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R:\CDR-Glas\Lagerverwaltung\"/>
    </mc:Choice>
  </mc:AlternateContent>
  <xr:revisionPtr revIDLastSave="0" documentId="13_ncr:1_{F643718F-D9D3-4226-BB34-63CE3192B40F}" xr6:coauthVersionLast="47" xr6:coauthVersionMax="47" xr10:uidLastSave="{00000000-0000-0000-0000-000000000000}"/>
  <bookViews>
    <workbookView minimized="1" xWindow="3420" yWindow="3420" windowWidth="21600" windowHeight="11835" tabRatio="864" xr2:uid="{00000000-000D-0000-FFFF-FFFF00000000}"/>
  </bookViews>
  <sheets>
    <sheet name="Basisdaten" sheetId="1" r:id="rId1"/>
    <sheet name="AUF mit BM-Nr" sheetId="3" r:id="rId2"/>
    <sheet name="Glas-Etikette" sheetId="33" r:id="rId3"/>
    <sheet name="Glas-Etikette FR" sheetId="35" r:id="rId4"/>
    <sheet name="Glas-Etikette GTOB" sheetId="49" r:id="rId5"/>
    <sheet name="Glas-Etikette SOL" sheetId="50" r:id="rId6"/>
    <sheet name="Glas-Etikette GF" sheetId="51" r:id="rId7"/>
    <sheet name="Glas-Etikette (alt)" sheetId="23" state="hidden" r:id="rId8"/>
    <sheet name="Glas-Etikette FR (alt)" sheetId="24" state="hidden" r:id="rId9"/>
    <sheet name="Glas-Etikette GTOB (alt)" sheetId="25" state="hidden" r:id="rId10"/>
    <sheet name="Glas-Etikette SOL (alt)" sheetId="26" state="hidden" r:id="rId11"/>
    <sheet name="Glas-Etikette GF (alt" sheetId="31" state="hidden" r:id="rId12"/>
    <sheet name="Wasch-Etikette" sheetId="20" state="hidden" r:id="rId13"/>
    <sheet name="Tabelle1" sheetId="5" r:id="rId14"/>
    <sheet name="Tabelle2" sheetId="6" r:id="rId15"/>
    <sheet name="Tabelle3" sheetId="7" r:id="rId16"/>
    <sheet name="ID" sheetId="4" r:id="rId17"/>
    <sheet name="Kunden Eingang" sheetId="22" r:id="rId18"/>
    <sheet name="Kunden" sheetId="13" r:id="rId19"/>
  </sheets>
  <externalReferences>
    <externalReference r:id="rId20"/>
  </externalReferences>
  <definedNames>
    <definedName name="_xlnm._FilterDatabase" localSheetId="1" hidden="1">'AUF mit BM-Nr'!$A$1:$J$10000</definedName>
    <definedName name="_xlnm._FilterDatabase" localSheetId="0" hidden="1">Basisdaten!$A$1:$P$148</definedName>
    <definedName name="IDs" localSheetId="2">[1]ID!$A$1:$A$100</definedName>
    <definedName name="IDs" localSheetId="7">[1]ID!$A$1:$A$100</definedName>
    <definedName name="IDs" localSheetId="3">[1]ID!$A$1:$A$100</definedName>
    <definedName name="IDs" localSheetId="8">[1]ID!$A$1:$A$100</definedName>
    <definedName name="IDs" localSheetId="6">[1]ID!$A$1:$A$100</definedName>
    <definedName name="IDs" localSheetId="11">[1]ID!$A$1:$A$100</definedName>
    <definedName name="IDs" localSheetId="4">[1]ID!$A$1:$A$100</definedName>
    <definedName name="IDs" localSheetId="9">[1]ID!$A$1:$A$100</definedName>
    <definedName name="IDs" localSheetId="5">[1]ID!$A$1:$A$100</definedName>
    <definedName name="IDs" localSheetId="10">[1]ID!$A$1:$A$100</definedName>
    <definedName name="IDs">ID!$A$1:$A$200</definedName>
    <definedName name="IDs_Etikette">ID!$L$1:$L$4</definedName>
    <definedName name="IDs_Kunden">Kunden!$B$2:$B$1000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5" l="1"/>
  <c r="R2" i="5"/>
  <c r="Q3" i="5"/>
  <c r="R3" i="5"/>
  <c r="Q4" i="5"/>
  <c r="R4" i="5"/>
  <c r="Q5" i="5"/>
  <c r="R5" i="5"/>
  <c r="Q6" i="5"/>
  <c r="R6" i="5"/>
  <c r="Q7" i="5"/>
  <c r="R7" i="5"/>
  <c r="Q8" i="5"/>
  <c r="R8" i="5"/>
  <c r="Q9" i="5"/>
  <c r="R9" i="5"/>
  <c r="Q10" i="5"/>
  <c r="R10" i="5"/>
  <c r="Q11" i="5"/>
  <c r="R11" i="5"/>
  <c r="Q12" i="5"/>
  <c r="R12" i="5"/>
  <c r="Q13" i="5"/>
  <c r="R13" i="5"/>
  <c r="Q14" i="5"/>
  <c r="R14" i="5"/>
  <c r="Q15" i="5"/>
  <c r="R15" i="5"/>
  <c r="Q16" i="5"/>
  <c r="R16" i="5"/>
  <c r="Q17" i="5"/>
  <c r="R17" i="5"/>
  <c r="Q18" i="5"/>
  <c r="R18" i="5"/>
  <c r="Q19" i="5"/>
  <c r="R19" i="5"/>
  <c r="Q20" i="5"/>
  <c r="R20" i="5"/>
  <c r="Q21" i="5"/>
  <c r="R21" i="5"/>
  <c r="Q22" i="5"/>
  <c r="R22" i="5"/>
  <c r="Q23" i="5"/>
  <c r="R23" i="5"/>
  <c r="Q24" i="5"/>
  <c r="R24" i="5"/>
  <c r="Q25" i="5"/>
  <c r="R25" i="5"/>
  <c r="Q26" i="5"/>
  <c r="R26" i="5"/>
  <c r="Q27" i="5"/>
  <c r="R27" i="5"/>
  <c r="Q28" i="5"/>
  <c r="R28" i="5"/>
  <c r="Q29" i="5"/>
  <c r="R29" i="5"/>
  <c r="Q30" i="5"/>
  <c r="R30" i="5"/>
  <c r="Q31" i="5"/>
  <c r="R31" i="5"/>
  <c r="Q32" i="5"/>
  <c r="R32" i="5"/>
  <c r="Q33" i="5"/>
  <c r="R33" i="5"/>
  <c r="Q34" i="5"/>
  <c r="R34" i="5"/>
  <c r="Q35" i="5"/>
  <c r="R35" i="5"/>
  <c r="Q36" i="5"/>
  <c r="R36" i="5"/>
  <c r="Q37" i="5"/>
  <c r="R37" i="5"/>
  <c r="Q38" i="5"/>
  <c r="R38" i="5"/>
  <c r="Q39" i="5"/>
  <c r="R39" i="5"/>
  <c r="Q40" i="5"/>
  <c r="R40" i="5"/>
  <c r="Q41" i="5"/>
  <c r="R41" i="5"/>
  <c r="Q42" i="5"/>
  <c r="R42" i="5"/>
  <c r="Q43" i="5"/>
  <c r="R43" i="5"/>
  <c r="Q44" i="5"/>
  <c r="R44" i="5"/>
  <c r="Q45" i="5"/>
  <c r="R45" i="5"/>
  <c r="Q46" i="5"/>
  <c r="R46" i="5"/>
  <c r="Q47" i="5"/>
  <c r="R47" i="5"/>
  <c r="Q48" i="5"/>
  <c r="R48" i="5"/>
  <c r="Q49" i="5"/>
  <c r="R49" i="5"/>
  <c r="Q50" i="5"/>
  <c r="R50" i="5"/>
  <c r="Q51" i="5"/>
  <c r="R51" i="5"/>
  <c r="Q52" i="5"/>
  <c r="R52" i="5"/>
  <c r="Q53" i="5"/>
  <c r="R53" i="5"/>
  <c r="Q54" i="5"/>
  <c r="R54" i="5"/>
  <c r="Q55" i="5"/>
  <c r="R55" i="5"/>
  <c r="Q56" i="5"/>
  <c r="R56" i="5"/>
  <c r="Q57" i="5"/>
  <c r="R57" i="5"/>
  <c r="Q58" i="5"/>
  <c r="R58" i="5"/>
  <c r="Q59" i="5"/>
  <c r="R59" i="5"/>
  <c r="Q60" i="5"/>
  <c r="R60" i="5"/>
  <c r="Q61" i="5"/>
  <c r="R61" i="5"/>
  <c r="Q62" i="5"/>
  <c r="R62" i="5"/>
  <c r="Q63" i="5"/>
  <c r="R63" i="5"/>
  <c r="Q64" i="5"/>
  <c r="R64" i="5"/>
  <c r="Q65" i="5"/>
  <c r="R65" i="5"/>
  <c r="Q66" i="5"/>
  <c r="R66" i="5"/>
  <c r="Q67" i="5"/>
  <c r="R67" i="5"/>
  <c r="Q68" i="5"/>
  <c r="R68" i="5"/>
  <c r="Q69" i="5"/>
  <c r="R69" i="5"/>
  <c r="Q70" i="5"/>
  <c r="R70" i="5"/>
  <c r="Q71" i="5"/>
  <c r="R71" i="5"/>
  <c r="Q72" i="5"/>
  <c r="R72" i="5"/>
  <c r="Q73" i="5"/>
  <c r="R73" i="5"/>
  <c r="Q74" i="5"/>
  <c r="R74" i="5"/>
  <c r="Q75" i="5"/>
  <c r="R75" i="5"/>
  <c r="Q76" i="5"/>
  <c r="R76" i="5"/>
  <c r="Q77" i="5"/>
  <c r="R77" i="5"/>
  <c r="Q78" i="5"/>
  <c r="R78" i="5"/>
  <c r="Q79" i="5"/>
  <c r="R79" i="5"/>
  <c r="Q80" i="5"/>
  <c r="R80" i="5"/>
  <c r="Q81" i="5"/>
  <c r="R81" i="5"/>
  <c r="Q82" i="5"/>
  <c r="R82" i="5"/>
  <c r="Q83" i="5"/>
  <c r="R83" i="5"/>
  <c r="Q84" i="5"/>
  <c r="R84" i="5"/>
  <c r="Q85" i="5"/>
  <c r="R85" i="5"/>
  <c r="Q86" i="5"/>
  <c r="R86" i="5"/>
  <c r="Q87" i="5"/>
  <c r="R87" i="5"/>
  <c r="Q88" i="5"/>
  <c r="R88" i="5"/>
  <c r="Q89" i="5"/>
  <c r="R89" i="5"/>
  <c r="Q90" i="5"/>
  <c r="R90" i="5"/>
  <c r="Q91" i="5"/>
  <c r="R91" i="5"/>
  <c r="Q92" i="5"/>
  <c r="R92" i="5"/>
  <c r="Q93" i="5"/>
  <c r="R93" i="5"/>
  <c r="Q94" i="5"/>
  <c r="R94" i="5"/>
  <c r="Q95" i="5"/>
  <c r="R95" i="5"/>
  <c r="Q96" i="5"/>
  <c r="R96" i="5"/>
  <c r="Q97" i="5"/>
  <c r="R97" i="5"/>
  <c r="Q98" i="5"/>
  <c r="R98" i="5"/>
  <c r="Q99" i="5"/>
  <c r="R99" i="5"/>
  <c r="Q100" i="5"/>
  <c r="R100" i="5"/>
  <c r="Q101" i="5"/>
  <c r="R101" i="5"/>
  <c r="Q102" i="5"/>
  <c r="R102" i="5"/>
  <c r="Q103" i="5"/>
  <c r="R103" i="5"/>
  <c r="Q104" i="5"/>
  <c r="R104" i="5"/>
  <c r="Q105" i="5"/>
  <c r="R105" i="5"/>
  <c r="Q106" i="5"/>
  <c r="R106" i="5"/>
  <c r="Q107" i="5"/>
  <c r="R107" i="5"/>
  <c r="Q108" i="5"/>
  <c r="R108" i="5"/>
  <c r="Q109" i="5"/>
  <c r="R109" i="5"/>
  <c r="Q110" i="5"/>
  <c r="R110" i="5"/>
  <c r="Q111" i="5"/>
  <c r="R111" i="5"/>
  <c r="Q112" i="5"/>
  <c r="R112" i="5"/>
  <c r="Q113" i="5"/>
  <c r="R113" i="5"/>
  <c r="Q114" i="5"/>
  <c r="R114" i="5"/>
  <c r="Q115" i="5"/>
  <c r="R115" i="5"/>
  <c r="Q116" i="5"/>
  <c r="R116" i="5"/>
  <c r="Q117" i="5"/>
  <c r="R117" i="5"/>
  <c r="Q118" i="5"/>
  <c r="R118" i="5"/>
  <c r="Q119" i="5"/>
  <c r="R119" i="5"/>
  <c r="Q120" i="5"/>
  <c r="R120" i="5"/>
  <c r="Q121" i="5"/>
  <c r="R121" i="5"/>
  <c r="Q122" i="5"/>
  <c r="R122" i="5"/>
  <c r="Q123" i="5"/>
  <c r="R123" i="5"/>
  <c r="Q124" i="5"/>
  <c r="R124" i="5"/>
  <c r="Q125" i="5"/>
  <c r="R125" i="5"/>
  <c r="Q126" i="5"/>
  <c r="R126" i="5"/>
  <c r="Q127" i="5"/>
  <c r="R127" i="5"/>
  <c r="Q128" i="5"/>
  <c r="R128" i="5"/>
  <c r="Q129" i="5"/>
  <c r="R129" i="5"/>
  <c r="Q130" i="5"/>
  <c r="R130" i="5"/>
  <c r="Q131" i="5"/>
  <c r="R131" i="5"/>
  <c r="Q132" i="5"/>
  <c r="R132" i="5"/>
  <c r="Q133" i="5"/>
  <c r="R133" i="5"/>
  <c r="Q134" i="5"/>
  <c r="R134" i="5"/>
  <c r="Q135" i="5"/>
  <c r="R135" i="5"/>
  <c r="Q136" i="5"/>
  <c r="R136" i="5"/>
  <c r="Q137" i="5"/>
  <c r="R137" i="5"/>
  <c r="Q138" i="5"/>
  <c r="R138" i="5"/>
  <c r="Q139" i="5"/>
  <c r="R139" i="5"/>
  <c r="Q140" i="5"/>
  <c r="R140" i="5"/>
  <c r="Q141" i="5"/>
  <c r="R141" i="5"/>
  <c r="Q142" i="5"/>
  <c r="R142" i="5"/>
  <c r="Q143" i="5"/>
  <c r="R143" i="5"/>
  <c r="Q144" i="5"/>
  <c r="R144" i="5"/>
  <c r="Q145" i="5"/>
  <c r="R145" i="5"/>
  <c r="Q146" i="5"/>
  <c r="R146" i="5"/>
  <c r="Q147" i="5"/>
  <c r="R147" i="5"/>
  <c r="Q148" i="5"/>
  <c r="R148" i="5"/>
  <c r="Q149" i="5"/>
  <c r="R149" i="5"/>
  <c r="Q150" i="5"/>
  <c r="R150" i="5"/>
  <c r="Q151" i="5"/>
  <c r="R151" i="5"/>
  <c r="Q152" i="5"/>
  <c r="R152" i="5"/>
  <c r="Q153" i="5"/>
  <c r="R153" i="5"/>
  <c r="Q154" i="5"/>
  <c r="R154" i="5"/>
  <c r="Q155" i="5"/>
  <c r="R155" i="5"/>
  <c r="Q156" i="5"/>
  <c r="R156" i="5"/>
  <c r="Q157" i="5"/>
  <c r="R157" i="5"/>
  <c r="Q158" i="5"/>
  <c r="R158" i="5"/>
  <c r="Q159" i="5"/>
  <c r="R159" i="5"/>
  <c r="Q160" i="5"/>
  <c r="R160" i="5"/>
  <c r="Q161" i="5"/>
  <c r="R161" i="5"/>
  <c r="Q162" i="5"/>
  <c r="R162" i="5"/>
  <c r="Q163" i="5"/>
  <c r="R163" i="5"/>
  <c r="Q164" i="5"/>
  <c r="R164" i="5"/>
  <c r="Q165" i="5"/>
  <c r="R165" i="5"/>
  <c r="Q166" i="5"/>
  <c r="R166" i="5"/>
  <c r="Q167" i="5"/>
  <c r="R167" i="5"/>
  <c r="Q168" i="5"/>
  <c r="R168" i="5"/>
  <c r="Q169" i="5"/>
  <c r="R169" i="5"/>
  <c r="Q170" i="5"/>
  <c r="R170" i="5"/>
  <c r="Q171" i="5"/>
  <c r="R171" i="5"/>
  <c r="Q172" i="5"/>
  <c r="R172" i="5"/>
  <c r="Q173" i="5"/>
  <c r="R173" i="5"/>
  <c r="Q174" i="5"/>
  <c r="R174" i="5"/>
  <c r="Q175" i="5"/>
  <c r="R175" i="5"/>
  <c r="Q176" i="5"/>
  <c r="R176" i="5"/>
  <c r="Q177" i="5"/>
  <c r="R177" i="5"/>
  <c r="Q178" i="5"/>
  <c r="R178" i="5"/>
  <c r="Q179" i="5"/>
  <c r="R179" i="5"/>
  <c r="Q180" i="5"/>
  <c r="R180" i="5"/>
  <c r="Q181" i="5"/>
  <c r="R181" i="5"/>
  <c r="Q182" i="5"/>
  <c r="R182" i="5"/>
  <c r="Q183" i="5"/>
  <c r="R183" i="5"/>
  <c r="Q184" i="5"/>
  <c r="R184" i="5"/>
  <c r="Q185" i="5"/>
  <c r="R185" i="5"/>
  <c r="Q186" i="5"/>
  <c r="R186" i="5"/>
  <c r="Q187" i="5"/>
  <c r="R187" i="5"/>
  <c r="Q188" i="5"/>
  <c r="R188" i="5"/>
  <c r="Q189" i="5"/>
  <c r="R189" i="5"/>
  <c r="Q190" i="5"/>
  <c r="R190" i="5"/>
  <c r="Q191" i="5"/>
  <c r="R191" i="5"/>
  <c r="Q192" i="5"/>
  <c r="R192" i="5"/>
  <c r="Q193" i="5"/>
  <c r="R193" i="5"/>
  <c r="Q194" i="5"/>
  <c r="R194" i="5"/>
  <c r="Q195" i="5"/>
  <c r="R195" i="5"/>
  <c r="Q196" i="5"/>
  <c r="R196" i="5"/>
  <c r="Q197" i="5"/>
  <c r="R197" i="5"/>
  <c r="Q198" i="5"/>
  <c r="R198" i="5"/>
  <c r="Q199" i="5"/>
  <c r="R199" i="5"/>
  <c r="Q200" i="5"/>
  <c r="R200" i="5"/>
  <c r="Q201" i="5"/>
  <c r="R201" i="5"/>
  <c r="Q202" i="5"/>
  <c r="R202" i="5"/>
  <c r="Q203" i="5"/>
  <c r="R203" i="5"/>
  <c r="Q204" i="5"/>
  <c r="R204" i="5"/>
  <c r="Q205" i="5"/>
  <c r="R205" i="5"/>
  <c r="Q206" i="5"/>
  <c r="R206" i="5"/>
  <c r="Q207" i="5"/>
  <c r="R207" i="5"/>
  <c r="Q208" i="5"/>
  <c r="R208" i="5"/>
  <c r="Q209" i="5"/>
  <c r="R209" i="5"/>
  <c r="Q210" i="5"/>
  <c r="R210" i="5"/>
  <c r="Q211" i="5"/>
  <c r="R211" i="5"/>
  <c r="Q212" i="5"/>
  <c r="R212" i="5"/>
  <c r="Q213" i="5"/>
  <c r="R213" i="5"/>
  <c r="Q214" i="5"/>
  <c r="R214" i="5"/>
  <c r="Q215" i="5"/>
  <c r="R215" i="5"/>
  <c r="Q216" i="5"/>
  <c r="R216" i="5"/>
  <c r="Q217" i="5"/>
  <c r="R217" i="5"/>
  <c r="Q218" i="5"/>
  <c r="R218" i="5"/>
  <c r="Q219" i="5"/>
  <c r="R219" i="5"/>
  <c r="Q220" i="5"/>
  <c r="R220" i="5"/>
  <c r="Q221" i="5"/>
  <c r="R221" i="5"/>
  <c r="Q222" i="5"/>
  <c r="R222" i="5"/>
  <c r="Q223" i="5"/>
  <c r="R223" i="5"/>
  <c r="Q224" i="5"/>
  <c r="R224" i="5"/>
  <c r="Q225" i="5"/>
  <c r="R225" i="5"/>
  <c r="Q226" i="5"/>
  <c r="R226" i="5"/>
  <c r="Q227" i="5"/>
  <c r="R227" i="5"/>
  <c r="Q228" i="5"/>
  <c r="R228" i="5"/>
  <c r="Q229" i="5"/>
  <c r="R229" i="5"/>
  <c r="Q230" i="5"/>
  <c r="R230" i="5"/>
  <c r="Q231" i="5"/>
  <c r="R231" i="5"/>
  <c r="Q232" i="5"/>
  <c r="R232" i="5"/>
  <c r="Q233" i="5"/>
  <c r="R233" i="5"/>
  <c r="Q234" i="5"/>
  <c r="R234" i="5"/>
  <c r="Q235" i="5"/>
  <c r="R235" i="5"/>
  <c r="Q236" i="5"/>
  <c r="R236" i="5"/>
  <c r="Q237" i="5"/>
  <c r="R237" i="5"/>
  <c r="Q238" i="5"/>
  <c r="R238" i="5"/>
  <c r="Q239" i="5"/>
  <c r="R239" i="5"/>
  <c r="Q240" i="5"/>
  <c r="R240" i="5"/>
  <c r="Q241" i="5"/>
  <c r="R241" i="5"/>
  <c r="Q242" i="5"/>
  <c r="R242" i="5"/>
  <c r="Q243" i="5"/>
  <c r="R243" i="5"/>
  <c r="Q244" i="5"/>
  <c r="R244" i="5"/>
  <c r="Q245" i="5"/>
  <c r="R245" i="5"/>
  <c r="Q246" i="5"/>
  <c r="R246" i="5"/>
  <c r="Q247" i="5"/>
  <c r="R247" i="5"/>
  <c r="Q248" i="5"/>
  <c r="R248" i="5"/>
  <c r="Q249" i="5"/>
  <c r="R249" i="5"/>
  <c r="Q250" i="5"/>
  <c r="R250" i="5"/>
  <c r="Q251" i="5"/>
  <c r="R251" i="5"/>
  <c r="Q252" i="5"/>
  <c r="R252" i="5"/>
  <c r="Q253" i="5"/>
  <c r="R253" i="5"/>
  <c r="Q254" i="5"/>
  <c r="R254" i="5"/>
  <c r="Q255" i="5"/>
  <c r="R255" i="5"/>
  <c r="Q256" i="5"/>
  <c r="R256" i="5"/>
  <c r="Q257" i="5"/>
  <c r="R257" i="5"/>
  <c r="Q258" i="5"/>
  <c r="R258" i="5"/>
  <c r="Q259" i="5"/>
  <c r="R259" i="5"/>
  <c r="Q260" i="5"/>
  <c r="R260" i="5"/>
  <c r="Q261" i="5"/>
  <c r="R261" i="5"/>
  <c r="Q262" i="5"/>
  <c r="R262" i="5"/>
  <c r="Q263" i="5"/>
  <c r="R263" i="5"/>
  <c r="Q264" i="5"/>
  <c r="R264" i="5"/>
  <c r="Q265" i="5"/>
  <c r="R265" i="5"/>
  <c r="Q266" i="5"/>
  <c r="R266" i="5"/>
  <c r="Q267" i="5"/>
  <c r="R267" i="5"/>
  <c r="Q268" i="5"/>
  <c r="R268" i="5"/>
  <c r="Q269" i="5"/>
  <c r="R269" i="5"/>
  <c r="Q270" i="5"/>
  <c r="R270" i="5"/>
  <c r="Q271" i="5"/>
  <c r="R271" i="5"/>
  <c r="Q272" i="5"/>
  <c r="R272" i="5"/>
  <c r="Q273" i="5"/>
  <c r="R273" i="5"/>
  <c r="Q274" i="5"/>
  <c r="R274" i="5"/>
  <c r="Q275" i="5"/>
  <c r="R275" i="5"/>
  <c r="Q276" i="5"/>
  <c r="R276" i="5"/>
  <c r="Q277" i="5"/>
  <c r="R277" i="5"/>
  <c r="Q278" i="5"/>
  <c r="R278" i="5"/>
  <c r="Q279" i="5"/>
  <c r="R279" i="5"/>
  <c r="Q280" i="5"/>
  <c r="R280" i="5"/>
  <c r="Q281" i="5"/>
  <c r="R281" i="5"/>
  <c r="Q282" i="5"/>
  <c r="R282" i="5"/>
  <c r="Q283" i="5"/>
  <c r="R283" i="5"/>
  <c r="Q284" i="5"/>
  <c r="R284" i="5"/>
  <c r="Q285" i="5"/>
  <c r="R285" i="5"/>
  <c r="Q286" i="5"/>
  <c r="R286" i="5"/>
  <c r="Q287" i="5"/>
  <c r="R287" i="5"/>
  <c r="Q288" i="5"/>
  <c r="R288" i="5"/>
  <c r="Q289" i="5"/>
  <c r="R289" i="5"/>
  <c r="Q290" i="5"/>
  <c r="R290" i="5"/>
  <c r="Q291" i="5"/>
  <c r="R291" i="5"/>
  <c r="Q292" i="5"/>
  <c r="R292" i="5"/>
  <c r="Q293" i="5"/>
  <c r="R293" i="5"/>
  <c r="Q294" i="5"/>
  <c r="R294" i="5"/>
  <c r="Q295" i="5"/>
  <c r="R295" i="5"/>
  <c r="Q296" i="5"/>
  <c r="R296" i="5"/>
  <c r="Q297" i="5"/>
  <c r="R297" i="5"/>
  <c r="Q298" i="5"/>
  <c r="R298" i="5"/>
  <c r="Q299" i="5"/>
  <c r="R299" i="5"/>
  <c r="Q300" i="5"/>
  <c r="R300" i="5"/>
  <c r="Q301" i="5"/>
  <c r="R301" i="5"/>
  <c r="Q302" i="5"/>
  <c r="R302" i="5"/>
  <c r="Q303" i="5"/>
  <c r="R303" i="5"/>
  <c r="Q304" i="5"/>
  <c r="R304" i="5"/>
  <c r="Q305" i="5"/>
  <c r="R305" i="5"/>
  <c r="Q306" i="5"/>
  <c r="R306" i="5"/>
  <c r="Q307" i="5"/>
  <c r="R307" i="5"/>
  <c r="Q308" i="5"/>
  <c r="R308" i="5"/>
  <c r="Q309" i="5"/>
  <c r="R309" i="5"/>
  <c r="Q310" i="5"/>
  <c r="R310" i="5"/>
  <c r="Q311" i="5"/>
  <c r="R311" i="5"/>
  <c r="Q312" i="5"/>
  <c r="R312" i="5"/>
  <c r="Q313" i="5"/>
  <c r="R313" i="5"/>
  <c r="Q314" i="5"/>
  <c r="R314" i="5"/>
  <c r="Q315" i="5"/>
  <c r="R315" i="5"/>
  <c r="Q316" i="5"/>
  <c r="R316" i="5"/>
  <c r="Q317" i="5"/>
  <c r="R317" i="5"/>
  <c r="Q318" i="5"/>
  <c r="R318" i="5"/>
  <c r="Q319" i="5"/>
  <c r="R319" i="5"/>
  <c r="Q320" i="5"/>
  <c r="R320" i="5"/>
  <c r="Q321" i="5"/>
  <c r="R321" i="5"/>
  <c r="Q322" i="5"/>
  <c r="R322" i="5"/>
  <c r="Q323" i="5"/>
  <c r="R323" i="5"/>
  <c r="Q324" i="5"/>
  <c r="R324" i="5"/>
  <c r="Q325" i="5"/>
  <c r="R325" i="5"/>
  <c r="Q326" i="5"/>
  <c r="R326" i="5"/>
  <c r="Q327" i="5"/>
  <c r="R327" i="5"/>
  <c r="Q328" i="5"/>
  <c r="R328" i="5"/>
  <c r="Q329" i="5"/>
  <c r="R329" i="5"/>
  <c r="Q330" i="5"/>
  <c r="R330" i="5"/>
  <c r="Q331" i="5"/>
  <c r="R331" i="5"/>
  <c r="Q332" i="5"/>
  <c r="R332" i="5"/>
  <c r="Q333" i="5"/>
  <c r="R333" i="5"/>
  <c r="Q334" i="5"/>
  <c r="R334" i="5"/>
  <c r="Q335" i="5"/>
  <c r="R335" i="5"/>
  <c r="Q336" i="5"/>
  <c r="R336" i="5"/>
  <c r="Q337" i="5"/>
  <c r="R337" i="5"/>
  <c r="Q338" i="5"/>
  <c r="R338" i="5"/>
  <c r="Q339" i="5"/>
  <c r="R339" i="5"/>
  <c r="Q340" i="5"/>
  <c r="R340" i="5"/>
  <c r="Q341" i="5"/>
  <c r="R341" i="5"/>
  <c r="Q342" i="5"/>
  <c r="R342" i="5"/>
  <c r="Q343" i="5"/>
  <c r="R343" i="5"/>
  <c r="Q344" i="5"/>
  <c r="R344" i="5"/>
  <c r="Q345" i="5"/>
  <c r="R345" i="5"/>
  <c r="Q346" i="5"/>
  <c r="R346" i="5"/>
  <c r="Q347" i="5"/>
  <c r="R347" i="5"/>
  <c r="Q348" i="5"/>
  <c r="R348" i="5"/>
  <c r="Q349" i="5"/>
  <c r="R349" i="5"/>
  <c r="Q350" i="5"/>
  <c r="R350" i="5"/>
  <c r="Q351" i="5"/>
  <c r="R351" i="5"/>
  <c r="Q352" i="5"/>
  <c r="R352" i="5"/>
  <c r="Q353" i="5"/>
  <c r="R353" i="5"/>
  <c r="Q354" i="5"/>
  <c r="R354" i="5"/>
  <c r="Q355" i="5"/>
  <c r="R355" i="5"/>
  <c r="Q356" i="5"/>
  <c r="R356" i="5"/>
  <c r="Q357" i="5"/>
  <c r="R357" i="5"/>
  <c r="Q358" i="5"/>
  <c r="R358" i="5"/>
  <c r="Q359" i="5"/>
  <c r="R359" i="5"/>
  <c r="Q360" i="5"/>
  <c r="R360" i="5"/>
  <c r="Q361" i="5"/>
  <c r="R361" i="5"/>
  <c r="Q362" i="5"/>
  <c r="R362" i="5"/>
  <c r="Q363" i="5"/>
  <c r="R363" i="5"/>
  <c r="Q364" i="5"/>
  <c r="R364" i="5"/>
  <c r="Q365" i="5"/>
  <c r="R365" i="5"/>
  <c r="Q366" i="5"/>
  <c r="R366" i="5"/>
  <c r="Q367" i="5"/>
  <c r="R367" i="5"/>
  <c r="Q368" i="5"/>
  <c r="R368" i="5"/>
  <c r="Q369" i="5"/>
  <c r="R369" i="5"/>
  <c r="Q370" i="5"/>
  <c r="R370" i="5"/>
  <c r="Q371" i="5"/>
  <c r="R371" i="5"/>
  <c r="Q372" i="5"/>
  <c r="R372" i="5"/>
  <c r="Q373" i="5"/>
  <c r="R373" i="5"/>
  <c r="Q374" i="5"/>
  <c r="R374" i="5"/>
  <c r="Q375" i="5"/>
  <c r="R375" i="5"/>
  <c r="Q376" i="5"/>
  <c r="R376" i="5"/>
  <c r="Q377" i="5"/>
  <c r="R377" i="5"/>
  <c r="Q378" i="5"/>
  <c r="R378" i="5"/>
  <c r="Q379" i="5"/>
  <c r="R379" i="5"/>
  <c r="Q380" i="5"/>
  <c r="R380" i="5"/>
  <c r="Q381" i="5"/>
  <c r="R381" i="5"/>
  <c r="Q382" i="5"/>
  <c r="R382" i="5"/>
  <c r="Q383" i="5"/>
  <c r="R383" i="5"/>
  <c r="Q384" i="5"/>
  <c r="R384" i="5"/>
  <c r="Q385" i="5"/>
  <c r="R385" i="5"/>
  <c r="Q386" i="5"/>
  <c r="R386" i="5"/>
  <c r="Q387" i="5"/>
  <c r="R387" i="5"/>
  <c r="Q388" i="5"/>
  <c r="R388" i="5"/>
  <c r="Q389" i="5"/>
  <c r="R389" i="5"/>
  <c r="Q390" i="5"/>
  <c r="R390" i="5"/>
  <c r="Q391" i="5"/>
  <c r="R391" i="5"/>
  <c r="Q392" i="5"/>
  <c r="R392" i="5"/>
  <c r="Q393" i="5"/>
  <c r="R393" i="5"/>
  <c r="Q394" i="5"/>
  <c r="R394" i="5"/>
  <c r="Q395" i="5"/>
  <c r="R395" i="5"/>
  <c r="Q396" i="5"/>
  <c r="R396" i="5"/>
  <c r="Q397" i="5"/>
  <c r="R397" i="5"/>
  <c r="Q398" i="5"/>
  <c r="R398" i="5"/>
  <c r="Q399" i="5"/>
  <c r="R399" i="5"/>
  <c r="Q400" i="5"/>
  <c r="R400" i="5"/>
  <c r="Q401" i="5"/>
  <c r="R401" i="5"/>
  <c r="Q402" i="5"/>
  <c r="R402" i="5"/>
  <c r="Q403" i="5"/>
  <c r="R403" i="5"/>
  <c r="Q404" i="5"/>
  <c r="R404" i="5"/>
  <c r="Q405" i="5"/>
  <c r="R405" i="5"/>
  <c r="Q406" i="5"/>
  <c r="R406" i="5"/>
  <c r="Q407" i="5"/>
  <c r="R407" i="5"/>
  <c r="Q408" i="5"/>
  <c r="R408" i="5"/>
  <c r="Q409" i="5"/>
  <c r="R409" i="5"/>
  <c r="Q410" i="5"/>
  <c r="R410" i="5"/>
  <c r="Q411" i="5"/>
  <c r="R411" i="5"/>
  <c r="Q412" i="5"/>
  <c r="R412" i="5"/>
  <c r="Q413" i="5"/>
  <c r="R413" i="5"/>
  <c r="Q414" i="5"/>
  <c r="R414" i="5"/>
  <c r="Q415" i="5"/>
  <c r="R415" i="5"/>
  <c r="Q416" i="5"/>
  <c r="R416" i="5"/>
  <c r="Q417" i="5"/>
  <c r="R417" i="5"/>
  <c r="Q418" i="5"/>
  <c r="R418" i="5"/>
  <c r="Q419" i="5"/>
  <c r="R419" i="5"/>
  <c r="Q420" i="5"/>
  <c r="R420" i="5"/>
  <c r="Q421" i="5"/>
  <c r="R421" i="5"/>
  <c r="Q422" i="5"/>
  <c r="R422" i="5"/>
  <c r="Q423" i="5"/>
  <c r="R423" i="5"/>
  <c r="Q424" i="5"/>
  <c r="R424" i="5"/>
  <c r="Q425" i="5"/>
  <c r="R425" i="5"/>
  <c r="Q426" i="5"/>
  <c r="R426" i="5"/>
  <c r="Q427" i="5"/>
  <c r="R427" i="5"/>
  <c r="Q428" i="5"/>
  <c r="R428" i="5"/>
  <c r="Q429" i="5"/>
  <c r="R429" i="5"/>
  <c r="Q430" i="5"/>
  <c r="R430" i="5"/>
  <c r="Q431" i="5"/>
  <c r="R431" i="5"/>
  <c r="Q432" i="5"/>
  <c r="R432" i="5"/>
  <c r="Q433" i="5"/>
  <c r="R433" i="5"/>
  <c r="Q434" i="5"/>
  <c r="R434" i="5"/>
  <c r="Q435" i="5"/>
  <c r="R435" i="5"/>
  <c r="Q436" i="5"/>
  <c r="R436" i="5"/>
  <c r="Q437" i="5"/>
  <c r="R437" i="5"/>
  <c r="Q438" i="5"/>
  <c r="R438" i="5"/>
  <c r="Q439" i="5"/>
  <c r="R439" i="5"/>
  <c r="Q440" i="5"/>
  <c r="R440" i="5"/>
  <c r="Q441" i="5"/>
  <c r="R441" i="5"/>
  <c r="Q442" i="5"/>
  <c r="R442" i="5"/>
  <c r="Q443" i="5"/>
  <c r="R443" i="5"/>
  <c r="Q444" i="5"/>
  <c r="R444" i="5"/>
  <c r="Q445" i="5"/>
  <c r="R445" i="5"/>
  <c r="Q446" i="5"/>
  <c r="R446" i="5"/>
  <c r="Q447" i="5"/>
  <c r="R447" i="5"/>
  <c r="Q448" i="5"/>
  <c r="R448" i="5"/>
  <c r="Q449" i="5"/>
  <c r="R449" i="5"/>
  <c r="Q450" i="5"/>
  <c r="R450" i="5"/>
  <c r="Q451" i="5"/>
  <c r="R451" i="5"/>
  <c r="Q452" i="5"/>
  <c r="R452" i="5"/>
  <c r="Q453" i="5"/>
  <c r="R453" i="5"/>
  <c r="Q454" i="5"/>
  <c r="R454" i="5"/>
  <c r="Q455" i="5"/>
  <c r="R455" i="5"/>
  <c r="Q456" i="5"/>
  <c r="R456" i="5"/>
  <c r="Q457" i="5"/>
  <c r="R457" i="5"/>
  <c r="Q458" i="5"/>
  <c r="R458" i="5"/>
  <c r="Q459" i="5"/>
  <c r="R459" i="5"/>
  <c r="Q460" i="5"/>
  <c r="R460" i="5"/>
  <c r="Q461" i="5"/>
  <c r="R461" i="5"/>
  <c r="Q462" i="5"/>
  <c r="R462" i="5"/>
  <c r="Q463" i="5"/>
  <c r="R463" i="5"/>
  <c r="Q464" i="5"/>
  <c r="R464" i="5"/>
  <c r="Q465" i="5"/>
  <c r="R465" i="5"/>
  <c r="Q466" i="5"/>
  <c r="R466" i="5"/>
  <c r="Q467" i="5"/>
  <c r="R467" i="5"/>
  <c r="Q468" i="5"/>
  <c r="R468" i="5"/>
  <c r="Q469" i="5"/>
  <c r="R469" i="5"/>
  <c r="Q470" i="5"/>
  <c r="R470" i="5"/>
  <c r="Q471" i="5"/>
  <c r="R471" i="5"/>
  <c r="Q472" i="5"/>
  <c r="R472" i="5"/>
  <c r="Q473" i="5"/>
  <c r="R473" i="5"/>
  <c r="Q474" i="5"/>
  <c r="R474" i="5"/>
  <c r="Q475" i="5"/>
  <c r="R475" i="5"/>
  <c r="Q476" i="5"/>
  <c r="R476" i="5"/>
  <c r="Q477" i="5"/>
  <c r="R477" i="5"/>
  <c r="Q478" i="5"/>
  <c r="R478" i="5"/>
  <c r="Q479" i="5"/>
  <c r="R479" i="5"/>
  <c r="Q480" i="5"/>
  <c r="R480" i="5"/>
  <c r="Q481" i="5"/>
  <c r="R481" i="5"/>
  <c r="Q482" i="5"/>
  <c r="R482" i="5"/>
  <c r="Q483" i="5"/>
  <c r="R483" i="5"/>
  <c r="Q484" i="5"/>
  <c r="R484" i="5"/>
  <c r="Q485" i="5"/>
  <c r="R485" i="5"/>
  <c r="Q486" i="5"/>
  <c r="R486" i="5"/>
  <c r="Q487" i="5"/>
  <c r="R487" i="5"/>
  <c r="Q488" i="5"/>
  <c r="R488" i="5"/>
  <c r="Q489" i="5"/>
  <c r="R489" i="5"/>
  <c r="Q490" i="5"/>
  <c r="R490" i="5"/>
  <c r="Q491" i="5"/>
  <c r="R491" i="5"/>
  <c r="Q492" i="5"/>
  <c r="R492" i="5"/>
  <c r="Q493" i="5"/>
  <c r="R493" i="5"/>
  <c r="Q494" i="5"/>
  <c r="R494" i="5"/>
  <c r="Q495" i="5"/>
  <c r="R495" i="5"/>
  <c r="Q496" i="5"/>
  <c r="R496" i="5"/>
  <c r="Q497" i="5"/>
  <c r="R497" i="5"/>
  <c r="Q498" i="5"/>
  <c r="R498" i="5"/>
  <c r="Q499" i="5"/>
  <c r="R499" i="5"/>
  <c r="Q500" i="5"/>
  <c r="R500" i="5"/>
  <c r="Q1" i="5"/>
  <c r="R1" i="5"/>
  <c r="AA134" i="1" l="1"/>
  <c r="AB134" i="1"/>
  <c r="AD134" i="1"/>
  <c r="AE134" i="1"/>
  <c r="AL134" i="1"/>
  <c r="AN134" i="1"/>
  <c r="AA135" i="1"/>
  <c r="AB135" i="1"/>
  <c r="AD135" i="1"/>
  <c r="AE135" i="1"/>
  <c r="AL135" i="1"/>
  <c r="AN135" i="1"/>
  <c r="AA136" i="1"/>
  <c r="AB136" i="1"/>
  <c r="AD136" i="1"/>
  <c r="AE136" i="1"/>
  <c r="AL136" i="1"/>
  <c r="AN136" i="1"/>
  <c r="AA137" i="1"/>
  <c r="AB137" i="1"/>
  <c r="AD137" i="1"/>
  <c r="AE137" i="1"/>
  <c r="AL137" i="1"/>
  <c r="AN137" i="1"/>
  <c r="AA138" i="1"/>
  <c r="AB138" i="1"/>
  <c r="AD138" i="1"/>
  <c r="AE138" i="1"/>
  <c r="AL138" i="1"/>
  <c r="AN138" i="1"/>
  <c r="AA139" i="1"/>
  <c r="AB139" i="1"/>
  <c r="AD139" i="1"/>
  <c r="AE139" i="1"/>
  <c r="AL139" i="1"/>
  <c r="AN139" i="1"/>
  <c r="AA140" i="1"/>
  <c r="AB140" i="1"/>
  <c r="AD140" i="1"/>
  <c r="AE140" i="1"/>
  <c r="AL140" i="1"/>
  <c r="AN140" i="1"/>
  <c r="AA141" i="1"/>
  <c r="AB141" i="1"/>
  <c r="AD141" i="1"/>
  <c r="AE141" i="1"/>
  <c r="AL141" i="1"/>
  <c r="AN141" i="1"/>
  <c r="AD94" i="1" l="1"/>
  <c r="AE94" i="1"/>
  <c r="AD95" i="1"/>
  <c r="AE95" i="1"/>
  <c r="AD96" i="1"/>
  <c r="AE96" i="1"/>
  <c r="AA93" i="1"/>
  <c r="AB93" i="1"/>
  <c r="AA94" i="1"/>
  <c r="AB94" i="1"/>
  <c r="AA95" i="1"/>
  <c r="AB95" i="1"/>
  <c r="AA96" i="1"/>
  <c r="AB96" i="1"/>
  <c r="H9517" i="3"/>
  <c r="I9517" i="3"/>
  <c r="AN163" i="1" l="1"/>
  <c r="AL163" i="1"/>
  <c r="H20" i="51"/>
  <c r="H19" i="51"/>
  <c r="E19" i="51"/>
  <c r="B19" i="51"/>
  <c r="A17" i="51"/>
  <c r="K15" i="51"/>
  <c r="A14" i="51"/>
  <c r="A11" i="51"/>
  <c r="A8" i="51"/>
  <c r="G5" i="51"/>
  <c r="H4" i="51"/>
  <c r="I9" i="51" s="1"/>
  <c r="G4" i="51"/>
  <c r="I1" i="51"/>
  <c r="H20" i="50"/>
  <c r="H19" i="50"/>
  <c r="E19" i="50"/>
  <c r="B19" i="50"/>
  <c r="A17" i="50"/>
  <c r="K15" i="50"/>
  <c r="A14" i="50"/>
  <c r="A11" i="50"/>
  <c r="A8" i="50"/>
  <c r="G5" i="50"/>
  <c r="H4" i="50"/>
  <c r="I9" i="50" s="1"/>
  <c r="G4" i="50"/>
  <c r="I1" i="50"/>
  <c r="H20" i="49"/>
  <c r="H19" i="49"/>
  <c r="E19" i="49"/>
  <c r="B19" i="49"/>
  <c r="A14" i="49"/>
  <c r="A11" i="49"/>
  <c r="A17" i="49"/>
  <c r="G5" i="35"/>
  <c r="A8" i="49"/>
  <c r="G5" i="49"/>
  <c r="B19" i="35"/>
  <c r="A17" i="35"/>
  <c r="A11" i="35"/>
  <c r="A8" i="35"/>
  <c r="K15" i="49"/>
  <c r="H4" i="49"/>
  <c r="G4" i="49"/>
  <c r="I9" i="49"/>
  <c r="I1" i="49"/>
  <c r="A14" i="35"/>
  <c r="K15" i="35" l="1"/>
  <c r="I1" i="33"/>
  <c r="M22" i="4"/>
  <c r="M24" i="4" s="1"/>
  <c r="M25" i="4" s="1"/>
  <c r="M21" i="4"/>
  <c r="M26" i="4" l="1"/>
  <c r="M19" i="4" s="1"/>
  <c r="E1" i="33" l="1"/>
  <c r="K1" i="51"/>
  <c r="E1" i="51"/>
  <c r="K1" i="50"/>
  <c r="E1" i="50"/>
  <c r="K1" i="49"/>
  <c r="E1" i="49"/>
  <c r="I9" i="33"/>
  <c r="E20" i="33"/>
  <c r="B20" i="33"/>
  <c r="H20" i="35"/>
  <c r="H19" i="35"/>
  <c r="E20" i="35"/>
  <c r="E19" i="35"/>
  <c r="B20" i="35"/>
  <c r="H4" i="35"/>
  <c r="I9" i="35" s="1"/>
  <c r="G4" i="35"/>
  <c r="I1" i="35" s="1"/>
  <c r="K1" i="35"/>
  <c r="E1" i="35"/>
  <c r="B20" i="51" l="1"/>
  <c r="B20" i="50"/>
  <c r="B20" i="49"/>
  <c r="E20" i="51"/>
  <c r="E20" i="50"/>
  <c r="E20" i="49"/>
  <c r="K1" i="33"/>
  <c r="D1" i="31" l="1"/>
  <c r="C1" i="31"/>
  <c r="D1" i="26"/>
  <c r="C1" i="26"/>
  <c r="D1" i="25"/>
  <c r="C1" i="25"/>
  <c r="D1" i="24"/>
  <c r="A1" i="23"/>
  <c r="A1" i="31" l="1"/>
  <c r="A1" i="26"/>
  <c r="A1" i="25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C1074" i="13"/>
  <c r="C1075" i="13"/>
  <c r="C1076" i="13"/>
  <c r="C1077" i="13"/>
  <c r="C1078" i="13"/>
  <c r="C1079" i="13"/>
  <c r="C1080" i="13"/>
  <c r="C1081" i="13"/>
  <c r="C1082" i="13"/>
  <c r="C1083" i="13"/>
  <c r="C1084" i="13"/>
  <c r="C1085" i="13"/>
  <c r="C1086" i="13"/>
  <c r="C1087" i="13"/>
  <c r="C1088" i="13"/>
  <c r="C1089" i="13"/>
  <c r="C1090" i="13"/>
  <c r="C1091" i="13"/>
  <c r="C1092" i="13"/>
  <c r="C1093" i="13"/>
  <c r="C1094" i="13"/>
  <c r="C1095" i="13"/>
  <c r="C1096" i="13"/>
  <c r="C1097" i="13"/>
  <c r="C1098" i="13"/>
  <c r="C1099" i="13"/>
  <c r="C1100" i="13"/>
  <c r="C1101" i="13"/>
  <c r="C1102" i="13"/>
  <c r="C1103" i="13"/>
  <c r="C1104" i="13"/>
  <c r="C1105" i="13"/>
  <c r="C1106" i="13"/>
  <c r="C1107" i="13"/>
  <c r="C1108" i="13"/>
  <c r="C1109" i="13"/>
  <c r="C1110" i="13"/>
  <c r="C1111" i="13"/>
  <c r="C1112" i="13"/>
  <c r="C1113" i="13"/>
  <c r="C1114" i="13"/>
  <c r="C1115" i="13"/>
  <c r="C1116" i="13"/>
  <c r="C1117" i="13"/>
  <c r="C1118" i="13"/>
  <c r="C1119" i="13"/>
  <c r="C1120" i="13"/>
  <c r="C1121" i="13"/>
  <c r="C1122" i="13"/>
  <c r="C1123" i="13"/>
  <c r="C1124" i="13"/>
  <c r="C1125" i="13"/>
  <c r="C1126" i="13"/>
  <c r="C1127" i="13"/>
  <c r="C1128" i="13"/>
  <c r="C1129" i="13"/>
  <c r="C1130" i="13"/>
  <c r="C1131" i="13"/>
  <c r="C1132" i="13"/>
  <c r="C1133" i="13"/>
  <c r="C1134" i="13"/>
  <c r="C1135" i="13"/>
  <c r="C1136" i="13"/>
  <c r="C1137" i="13"/>
  <c r="C1138" i="13"/>
  <c r="C1139" i="13"/>
  <c r="C1140" i="13"/>
  <c r="C1141" i="13"/>
  <c r="C1142" i="13"/>
  <c r="C1143" i="13"/>
  <c r="C1144" i="13"/>
  <c r="C1145" i="13"/>
  <c r="C1146" i="13"/>
  <c r="C1147" i="13"/>
  <c r="C1148" i="13"/>
  <c r="C1149" i="13"/>
  <c r="C1150" i="13"/>
  <c r="C1151" i="13"/>
  <c r="C1152" i="13"/>
  <c r="C1153" i="13"/>
  <c r="C1154" i="13"/>
  <c r="C1155" i="13"/>
  <c r="C1156" i="13"/>
  <c r="C1157" i="13"/>
  <c r="C1158" i="13"/>
  <c r="C1159" i="13"/>
  <c r="C1160" i="13"/>
  <c r="C1161" i="13"/>
  <c r="C1162" i="13"/>
  <c r="C1163" i="13"/>
  <c r="C1164" i="13"/>
  <c r="C1165" i="13"/>
  <c r="C1166" i="13"/>
  <c r="C1167" i="13"/>
  <c r="C1168" i="13"/>
  <c r="C1169" i="13"/>
  <c r="C1170" i="13"/>
  <c r="C1171" i="13"/>
  <c r="C1172" i="13"/>
  <c r="C1173" i="13"/>
  <c r="C1174" i="13"/>
  <c r="C1175" i="13"/>
  <c r="C1176" i="13"/>
  <c r="C1177" i="13"/>
  <c r="C1178" i="13"/>
  <c r="C1179" i="13"/>
  <c r="C1180" i="13"/>
  <c r="C1181" i="13"/>
  <c r="C1182" i="13"/>
  <c r="C1183" i="13"/>
  <c r="C1184" i="13"/>
  <c r="C1185" i="13"/>
  <c r="C1186" i="13"/>
  <c r="C1187" i="13"/>
  <c r="C1188" i="13"/>
  <c r="C1189" i="13"/>
  <c r="C1190" i="13"/>
  <c r="C1191" i="13"/>
  <c r="C1192" i="13"/>
  <c r="C1193" i="13"/>
  <c r="C1194" i="13"/>
  <c r="C1195" i="13"/>
  <c r="C1196" i="13"/>
  <c r="C1197" i="13"/>
  <c r="C1198" i="13"/>
  <c r="C1199" i="13"/>
  <c r="C1200" i="13"/>
  <c r="C1201" i="13"/>
  <c r="C1202" i="13"/>
  <c r="C1203" i="13"/>
  <c r="C1204" i="13"/>
  <c r="C1205" i="13"/>
  <c r="C1206" i="13"/>
  <c r="C1207" i="13"/>
  <c r="C1208" i="13"/>
  <c r="C1209" i="13"/>
  <c r="C1210" i="13"/>
  <c r="C1211" i="13"/>
  <c r="C1212" i="13"/>
  <c r="C1213" i="13"/>
  <c r="C1214" i="13"/>
  <c r="C1215" i="13"/>
  <c r="C1216" i="13"/>
  <c r="C1217" i="13"/>
  <c r="C1218" i="13"/>
  <c r="C1219" i="13"/>
  <c r="C1220" i="13"/>
  <c r="C1221" i="13"/>
  <c r="C1222" i="13"/>
  <c r="C1223" i="13"/>
  <c r="C1224" i="13"/>
  <c r="C1225" i="13"/>
  <c r="C1226" i="13"/>
  <c r="C1227" i="13"/>
  <c r="C1228" i="13"/>
  <c r="C1229" i="13"/>
  <c r="C1230" i="13"/>
  <c r="C1231" i="13"/>
  <c r="C1232" i="13"/>
  <c r="C1233" i="13"/>
  <c r="C1234" i="13"/>
  <c r="C1235" i="13"/>
  <c r="C1236" i="13"/>
  <c r="C1237" i="13"/>
  <c r="C1238" i="13"/>
  <c r="C1239" i="13"/>
  <c r="C1240" i="13"/>
  <c r="C1241" i="13"/>
  <c r="C1242" i="13"/>
  <c r="C1243" i="13"/>
  <c r="C1244" i="13"/>
  <c r="C1245" i="13"/>
  <c r="C1246" i="13"/>
  <c r="C1247" i="13"/>
  <c r="C1248" i="13"/>
  <c r="C1249" i="13"/>
  <c r="C1250" i="13"/>
  <c r="C1251" i="13"/>
  <c r="C1252" i="13"/>
  <c r="C1253" i="13"/>
  <c r="C1254" i="13"/>
  <c r="C1255" i="13"/>
  <c r="C1256" i="13"/>
  <c r="C1257" i="13"/>
  <c r="C1258" i="13"/>
  <c r="C1259" i="13"/>
  <c r="C1260" i="13"/>
  <c r="C1261" i="13"/>
  <c r="C1262" i="13"/>
  <c r="C1263" i="13"/>
  <c r="C1264" i="13"/>
  <c r="C1265" i="13"/>
  <c r="C1266" i="13"/>
  <c r="C1267" i="13"/>
  <c r="C1268" i="13"/>
  <c r="C1269" i="13"/>
  <c r="C1270" i="13"/>
  <c r="C1271" i="13"/>
  <c r="C1272" i="13"/>
  <c r="C1273" i="13"/>
  <c r="C1274" i="13"/>
  <c r="C1275" i="13"/>
  <c r="C1276" i="13"/>
  <c r="C1277" i="13"/>
  <c r="C1278" i="13"/>
  <c r="C1279" i="13"/>
  <c r="C1280" i="13"/>
  <c r="C1281" i="13"/>
  <c r="C1282" i="13"/>
  <c r="C1283" i="13"/>
  <c r="C1284" i="13"/>
  <c r="C1285" i="13"/>
  <c r="C1286" i="13"/>
  <c r="C1287" i="13"/>
  <c r="C1288" i="13"/>
  <c r="C1289" i="13"/>
  <c r="C1290" i="13"/>
  <c r="C1291" i="13"/>
  <c r="C1292" i="13"/>
  <c r="C1293" i="13"/>
  <c r="C1294" i="13"/>
  <c r="C1295" i="13"/>
  <c r="C1296" i="13"/>
  <c r="C1297" i="13"/>
  <c r="C1298" i="13"/>
  <c r="C1299" i="13"/>
  <c r="C1300" i="13"/>
  <c r="C1301" i="13"/>
  <c r="C1302" i="13"/>
  <c r="C1303" i="13"/>
  <c r="C1304" i="13"/>
  <c r="C1305" i="13"/>
  <c r="C1306" i="13"/>
  <c r="C1307" i="13"/>
  <c r="C1308" i="13"/>
  <c r="C1309" i="13"/>
  <c r="C1310" i="13"/>
  <c r="C1311" i="13"/>
  <c r="C1312" i="13"/>
  <c r="C1313" i="13"/>
  <c r="C1314" i="13"/>
  <c r="C1315" i="13"/>
  <c r="C1316" i="13"/>
  <c r="C1317" i="13"/>
  <c r="C1318" i="13"/>
  <c r="C1319" i="13"/>
  <c r="C1320" i="13"/>
  <c r="C1321" i="13"/>
  <c r="C1322" i="13"/>
  <c r="C1323" i="13"/>
  <c r="C1324" i="13"/>
  <c r="C1325" i="13"/>
  <c r="C1326" i="13"/>
  <c r="C1327" i="13"/>
  <c r="C1328" i="13"/>
  <c r="C1329" i="13"/>
  <c r="C1330" i="13"/>
  <c r="C1331" i="13"/>
  <c r="C1332" i="13"/>
  <c r="C1333" i="13"/>
  <c r="C1334" i="13"/>
  <c r="C1335" i="13"/>
  <c r="C1336" i="13"/>
  <c r="C1337" i="13"/>
  <c r="C1338" i="13"/>
  <c r="C1339" i="13"/>
  <c r="C1340" i="13"/>
  <c r="C1341" i="13"/>
  <c r="C1342" i="13"/>
  <c r="C1343" i="13"/>
  <c r="C1344" i="13"/>
  <c r="C1345" i="13"/>
  <c r="C1346" i="13"/>
  <c r="C1347" i="13"/>
  <c r="C1348" i="13"/>
  <c r="C1349" i="13"/>
  <c r="C1350" i="13"/>
  <c r="C1351" i="13"/>
  <c r="C1352" i="13"/>
  <c r="C1353" i="13"/>
  <c r="C1354" i="13"/>
  <c r="C1355" i="13"/>
  <c r="C1356" i="13"/>
  <c r="C1357" i="13"/>
  <c r="C1358" i="13"/>
  <c r="C1359" i="13"/>
  <c r="C1360" i="13"/>
  <c r="C1361" i="13"/>
  <c r="C1362" i="13"/>
  <c r="C1363" i="13"/>
  <c r="C1364" i="13"/>
  <c r="C1365" i="13"/>
  <c r="C1366" i="13"/>
  <c r="C1367" i="13"/>
  <c r="C1368" i="13"/>
  <c r="C1369" i="13"/>
  <c r="C1370" i="13"/>
  <c r="C1371" i="13"/>
  <c r="C1372" i="13"/>
  <c r="C1373" i="13"/>
  <c r="C1374" i="13"/>
  <c r="C1375" i="13"/>
  <c r="C1376" i="13"/>
  <c r="C1377" i="13"/>
  <c r="C1378" i="13"/>
  <c r="C1379" i="13"/>
  <c r="C1380" i="13"/>
  <c r="C1381" i="13"/>
  <c r="C1382" i="13"/>
  <c r="C1383" i="13"/>
  <c r="C1384" i="13"/>
  <c r="C1385" i="13"/>
  <c r="C1386" i="13"/>
  <c r="C1387" i="13"/>
  <c r="C1388" i="13"/>
  <c r="C1389" i="13"/>
  <c r="C1390" i="13"/>
  <c r="C1391" i="13"/>
  <c r="C1392" i="13"/>
  <c r="C1393" i="13"/>
  <c r="C1394" i="13"/>
  <c r="C1395" i="13"/>
  <c r="C1396" i="13"/>
  <c r="C1397" i="13"/>
  <c r="C1398" i="13"/>
  <c r="C1399" i="13"/>
  <c r="C1400" i="13"/>
  <c r="C1401" i="13"/>
  <c r="C1402" i="13"/>
  <c r="C1403" i="13"/>
  <c r="C1404" i="13"/>
  <c r="C1405" i="13"/>
  <c r="C1406" i="13"/>
  <c r="C1407" i="13"/>
  <c r="C1408" i="13"/>
  <c r="C1409" i="13"/>
  <c r="C1410" i="13"/>
  <c r="C1411" i="13"/>
  <c r="C1412" i="13"/>
  <c r="C1413" i="13"/>
  <c r="C1414" i="13"/>
  <c r="C1415" i="13"/>
  <c r="C1416" i="13"/>
  <c r="C1417" i="13"/>
  <c r="C1418" i="13"/>
  <c r="C1419" i="13"/>
  <c r="C1420" i="13"/>
  <c r="C1421" i="13"/>
  <c r="C1422" i="13"/>
  <c r="C1423" i="13"/>
  <c r="C1424" i="13"/>
  <c r="C1425" i="13"/>
  <c r="C1426" i="13"/>
  <c r="C1427" i="13"/>
  <c r="C1428" i="13"/>
  <c r="C1429" i="13"/>
  <c r="C1430" i="13"/>
  <c r="C1431" i="13"/>
  <c r="C1432" i="13"/>
  <c r="C1433" i="13"/>
  <c r="C1434" i="13"/>
  <c r="C1435" i="13"/>
  <c r="C1436" i="13"/>
  <c r="C1437" i="13"/>
  <c r="C1438" i="13"/>
  <c r="C1439" i="13"/>
  <c r="C1440" i="13"/>
  <c r="C1441" i="13"/>
  <c r="C1442" i="13"/>
  <c r="C1443" i="13"/>
  <c r="C1444" i="13"/>
  <c r="C1445" i="13"/>
  <c r="C1446" i="13"/>
  <c r="C1447" i="13"/>
  <c r="C1448" i="13"/>
  <c r="C1449" i="13"/>
  <c r="C1450" i="13"/>
  <c r="C1451" i="13"/>
  <c r="C1452" i="13"/>
  <c r="C1453" i="13"/>
  <c r="C1454" i="13"/>
  <c r="C1455" i="13"/>
  <c r="C1456" i="13"/>
  <c r="C1457" i="13"/>
  <c r="C1458" i="13"/>
  <c r="C1459" i="13"/>
  <c r="C1460" i="13"/>
  <c r="C1461" i="13"/>
  <c r="C1462" i="13"/>
  <c r="C1463" i="13"/>
  <c r="C1464" i="13"/>
  <c r="C1465" i="13"/>
  <c r="C1466" i="13"/>
  <c r="C1467" i="13"/>
  <c r="C1468" i="13"/>
  <c r="C1469" i="13"/>
  <c r="C1470" i="13"/>
  <c r="C1471" i="13"/>
  <c r="C1472" i="13"/>
  <c r="C1473" i="13"/>
  <c r="C1474" i="13"/>
  <c r="C1475" i="13"/>
  <c r="C1476" i="13"/>
  <c r="C1477" i="13"/>
  <c r="C1478" i="13"/>
  <c r="C1479" i="13"/>
  <c r="C1480" i="13"/>
  <c r="C1481" i="13"/>
  <c r="C1482" i="13"/>
  <c r="C1483" i="13"/>
  <c r="C1484" i="13"/>
  <c r="C1485" i="13"/>
  <c r="C1486" i="13"/>
  <c r="C1487" i="13"/>
  <c r="C1488" i="13"/>
  <c r="C1489" i="13"/>
  <c r="C1490" i="13"/>
  <c r="C1491" i="13"/>
  <c r="C1492" i="13"/>
  <c r="C1493" i="13"/>
  <c r="C1494" i="13"/>
  <c r="C1495" i="13"/>
  <c r="C1496" i="13"/>
  <c r="C1497" i="13"/>
  <c r="C1498" i="13"/>
  <c r="C1499" i="13"/>
  <c r="C1500" i="13"/>
  <c r="C1501" i="13"/>
  <c r="C1502" i="13"/>
  <c r="C1503" i="13"/>
  <c r="C1504" i="13"/>
  <c r="C1505" i="13"/>
  <c r="C1506" i="13"/>
  <c r="C1507" i="13"/>
  <c r="C1508" i="13"/>
  <c r="C1509" i="13"/>
  <c r="C1510" i="13"/>
  <c r="C1511" i="13"/>
  <c r="C1512" i="13"/>
  <c r="C1513" i="13"/>
  <c r="C1514" i="13"/>
  <c r="C1515" i="13"/>
  <c r="C1516" i="13"/>
  <c r="C1517" i="13"/>
  <c r="C1518" i="13"/>
  <c r="C1519" i="13"/>
  <c r="C1520" i="13"/>
  <c r="C1521" i="13"/>
  <c r="C1522" i="13"/>
  <c r="C1523" i="13"/>
  <c r="C1524" i="13"/>
  <c r="C1525" i="13"/>
  <c r="C1526" i="13"/>
  <c r="C1527" i="13"/>
  <c r="C1528" i="13"/>
  <c r="C1529" i="13"/>
  <c r="C1530" i="13"/>
  <c r="C1531" i="13"/>
  <c r="C1532" i="13"/>
  <c r="C1533" i="13"/>
  <c r="C1534" i="13"/>
  <c r="C1535" i="13"/>
  <c r="C1536" i="13"/>
  <c r="C1537" i="13"/>
  <c r="C1538" i="13"/>
  <c r="C1539" i="13"/>
  <c r="C1540" i="13"/>
  <c r="C1541" i="13"/>
  <c r="C1542" i="13"/>
  <c r="C1543" i="13"/>
  <c r="C1544" i="13"/>
  <c r="C1545" i="13"/>
  <c r="C1546" i="13"/>
  <c r="C1547" i="13"/>
  <c r="C1548" i="13"/>
  <c r="C1549" i="13"/>
  <c r="C1550" i="13"/>
  <c r="C1551" i="13"/>
  <c r="C1552" i="13"/>
  <c r="C1553" i="13"/>
  <c r="C1554" i="13"/>
  <c r="C1555" i="13"/>
  <c r="C1556" i="13"/>
  <c r="C1557" i="13"/>
  <c r="C1558" i="13"/>
  <c r="C1559" i="13"/>
  <c r="C1560" i="13"/>
  <c r="C1561" i="13"/>
  <c r="C1562" i="13"/>
  <c r="C1563" i="13"/>
  <c r="C1564" i="13"/>
  <c r="C1565" i="13"/>
  <c r="C1566" i="13"/>
  <c r="C1567" i="13"/>
  <c r="C1568" i="13"/>
  <c r="C1569" i="13"/>
  <c r="C1570" i="13"/>
  <c r="C1571" i="13"/>
  <c r="C1572" i="13"/>
  <c r="C1573" i="13"/>
  <c r="C1574" i="13"/>
  <c r="C1575" i="13"/>
  <c r="C1576" i="13"/>
  <c r="C1577" i="13"/>
  <c r="C1578" i="13"/>
  <c r="C1579" i="13"/>
  <c r="C1580" i="13"/>
  <c r="C1581" i="13"/>
  <c r="C1582" i="13"/>
  <c r="C1583" i="13"/>
  <c r="C1584" i="13"/>
  <c r="C1585" i="13"/>
  <c r="C1586" i="13"/>
  <c r="C1587" i="13"/>
  <c r="C1588" i="13"/>
  <c r="C1589" i="13"/>
  <c r="C1590" i="13"/>
  <c r="C1591" i="13"/>
  <c r="C1592" i="13"/>
  <c r="C1593" i="13"/>
  <c r="C1594" i="13"/>
  <c r="C1595" i="13"/>
  <c r="C1596" i="13"/>
  <c r="C1597" i="13"/>
  <c r="C1598" i="13"/>
  <c r="C1599" i="13"/>
  <c r="C1600" i="13"/>
  <c r="C1601" i="13"/>
  <c r="C1602" i="13"/>
  <c r="C1603" i="13"/>
  <c r="C1604" i="13"/>
  <c r="C1605" i="13"/>
  <c r="C1606" i="13"/>
  <c r="C1607" i="13"/>
  <c r="C1608" i="13"/>
  <c r="C1609" i="13"/>
  <c r="C1610" i="13"/>
  <c r="C1611" i="13"/>
  <c r="C1612" i="13"/>
  <c r="C1613" i="13"/>
  <c r="C1614" i="13"/>
  <c r="C1615" i="13"/>
  <c r="C1616" i="13"/>
  <c r="C1617" i="13"/>
  <c r="C1618" i="13"/>
  <c r="C1619" i="13"/>
  <c r="C1620" i="13"/>
  <c r="C1621" i="13"/>
  <c r="C1622" i="13"/>
  <c r="C1623" i="13"/>
  <c r="C1624" i="13"/>
  <c r="C1625" i="13"/>
  <c r="C1626" i="13"/>
  <c r="C1627" i="13"/>
  <c r="C1628" i="13"/>
  <c r="C1629" i="13"/>
  <c r="C1630" i="13"/>
  <c r="C1631" i="13"/>
  <c r="C1632" i="13"/>
  <c r="C1633" i="13"/>
  <c r="C1634" i="13"/>
  <c r="C1635" i="13"/>
  <c r="C1636" i="13"/>
  <c r="C1637" i="13"/>
  <c r="C1638" i="13"/>
  <c r="C1639" i="13"/>
  <c r="C1640" i="13"/>
  <c r="C1641" i="13"/>
  <c r="C1642" i="13"/>
  <c r="C1643" i="13"/>
  <c r="C1644" i="13"/>
  <c r="C1645" i="13"/>
  <c r="C1646" i="13"/>
  <c r="C1647" i="13"/>
  <c r="C1648" i="13"/>
  <c r="C1649" i="13"/>
  <c r="C1650" i="13"/>
  <c r="C1651" i="13"/>
  <c r="C1652" i="13"/>
  <c r="C1653" i="13"/>
  <c r="C1654" i="13"/>
  <c r="C1655" i="13"/>
  <c r="C1656" i="13"/>
  <c r="C1657" i="13"/>
  <c r="C1658" i="13"/>
  <c r="C1659" i="13"/>
  <c r="C1660" i="13"/>
  <c r="C1661" i="13"/>
  <c r="C1662" i="13"/>
  <c r="C1663" i="13"/>
  <c r="C1664" i="13"/>
  <c r="C1665" i="13"/>
  <c r="C1666" i="13"/>
  <c r="C1667" i="13"/>
  <c r="C1668" i="13"/>
  <c r="C1669" i="13"/>
  <c r="C1670" i="13"/>
  <c r="C1671" i="13"/>
  <c r="C1672" i="13"/>
  <c r="C1673" i="13"/>
  <c r="C1674" i="13"/>
  <c r="C1675" i="13"/>
  <c r="C1676" i="13"/>
  <c r="C1677" i="13"/>
  <c r="C1678" i="13"/>
  <c r="C1679" i="13"/>
  <c r="C1680" i="13"/>
  <c r="C1681" i="13"/>
  <c r="C1682" i="13"/>
  <c r="C1683" i="13"/>
  <c r="C1684" i="13"/>
  <c r="C1685" i="13"/>
  <c r="C1686" i="13"/>
  <c r="C1687" i="13"/>
  <c r="C1688" i="13"/>
  <c r="C1689" i="13"/>
  <c r="C1690" i="13"/>
  <c r="C1691" i="13"/>
  <c r="C1692" i="13"/>
  <c r="C1693" i="13"/>
  <c r="C1694" i="13"/>
  <c r="C1695" i="13"/>
  <c r="C1696" i="13"/>
  <c r="C1697" i="13"/>
  <c r="C1698" i="13"/>
  <c r="C1699" i="13"/>
  <c r="C1700" i="13"/>
  <c r="C1701" i="13"/>
  <c r="C1702" i="13"/>
  <c r="C1703" i="13"/>
  <c r="C1704" i="13"/>
  <c r="C1705" i="13"/>
  <c r="C1706" i="13"/>
  <c r="C1707" i="13"/>
  <c r="C1708" i="13"/>
  <c r="C1709" i="13"/>
  <c r="C1710" i="13"/>
  <c r="C1711" i="13"/>
  <c r="C1712" i="13"/>
  <c r="C1713" i="13"/>
  <c r="C1714" i="13"/>
  <c r="C1715" i="13"/>
  <c r="C1716" i="13"/>
  <c r="C1717" i="13"/>
  <c r="C1718" i="13"/>
  <c r="C1719" i="13"/>
  <c r="C1720" i="13"/>
  <c r="C1721" i="13"/>
  <c r="C1722" i="13"/>
  <c r="C1723" i="13"/>
  <c r="C1724" i="13"/>
  <c r="C1725" i="13"/>
  <c r="C1726" i="13"/>
  <c r="C1727" i="13"/>
  <c r="C1728" i="13"/>
  <c r="C1729" i="13"/>
  <c r="C1730" i="13"/>
  <c r="C1731" i="13"/>
  <c r="C1732" i="13"/>
  <c r="C1733" i="13"/>
  <c r="C1734" i="13"/>
  <c r="C1735" i="13"/>
  <c r="C1736" i="13"/>
  <c r="C1737" i="13"/>
  <c r="C1738" i="13"/>
  <c r="C1739" i="13"/>
  <c r="C1740" i="13"/>
  <c r="C1741" i="13"/>
  <c r="C1742" i="13"/>
  <c r="C1743" i="13"/>
  <c r="C1744" i="13"/>
  <c r="C1745" i="13"/>
  <c r="C1746" i="13"/>
  <c r="C1747" i="13"/>
  <c r="C1748" i="13"/>
  <c r="C1749" i="13"/>
  <c r="C1750" i="13"/>
  <c r="C1751" i="13"/>
  <c r="C1752" i="13"/>
  <c r="C1753" i="13"/>
  <c r="C1754" i="13"/>
  <c r="C1755" i="13"/>
  <c r="C1756" i="13"/>
  <c r="C1757" i="13"/>
  <c r="C1758" i="13"/>
  <c r="C1759" i="13"/>
  <c r="C1760" i="13"/>
  <c r="C1761" i="13"/>
  <c r="C1762" i="13"/>
  <c r="C1763" i="13"/>
  <c r="C1764" i="13"/>
  <c r="C1765" i="13"/>
  <c r="C1766" i="13"/>
  <c r="C1767" i="13"/>
  <c r="C1768" i="13"/>
  <c r="C1769" i="13"/>
  <c r="C1770" i="13"/>
  <c r="C1771" i="13"/>
  <c r="C1772" i="13"/>
  <c r="C1773" i="13"/>
  <c r="C1774" i="13"/>
  <c r="C1775" i="13"/>
  <c r="C1776" i="13"/>
  <c r="C1777" i="13"/>
  <c r="C1778" i="13"/>
  <c r="C1779" i="13"/>
  <c r="C1780" i="13"/>
  <c r="C1781" i="13"/>
  <c r="C1782" i="13"/>
  <c r="C1783" i="13"/>
  <c r="C1784" i="13"/>
  <c r="C1785" i="13"/>
  <c r="C1786" i="13"/>
  <c r="C1787" i="13"/>
  <c r="C1788" i="13"/>
  <c r="C1789" i="13"/>
  <c r="C1790" i="13"/>
  <c r="C1791" i="13"/>
  <c r="C1792" i="13"/>
  <c r="C1793" i="13"/>
  <c r="C1794" i="13"/>
  <c r="C1795" i="13"/>
  <c r="C1796" i="13"/>
  <c r="C1797" i="13"/>
  <c r="C1798" i="13"/>
  <c r="C1799" i="13"/>
  <c r="C1800" i="13"/>
  <c r="C1801" i="13"/>
  <c r="C1802" i="13"/>
  <c r="C1803" i="13"/>
  <c r="C1804" i="13"/>
  <c r="C1805" i="13"/>
  <c r="C1806" i="13"/>
  <c r="C1807" i="13"/>
  <c r="C1808" i="13"/>
  <c r="C1809" i="13"/>
  <c r="C1810" i="13"/>
  <c r="C1811" i="13"/>
  <c r="C1812" i="13"/>
  <c r="C1813" i="13"/>
  <c r="C1814" i="13"/>
  <c r="C1815" i="13"/>
  <c r="C1816" i="13"/>
  <c r="C1817" i="13"/>
  <c r="C1818" i="13"/>
  <c r="C1819" i="13"/>
  <c r="C1820" i="13"/>
  <c r="C1821" i="13"/>
  <c r="C1822" i="13"/>
  <c r="C1823" i="13"/>
  <c r="C1824" i="13"/>
  <c r="C1825" i="13"/>
  <c r="C1826" i="13"/>
  <c r="C1827" i="13"/>
  <c r="C1828" i="13"/>
  <c r="C1829" i="13"/>
  <c r="C1830" i="13"/>
  <c r="C1831" i="13"/>
  <c r="C1832" i="13"/>
  <c r="C1833" i="13"/>
  <c r="C1834" i="13"/>
  <c r="C1835" i="13"/>
  <c r="C1836" i="13"/>
  <c r="C1837" i="13"/>
  <c r="C1838" i="13"/>
  <c r="C1839" i="13"/>
  <c r="C1840" i="13"/>
  <c r="C1841" i="13"/>
  <c r="C1842" i="13"/>
  <c r="C1843" i="13"/>
  <c r="C1844" i="13"/>
  <c r="C1845" i="13"/>
  <c r="C1846" i="13"/>
  <c r="C1847" i="13"/>
  <c r="C1848" i="13"/>
  <c r="C1849" i="13"/>
  <c r="C1850" i="13"/>
  <c r="C1851" i="13"/>
  <c r="C1852" i="13"/>
  <c r="C1853" i="13"/>
  <c r="C1854" i="13"/>
  <c r="C1855" i="13"/>
  <c r="C1856" i="13"/>
  <c r="C1857" i="13"/>
  <c r="C1858" i="13"/>
  <c r="C1859" i="13"/>
  <c r="C1860" i="13"/>
  <c r="C1861" i="13"/>
  <c r="C1862" i="13"/>
  <c r="C1863" i="13"/>
  <c r="C1864" i="13"/>
  <c r="C1865" i="13"/>
  <c r="C1866" i="13"/>
  <c r="C1867" i="13"/>
  <c r="C1868" i="13"/>
  <c r="C1869" i="13"/>
  <c r="C1870" i="13"/>
  <c r="C1871" i="13"/>
  <c r="C1872" i="13"/>
  <c r="C1873" i="13"/>
  <c r="C1874" i="13"/>
  <c r="C1875" i="13"/>
  <c r="C1876" i="13"/>
  <c r="C1877" i="13"/>
  <c r="C1878" i="13"/>
  <c r="C1879" i="13"/>
  <c r="C1880" i="13"/>
  <c r="C1881" i="13"/>
  <c r="C1882" i="13"/>
  <c r="C1883" i="13"/>
  <c r="C1884" i="13"/>
  <c r="C1885" i="13"/>
  <c r="C1886" i="13"/>
  <c r="C1887" i="13"/>
  <c r="C1888" i="13"/>
  <c r="C1889" i="13"/>
  <c r="C1890" i="13"/>
  <c r="C1891" i="13"/>
  <c r="C1892" i="13"/>
  <c r="C1893" i="13"/>
  <c r="C1894" i="13"/>
  <c r="C1895" i="13"/>
  <c r="C1896" i="13"/>
  <c r="C1897" i="13"/>
  <c r="C1898" i="13"/>
  <c r="C1899" i="13"/>
  <c r="C1900" i="13"/>
  <c r="C1901" i="13"/>
  <c r="C1902" i="13"/>
  <c r="C1903" i="13"/>
  <c r="C1904" i="13"/>
  <c r="C1905" i="13"/>
  <c r="C1906" i="13"/>
  <c r="C1907" i="13"/>
  <c r="C1908" i="13"/>
  <c r="C1909" i="13"/>
  <c r="C1910" i="13"/>
  <c r="C1911" i="13"/>
  <c r="C1912" i="13"/>
  <c r="C1913" i="13"/>
  <c r="C1914" i="13"/>
  <c r="C1915" i="13"/>
  <c r="C1916" i="13"/>
  <c r="C1917" i="13"/>
  <c r="C1918" i="13"/>
  <c r="C1919" i="13"/>
  <c r="C1920" i="13"/>
  <c r="C1921" i="13"/>
  <c r="C1922" i="13"/>
  <c r="C1923" i="13"/>
  <c r="C1924" i="13"/>
  <c r="C1925" i="13"/>
  <c r="C1926" i="13"/>
  <c r="C1927" i="13"/>
  <c r="C1928" i="13"/>
  <c r="C1929" i="13"/>
  <c r="C1930" i="13"/>
  <c r="C1931" i="13"/>
  <c r="C1932" i="13"/>
  <c r="C1933" i="13"/>
  <c r="C1934" i="13"/>
  <c r="C1935" i="13"/>
  <c r="C1936" i="13"/>
  <c r="C1937" i="13"/>
  <c r="C1938" i="13"/>
  <c r="C1939" i="13"/>
  <c r="C1940" i="13"/>
  <c r="C1941" i="13"/>
  <c r="C1942" i="13"/>
  <c r="C1943" i="13"/>
  <c r="C1944" i="13"/>
  <c r="C1945" i="13"/>
  <c r="C1946" i="13"/>
  <c r="C1947" i="13"/>
  <c r="C1948" i="13"/>
  <c r="C1949" i="13"/>
  <c r="C1950" i="13"/>
  <c r="C1951" i="13"/>
  <c r="C1952" i="13"/>
  <c r="C1953" i="13"/>
  <c r="C1954" i="13"/>
  <c r="C1955" i="13"/>
  <c r="C1956" i="13"/>
  <c r="C1957" i="13"/>
  <c r="C1958" i="13"/>
  <c r="C1959" i="13"/>
  <c r="C1960" i="13"/>
  <c r="C1961" i="13"/>
  <c r="C1962" i="13"/>
  <c r="C1963" i="13"/>
  <c r="C1964" i="13"/>
  <c r="C1965" i="13"/>
  <c r="C1966" i="13"/>
  <c r="C1967" i="13"/>
  <c r="C1968" i="13"/>
  <c r="C1969" i="13"/>
  <c r="C1970" i="13"/>
  <c r="C1971" i="13"/>
  <c r="C1972" i="13"/>
  <c r="C1973" i="13"/>
  <c r="C1974" i="13"/>
  <c r="C1975" i="13"/>
  <c r="C1976" i="13"/>
  <c r="C1977" i="13"/>
  <c r="C1978" i="13"/>
  <c r="C1979" i="13"/>
  <c r="C1980" i="13"/>
  <c r="C1981" i="13"/>
  <c r="C1982" i="13"/>
  <c r="C1983" i="13"/>
  <c r="C1984" i="13"/>
  <c r="C1985" i="13"/>
  <c r="C1986" i="13"/>
  <c r="C1987" i="13"/>
  <c r="C1988" i="13"/>
  <c r="C1989" i="13"/>
  <c r="C1990" i="13"/>
  <c r="C1991" i="13"/>
  <c r="C1992" i="13"/>
  <c r="C1993" i="13"/>
  <c r="C1994" i="13"/>
  <c r="C1995" i="13"/>
  <c r="C1996" i="13"/>
  <c r="C1997" i="13"/>
  <c r="C1998" i="13"/>
  <c r="C1999" i="13"/>
  <c r="C2000" i="13"/>
  <c r="C2" i="13"/>
  <c r="B31" i="31"/>
  <c r="B29" i="31"/>
  <c r="E27" i="31"/>
  <c r="B27" i="31"/>
  <c r="A25" i="31"/>
  <c r="A22" i="31"/>
  <c r="A19" i="31"/>
  <c r="A16" i="31"/>
  <c r="E14" i="31"/>
  <c r="E13" i="31"/>
  <c r="B13" i="31"/>
  <c r="AN82" i="1" l="1"/>
  <c r="AL82" i="1"/>
  <c r="AD82" i="1"/>
  <c r="AE82" i="1" s="1"/>
  <c r="AA82" i="1"/>
  <c r="AB82" i="1" s="1"/>
  <c r="AD104" i="1" l="1"/>
  <c r="AE104" i="1" s="1"/>
  <c r="AN104" i="1" l="1"/>
  <c r="AN105" i="1"/>
  <c r="AA87" i="1" l="1"/>
  <c r="AB87" i="1" s="1"/>
  <c r="AD87" i="1"/>
  <c r="AE87" i="1" s="1"/>
  <c r="AL87" i="1"/>
  <c r="AN87" i="1"/>
  <c r="AA104" i="1" l="1"/>
  <c r="AB104" i="1" s="1"/>
  <c r="AL104" i="1"/>
  <c r="AN102" i="1" l="1"/>
  <c r="AN103" i="1"/>
  <c r="AN106" i="1"/>
  <c r="AN107" i="1"/>
  <c r="AN108" i="1"/>
  <c r="AL102" i="1"/>
  <c r="AL103" i="1"/>
  <c r="AL105" i="1"/>
  <c r="AL106" i="1"/>
  <c r="AD101" i="1"/>
  <c r="AE101" i="1" s="1"/>
  <c r="AD102" i="1"/>
  <c r="AE102" i="1" s="1"/>
  <c r="AD103" i="1"/>
  <c r="AE103" i="1" s="1"/>
  <c r="AD105" i="1"/>
  <c r="AE105" i="1" s="1"/>
  <c r="AD106" i="1"/>
  <c r="AE106" i="1" s="1"/>
  <c r="AD107" i="1"/>
  <c r="AE107" i="1" s="1"/>
  <c r="AA102" i="1"/>
  <c r="AB102" i="1" s="1"/>
  <c r="AA103" i="1"/>
  <c r="AB103" i="1" s="1"/>
  <c r="AA105" i="1"/>
  <c r="AB105" i="1" s="1"/>
  <c r="AA106" i="1"/>
  <c r="AB106" i="1" s="1"/>
  <c r="AN109" i="1" l="1"/>
  <c r="AL109" i="1"/>
  <c r="AD109" i="1"/>
  <c r="AE109" i="1" s="1"/>
  <c r="AA109" i="1"/>
  <c r="AB109" i="1" s="1"/>
  <c r="AN93" i="1" l="1"/>
  <c r="AL93" i="1"/>
  <c r="AD93" i="1"/>
  <c r="AE93" i="1" s="1"/>
  <c r="AN91" i="1"/>
  <c r="AL91" i="1"/>
  <c r="AD91" i="1"/>
  <c r="AE91" i="1" s="1"/>
  <c r="AA91" i="1"/>
  <c r="AB91" i="1" s="1"/>
  <c r="AN90" i="1"/>
  <c r="AL90" i="1"/>
  <c r="AD90" i="1"/>
  <c r="AE90" i="1" s="1"/>
  <c r="AA90" i="1"/>
  <c r="AB90" i="1" s="1"/>
  <c r="AN89" i="1"/>
  <c r="AL89" i="1"/>
  <c r="AD89" i="1"/>
  <c r="AE89" i="1" s="1"/>
  <c r="AA89" i="1"/>
  <c r="AB89" i="1" s="1"/>
  <c r="AN86" i="1" l="1"/>
  <c r="AL86" i="1"/>
  <c r="AD86" i="1"/>
  <c r="AE86" i="1" s="1"/>
  <c r="AA86" i="1"/>
  <c r="AB86" i="1" s="1"/>
  <c r="AN85" i="1"/>
  <c r="AL85" i="1"/>
  <c r="AD85" i="1"/>
  <c r="AE85" i="1" s="1"/>
  <c r="AA85" i="1"/>
  <c r="AB85" i="1" s="1"/>
  <c r="AN84" i="1" l="1"/>
  <c r="AL84" i="1"/>
  <c r="AD84" i="1"/>
  <c r="AE84" i="1" s="1"/>
  <c r="AA84" i="1"/>
  <c r="AB84" i="1" s="1"/>
  <c r="AN101" i="1" l="1"/>
  <c r="AL101" i="1"/>
  <c r="AA101" i="1"/>
  <c r="AB101" i="1" s="1"/>
  <c r="AN43" i="1" l="1"/>
  <c r="AL43" i="1"/>
  <c r="AD43" i="1"/>
  <c r="AE43" i="1" s="1"/>
  <c r="AA43" i="1"/>
  <c r="AB43" i="1" s="1"/>
  <c r="AN97" i="1" l="1"/>
  <c r="AL97" i="1"/>
  <c r="AD97" i="1"/>
  <c r="AE97" i="1" s="1"/>
  <c r="AA97" i="1"/>
  <c r="AB97" i="1" s="1"/>
  <c r="AN143" i="1" l="1"/>
  <c r="AL143" i="1"/>
  <c r="AD143" i="1"/>
  <c r="AE143" i="1" s="1"/>
  <c r="AA143" i="1"/>
  <c r="AB143" i="1" s="1"/>
  <c r="AN142" i="1"/>
  <c r="AL142" i="1"/>
  <c r="AD142" i="1"/>
  <c r="AE142" i="1" s="1"/>
  <c r="AA142" i="1"/>
  <c r="AB142" i="1" s="1"/>
  <c r="AJ501" i="1" l="1"/>
  <c r="C1" i="24" l="1"/>
  <c r="A1" i="24" l="1"/>
  <c r="AA2" i="1" l="1"/>
  <c r="AB2" i="1" s="1"/>
  <c r="AD2" i="1"/>
  <c r="AE2" i="1" s="1"/>
  <c r="AA3" i="1"/>
  <c r="AB3" i="1" s="1"/>
  <c r="AD3" i="1"/>
  <c r="AE3" i="1" s="1"/>
  <c r="AA4" i="1"/>
  <c r="AB4" i="1" s="1"/>
  <c r="AD4" i="1"/>
  <c r="AE4" i="1" s="1"/>
  <c r="AA5" i="1"/>
  <c r="AB5" i="1" s="1"/>
  <c r="AD5" i="1"/>
  <c r="AE5" i="1" s="1"/>
  <c r="AA6" i="1"/>
  <c r="AB6" i="1" s="1"/>
  <c r="AD6" i="1"/>
  <c r="AE6" i="1" s="1"/>
  <c r="AA7" i="1"/>
  <c r="AB7" i="1" s="1"/>
  <c r="AD7" i="1"/>
  <c r="AE7" i="1" s="1"/>
  <c r="AA8" i="1"/>
  <c r="AB8" i="1" s="1"/>
  <c r="AD8" i="1"/>
  <c r="AE8" i="1" s="1"/>
  <c r="AA9" i="1"/>
  <c r="AB9" i="1" s="1"/>
  <c r="AD9" i="1"/>
  <c r="AE9" i="1" s="1"/>
  <c r="AA10" i="1"/>
  <c r="AB10" i="1" s="1"/>
  <c r="AD10" i="1"/>
  <c r="AE10" i="1" s="1"/>
  <c r="AA11" i="1"/>
  <c r="AB11" i="1" s="1"/>
  <c r="AD11" i="1"/>
  <c r="AE11" i="1" s="1"/>
  <c r="AA12" i="1"/>
  <c r="AB12" i="1" s="1"/>
  <c r="AD12" i="1"/>
  <c r="AE12" i="1" s="1"/>
  <c r="AA13" i="1"/>
  <c r="AB13" i="1" s="1"/>
  <c r="AD13" i="1"/>
  <c r="AE13" i="1" s="1"/>
  <c r="AA14" i="1"/>
  <c r="AB14" i="1" s="1"/>
  <c r="AD14" i="1"/>
  <c r="AE14" i="1" s="1"/>
  <c r="AA15" i="1"/>
  <c r="AB15" i="1" s="1"/>
  <c r="AD15" i="1"/>
  <c r="AE15" i="1" s="1"/>
  <c r="AA16" i="1"/>
  <c r="AB16" i="1" s="1"/>
  <c r="AD16" i="1"/>
  <c r="AE16" i="1" s="1"/>
  <c r="AA17" i="1"/>
  <c r="AB17" i="1" s="1"/>
  <c r="AD17" i="1"/>
  <c r="AE17" i="1" s="1"/>
  <c r="AA18" i="1"/>
  <c r="AB18" i="1" s="1"/>
  <c r="AD18" i="1"/>
  <c r="AE18" i="1" s="1"/>
  <c r="AA19" i="1"/>
  <c r="AB19" i="1" s="1"/>
  <c r="AD19" i="1"/>
  <c r="AE19" i="1" s="1"/>
  <c r="AA20" i="1"/>
  <c r="AB20" i="1" s="1"/>
  <c r="AD20" i="1"/>
  <c r="AE20" i="1" s="1"/>
  <c r="AA21" i="1"/>
  <c r="AB21" i="1" s="1"/>
  <c r="AD21" i="1"/>
  <c r="AE21" i="1" s="1"/>
  <c r="AA22" i="1"/>
  <c r="AB22" i="1" s="1"/>
  <c r="AD22" i="1"/>
  <c r="AE22" i="1" s="1"/>
  <c r="AA23" i="1"/>
  <c r="AB23" i="1" s="1"/>
  <c r="AD23" i="1"/>
  <c r="AE23" i="1" s="1"/>
  <c r="AA24" i="1"/>
  <c r="AB24" i="1" s="1"/>
  <c r="AD24" i="1"/>
  <c r="AE24" i="1" s="1"/>
  <c r="AA25" i="1"/>
  <c r="AB25" i="1" s="1"/>
  <c r="AD25" i="1"/>
  <c r="AE25" i="1" s="1"/>
  <c r="AA26" i="1"/>
  <c r="AB26" i="1" s="1"/>
  <c r="AD26" i="1"/>
  <c r="AE26" i="1" s="1"/>
  <c r="AA27" i="1"/>
  <c r="AB27" i="1" s="1"/>
  <c r="AD27" i="1"/>
  <c r="AE27" i="1" s="1"/>
  <c r="AA28" i="1"/>
  <c r="AB28" i="1" s="1"/>
  <c r="AD28" i="1"/>
  <c r="AE28" i="1" s="1"/>
  <c r="AA29" i="1"/>
  <c r="AB29" i="1" s="1"/>
  <c r="AD29" i="1"/>
  <c r="AE29" i="1" s="1"/>
  <c r="AA30" i="1"/>
  <c r="AB30" i="1" s="1"/>
  <c r="AD30" i="1"/>
  <c r="AE30" i="1" s="1"/>
  <c r="AA31" i="1"/>
  <c r="AB31" i="1" s="1"/>
  <c r="AD31" i="1"/>
  <c r="AE31" i="1" s="1"/>
  <c r="AA32" i="1"/>
  <c r="AB32" i="1" s="1"/>
  <c r="AD32" i="1"/>
  <c r="AE32" i="1" s="1"/>
  <c r="AA33" i="1"/>
  <c r="AB33" i="1" s="1"/>
  <c r="AD33" i="1"/>
  <c r="AE33" i="1" s="1"/>
  <c r="AA34" i="1"/>
  <c r="AB34" i="1" s="1"/>
  <c r="AD34" i="1"/>
  <c r="AE34" i="1" s="1"/>
  <c r="AA35" i="1"/>
  <c r="AB35" i="1" s="1"/>
  <c r="AD35" i="1"/>
  <c r="AE35" i="1" s="1"/>
  <c r="AA36" i="1"/>
  <c r="AB36" i="1" s="1"/>
  <c r="AD36" i="1"/>
  <c r="AE36" i="1" s="1"/>
  <c r="AA37" i="1"/>
  <c r="AB37" i="1" s="1"/>
  <c r="AD37" i="1"/>
  <c r="AE37" i="1" s="1"/>
  <c r="AA38" i="1"/>
  <c r="AB38" i="1" s="1"/>
  <c r="AD38" i="1"/>
  <c r="AE38" i="1" s="1"/>
  <c r="AA39" i="1"/>
  <c r="AB39" i="1" s="1"/>
  <c r="AD39" i="1"/>
  <c r="AE39" i="1" s="1"/>
  <c r="AA40" i="1"/>
  <c r="AB40" i="1" s="1"/>
  <c r="AD40" i="1"/>
  <c r="AE40" i="1" s="1"/>
  <c r="AA41" i="1"/>
  <c r="AB41" i="1" s="1"/>
  <c r="AD41" i="1"/>
  <c r="AE41" i="1" s="1"/>
  <c r="AA42" i="1"/>
  <c r="AB42" i="1" s="1"/>
  <c r="AD42" i="1"/>
  <c r="AE42" i="1" s="1"/>
  <c r="AA44" i="1"/>
  <c r="AB44" i="1" s="1"/>
  <c r="AD44" i="1"/>
  <c r="AE44" i="1" s="1"/>
  <c r="AA45" i="1"/>
  <c r="AB45" i="1" s="1"/>
  <c r="AD45" i="1"/>
  <c r="AE45" i="1" s="1"/>
  <c r="AA46" i="1"/>
  <c r="AB46" i="1" s="1"/>
  <c r="AD46" i="1"/>
  <c r="AE46" i="1" s="1"/>
  <c r="AA47" i="1"/>
  <c r="AB47" i="1" s="1"/>
  <c r="AD47" i="1"/>
  <c r="AE47" i="1" s="1"/>
  <c r="AA48" i="1"/>
  <c r="AB48" i="1" s="1"/>
  <c r="AD48" i="1"/>
  <c r="AE48" i="1" s="1"/>
  <c r="AA49" i="1"/>
  <c r="AB49" i="1" s="1"/>
  <c r="AD49" i="1"/>
  <c r="AE49" i="1" s="1"/>
  <c r="AA50" i="1"/>
  <c r="AB50" i="1" s="1"/>
  <c r="AD50" i="1"/>
  <c r="AE50" i="1" s="1"/>
  <c r="AA51" i="1"/>
  <c r="AB51" i="1" s="1"/>
  <c r="AD51" i="1"/>
  <c r="AE51" i="1" s="1"/>
  <c r="AA52" i="1"/>
  <c r="AB52" i="1" s="1"/>
  <c r="AD52" i="1"/>
  <c r="AE52" i="1" s="1"/>
  <c r="AA53" i="1"/>
  <c r="AB53" i="1" s="1"/>
  <c r="AD53" i="1"/>
  <c r="AE53" i="1" s="1"/>
  <c r="AA54" i="1"/>
  <c r="AB54" i="1" s="1"/>
  <c r="AD54" i="1"/>
  <c r="AE54" i="1" s="1"/>
  <c r="AA55" i="1"/>
  <c r="AB55" i="1" s="1"/>
  <c r="AD55" i="1"/>
  <c r="AE55" i="1" s="1"/>
  <c r="AA56" i="1"/>
  <c r="AB56" i="1" s="1"/>
  <c r="AD56" i="1"/>
  <c r="AE56" i="1" s="1"/>
  <c r="AA57" i="1"/>
  <c r="AB57" i="1" s="1"/>
  <c r="AD57" i="1"/>
  <c r="AE57" i="1" s="1"/>
  <c r="AA58" i="1"/>
  <c r="AB58" i="1" s="1"/>
  <c r="AD58" i="1"/>
  <c r="AE58" i="1" s="1"/>
  <c r="AA59" i="1"/>
  <c r="AB59" i="1" s="1"/>
  <c r="AD59" i="1"/>
  <c r="AE59" i="1" s="1"/>
  <c r="AA60" i="1"/>
  <c r="AB60" i="1" s="1"/>
  <c r="AD60" i="1"/>
  <c r="AE60" i="1" s="1"/>
  <c r="AA61" i="1"/>
  <c r="AB61" i="1" s="1"/>
  <c r="AD61" i="1"/>
  <c r="AE61" i="1" s="1"/>
  <c r="B3" i="20" l="1"/>
  <c r="B2" i="20"/>
  <c r="A1" i="20"/>
  <c r="A3" i="20"/>
  <c r="B31" i="26" l="1"/>
  <c r="B29" i="26"/>
  <c r="E27" i="26"/>
  <c r="B27" i="26"/>
  <c r="A25" i="26"/>
  <c r="A22" i="26"/>
  <c r="A19" i="26"/>
  <c r="A16" i="26"/>
  <c r="E14" i="26"/>
  <c r="E13" i="26"/>
  <c r="B13" i="26"/>
  <c r="B31" i="25"/>
  <c r="B29" i="25"/>
  <c r="E27" i="25"/>
  <c r="B27" i="25"/>
  <c r="A25" i="25"/>
  <c r="A22" i="25"/>
  <c r="A19" i="25"/>
  <c r="A16" i="25"/>
  <c r="E14" i="25"/>
  <c r="E13" i="25"/>
  <c r="B13" i="25"/>
  <c r="H5019" i="3"/>
  <c r="I5019" i="3"/>
  <c r="J5019" i="3"/>
  <c r="H5020" i="3"/>
  <c r="I5020" i="3"/>
  <c r="J5020" i="3"/>
  <c r="H5021" i="3"/>
  <c r="I5021" i="3"/>
  <c r="J5021" i="3"/>
  <c r="H5022" i="3"/>
  <c r="I5022" i="3"/>
  <c r="J5022" i="3"/>
  <c r="H5023" i="3"/>
  <c r="I5023" i="3"/>
  <c r="J5023" i="3"/>
  <c r="H5024" i="3"/>
  <c r="I5024" i="3"/>
  <c r="J5024" i="3"/>
  <c r="H5025" i="3"/>
  <c r="I5025" i="3"/>
  <c r="J5025" i="3"/>
  <c r="H5026" i="3"/>
  <c r="I5026" i="3"/>
  <c r="J5026" i="3"/>
  <c r="H5027" i="3"/>
  <c r="I5027" i="3"/>
  <c r="J5027" i="3"/>
  <c r="H5028" i="3"/>
  <c r="I5028" i="3"/>
  <c r="J5028" i="3"/>
  <c r="H5029" i="3"/>
  <c r="I5029" i="3"/>
  <c r="J5029" i="3"/>
  <c r="H5030" i="3"/>
  <c r="I5030" i="3"/>
  <c r="J5030" i="3"/>
  <c r="H5031" i="3"/>
  <c r="I5031" i="3"/>
  <c r="J5031" i="3"/>
  <c r="H5032" i="3"/>
  <c r="I5032" i="3"/>
  <c r="J5032" i="3"/>
  <c r="H5033" i="3"/>
  <c r="I5033" i="3"/>
  <c r="J5033" i="3"/>
  <c r="H5034" i="3"/>
  <c r="I5034" i="3"/>
  <c r="J5034" i="3"/>
  <c r="H5035" i="3"/>
  <c r="I5035" i="3"/>
  <c r="J5035" i="3"/>
  <c r="H5036" i="3"/>
  <c r="I5036" i="3"/>
  <c r="J5036" i="3"/>
  <c r="H5037" i="3"/>
  <c r="I5037" i="3"/>
  <c r="J5037" i="3"/>
  <c r="H5038" i="3"/>
  <c r="I5038" i="3"/>
  <c r="J5038" i="3"/>
  <c r="H5039" i="3"/>
  <c r="I5039" i="3"/>
  <c r="J5039" i="3"/>
  <c r="H5040" i="3"/>
  <c r="I5040" i="3"/>
  <c r="J5040" i="3"/>
  <c r="H5041" i="3"/>
  <c r="I5041" i="3"/>
  <c r="J5041" i="3"/>
  <c r="H5042" i="3"/>
  <c r="I5042" i="3"/>
  <c r="J5042" i="3"/>
  <c r="H5043" i="3"/>
  <c r="I5043" i="3"/>
  <c r="J5043" i="3"/>
  <c r="H5044" i="3"/>
  <c r="I5044" i="3"/>
  <c r="J5044" i="3"/>
  <c r="H5045" i="3"/>
  <c r="I5045" i="3"/>
  <c r="J5045" i="3"/>
  <c r="H5046" i="3"/>
  <c r="I5046" i="3"/>
  <c r="J5046" i="3"/>
  <c r="H5047" i="3"/>
  <c r="I5047" i="3"/>
  <c r="J5047" i="3"/>
  <c r="H5048" i="3"/>
  <c r="I5048" i="3"/>
  <c r="J5048" i="3"/>
  <c r="H5049" i="3"/>
  <c r="I5049" i="3"/>
  <c r="J5049" i="3"/>
  <c r="H5050" i="3"/>
  <c r="I5050" i="3"/>
  <c r="J5050" i="3"/>
  <c r="H5051" i="3"/>
  <c r="I5051" i="3"/>
  <c r="J5051" i="3"/>
  <c r="H5052" i="3"/>
  <c r="I5052" i="3"/>
  <c r="J5052" i="3"/>
  <c r="H5053" i="3"/>
  <c r="I5053" i="3"/>
  <c r="J5053" i="3"/>
  <c r="H5054" i="3"/>
  <c r="I5054" i="3"/>
  <c r="J5054" i="3"/>
  <c r="H5055" i="3"/>
  <c r="I5055" i="3"/>
  <c r="J5055" i="3"/>
  <c r="H5056" i="3"/>
  <c r="I5056" i="3"/>
  <c r="J5056" i="3"/>
  <c r="H5057" i="3"/>
  <c r="I5057" i="3"/>
  <c r="J5057" i="3"/>
  <c r="H5058" i="3"/>
  <c r="I5058" i="3"/>
  <c r="J5058" i="3"/>
  <c r="H5059" i="3"/>
  <c r="I5059" i="3"/>
  <c r="J5059" i="3"/>
  <c r="H5060" i="3"/>
  <c r="I5060" i="3"/>
  <c r="J5060" i="3"/>
  <c r="H5061" i="3"/>
  <c r="I5061" i="3"/>
  <c r="J5061" i="3"/>
  <c r="H5062" i="3"/>
  <c r="I5062" i="3"/>
  <c r="J5062" i="3"/>
  <c r="H5063" i="3"/>
  <c r="I5063" i="3"/>
  <c r="J5063" i="3"/>
  <c r="H5064" i="3"/>
  <c r="I5064" i="3"/>
  <c r="J5064" i="3"/>
  <c r="H5065" i="3"/>
  <c r="I5065" i="3"/>
  <c r="J5065" i="3"/>
  <c r="H5066" i="3"/>
  <c r="I5066" i="3"/>
  <c r="J5066" i="3"/>
  <c r="H5067" i="3"/>
  <c r="I5067" i="3"/>
  <c r="J5067" i="3"/>
  <c r="H5068" i="3"/>
  <c r="I5068" i="3"/>
  <c r="J5068" i="3"/>
  <c r="H5069" i="3"/>
  <c r="I5069" i="3"/>
  <c r="J5069" i="3"/>
  <c r="H5070" i="3"/>
  <c r="I5070" i="3"/>
  <c r="J5070" i="3"/>
  <c r="H5071" i="3"/>
  <c r="I5071" i="3"/>
  <c r="J5071" i="3"/>
  <c r="H5072" i="3"/>
  <c r="I5072" i="3"/>
  <c r="J5072" i="3"/>
  <c r="H5073" i="3"/>
  <c r="I5073" i="3"/>
  <c r="J5073" i="3"/>
  <c r="H5074" i="3"/>
  <c r="I5074" i="3"/>
  <c r="J5074" i="3"/>
  <c r="H5075" i="3"/>
  <c r="I5075" i="3"/>
  <c r="J5075" i="3"/>
  <c r="H5076" i="3"/>
  <c r="I5076" i="3"/>
  <c r="J5076" i="3"/>
  <c r="H5077" i="3"/>
  <c r="I5077" i="3"/>
  <c r="J5077" i="3"/>
  <c r="H5078" i="3"/>
  <c r="I5078" i="3"/>
  <c r="J5078" i="3"/>
  <c r="H5079" i="3"/>
  <c r="I5079" i="3"/>
  <c r="J5079" i="3"/>
  <c r="H5080" i="3"/>
  <c r="I5080" i="3"/>
  <c r="J5080" i="3"/>
  <c r="H5081" i="3"/>
  <c r="I5081" i="3"/>
  <c r="J5081" i="3"/>
  <c r="H5082" i="3"/>
  <c r="I5082" i="3"/>
  <c r="J5082" i="3"/>
  <c r="H5083" i="3"/>
  <c r="I5083" i="3"/>
  <c r="J5083" i="3"/>
  <c r="H5084" i="3"/>
  <c r="I5084" i="3"/>
  <c r="J5084" i="3"/>
  <c r="H5085" i="3"/>
  <c r="I5085" i="3"/>
  <c r="J5085" i="3"/>
  <c r="H5086" i="3"/>
  <c r="I5086" i="3"/>
  <c r="J5086" i="3"/>
  <c r="H5087" i="3"/>
  <c r="I5087" i="3"/>
  <c r="J5087" i="3"/>
  <c r="H5088" i="3"/>
  <c r="I5088" i="3"/>
  <c r="J5088" i="3"/>
  <c r="H5089" i="3"/>
  <c r="I5089" i="3"/>
  <c r="J5089" i="3"/>
  <c r="H5090" i="3"/>
  <c r="I5090" i="3"/>
  <c r="J5090" i="3"/>
  <c r="H5091" i="3"/>
  <c r="I5091" i="3"/>
  <c r="J5091" i="3"/>
  <c r="H5092" i="3"/>
  <c r="I5092" i="3"/>
  <c r="J5092" i="3"/>
  <c r="H5093" i="3"/>
  <c r="I5093" i="3"/>
  <c r="J5093" i="3"/>
  <c r="H5094" i="3"/>
  <c r="I5094" i="3"/>
  <c r="J5094" i="3"/>
  <c r="H5095" i="3"/>
  <c r="I5095" i="3"/>
  <c r="J5095" i="3"/>
  <c r="H5096" i="3"/>
  <c r="I5096" i="3"/>
  <c r="J5096" i="3"/>
  <c r="H5097" i="3"/>
  <c r="I5097" i="3"/>
  <c r="J5097" i="3"/>
  <c r="H5098" i="3"/>
  <c r="I5098" i="3"/>
  <c r="J5098" i="3"/>
  <c r="H5099" i="3"/>
  <c r="I5099" i="3"/>
  <c r="J5099" i="3"/>
  <c r="H5100" i="3"/>
  <c r="I5100" i="3"/>
  <c r="J5100" i="3"/>
  <c r="H5101" i="3"/>
  <c r="I5101" i="3"/>
  <c r="J5101" i="3"/>
  <c r="H5102" i="3"/>
  <c r="I5102" i="3"/>
  <c r="J5102" i="3"/>
  <c r="H5103" i="3"/>
  <c r="I5103" i="3"/>
  <c r="J5103" i="3"/>
  <c r="H5104" i="3"/>
  <c r="I5104" i="3"/>
  <c r="J5104" i="3"/>
  <c r="H5105" i="3"/>
  <c r="I5105" i="3"/>
  <c r="J5105" i="3"/>
  <c r="H5106" i="3"/>
  <c r="I5106" i="3"/>
  <c r="J5106" i="3"/>
  <c r="H5107" i="3"/>
  <c r="I5107" i="3"/>
  <c r="J5107" i="3"/>
  <c r="H5108" i="3"/>
  <c r="I5108" i="3"/>
  <c r="J5108" i="3"/>
  <c r="H5109" i="3"/>
  <c r="I5109" i="3"/>
  <c r="J5109" i="3"/>
  <c r="H5110" i="3"/>
  <c r="I5110" i="3"/>
  <c r="J5110" i="3"/>
  <c r="H5111" i="3"/>
  <c r="I5111" i="3"/>
  <c r="J5111" i="3"/>
  <c r="H5112" i="3"/>
  <c r="I5112" i="3"/>
  <c r="J5112" i="3"/>
  <c r="H5113" i="3"/>
  <c r="I5113" i="3"/>
  <c r="J5113" i="3"/>
  <c r="H5114" i="3"/>
  <c r="I5114" i="3"/>
  <c r="J5114" i="3"/>
  <c r="H5115" i="3"/>
  <c r="I5115" i="3"/>
  <c r="J5115" i="3"/>
  <c r="H5116" i="3"/>
  <c r="I5116" i="3"/>
  <c r="J5116" i="3"/>
  <c r="H5117" i="3"/>
  <c r="I5117" i="3"/>
  <c r="J5117" i="3"/>
  <c r="H5118" i="3"/>
  <c r="I5118" i="3"/>
  <c r="J5118" i="3"/>
  <c r="H5119" i="3"/>
  <c r="I5119" i="3"/>
  <c r="J5119" i="3"/>
  <c r="H5120" i="3"/>
  <c r="I5120" i="3"/>
  <c r="J5120" i="3"/>
  <c r="H5121" i="3"/>
  <c r="I5121" i="3"/>
  <c r="J5121" i="3"/>
  <c r="H5122" i="3"/>
  <c r="I5122" i="3"/>
  <c r="J5122" i="3"/>
  <c r="H5123" i="3"/>
  <c r="I5123" i="3"/>
  <c r="J5123" i="3"/>
  <c r="H5124" i="3"/>
  <c r="I5124" i="3"/>
  <c r="J5124" i="3"/>
  <c r="H5125" i="3"/>
  <c r="I5125" i="3"/>
  <c r="J5125" i="3"/>
  <c r="H5126" i="3"/>
  <c r="I5126" i="3"/>
  <c r="J5126" i="3"/>
  <c r="H5127" i="3"/>
  <c r="I5127" i="3"/>
  <c r="J5127" i="3"/>
  <c r="H5128" i="3"/>
  <c r="I5128" i="3"/>
  <c r="J5128" i="3"/>
  <c r="H5129" i="3"/>
  <c r="I5129" i="3"/>
  <c r="J5129" i="3"/>
  <c r="H5130" i="3"/>
  <c r="I5130" i="3"/>
  <c r="J5130" i="3"/>
  <c r="H5131" i="3"/>
  <c r="I5131" i="3"/>
  <c r="J5131" i="3"/>
  <c r="H5132" i="3"/>
  <c r="I5132" i="3"/>
  <c r="J5132" i="3"/>
  <c r="H5133" i="3"/>
  <c r="I5133" i="3"/>
  <c r="J5133" i="3"/>
  <c r="H5134" i="3"/>
  <c r="I5134" i="3"/>
  <c r="J5134" i="3"/>
  <c r="H5135" i="3"/>
  <c r="I5135" i="3"/>
  <c r="J5135" i="3"/>
  <c r="H5136" i="3"/>
  <c r="I5136" i="3"/>
  <c r="J5136" i="3"/>
  <c r="H5137" i="3"/>
  <c r="I5137" i="3"/>
  <c r="J5137" i="3"/>
  <c r="H5138" i="3"/>
  <c r="I5138" i="3"/>
  <c r="J5138" i="3"/>
  <c r="H5139" i="3"/>
  <c r="I5139" i="3"/>
  <c r="J5139" i="3"/>
  <c r="H5140" i="3"/>
  <c r="I5140" i="3"/>
  <c r="J5140" i="3"/>
  <c r="H5141" i="3"/>
  <c r="I5141" i="3"/>
  <c r="J5141" i="3"/>
  <c r="H5142" i="3"/>
  <c r="I5142" i="3"/>
  <c r="J5142" i="3"/>
  <c r="H5143" i="3"/>
  <c r="I5143" i="3"/>
  <c r="J5143" i="3"/>
  <c r="H5144" i="3"/>
  <c r="I5144" i="3"/>
  <c r="J5144" i="3"/>
  <c r="H5145" i="3"/>
  <c r="I5145" i="3"/>
  <c r="J5145" i="3"/>
  <c r="H5146" i="3"/>
  <c r="I5146" i="3"/>
  <c r="J5146" i="3"/>
  <c r="H5147" i="3"/>
  <c r="I5147" i="3"/>
  <c r="J5147" i="3"/>
  <c r="H5148" i="3"/>
  <c r="I5148" i="3"/>
  <c r="J5148" i="3"/>
  <c r="H5149" i="3"/>
  <c r="I5149" i="3"/>
  <c r="J5149" i="3"/>
  <c r="H5150" i="3"/>
  <c r="I5150" i="3"/>
  <c r="J5150" i="3"/>
  <c r="H5151" i="3"/>
  <c r="I5151" i="3"/>
  <c r="J5151" i="3"/>
  <c r="H5152" i="3"/>
  <c r="I5152" i="3"/>
  <c r="J5152" i="3"/>
  <c r="H5153" i="3"/>
  <c r="I5153" i="3"/>
  <c r="J5153" i="3"/>
  <c r="H5154" i="3"/>
  <c r="I5154" i="3"/>
  <c r="J5154" i="3"/>
  <c r="H5155" i="3"/>
  <c r="I5155" i="3"/>
  <c r="J5155" i="3"/>
  <c r="H5156" i="3"/>
  <c r="I5156" i="3"/>
  <c r="J5156" i="3"/>
  <c r="H5157" i="3"/>
  <c r="I5157" i="3"/>
  <c r="J5157" i="3"/>
  <c r="H5158" i="3"/>
  <c r="I5158" i="3"/>
  <c r="J5158" i="3"/>
  <c r="H5159" i="3"/>
  <c r="I5159" i="3"/>
  <c r="J5159" i="3"/>
  <c r="H5160" i="3"/>
  <c r="I5160" i="3"/>
  <c r="J5160" i="3"/>
  <c r="H5161" i="3"/>
  <c r="I5161" i="3"/>
  <c r="J5161" i="3"/>
  <c r="H5162" i="3"/>
  <c r="I5162" i="3"/>
  <c r="J5162" i="3"/>
  <c r="H5163" i="3"/>
  <c r="I5163" i="3"/>
  <c r="J5163" i="3"/>
  <c r="H5164" i="3"/>
  <c r="I5164" i="3"/>
  <c r="J5164" i="3"/>
  <c r="H5165" i="3"/>
  <c r="I5165" i="3"/>
  <c r="J5165" i="3"/>
  <c r="H5166" i="3"/>
  <c r="I5166" i="3"/>
  <c r="J5166" i="3"/>
  <c r="H5167" i="3"/>
  <c r="I5167" i="3"/>
  <c r="J5167" i="3"/>
  <c r="H5168" i="3"/>
  <c r="I5168" i="3"/>
  <c r="J5168" i="3"/>
  <c r="H5169" i="3"/>
  <c r="I5169" i="3"/>
  <c r="J5169" i="3"/>
  <c r="H5170" i="3"/>
  <c r="I5170" i="3"/>
  <c r="J5170" i="3"/>
  <c r="H5171" i="3"/>
  <c r="I5171" i="3"/>
  <c r="J5171" i="3"/>
  <c r="H5172" i="3"/>
  <c r="I5172" i="3"/>
  <c r="J5172" i="3"/>
  <c r="H5173" i="3"/>
  <c r="I5173" i="3"/>
  <c r="J5173" i="3"/>
  <c r="H5174" i="3"/>
  <c r="I5174" i="3"/>
  <c r="J5174" i="3"/>
  <c r="H5175" i="3"/>
  <c r="I5175" i="3"/>
  <c r="J5175" i="3"/>
  <c r="H5176" i="3"/>
  <c r="I5176" i="3"/>
  <c r="J5176" i="3"/>
  <c r="H5177" i="3"/>
  <c r="I5177" i="3"/>
  <c r="J5177" i="3"/>
  <c r="H5178" i="3"/>
  <c r="I5178" i="3"/>
  <c r="J5178" i="3"/>
  <c r="H5179" i="3"/>
  <c r="I5179" i="3"/>
  <c r="J5179" i="3"/>
  <c r="H5180" i="3"/>
  <c r="I5180" i="3"/>
  <c r="J5180" i="3"/>
  <c r="H5181" i="3"/>
  <c r="I5181" i="3"/>
  <c r="J5181" i="3"/>
  <c r="H5182" i="3"/>
  <c r="I5182" i="3"/>
  <c r="J5182" i="3"/>
  <c r="H5183" i="3"/>
  <c r="I5183" i="3"/>
  <c r="J5183" i="3"/>
  <c r="H5184" i="3"/>
  <c r="I5184" i="3"/>
  <c r="J5184" i="3"/>
  <c r="H5185" i="3"/>
  <c r="I5185" i="3"/>
  <c r="J5185" i="3"/>
  <c r="H5186" i="3"/>
  <c r="I5186" i="3"/>
  <c r="J5186" i="3"/>
  <c r="H5187" i="3"/>
  <c r="I5187" i="3"/>
  <c r="J5187" i="3"/>
  <c r="H5188" i="3"/>
  <c r="I5188" i="3"/>
  <c r="J5188" i="3"/>
  <c r="H5189" i="3"/>
  <c r="I5189" i="3"/>
  <c r="J5189" i="3"/>
  <c r="H5190" i="3"/>
  <c r="I5190" i="3"/>
  <c r="J5190" i="3"/>
  <c r="H5191" i="3"/>
  <c r="I5191" i="3"/>
  <c r="J5191" i="3"/>
  <c r="H5192" i="3"/>
  <c r="I5192" i="3"/>
  <c r="J5192" i="3"/>
  <c r="H5193" i="3"/>
  <c r="I5193" i="3"/>
  <c r="J5193" i="3"/>
  <c r="H5194" i="3"/>
  <c r="I5194" i="3"/>
  <c r="J5194" i="3"/>
  <c r="H5195" i="3"/>
  <c r="I5195" i="3"/>
  <c r="J5195" i="3"/>
  <c r="H5196" i="3"/>
  <c r="I5196" i="3"/>
  <c r="J5196" i="3"/>
  <c r="H5197" i="3"/>
  <c r="I5197" i="3"/>
  <c r="J5197" i="3"/>
  <c r="H5198" i="3"/>
  <c r="I5198" i="3"/>
  <c r="J5198" i="3"/>
  <c r="H5199" i="3"/>
  <c r="I5199" i="3"/>
  <c r="J5199" i="3"/>
  <c r="H5200" i="3"/>
  <c r="I5200" i="3"/>
  <c r="J5200" i="3"/>
  <c r="H5201" i="3"/>
  <c r="I5201" i="3"/>
  <c r="J5201" i="3"/>
  <c r="H5202" i="3"/>
  <c r="I5202" i="3"/>
  <c r="J5202" i="3"/>
  <c r="H5203" i="3"/>
  <c r="I5203" i="3"/>
  <c r="J5203" i="3"/>
  <c r="H5204" i="3"/>
  <c r="I5204" i="3"/>
  <c r="J5204" i="3"/>
  <c r="H5205" i="3"/>
  <c r="I5205" i="3"/>
  <c r="J5205" i="3"/>
  <c r="H5206" i="3"/>
  <c r="I5206" i="3"/>
  <c r="J5206" i="3"/>
  <c r="H5207" i="3"/>
  <c r="I5207" i="3"/>
  <c r="J5207" i="3"/>
  <c r="H5208" i="3"/>
  <c r="I5208" i="3"/>
  <c r="J5208" i="3"/>
  <c r="H5209" i="3"/>
  <c r="I5209" i="3"/>
  <c r="J5209" i="3"/>
  <c r="H5210" i="3"/>
  <c r="I5210" i="3"/>
  <c r="J5210" i="3"/>
  <c r="H5211" i="3"/>
  <c r="I5211" i="3"/>
  <c r="J5211" i="3"/>
  <c r="H5212" i="3"/>
  <c r="I5212" i="3"/>
  <c r="J5212" i="3"/>
  <c r="H5213" i="3"/>
  <c r="I5213" i="3"/>
  <c r="J5213" i="3"/>
  <c r="H5214" i="3"/>
  <c r="I5214" i="3"/>
  <c r="J5214" i="3"/>
  <c r="H5215" i="3"/>
  <c r="I5215" i="3"/>
  <c r="J5215" i="3"/>
  <c r="H5216" i="3"/>
  <c r="I5216" i="3"/>
  <c r="J5216" i="3"/>
  <c r="H5217" i="3"/>
  <c r="I5217" i="3"/>
  <c r="J5217" i="3"/>
  <c r="H5218" i="3"/>
  <c r="I5218" i="3"/>
  <c r="J5218" i="3"/>
  <c r="H5219" i="3"/>
  <c r="I5219" i="3"/>
  <c r="J5219" i="3"/>
  <c r="H5220" i="3"/>
  <c r="I5220" i="3"/>
  <c r="J5220" i="3"/>
  <c r="H5221" i="3"/>
  <c r="I5221" i="3"/>
  <c r="J5221" i="3"/>
  <c r="H5222" i="3"/>
  <c r="I5222" i="3"/>
  <c r="J5222" i="3"/>
  <c r="H5223" i="3"/>
  <c r="I5223" i="3"/>
  <c r="J5223" i="3"/>
  <c r="H5224" i="3"/>
  <c r="I5224" i="3"/>
  <c r="J5224" i="3"/>
  <c r="H5225" i="3"/>
  <c r="I5225" i="3"/>
  <c r="J5225" i="3"/>
  <c r="H5226" i="3"/>
  <c r="I5226" i="3"/>
  <c r="J5226" i="3"/>
  <c r="H5227" i="3"/>
  <c r="I5227" i="3"/>
  <c r="J5227" i="3"/>
  <c r="H5228" i="3"/>
  <c r="I5228" i="3"/>
  <c r="J5228" i="3"/>
  <c r="H5229" i="3"/>
  <c r="I5229" i="3"/>
  <c r="J5229" i="3"/>
  <c r="H5230" i="3"/>
  <c r="I5230" i="3"/>
  <c r="J5230" i="3"/>
  <c r="H5231" i="3"/>
  <c r="I5231" i="3"/>
  <c r="J5231" i="3"/>
  <c r="H5232" i="3"/>
  <c r="I5232" i="3"/>
  <c r="J5232" i="3"/>
  <c r="H5233" i="3"/>
  <c r="I5233" i="3"/>
  <c r="J5233" i="3"/>
  <c r="H5234" i="3"/>
  <c r="I5234" i="3"/>
  <c r="J5234" i="3"/>
  <c r="H5235" i="3"/>
  <c r="I5235" i="3"/>
  <c r="J5235" i="3"/>
  <c r="H5236" i="3"/>
  <c r="I5236" i="3"/>
  <c r="J5236" i="3"/>
  <c r="H5237" i="3"/>
  <c r="I5237" i="3"/>
  <c r="J5237" i="3"/>
  <c r="H5238" i="3"/>
  <c r="I5238" i="3"/>
  <c r="J5238" i="3"/>
  <c r="H5239" i="3"/>
  <c r="I5239" i="3"/>
  <c r="J5239" i="3"/>
  <c r="H5240" i="3"/>
  <c r="I5240" i="3"/>
  <c r="J5240" i="3"/>
  <c r="H5241" i="3"/>
  <c r="I5241" i="3"/>
  <c r="J5241" i="3"/>
  <c r="H5242" i="3"/>
  <c r="I5242" i="3"/>
  <c r="J5242" i="3"/>
  <c r="H5243" i="3"/>
  <c r="I5243" i="3"/>
  <c r="J5243" i="3"/>
  <c r="H5244" i="3"/>
  <c r="I5244" i="3"/>
  <c r="J5244" i="3"/>
  <c r="H5245" i="3"/>
  <c r="I5245" i="3"/>
  <c r="J5245" i="3"/>
  <c r="H5246" i="3"/>
  <c r="I5246" i="3"/>
  <c r="J5246" i="3"/>
  <c r="H5247" i="3"/>
  <c r="I5247" i="3"/>
  <c r="J5247" i="3"/>
  <c r="H5248" i="3"/>
  <c r="I5248" i="3"/>
  <c r="J5248" i="3"/>
  <c r="H5249" i="3"/>
  <c r="I5249" i="3"/>
  <c r="J5249" i="3"/>
  <c r="H5250" i="3"/>
  <c r="I5250" i="3"/>
  <c r="J5250" i="3"/>
  <c r="H5251" i="3"/>
  <c r="I5251" i="3"/>
  <c r="J5251" i="3"/>
  <c r="H5252" i="3"/>
  <c r="I5252" i="3"/>
  <c r="J5252" i="3"/>
  <c r="H5253" i="3"/>
  <c r="I5253" i="3"/>
  <c r="J5253" i="3"/>
  <c r="H5254" i="3"/>
  <c r="I5254" i="3"/>
  <c r="J5254" i="3"/>
  <c r="H5255" i="3"/>
  <c r="I5255" i="3"/>
  <c r="J5255" i="3"/>
  <c r="H5256" i="3"/>
  <c r="I5256" i="3"/>
  <c r="J5256" i="3"/>
  <c r="H5257" i="3"/>
  <c r="I5257" i="3"/>
  <c r="J5257" i="3"/>
  <c r="H5258" i="3"/>
  <c r="I5258" i="3"/>
  <c r="J5258" i="3"/>
  <c r="H5259" i="3"/>
  <c r="I5259" i="3"/>
  <c r="J5259" i="3"/>
  <c r="H5260" i="3"/>
  <c r="I5260" i="3"/>
  <c r="J5260" i="3"/>
  <c r="H5261" i="3"/>
  <c r="I5261" i="3"/>
  <c r="J5261" i="3"/>
  <c r="H5262" i="3"/>
  <c r="I5262" i="3"/>
  <c r="J5262" i="3"/>
  <c r="H5263" i="3"/>
  <c r="I5263" i="3"/>
  <c r="J5263" i="3"/>
  <c r="H5264" i="3"/>
  <c r="I5264" i="3"/>
  <c r="J5264" i="3"/>
  <c r="H5265" i="3"/>
  <c r="I5265" i="3"/>
  <c r="J5265" i="3"/>
  <c r="H5266" i="3"/>
  <c r="I5266" i="3"/>
  <c r="J5266" i="3"/>
  <c r="H5267" i="3"/>
  <c r="I5267" i="3"/>
  <c r="J5267" i="3"/>
  <c r="H5268" i="3"/>
  <c r="I5268" i="3"/>
  <c r="J5268" i="3"/>
  <c r="H5269" i="3"/>
  <c r="I5269" i="3"/>
  <c r="J5269" i="3"/>
  <c r="H5270" i="3"/>
  <c r="I5270" i="3"/>
  <c r="J5270" i="3"/>
  <c r="H5271" i="3"/>
  <c r="I5271" i="3"/>
  <c r="J5271" i="3"/>
  <c r="H5272" i="3"/>
  <c r="I5272" i="3"/>
  <c r="J5272" i="3"/>
  <c r="H5273" i="3"/>
  <c r="I5273" i="3"/>
  <c r="J5273" i="3"/>
  <c r="H5274" i="3"/>
  <c r="I5274" i="3"/>
  <c r="J5274" i="3"/>
  <c r="H5275" i="3"/>
  <c r="I5275" i="3"/>
  <c r="J5275" i="3"/>
  <c r="H5276" i="3"/>
  <c r="I5276" i="3"/>
  <c r="J5276" i="3"/>
  <c r="H5277" i="3"/>
  <c r="I5277" i="3"/>
  <c r="J5277" i="3"/>
  <c r="H5278" i="3"/>
  <c r="I5278" i="3"/>
  <c r="J5278" i="3"/>
  <c r="H5279" i="3"/>
  <c r="I5279" i="3"/>
  <c r="J5279" i="3"/>
  <c r="H5280" i="3"/>
  <c r="I5280" i="3"/>
  <c r="J5280" i="3"/>
  <c r="H5281" i="3"/>
  <c r="I5281" i="3"/>
  <c r="J5281" i="3"/>
  <c r="H5282" i="3"/>
  <c r="I5282" i="3"/>
  <c r="J5282" i="3"/>
  <c r="H5283" i="3"/>
  <c r="I5283" i="3"/>
  <c r="J5283" i="3"/>
  <c r="H5284" i="3"/>
  <c r="I5284" i="3"/>
  <c r="J5284" i="3"/>
  <c r="H5285" i="3"/>
  <c r="I5285" i="3"/>
  <c r="J5285" i="3"/>
  <c r="H5286" i="3"/>
  <c r="I5286" i="3"/>
  <c r="J5286" i="3"/>
  <c r="H5287" i="3"/>
  <c r="I5287" i="3"/>
  <c r="J5287" i="3"/>
  <c r="H5288" i="3"/>
  <c r="I5288" i="3"/>
  <c r="J5288" i="3"/>
  <c r="H5289" i="3"/>
  <c r="I5289" i="3"/>
  <c r="J5289" i="3"/>
  <c r="H5290" i="3"/>
  <c r="I5290" i="3"/>
  <c r="J5290" i="3"/>
  <c r="H5291" i="3"/>
  <c r="I5291" i="3"/>
  <c r="J5291" i="3"/>
  <c r="H5292" i="3"/>
  <c r="I5292" i="3"/>
  <c r="J5292" i="3"/>
  <c r="H5293" i="3"/>
  <c r="I5293" i="3"/>
  <c r="J5293" i="3"/>
  <c r="H5294" i="3"/>
  <c r="I5294" i="3"/>
  <c r="J5294" i="3"/>
  <c r="H5295" i="3"/>
  <c r="I5295" i="3"/>
  <c r="J5295" i="3"/>
  <c r="H5296" i="3"/>
  <c r="I5296" i="3"/>
  <c r="J5296" i="3"/>
  <c r="H5297" i="3"/>
  <c r="I5297" i="3"/>
  <c r="J5297" i="3"/>
  <c r="H5298" i="3"/>
  <c r="I5298" i="3"/>
  <c r="J5298" i="3"/>
  <c r="H5299" i="3"/>
  <c r="I5299" i="3"/>
  <c r="J5299" i="3"/>
  <c r="H5300" i="3"/>
  <c r="I5300" i="3"/>
  <c r="J5300" i="3"/>
  <c r="H5301" i="3"/>
  <c r="I5301" i="3"/>
  <c r="J5301" i="3"/>
  <c r="H5302" i="3"/>
  <c r="I5302" i="3"/>
  <c r="J5302" i="3"/>
  <c r="H5303" i="3"/>
  <c r="I5303" i="3"/>
  <c r="J5303" i="3"/>
  <c r="H5304" i="3"/>
  <c r="I5304" i="3"/>
  <c r="J5304" i="3"/>
  <c r="H5305" i="3"/>
  <c r="I5305" i="3"/>
  <c r="J5305" i="3"/>
  <c r="H5306" i="3"/>
  <c r="I5306" i="3"/>
  <c r="J5306" i="3"/>
  <c r="H5307" i="3"/>
  <c r="I5307" i="3"/>
  <c r="J5307" i="3"/>
  <c r="H5308" i="3"/>
  <c r="I5308" i="3"/>
  <c r="J5308" i="3"/>
  <c r="H5309" i="3"/>
  <c r="I5309" i="3"/>
  <c r="J5309" i="3"/>
  <c r="H5310" i="3"/>
  <c r="I5310" i="3"/>
  <c r="J5310" i="3"/>
  <c r="H5311" i="3"/>
  <c r="I5311" i="3"/>
  <c r="J5311" i="3"/>
  <c r="H5312" i="3"/>
  <c r="I5312" i="3"/>
  <c r="J5312" i="3"/>
  <c r="H5313" i="3"/>
  <c r="I5313" i="3"/>
  <c r="J5313" i="3"/>
  <c r="H5314" i="3"/>
  <c r="I5314" i="3"/>
  <c r="J5314" i="3"/>
  <c r="H5315" i="3"/>
  <c r="I5315" i="3"/>
  <c r="J5315" i="3"/>
  <c r="H5316" i="3"/>
  <c r="I5316" i="3"/>
  <c r="J5316" i="3"/>
  <c r="H5317" i="3"/>
  <c r="I5317" i="3"/>
  <c r="J5317" i="3"/>
  <c r="H5318" i="3"/>
  <c r="I5318" i="3"/>
  <c r="J5318" i="3"/>
  <c r="H5319" i="3"/>
  <c r="I5319" i="3"/>
  <c r="J5319" i="3"/>
  <c r="H5320" i="3"/>
  <c r="I5320" i="3"/>
  <c r="J5320" i="3"/>
  <c r="H5321" i="3"/>
  <c r="I5321" i="3"/>
  <c r="J5321" i="3"/>
  <c r="H5322" i="3"/>
  <c r="I5322" i="3"/>
  <c r="J5322" i="3"/>
  <c r="H5323" i="3"/>
  <c r="I5323" i="3"/>
  <c r="J5323" i="3"/>
  <c r="H5324" i="3"/>
  <c r="I5324" i="3"/>
  <c r="J5324" i="3"/>
  <c r="H5325" i="3"/>
  <c r="I5325" i="3"/>
  <c r="J5325" i="3"/>
  <c r="H5326" i="3"/>
  <c r="I5326" i="3"/>
  <c r="J5326" i="3"/>
  <c r="H5327" i="3"/>
  <c r="I5327" i="3"/>
  <c r="J5327" i="3"/>
  <c r="H5328" i="3"/>
  <c r="I5328" i="3"/>
  <c r="J5328" i="3"/>
  <c r="H5329" i="3"/>
  <c r="I5329" i="3"/>
  <c r="J5329" i="3"/>
  <c r="H5330" i="3"/>
  <c r="I5330" i="3"/>
  <c r="J5330" i="3"/>
  <c r="H5331" i="3"/>
  <c r="I5331" i="3"/>
  <c r="J5331" i="3"/>
  <c r="H5332" i="3"/>
  <c r="I5332" i="3"/>
  <c r="J5332" i="3"/>
  <c r="H5333" i="3"/>
  <c r="I5333" i="3"/>
  <c r="J5333" i="3"/>
  <c r="H5334" i="3"/>
  <c r="I5334" i="3"/>
  <c r="J5334" i="3"/>
  <c r="H5335" i="3"/>
  <c r="I5335" i="3"/>
  <c r="J5335" i="3"/>
  <c r="H5336" i="3"/>
  <c r="I5336" i="3"/>
  <c r="J5336" i="3"/>
  <c r="H5337" i="3"/>
  <c r="I5337" i="3"/>
  <c r="J5337" i="3"/>
  <c r="H5338" i="3"/>
  <c r="I5338" i="3"/>
  <c r="J5338" i="3"/>
  <c r="H5339" i="3"/>
  <c r="I5339" i="3"/>
  <c r="J5339" i="3"/>
  <c r="H5340" i="3"/>
  <c r="I5340" i="3"/>
  <c r="J5340" i="3"/>
  <c r="H5341" i="3"/>
  <c r="I5341" i="3"/>
  <c r="J5341" i="3"/>
  <c r="H5342" i="3"/>
  <c r="I5342" i="3"/>
  <c r="J5342" i="3"/>
  <c r="H5343" i="3"/>
  <c r="I5343" i="3"/>
  <c r="J5343" i="3"/>
  <c r="H5344" i="3"/>
  <c r="I5344" i="3"/>
  <c r="J5344" i="3"/>
  <c r="H5345" i="3"/>
  <c r="I5345" i="3"/>
  <c r="J5345" i="3"/>
  <c r="H5346" i="3"/>
  <c r="I5346" i="3"/>
  <c r="J5346" i="3"/>
  <c r="H5347" i="3"/>
  <c r="I5347" i="3"/>
  <c r="J5347" i="3"/>
  <c r="H5348" i="3"/>
  <c r="I5348" i="3"/>
  <c r="J5348" i="3"/>
  <c r="H5349" i="3"/>
  <c r="I5349" i="3"/>
  <c r="J5349" i="3"/>
  <c r="H5350" i="3"/>
  <c r="I5350" i="3"/>
  <c r="J5350" i="3"/>
  <c r="H5351" i="3"/>
  <c r="I5351" i="3"/>
  <c r="J5351" i="3"/>
  <c r="H5352" i="3"/>
  <c r="I5352" i="3"/>
  <c r="J5352" i="3"/>
  <c r="H5353" i="3"/>
  <c r="I5353" i="3"/>
  <c r="J5353" i="3"/>
  <c r="H5354" i="3"/>
  <c r="I5354" i="3"/>
  <c r="J5354" i="3"/>
  <c r="H5355" i="3"/>
  <c r="I5355" i="3"/>
  <c r="J5355" i="3"/>
  <c r="H5356" i="3"/>
  <c r="I5356" i="3"/>
  <c r="J5356" i="3"/>
  <c r="H5357" i="3"/>
  <c r="I5357" i="3"/>
  <c r="J5357" i="3"/>
  <c r="H5358" i="3"/>
  <c r="I5358" i="3"/>
  <c r="J5358" i="3"/>
  <c r="H5359" i="3"/>
  <c r="I5359" i="3"/>
  <c r="J5359" i="3"/>
  <c r="H5360" i="3"/>
  <c r="I5360" i="3"/>
  <c r="J5360" i="3"/>
  <c r="H5361" i="3"/>
  <c r="I5361" i="3"/>
  <c r="J5361" i="3"/>
  <c r="H5362" i="3"/>
  <c r="I5362" i="3"/>
  <c r="J5362" i="3"/>
  <c r="H5363" i="3"/>
  <c r="I5363" i="3"/>
  <c r="J5363" i="3"/>
  <c r="H5364" i="3"/>
  <c r="I5364" i="3"/>
  <c r="J5364" i="3"/>
  <c r="H5365" i="3"/>
  <c r="I5365" i="3"/>
  <c r="J5365" i="3"/>
  <c r="H5366" i="3"/>
  <c r="I5366" i="3"/>
  <c r="J5366" i="3"/>
  <c r="H5367" i="3"/>
  <c r="I5367" i="3"/>
  <c r="J5367" i="3"/>
  <c r="H5368" i="3"/>
  <c r="I5368" i="3"/>
  <c r="J5368" i="3"/>
  <c r="H5369" i="3"/>
  <c r="I5369" i="3"/>
  <c r="J5369" i="3"/>
  <c r="H5370" i="3"/>
  <c r="I5370" i="3"/>
  <c r="J5370" i="3"/>
  <c r="H5371" i="3"/>
  <c r="I5371" i="3"/>
  <c r="J5371" i="3"/>
  <c r="H5372" i="3"/>
  <c r="I5372" i="3"/>
  <c r="J5372" i="3"/>
  <c r="H5373" i="3"/>
  <c r="I5373" i="3"/>
  <c r="J5373" i="3"/>
  <c r="H5374" i="3"/>
  <c r="I5374" i="3"/>
  <c r="J5374" i="3"/>
  <c r="H5375" i="3"/>
  <c r="I5375" i="3"/>
  <c r="J5375" i="3"/>
  <c r="H5376" i="3"/>
  <c r="I5376" i="3"/>
  <c r="J5376" i="3"/>
  <c r="H5377" i="3"/>
  <c r="I5377" i="3"/>
  <c r="J5377" i="3"/>
  <c r="H5378" i="3"/>
  <c r="I5378" i="3"/>
  <c r="J5378" i="3"/>
  <c r="H5379" i="3"/>
  <c r="I5379" i="3"/>
  <c r="J5379" i="3"/>
  <c r="H5380" i="3"/>
  <c r="I5380" i="3"/>
  <c r="J5380" i="3"/>
  <c r="H5381" i="3"/>
  <c r="I5381" i="3"/>
  <c r="J5381" i="3"/>
  <c r="H5382" i="3"/>
  <c r="I5382" i="3"/>
  <c r="J5382" i="3"/>
  <c r="H5383" i="3"/>
  <c r="I5383" i="3"/>
  <c r="J5383" i="3"/>
  <c r="H5384" i="3"/>
  <c r="I5384" i="3"/>
  <c r="J5384" i="3"/>
  <c r="H5385" i="3"/>
  <c r="I5385" i="3"/>
  <c r="J5385" i="3"/>
  <c r="H5386" i="3"/>
  <c r="I5386" i="3"/>
  <c r="J5386" i="3"/>
  <c r="H5387" i="3"/>
  <c r="I5387" i="3"/>
  <c r="J5387" i="3"/>
  <c r="H5388" i="3"/>
  <c r="I5388" i="3"/>
  <c r="J5388" i="3"/>
  <c r="H5389" i="3"/>
  <c r="I5389" i="3"/>
  <c r="J5389" i="3"/>
  <c r="H5390" i="3"/>
  <c r="I5390" i="3"/>
  <c r="J5390" i="3"/>
  <c r="H5391" i="3"/>
  <c r="I5391" i="3"/>
  <c r="J5391" i="3"/>
  <c r="H5392" i="3"/>
  <c r="I5392" i="3"/>
  <c r="J5392" i="3"/>
  <c r="H5393" i="3"/>
  <c r="I5393" i="3"/>
  <c r="J5393" i="3"/>
  <c r="H5394" i="3"/>
  <c r="I5394" i="3"/>
  <c r="J5394" i="3"/>
  <c r="H5395" i="3"/>
  <c r="I5395" i="3"/>
  <c r="J5395" i="3"/>
  <c r="H5396" i="3"/>
  <c r="I5396" i="3"/>
  <c r="J5396" i="3"/>
  <c r="H5397" i="3"/>
  <c r="I5397" i="3"/>
  <c r="J5397" i="3"/>
  <c r="H5398" i="3"/>
  <c r="I5398" i="3"/>
  <c r="J5398" i="3"/>
  <c r="H5399" i="3"/>
  <c r="I5399" i="3"/>
  <c r="J5399" i="3"/>
  <c r="H5400" i="3"/>
  <c r="I5400" i="3"/>
  <c r="J5400" i="3"/>
  <c r="H5401" i="3"/>
  <c r="I5401" i="3"/>
  <c r="J5401" i="3"/>
  <c r="H5402" i="3"/>
  <c r="I5402" i="3"/>
  <c r="J5402" i="3"/>
  <c r="H5403" i="3"/>
  <c r="I5403" i="3"/>
  <c r="J5403" i="3"/>
  <c r="H5404" i="3"/>
  <c r="I5404" i="3"/>
  <c r="J5404" i="3"/>
  <c r="H5405" i="3"/>
  <c r="I5405" i="3"/>
  <c r="J5405" i="3"/>
  <c r="H5406" i="3"/>
  <c r="I5406" i="3"/>
  <c r="J5406" i="3"/>
  <c r="H5407" i="3"/>
  <c r="I5407" i="3"/>
  <c r="J5407" i="3"/>
  <c r="H5408" i="3"/>
  <c r="I5408" i="3"/>
  <c r="J5408" i="3"/>
  <c r="H5409" i="3"/>
  <c r="I5409" i="3"/>
  <c r="J5409" i="3"/>
  <c r="H5410" i="3"/>
  <c r="I5410" i="3"/>
  <c r="J5410" i="3"/>
  <c r="H5411" i="3"/>
  <c r="I5411" i="3"/>
  <c r="J5411" i="3"/>
  <c r="H5412" i="3"/>
  <c r="I5412" i="3"/>
  <c r="J5412" i="3"/>
  <c r="H5413" i="3"/>
  <c r="I5413" i="3"/>
  <c r="J5413" i="3"/>
  <c r="H5414" i="3"/>
  <c r="I5414" i="3"/>
  <c r="J5414" i="3"/>
  <c r="H5415" i="3"/>
  <c r="I5415" i="3"/>
  <c r="J5415" i="3"/>
  <c r="H5416" i="3"/>
  <c r="I5416" i="3"/>
  <c r="J5416" i="3"/>
  <c r="H5417" i="3"/>
  <c r="I5417" i="3"/>
  <c r="J5417" i="3"/>
  <c r="H5418" i="3"/>
  <c r="I5418" i="3"/>
  <c r="J5418" i="3"/>
  <c r="H5419" i="3"/>
  <c r="I5419" i="3"/>
  <c r="J5419" i="3"/>
  <c r="H5420" i="3"/>
  <c r="I5420" i="3"/>
  <c r="J5420" i="3"/>
  <c r="H5421" i="3"/>
  <c r="I5421" i="3"/>
  <c r="J5421" i="3"/>
  <c r="H5422" i="3"/>
  <c r="I5422" i="3"/>
  <c r="J5422" i="3"/>
  <c r="H5423" i="3"/>
  <c r="I5423" i="3"/>
  <c r="J5423" i="3"/>
  <c r="H5424" i="3"/>
  <c r="I5424" i="3"/>
  <c r="J5424" i="3"/>
  <c r="H5425" i="3"/>
  <c r="I5425" i="3"/>
  <c r="J5425" i="3"/>
  <c r="H5426" i="3"/>
  <c r="I5426" i="3"/>
  <c r="J5426" i="3"/>
  <c r="H5427" i="3"/>
  <c r="I5427" i="3"/>
  <c r="J5427" i="3"/>
  <c r="H5428" i="3"/>
  <c r="I5428" i="3"/>
  <c r="J5428" i="3"/>
  <c r="H5429" i="3"/>
  <c r="I5429" i="3"/>
  <c r="J5429" i="3"/>
  <c r="H5430" i="3"/>
  <c r="I5430" i="3"/>
  <c r="J5430" i="3"/>
  <c r="H5431" i="3"/>
  <c r="I5431" i="3"/>
  <c r="J5431" i="3"/>
  <c r="H5432" i="3"/>
  <c r="I5432" i="3"/>
  <c r="J5432" i="3"/>
  <c r="H5433" i="3"/>
  <c r="I5433" i="3"/>
  <c r="J5433" i="3"/>
  <c r="H5434" i="3"/>
  <c r="I5434" i="3"/>
  <c r="J5434" i="3"/>
  <c r="H5435" i="3"/>
  <c r="I5435" i="3"/>
  <c r="J5435" i="3"/>
  <c r="H5436" i="3"/>
  <c r="I5436" i="3"/>
  <c r="J5436" i="3"/>
  <c r="H5437" i="3"/>
  <c r="I5437" i="3"/>
  <c r="J5437" i="3"/>
  <c r="H5438" i="3"/>
  <c r="I5438" i="3"/>
  <c r="J5438" i="3"/>
  <c r="H5439" i="3"/>
  <c r="I5439" i="3"/>
  <c r="J5439" i="3"/>
  <c r="H5440" i="3"/>
  <c r="I5440" i="3"/>
  <c r="J5440" i="3"/>
  <c r="H5441" i="3"/>
  <c r="I5441" i="3"/>
  <c r="J5441" i="3"/>
  <c r="H5442" i="3"/>
  <c r="I5442" i="3"/>
  <c r="J5442" i="3"/>
  <c r="H5443" i="3"/>
  <c r="I5443" i="3"/>
  <c r="J5443" i="3"/>
  <c r="H5444" i="3"/>
  <c r="I5444" i="3"/>
  <c r="J5444" i="3"/>
  <c r="H5445" i="3"/>
  <c r="I5445" i="3"/>
  <c r="J5445" i="3"/>
  <c r="H5446" i="3"/>
  <c r="I5446" i="3"/>
  <c r="J5446" i="3"/>
  <c r="H5447" i="3"/>
  <c r="I5447" i="3"/>
  <c r="J5447" i="3"/>
  <c r="H5448" i="3"/>
  <c r="I5448" i="3"/>
  <c r="J5448" i="3"/>
  <c r="H5449" i="3"/>
  <c r="I5449" i="3"/>
  <c r="J5449" i="3"/>
  <c r="H5450" i="3"/>
  <c r="I5450" i="3"/>
  <c r="J5450" i="3"/>
  <c r="H5451" i="3"/>
  <c r="I5451" i="3"/>
  <c r="J5451" i="3"/>
  <c r="H5452" i="3"/>
  <c r="I5452" i="3"/>
  <c r="J5452" i="3"/>
  <c r="H5453" i="3"/>
  <c r="I5453" i="3"/>
  <c r="J5453" i="3"/>
  <c r="H5454" i="3"/>
  <c r="I5454" i="3"/>
  <c r="J5454" i="3"/>
  <c r="H5455" i="3"/>
  <c r="I5455" i="3"/>
  <c r="J5455" i="3"/>
  <c r="H5456" i="3"/>
  <c r="I5456" i="3"/>
  <c r="J5456" i="3"/>
  <c r="H5457" i="3"/>
  <c r="I5457" i="3"/>
  <c r="J5457" i="3"/>
  <c r="H5458" i="3"/>
  <c r="I5458" i="3"/>
  <c r="J5458" i="3"/>
  <c r="H5459" i="3"/>
  <c r="I5459" i="3"/>
  <c r="J5459" i="3"/>
  <c r="H5460" i="3"/>
  <c r="I5460" i="3"/>
  <c r="J5460" i="3"/>
  <c r="H5461" i="3"/>
  <c r="I5461" i="3"/>
  <c r="J5461" i="3"/>
  <c r="H5462" i="3"/>
  <c r="I5462" i="3"/>
  <c r="J5462" i="3"/>
  <c r="H5463" i="3"/>
  <c r="I5463" i="3"/>
  <c r="J5463" i="3"/>
  <c r="H5464" i="3"/>
  <c r="I5464" i="3"/>
  <c r="J5464" i="3"/>
  <c r="H5465" i="3"/>
  <c r="I5465" i="3"/>
  <c r="J5465" i="3"/>
  <c r="H5466" i="3"/>
  <c r="I5466" i="3"/>
  <c r="J5466" i="3"/>
  <c r="H5467" i="3"/>
  <c r="I5467" i="3"/>
  <c r="J5467" i="3"/>
  <c r="H5468" i="3"/>
  <c r="I5468" i="3"/>
  <c r="J5468" i="3"/>
  <c r="H5469" i="3"/>
  <c r="I5469" i="3"/>
  <c r="J5469" i="3"/>
  <c r="H5470" i="3"/>
  <c r="I5470" i="3"/>
  <c r="J5470" i="3"/>
  <c r="H5471" i="3"/>
  <c r="I5471" i="3"/>
  <c r="J5471" i="3"/>
  <c r="H5472" i="3"/>
  <c r="I5472" i="3"/>
  <c r="J5472" i="3"/>
  <c r="H5473" i="3"/>
  <c r="I5473" i="3"/>
  <c r="J5473" i="3"/>
  <c r="H5474" i="3"/>
  <c r="I5474" i="3"/>
  <c r="J5474" i="3"/>
  <c r="H5475" i="3"/>
  <c r="I5475" i="3"/>
  <c r="J5475" i="3"/>
  <c r="H5476" i="3"/>
  <c r="I5476" i="3"/>
  <c r="J5476" i="3"/>
  <c r="H5477" i="3"/>
  <c r="I5477" i="3"/>
  <c r="J5477" i="3"/>
  <c r="H5478" i="3"/>
  <c r="I5478" i="3"/>
  <c r="J5478" i="3"/>
  <c r="H5479" i="3"/>
  <c r="I5479" i="3"/>
  <c r="J5479" i="3"/>
  <c r="H5480" i="3"/>
  <c r="I5480" i="3"/>
  <c r="J5480" i="3"/>
  <c r="H5481" i="3"/>
  <c r="I5481" i="3"/>
  <c r="J5481" i="3"/>
  <c r="H5482" i="3"/>
  <c r="I5482" i="3"/>
  <c r="J5482" i="3"/>
  <c r="H5483" i="3"/>
  <c r="I5483" i="3"/>
  <c r="J5483" i="3"/>
  <c r="H5484" i="3"/>
  <c r="I5484" i="3"/>
  <c r="J5484" i="3"/>
  <c r="H5485" i="3"/>
  <c r="I5485" i="3"/>
  <c r="J5485" i="3"/>
  <c r="H5486" i="3"/>
  <c r="I5486" i="3"/>
  <c r="J5486" i="3"/>
  <c r="H5487" i="3"/>
  <c r="I5487" i="3"/>
  <c r="J5487" i="3"/>
  <c r="H5488" i="3"/>
  <c r="I5488" i="3"/>
  <c r="J5488" i="3"/>
  <c r="H5489" i="3"/>
  <c r="I5489" i="3"/>
  <c r="J5489" i="3"/>
  <c r="H5490" i="3"/>
  <c r="I5490" i="3"/>
  <c r="J5490" i="3"/>
  <c r="H5491" i="3"/>
  <c r="I5491" i="3"/>
  <c r="J5491" i="3"/>
  <c r="H5492" i="3"/>
  <c r="I5492" i="3"/>
  <c r="J5492" i="3"/>
  <c r="H5493" i="3"/>
  <c r="I5493" i="3"/>
  <c r="J5493" i="3"/>
  <c r="H5494" i="3"/>
  <c r="I5494" i="3"/>
  <c r="J5494" i="3"/>
  <c r="H5495" i="3"/>
  <c r="I5495" i="3"/>
  <c r="J5495" i="3"/>
  <c r="H5496" i="3"/>
  <c r="I5496" i="3"/>
  <c r="J5496" i="3"/>
  <c r="H5497" i="3"/>
  <c r="I5497" i="3"/>
  <c r="J5497" i="3"/>
  <c r="H5498" i="3"/>
  <c r="I5498" i="3"/>
  <c r="J5498" i="3"/>
  <c r="H5499" i="3"/>
  <c r="I5499" i="3"/>
  <c r="J5499" i="3"/>
  <c r="H5500" i="3"/>
  <c r="I5500" i="3"/>
  <c r="J5500" i="3"/>
  <c r="H5501" i="3"/>
  <c r="I5501" i="3"/>
  <c r="J5501" i="3"/>
  <c r="H5502" i="3"/>
  <c r="I5502" i="3"/>
  <c r="J5502" i="3"/>
  <c r="H5503" i="3"/>
  <c r="I5503" i="3"/>
  <c r="J5503" i="3"/>
  <c r="H5504" i="3"/>
  <c r="I5504" i="3"/>
  <c r="J5504" i="3"/>
  <c r="H5505" i="3"/>
  <c r="I5505" i="3"/>
  <c r="J5505" i="3"/>
  <c r="H5506" i="3"/>
  <c r="I5506" i="3"/>
  <c r="J5506" i="3"/>
  <c r="H5507" i="3"/>
  <c r="I5507" i="3"/>
  <c r="J5507" i="3"/>
  <c r="H5508" i="3"/>
  <c r="I5508" i="3"/>
  <c r="J5508" i="3"/>
  <c r="H5509" i="3"/>
  <c r="I5509" i="3"/>
  <c r="J5509" i="3"/>
  <c r="H5510" i="3"/>
  <c r="I5510" i="3"/>
  <c r="J5510" i="3"/>
  <c r="H5511" i="3"/>
  <c r="I5511" i="3"/>
  <c r="J5511" i="3"/>
  <c r="H5512" i="3"/>
  <c r="I5512" i="3"/>
  <c r="J5512" i="3"/>
  <c r="H5513" i="3"/>
  <c r="I5513" i="3"/>
  <c r="J5513" i="3"/>
  <c r="H5514" i="3"/>
  <c r="I5514" i="3"/>
  <c r="J5514" i="3"/>
  <c r="H5515" i="3"/>
  <c r="I5515" i="3"/>
  <c r="J5515" i="3"/>
  <c r="H5516" i="3"/>
  <c r="I5516" i="3"/>
  <c r="J5516" i="3"/>
  <c r="H5517" i="3"/>
  <c r="I5517" i="3"/>
  <c r="J5517" i="3"/>
  <c r="H5518" i="3"/>
  <c r="I5518" i="3"/>
  <c r="J5518" i="3"/>
  <c r="H5519" i="3"/>
  <c r="I5519" i="3"/>
  <c r="J5519" i="3"/>
  <c r="H5520" i="3"/>
  <c r="I5520" i="3"/>
  <c r="J5520" i="3"/>
  <c r="H5521" i="3"/>
  <c r="I5521" i="3"/>
  <c r="J5521" i="3"/>
  <c r="H5522" i="3"/>
  <c r="I5522" i="3"/>
  <c r="J5522" i="3"/>
  <c r="H5523" i="3"/>
  <c r="I5523" i="3"/>
  <c r="J5523" i="3"/>
  <c r="H5524" i="3"/>
  <c r="I5524" i="3"/>
  <c r="J5524" i="3"/>
  <c r="H5525" i="3"/>
  <c r="I5525" i="3"/>
  <c r="J5525" i="3"/>
  <c r="H5526" i="3"/>
  <c r="I5526" i="3"/>
  <c r="J5526" i="3"/>
  <c r="H5527" i="3"/>
  <c r="I5527" i="3"/>
  <c r="J5527" i="3"/>
  <c r="H5528" i="3"/>
  <c r="I5528" i="3"/>
  <c r="J5528" i="3"/>
  <c r="H5529" i="3"/>
  <c r="I5529" i="3"/>
  <c r="J5529" i="3"/>
  <c r="H5530" i="3"/>
  <c r="I5530" i="3"/>
  <c r="J5530" i="3"/>
  <c r="H5531" i="3"/>
  <c r="I5531" i="3"/>
  <c r="J5531" i="3"/>
  <c r="H5532" i="3"/>
  <c r="I5532" i="3"/>
  <c r="J5532" i="3"/>
  <c r="H5533" i="3"/>
  <c r="I5533" i="3"/>
  <c r="J5533" i="3"/>
  <c r="H5534" i="3"/>
  <c r="I5534" i="3"/>
  <c r="J5534" i="3"/>
  <c r="H5535" i="3"/>
  <c r="I5535" i="3"/>
  <c r="J5535" i="3"/>
  <c r="H5536" i="3"/>
  <c r="I5536" i="3"/>
  <c r="J5536" i="3"/>
  <c r="H5537" i="3"/>
  <c r="I5537" i="3"/>
  <c r="J5537" i="3"/>
  <c r="H5538" i="3"/>
  <c r="I5538" i="3"/>
  <c r="J5538" i="3"/>
  <c r="H5539" i="3"/>
  <c r="I5539" i="3"/>
  <c r="J5539" i="3"/>
  <c r="H5540" i="3"/>
  <c r="I5540" i="3"/>
  <c r="J5540" i="3"/>
  <c r="H5541" i="3"/>
  <c r="I5541" i="3"/>
  <c r="J5541" i="3"/>
  <c r="H5542" i="3"/>
  <c r="I5542" i="3"/>
  <c r="J5542" i="3"/>
  <c r="H5543" i="3"/>
  <c r="I5543" i="3"/>
  <c r="J5543" i="3"/>
  <c r="H5544" i="3"/>
  <c r="I5544" i="3"/>
  <c r="J5544" i="3"/>
  <c r="H5545" i="3"/>
  <c r="I5545" i="3"/>
  <c r="J5545" i="3"/>
  <c r="H5546" i="3"/>
  <c r="I5546" i="3"/>
  <c r="J5546" i="3"/>
  <c r="H5547" i="3"/>
  <c r="I5547" i="3"/>
  <c r="J5547" i="3"/>
  <c r="H5548" i="3"/>
  <c r="I5548" i="3"/>
  <c r="J5548" i="3"/>
  <c r="H5549" i="3"/>
  <c r="I5549" i="3"/>
  <c r="J5549" i="3"/>
  <c r="H5550" i="3"/>
  <c r="I5550" i="3"/>
  <c r="J5550" i="3"/>
  <c r="H5551" i="3"/>
  <c r="I5551" i="3"/>
  <c r="J5551" i="3"/>
  <c r="H5552" i="3"/>
  <c r="I5552" i="3"/>
  <c r="J5552" i="3"/>
  <c r="H5553" i="3"/>
  <c r="I5553" i="3"/>
  <c r="J5553" i="3"/>
  <c r="H5554" i="3"/>
  <c r="I5554" i="3"/>
  <c r="J5554" i="3"/>
  <c r="H5555" i="3"/>
  <c r="I5555" i="3"/>
  <c r="J5555" i="3"/>
  <c r="H5556" i="3"/>
  <c r="I5556" i="3"/>
  <c r="J5556" i="3"/>
  <c r="H5557" i="3"/>
  <c r="I5557" i="3"/>
  <c r="J5557" i="3"/>
  <c r="H5558" i="3"/>
  <c r="I5558" i="3"/>
  <c r="J5558" i="3"/>
  <c r="H5559" i="3"/>
  <c r="I5559" i="3"/>
  <c r="J5559" i="3"/>
  <c r="H5560" i="3"/>
  <c r="I5560" i="3"/>
  <c r="J5560" i="3"/>
  <c r="H5561" i="3"/>
  <c r="I5561" i="3"/>
  <c r="J5561" i="3"/>
  <c r="H5562" i="3"/>
  <c r="I5562" i="3"/>
  <c r="J5562" i="3"/>
  <c r="H5563" i="3"/>
  <c r="I5563" i="3"/>
  <c r="J5563" i="3"/>
  <c r="H5564" i="3"/>
  <c r="I5564" i="3"/>
  <c r="J5564" i="3"/>
  <c r="H5565" i="3"/>
  <c r="I5565" i="3"/>
  <c r="J5565" i="3"/>
  <c r="H5566" i="3"/>
  <c r="I5566" i="3"/>
  <c r="J5566" i="3"/>
  <c r="H5567" i="3"/>
  <c r="I5567" i="3"/>
  <c r="J5567" i="3"/>
  <c r="H5568" i="3"/>
  <c r="I5568" i="3"/>
  <c r="J5568" i="3"/>
  <c r="H5569" i="3"/>
  <c r="I5569" i="3"/>
  <c r="J5569" i="3"/>
  <c r="H5570" i="3"/>
  <c r="I5570" i="3"/>
  <c r="J5570" i="3"/>
  <c r="H5571" i="3"/>
  <c r="I5571" i="3"/>
  <c r="J5571" i="3"/>
  <c r="H5572" i="3"/>
  <c r="I5572" i="3"/>
  <c r="J5572" i="3"/>
  <c r="H5573" i="3"/>
  <c r="I5573" i="3"/>
  <c r="J5573" i="3"/>
  <c r="H5574" i="3"/>
  <c r="I5574" i="3"/>
  <c r="J5574" i="3"/>
  <c r="H5575" i="3"/>
  <c r="I5575" i="3"/>
  <c r="J5575" i="3"/>
  <c r="H5576" i="3"/>
  <c r="I5576" i="3"/>
  <c r="J5576" i="3"/>
  <c r="H5577" i="3"/>
  <c r="I5577" i="3"/>
  <c r="J5577" i="3"/>
  <c r="H5578" i="3"/>
  <c r="I5578" i="3"/>
  <c r="J5578" i="3"/>
  <c r="H5579" i="3"/>
  <c r="I5579" i="3"/>
  <c r="J5579" i="3"/>
  <c r="H5580" i="3"/>
  <c r="I5580" i="3"/>
  <c r="J5580" i="3"/>
  <c r="H5581" i="3"/>
  <c r="I5581" i="3"/>
  <c r="J5581" i="3"/>
  <c r="H5582" i="3"/>
  <c r="I5582" i="3"/>
  <c r="J5582" i="3"/>
  <c r="H5583" i="3"/>
  <c r="I5583" i="3"/>
  <c r="J5583" i="3"/>
  <c r="H5584" i="3"/>
  <c r="I5584" i="3"/>
  <c r="J5584" i="3"/>
  <c r="H5585" i="3"/>
  <c r="I5585" i="3"/>
  <c r="J5585" i="3"/>
  <c r="H5586" i="3"/>
  <c r="I5586" i="3"/>
  <c r="J5586" i="3"/>
  <c r="H5587" i="3"/>
  <c r="I5587" i="3"/>
  <c r="J5587" i="3"/>
  <c r="H5588" i="3"/>
  <c r="I5588" i="3"/>
  <c r="J5588" i="3"/>
  <c r="H5589" i="3"/>
  <c r="I5589" i="3"/>
  <c r="J5589" i="3"/>
  <c r="H5590" i="3"/>
  <c r="I5590" i="3"/>
  <c r="J5590" i="3"/>
  <c r="H5591" i="3"/>
  <c r="I5591" i="3"/>
  <c r="J5591" i="3"/>
  <c r="H5592" i="3"/>
  <c r="I5592" i="3"/>
  <c r="J5592" i="3"/>
  <c r="H5593" i="3"/>
  <c r="I5593" i="3"/>
  <c r="J5593" i="3"/>
  <c r="H5594" i="3"/>
  <c r="I5594" i="3"/>
  <c r="J5594" i="3"/>
  <c r="H5595" i="3"/>
  <c r="I5595" i="3"/>
  <c r="J5595" i="3"/>
  <c r="H5596" i="3"/>
  <c r="I5596" i="3"/>
  <c r="J5596" i="3"/>
  <c r="H5597" i="3"/>
  <c r="I5597" i="3"/>
  <c r="J5597" i="3"/>
  <c r="H5598" i="3"/>
  <c r="I5598" i="3"/>
  <c r="J5598" i="3"/>
  <c r="H5599" i="3"/>
  <c r="I5599" i="3"/>
  <c r="J5599" i="3"/>
  <c r="H5600" i="3"/>
  <c r="I5600" i="3"/>
  <c r="J5600" i="3"/>
  <c r="H5601" i="3"/>
  <c r="I5601" i="3"/>
  <c r="J5601" i="3"/>
  <c r="H5602" i="3"/>
  <c r="I5602" i="3"/>
  <c r="J5602" i="3"/>
  <c r="H5603" i="3"/>
  <c r="I5603" i="3"/>
  <c r="J5603" i="3"/>
  <c r="H5604" i="3"/>
  <c r="I5604" i="3"/>
  <c r="J5604" i="3"/>
  <c r="H5605" i="3"/>
  <c r="I5605" i="3"/>
  <c r="J5605" i="3"/>
  <c r="H5606" i="3"/>
  <c r="I5606" i="3"/>
  <c r="J5606" i="3"/>
  <c r="H5607" i="3"/>
  <c r="I5607" i="3"/>
  <c r="J5607" i="3"/>
  <c r="H5608" i="3"/>
  <c r="I5608" i="3"/>
  <c r="J5608" i="3"/>
  <c r="H5609" i="3"/>
  <c r="I5609" i="3"/>
  <c r="J5609" i="3"/>
  <c r="H5610" i="3"/>
  <c r="I5610" i="3"/>
  <c r="J5610" i="3"/>
  <c r="H5611" i="3"/>
  <c r="I5611" i="3"/>
  <c r="J5611" i="3"/>
  <c r="H5612" i="3"/>
  <c r="I5612" i="3"/>
  <c r="J5612" i="3"/>
  <c r="H5613" i="3"/>
  <c r="I5613" i="3"/>
  <c r="J5613" i="3"/>
  <c r="H5614" i="3"/>
  <c r="I5614" i="3"/>
  <c r="J5614" i="3"/>
  <c r="H5615" i="3"/>
  <c r="I5615" i="3"/>
  <c r="J5615" i="3"/>
  <c r="H5616" i="3"/>
  <c r="I5616" i="3"/>
  <c r="J5616" i="3"/>
  <c r="H5617" i="3"/>
  <c r="I5617" i="3"/>
  <c r="J5617" i="3"/>
  <c r="H5618" i="3"/>
  <c r="I5618" i="3"/>
  <c r="J5618" i="3"/>
  <c r="H5619" i="3"/>
  <c r="I5619" i="3"/>
  <c r="J5619" i="3"/>
  <c r="H5620" i="3"/>
  <c r="I5620" i="3"/>
  <c r="J5620" i="3"/>
  <c r="H5621" i="3"/>
  <c r="I5621" i="3"/>
  <c r="J5621" i="3"/>
  <c r="H5622" i="3"/>
  <c r="I5622" i="3"/>
  <c r="J5622" i="3"/>
  <c r="H5623" i="3"/>
  <c r="I5623" i="3"/>
  <c r="J5623" i="3"/>
  <c r="H5624" i="3"/>
  <c r="I5624" i="3"/>
  <c r="J5624" i="3"/>
  <c r="H5625" i="3"/>
  <c r="I5625" i="3"/>
  <c r="J5625" i="3"/>
  <c r="H5626" i="3"/>
  <c r="I5626" i="3"/>
  <c r="J5626" i="3"/>
  <c r="H5627" i="3"/>
  <c r="I5627" i="3"/>
  <c r="J5627" i="3"/>
  <c r="H5628" i="3"/>
  <c r="I5628" i="3"/>
  <c r="J5628" i="3"/>
  <c r="H5629" i="3"/>
  <c r="I5629" i="3"/>
  <c r="J5629" i="3"/>
  <c r="H5630" i="3"/>
  <c r="I5630" i="3"/>
  <c r="J5630" i="3"/>
  <c r="H5631" i="3"/>
  <c r="I5631" i="3"/>
  <c r="J5631" i="3"/>
  <c r="H5632" i="3"/>
  <c r="I5632" i="3"/>
  <c r="J5632" i="3"/>
  <c r="H5633" i="3"/>
  <c r="I5633" i="3"/>
  <c r="J5633" i="3"/>
  <c r="H5634" i="3"/>
  <c r="I5634" i="3"/>
  <c r="J5634" i="3"/>
  <c r="H5635" i="3"/>
  <c r="I5635" i="3"/>
  <c r="J5635" i="3"/>
  <c r="H5636" i="3"/>
  <c r="I5636" i="3"/>
  <c r="J5636" i="3"/>
  <c r="H5637" i="3"/>
  <c r="I5637" i="3"/>
  <c r="J5637" i="3"/>
  <c r="H5638" i="3"/>
  <c r="I5638" i="3"/>
  <c r="J5638" i="3"/>
  <c r="H5639" i="3"/>
  <c r="I5639" i="3"/>
  <c r="J5639" i="3"/>
  <c r="H5640" i="3"/>
  <c r="I5640" i="3"/>
  <c r="J5640" i="3"/>
  <c r="H5641" i="3"/>
  <c r="I5641" i="3"/>
  <c r="J5641" i="3"/>
  <c r="H5642" i="3"/>
  <c r="I5642" i="3"/>
  <c r="J5642" i="3"/>
  <c r="H5643" i="3"/>
  <c r="I5643" i="3"/>
  <c r="J5643" i="3"/>
  <c r="H5644" i="3"/>
  <c r="I5644" i="3"/>
  <c r="J5644" i="3"/>
  <c r="H5645" i="3"/>
  <c r="I5645" i="3"/>
  <c r="J5645" i="3"/>
  <c r="H5646" i="3"/>
  <c r="I5646" i="3"/>
  <c r="J5646" i="3"/>
  <c r="H5647" i="3"/>
  <c r="I5647" i="3"/>
  <c r="J5647" i="3"/>
  <c r="H5648" i="3"/>
  <c r="I5648" i="3"/>
  <c r="J5648" i="3"/>
  <c r="H5649" i="3"/>
  <c r="I5649" i="3"/>
  <c r="J5649" i="3"/>
  <c r="H5650" i="3"/>
  <c r="I5650" i="3"/>
  <c r="J5650" i="3"/>
  <c r="H5651" i="3"/>
  <c r="I5651" i="3"/>
  <c r="J5651" i="3"/>
  <c r="H5652" i="3"/>
  <c r="I5652" i="3"/>
  <c r="J5652" i="3"/>
  <c r="H5653" i="3"/>
  <c r="I5653" i="3"/>
  <c r="J5653" i="3"/>
  <c r="H5654" i="3"/>
  <c r="I5654" i="3"/>
  <c r="J5654" i="3"/>
  <c r="H5655" i="3"/>
  <c r="I5655" i="3"/>
  <c r="J5655" i="3"/>
  <c r="H5656" i="3"/>
  <c r="I5656" i="3"/>
  <c r="J5656" i="3"/>
  <c r="H5657" i="3"/>
  <c r="I5657" i="3"/>
  <c r="J5657" i="3"/>
  <c r="H5658" i="3"/>
  <c r="I5658" i="3"/>
  <c r="J5658" i="3"/>
  <c r="H5659" i="3"/>
  <c r="I5659" i="3"/>
  <c r="J5659" i="3"/>
  <c r="H5660" i="3"/>
  <c r="I5660" i="3"/>
  <c r="J5660" i="3"/>
  <c r="H5661" i="3"/>
  <c r="I5661" i="3"/>
  <c r="J5661" i="3"/>
  <c r="H5662" i="3"/>
  <c r="I5662" i="3"/>
  <c r="J5662" i="3"/>
  <c r="H5663" i="3"/>
  <c r="I5663" i="3"/>
  <c r="J5663" i="3"/>
  <c r="H5664" i="3"/>
  <c r="I5664" i="3"/>
  <c r="J5664" i="3"/>
  <c r="H5665" i="3"/>
  <c r="I5665" i="3"/>
  <c r="J5665" i="3"/>
  <c r="H5666" i="3"/>
  <c r="I5666" i="3"/>
  <c r="J5666" i="3"/>
  <c r="H5667" i="3"/>
  <c r="I5667" i="3"/>
  <c r="J5667" i="3"/>
  <c r="H5668" i="3"/>
  <c r="I5668" i="3"/>
  <c r="J5668" i="3"/>
  <c r="H5669" i="3"/>
  <c r="I5669" i="3"/>
  <c r="J5669" i="3"/>
  <c r="H5670" i="3"/>
  <c r="I5670" i="3"/>
  <c r="J5670" i="3"/>
  <c r="H5671" i="3"/>
  <c r="I5671" i="3"/>
  <c r="J5671" i="3"/>
  <c r="H5672" i="3"/>
  <c r="I5672" i="3"/>
  <c r="J5672" i="3"/>
  <c r="H5673" i="3"/>
  <c r="I5673" i="3"/>
  <c r="J5673" i="3"/>
  <c r="H5674" i="3"/>
  <c r="I5674" i="3"/>
  <c r="J5674" i="3"/>
  <c r="H5675" i="3"/>
  <c r="I5675" i="3"/>
  <c r="J5675" i="3"/>
  <c r="H5676" i="3"/>
  <c r="I5676" i="3"/>
  <c r="J5676" i="3"/>
  <c r="H5677" i="3"/>
  <c r="I5677" i="3"/>
  <c r="J5677" i="3"/>
  <c r="H5678" i="3"/>
  <c r="I5678" i="3"/>
  <c r="J5678" i="3"/>
  <c r="H5679" i="3"/>
  <c r="I5679" i="3"/>
  <c r="J5679" i="3"/>
  <c r="H5680" i="3"/>
  <c r="I5680" i="3"/>
  <c r="J5680" i="3"/>
  <c r="H5681" i="3"/>
  <c r="I5681" i="3"/>
  <c r="J5681" i="3"/>
  <c r="H5682" i="3"/>
  <c r="I5682" i="3"/>
  <c r="J5682" i="3"/>
  <c r="H5683" i="3"/>
  <c r="I5683" i="3"/>
  <c r="J5683" i="3"/>
  <c r="H5684" i="3"/>
  <c r="I5684" i="3"/>
  <c r="J5684" i="3"/>
  <c r="H5685" i="3"/>
  <c r="I5685" i="3"/>
  <c r="J5685" i="3"/>
  <c r="H5686" i="3"/>
  <c r="I5686" i="3"/>
  <c r="J5686" i="3"/>
  <c r="H5687" i="3"/>
  <c r="I5687" i="3"/>
  <c r="J5687" i="3"/>
  <c r="H5688" i="3"/>
  <c r="I5688" i="3"/>
  <c r="J5688" i="3"/>
  <c r="H5689" i="3"/>
  <c r="I5689" i="3"/>
  <c r="J5689" i="3"/>
  <c r="H5690" i="3"/>
  <c r="I5690" i="3"/>
  <c r="J5690" i="3"/>
  <c r="H5691" i="3"/>
  <c r="I5691" i="3"/>
  <c r="J5691" i="3"/>
  <c r="H5692" i="3"/>
  <c r="I5692" i="3"/>
  <c r="J5692" i="3"/>
  <c r="H5693" i="3"/>
  <c r="I5693" i="3"/>
  <c r="J5693" i="3"/>
  <c r="H5694" i="3"/>
  <c r="I5694" i="3"/>
  <c r="J5694" i="3"/>
  <c r="H5695" i="3"/>
  <c r="I5695" i="3"/>
  <c r="J5695" i="3"/>
  <c r="H5696" i="3"/>
  <c r="I5696" i="3"/>
  <c r="J5696" i="3"/>
  <c r="H5697" i="3"/>
  <c r="I5697" i="3"/>
  <c r="J5697" i="3"/>
  <c r="H5698" i="3"/>
  <c r="I5698" i="3"/>
  <c r="J5698" i="3"/>
  <c r="H5699" i="3"/>
  <c r="I5699" i="3"/>
  <c r="J5699" i="3"/>
  <c r="H5700" i="3"/>
  <c r="I5700" i="3"/>
  <c r="J5700" i="3"/>
  <c r="H5701" i="3"/>
  <c r="I5701" i="3"/>
  <c r="J5701" i="3"/>
  <c r="H5702" i="3"/>
  <c r="I5702" i="3"/>
  <c r="J5702" i="3"/>
  <c r="H5703" i="3"/>
  <c r="I5703" i="3"/>
  <c r="J5703" i="3"/>
  <c r="H5704" i="3"/>
  <c r="I5704" i="3"/>
  <c r="J5704" i="3"/>
  <c r="H5705" i="3"/>
  <c r="I5705" i="3"/>
  <c r="J5705" i="3"/>
  <c r="H5706" i="3"/>
  <c r="I5706" i="3"/>
  <c r="J5706" i="3"/>
  <c r="H5707" i="3"/>
  <c r="I5707" i="3"/>
  <c r="J5707" i="3"/>
  <c r="H5708" i="3"/>
  <c r="I5708" i="3"/>
  <c r="J5708" i="3"/>
  <c r="H5709" i="3"/>
  <c r="I5709" i="3"/>
  <c r="J5709" i="3"/>
  <c r="H5710" i="3"/>
  <c r="I5710" i="3"/>
  <c r="J5710" i="3"/>
  <c r="H5711" i="3"/>
  <c r="I5711" i="3"/>
  <c r="J5711" i="3"/>
  <c r="H5712" i="3"/>
  <c r="I5712" i="3"/>
  <c r="J5712" i="3"/>
  <c r="H5713" i="3"/>
  <c r="I5713" i="3"/>
  <c r="J5713" i="3"/>
  <c r="H5714" i="3"/>
  <c r="I5714" i="3"/>
  <c r="J5714" i="3"/>
  <c r="H5715" i="3"/>
  <c r="I5715" i="3"/>
  <c r="J5715" i="3"/>
  <c r="H5716" i="3"/>
  <c r="I5716" i="3"/>
  <c r="J5716" i="3"/>
  <c r="H5717" i="3"/>
  <c r="I5717" i="3"/>
  <c r="J5717" i="3"/>
  <c r="H5718" i="3"/>
  <c r="I5718" i="3"/>
  <c r="J5718" i="3"/>
  <c r="H5719" i="3"/>
  <c r="I5719" i="3"/>
  <c r="J5719" i="3"/>
  <c r="H5720" i="3"/>
  <c r="I5720" i="3"/>
  <c r="J5720" i="3"/>
  <c r="H5721" i="3"/>
  <c r="I5721" i="3"/>
  <c r="J5721" i="3"/>
  <c r="H5722" i="3"/>
  <c r="I5722" i="3"/>
  <c r="J5722" i="3"/>
  <c r="H5723" i="3"/>
  <c r="I5723" i="3"/>
  <c r="J5723" i="3"/>
  <c r="H5724" i="3"/>
  <c r="I5724" i="3"/>
  <c r="J5724" i="3"/>
  <c r="H5725" i="3"/>
  <c r="I5725" i="3"/>
  <c r="J5725" i="3"/>
  <c r="H5726" i="3"/>
  <c r="I5726" i="3"/>
  <c r="J5726" i="3"/>
  <c r="H5727" i="3"/>
  <c r="I5727" i="3"/>
  <c r="J5727" i="3"/>
  <c r="H5728" i="3"/>
  <c r="I5728" i="3"/>
  <c r="J5728" i="3"/>
  <c r="H5729" i="3"/>
  <c r="I5729" i="3"/>
  <c r="J5729" i="3"/>
  <c r="H5730" i="3"/>
  <c r="I5730" i="3"/>
  <c r="J5730" i="3"/>
  <c r="H5731" i="3"/>
  <c r="I5731" i="3"/>
  <c r="J5731" i="3"/>
  <c r="H5732" i="3"/>
  <c r="I5732" i="3"/>
  <c r="J5732" i="3"/>
  <c r="H5733" i="3"/>
  <c r="I5733" i="3"/>
  <c r="J5733" i="3"/>
  <c r="H5734" i="3"/>
  <c r="I5734" i="3"/>
  <c r="J5734" i="3"/>
  <c r="H5735" i="3"/>
  <c r="I5735" i="3"/>
  <c r="J5735" i="3"/>
  <c r="H5736" i="3"/>
  <c r="I5736" i="3"/>
  <c r="J5736" i="3"/>
  <c r="H5737" i="3"/>
  <c r="I5737" i="3"/>
  <c r="J5737" i="3"/>
  <c r="H5738" i="3"/>
  <c r="I5738" i="3"/>
  <c r="J5738" i="3"/>
  <c r="H5739" i="3"/>
  <c r="I5739" i="3"/>
  <c r="J5739" i="3"/>
  <c r="H5740" i="3"/>
  <c r="I5740" i="3"/>
  <c r="J5740" i="3"/>
  <c r="H5741" i="3"/>
  <c r="I5741" i="3"/>
  <c r="J5741" i="3"/>
  <c r="H5742" i="3"/>
  <c r="I5742" i="3"/>
  <c r="J5742" i="3"/>
  <c r="H5743" i="3"/>
  <c r="I5743" i="3"/>
  <c r="J5743" i="3"/>
  <c r="H5744" i="3"/>
  <c r="I5744" i="3"/>
  <c r="J5744" i="3"/>
  <c r="H5745" i="3"/>
  <c r="I5745" i="3"/>
  <c r="J5745" i="3"/>
  <c r="H5746" i="3"/>
  <c r="I5746" i="3"/>
  <c r="J5746" i="3"/>
  <c r="H5747" i="3"/>
  <c r="I5747" i="3"/>
  <c r="J5747" i="3"/>
  <c r="H5748" i="3"/>
  <c r="I5748" i="3"/>
  <c r="J5748" i="3"/>
  <c r="H5749" i="3"/>
  <c r="I5749" i="3"/>
  <c r="J5749" i="3"/>
  <c r="H5750" i="3"/>
  <c r="I5750" i="3"/>
  <c r="J5750" i="3"/>
  <c r="H5751" i="3"/>
  <c r="I5751" i="3"/>
  <c r="J5751" i="3"/>
  <c r="H5752" i="3"/>
  <c r="I5752" i="3"/>
  <c r="J5752" i="3"/>
  <c r="H5753" i="3"/>
  <c r="I5753" i="3"/>
  <c r="J5753" i="3"/>
  <c r="H5754" i="3"/>
  <c r="I5754" i="3"/>
  <c r="J5754" i="3"/>
  <c r="H5755" i="3"/>
  <c r="I5755" i="3"/>
  <c r="J5755" i="3"/>
  <c r="H5756" i="3"/>
  <c r="I5756" i="3"/>
  <c r="J5756" i="3"/>
  <c r="H5757" i="3"/>
  <c r="I5757" i="3"/>
  <c r="J5757" i="3"/>
  <c r="H5758" i="3"/>
  <c r="I5758" i="3"/>
  <c r="J5758" i="3"/>
  <c r="H5759" i="3"/>
  <c r="I5759" i="3"/>
  <c r="J5759" i="3"/>
  <c r="H5760" i="3"/>
  <c r="I5760" i="3"/>
  <c r="J5760" i="3"/>
  <c r="H5761" i="3"/>
  <c r="I5761" i="3"/>
  <c r="J5761" i="3"/>
  <c r="H5762" i="3"/>
  <c r="I5762" i="3"/>
  <c r="J5762" i="3"/>
  <c r="H5763" i="3"/>
  <c r="I5763" i="3"/>
  <c r="J5763" i="3"/>
  <c r="H5764" i="3"/>
  <c r="I5764" i="3"/>
  <c r="J5764" i="3"/>
  <c r="H5765" i="3"/>
  <c r="I5765" i="3"/>
  <c r="J5765" i="3"/>
  <c r="H5766" i="3"/>
  <c r="I5766" i="3"/>
  <c r="J5766" i="3"/>
  <c r="H5767" i="3"/>
  <c r="I5767" i="3"/>
  <c r="J5767" i="3"/>
  <c r="H5768" i="3"/>
  <c r="I5768" i="3"/>
  <c r="J5768" i="3"/>
  <c r="H5769" i="3"/>
  <c r="I5769" i="3"/>
  <c r="J5769" i="3"/>
  <c r="H5770" i="3"/>
  <c r="I5770" i="3"/>
  <c r="J5770" i="3"/>
  <c r="H5771" i="3"/>
  <c r="I5771" i="3"/>
  <c r="J5771" i="3"/>
  <c r="H5772" i="3"/>
  <c r="I5772" i="3"/>
  <c r="J5772" i="3"/>
  <c r="H5773" i="3"/>
  <c r="I5773" i="3"/>
  <c r="J5773" i="3"/>
  <c r="H5774" i="3"/>
  <c r="I5774" i="3"/>
  <c r="J5774" i="3"/>
  <c r="H5775" i="3"/>
  <c r="I5775" i="3"/>
  <c r="J5775" i="3"/>
  <c r="H5776" i="3"/>
  <c r="I5776" i="3"/>
  <c r="J5776" i="3"/>
  <c r="H5777" i="3"/>
  <c r="I5777" i="3"/>
  <c r="J5777" i="3"/>
  <c r="H5778" i="3"/>
  <c r="I5778" i="3"/>
  <c r="J5778" i="3"/>
  <c r="H5779" i="3"/>
  <c r="I5779" i="3"/>
  <c r="J5779" i="3"/>
  <c r="H5780" i="3"/>
  <c r="I5780" i="3"/>
  <c r="J5780" i="3"/>
  <c r="H5781" i="3"/>
  <c r="I5781" i="3"/>
  <c r="J5781" i="3"/>
  <c r="H5782" i="3"/>
  <c r="I5782" i="3"/>
  <c r="J5782" i="3"/>
  <c r="H5783" i="3"/>
  <c r="I5783" i="3"/>
  <c r="J5783" i="3"/>
  <c r="H5784" i="3"/>
  <c r="I5784" i="3"/>
  <c r="J5784" i="3"/>
  <c r="H5785" i="3"/>
  <c r="I5785" i="3"/>
  <c r="J5785" i="3"/>
  <c r="H5786" i="3"/>
  <c r="I5786" i="3"/>
  <c r="J5786" i="3"/>
  <c r="H5787" i="3"/>
  <c r="I5787" i="3"/>
  <c r="J5787" i="3"/>
  <c r="H5788" i="3"/>
  <c r="I5788" i="3"/>
  <c r="J5788" i="3"/>
  <c r="H5789" i="3"/>
  <c r="I5789" i="3"/>
  <c r="J5789" i="3"/>
  <c r="H5790" i="3"/>
  <c r="I5790" i="3"/>
  <c r="J5790" i="3"/>
  <c r="H5791" i="3"/>
  <c r="I5791" i="3"/>
  <c r="J5791" i="3"/>
  <c r="H5792" i="3"/>
  <c r="I5792" i="3"/>
  <c r="J5792" i="3"/>
  <c r="H5793" i="3"/>
  <c r="I5793" i="3"/>
  <c r="J5793" i="3"/>
  <c r="H5794" i="3"/>
  <c r="I5794" i="3"/>
  <c r="J5794" i="3"/>
  <c r="H5795" i="3"/>
  <c r="I5795" i="3"/>
  <c r="J5795" i="3"/>
  <c r="H5796" i="3"/>
  <c r="I5796" i="3"/>
  <c r="J5796" i="3"/>
  <c r="H5797" i="3"/>
  <c r="I5797" i="3"/>
  <c r="J5797" i="3"/>
  <c r="H5798" i="3"/>
  <c r="I5798" i="3"/>
  <c r="J5798" i="3"/>
  <c r="H5799" i="3"/>
  <c r="I5799" i="3"/>
  <c r="J5799" i="3"/>
  <c r="H5800" i="3"/>
  <c r="I5800" i="3"/>
  <c r="J5800" i="3"/>
  <c r="H5801" i="3"/>
  <c r="I5801" i="3"/>
  <c r="J5801" i="3"/>
  <c r="H5802" i="3"/>
  <c r="I5802" i="3"/>
  <c r="J5802" i="3"/>
  <c r="H5803" i="3"/>
  <c r="I5803" i="3"/>
  <c r="J5803" i="3"/>
  <c r="H5804" i="3"/>
  <c r="I5804" i="3"/>
  <c r="J5804" i="3"/>
  <c r="H5805" i="3"/>
  <c r="I5805" i="3"/>
  <c r="J5805" i="3"/>
  <c r="H5806" i="3"/>
  <c r="I5806" i="3"/>
  <c r="J5806" i="3"/>
  <c r="H5807" i="3"/>
  <c r="I5807" i="3"/>
  <c r="J5807" i="3"/>
  <c r="H5808" i="3"/>
  <c r="I5808" i="3"/>
  <c r="J5808" i="3"/>
  <c r="H5809" i="3"/>
  <c r="I5809" i="3"/>
  <c r="J5809" i="3"/>
  <c r="H5810" i="3"/>
  <c r="I5810" i="3"/>
  <c r="J5810" i="3"/>
  <c r="H5811" i="3"/>
  <c r="I5811" i="3"/>
  <c r="J5811" i="3"/>
  <c r="H5812" i="3"/>
  <c r="I5812" i="3"/>
  <c r="J5812" i="3"/>
  <c r="H5813" i="3"/>
  <c r="I5813" i="3"/>
  <c r="J5813" i="3"/>
  <c r="H5814" i="3"/>
  <c r="I5814" i="3"/>
  <c r="J5814" i="3"/>
  <c r="H5815" i="3"/>
  <c r="I5815" i="3"/>
  <c r="J5815" i="3"/>
  <c r="H5816" i="3"/>
  <c r="I5816" i="3"/>
  <c r="J5816" i="3"/>
  <c r="H5817" i="3"/>
  <c r="I5817" i="3"/>
  <c r="J5817" i="3"/>
  <c r="H5818" i="3"/>
  <c r="I5818" i="3"/>
  <c r="J5818" i="3"/>
  <c r="H5819" i="3"/>
  <c r="I5819" i="3"/>
  <c r="J5819" i="3"/>
  <c r="H5820" i="3"/>
  <c r="I5820" i="3"/>
  <c r="J5820" i="3"/>
  <c r="H5821" i="3"/>
  <c r="I5821" i="3"/>
  <c r="J5821" i="3"/>
  <c r="H5822" i="3"/>
  <c r="I5822" i="3"/>
  <c r="J5822" i="3"/>
  <c r="H5823" i="3"/>
  <c r="I5823" i="3"/>
  <c r="J5823" i="3"/>
  <c r="H5824" i="3"/>
  <c r="I5824" i="3"/>
  <c r="J5824" i="3"/>
  <c r="H5825" i="3"/>
  <c r="I5825" i="3"/>
  <c r="J5825" i="3"/>
  <c r="H5826" i="3"/>
  <c r="I5826" i="3"/>
  <c r="J5826" i="3"/>
  <c r="H5827" i="3"/>
  <c r="I5827" i="3"/>
  <c r="J5827" i="3"/>
  <c r="H5828" i="3"/>
  <c r="I5828" i="3"/>
  <c r="J5828" i="3"/>
  <c r="H5829" i="3"/>
  <c r="I5829" i="3"/>
  <c r="J5829" i="3"/>
  <c r="H5830" i="3"/>
  <c r="I5830" i="3"/>
  <c r="J5830" i="3"/>
  <c r="H5831" i="3"/>
  <c r="I5831" i="3"/>
  <c r="J5831" i="3"/>
  <c r="H5832" i="3"/>
  <c r="I5832" i="3"/>
  <c r="J5832" i="3"/>
  <c r="H5833" i="3"/>
  <c r="I5833" i="3"/>
  <c r="J5833" i="3"/>
  <c r="H5834" i="3"/>
  <c r="I5834" i="3"/>
  <c r="J5834" i="3"/>
  <c r="H5835" i="3"/>
  <c r="I5835" i="3"/>
  <c r="J5835" i="3"/>
  <c r="H5836" i="3"/>
  <c r="I5836" i="3"/>
  <c r="J5836" i="3"/>
  <c r="H5837" i="3"/>
  <c r="I5837" i="3"/>
  <c r="J5837" i="3"/>
  <c r="H5838" i="3"/>
  <c r="I5838" i="3"/>
  <c r="J5838" i="3"/>
  <c r="H5839" i="3"/>
  <c r="I5839" i="3"/>
  <c r="J5839" i="3"/>
  <c r="H5840" i="3"/>
  <c r="I5840" i="3"/>
  <c r="J5840" i="3"/>
  <c r="H5841" i="3"/>
  <c r="I5841" i="3"/>
  <c r="J5841" i="3"/>
  <c r="H5842" i="3"/>
  <c r="I5842" i="3"/>
  <c r="J5842" i="3"/>
  <c r="H5843" i="3"/>
  <c r="I5843" i="3"/>
  <c r="J5843" i="3"/>
  <c r="H5844" i="3"/>
  <c r="I5844" i="3"/>
  <c r="J5844" i="3"/>
  <c r="H5845" i="3"/>
  <c r="I5845" i="3"/>
  <c r="J5845" i="3"/>
  <c r="H5846" i="3"/>
  <c r="I5846" i="3"/>
  <c r="J5846" i="3"/>
  <c r="H5847" i="3"/>
  <c r="I5847" i="3"/>
  <c r="J5847" i="3"/>
  <c r="H5848" i="3"/>
  <c r="I5848" i="3"/>
  <c r="J5848" i="3"/>
  <c r="H5849" i="3"/>
  <c r="I5849" i="3"/>
  <c r="J5849" i="3"/>
  <c r="H5850" i="3"/>
  <c r="I5850" i="3"/>
  <c r="J5850" i="3"/>
  <c r="H5851" i="3"/>
  <c r="I5851" i="3"/>
  <c r="J5851" i="3"/>
  <c r="H5852" i="3"/>
  <c r="I5852" i="3"/>
  <c r="J5852" i="3"/>
  <c r="H5853" i="3"/>
  <c r="I5853" i="3"/>
  <c r="J5853" i="3"/>
  <c r="H5854" i="3"/>
  <c r="I5854" i="3"/>
  <c r="J5854" i="3"/>
  <c r="H5855" i="3"/>
  <c r="I5855" i="3"/>
  <c r="J5855" i="3"/>
  <c r="H5856" i="3"/>
  <c r="I5856" i="3"/>
  <c r="J5856" i="3"/>
  <c r="H5857" i="3"/>
  <c r="I5857" i="3"/>
  <c r="J5857" i="3"/>
  <c r="H5858" i="3"/>
  <c r="I5858" i="3"/>
  <c r="J5858" i="3"/>
  <c r="H5859" i="3"/>
  <c r="I5859" i="3"/>
  <c r="J5859" i="3"/>
  <c r="H5860" i="3"/>
  <c r="I5860" i="3"/>
  <c r="J5860" i="3"/>
  <c r="H5861" i="3"/>
  <c r="I5861" i="3"/>
  <c r="J5861" i="3"/>
  <c r="H5862" i="3"/>
  <c r="I5862" i="3"/>
  <c r="J5862" i="3"/>
  <c r="H5863" i="3"/>
  <c r="I5863" i="3"/>
  <c r="J5863" i="3"/>
  <c r="H5864" i="3"/>
  <c r="I5864" i="3"/>
  <c r="J5864" i="3"/>
  <c r="H5865" i="3"/>
  <c r="I5865" i="3"/>
  <c r="J5865" i="3"/>
  <c r="H5866" i="3"/>
  <c r="I5866" i="3"/>
  <c r="J5866" i="3"/>
  <c r="H5867" i="3"/>
  <c r="I5867" i="3"/>
  <c r="J5867" i="3"/>
  <c r="H5868" i="3"/>
  <c r="I5868" i="3"/>
  <c r="J5868" i="3"/>
  <c r="H5869" i="3"/>
  <c r="I5869" i="3"/>
  <c r="J5869" i="3"/>
  <c r="H5870" i="3"/>
  <c r="I5870" i="3"/>
  <c r="J5870" i="3"/>
  <c r="H5871" i="3"/>
  <c r="I5871" i="3"/>
  <c r="J5871" i="3"/>
  <c r="H5872" i="3"/>
  <c r="I5872" i="3"/>
  <c r="J5872" i="3"/>
  <c r="H5873" i="3"/>
  <c r="I5873" i="3"/>
  <c r="J5873" i="3"/>
  <c r="H5874" i="3"/>
  <c r="I5874" i="3"/>
  <c r="J5874" i="3"/>
  <c r="H5875" i="3"/>
  <c r="I5875" i="3"/>
  <c r="J5875" i="3"/>
  <c r="H5876" i="3"/>
  <c r="I5876" i="3"/>
  <c r="J5876" i="3"/>
  <c r="H5877" i="3"/>
  <c r="I5877" i="3"/>
  <c r="J5877" i="3"/>
  <c r="H5878" i="3"/>
  <c r="I5878" i="3"/>
  <c r="J5878" i="3"/>
  <c r="H5879" i="3"/>
  <c r="I5879" i="3"/>
  <c r="J5879" i="3"/>
  <c r="H5880" i="3"/>
  <c r="I5880" i="3"/>
  <c r="J5880" i="3"/>
  <c r="H5881" i="3"/>
  <c r="I5881" i="3"/>
  <c r="J5881" i="3"/>
  <c r="H5882" i="3"/>
  <c r="I5882" i="3"/>
  <c r="J5882" i="3"/>
  <c r="H5883" i="3"/>
  <c r="I5883" i="3"/>
  <c r="J5883" i="3"/>
  <c r="H5884" i="3"/>
  <c r="I5884" i="3"/>
  <c r="J5884" i="3"/>
  <c r="H5885" i="3"/>
  <c r="I5885" i="3"/>
  <c r="J5885" i="3"/>
  <c r="H5886" i="3"/>
  <c r="I5886" i="3"/>
  <c r="J5886" i="3"/>
  <c r="H5887" i="3"/>
  <c r="I5887" i="3"/>
  <c r="J5887" i="3"/>
  <c r="H5888" i="3"/>
  <c r="I5888" i="3"/>
  <c r="J5888" i="3"/>
  <c r="H5889" i="3"/>
  <c r="I5889" i="3"/>
  <c r="J5889" i="3"/>
  <c r="H5890" i="3"/>
  <c r="I5890" i="3"/>
  <c r="J5890" i="3"/>
  <c r="H5891" i="3"/>
  <c r="I5891" i="3"/>
  <c r="J5891" i="3"/>
  <c r="H5892" i="3"/>
  <c r="I5892" i="3"/>
  <c r="J5892" i="3"/>
  <c r="H5893" i="3"/>
  <c r="I5893" i="3"/>
  <c r="J5893" i="3"/>
  <c r="H5894" i="3"/>
  <c r="I5894" i="3"/>
  <c r="J5894" i="3"/>
  <c r="H5895" i="3"/>
  <c r="I5895" i="3"/>
  <c r="J5895" i="3"/>
  <c r="H5896" i="3"/>
  <c r="I5896" i="3"/>
  <c r="J5896" i="3"/>
  <c r="H5897" i="3"/>
  <c r="I5897" i="3"/>
  <c r="J5897" i="3"/>
  <c r="H5898" i="3"/>
  <c r="I5898" i="3"/>
  <c r="J5898" i="3"/>
  <c r="H5899" i="3"/>
  <c r="I5899" i="3"/>
  <c r="J5899" i="3"/>
  <c r="H5900" i="3"/>
  <c r="I5900" i="3"/>
  <c r="J5900" i="3"/>
  <c r="H5901" i="3"/>
  <c r="I5901" i="3"/>
  <c r="J5901" i="3"/>
  <c r="H5902" i="3"/>
  <c r="I5902" i="3"/>
  <c r="J5902" i="3"/>
  <c r="H5903" i="3"/>
  <c r="I5903" i="3"/>
  <c r="J5903" i="3"/>
  <c r="H5904" i="3"/>
  <c r="I5904" i="3"/>
  <c r="J5904" i="3"/>
  <c r="H5905" i="3"/>
  <c r="I5905" i="3"/>
  <c r="J5905" i="3"/>
  <c r="H5906" i="3"/>
  <c r="I5906" i="3"/>
  <c r="J5906" i="3"/>
  <c r="H5907" i="3"/>
  <c r="I5907" i="3"/>
  <c r="J5907" i="3"/>
  <c r="H5908" i="3"/>
  <c r="I5908" i="3"/>
  <c r="J5908" i="3"/>
  <c r="H5909" i="3"/>
  <c r="I5909" i="3"/>
  <c r="J5909" i="3"/>
  <c r="H5910" i="3"/>
  <c r="I5910" i="3"/>
  <c r="J5910" i="3"/>
  <c r="H5911" i="3"/>
  <c r="I5911" i="3"/>
  <c r="J5911" i="3"/>
  <c r="H5912" i="3"/>
  <c r="I5912" i="3"/>
  <c r="J5912" i="3"/>
  <c r="H5913" i="3"/>
  <c r="I5913" i="3"/>
  <c r="J5913" i="3"/>
  <c r="H5914" i="3"/>
  <c r="I5914" i="3"/>
  <c r="J5914" i="3"/>
  <c r="H5915" i="3"/>
  <c r="I5915" i="3"/>
  <c r="J5915" i="3"/>
  <c r="H5916" i="3"/>
  <c r="I5916" i="3"/>
  <c r="J5916" i="3"/>
  <c r="H5917" i="3"/>
  <c r="I5917" i="3"/>
  <c r="J5917" i="3"/>
  <c r="H5918" i="3"/>
  <c r="I5918" i="3"/>
  <c r="J5918" i="3"/>
  <c r="H5919" i="3"/>
  <c r="I5919" i="3"/>
  <c r="J5919" i="3"/>
  <c r="H5920" i="3"/>
  <c r="I5920" i="3"/>
  <c r="J5920" i="3"/>
  <c r="H5921" i="3"/>
  <c r="I5921" i="3"/>
  <c r="J5921" i="3"/>
  <c r="H5922" i="3"/>
  <c r="I5922" i="3"/>
  <c r="J5922" i="3"/>
  <c r="H5923" i="3"/>
  <c r="I5923" i="3"/>
  <c r="J5923" i="3"/>
  <c r="H5924" i="3"/>
  <c r="I5924" i="3"/>
  <c r="J5924" i="3"/>
  <c r="H5925" i="3"/>
  <c r="I5925" i="3"/>
  <c r="J5925" i="3"/>
  <c r="H5926" i="3"/>
  <c r="I5926" i="3"/>
  <c r="J5926" i="3"/>
  <c r="H5927" i="3"/>
  <c r="I5927" i="3"/>
  <c r="J5927" i="3"/>
  <c r="H5928" i="3"/>
  <c r="I5928" i="3"/>
  <c r="J5928" i="3"/>
  <c r="H5929" i="3"/>
  <c r="I5929" i="3"/>
  <c r="J5929" i="3"/>
  <c r="H5930" i="3"/>
  <c r="I5930" i="3"/>
  <c r="J5930" i="3"/>
  <c r="H5931" i="3"/>
  <c r="I5931" i="3"/>
  <c r="J5931" i="3"/>
  <c r="H5932" i="3"/>
  <c r="I5932" i="3"/>
  <c r="J5932" i="3"/>
  <c r="H5933" i="3"/>
  <c r="I5933" i="3"/>
  <c r="J5933" i="3"/>
  <c r="H5934" i="3"/>
  <c r="I5934" i="3"/>
  <c r="J5934" i="3"/>
  <c r="H5935" i="3"/>
  <c r="I5935" i="3"/>
  <c r="J5935" i="3"/>
  <c r="H5936" i="3"/>
  <c r="I5936" i="3"/>
  <c r="J5936" i="3"/>
  <c r="H5937" i="3"/>
  <c r="I5937" i="3"/>
  <c r="J5937" i="3"/>
  <c r="H5938" i="3"/>
  <c r="I5938" i="3"/>
  <c r="J5938" i="3"/>
  <c r="H5939" i="3"/>
  <c r="I5939" i="3"/>
  <c r="J5939" i="3"/>
  <c r="H5940" i="3"/>
  <c r="I5940" i="3"/>
  <c r="J5940" i="3"/>
  <c r="H5941" i="3"/>
  <c r="I5941" i="3"/>
  <c r="J5941" i="3"/>
  <c r="H5942" i="3"/>
  <c r="I5942" i="3"/>
  <c r="J5942" i="3"/>
  <c r="H5943" i="3"/>
  <c r="I5943" i="3"/>
  <c r="J5943" i="3"/>
  <c r="H5944" i="3"/>
  <c r="I5944" i="3"/>
  <c r="J5944" i="3"/>
  <c r="H5945" i="3"/>
  <c r="I5945" i="3"/>
  <c r="J5945" i="3"/>
  <c r="H5946" i="3"/>
  <c r="I5946" i="3"/>
  <c r="J5946" i="3"/>
  <c r="H5947" i="3"/>
  <c r="I5947" i="3"/>
  <c r="J5947" i="3"/>
  <c r="H5948" i="3"/>
  <c r="I5948" i="3"/>
  <c r="J5948" i="3"/>
  <c r="H5949" i="3"/>
  <c r="I5949" i="3"/>
  <c r="J5949" i="3"/>
  <c r="H5950" i="3"/>
  <c r="I5950" i="3"/>
  <c r="J5950" i="3"/>
  <c r="H5951" i="3"/>
  <c r="I5951" i="3"/>
  <c r="J5951" i="3"/>
  <c r="H5952" i="3"/>
  <c r="I5952" i="3"/>
  <c r="J5952" i="3"/>
  <c r="H5953" i="3"/>
  <c r="I5953" i="3"/>
  <c r="J5953" i="3"/>
  <c r="H5954" i="3"/>
  <c r="I5954" i="3"/>
  <c r="J5954" i="3"/>
  <c r="H5955" i="3"/>
  <c r="I5955" i="3"/>
  <c r="J5955" i="3"/>
  <c r="H5956" i="3"/>
  <c r="I5956" i="3"/>
  <c r="J5956" i="3"/>
  <c r="H5957" i="3"/>
  <c r="I5957" i="3"/>
  <c r="J5957" i="3"/>
  <c r="H5958" i="3"/>
  <c r="I5958" i="3"/>
  <c r="J5958" i="3"/>
  <c r="H5959" i="3"/>
  <c r="I5959" i="3"/>
  <c r="J5959" i="3"/>
  <c r="H5960" i="3"/>
  <c r="I5960" i="3"/>
  <c r="J5960" i="3"/>
  <c r="H5961" i="3"/>
  <c r="I5961" i="3"/>
  <c r="J5961" i="3"/>
  <c r="H5962" i="3"/>
  <c r="I5962" i="3"/>
  <c r="J5962" i="3"/>
  <c r="H5963" i="3"/>
  <c r="I5963" i="3"/>
  <c r="J5963" i="3"/>
  <c r="H5964" i="3"/>
  <c r="I5964" i="3"/>
  <c r="J5964" i="3"/>
  <c r="H5965" i="3"/>
  <c r="I5965" i="3"/>
  <c r="J5965" i="3"/>
  <c r="H5966" i="3"/>
  <c r="I5966" i="3"/>
  <c r="J5966" i="3"/>
  <c r="H5967" i="3"/>
  <c r="I5967" i="3"/>
  <c r="J5967" i="3"/>
  <c r="H5968" i="3"/>
  <c r="I5968" i="3"/>
  <c r="J5968" i="3"/>
  <c r="H5969" i="3"/>
  <c r="I5969" i="3"/>
  <c r="J5969" i="3"/>
  <c r="H5970" i="3"/>
  <c r="I5970" i="3"/>
  <c r="J5970" i="3"/>
  <c r="H5971" i="3"/>
  <c r="I5971" i="3"/>
  <c r="J5971" i="3"/>
  <c r="H5972" i="3"/>
  <c r="I5972" i="3"/>
  <c r="J5972" i="3"/>
  <c r="H5973" i="3"/>
  <c r="I5973" i="3"/>
  <c r="J5973" i="3"/>
  <c r="H5974" i="3"/>
  <c r="I5974" i="3"/>
  <c r="J5974" i="3"/>
  <c r="H5975" i="3"/>
  <c r="I5975" i="3"/>
  <c r="J5975" i="3"/>
  <c r="H5976" i="3"/>
  <c r="I5976" i="3"/>
  <c r="J5976" i="3"/>
  <c r="H5977" i="3"/>
  <c r="I5977" i="3"/>
  <c r="J5977" i="3"/>
  <c r="H5978" i="3"/>
  <c r="I5978" i="3"/>
  <c r="J5978" i="3"/>
  <c r="H5979" i="3"/>
  <c r="I5979" i="3"/>
  <c r="J5979" i="3"/>
  <c r="H5980" i="3"/>
  <c r="I5980" i="3"/>
  <c r="J5980" i="3"/>
  <c r="H5981" i="3"/>
  <c r="I5981" i="3"/>
  <c r="J5981" i="3"/>
  <c r="H5982" i="3"/>
  <c r="I5982" i="3"/>
  <c r="J5982" i="3"/>
  <c r="H5983" i="3"/>
  <c r="I5983" i="3"/>
  <c r="J5983" i="3"/>
  <c r="H5984" i="3"/>
  <c r="I5984" i="3"/>
  <c r="J5984" i="3"/>
  <c r="H5985" i="3"/>
  <c r="I5985" i="3"/>
  <c r="J5985" i="3"/>
  <c r="H5986" i="3"/>
  <c r="I5986" i="3"/>
  <c r="J5986" i="3"/>
  <c r="H5987" i="3"/>
  <c r="I5987" i="3"/>
  <c r="J5987" i="3"/>
  <c r="H5988" i="3"/>
  <c r="I5988" i="3"/>
  <c r="J5988" i="3"/>
  <c r="H5989" i="3"/>
  <c r="I5989" i="3"/>
  <c r="J5989" i="3"/>
  <c r="H5990" i="3"/>
  <c r="I5990" i="3"/>
  <c r="J5990" i="3"/>
  <c r="H5991" i="3"/>
  <c r="I5991" i="3"/>
  <c r="J5991" i="3"/>
  <c r="H5992" i="3"/>
  <c r="I5992" i="3"/>
  <c r="J5992" i="3"/>
  <c r="H5993" i="3"/>
  <c r="I5993" i="3"/>
  <c r="J5993" i="3"/>
  <c r="H5994" i="3"/>
  <c r="I5994" i="3"/>
  <c r="J5994" i="3"/>
  <c r="H5995" i="3"/>
  <c r="I5995" i="3"/>
  <c r="J5995" i="3"/>
  <c r="H5996" i="3"/>
  <c r="I5996" i="3"/>
  <c r="J5996" i="3"/>
  <c r="H5997" i="3"/>
  <c r="I5997" i="3"/>
  <c r="J5997" i="3"/>
  <c r="H5998" i="3"/>
  <c r="I5998" i="3"/>
  <c r="J5998" i="3"/>
  <c r="H5999" i="3"/>
  <c r="I5999" i="3"/>
  <c r="J5999" i="3"/>
  <c r="H6000" i="3"/>
  <c r="I6000" i="3"/>
  <c r="J6000" i="3"/>
  <c r="H6001" i="3"/>
  <c r="I6001" i="3"/>
  <c r="J6001" i="3"/>
  <c r="H6002" i="3"/>
  <c r="I6002" i="3"/>
  <c r="J6002" i="3"/>
  <c r="H6003" i="3"/>
  <c r="I6003" i="3"/>
  <c r="J6003" i="3"/>
  <c r="H6004" i="3"/>
  <c r="I6004" i="3"/>
  <c r="J6004" i="3"/>
  <c r="H6005" i="3"/>
  <c r="I6005" i="3"/>
  <c r="J6005" i="3"/>
  <c r="H6006" i="3"/>
  <c r="I6006" i="3"/>
  <c r="J6006" i="3"/>
  <c r="H6007" i="3"/>
  <c r="I6007" i="3"/>
  <c r="J6007" i="3"/>
  <c r="H6008" i="3"/>
  <c r="I6008" i="3"/>
  <c r="J6008" i="3"/>
  <c r="H6009" i="3"/>
  <c r="I6009" i="3"/>
  <c r="J6009" i="3"/>
  <c r="H6010" i="3"/>
  <c r="I6010" i="3"/>
  <c r="J6010" i="3"/>
  <c r="H6011" i="3"/>
  <c r="I6011" i="3"/>
  <c r="J6011" i="3"/>
  <c r="H6012" i="3"/>
  <c r="I6012" i="3"/>
  <c r="J6012" i="3"/>
  <c r="H6013" i="3"/>
  <c r="I6013" i="3"/>
  <c r="J6013" i="3"/>
  <c r="H6014" i="3"/>
  <c r="I6014" i="3"/>
  <c r="J6014" i="3"/>
  <c r="H6015" i="3"/>
  <c r="I6015" i="3"/>
  <c r="J6015" i="3"/>
  <c r="H6016" i="3"/>
  <c r="I6016" i="3"/>
  <c r="J6016" i="3"/>
  <c r="H6017" i="3"/>
  <c r="I6017" i="3"/>
  <c r="J6017" i="3"/>
  <c r="H6018" i="3"/>
  <c r="I6018" i="3"/>
  <c r="J6018" i="3"/>
  <c r="H6019" i="3"/>
  <c r="I6019" i="3"/>
  <c r="J6019" i="3"/>
  <c r="H6020" i="3"/>
  <c r="I6020" i="3"/>
  <c r="J6020" i="3"/>
  <c r="H6021" i="3"/>
  <c r="I6021" i="3"/>
  <c r="J6021" i="3"/>
  <c r="H6022" i="3"/>
  <c r="I6022" i="3"/>
  <c r="J6022" i="3"/>
  <c r="H6023" i="3"/>
  <c r="I6023" i="3"/>
  <c r="J6023" i="3"/>
  <c r="H6024" i="3"/>
  <c r="I6024" i="3"/>
  <c r="J6024" i="3"/>
  <c r="H6025" i="3"/>
  <c r="I6025" i="3"/>
  <c r="J6025" i="3"/>
  <c r="H6026" i="3"/>
  <c r="I6026" i="3"/>
  <c r="J6026" i="3"/>
  <c r="H6027" i="3"/>
  <c r="I6027" i="3"/>
  <c r="J6027" i="3"/>
  <c r="H6028" i="3"/>
  <c r="I6028" i="3"/>
  <c r="J6028" i="3"/>
  <c r="H6029" i="3"/>
  <c r="I6029" i="3"/>
  <c r="J6029" i="3"/>
  <c r="H6030" i="3"/>
  <c r="I6030" i="3"/>
  <c r="J6030" i="3"/>
  <c r="H6031" i="3"/>
  <c r="I6031" i="3"/>
  <c r="J6031" i="3"/>
  <c r="H6032" i="3"/>
  <c r="I6032" i="3"/>
  <c r="J6032" i="3"/>
  <c r="H6033" i="3"/>
  <c r="I6033" i="3"/>
  <c r="J6033" i="3"/>
  <c r="H6034" i="3"/>
  <c r="I6034" i="3"/>
  <c r="J6034" i="3"/>
  <c r="H6035" i="3"/>
  <c r="I6035" i="3"/>
  <c r="J6035" i="3"/>
  <c r="H6036" i="3"/>
  <c r="I6036" i="3"/>
  <c r="J6036" i="3"/>
  <c r="H6037" i="3"/>
  <c r="I6037" i="3"/>
  <c r="J6037" i="3"/>
  <c r="H6038" i="3"/>
  <c r="I6038" i="3"/>
  <c r="J6038" i="3"/>
  <c r="H6039" i="3"/>
  <c r="I6039" i="3"/>
  <c r="J6039" i="3"/>
  <c r="H6040" i="3"/>
  <c r="I6040" i="3"/>
  <c r="J6040" i="3"/>
  <c r="H6041" i="3"/>
  <c r="I6041" i="3"/>
  <c r="J6041" i="3"/>
  <c r="H6042" i="3"/>
  <c r="I6042" i="3"/>
  <c r="J6042" i="3"/>
  <c r="H6043" i="3"/>
  <c r="I6043" i="3"/>
  <c r="J6043" i="3"/>
  <c r="H6044" i="3"/>
  <c r="I6044" i="3"/>
  <c r="J6044" i="3"/>
  <c r="H6045" i="3"/>
  <c r="I6045" i="3"/>
  <c r="J6045" i="3"/>
  <c r="H6046" i="3"/>
  <c r="I6046" i="3"/>
  <c r="J6046" i="3"/>
  <c r="H6047" i="3"/>
  <c r="I6047" i="3"/>
  <c r="J6047" i="3"/>
  <c r="H6048" i="3"/>
  <c r="I6048" i="3"/>
  <c r="J6048" i="3"/>
  <c r="H6049" i="3"/>
  <c r="I6049" i="3"/>
  <c r="J6049" i="3"/>
  <c r="H6050" i="3"/>
  <c r="I6050" i="3"/>
  <c r="J6050" i="3"/>
  <c r="H6051" i="3"/>
  <c r="I6051" i="3"/>
  <c r="J6051" i="3"/>
  <c r="H6052" i="3"/>
  <c r="I6052" i="3"/>
  <c r="J6052" i="3"/>
  <c r="H6053" i="3"/>
  <c r="I6053" i="3"/>
  <c r="J6053" i="3"/>
  <c r="H6054" i="3"/>
  <c r="I6054" i="3"/>
  <c r="J6054" i="3"/>
  <c r="H6055" i="3"/>
  <c r="I6055" i="3"/>
  <c r="J6055" i="3"/>
  <c r="H6056" i="3"/>
  <c r="I6056" i="3"/>
  <c r="J6056" i="3"/>
  <c r="H6057" i="3"/>
  <c r="I6057" i="3"/>
  <c r="J6057" i="3"/>
  <c r="H6058" i="3"/>
  <c r="I6058" i="3"/>
  <c r="J6058" i="3"/>
  <c r="H6059" i="3"/>
  <c r="I6059" i="3"/>
  <c r="J6059" i="3"/>
  <c r="H6060" i="3"/>
  <c r="I6060" i="3"/>
  <c r="J6060" i="3"/>
  <c r="H6061" i="3"/>
  <c r="I6061" i="3"/>
  <c r="J6061" i="3"/>
  <c r="H6062" i="3"/>
  <c r="I6062" i="3"/>
  <c r="J6062" i="3"/>
  <c r="H6063" i="3"/>
  <c r="I6063" i="3"/>
  <c r="J6063" i="3"/>
  <c r="H6064" i="3"/>
  <c r="I6064" i="3"/>
  <c r="J6064" i="3"/>
  <c r="H6065" i="3"/>
  <c r="I6065" i="3"/>
  <c r="J6065" i="3"/>
  <c r="H6066" i="3"/>
  <c r="I6066" i="3"/>
  <c r="J6066" i="3"/>
  <c r="H6067" i="3"/>
  <c r="I6067" i="3"/>
  <c r="J6067" i="3"/>
  <c r="H6068" i="3"/>
  <c r="I6068" i="3"/>
  <c r="J6068" i="3"/>
  <c r="H6069" i="3"/>
  <c r="I6069" i="3"/>
  <c r="J6069" i="3"/>
  <c r="H6070" i="3"/>
  <c r="I6070" i="3"/>
  <c r="J6070" i="3"/>
  <c r="H6071" i="3"/>
  <c r="I6071" i="3"/>
  <c r="J6071" i="3"/>
  <c r="H6072" i="3"/>
  <c r="I6072" i="3"/>
  <c r="J6072" i="3"/>
  <c r="H6073" i="3"/>
  <c r="I6073" i="3"/>
  <c r="J6073" i="3"/>
  <c r="H6074" i="3"/>
  <c r="I6074" i="3"/>
  <c r="J6074" i="3"/>
  <c r="H6075" i="3"/>
  <c r="I6075" i="3"/>
  <c r="J6075" i="3"/>
  <c r="H6076" i="3"/>
  <c r="I6076" i="3"/>
  <c r="J6076" i="3"/>
  <c r="H6077" i="3"/>
  <c r="I6077" i="3"/>
  <c r="J6077" i="3"/>
  <c r="H6078" i="3"/>
  <c r="I6078" i="3"/>
  <c r="J6078" i="3"/>
  <c r="H6079" i="3"/>
  <c r="I6079" i="3"/>
  <c r="J6079" i="3"/>
  <c r="H6080" i="3"/>
  <c r="I6080" i="3"/>
  <c r="J6080" i="3"/>
  <c r="H6081" i="3"/>
  <c r="I6081" i="3"/>
  <c r="J6081" i="3"/>
  <c r="H6082" i="3"/>
  <c r="I6082" i="3"/>
  <c r="J6082" i="3"/>
  <c r="H6083" i="3"/>
  <c r="I6083" i="3"/>
  <c r="J6083" i="3"/>
  <c r="H6084" i="3"/>
  <c r="I6084" i="3"/>
  <c r="J6084" i="3"/>
  <c r="H6085" i="3"/>
  <c r="I6085" i="3"/>
  <c r="J6085" i="3"/>
  <c r="H6086" i="3"/>
  <c r="I6086" i="3"/>
  <c r="J6086" i="3"/>
  <c r="H6087" i="3"/>
  <c r="I6087" i="3"/>
  <c r="J6087" i="3"/>
  <c r="H6088" i="3"/>
  <c r="I6088" i="3"/>
  <c r="J6088" i="3"/>
  <c r="H6089" i="3"/>
  <c r="I6089" i="3"/>
  <c r="J6089" i="3"/>
  <c r="H6090" i="3"/>
  <c r="I6090" i="3"/>
  <c r="J6090" i="3"/>
  <c r="H6091" i="3"/>
  <c r="I6091" i="3"/>
  <c r="J6091" i="3"/>
  <c r="H6092" i="3"/>
  <c r="I6092" i="3"/>
  <c r="J6092" i="3"/>
  <c r="H6093" i="3"/>
  <c r="I6093" i="3"/>
  <c r="J6093" i="3"/>
  <c r="H6094" i="3"/>
  <c r="I6094" i="3"/>
  <c r="J6094" i="3"/>
  <c r="H6095" i="3"/>
  <c r="I6095" i="3"/>
  <c r="J6095" i="3"/>
  <c r="H6096" i="3"/>
  <c r="I6096" i="3"/>
  <c r="J6096" i="3"/>
  <c r="H6097" i="3"/>
  <c r="I6097" i="3"/>
  <c r="J6097" i="3"/>
  <c r="H6098" i="3"/>
  <c r="I6098" i="3"/>
  <c r="J6098" i="3"/>
  <c r="H6099" i="3"/>
  <c r="I6099" i="3"/>
  <c r="J6099" i="3"/>
  <c r="H6100" i="3"/>
  <c r="I6100" i="3"/>
  <c r="J6100" i="3"/>
  <c r="H6101" i="3"/>
  <c r="I6101" i="3"/>
  <c r="J6101" i="3"/>
  <c r="H6102" i="3"/>
  <c r="I6102" i="3"/>
  <c r="J6102" i="3"/>
  <c r="H6103" i="3"/>
  <c r="I6103" i="3"/>
  <c r="J6103" i="3"/>
  <c r="H6104" i="3"/>
  <c r="I6104" i="3"/>
  <c r="J6104" i="3"/>
  <c r="H6105" i="3"/>
  <c r="I6105" i="3"/>
  <c r="J6105" i="3"/>
  <c r="H6106" i="3"/>
  <c r="I6106" i="3"/>
  <c r="J6106" i="3"/>
  <c r="H6107" i="3"/>
  <c r="I6107" i="3"/>
  <c r="J6107" i="3"/>
  <c r="H6108" i="3"/>
  <c r="I6108" i="3"/>
  <c r="J6108" i="3"/>
  <c r="H6109" i="3"/>
  <c r="I6109" i="3"/>
  <c r="J6109" i="3"/>
  <c r="H6110" i="3"/>
  <c r="I6110" i="3"/>
  <c r="J6110" i="3"/>
  <c r="H6111" i="3"/>
  <c r="I6111" i="3"/>
  <c r="J6111" i="3"/>
  <c r="H6112" i="3"/>
  <c r="I6112" i="3"/>
  <c r="J6112" i="3"/>
  <c r="H6113" i="3"/>
  <c r="I6113" i="3"/>
  <c r="J6113" i="3"/>
  <c r="H6114" i="3"/>
  <c r="I6114" i="3"/>
  <c r="J6114" i="3"/>
  <c r="H6115" i="3"/>
  <c r="I6115" i="3"/>
  <c r="J6115" i="3"/>
  <c r="H6116" i="3"/>
  <c r="I6116" i="3"/>
  <c r="J6116" i="3"/>
  <c r="H6117" i="3"/>
  <c r="I6117" i="3"/>
  <c r="J6117" i="3"/>
  <c r="H6118" i="3"/>
  <c r="I6118" i="3"/>
  <c r="J6118" i="3"/>
  <c r="H6119" i="3"/>
  <c r="I6119" i="3"/>
  <c r="J6119" i="3"/>
  <c r="H6120" i="3"/>
  <c r="I6120" i="3"/>
  <c r="J6120" i="3"/>
  <c r="H6121" i="3"/>
  <c r="I6121" i="3"/>
  <c r="J6121" i="3"/>
  <c r="H6122" i="3"/>
  <c r="I6122" i="3"/>
  <c r="J6122" i="3"/>
  <c r="H6123" i="3"/>
  <c r="I6123" i="3"/>
  <c r="J6123" i="3"/>
  <c r="H6124" i="3"/>
  <c r="I6124" i="3"/>
  <c r="J6124" i="3"/>
  <c r="H6125" i="3"/>
  <c r="I6125" i="3"/>
  <c r="J6125" i="3"/>
  <c r="H6126" i="3"/>
  <c r="I6126" i="3"/>
  <c r="J6126" i="3"/>
  <c r="H6127" i="3"/>
  <c r="I6127" i="3"/>
  <c r="J6127" i="3"/>
  <c r="H6128" i="3"/>
  <c r="I6128" i="3"/>
  <c r="J6128" i="3"/>
  <c r="H6129" i="3"/>
  <c r="I6129" i="3"/>
  <c r="J6129" i="3"/>
  <c r="H6130" i="3"/>
  <c r="I6130" i="3"/>
  <c r="J6130" i="3"/>
  <c r="H6131" i="3"/>
  <c r="I6131" i="3"/>
  <c r="J6131" i="3"/>
  <c r="H6132" i="3"/>
  <c r="I6132" i="3"/>
  <c r="J6132" i="3"/>
  <c r="H6133" i="3"/>
  <c r="I6133" i="3"/>
  <c r="J6133" i="3"/>
  <c r="H6134" i="3"/>
  <c r="I6134" i="3"/>
  <c r="J6134" i="3"/>
  <c r="H6135" i="3"/>
  <c r="I6135" i="3"/>
  <c r="J6135" i="3"/>
  <c r="H6136" i="3"/>
  <c r="I6136" i="3"/>
  <c r="J6136" i="3"/>
  <c r="H6137" i="3"/>
  <c r="I6137" i="3"/>
  <c r="J6137" i="3"/>
  <c r="H6138" i="3"/>
  <c r="I6138" i="3"/>
  <c r="J6138" i="3"/>
  <c r="H6139" i="3"/>
  <c r="I6139" i="3"/>
  <c r="J6139" i="3"/>
  <c r="H6140" i="3"/>
  <c r="I6140" i="3"/>
  <c r="J6140" i="3"/>
  <c r="H6141" i="3"/>
  <c r="I6141" i="3"/>
  <c r="J6141" i="3"/>
  <c r="H6142" i="3"/>
  <c r="I6142" i="3"/>
  <c r="J6142" i="3"/>
  <c r="H6143" i="3"/>
  <c r="I6143" i="3"/>
  <c r="J6143" i="3"/>
  <c r="H6144" i="3"/>
  <c r="I6144" i="3"/>
  <c r="J6144" i="3"/>
  <c r="H6145" i="3"/>
  <c r="I6145" i="3"/>
  <c r="J6145" i="3"/>
  <c r="H6146" i="3"/>
  <c r="I6146" i="3"/>
  <c r="J6146" i="3"/>
  <c r="H6147" i="3"/>
  <c r="I6147" i="3"/>
  <c r="J6147" i="3"/>
  <c r="H6148" i="3"/>
  <c r="I6148" i="3"/>
  <c r="J6148" i="3"/>
  <c r="H6149" i="3"/>
  <c r="I6149" i="3"/>
  <c r="J6149" i="3"/>
  <c r="H6150" i="3"/>
  <c r="I6150" i="3"/>
  <c r="J6150" i="3"/>
  <c r="H6151" i="3"/>
  <c r="I6151" i="3"/>
  <c r="J6151" i="3"/>
  <c r="H6152" i="3"/>
  <c r="I6152" i="3"/>
  <c r="J6152" i="3"/>
  <c r="H6153" i="3"/>
  <c r="I6153" i="3"/>
  <c r="J6153" i="3"/>
  <c r="H6154" i="3"/>
  <c r="I6154" i="3"/>
  <c r="J6154" i="3"/>
  <c r="H6155" i="3"/>
  <c r="I6155" i="3"/>
  <c r="J6155" i="3"/>
  <c r="H6156" i="3"/>
  <c r="I6156" i="3"/>
  <c r="J6156" i="3"/>
  <c r="H6157" i="3"/>
  <c r="I6157" i="3"/>
  <c r="J6157" i="3"/>
  <c r="H6158" i="3"/>
  <c r="I6158" i="3"/>
  <c r="J6158" i="3"/>
  <c r="H6159" i="3"/>
  <c r="I6159" i="3"/>
  <c r="J6159" i="3"/>
  <c r="H6160" i="3"/>
  <c r="I6160" i="3"/>
  <c r="J6160" i="3"/>
  <c r="H6161" i="3"/>
  <c r="I6161" i="3"/>
  <c r="J6161" i="3"/>
  <c r="H6162" i="3"/>
  <c r="I6162" i="3"/>
  <c r="J6162" i="3"/>
  <c r="H6163" i="3"/>
  <c r="I6163" i="3"/>
  <c r="J6163" i="3"/>
  <c r="H6164" i="3"/>
  <c r="I6164" i="3"/>
  <c r="J6164" i="3"/>
  <c r="H6165" i="3"/>
  <c r="I6165" i="3"/>
  <c r="J6165" i="3"/>
  <c r="H6166" i="3"/>
  <c r="I6166" i="3"/>
  <c r="J6166" i="3"/>
  <c r="H6167" i="3"/>
  <c r="I6167" i="3"/>
  <c r="J6167" i="3"/>
  <c r="H6168" i="3"/>
  <c r="I6168" i="3"/>
  <c r="J6168" i="3"/>
  <c r="H6169" i="3"/>
  <c r="I6169" i="3"/>
  <c r="J6169" i="3"/>
  <c r="H6170" i="3"/>
  <c r="I6170" i="3"/>
  <c r="J6170" i="3"/>
  <c r="H6171" i="3"/>
  <c r="I6171" i="3"/>
  <c r="J6171" i="3"/>
  <c r="H6172" i="3"/>
  <c r="I6172" i="3"/>
  <c r="J6172" i="3"/>
  <c r="H6173" i="3"/>
  <c r="I6173" i="3"/>
  <c r="J6173" i="3"/>
  <c r="H6174" i="3"/>
  <c r="I6174" i="3"/>
  <c r="J6174" i="3"/>
  <c r="H6175" i="3"/>
  <c r="I6175" i="3"/>
  <c r="J6175" i="3"/>
  <c r="H6176" i="3"/>
  <c r="I6176" i="3"/>
  <c r="J6176" i="3"/>
  <c r="H6177" i="3"/>
  <c r="I6177" i="3"/>
  <c r="J6177" i="3"/>
  <c r="H6178" i="3"/>
  <c r="I6178" i="3"/>
  <c r="J6178" i="3"/>
  <c r="H6179" i="3"/>
  <c r="I6179" i="3"/>
  <c r="J6179" i="3"/>
  <c r="H6180" i="3"/>
  <c r="I6180" i="3"/>
  <c r="J6180" i="3"/>
  <c r="H6181" i="3"/>
  <c r="I6181" i="3"/>
  <c r="J6181" i="3"/>
  <c r="H6182" i="3"/>
  <c r="I6182" i="3"/>
  <c r="J6182" i="3"/>
  <c r="H6183" i="3"/>
  <c r="I6183" i="3"/>
  <c r="J6183" i="3"/>
  <c r="H6184" i="3"/>
  <c r="I6184" i="3"/>
  <c r="J6184" i="3"/>
  <c r="H6185" i="3"/>
  <c r="I6185" i="3"/>
  <c r="J6185" i="3"/>
  <c r="H6186" i="3"/>
  <c r="I6186" i="3"/>
  <c r="J6186" i="3"/>
  <c r="H6187" i="3"/>
  <c r="I6187" i="3"/>
  <c r="J6187" i="3"/>
  <c r="H6188" i="3"/>
  <c r="I6188" i="3"/>
  <c r="J6188" i="3"/>
  <c r="H6189" i="3"/>
  <c r="I6189" i="3"/>
  <c r="J6189" i="3"/>
  <c r="H6190" i="3"/>
  <c r="I6190" i="3"/>
  <c r="J6190" i="3"/>
  <c r="H6191" i="3"/>
  <c r="I6191" i="3"/>
  <c r="J6191" i="3"/>
  <c r="H6192" i="3"/>
  <c r="I6192" i="3"/>
  <c r="J6192" i="3"/>
  <c r="H6193" i="3"/>
  <c r="I6193" i="3"/>
  <c r="J6193" i="3"/>
  <c r="H6194" i="3"/>
  <c r="I6194" i="3"/>
  <c r="J6194" i="3"/>
  <c r="H6195" i="3"/>
  <c r="I6195" i="3"/>
  <c r="J6195" i="3"/>
  <c r="H6196" i="3"/>
  <c r="I6196" i="3"/>
  <c r="J6196" i="3"/>
  <c r="H6197" i="3"/>
  <c r="I6197" i="3"/>
  <c r="J6197" i="3"/>
  <c r="H6198" i="3"/>
  <c r="I6198" i="3"/>
  <c r="J6198" i="3"/>
  <c r="H6199" i="3"/>
  <c r="I6199" i="3"/>
  <c r="J6199" i="3"/>
  <c r="H6200" i="3"/>
  <c r="I6200" i="3"/>
  <c r="J6200" i="3"/>
  <c r="H6201" i="3"/>
  <c r="I6201" i="3"/>
  <c r="J6201" i="3"/>
  <c r="H6202" i="3"/>
  <c r="I6202" i="3"/>
  <c r="J6202" i="3"/>
  <c r="H6203" i="3"/>
  <c r="I6203" i="3"/>
  <c r="J6203" i="3"/>
  <c r="H6204" i="3"/>
  <c r="I6204" i="3"/>
  <c r="J6204" i="3"/>
  <c r="H6205" i="3"/>
  <c r="I6205" i="3"/>
  <c r="J6205" i="3"/>
  <c r="H6206" i="3"/>
  <c r="I6206" i="3"/>
  <c r="J6206" i="3"/>
  <c r="H6207" i="3"/>
  <c r="I6207" i="3"/>
  <c r="J6207" i="3"/>
  <c r="H6208" i="3"/>
  <c r="I6208" i="3"/>
  <c r="J6208" i="3"/>
  <c r="H6209" i="3"/>
  <c r="I6209" i="3"/>
  <c r="J6209" i="3"/>
  <c r="H6210" i="3"/>
  <c r="I6210" i="3"/>
  <c r="J6210" i="3"/>
  <c r="H6211" i="3"/>
  <c r="I6211" i="3"/>
  <c r="J6211" i="3"/>
  <c r="H6212" i="3"/>
  <c r="I6212" i="3"/>
  <c r="J6212" i="3"/>
  <c r="H6213" i="3"/>
  <c r="I6213" i="3"/>
  <c r="J6213" i="3"/>
  <c r="H6214" i="3"/>
  <c r="I6214" i="3"/>
  <c r="J6214" i="3"/>
  <c r="H6215" i="3"/>
  <c r="I6215" i="3"/>
  <c r="J6215" i="3"/>
  <c r="H6216" i="3"/>
  <c r="I6216" i="3"/>
  <c r="J6216" i="3"/>
  <c r="H6217" i="3"/>
  <c r="I6217" i="3"/>
  <c r="J6217" i="3"/>
  <c r="H6218" i="3"/>
  <c r="I6218" i="3"/>
  <c r="J6218" i="3"/>
  <c r="H6219" i="3"/>
  <c r="I6219" i="3"/>
  <c r="J6219" i="3"/>
  <c r="H6220" i="3"/>
  <c r="I6220" i="3"/>
  <c r="J6220" i="3"/>
  <c r="H6221" i="3"/>
  <c r="I6221" i="3"/>
  <c r="J6221" i="3"/>
  <c r="H6222" i="3"/>
  <c r="I6222" i="3"/>
  <c r="J6222" i="3"/>
  <c r="H6223" i="3"/>
  <c r="I6223" i="3"/>
  <c r="J6223" i="3"/>
  <c r="H6224" i="3"/>
  <c r="I6224" i="3"/>
  <c r="J6224" i="3"/>
  <c r="H6225" i="3"/>
  <c r="I6225" i="3"/>
  <c r="J6225" i="3"/>
  <c r="H6226" i="3"/>
  <c r="I6226" i="3"/>
  <c r="J6226" i="3"/>
  <c r="H6227" i="3"/>
  <c r="I6227" i="3"/>
  <c r="J6227" i="3"/>
  <c r="H6228" i="3"/>
  <c r="I6228" i="3"/>
  <c r="J6228" i="3"/>
  <c r="H6229" i="3"/>
  <c r="I6229" i="3"/>
  <c r="J6229" i="3"/>
  <c r="H6230" i="3"/>
  <c r="I6230" i="3"/>
  <c r="J6230" i="3"/>
  <c r="H6231" i="3"/>
  <c r="I6231" i="3"/>
  <c r="J6231" i="3"/>
  <c r="H6232" i="3"/>
  <c r="I6232" i="3"/>
  <c r="J6232" i="3"/>
  <c r="H6233" i="3"/>
  <c r="I6233" i="3"/>
  <c r="J6233" i="3"/>
  <c r="H6234" i="3"/>
  <c r="I6234" i="3"/>
  <c r="J6234" i="3"/>
  <c r="H6235" i="3"/>
  <c r="I6235" i="3"/>
  <c r="J6235" i="3"/>
  <c r="H6236" i="3"/>
  <c r="I6236" i="3"/>
  <c r="J6236" i="3"/>
  <c r="H6237" i="3"/>
  <c r="I6237" i="3"/>
  <c r="J6237" i="3"/>
  <c r="H6238" i="3"/>
  <c r="I6238" i="3"/>
  <c r="J6238" i="3"/>
  <c r="H6239" i="3"/>
  <c r="I6239" i="3"/>
  <c r="J6239" i="3"/>
  <c r="H6240" i="3"/>
  <c r="I6240" i="3"/>
  <c r="J6240" i="3"/>
  <c r="H6241" i="3"/>
  <c r="I6241" i="3"/>
  <c r="J6241" i="3"/>
  <c r="H6242" i="3"/>
  <c r="I6242" i="3"/>
  <c r="J6242" i="3"/>
  <c r="H6243" i="3"/>
  <c r="I6243" i="3"/>
  <c r="J6243" i="3"/>
  <c r="H6244" i="3"/>
  <c r="I6244" i="3"/>
  <c r="J6244" i="3"/>
  <c r="H6245" i="3"/>
  <c r="I6245" i="3"/>
  <c r="J6245" i="3"/>
  <c r="H6246" i="3"/>
  <c r="I6246" i="3"/>
  <c r="J6246" i="3"/>
  <c r="H6247" i="3"/>
  <c r="I6247" i="3"/>
  <c r="J6247" i="3"/>
  <c r="H6248" i="3"/>
  <c r="I6248" i="3"/>
  <c r="J6248" i="3"/>
  <c r="H6249" i="3"/>
  <c r="I6249" i="3"/>
  <c r="J6249" i="3"/>
  <c r="H6250" i="3"/>
  <c r="I6250" i="3"/>
  <c r="J6250" i="3"/>
  <c r="H6251" i="3"/>
  <c r="I6251" i="3"/>
  <c r="J6251" i="3"/>
  <c r="H6252" i="3"/>
  <c r="I6252" i="3"/>
  <c r="J6252" i="3"/>
  <c r="H6253" i="3"/>
  <c r="I6253" i="3"/>
  <c r="J6253" i="3"/>
  <c r="H6254" i="3"/>
  <c r="I6254" i="3"/>
  <c r="J6254" i="3"/>
  <c r="H6255" i="3"/>
  <c r="I6255" i="3"/>
  <c r="J6255" i="3"/>
  <c r="H6256" i="3"/>
  <c r="I6256" i="3"/>
  <c r="J6256" i="3"/>
  <c r="H6257" i="3"/>
  <c r="I6257" i="3"/>
  <c r="J6257" i="3"/>
  <c r="H6258" i="3"/>
  <c r="I6258" i="3"/>
  <c r="J6258" i="3"/>
  <c r="H6259" i="3"/>
  <c r="I6259" i="3"/>
  <c r="J6259" i="3"/>
  <c r="H6260" i="3"/>
  <c r="I6260" i="3"/>
  <c r="J6260" i="3"/>
  <c r="H6261" i="3"/>
  <c r="I6261" i="3"/>
  <c r="J6261" i="3"/>
  <c r="H6262" i="3"/>
  <c r="I6262" i="3"/>
  <c r="J6262" i="3"/>
  <c r="H6263" i="3"/>
  <c r="I6263" i="3"/>
  <c r="J6263" i="3"/>
  <c r="H6264" i="3"/>
  <c r="I6264" i="3"/>
  <c r="J6264" i="3"/>
  <c r="H6265" i="3"/>
  <c r="I6265" i="3"/>
  <c r="J6265" i="3"/>
  <c r="H6266" i="3"/>
  <c r="I6266" i="3"/>
  <c r="J6266" i="3"/>
  <c r="H6267" i="3"/>
  <c r="I6267" i="3"/>
  <c r="J6267" i="3"/>
  <c r="H6268" i="3"/>
  <c r="I6268" i="3"/>
  <c r="J6268" i="3"/>
  <c r="H6269" i="3"/>
  <c r="I6269" i="3"/>
  <c r="J6269" i="3"/>
  <c r="H6270" i="3"/>
  <c r="I6270" i="3"/>
  <c r="J6270" i="3"/>
  <c r="H6271" i="3"/>
  <c r="I6271" i="3"/>
  <c r="J6271" i="3"/>
  <c r="H6272" i="3"/>
  <c r="I6272" i="3"/>
  <c r="J6272" i="3"/>
  <c r="H6273" i="3"/>
  <c r="I6273" i="3"/>
  <c r="J6273" i="3"/>
  <c r="H6274" i="3"/>
  <c r="I6274" i="3"/>
  <c r="J6274" i="3"/>
  <c r="H6275" i="3"/>
  <c r="I6275" i="3"/>
  <c r="J6275" i="3"/>
  <c r="H6276" i="3"/>
  <c r="I6276" i="3"/>
  <c r="J6276" i="3"/>
  <c r="H6277" i="3"/>
  <c r="I6277" i="3"/>
  <c r="J6277" i="3"/>
  <c r="H6278" i="3"/>
  <c r="I6278" i="3"/>
  <c r="J6278" i="3"/>
  <c r="H6279" i="3"/>
  <c r="I6279" i="3"/>
  <c r="J6279" i="3"/>
  <c r="H6280" i="3"/>
  <c r="I6280" i="3"/>
  <c r="J6280" i="3"/>
  <c r="H6281" i="3"/>
  <c r="I6281" i="3"/>
  <c r="J6281" i="3"/>
  <c r="H6282" i="3"/>
  <c r="I6282" i="3"/>
  <c r="J6282" i="3"/>
  <c r="H6283" i="3"/>
  <c r="I6283" i="3"/>
  <c r="J6283" i="3"/>
  <c r="H6284" i="3"/>
  <c r="I6284" i="3"/>
  <c r="J6284" i="3"/>
  <c r="H6285" i="3"/>
  <c r="I6285" i="3"/>
  <c r="J6285" i="3"/>
  <c r="H6286" i="3"/>
  <c r="I6286" i="3"/>
  <c r="J6286" i="3"/>
  <c r="H6287" i="3"/>
  <c r="I6287" i="3"/>
  <c r="J6287" i="3"/>
  <c r="H6288" i="3"/>
  <c r="I6288" i="3"/>
  <c r="J6288" i="3"/>
  <c r="H6289" i="3"/>
  <c r="I6289" i="3"/>
  <c r="J6289" i="3"/>
  <c r="H6290" i="3"/>
  <c r="I6290" i="3"/>
  <c r="J6290" i="3"/>
  <c r="H6291" i="3"/>
  <c r="I6291" i="3"/>
  <c r="J6291" i="3"/>
  <c r="H6292" i="3"/>
  <c r="I6292" i="3"/>
  <c r="J6292" i="3"/>
  <c r="H6293" i="3"/>
  <c r="I6293" i="3"/>
  <c r="J6293" i="3"/>
  <c r="H6294" i="3"/>
  <c r="I6294" i="3"/>
  <c r="J6294" i="3"/>
  <c r="H6295" i="3"/>
  <c r="I6295" i="3"/>
  <c r="J6295" i="3"/>
  <c r="H6296" i="3"/>
  <c r="I6296" i="3"/>
  <c r="J6296" i="3"/>
  <c r="H6297" i="3"/>
  <c r="I6297" i="3"/>
  <c r="J6297" i="3"/>
  <c r="H6298" i="3"/>
  <c r="I6298" i="3"/>
  <c r="J6298" i="3"/>
  <c r="H6299" i="3"/>
  <c r="I6299" i="3"/>
  <c r="J6299" i="3"/>
  <c r="H6300" i="3"/>
  <c r="I6300" i="3"/>
  <c r="J6300" i="3"/>
  <c r="H6301" i="3"/>
  <c r="I6301" i="3"/>
  <c r="J6301" i="3"/>
  <c r="H6302" i="3"/>
  <c r="I6302" i="3"/>
  <c r="J6302" i="3"/>
  <c r="H6303" i="3"/>
  <c r="I6303" i="3"/>
  <c r="J6303" i="3"/>
  <c r="H6304" i="3"/>
  <c r="I6304" i="3"/>
  <c r="J6304" i="3"/>
  <c r="H6305" i="3"/>
  <c r="I6305" i="3"/>
  <c r="J6305" i="3"/>
  <c r="H6306" i="3"/>
  <c r="I6306" i="3"/>
  <c r="J6306" i="3"/>
  <c r="H6307" i="3"/>
  <c r="I6307" i="3"/>
  <c r="J6307" i="3"/>
  <c r="H6308" i="3"/>
  <c r="I6308" i="3"/>
  <c r="J6308" i="3"/>
  <c r="H6309" i="3"/>
  <c r="I6309" i="3"/>
  <c r="J6309" i="3"/>
  <c r="H6310" i="3"/>
  <c r="I6310" i="3"/>
  <c r="J6310" i="3"/>
  <c r="H6311" i="3"/>
  <c r="I6311" i="3"/>
  <c r="J6311" i="3"/>
  <c r="H6312" i="3"/>
  <c r="I6312" i="3"/>
  <c r="J6312" i="3"/>
  <c r="H6313" i="3"/>
  <c r="I6313" i="3"/>
  <c r="J6313" i="3"/>
  <c r="H6314" i="3"/>
  <c r="I6314" i="3"/>
  <c r="J6314" i="3"/>
  <c r="H6315" i="3"/>
  <c r="I6315" i="3"/>
  <c r="J6315" i="3"/>
  <c r="H6316" i="3"/>
  <c r="I6316" i="3"/>
  <c r="J6316" i="3"/>
  <c r="H6317" i="3"/>
  <c r="I6317" i="3"/>
  <c r="J6317" i="3"/>
  <c r="H6318" i="3"/>
  <c r="I6318" i="3"/>
  <c r="J6318" i="3"/>
  <c r="H6319" i="3"/>
  <c r="I6319" i="3"/>
  <c r="J6319" i="3"/>
  <c r="H6320" i="3"/>
  <c r="I6320" i="3"/>
  <c r="J6320" i="3"/>
  <c r="H6321" i="3"/>
  <c r="I6321" i="3"/>
  <c r="J6321" i="3"/>
  <c r="H6322" i="3"/>
  <c r="I6322" i="3"/>
  <c r="J6322" i="3"/>
  <c r="H6323" i="3"/>
  <c r="I6323" i="3"/>
  <c r="J6323" i="3"/>
  <c r="H6324" i="3"/>
  <c r="I6324" i="3"/>
  <c r="J6324" i="3"/>
  <c r="H6325" i="3"/>
  <c r="I6325" i="3"/>
  <c r="J6325" i="3"/>
  <c r="H6326" i="3"/>
  <c r="I6326" i="3"/>
  <c r="J6326" i="3"/>
  <c r="H6327" i="3"/>
  <c r="I6327" i="3"/>
  <c r="J6327" i="3"/>
  <c r="H6328" i="3"/>
  <c r="I6328" i="3"/>
  <c r="J6328" i="3"/>
  <c r="H6329" i="3"/>
  <c r="I6329" i="3"/>
  <c r="J6329" i="3"/>
  <c r="H6330" i="3"/>
  <c r="I6330" i="3"/>
  <c r="J6330" i="3"/>
  <c r="H6331" i="3"/>
  <c r="I6331" i="3"/>
  <c r="J6331" i="3"/>
  <c r="H6332" i="3"/>
  <c r="I6332" i="3"/>
  <c r="J6332" i="3"/>
  <c r="H6333" i="3"/>
  <c r="I6333" i="3"/>
  <c r="J6333" i="3"/>
  <c r="H6334" i="3"/>
  <c r="I6334" i="3"/>
  <c r="J6334" i="3"/>
  <c r="H6335" i="3"/>
  <c r="I6335" i="3"/>
  <c r="J6335" i="3"/>
  <c r="H6336" i="3"/>
  <c r="I6336" i="3"/>
  <c r="J6336" i="3"/>
  <c r="H6337" i="3"/>
  <c r="I6337" i="3"/>
  <c r="J6337" i="3"/>
  <c r="H6338" i="3"/>
  <c r="I6338" i="3"/>
  <c r="J6338" i="3"/>
  <c r="H6339" i="3"/>
  <c r="I6339" i="3"/>
  <c r="J6339" i="3"/>
  <c r="H6340" i="3"/>
  <c r="I6340" i="3"/>
  <c r="J6340" i="3"/>
  <c r="H6341" i="3"/>
  <c r="I6341" i="3"/>
  <c r="J6341" i="3"/>
  <c r="H6342" i="3"/>
  <c r="I6342" i="3"/>
  <c r="J6342" i="3"/>
  <c r="H6343" i="3"/>
  <c r="I6343" i="3"/>
  <c r="J6343" i="3"/>
  <c r="H6344" i="3"/>
  <c r="I6344" i="3"/>
  <c r="J6344" i="3"/>
  <c r="H6345" i="3"/>
  <c r="I6345" i="3"/>
  <c r="J6345" i="3"/>
  <c r="H6346" i="3"/>
  <c r="I6346" i="3"/>
  <c r="J6346" i="3"/>
  <c r="H6347" i="3"/>
  <c r="I6347" i="3"/>
  <c r="J6347" i="3"/>
  <c r="H6348" i="3"/>
  <c r="I6348" i="3"/>
  <c r="J6348" i="3"/>
  <c r="H6349" i="3"/>
  <c r="I6349" i="3"/>
  <c r="J6349" i="3"/>
  <c r="H6350" i="3"/>
  <c r="I6350" i="3"/>
  <c r="J6350" i="3"/>
  <c r="H6351" i="3"/>
  <c r="I6351" i="3"/>
  <c r="J6351" i="3"/>
  <c r="H6352" i="3"/>
  <c r="I6352" i="3"/>
  <c r="J6352" i="3"/>
  <c r="H6353" i="3"/>
  <c r="I6353" i="3"/>
  <c r="J6353" i="3"/>
  <c r="H6354" i="3"/>
  <c r="I6354" i="3"/>
  <c r="J6354" i="3"/>
  <c r="H6355" i="3"/>
  <c r="I6355" i="3"/>
  <c r="J6355" i="3"/>
  <c r="H6356" i="3"/>
  <c r="I6356" i="3"/>
  <c r="J6356" i="3"/>
  <c r="H6357" i="3"/>
  <c r="I6357" i="3"/>
  <c r="J6357" i="3"/>
  <c r="H6358" i="3"/>
  <c r="I6358" i="3"/>
  <c r="J6358" i="3"/>
  <c r="H6359" i="3"/>
  <c r="I6359" i="3"/>
  <c r="J6359" i="3"/>
  <c r="H6360" i="3"/>
  <c r="I6360" i="3"/>
  <c r="J6360" i="3"/>
  <c r="H6361" i="3"/>
  <c r="I6361" i="3"/>
  <c r="J6361" i="3"/>
  <c r="H6362" i="3"/>
  <c r="I6362" i="3"/>
  <c r="J6362" i="3"/>
  <c r="H6363" i="3"/>
  <c r="I6363" i="3"/>
  <c r="J6363" i="3"/>
  <c r="H6364" i="3"/>
  <c r="I6364" i="3"/>
  <c r="J6364" i="3"/>
  <c r="H6365" i="3"/>
  <c r="I6365" i="3"/>
  <c r="J6365" i="3"/>
  <c r="H6366" i="3"/>
  <c r="I6366" i="3"/>
  <c r="J6366" i="3"/>
  <c r="H6367" i="3"/>
  <c r="I6367" i="3"/>
  <c r="J6367" i="3"/>
  <c r="H6368" i="3"/>
  <c r="I6368" i="3"/>
  <c r="J6368" i="3"/>
  <c r="H6369" i="3"/>
  <c r="I6369" i="3"/>
  <c r="J6369" i="3"/>
  <c r="H6370" i="3"/>
  <c r="I6370" i="3"/>
  <c r="J6370" i="3"/>
  <c r="H6371" i="3"/>
  <c r="I6371" i="3"/>
  <c r="J6371" i="3"/>
  <c r="H6372" i="3"/>
  <c r="I6372" i="3"/>
  <c r="J6372" i="3"/>
  <c r="H6373" i="3"/>
  <c r="I6373" i="3"/>
  <c r="J6373" i="3"/>
  <c r="H6374" i="3"/>
  <c r="I6374" i="3"/>
  <c r="J6374" i="3"/>
  <c r="H6375" i="3"/>
  <c r="I6375" i="3"/>
  <c r="J6375" i="3"/>
  <c r="H6376" i="3"/>
  <c r="I6376" i="3"/>
  <c r="J6376" i="3"/>
  <c r="H6377" i="3"/>
  <c r="I6377" i="3"/>
  <c r="J6377" i="3"/>
  <c r="H6378" i="3"/>
  <c r="I6378" i="3"/>
  <c r="J6378" i="3"/>
  <c r="H6379" i="3"/>
  <c r="I6379" i="3"/>
  <c r="J6379" i="3"/>
  <c r="H6380" i="3"/>
  <c r="I6380" i="3"/>
  <c r="J6380" i="3"/>
  <c r="H6381" i="3"/>
  <c r="I6381" i="3"/>
  <c r="J6381" i="3"/>
  <c r="H6382" i="3"/>
  <c r="I6382" i="3"/>
  <c r="J6382" i="3"/>
  <c r="H6383" i="3"/>
  <c r="I6383" i="3"/>
  <c r="J6383" i="3"/>
  <c r="H6384" i="3"/>
  <c r="I6384" i="3"/>
  <c r="J6384" i="3"/>
  <c r="H6385" i="3"/>
  <c r="I6385" i="3"/>
  <c r="J6385" i="3"/>
  <c r="H6386" i="3"/>
  <c r="I6386" i="3"/>
  <c r="J6386" i="3"/>
  <c r="H6387" i="3"/>
  <c r="I6387" i="3"/>
  <c r="J6387" i="3"/>
  <c r="H6388" i="3"/>
  <c r="I6388" i="3"/>
  <c r="J6388" i="3"/>
  <c r="H6389" i="3"/>
  <c r="I6389" i="3"/>
  <c r="J6389" i="3"/>
  <c r="H6390" i="3"/>
  <c r="I6390" i="3"/>
  <c r="J6390" i="3"/>
  <c r="H6391" i="3"/>
  <c r="I6391" i="3"/>
  <c r="J6391" i="3"/>
  <c r="H6392" i="3"/>
  <c r="I6392" i="3"/>
  <c r="J6392" i="3"/>
  <c r="H6393" i="3"/>
  <c r="I6393" i="3"/>
  <c r="J6393" i="3"/>
  <c r="H6394" i="3"/>
  <c r="I6394" i="3"/>
  <c r="J6394" i="3"/>
  <c r="H6395" i="3"/>
  <c r="I6395" i="3"/>
  <c r="J6395" i="3"/>
  <c r="H6396" i="3"/>
  <c r="I6396" i="3"/>
  <c r="J6396" i="3"/>
  <c r="H6397" i="3"/>
  <c r="I6397" i="3"/>
  <c r="J6397" i="3"/>
  <c r="H6398" i="3"/>
  <c r="I6398" i="3"/>
  <c r="J6398" i="3"/>
  <c r="H6399" i="3"/>
  <c r="I6399" i="3"/>
  <c r="J6399" i="3"/>
  <c r="H6400" i="3"/>
  <c r="I6400" i="3"/>
  <c r="J6400" i="3"/>
  <c r="H6401" i="3"/>
  <c r="I6401" i="3"/>
  <c r="J6401" i="3"/>
  <c r="H6402" i="3"/>
  <c r="I6402" i="3"/>
  <c r="J6402" i="3"/>
  <c r="H6403" i="3"/>
  <c r="I6403" i="3"/>
  <c r="J6403" i="3"/>
  <c r="H6404" i="3"/>
  <c r="I6404" i="3"/>
  <c r="J6404" i="3"/>
  <c r="H6405" i="3"/>
  <c r="I6405" i="3"/>
  <c r="J6405" i="3"/>
  <c r="H6406" i="3"/>
  <c r="I6406" i="3"/>
  <c r="J6406" i="3"/>
  <c r="H6407" i="3"/>
  <c r="I6407" i="3"/>
  <c r="J6407" i="3"/>
  <c r="H6408" i="3"/>
  <c r="I6408" i="3"/>
  <c r="J6408" i="3"/>
  <c r="H6409" i="3"/>
  <c r="I6409" i="3"/>
  <c r="J6409" i="3"/>
  <c r="H6410" i="3"/>
  <c r="I6410" i="3"/>
  <c r="J6410" i="3"/>
  <c r="H6411" i="3"/>
  <c r="I6411" i="3"/>
  <c r="J6411" i="3"/>
  <c r="H6412" i="3"/>
  <c r="I6412" i="3"/>
  <c r="J6412" i="3"/>
  <c r="H6413" i="3"/>
  <c r="I6413" i="3"/>
  <c r="J6413" i="3"/>
  <c r="H6414" i="3"/>
  <c r="I6414" i="3"/>
  <c r="J6414" i="3"/>
  <c r="H6415" i="3"/>
  <c r="I6415" i="3"/>
  <c r="J6415" i="3"/>
  <c r="H6416" i="3"/>
  <c r="I6416" i="3"/>
  <c r="J6416" i="3"/>
  <c r="H6417" i="3"/>
  <c r="I6417" i="3"/>
  <c r="J6417" i="3"/>
  <c r="H6418" i="3"/>
  <c r="I6418" i="3"/>
  <c r="J6418" i="3"/>
  <c r="H6419" i="3"/>
  <c r="I6419" i="3"/>
  <c r="J6419" i="3"/>
  <c r="H6420" i="3"/>
  <c r="I6420" i="3"/>
  <c r="J6420" i="3"/>
  <c r="H6421" i="3"/>
  <c r="I6421" i="3"/>
  <c r="J6421" i="3"/>
  <c r="H6422" i="3"/>
  <c r="I6422" i="3"/>
  <c r="J6422" i="3"/>
  <c r="H6423" i="3"/>
  <c r="I6423" i="3"/>
  <c r="J6423" i="3"/>
  <c r="H6424" i="3"/>
  <c r="I6424" i="3"/>
  <c r="J6424" i="3"/>
  <c r="H6425" i="3"/>
  <c r="I6425" i="3"/>
  <c r="J6425" i="3"/>
  <c r="H6426" i="3"/>
  <c r="I6426" i="3"/>
  <c r="J6426" i="3"/>
  <c r="H6427" i="3"/>
  <c r="I6427" i="3"/>
  <c r="J6427" i="3"/>
  <c r="H6428" i="3"/>
  <c r="I6428" i="3"/>
  <c r="J6428" i="3"/>
  <c r="H6429" i="3"/>
  <c r="I6429" i="3"/>
  <c r="J6429" i="3"/>
  <c r="H6430" i="3"/>
  <c r="I6430" i="3"/>
  <c r="J6430" i="3"/>
  <c r="H6431" i="3"/>
  <c r="I6431" i="3"/>
  <c r="J6431" i="3"/>
  <c r="H6432" i="3"/>
  <c r="I6432" i="3"/>
  <c r="J6432" i="3"/>
  <c r="H6433" i="3"/>
  <c r="I6433" i="3"/>
  <c r="J6433" i="3"/>
  <c r="H6434" i="3"/>
  <c r="I6434" i="3"/>
  <c r="J6434" i="3"/>
  <c r="H6435" i="3"/>
  <c r="I6435" i="3"/>
  <c r="J6435" i="3"/>
  <c r="H6436" i="3"/>
  <c r="I6436" i="3"/>
  <c r="J6436" i="3"/>
  <c r="H6437" i="3"/>
  <c r="I6437" i="3"/>
  <c r="J6437" i="3"/>
  <c r="H6438" i="3"/>
  <c r="I6438" i="3"/>
  <c r="J6438" i="3"/>
  <c r="H6439" i="3"/>
  <c r="I6439" i="3"/>
  <c r="J6439" i="3"/>
  <c r="H6440" i="3"/>
  <c r="I6440" i="3"/>
  <c r="J6440" i="3"/>
  <c r="H6441" i="3"/>
  <c r="I6441" i="3"/>
  <c r="J6441" i="3"/>
  <c r="H6442" i="3"/>
  <c r="I6442" i="3"/>
  <c r="J6442" i="3"/>
  <c r="H6443" i="3"/>
  <c r="I6443" i="3"/>
  <c r="J6443" i="3"/>
  <c r="H6444" i="3"/>
  <c r="I6444" i="3"/>
  <c r="J6444" i="3"/>
  <c r="H6445" i="3"/>
  <c r="I6445" i="3"/>
  <c r="J6445" i="3"/>
  <c r="H6446" i="3"/>
  <c r="I6446" i="3"/>
  <c r="J6446" i="3"/>
  <c r="H6447" i="3"/>
  <c r="I6447" i="3"/>
  <c r="J6447" i="3"/>
  <c r="H6448" i="3"/>
  <c r="I6448" i="3"/>
  <c r="J6448" i="3"/>
  <c r="H6449" i="3"/>
  <c r="I6449" i="3"/>
  <c r="J6449" i="3"/>
  <c r="H6450" i="3"/>
  <c r="I6450" i="3"/>
  <c r="J6450" i="3"/>
  <c r="H6451" i="3"/>
  <c r="I6451" i="3"/>
  <c r="J6451" i="3"/>
  <c r="H6452" i="3"/>
  <c r="I6452" i="3"/>
  <c r="J6452" i="3"/>
  <c r="H6453" i="3"/>
  <c r="I6453" i="3"/>
  <c r="J6453" i="3"/>
  <c r="H6454" i="3"/>
  <c r="I6454" i="3"/>
  <c r="J6454" i="3"/>
  <c r="H6455" i="3"/>
  <c r="I6455" i="3"/>
  <c r="J6455" i="3"/>
  <c r="H6456" i="3"/>
  <c r="I6456" i="3"/>
  <c r="J6456" i="3"/>
  <c r="H6457" i="3"/>
  <c r="I6457" i="3"/>
  <c r="J6457" i="3"/>
  <c r="H6458" i="3"/>
  <c r="I6458" i="3"/>
  <c r="J6458" i="3"/>
  <c r="H6459" i="3"/>
  <c r="I6459" i="3"/>
  <c r="J6459" i="3"/>
  <c r="H6460" i="3"/>
  <c r="I6460" i="3"/>
  <c r="J6460" i="3"/>
  <c r="H6461" i="3"/>
  <c r="I6461" i="3"/>
  <c r="J6461" i="3"/>
  <c r="H6462" i="3"/>
  <c r="I6462" i="3"/>
  <c r="J6462" i="3"/>
  <c r="H6463" i="3"/>
  <c r="I6463" i="3"/>
  <c r="J6463" i="3"/>
  <c r="H6464" i="3"/>
  <c r="I6464" i="3"/>
  <c r="J6464" i="3"/>
  <c r="H6465" i="3"/>
  <c r="I6465" i="3"/>
  <c r="J6465" i="3"/>
  <c r="H6466" i="3"/>
  <c r="I6466" i="3"/>
  <c r="J6466" i="3"/>
  <c r="H6467" i="3"/>
  <c r="I6467" i="3"/>
  <c r="J6467" i="3"/>
  <c r="H6468" i="3"/>
  <c r="I6468" i="3"/>
  <c r="J6468" i="3"/>
  <c r="H6469" i="3"/>
  <c r="I6469" i="3"/>
  <c r="J6469" i="3"/>
  <c r="H6470" i="3"/>
  <c r="I6470" i="3"/>
  <c r="J6470" i="3"/>
  <c r="H6471" i="3"/>
  <c r="I6471" i="3"/>
  <c r="J6471" i="3"/>
  <c r="H6472" i="3"/>
  <c r="I6472" i="3"/>
  <c r="J6472" i="3"/>
  <c r="H6473" i="3"/>
  <c r="I6473" i="3"/>
  <c r="J6473" i="3"/>
  <c r="H6474" i="3"/>
  <c r="I6474" i="3"/>
  <c r="J6474" i="3"/>
  <c r="H6475" i="3"/>
  <c r="I6475" i="3"/>
  <c r="J6475" i="3"/>
  <c r="H6476" i="3"/>
  <c r="I6476" i="3"/>
  <c r="J6476" i="3"/>
  <c r="H6477" i="3"/>
  <c r="I6477" i="3"/>
  <c r="J6477" i="3"/>
  <c r="H6478" i="3"/>
  <c r="I6478" i="3"/>
  <c r="J6478" i="3"/>
  <c r="H6479" i="3"/>
  <c r="I6479" i="3"/>
  <c r="J6479" i="3"/>
  <c r="H6480" i="3"/>
  <c r="I6480" i="3"/>
  <c r="J6480" i="3"/>
  <c r="H6481" i="3"/>
  <c r="I6481" i="3"/>
  <c r="J6481" i="3"/>
  <c r="H6482" i="3"/>
  <c r="I6482" i="3"/>
  <c r="J6482" i="3"/>
  <c r="H6483" i="3"/>
  <c r="I6483" i="3"/>
  <c r="J6483" i="3"/>
  <c r="H6484" i="3"/>
  <c r="I6484" i="3"/>
  <c r="J6484" i="3"/>
  <c r="H6485" i="3"/>
  <c r="I6485" i="3"/>
  <c r="J6485" i="3"/>
  <c r="H6486" i="3"/>
  <c r="I6486" i="3"/>
  <c r="J6486" i="3"/>
  <c r="H6487" i="3"/>
  <c r="I6487" i="3"/>
  <c r="J6487" i="3"/>
  <c r="H6488" i="3"/>
  <c r="I6488" i="3"/>
  <c r="J6488" i="3"/>
  <c r="H6489" i="3"/>
  <c r="I6489" i="3"/>
  <c r="J6489" i="3"/>
  <c r="H6490" i="3"/>
  <c r="I6490" i="3"/>
  <c r="J6490" i="3"/>
  <c r="H6491" i="3"/>
  <c r="I6491" i="3"/>
  <c r="J6491" i="3"/>
  <c r="H6492" i="3"/>
  <c r="I6492" i="3"/>
  <c r="J6492" i="3"/>
  <c r="H6493" i="3"/>
  <c r="I6493" i="3"/>
  <c r="J6493" i="3"/>
  <c r="H6494" i="3"/>
  <c r="I6494" i="3"/>
  <c r="J6494" i="3"/>
  <c r="H6495" i="3"/>
  <c r="I6495" i="3"/>
  <c r="J6495" i="3"/>
  <c r="H6496" i="3"/>
  <c r="I6496" i="3"/>
  <c r="J6496" i="3"/>
  <c r="H6497" i="3"/>
  <c r="I6497" i="3"/>
  <c r="J6497" i="3"/>
  <c r="H6498" i="3"/>
  <c r="I6498" i="3"/>
  <c r="J6498" i="3"/>
  <c r="H6499" i="3"/>
  <c r="I6499" i="3"/>
  <c r="J6499" i="3"/>
  <c r="H6500" i="3"/>
  <c r="I6500" i="3"/>
  <c r="J6500" i="3"/>
  <c r="H6501" i="3"/>
  <c r="I6501" i="3"/>
  <c r="J6501" i="3"/>
  <c r="H6502" i="3"/>
  <c r="I6502" i="3"/>
  <c r="J6502" i="3"/>
  <c r="H6503" i="3"/>
  <c r="I6503" i="3"/>
  <c r="J6503" i="3"/>
  <c r="H6504" i="3"/>
  <c r="I6504" i="3"/>
  <c r="J6504" i="3"/>
  <c r="H6505" i="3"/>
  <c r="I6505" i="3"/>
  <c r="J6505" i="3"/>
  <c r="H6506" i="3"/>
  <c r="I6506" i="3"/>
  <c r="J6506" i="3"/>
  <c r="H6507" i="3"/>
  <c r="I6507" i="3"/>
  <c r="J6507" i="3"/>
  <c r="H6508" i="3"/>
  <c r="I6508" i="3"/>
  <c r="J6508" i="3"/>
  <c r="H6509" i="3"/>
  <c r="I6509" i="3"/>
  <c r="J6509" i="3"/>
  <c r="H6510" i="3"/>
  <c r="I6510" i="3"/>
  <c r="J6510" i="3"/>
  <c r="H6511" i="3"/>
  <c r="I6511" i="3"/>
  <c r="J6511" i="3"/>
  <c r="H6512" i="3"/>
  <c r="I6512" i="3"/>
  <c r="J6512" i="3"/>
  <c r="H6513" i="3"/>
  <c r="I6513" i="3"/>
  <c r="J6513" i="3"/>
  <c r="H6514" i="3"/>
  <c r="I6514" i="3"/>
  <c r="J6514" i="3"/>
  <c r="H6515" i="3"/>
  <c r="I6515" i="3"/>
  <c r="J6515" i="3"/>
  <c r="H6516" i="3"/>
  <c r="I6516" i="3"/>
  <c r="J6516" i="3"/>
  <c r="H6517" i="3"/>
  <c r="I6517" i="3"/>
  <c r="J6517" i="3"/>
  <c r="H6518" i="3"/>
  <c r="I6518" i="3"/>
  <c r="J6518" i="3"/>
  <c r="H6519" i="3"/>
  <c r="I6519" i="3"/>
  <c r="J6519" i="3"/>
  <c r="H6520" i="3"/>
  <c r="I6520" i="3"/>
  <c r="J6520" i="3"/>
  <c r="H6521" i="3"/>
  <c r="I6521" i="3"/>
  <c r="J6521" i="3"/>
  <c r="H6522" i="3"/>
  <c r="I6522" i="3"/>
  <c r="J6522" i="3"/>
  <c r="H6523" i="3"/>
  <c r="I6523" i="3"/>
  <c r="J6523" i="3"/>
  <c r="H6524" i="3"/>
  <c r="I6524" i="3"/>
  <c r="J6524" i="3"/>
  <c r="H6525" i="3"/>
  <c r="I6525" i="3"/>
  <c r="J6525" i="3"/>
  <c r="H6526" i="3"/>
  <c r="I6526" i="3"/>
  <c r="J6526" i="3"/>
  <c r="H6527" i="3"/>
  <c r="I6527" i="3"/>
  <c r="J6527" i="3"/>
  <c r="H6528" i="3"/>
  <c r="I6528" i="3"/>
  <c r="J6528" i="3"/>
  <c r="H6529" i="3"/>
  <c r="I6529" i="3"/>
  <c r="J6529" i="3"/>
  <c r="H6530" i="3"/>
  <c r="I6530" i="3"/>
  <c r="J6530" i="3"/>
  <c r="H6531" i="3"/>
  <c r="I6531" i="3"/>
  <c r="J6531" i="3"/>
  <c r="H6532" i="3"/>
  <c r="I6532" i="3"/>
  <c r="J6532" i="3"/>
  <c r="H6533" i="3"/>
  <c r="I6533" i="3"/>
  <c r="J6533" i="3"/>
  <c r="H6534" i="3"/>
  <c r="I6534" i="3"/>
  <c r="J6534" i="3"/>
  <c r="H6535" i="3"/>
  <c r="I6535" i="3"/>
  <c r="J6535" i="3"/>
  <c r="H6536" i="3"/>
  <c r="I6536" i="3"/>
  <c r="J6536" i="3"/>
  <c r="H6537" i="3"/>
  <c r="I6537" i="3"/>
  <c r="J6537" i="3"/>
  <c r="H6538" i="3"/>
  <c r="I6538" i="3"/>
  <c r="J6538" i="3"/>
  <c r="H6539" i="3"/>
  <c r="I6539" i="3"/>
  <c r="J6539" i="3"/>
  <c r="H6540" i="3"/>
  <c r="I6540" i="3"/>
  <c r="J6540" i="3"/>
  <c r="H6541" i="3"/>
  <c r="I6541" i="3"/>
  <c r="J6541" i="3"/>
  <c r="H6542" i="3"/>
  <c r="I6542" i="3"/>
  <c r="J6542" i="3"/>
  <c r="H6543" i="3"/>
  <c r="I6543" i="3"/>
  <c r="J6543" i="3"/>
  <c r="H6544" i="3"/>
  <c r="I6544" i="3"/>
  <c r="J6544" i="3"/>
  <c r="H6545" i="3"/>
  <c r="I6545" i="3"/>
  <c r="J6545" i="3"/>
  <c r="H6546" i="3"/>
  <c r="I6546" i="3"/>
  <c r="J6546" i="3"/>
  <c r="H6547" i="3"/>
  <c r="I6547" i="3"/>
  <c r="J6547" i="3"/>
  <c r="H6548" i="3"/>
  <c r="I6548" i="3"/>
  <c r="J6548" i="3"/>
  <c r="H6549" i="3"/>
  <c r="I6549" i="3"/>
  <c r="J6549" i="3"/>
  <c r="H6550" i="3"/>
  <c r="I6550" i="3"/>
  <c r="J6550" i="3"/>
  <c r="H6551" i="3"/>
  <c r="I6551" i="3"/>
  <c r="J6551" i="3"/>
  <c r="H6552" i="3"/>
  <c r="I6552" i="3"/>
  <c r="J6552" i="3"/>
  <c r="H6553" i="3"/>
  <c r="I6553" i="3"/>
  <c r="J6553" i="3"/>
  <c r="H6554" i="3"/>
  <c r="I6554" i="3"/>
  <c r="J6554" i="3"/>
  <c r="H6555" i="3"/>
  <c r="I6555" i="3"/>
  <c r="J6555" i="3"/>
  <c r="H6556" i="3"/>
  <c r="I6556" i="3"/>
  <c r="J6556" i="3"/>
  <c r="H6557" i="3"/>
  <c r="I6557" i="3"/>
  <c r="J6557" i="3"/>
  <c r="H6558" i="3"/>
  <c r="I6558" i="3"/>
  <c r="J6558" i="3"/>
  <c r="H6559" i="3"/>
  <c r="I6559" i="3"/>
  <c r="J6559" i="3"/>
  <c r="H6560" i="3"/>
  <c r="I6560" i="3"/>
  <c r="J6560" i="3"/>
  <c r="H6561" i="3"/>
  <c r="I6561" i="3"/>
  <c r="J6561" i="3"/>
  <c r="H6562" i="3"/>
  <c r="I6562" i="3"/>
  <c r="J6562" i="3"/>
  <c r="H6563" i="3"/>
  <c r="I6563" i="3"/>
  <c r="J6563" i="3"/>
  <c r="H6564" i="3"/>
  <c r="I6564" i="3"/>
  <c r="J6564" i="3"/>
  <c r="H6565" i="3"/>
  <c r="I6565" i="3"/>
  <c r="J6565" i="3"/>
  <c r="H6566" i="3"/>
  <c r="I6566" i="3"/>
  <c r="J6566" i="3"/>
  <c r="H6567" i="3"/>
  <c r="I6567" i="3"/>
  <c r="J6567" i="3"/>
  <c r="H6568" i="3"/>
  <c r="I6568" i="3"/>
  <c r="J6568" i="3"/>
  <c r="H6569" i="3"/>
  <c r="I6569" i="3"/>
  <c r="J6569" i="3"/>
  <c r="H6570" i="3"/>
  <c r="I6570" i="3"/>
  <c r="J6570" i="3"/>
  <c r="H6571" i="3"/>
  <c r="I6571" i="3"/>
  <c r="J6571" i="3"/>
  <c r="H6572" i="3"/>
  <c r="I6572" i="3"/>
  <c r="J6572" i="3"/>
  <c r="H6573" i="3"/>
  <c r="I6573" i="3"/>
  <c r="J6573" i="3"/>
  <c r="H6574" i="3"/>
  <c r="I6574" i="3"/>
  <c r="J6574" i="3"/>
  <c r="H6575" i="3"/>
  <c r="I6575" i="3"/>
  <c r="J6575" i="3"/>
  <c r="H6576" i="3"/>
  <c r="I6576" i="3"/>
  <c r="J6576" i="3"/>
  <c r="H6577" i="3"/>
  <c r="I6577" i="3"/>
  <c r="J6577" i="3"/>
  <c r="H6578" i="3"/>
  <c r="I6578" i="3"/>
  <c r="J6578" i="3"/>
  <c r="H6579" i="3"/>
  <c r="I6579" i="3"/>
  <c r="J6579" i="3"/>
  <c r="H6580" i="3"/>
  <c r="I6580" i="3"/>
  <c r="J6580" i="3"/>
  <c r="H6581" i="3"/>
  <c r="I6581" i="3"/>
  <c r="J6581" i="3"/>
  <c r="H6582" i="3"/>
  <c r="I6582" i="3"/>
  <c r="J6582" i="3"/>
  <c r="H6583" i="3"/>
  <c r="I6583" i="3"/>
  <c r="J6583" i="3"/>
  <c r="H6584" i="3"/>
  <c r="I6584" i="3"/>
  <c r="J6584" i="3"/>
  <c r="H6585" i="3"/>
  <c r="I6585" i="3"/>
  <c r="J6585" i="3"/>
  <c r="H6586" i="3"/>
  <c r="I6586" i="3"/>
  <c r="J6586" i="3"/>
  <c r="H6587" i="3"/>
  <c r="I6587" i="3"/>
  <c r="J6587" i="3"/>
  <c r="H6588" i="3"/>
  <c r="I6588" i="3"/>
  <c r="J6588" i="3"/>
  <c r="H6589" i="3"/>
  <c r="I6589" i="3"/>
  <c r="J6589" i="3"/>
  <c r="H6590" i="3"/>
  <c r="I6590" i="3"/>
  <c r="J6590" i="3"/>
  <c r="H6591" i="3"/>
  <c r="I6591" i="3"/>
  <c r="J6591" i="3"/>
  <c r="H6592" i="3"/>
  <c r="I6592" i="3"/>
  <c r="J6592" i="3"/>
  <c r="H6593" i="3"/>
  <c r="I6593" i="3"/>
  <c r="J6593" i="3"/>
  <c r="H6594" i="3"/>
  <c r="I6594" i="3"/>
  <c r="J6594" i="3"/>
  <c r="H6595" i="3"/>
  <c r="I6595" i="3"/>
  <c r="J6595" i="3"/>
  <c r="H6596" i="3"/>
  <c r="I6596" i="3"/>
  <c r="J6596" i="3"/>
  <c r="H6597" i="3"/>
  <c r="I6597" i="3"/>
  <c r="J6597" i="3"/>
  <c r="H6598" i="3"/>
  <c r="I6598" i="3"/>
  <c r="J6598" i="3"/>
  <c r="H6599" i="3"/>
  <c r="I6599" i="3"/>
  <c r="J6599" i="3"/>
  <c r="H6600" i="3"/>
  <c r="I6600" i="3"/>
  <c r="J6600" i="3"/>
  <c r="H6601" i="3"/>
  <c r="I6601" i="3"/>
  <c r="J6601" i="3"/>
  <c r="H6602" i="3"/>
  <c r="I6602" i="3"/>
  <c r="J6602" i="3"/>
  <c r="H6603" i="3"/>
  <c r="I6603" i="3"/>
  <c r="J6603" i="3"/>
  <c r="H6604" i="3"/>
  <c r="I6604" i="3"/>
  <c r="J6604" i="3"/>
  <c r="H6605" i="3"/>
  <c r="I6605" i="3"/>
  <c r="J6605" i="3"/>
  <c r="H6606" i="3"/>
  <c r="I6606" i="3"/>
  <c r="J6606" i="3"/>
  <c r="H6607" i="3"/>
  <c r="I6607" i="3"/>
  <c r="J6607" i="3"/>
  <c r="H6608" i="3"/>
  <c r="I6608" i="3"/>
  <c r="J6608" i="3"/>
  <c r="H6609" i="3"/>
  <c r="I6609" i="3"/>
  <c r="J6609" i="3"/>
  <c r="H6610" i="3"/>
  <c r="I6610" i="3"/>
  <c r="J6610" i="3"/>
  <c r="H6611" i="3"/>
  <c r="I6611" i="3"/>
  <c r="J6611" i="3"/>
  <c r="H6612" i="3"/>
  <c r="I6612" i="3"/>
  <c r="J6612" i="3"/>
  <c r="H6613" i="3"/>
  <c r="I6613" i="3"/>
  <c r="J6613" i="3"/>
  <c r="H6614" i="3"/>
  <c r="I6614" i="3"/>
  <c r="J6614" i="3"/>
  <c r="H6615" i="3"/>
  <c r="I6615" i="3"/>
  <c r="J6615" i="3"/>
  <c r="H6616" i="3"/>
  <c r="I6616" i="3"/>
  <c r="J6616" i="3"/>
  <c r="H6617" i="3"/>
  <c r="I6617" i="3"/>
  <c r="J6617" i="3"/>
  <c r="H6618" i="3"/>
  <c r="I6618" i="3"/>
  <c r="J6618" i="3"/>
  <c r="H6619" i="3"/>
  <c r="I6619" i="3"/>
  <c r="J6619" i="3"/>
  <c r="H6620" i="3"/>
  <c r="I6620" i="3"/>
  <c r="J6620" i="3"/>
  <c r="H6621" i="3"/>
  <c r="I6621" i="3"/>
  <c r="J6621" i="3"/>
  <c r="H6622" i="3"/>
  <c r="I6622" i="3"/>
  <c r="J6622" i="3"/>
  <c r="H6623" i="3"/>
  <c r="I6623" i="3"/>
  <c r="J6623" i="3"/>
  <c r="H6624" i="3"/>
  <c r="I6624" i="3"/>
  <c r="J6624" i="3"/>
  <c r="H6625" i="3"/>
  <c r="I6625" i="3"/>
  <c r="J6625" i="3"/>
  <c r="H6626" i="3"/>
  <c r="I6626" i="3"/>
  <c r="J6626" i="3"/>
  <c r="H6627" i="3"/>
  <c r="I6627" i="3"/>
  <c r="J6627" i="3"/>
  <c r="H6628" i="3"/>
  <c r="I6628" i="3"/>
  <c r="J6628" i="3"/>
  <c r="H6629" i="3"/>
  <c r="I6629" i="3"/>
  <c r="J6629" i="3"/>
  <c r="H6630" i="3"/>
  <c r="I6630" i="3"/>
  <c r="J6630" i="3"/>
  <c r="H6631" i="3"/>
  <c r="I6631" i="3"/>
  <c r="J6631" i="3"/>
  <c r="H6632" i="3"/>
  <c r="I6632" i="3"/>
  <c r="J6632" i="3"/>
  <c r="H6633" i="3"/>
  <c r="I6633" i="3"/>
  <c r="J6633" i="3"/>
  <c r="H6634" i="3"/>
  <c r="I6634" i="3"/>
  <c r="J6634" i="3"/>
  <c r="H6635" i="3"/>
  <c r="I6635" i="3"/>
  <c r="J6635" i="3"/>
  <c r="H6636" i="3"/>
  <c r="I6636" i="3"/>
  <c r="J6636" i="3"/>
  <c r="H6637" i="3"/>
  <c r="I6637" i="3"/>
  <c r="J6637" i="3"/>
  <c r="H6638" i="3"/>
  <c r="I6638" i="3"/>
  <c r="J6638" i="3"/>
  <c r="H6639" i="3"/>
  <c r="I6639" i="3"/>
  <c r="J6639" i="3"/>
  <c r="H6640" i="3"/>
  <c r="I6640" i="3"/>
  <c r="J6640" i="3"/>
  <c r="H6641" i="3"/>
  <c r="I6641" i="3"/>
  <c r="J6641" i="3"/>
  <c r="H6642" i="3"/>
  <c r="I6642" i="3"/>
  <c r="J6642" i="3"/>
  <c r="H6643" i="3"/>
  <c r="I6643" i="3"/>
  <c r="J6643" i="3"/>
  <c r="H6644" i="3"/>
  <c r="I6644" i="3"/>
  <c r="J6644" i="3"/>
  <c r="H6645" i="3"/>
  <c r="I6645" i="3"/>
  <c r="J6645" i="3"/>
  <c r="H6646" i="3"/>
  <c r="I6646" i="3"/>
  <c r="J6646" i="3"/>
  <c r="H6647" i="3"/>
  <c r="I6647" i="3"/>
  <c r="J6647" i="3"/>
  <c r="H6648" i="3"/>
  <c r="I6648" i="3"/>
  <c r="J6648" i="3"/>
  <c r="H6649" i="3"/>
  <c r="I6649" i="3"/>
  <c r="J6649" i="3"/>
  <c r="H6650" i="3"/>
  <c r="I6650" i="3"/>
  <c r="J6650" i="3"/>
  <c r="H6651" i="3"/>
  <c r="I6651" i="3"/>
  <c r="J6651" i="3"/>
  <c r="H6652" i="3"/>
  <c r="I6652" i="3"/>
  <c r="J6652" i="3"/>
  <c r="H6653" i="3"/>
  <c r="I6653" i="3"/>
  <c r="J6653" i="3"/>
  <c r="H6654" i="3"/>
  <c r="I6654" i="3"/>
  <c r="J6654" i="3"/>
  <c r="H6655" i="3"/>
  <c r="I6655" i="3"/>
  <c r="J6655" i="3"/>
  <c r="H6656" i="3"/>
  <c r="I6656" i="3"/>
  <c r="J6656" i="3"/>
  <c r="H6657" i="3"/>
  <c r="I6657" i="3"/>
  <c r="J6657" i="3"/>
  <c r="H6658" i="3"/>
  <c r="I6658" i="3"/>
  <c r="J6658" i="3"/>
  <c r="H6659" i="3"/>
  <c r="I6659" i="3"/>
  <c r="J6659" i="3"/>
  <c r="H6660" i="3"/>
  <c r="I6660" i="3"/>
  <c r="J6660" i="3"/>
  <c r="H6661" i="3"/>
  <c r="I6661" i="3"/>
  <c r="J6661" i="3"/>
  <c r="H6662" i="3"/>
  <c r="I6662" i="3"/>
  <c r="J6662" i="3"/>
  <c r="H6663" i="3"/>
  <c r="I6663" i="3"/>
  <c r="J6663" i="3"/>
  <c r="H6664" i="3"/>
  <c r="I6664" i="3"/>
  <c r="J6664" i="3"/>
  <c r="H6665" i="3"/>
  <c r="I6665" i="3"/>
  <c r="J6665" i="3"/>
  <c r="H6666" i="3"/>
  <c r="I6666" i="3"/>
  <c r="J6666" i="3"/>
  <c r="H6667" i="3"/>
  <c r="I6667" i="3"/>
  <c r="J6667" i="3"/>
  <c r="H6668" i="3"/>
  <c r="I6668" i="3"/>
  <c r="J6668" i="3"/>
  <c r="H6669" i="3"/>
  <c r="I6669" i="3"/>
  <c r="J6669" i="3"/>
  <c r="H6670" i="3"/>
  <c r="I6670" i="3"/>
  <c r="J6670" i="3"/>
  <c r="H6671" i="3"/>
  <c r="I6671" i="3"/>
  <c r="J6671" i="3"/>
  <c r="H6672" i="3"/>
  <c r="I6672" i="3"/>
  <c r="J6672" i="3"/>
  <c r="H6673" i="3"/>
  <c r="I6673" i="3"/>
  <c r="J6673" i="3"/>
  <c r="H6674" i="3"/>
  <c r="I6674" i="3"/>
  <c r="J6674" i="3"/>
  <c r="H6675" i="3"/>
  <c r="I6675" i="3"/>
  <c r="J6675" i="3"/>
  <c r="H6676" i="3"/>
  <c r="I6676" i="3"/>
  <c r="J6676" i="3"/>
  <c r="H6677" i="3"/>
  <c r="I6677" i="3"/>
  <c r="J6677" i="3"/>
  <c r="H6678" i="3"/>
  <c r="I6678" i="3"/>
  <c r="J6678" i="3"/>
  <c r="H6679" i="3"/>
  <c r="I6679" i="3"/>
  <c r="J6679" i="3"/>
  <c r="H6680" i="3"/>
  <c r="I6680" i="3"/>
  <c r="J6680" i="3"/>
  <c r="H6681" i="3"/>
  <c r="I6681" i="3"/>
  <c r="J6681" i="3"/>
  <c r="H6682" i="3"/>
  <c r="I6682" i="3"/>
  <c r="J6682" i="3"/>
  <c r="H6683" i="3"/>
  <c r="I6683" i="3"/>
  <c r="J6683" i="3"/>
  <c r="H6684" i="3"/>
  <c r="I6684" i="3"/>
  <c r="J6684" i="3"/>
  <c r="H6685" i="3"/>
  <c r="I6685" i="3"/>
  <c r="J6685" i="3"/>
  <c r="H6686" i="3"/>
  <c r="I6686" i="3"/>
  <c r="J6686" i="3"/>
  <c r="H6687" i="3"/>
  <c r="I6687" i="3"/>
  <c r="J6687" i="3"/>
  <c r="H6688" i="3"/>
  <c r="I6688" i="3"/>
  <c r="J6688" i="3"/>
  <c r="H6689" i="3"/>
  <c r="I6689" i="3"/>
  <c r="J6689" i="3"/>
  <c r="H6690" i="3"/>
  <c r="I6690" i="3"/>
  <c r="J6690" i="3"/>
  <c r="H6691" i="3"/>
  <c r="I6691" i="3"/>
  <c r="J6691" i="3"/>
  <c r="H6692" i="3"/>
  <c r="I6692" i="3"/>
  <c r="J6692" i="3"/>
  <c r="H6693" i="3"/>
  <c r="I6693" i="3"/>
  <c r="J6693" i="3"/>
  <c r="H6694" i="3"/>
  <c r="I6694" i="3"/>
  <c r="J6694" i="3"/>
  <c r="H6695" i="3"/>
  <c r="I6695" i="3"/>
  <c r="J6695" i="3"/>
  <c r="H6696" i="3"/>
  <c r="I6696" i="3"/>
  <c r="J6696" i="3"/>
  <c r="H6697" i="3"/>
  <c r="I6697" i="3"/>
  <c r="J6697" i="3"/>
  <c r="H6698" i="3"/>
  <c r="I6698" i="3"/>
  <c r="J6698" i="3"/>
  <c r="H6699" i="3"/>
  <c r="I6699" i="3"/>
  <c r="J6699" i="3"/>
  <c r="H6700" i="3"/>
  <c r="I6700" i="3"/>
  <c r="J6700" i="3"/>
  <c r="H6701" i="3"/>
  <c r="I6701" i="3"/>
  <c r="J6701" i="3"/>
  <c r="H6702" i="3"/>
  <c r="I6702" i="3"/>
  <c r="J6702" i="3"/>
  <c r="H6703" i="3"/>
  <c r="I6703" i="3"/>
  <c r="J6703" i="3"/>
  <c r="H6704" i="3"/>
  <c r="I6704" i="3"/>
  <c r="J6704" i="3"/>
  <c r="H6705" i="3"/>
  <c r="I6705" i="3"/>
  <c r="J6705" i="3"/>
  <c r="H6706" i="3"/>
  <c r="I6706" i="3"/>
  <c r="J6706" i="3"/>
  <c r="H6707" i="3"/>
  <c r="I6707" i="3"/>
  <c r="J6707" i="3"/>
  <c r="H6708" i="3"/>
  <c r="I6708" i="3"/>
  <c r="J6708" i="3"/>
  <c r="H6709" i="3"/>
  <c r="I6709" i="3"/>
  <c r="J6709" i="3"/>
  <c r="H6710" i="3"/>
  <c r="I6710" i="3"/>
  <c r="J6710" i="3"/>
  <c r="H6711" i="3"/>
  <c r="I6711" i="3"/>
  <c r="J6711" i="3"/>
  <c r="H6712" i="3"/>
  <c r="I6712" i="3"/>
  <c r="J6712" i="3"/>
  <c r="H6713" i="3"/>
  <c r="I6713" i="3"/>
  <c r="J6713" i="3"/>
  <c r="H6714" i="3"/>
  <c r="I6714" i="3"/>
  <c r="J6714" i="3"/>
  <c r="H6715" i="3"/>
  <c r="I6715" i="3"/>
  <c r="J6715" i="3"/>
  <c r="H6716" i="3"/>
  <c r="I6716" i="3"/>
  <c r="J6716" i="3"/>
  <c r="H6717" i="3"/>
  <c r="I6717" i="3"/>
  <c r="J6717" i="3"/>
  <c r="H6718" i="3"/>
  <c r="I6718" i="3"/>
  <c r="J6718" i="3"/>
  <c r="H6719" i="3"/>
  <c r="I6719" i="3"/>
  <c r="J6719" i="3"/>
  <c r="H6720" i="3"/>
  <c r="I6720" i="3"/>
  <c r="J6720" i="3"/>
  <c r="H6721" i="3"/>
  <c r="I6721" i="3"/>
  <c r="J6721" i="3"/>
  <c r="H6722" i="3"/>
  <c r="I6722" i="3"/>
  <c r="J6722" i="3"/>
  <c r="H6723" i="3"/>
  <c r="I6723" i="3"/>
  <c r="J6723" i="3"/>
  <c r="H6724" i="3"/>
  <c r="I6724" i="3"/>
  <c r="J6724" i="3"/>
  <c r="H6725" i="3"/>
  <c r="I6725" i="3"/>
  <c r="J6725" i="3"/>
  <c r="H6726" i="3"/>
  <c r="I6726" i="3"/>
  <c r="J6726" i="3"/>
  <c r="H6727" i="3"/>
  <c r="I6727" i="3"/>
  <c r="J6727" i="3"/>
  <c r="H6728" i="3"/>
  <c r="I6728" i="3"/>
  <c r="J6728" i="3"/>
  <c r="H6729" i="3"/>
  <c r="I6729" i="3"/>
  <c r="J6729" i="3"/>
  <c r="H6730" i="3"/>
  <c r="I6730" i="3"/>
  <c r="J6730" i="3"/>
  <c r="H6731" i="3"/>
  <c r="I6731" i="3"/>
  <c r="J6731" i="3"/>
  <c r="H6732" i="3"/>
  <c r="I6732" i="3"/>
  <c r="J6732" i="3"/>
  <c r="H6733" i="3"/>
  <c r="I6733" i="3"/>
  <c r="J6733" i="3"/>
  <c r="H6734" i="3"/>
  <c r="I6734" i="3"/>
  <c r="J6734" i="3"/>
  <c r="H6735" i="3"/>
  <c r="I6735" i="3"/>
  <c r="J6735" i="3"/>
  <c r="H6736" i="3"/>
  <c r="I6736" i="3"/>
  <c r="J6736" i="3"/>
  <c r="H6737" i="3"/>
  <c r="I6737" i="3"/>
  <c r="J6737" i="3"/>
  <c r="H6738" i="3"/>
  <c r="I6738" i="3"/>
  <c r="J6738" i="3"/>
  <c r="H6739" i="3"/>
  <c r="I6739" i="3"/>
  <c r="J6739" i="3"/>
  <c r="H6740" i="3"/>
  <c r="I6740" i="3"/>
  <c r="J6740" i="3"/>
  <c r="H6741" i="3"/>
  <c r="I6741" i="3"/>
  <c r="J6741" i="3"/>
  <c r="H6742" i="3"/>
  <c r="I6742" i="3"/>
  <c r="J6742" i="3"/>
  <c r="H6743" i="3"/>
  <c r="I6743" i="3"/>
  <c r="J6743" i="3"/>
  <c r="H6744" i="3"/>
  <c r="I6744" i="3"/>
  <c r="J6744" i="3"/>
  <c r="H6745" i="3"/>
  <c r="I6745" i="3"/>
  <c r="J6745" i="3"/>
  <c r="H6746" i="3"/>
  <c r="I6746" i="3"/>
  <c r="J6746" i="3"/>
  <c r="H6747" i="3"/>
  <c r="I6747" i="3"/>
  <c r="J6747" i="3"/>
  <c r="H6748" i="3"/>
  <c r="I6748" i="3"/>
  <c r="J6748" i="3"/>
  <c r="H6749" i="3"/>
  <c r="I6749" i="3"/>
  <c r="J6749" i="3"/>
  <c r="H6750" i="3"/>
  <c r="I6750" i="3"/>
  <c r="J6750" i="3"/>
  <c r="H6751" i="3"/>
  <c r="I6751" i="3"/>
  <c r="J6751" i="3"/>
  <c r="H6752" i="3"/>
  <c r="I6752" i="3"/>
  <c r="J6752" i="3"/>
  <c r="H6753" i="3"/>
  <c r="I6753" i="3"/>
  <c r="J6753" i="3"/>
  <c r="H6754" i="3"/>
  <c r="I6754" i="3"/>
  <c r="J6754" i="3"/>
  <c r="H6755" i="3"/>
  <c r="I6755" i="3"/>
  <c r="J6755" i="3"/>
  <c r="H6756" i="3"/>
  <c r="I6756" i="3"/>
  <c r="J6756" i="3"/>
  <c r="H6757" i="3"/>
  <c r="I6757" i="3"/>
  <c r="J6757" i="3"/>
  <c r="H6758" i="3"/>
  <c r="I6758" i="3"/>
  <c r="J6758" i="3"/>
  <c r="H6759" i="3"/>
  <c r="I6759" i="3"/>
  <c r="J6759" i="3"/>
  <c r="H6760" i="3"/>
  <c r="I6760" i="3"/>
  <c r="J6760" i="3"/>
  <c r="H6761" i="3"/>
  <c r="I6761" i="3"/>
  <c r="J6761" i="3"/>
  <c r="H6762" i="3"/>
  <c r="I6762" i="3"/>
  <c r="J6762" i="3"/>
  <c r="H6763" i="3"/>
  <c r="I6763" i="3"/>
  <c r="J6763" i="3"/>
  <c r="H6764" i="3"/>
  <c r="I6764" i="3"/>
  <c r="J6764" i="3"/>
  <c r="H6765" i="3"/>
  <c r="I6765" i="3"/>
  <c r="J6765" i="3"/>
  <c r="H6766" i="3"/>
  <c r="I6766" i="3"/>
  <c r="J6766" i="3"/>
  <c r="H6767" i="3"/>
  <c r="I6767" i="3"/>
  <c r="J6767" i="3"/>
  <c r="H6768" i="3"/>
  <c r="I6768" i="3"/>
  <c r="J6768" i="3"/>
  <c r="H6769" i="3"/>
  <c r="I6769" i="3"/>
  <c r="J6769" i="3"/>
  <c r="H6770" i="3"/>
  <c r="I6770" i="3"/>
  <c r="J6770" i="3"/>
  <c r="H6771" i="3"/>
  <c r="I6771" i="3"/>
  <c r="J6771" i="3"/>
  <c r="H6772" i="3"/>
  <c r="I6772" i="3"/>
  <c r="J6772" i="3"/>
  <c r="H6773" i="3"/>
  <c r="I6773" i="3"/>
  <c r="J6773" i="3"/>
  <c r="H6774" i="3"/>
  <c r="I6774" i="3"/>
  <c r="J6774" i="3"/>
  <c r="H6775" i="3"/>
  <c r="I6775" i="3"/>
  <c r="J6775" i="3"/>
  <c r="H6776" i="3"/>
  <c r="I6776" i="3"/>
  <c r="J6776" i="3"/>
  <c r="H6777" i="3"/>
  <c r="I6777" i="3"/>
  <c r="J6777" i="3"/>
  <c r="H6778" i="3"/>
  <c r="I6778" i="3"/>
  <c r="J6778" i="3"/>
  <c r="H6779" i="3"/>
  <c r="I6779" i="3"/>
  <c r="J6779" i="3"/>
  <c r="H6780" i="3"/>
  <c r="I6780" i="3"/>
  <c r="J6780" i="3"/>
  <c r="H6781" i="3"/>
  <c r="I6781" i="3"/>
  <c r="J6781" i="3"/>
  <c r="H6782" i="3"/>
  <c r="I6782" i="3"/>
  <c r="J6782" i="3"/>
  <c r="H6783" i="3"/>
  <c r="I6783" i="3"/>
  <c r="J6783" i="3"/>
  <c r="H6784" i="3"/>
  <c r="I6784" i="3"/>
  <c r="J6784" i="3"/>
  <c r="H6785" i="3"/>
  <c r="I6785" i="3"/>
  <c r="J6785" i="3"/>
  <c r="H6786" i="3"/>
  <c r="I6786" i="3"/>
  <c r="J6786" i="3"/>
  <c r="H6787" i="3"/>
  <c r="I6787" i="3"/>
  <c r="J6787" i="3"/>
  <c r="H6788" i="3"/>
  <c r="I6788" i="3"/>
  <c r="J6788" i="3"/>
  <c r="H6789" i="3"/>
  <c r="I6789" i="3"/>
  <c r="J6789" i="3"/>
  <c r="H6790" i="3"/>
  <c r="I6790" i="3"/>
  <c r="J6790" i="3"/>
  <c r="H6791" i="3"/>
  <c r="I6791" i="3"/>
  <c r="J6791" i="3"/>
  <c r="H6792" i="3"/>
  <c r="I6792" i="3"/>
  <c r="J6792" i="3"/>
  <c r="H6793" i="3"/>
  <c r="I6793" i="3"/>
  <c r="J6793" i="3"/>
  <c r="H6794" i="3"/>
  <c r="I6794" i="3"/>
  <c r="J6794" i="3"/>
  <c r="H6795" i="3"/>
  <c r="I6795" i="3"/>
  <c r="J6795" i="3"/>
  <c r="H6796" i="3"/>
  <c r="I6796" i="3"/>
  <c r="J6796" i="3"/>
  <c r="H6797" i="3"/>
  <c r="I6797" i="3"/>
  <c r="J6797" i="3"/>
  <c r="H6798" i="3"/>
  <c r="I6798" i="3"/>
  <c r="J6798" i="3"/>
  <c r="H6799" i="3"/>
  <c r="I6799" i="3"/>
  <c r="J6799" i="3"/>
  <c r="H6800" i="3"/>
  <c r="I6800" i="3"/>
  <c r="J6800" i="3"/>
  <c r="H6801" i="3"/>
  <c r="I6801" i="3"/>
  <c r="J6801" i="3"/>
  <c r="H6802" i="3"/>
  <c r="I6802" i="3"/>
  <c r="J6802" i="3"/>
  <c r="H6803" i="3"/>
  <c r="I6803" i="3"/>
  <c r="J6803" i="3"/>
  <c r="H6804" i="3"/>
  <c r="I6804" i="3"/>
  <c r="J6804" i="3"/>
  <c r="H6805" i="3"/>
  <c r="I6805" i="3"/>
  <c r="J6805" i="3"/>
  <c r="H6806" i="3"/>
  <c r="I6806" i="3"/>
  <c r="J6806" i="3"/>
  <c r="H6807" i="3"/>
  <c r="I6807" i="3"/>
  <c r="J6807" i="3"/>
  <c r="H6808" i="3"/>
  <c r="I6808" i="3"/>
  <c r="J6808" i="3"/>
  <c r="H6809" i="3"/>
  <c r="I6809" i="3"/>
  <c r="J6809" i="3"/>
  <c r="H6810" i="3"/>
  <c r="I6810" i="3"/>
  <c r="J6810" i="3"/>
  <c r="H6811" i="3"/>
  <c r="I6811" i="3"/>
  <c r="J6811" i="3"/>
  <c r="H6812" i="3"/>
  <c r="I6812" i="3"/>
  <c r="J6812" i="3"/>
  <c r="H6813" i="3"/>
  <c r="I6813" i="3"/>
  <c r="J6813" i="3"/>
  <c r="H6814" i="3"/>
  <c r="I6814" i="3"/>
  <c r="J6814" i="3"/>
  <c r="H6815" i="3"/>
  <c r="I6815" i="3"/>
  <c r="J6815" i="3"/>
  <c r="H6816" i="3"/>
  <c r="I6816" i="3"/>
  <c r="J6816" i="3"/>
  <c r="H6817" i="3"/>
  <c r="I6817" i="3"/>
  <c r="J6817" i="3"/>
  <c r="H6818" i="3"/>
  <c r="I6818" i="3"/>
  <c r="J6818" i="3"/>
  <c r="H6819" i="3"/>
  <c r="I6819" i="3"/>
  <c r="J6819" i="3"/>
  <c r="H6820" i="3"/>
  <c r="I6820" i="3"/>
  <c r="J6820" i="3"/>
  <c r="H6821" i="3"/>
  <c r="I6821" i="3"/>
  <c r="J6821" i="3"/>
  <c r="H6822" i="3"/>
  <c r="I6822" i="3"/>
  <c r="J6822" i="3"/>
  <c r="H6823" i="3"/>
  <c r="I6823" i="3"/>
  <c r="J6823" i="3"/>
  <c r="H6824" i="3"/>
  <c r="I6824" i="3"/>
  <c r="J6824" i="3"/>
  <c r="H6825" i="3"/>
  <c r="I6825" i="3"/>
  <c r="J6825" i="3"/>
  <c r="H6826" i="3"/>
  <c r="I6826" i="3"/>
  <c r="J6826" i="3"/>
  <c r="H6827" i="3"/>
  <c r="I6827" i="3"/>
  <c r="J6827" i="3"/>
  <c r="H6828" i="3"/>
  <c r="I6828" i="3"/>
  <c r="J6828" i="3"/>
  <c r="H6829" i="3"/>
  <c r="I6829" i="3"/>
  <c r="J6829" i="3"/>
  <c r="H6830" i="3"/>
  <c r="I6830" i="3"/>
  <c r="J6830" i="3"/>
  <c r="H6831" i="3"/>
  <c r="I6831" i="3"/>
  <c r="J6831" i="3"/>
  <c r="H6832" i="3"/>
  <c r="I6832" i="3"/>
  <c r="J6832" i="3"/>
  <c r="H6833" i="3"/>
  <c r="I6833" i="3"/>
  <c r="J6833" i="3"/>
  <c r="H6834" i="3"/>
  <c r="I6834" i="3"/>
  <c r="J6834" i="3"/>
  <c r="H6835" i="3"/>
  <c r="I6835" i="3"/>
  <c r="J6835" i="3"/>
  <c r="H6836" i="3"/>
  <c r="I6836" i="3"/>
  <c r="J6836" i="3"/>
  <c r="H6837" i="3"/>
  <c r="I6837" i="3"/>
  <c r="J6837" i="3"/>
  <c r="H6838" i="3"/>
  <c r="I6838" i="3"/>
  <c r="J6838" i="3"/>
  <c r="H6839" i="3"/>
  <c r="I6839" i="3"/>
  <c r="J6839" i="3"/>
  <c r="H6840" i="3"/>
  <c r="I6840" i="3"/>
  <c r="J6840" i="3"/>
  <c r="H6841" i="3"/>
  <c r="I6841" i="3"/>
  <c r="J6841" i="3"/>
  <c r="H6842" i="3"/>
  <c r="I6842" i="3"/>
  <c r="J6842" i="3"/>
  <c r="H6843" i="3"/>
  <c r="I6843" i="3"/>
  <c r="J6843" i="3"/>
  <c r="H6844" i="3"/>
  <c r="I6844" i="3"/>
  <c r="J6844" i="3"/>
  <c r="H6845" i="3"/>
  <c r="I6845" i="3"/>
  <c r="J6845" i="3"/>
  <c r="H6846" i="3"/>
  <c r="I6846" i="3"/>
  <c r="J6846" i="3"/>
  <c r="H6847" i="3"/>
  <c r="I6847" i="3"/>
  <c r="J6847" i="3"/>
  <c r="H6848" i="3"/>
  <c r="I6848" i="3"/>
  <c r="J6848" i="3"/>
  <c r="H6849" i="3"/>
  <c r="I6849" i="3"/>
  <c r="J6849" i="3"/>
  <c r="H6850" i="3"/>
  <c r="I6850" i="3"/>
  <c r="J6850" i="3"/>
  <c r="H6851" i="3"/>
  <c r="I6851" i="3"/>
  <c r="J6851" i="3"/>
  <c r="H6852" i="3"/>
  <c r="I6852" i="3"/>
  <c r="J6852" i="3"/>
  <c r="H6853" i="3"/>
  <c r="I6853" i="3"/>
  <c r="J6853" i="3"/>
  <c r="H6854" i="3"/>
  <c r="I6854" i="3"/>
  <c r="J6854" i="3"/>
  <c r="H6855" i="3"/>
  <c r="I6855" i="3"/>
  <c r="J6855" i="3"/>
  <c r="H6856" i="3"/>
  <c r="I6856" i="3"/>
  <c r="J6856" i="3"/>
  <c r="H6857" i="3"/>
  <c r="I6857" i="3"/>
  <c r="J6857" i="3"/>
  <c r="H6858" i="3"/>
  <c r="I6858" i="3"/>
  <c r="J6858" i="3"/>
  <c r="H6859" i="3"/>
  <c r="I6859" i="3"/>
  <c r="J6859" i="3"/>
  <c r="H6860" i="3"/>
  <c r="I6860" i="3"/>
  <c r="J6860" i="3"/>
  <c r="H6861" i="3"/>
  <c r="I6861" i="3"/>
  <c r="J6861" i="3"/>
  <c r="H6862" i="3"/>
  <c r="I6862" i="3"/>
  <c r="J6862" i="3"/>
  <c r="H6863" i="3"/>
  <c r="I6863" i="3"/>
  <c r="J6863" i="3"/>
  <c r="H6864" i="3"/>
  <c r="I6864" i="3"/>
  <c r="J6864" i="3"/>
  <c r="H6865" i="3"/>
  <c r="I6865" i="3"/>
  <c r="J6865" i="3"/>
  <c r="H6866" i="3"/>
  <c r="I6866" i="3"/>
  <c r="J6866" i="3"/>
  <c r="H6867" i="3"/>
  <c r="I6867" i="3"/>
  <c r="J6867" i="3"/>
  <c r="H6868" i="3"/>
  <c r="I6868" i="3"/>
  <c r="J6868" i="3"/>
  <c r="H6869" i="3"/>
  <c r="I6869" i="3"/>
  <c r="J6869" i="3"/>
  <c r="H6870" i="3"/>
  <c r="I6870" i="3"/>
  <c r="J6870" i="3"/>
  <c r="H6871" i="3"/>
  <c r="I6871" i="3"/>
  <c r="J6871" i="3"/>
  <c r="H6872" i="3"/>
  <c r="I6872" i="3"/>
  <c r="J6872" i="3"/>
  <c r="H6873" i="3"/>
  <c r="I6873" i="3"/>
  <c r="J6873" i="3"/>
  <c r="H6874" i="3"/>
  <c r="I6874" i="3"/>
  <c r="J6874" i="3"/>
  <c r="H6875" i="3"/>
  <c r="I6875" i="3"/>
  <c r="J6875" i="3"/>
  <c r="H6876" i="3"/>
  <c r="I6876" i="3"/>
  <c r="J6876" i="3"/>
  <c r="H6877" i="3"/>
  <c r="I6877" i="3"/>
  <c r="J6877" i="3"/>
  <c r="H6878" i="3"/>
  <c r="I6878" i="3"/>
  <c r="J6878" i="3"/>
  <c r="H6879" i="3"/>
  <c r="I6879" i="3"/>
  <c r="J6879" i="3"/>
  <c r="H6880" i="3"/>
  <c r="I6880" i="3"/>
  <c r="J6880" i="3"/>
  <c r="H6881" i="3"/>
  <c r="I6881" i="3"/>
  <c r="J6881" i="3"/>
  <c r="H6882" i="3"/>
  <c r="I6882" i="3"/>
  <c r="J6882" i="3"/>
  <c r="H6883" i="3"/>
  <c r="I6883" i="3"/>
  <c r="J6883" i="3"/>
  <c r="H6884" i="3"/>
  <c r="I6884" i="3"/>
  <c r="J6884" i="3"/>
  <c r="H6885" i="3"/>
  <c r="I6885" i="3"/>
  <c r="J6885" i="3"/>
  <c r="H6886" i="3"/>
  <c r="I6886" i="3"/>
  <c r="J6886" i="3"/>
  <c r="H6887" i="3"/>
  <c r="I6887" i="3"/>
  <c r="J6887" i="3"/>
  <c r="H6888" i="3"/>
  <c r="I6888" i="3"/>
  <c r="J6888" i="3"/>
  <c r="H6889" i="3"/>
  <c r="I6889" i="3"/>
  <c r="J6889" i="3"/>
  <c r="H6890" i="3"/>
  <c r="I6890" i="3"/>
  <c r="J6890" i="3"/>
  <c r="H6891" i="3"/>
  <c r="I6891" i="3"/>
  <c r="J6891" i="3"/>
  <c r="H6892" i="3"/>
  <c r="I6892" i="3"/>
  <c r="J6892" i="3"/>
  <c r="H6893" i="3"/>
  <c r="I6893" i="3"/>
  <c r="J6893" i="3"/>
  <c r="H6894" i="3"/>
  <c r="I6894" i="3"/>
  <c r="J6894" i="3"/>
  <c r="H6895" i="3"/>
  <c r="I6895" i="3"/>
  <c r="J6895" i="3"/>
  <c r="H6896" i="3"/>
  <c r="I6896" i="3"/>
  <c r="J6896" i="3"/>
  <c r="H6897" i="3"/>
  <c r="I6897" i="3"/>
  <c r="J6897" i="3"/>
  <c r="H6898" i="3"/>
  <c r="I6898" i="3"/>
  <c r="J6898" i="3"/>
  <c r="H6899" i="3"/>
  <c r="I6899" i="3"/>
  <c r="J6899" i="3"/>
  <c r="H6900" i="3"/>
  <c r="I6900" i="3"/>
  <c r="J6900" i="3"/>
  <c r="H6901" i="3"/>
  <c r="I6901" i="3"/>
  <c r="J6901" i="3"/>
  <c r="H6902" i="3"/>
  <c r="I6902" i="3"/>
  <c r="J6902" i="3"/>
  <c r="H6903" i="3"/>
  <c r="I6903" i="3"/>
  <c r="J6903" i="3"/>
  <c r="H6904" i="3"/>
  <c r="I6904" i="3"/>
  <c r="J6904" i="3"/>
  <c r="H6905" i="3"/>
  <c r="I6905" i="3"/>
  <c r="J6905" i="3"/>
  <c r="H6906" i="3"/>
  <c r="I6906" i="3"/>
  <c r="J6906" i="3"/>
  <c r="H6907" i="3"/>
  <c r="I6907" i="3"/>
  <c r="J6907" i="3"/>
  <c r="H6908" i="3"/>
  <c r="I6908" i="3"/>
  <c r="J6908" i="3"/>
  <c r="H6909" i="3"/>
  <c r="I6909" i="3"/>
  <c r="J6909" i="3"/>
  <c r="H6910" i="3"/>
  <c r="I6910" i="3"/>
  <c r="J6910" i="3"/>
  <c r="H6911" i="3"/>
  <c r="I6911" i="3"/>
  <c r="J6911" i="3"/>
  <c r="H6912" i="3"/>
  <c r="I6912" i="3"/>
  <c r="J6912" i="3"/>
  <c r="H6913" i="3"/>
  <c r="I6913" i="3"/>
  <c r="J6913" i="3"/>
  <c r="H6914" i="3"/>
  <c r="I6914" i="3"/>
  <c r="J6914" i="3"/>
  <c r="H6915" i="3"/>
  <c r="I6915" i="3"/>
  <c r="J6915" i="3"/>
  <c r="H6916" i="3"/>
  <c r="I6916" i="3"/>
  <c r="J6916" i="3"/>
  <c r="H6917" i="3"/>
  <c r="I6917" i="3"/>
  <c r="J6917" i="3"/>
  <c r="H6918" i="3"/>
  <c r="I6918" i="3"/>
  <c r="J6918" i="3"/>
  <c r="H6919" i="3"/>
  <c r="I6919" i="3"/>
  <c r="J6919" i="3"/>
  <c r="H6920" i="3"/>
  <c r="I6920" i="3"/>
  <c r="J6920" i="3"/>
  <c r="H6921" i="3"/>
  <c r="I6921" i="3"/>
  <c r="J6921" i="3"/>
  <c r="H6922" i="3"/>
  <c r="I6922" i="3"/>
  <c r="J6922" i="3"/>
  <c r="H6923" i="3"/>
  <c r="I6923" i="3"/>
  <c r="J6923" i="3"/>
  <c r="H6924" i="3"/>
  <c r="I6924" i="3"/>
  <c r="J6924" i="3"/>
  <c r="H6925" i="3"/>
  <c r="I6925" i="3"/>
  <c r="J6925" i="3"/>
  <c r="H6926" i="3"/>
  <c r="I6926" i="3"/>
  <c r="J6926" i="3"/>
  <c r="H6927" i="3"/>
  <c r="I6927" i="3"/>
  <c r="J6927" i="3"/>
  <c r="H6928" i="3"/>
  <c r="I6928" i="3"/>
  <c r="J6928" i="3"/>
  <c r="H6929" i="3"/>
  <c r="I6929" i="3"/>
  <c r="J6929" i="3"/>
  <c r="H6930" i="3"/>
  <c r="I6930" i="3"/>
  <c r="J6930" i="3"/>
  <c r="H6931" i="3"/>
  <c r="I6931" i="3"/>
  <c r="J6931" i="3"/>
  <c r="H6932" i="3"/>
  <c r="I6932" i="3"/>
  <c r="J6932" i="3"/>
  <c r="H6933" i="3"/>
  <c r="I6933" i="3"/>
  <c r="J6933" i="3"/>
  <c r="H6934" i="3"/>
  <c r="I6934" i="3"/>
  <c r="J6934" i="3"/>
  <c r="H6935" i="3"/>
  <c r="I6935" i="3"/>
  <c r="J6935" i="3"/>
  <c r="H6936" i="3"/>
  <c r="I6936" i="3"/>
  <c r="J6936" i="3"/>
  <c r="H6937" i="3"/>
  <c r="I6937" i="3"/>
  <c r="J6937" i="3"/>
  <c r="H6938" i="3"/>
  <c r="I6938" i="3"/>
  <c r="J6938" i="3"/>
  <c r="H6939" i="3"/>
  <c r="I6939" i="3"/>
  <c r="J6939" i="3"/>
  <c r="H6940" i="3"/>
  <c r="I6940" i="3"/>
  <c r="J6940" i="3"/>
  <c r="H6941" i="3"/>
  <c r="I6941" i="3"/>
  <c r="J6941" i="3"/>
  <c r="H6942" i="3"/>
  <c r="I6942" i="3"/>
  <c r="J6942" i="3"/>
  <c r="H6943" i="3"/>
  <c r="I6943" i="3"/>
  <c r="J6943" i="3"/>
  <c r="H6944" i="3"/>
  <c r="I6944" i="3"/>
  <c r="J6944" i="3"/>
  <c r="H6945" i="3"/>
  <c r="I6945" i="3"/>
  <c r="J6945" i="3"/>
  <c r="H6946" i="3"/>
  <c r="I6946" i="3"/>
  <c r="J6946" i="3"/>
  <c r="H6947" i="3"/>
  <c r="I6947" i="3"/>
  <c r="J6947" i="3"/>
  <c r="H6948" i="3"/>
  <c r="I6948" i="3"/>
  <c r="J6948" i="3"/>
  <c r="H6949" i="3"/>
  <c r="I6949" i="3"/>
  <c r="J6949" i="3"/>
  <c r="H6950" i="3"/>
  <c r="I6950" i="3"/>
  <c r="J6950" i="3"/>
  <c r="H6951" i="3"/>
  <c r="I6951" i="3"/>
  <c r="J6951" i="3"/>
  <c r="H6952" i="3"/>
  <c r="I6952" i="3"/>
  <c r="J6952" i="3"/>
  <c r="H6953" i="3"/>
  <c r="I6953" i="3"/>
  <c r="J6953" i="3"/>
  <c r="H6954" i="3"/>
  <c r="I6954" i="3"/>
  <c r="J6954" i="3"/>
  <c r="H6955" i="3"/>
  <c r="I6955" i="3"/>
  <c r="J6955" i="3"/>
  <c r="H6956" i="3"/>
  <c r="I6956" i="3"/>
  <c r="J6956" i="3"/>
  <c r="H6957" i="3"/>
  <c r="I6957" i="3"/>
  <c r="J6957" i="3"/>
  <c r="H6958" i="3"/>
  <c r="I6958" i="3"/>
  <c r="J6958" i="3"/>
  <c r="H6959" i="3"/>
  <c r="I6959" i="3"/>
  <c r="J6959" i="3"/>
  <c r="H6960" i="3"/>
  <c r="I6960" i="3"/>
  <c r="J6960" i="3"/>
  <c r="H6961" i="3"/>
  <c r="I6961" i="3"/>
  <c r="J6961" i="3"/>
  <c r="H6962" i="3"/>
  <c r="I6962" i="3"/>
  <c r="J6962" i="3"/>
  <c r="H6963" i="3"/>
  <c r="I6963" i="3"/>
  <c r="J6963" i="3"/>
  <c r="H6964" i="3"/>
  <c r="I6964" i="3"/>
  <c r="J6964" i="3"/>
  <c r="H6965" i="3"/>
  <c r="I6965" i="3"/>
  <c r="J6965" i="3"/>
  <c r="H6966" i="3"/>
  <c r="I6966" i="3"/>
  <c r="J6966" i="3"/>
  <c r="H6967" i="3"/>
  <c r="I6967" i="3"/>
  <c r="J6967" i="3"/>
  <c r="H6968" i="3"/>
  <c r="I6968" i="3"/>
  <c r="J6968" i="3"/>
  <c r="H6969" i="3"/>
  <c r="I6969" i="3"/>
  <c r="J6969" i="3"/>
  <c r="H6970" i="3"/>
  <c r="I6970" i="3"/>
  <c r="J6970" i="3"/>
  <c r="H6971" i="3"/>
  <c r="I6971" i="3"/>
  <c r="J6971" i="3"/>
  <c r="H6972" i="3"/>
  <c r="I6972" i="3"/>
  <c r="J6972" i="3"/>
  <c r="H6973" i="3"/>
  <c r="I6973" i="3"/>
  <c r="J6973" i="3"/>
  <c r="H6974" i="3"/>
  <c r="I6974" i="3"/>
  <c r="J6974" i="3"/>
  <c r="H6975" i="3"/>
  <c r="I6975" i="3"/>
  <c r="J6975" i="3"/>
  <c r="H6976" i="3"/>
  <c r="I6976" i="3"/>
  <c r="J6976" i="3"/>
  <c r="H6977" i="3"/>
  <c r="I6977" i="3"/>
  <c r="J6977" i="3"/>
  <c r="H6978" i="3"/>
  <c r="I6978" i="3"/>
  <c r="J6978" i="3"/>
  <c r="H6979" i="3"/>
  <c r="I6979" i="3"/>
  <c r="J6979" i="3"/>
  <c r="H6980" i="3"/>
  <c r="I6980" i="3"/>
  <c r="J6980" i="3"/>
  <c r="H6981" i="3"/>
  <c r="I6981" i="3"/>
  <c r="J6981" i="3"/>
  <c r="H6982" i="3"/>
  <c r="I6982" i="3"/>
  <c r="J6982" i="3"/>
  <c r="H6983" i="3"/>
  <c r="I6983" i="3"/>
  <c r="J6983" i="3"/>
  <c r="H6984" i="3"/>
  <c r="I6984" i="3"/>
  <c r="J6984" i="3"/>
  <c r="H6985" i="3"/>
  <c r="I6985" i="3"/>
  <c r="J6985" i="3"/>
  <c r="H6986" i="3"/>
  <c r="I6986" i="3"/>
  <c r="J6986" i="3"/>
  <c r="H6987" i="3"/>
  <c r="I6987" i="3"/>
  <c r="J6987" i="3"/>
  <c r="H6988" i="3"/>
  <c r="I6988" i="3"/>
  <c r="J6988" i="3"/>
  <c r="H6989" i="3"/>
  <c r="I6989" i="3"/>
  <c r="J6989" i="3"/>
  <c r="H6990" i="3"/>
  <c r="I6990" i="3"/>
  <c r="J6990" i="3"/>
  <c r="H6991" i="3"/>
  <c r="I6991" i="3"/>
  <c r="J6991" i="3"/>
  <c r="H6992" i="3"/>
  <c r="I6992" i="3"/>
  <c r="J6992" i="3"/>
  <c r="H6993" i="3"/>
  <c r="I6993" i="3"/>
  <c r="J6993" i="3"/>
  <c r="H6994" i="3"/>
  <c r="I6994" i="3"/>
  <c r="J6994" i="3"/>
  <c r="H6995" i="3"/>
  <c r="I6995" i="3"/>
  <c r="J6995" i="3"/>
  <c r="H6996" i="3"/>
  <c r="I6996" i="3"/>
  <c r="J6996" i="3"/>
  <c r="H6997" i="3"/>
  <c r="I6997" i="3"/>
  <c r="J6997" i="3"/>
  <c r="H6998" i="3"/>
  <c r="I6998" i="3"/>
  <c r="J6998" i="3"/>
  <c r="H6999" i="3"/>
  <c r="I6999" i="3"/>
  <c r="J6999" i="3"/>
  <c r="H7000" i="3"/>
  <c r="I7000" i="3"/>
  <c r="J7000" i="3"/>
  <c r="H7001" i="3"/>
  <c r="I7001" i="3"/>
  <c r="J7001" i="3"/>
  <c r="H7002" i="3"/>
  <c r="I7002" i="3"/>
  <c r="J7002" i="3"/>
  <c r="H7003" i="3"/>
  <c r="I7003" i="3"/>
  <c r="J7003" i="3"/>
  <c r="H7004" i="3"/>
  <c r="I7004" i="3"/>
  <c r="J7004" i="3"/>
  <c r="H7005" i="3"/>
  <c r="I7005" i="3"/>
  <c r="J7005" i="3"/>
  <c r="H7006" i="3"/>
  <c r="I7006" i="3"/>
  <c r="J7006" i="3"/>
  <c r="H7007" i="3"/>
  <c r="I7007" i="3"/>
  <c r="J7007" i="3"/>
  <c r="H7008" i="3"/>
  <c r="I7008" i="3"/>
  <c r="J7008" i="3"/>
  <c r="H7009" i="3"/>
  <c r="I7009" i="3"/>
  <c r="J7009" i="3"/>
  <c r="H7010" i="3"/>
  <c r="I7010" i="3"/>
  <c r="J7010" i="3"/>
  <c r="H7011" i="3"/>
  <c r="I7011" i="3"/>
  <c r="J7011" i="3"/>
  <c r="H7012" i="3"/>
  <c r="I7012" i="3"/>
  <c r="J7012" i="3"/>
  <c r="H7013" i="3"/>
  <c r="I7013" i="3"/>
  <c r="J7013" i="3"/>
  <c r="H7014" i="3"/>
  <c r="I7014" i="3"/>
  <c r="J7014" i="3"/>
  <c r="H7015" i="3"/>
  <c r="I7015" i="3"/>
  <c r="J7015" i="3"/>
  <c r="H7016" i="3"/>
  <c r="I7016" i="3"/>
  <c r="J7016" i="3"/>
  <c r="H7017" i="3"/>
  <c r="I7017" i="3"/>
  <c r="J7017" i="3"/>
  <c r="H7018" i="3"/>
  <c r="I7018" i="3"/>
  <c r="J7018" i="3"/>
  <c r="H7019" i="3"/>
  <c r="I7019" i="3"/>
  <c r="J7019" i="3"/>
  <c r="H7020" i="3"/>
  <c r="I7020" i="3"/>
  <c r="J7020" i="3"/>
  <c r="H7021" i="3"/>
  <c r="I7021" i="3"/>
  <c r="J7021" i="3"/>
  <c r="H7022" i="3"/>
  <c r="I7022" i="3"/>
  <c r="J7022" i="3"/>
  <c r="H7023" i="3"/>
  <c r="I7023" i="3"/>
  <c r="J7023" i="3"/>
  <c r="H7024" i="3"/>
  <c r="I7024" i="3"/>
  <c r="J7024" i="3"/>
  <c r="H7025" i="3"/>
  <c r="I7025" i="3"/>
  <c r="J7025" i="3"/>
  <c r="H7026" i="3"/>
  <c r="I7026" i="3"/>
  <c r="J7026" i="3"/>
  <c r="H7027" i="3"/>
  <c r="I7027" i="3"/>
  <c r="J7027" i="3"/>
  <c r="H7028" i="3"/>
  <c r="I7028" i="3"/>
  <c r="J7028" i="3"/>
  <c r="H7029" i="3"/>
  <c r="I7029" i="3"/>
  <c r="J7029" i="3"/>
  <c r="H7030" i="3"/>
  <c r="I7030" i="3"/>
  <c r="J7030" i="3"/>
  <c r="H7031" i="3"/>
  <c r="I7031" i="3"/>
  <c r="J7031" i="3"/>
  <c r="H7032" i="3"/>
  <c r="I7032" i="3"/>
  <c r="J7032" i="3"/>
  <c r="H7033" i="3"/>
  <c r="I7033" i="3"/>
  <c r="J7033" i="3"/>
  <c r="H7034" i="3"/>
  <c r="I7034" i="3"/>
  <c r="J7034" i="3"/>
  <c r="H7035" i="3"/>
  <c r="I7035" i="3"/>
  <c r="J7035" i="3"/>
  <c r="H7036" i="3"/>
  <c r="I7036" i="3"/>
  <c r="J7036" i="3"/>
  <c r="H7037" i="3"/>
  <c r="I7037" i="3"/>
  <c r="J7037" i="3"/>
  <c r="H7038" i="3"/>
  <c r="I7038" i="3"/>
  <c r="J7038" i="3"/>
  <c r="H7039" i="3"/>
  <c r="I7039" i="3"/>
  <c r="J7039" i="3"/>
  <c r="H7040" i="3"/>
  <c r="I7040" i="3"/>
  <c r="J7040" i="3"/>
  <c r="H7041" i="3"/>
  <c r="I7041" i="3"/>
  <c r="J7041" i="3"/>
  <c r="H7042" i="3"/>
  <c r="I7042" i="3"/>
  <c r="J7042" i="3"/>
  <c r="H7043" i="3"/>
  <c r="I7043" i="3"/>
  <c r="J7043" i="3"/>
  <c r="H7044" i="3"/>
  <c r="I7044" i="3"/>
  <c r="J7044" i="3"/>
  <c r="H7045" i="3"/>
  <c r="I7045" i="3"/>
  <c r="J7045" i="3"/>
  <c r="H7046" i="3"/>
  <c r="I7046" i="3"/>
  <c r="J7046" i="3"/>
  <c r="H7047" i="3"/>
  <c r="I7047" i="3"/>
  <c r="J7047" i="3"/>
  <c r="H7048" i="3"/>
  <c r="I7048" i="3"/>
  <c r="J7048" i="3"/>
  <c r="H7049" i="3"/>
  <c r="I7049" i="3"/>
  <c r="J7049" i="3"/>
  <c r="H7050" i="3"/>
  <c r="I7050" i="3"/>
  <c r="J7050" i="3"/>
  <c r="H7051" i="3"/>
  <c r="I7051" i="3"/>
  <c r="J7051" i="3"/>
  <c r="H7052" i="3"/>
  <c r="I7052" i="3"/>
  <c r="J7052" i="3"/>
  <c r="H7053" i="3"/>
  <c r="I7053" i="3"/>
  <c r="J7053" i="3"/>
  <c r="H7054" i="3"/>
  <c r="I7054" i="3"/>
  <c r="J7054" i="3"/>
  <c r="H7055" i="3"/>
  <c r="I7055" i="3"/>
  <c r="J7055" i="3"/>
  <c r="H7056" i="3"/>
  <c r="I7056" i="3"/>
  <c r="J7056" i="3"/>
  <c r="H7057" i="3"/>
  <c r="I7057" i="3"/>
  <c r="J7057" i="3"/>
  <c r="H7058" i="3"/>
  <c r="I7058" i="3"/>
  <c r="J7058" i="3"/>
  <c r="H7059" i="3"/>
  <c r="I7059" i="3"/>
  <c r="J7059" i="3"/>
  <c r="H7060" i="3"/>
  <c r="I7060" i="3"/>
  <c r="J7060" i="3"/>
  <c r="H7061" i="3"/>
  <c r="I7061" i="3"/>
  <c r="J7061" i="3"/>
  <c r="H7062" i="3"/>
  <c r="I7062" i="3"/>
  <c r="J7062" i="3"/>
  <c r="H7063" i="3"/>
  <c r="I7063" i="3"/>
  <c r="J7063" i="3"/>
  <c r="H7064" i="3"/>
  <c r="I7064" i="3"/>
  <c r="J7064" i="3"/>
  <c r="H7065" i="3"/>
  <c r="I7065" i="3"/>
  <c r="J7065" i="3"/>
  <c r="H7066" i="3"/>
  <c r="I7066" i="3"/>
  <c r="J7066" i="3"/>
  <c r="H7067" i="3"/>
  <c r="I7067" i="3"/>
  <c r="J7067" i="3"/>
  <c r="H7068" i="3"/>
  <c r="I7068" i="3"/>
  <c r="J7068" i="3"/>
  <c r="H7069" i="3"/>
  <c r="I7069" i="3"/>
  <c r="J7069" i="3"/>
  <c r="H7070" i="3"/>
  <c r="I7070" i="3"/>
  <c r="J7070" i="3"/>
  <c r="H7071" i="3"/>
  <c r="I7071" i="3"/>
  <c r="J7071" i="3"/>
  <c r="H7072" i="3"/>
  <c r="I7072" i="3"/>
  <c r="J7072" i="3"/>
  <c r="H7073" i="3"/>
  <c r="I7073" i="3"/>
  <c r="J7073" i="3"/>
  <c r="H7074" i="3"/>
  <c r="I7074" i="3"/>
  <c r="J7074" i="3"/>
  <c r="H7075" i="3"/>
  <c r="I7075" i="3"/>
  <c r="J7075" i="3"/>
  <c r="H7076" i="3"/>
  <c r="I7076" i="3"/>
  <c r="J7076" i="3"/>
  <c r="H7077" i="3"/>
  <c r="I7077" i="3"/>
  <c r="J7077" i="3"/>
  <c r="H7078" i="3"/>
  <c r="I7078" i="3"/>
  <c r="J7078" i="3"/>
  <c r="H7079" i="3"/>
  <c r="I7079" i="3"/>
  <c r="J7079" i="3"/>
  <c r="H7080" i="3"/>
  <c r="I7080" i="3"/>
  <c r="J7080" i="3"/>
  <c r="H7081" i="3"/>
  <c r="I7081" i="3"/>
  <c r="J7081" i="3"/>
  <c r="H7082" i="3"/>
  <c r="I7082" i="3"/>
  <c r="J7082" i="3"/>
  <c r="H7083" i="3"/>
  <c r="I7083" i="3"/>
  <c r="J7083" i="3"/>
  <c r="H7084" i="3"/>
  <c r="I7084" i="3"/>
  <c r="J7084" i="3"/>
  <c r="H7085" i="3"/>
  <c r="I7085" i="3"/>
  <c r="J7085" i="3"/>
  <c r="H7086" i="3"/>
  <c r="I7086" i="3"/>
  <c r="J7086" i="3"/>
  <c r="H7087" i="3"/>
  <c r="I7087" i="3"/>
  <c r="J7087" i="3"/>
  <c r="H7088" i="3"/>
  <c r="I7088" i="3"/>
  <c r="J7088" i="3"/>
  <c r="H7089" i="3"/>
  <c r="I7089" i="3"/>
  <c r="J7089" i="3"/>
  <c r="H7090" i="3"/>
  <c r="I7090" i="3"/>
  <c r="J7090" i="3"/>
  <c r="H7091" i="3"/>
  <c r="I7091" i="3"/>
  <c r="J7091" i="3"/>
  <c r="H7092" i="3"/>
  <c r="I7092" i="3"/>
  <c r="J7092" i="3"/>
  <c r="H7093" i="3"/>
  <c r="I7093" i="3"/>
  <c r="J7093" i="3"/>
  <c r="H7094" i="3"/>
  <c r="I7094" i="3"/>
  <c r="J7094" i="3"/>
  <c r="H7095" i="3"/>
  <c r="I7095" i="3"/>
  <c r="J7095" i="3"/>
  <c r="H7096" i="3"/>
  <c r="I7096" i="3"/>
  <c r="J7096" i="3"/>
  <c r="H7097" i="3"/>
  <c r="I7097" i="3"/>
  <c r="J7097" i="3"/>
  <c r="H7098" i="3"/>
  <c r="I7098" i="3"/>
  <c r="J7098" i="3"/>
  <c r="H7099" i="3"/>
  <c r="I7099" i="3"/>
  <c r="J7099" i="3"/>
  <c r="H7100" i="3"/>
  <c r="I7100" i="3"/>
  <c r="J7100" i="3"/>
  <c r="H7101" i="3"/>
  <c r="I7101" i="3"/>
  <c r="J7101" i="3"/>
  <c r="H7102" i="3"/>
  <c r="I7102" i="3"/>
  <c r="J7102" i="3"/>
  <c r="H7103" i="3"/>
  <c r="I7103" i="3"/>
  <c r="J7103" i="3"/>
  <c r="H7104" i="3"/>
  <c r="I7104" i="3"/>
  <c r="J7104" i="3"/>
  <c r="H7105" i="3"/>
  <c r="I7105" i="3"/>
  <c r="J7105" i="3"/>
  <c r="H7106" i="3"/>
  <c r="I7106" i="3"/>
  <c r="J7106" i="3"/>
  <c r="H7107" i="3"/>
  <c r="I7107" i="3"/>
  <c r="J7107" i="3"/>
  <c r="H7108" i="3"/>
  <c r="I7108" i="3"/>
  <c r="J7108" i="3"/>
  <c r="H7109" i="3"/>
  <c r="I7109" i="3"/>
  <c r="J7109" i="3"/>
  <c r="H7110" i="3"/>
  <c r="I7110" i="3"/>
  <c r="J7110" i="3"/>
  <c r="H7111" i="3"/>
  <c r="I7111" i="3"/>
  <c r="J7111" i="3"/>
  <c r="H7112" i="3"/>
  <c r="I7112" i="3"/>
  <c r="J7112" i="3"/>
  <c r="H7113" i="3"/>
  <c r="I7113" i="3"/>
  <c r="J7113" i="3"/>
  <c r="H7114" i="3"/>
  <c r="I7114" i="3"/>
  <c r="J7114" i="3"/>
  <c r="H7115" i="3"/>
  <c r="I7115" i="3"/>
  <c r="J7115" i="3"/>
  <c r="H7116" i="3"/>
  <c r="I7116" i="3"/>
  <c r="J7116" i="3"/>
  <c r="H7117" i="3"/>
  <c r="I7117" i="3"/>
  <c r="J7117" i="3"/>
  <c r="H7118" i="3"/>
  <c r="I7118" i="3"/>
  <c r="J7118" i="3"/>
  <c r="H7119" i="3"/>
  <c r="I7119" i="3"/>
  <c r="J7119" i="3"/>
  <c r="H7120" i="3"/>
  <c r="I7120" i="3"/>
  <c r="J7120" i="3"/>
  <c r="H7121" i="3"/>
  <c r="I7121" i="3"/>
  <c r="J7121" i="3"/>
  <c r="H7122" i="3"/>
  <c r="I7122" i="3"/>
  <c r="J7122" i="3"/>
  <c r="H7123" i="3"/>
  <c r="I7123" i="3"/>
  <c r="J7123" i="3"/>
  <c r="H7124" i="3"/>
  <c r="I7124" i="3"/>
  <c r="J7124" i="3"/>
  <c r="H7125" i="3"/>
  <c r="I7125" i="3"/>
  <c r="J7125" i="3"/>
  <c r="H7126" i="3"/>
  <c r="I7126" i="3"/>
  <c r="J7126" i="3"/>
  <c r="H7127" i="3"/>
  <c r="I7127" i="3"/>
  <c r="J7127" i="3"/>
  <c r="H7128" i="3"/>
  <c r="I7128" i="3"/>
  <c r="J7128" i="3"/>
  <c r="H7129" i="3"/>
  <c r="I7129" i="3"/>
  <c r="J7129" i="3"/>
  <c r="H7130" i="3"/>
  <c r="I7130" i="3"/>
  <c r="J7130" i="3"/>
  <c r="H7131" i="3"/>
  <c r="I7131" i="3"/>
  <c r="J7131" i="3"/>
  <c r="H7132" i="3"/>
  <c r="I7132" i="3"/>
  <c r="J7132" i="3"/>
  <c r="H7133" i="3"/>
  <c r="I7133" i="3"/>
  <c r="J7133" i="3"/>
  <c r="H7134" i="3"/>
  <c r="I7134" i="3"/>
  <c r="J7134" i="3"/>
  <c r="H7135" i="3"/>
  <c r="I7135" i="3"/>
  <c r="J7135" i="3"/>
  <c r="H7136" i="3"/>
  <c r="I7136" i="3"/>
  <c r="J7136" i="3"/>
  <c r="H7137" i="3"/>
  <c r="I7137" i="3"/>
  <c r="J7137" i="3"/>
  <c r="H7138" i="3"/>
  <c r="I7138" i="3"/>
  <c r="J7138" i="3"/>
  <c r="H7139" i="3"/>
  <c r="I7139" i="3"/>
  <c r="J7139" i="3"/>
  <c r="H7140" i="3"/>
  <c r="I7140" i="3"/>
  <c r="J7140" i="3"/>
  <c r="H7141" i="3"/>
  <c r="I7141" i="3"/>
  <c r="J7141" i="3"/>
  <c r="H7142" i="3"/>
  <c r="I7142" i="3"/>
  <c r="J7142" i="3"/>
  <c r="H7143" i="3"/>
  <c r="I7143" i="3"/>
  <c r="J7143" i="3"/>
  <c r="H7144" i="3"/>
  <c r="I7144" i="3"/>
  <c r="J7144" i="3"/>
  <c r="H7145" i="3"/>
  <c r="I7145" i="3"/>
  <c r="J7145" i="3"/>
  <c r="H7146" i="3"/>
  <c r="I7146" i="3"/>
  <c r="J7146" i="3"/>
  <c r="H7147" i="3"/>
  <c r="I7147" i="3"/>
  <c r="J7147" i="3"/>
  <c r="H7148" i="3"/>
  <c r="I7148" i="3"/>
  <c r="J7148" i="3"/>
  <c r="H7149" i="3"/>
  <c r="I7149" i="3"/>
  <c r="J7149" i="3"/>
  <c r="H7150" i="3"/>
  <c r="I7150" i="3"/>
  <c r="J7150" i="3"/>
  <c r="H7151" i="3"/>
  <c r="I7151" i="3"/>
  <c r="J7151" i="3"/>
  <c r="H7152" i="3"/>
  <c r="I7152" i="3"/>
  <c r="J7152" i="3"/>
  <c r="H7153" i="3"/>
  <c r="I7153" i="3"/>
  <c r="J7153" i="3"/>
  <c r="H7154" i="3"/>
  <c r="I7154" i="3"/>
  <c r="J7154" i="3"/>
  <c r="H7155" i="3"/>
  <c r="I7155" i="3"/>
  <c r="J7155" i="3"/>
  <c r="H7156" i="3"/>
  <c r="I7156" i="3"/>
  <c r="J7156" i="3"/>
  <c r="H7157" i="3"/>
  <c r="I7157" i="3"/>
  <c r="J7157" i="3"/>
  <c r="H7158" i="3"/>
  <c r="I7158" i="3"/>
  <c r="J7158" i="3"/>
  <c r="H7159" i="3"/>
  <c r="I7159" i="3"/>
  <c r="J7159" i="3"/>
  <c r="H7160" i="3"/>
  <c r="I7160" i="3"/>
  <c r="J7160" i="3"/>
  <c r="H7161" i="3"/>
  <c r="I7161" i="3"/>
  <c r="J7161" i="3"/>
  <c r="H7162" i="3"/>
  <c r="I7162" i="3"/>
  <c r="J7162" i="3"/>
  <c r="H7163" i="3"/>
  <c r="I7163" i="3"/>
  <c r="J7163" i="3"/>
  <c r="H7164" i="3"/>
  <c r="I7164" i="3"/>
  <c r="J7164" i="3"/>
  <c r="H7165" i="3"/>
  <c r="I7165" i="3"/>
  <c r="J7165" i="3"/>
  <c r="H7166" i="3"/>
  <c r="I7166" i="3"/>
  <c r="J7166" i="3"/>
  <c r="H7167" i="3"/>
  <c r="I7167" i="3"/>
  <c r="J7167" i="3"/>
  <c r="H7168" i="3"/>
  <c r="I7168" i="3"/>
  <c r="J7168" i="3"/>
  <c r="H7169" i="3"/>
  <c r="I7169" i="3"/>
  <c r="J7169" i="3"/>
  <c r="H7170" i="3"/>
  <c r="I7170" i="3"/>
  <c r="J7170" i="3"/>
  <c r="H7171" i="3"/>
  <c r="I7171" i="3"/>
  <c r="J7171" i="3"/>
  <c r="H7172" i="3"/>
  <c r="I7172" i="3"/>
  <c r="J7172" i="3"/>
  <c r="H7173" i="3"/>
  <c r="I7173" i="3"/>
  <c r="J7173" i="3"/>
  <c r="H7174" i="3"/>
  <c r="I7174" i="3"/>
  <c r="J7174" i="3"/>
  <c r="H7175" i="3"/>
  <c r="I7175" i="3"/>
  <c r="J7175" i="3"/>
  <c r="H7176" i="3"/>
  <c r="I7176" i="3"/>
  <c r="J7176" i="3"/>
  <c r="H7177" i="3"/>
  <c r="I7177" i="3"/>
  <c r="J7177" i="3"/>
  <c r="H7178" i="3"/>
  <c r="I7178" i="3"/>
  <c r="J7178" i="3"/>
  <c r="H7179" i="3"/>
  <c r="I7179" i="3"/>
  <c r="J7179" i="3"/>
  <c r="H7180" i="3"/>
  <c r="I7180" i="3"/>
  <c r="J7180" i="3"/>
  <c r="H7181" i="3"/>
  <c r="I7181" i="3"/>
  <c r="J7181" i="3"/>
  <c r="H7182" i="3"/>
  <c r="I7182" i="3"/>
  <c r="J7182" i="3"/>
  <c r="H7183" i="3"/>
  <c r="I7183" i="3"/>
  <c r="J7183" i="3"/>
  <c r="H7184" i="3"/>
  <c r="I7184" i="3"/>
  <c r="J7184" i="3"/>
  <c r="H7185" i="3"/>
  <c r="I7185" i="3"/>
  <c r="J7185" i="3"/>
  <c r="H7186" i="3"/>
  <c r="I7186" i="3"/>
  <c r="J7186" i="3"/>
  <c r="H7187" i="3"/>
  <c r="I7187" i="3"/>
  <c r="J7187" i="3"/>
  <c r="H7188" i="3"/>
  <c r="I7188" i="3"/>
  <c r="J7188" i="3"/>
  <c r="H7189" i="3"/>
  <c r="I7189" i="3"/>
  <c r="J7189" i="3"/>
  <c r="H7190" i="3"/>
  <c r="I7190" i="3"/>
  <c r="J7190" i="3"/>
  <c r="H7191" i="3"/>
  <c r="I7191" i="3"/>
  <c r="J7191" i="3"/>
  <c r="H7192" i="3"/>
  <c r="I7192" i="3"/>
  <c r="J7192" i="3"/>
  <c r="H7193" i="3"/>
  <c r="I7193" i="3"/>
  <c r="J7193" i="3"/>
  <c r="H7194" i="3"/>
  <c r="I7194" i="3"/>
  <c r="J7194" i="3"/>
  <c r="H7195" i="3"/>
  <c r="I7195" i="3"/>
  <c r="J7195" i="3"/>
  <c r="H7196" i="3"/>
  <c r="I7196" i="3"/>
  <c r="J7196" i="3"/>
  <c r="H7197" i="3"/>
  <c r="I7197" i="3"/>
  <c r="J7197" i="3"/>
  <c r="H7198" i="3"/>
  <c r="I7198" i="3"/>
  <c r="J7198" i="3"/>
  <c r="H7199" i="3"/>
  <c r="I7199" i="3"/>
  <c r="J7199" i="3"/>
  <c r="H7200" i="3"/>
  <c r="I7200" i="3"/>
  <c r="J7200" i="3"/>
  <c r="H7201" i="3"/>
  <c r="I7201" i="3"/>
  <c r="J7201" i="3"/>
  <c r="H7202" i="3"/>
  <c r="I7202" i="3"/>
  <c r="J7202" i="3"/>
  <c r="H7203" i="3"/>
  <c r="I7203" i="3"/>
  <c r="J7203" i="3"/>
  <c r="H7204" i="3"/>
  <c r="I7204" i="3"/>
  <c r="J7204" i="3"/>
  <c r="H7205" i="3"/>
  <c r="I7205" i="3"/>
  <c r="J7205" i="3"/>
  <c r="H7206" i="3"/>
  <c r="I7206" i="3"/>
  <c r="J7206" i="3"/>
  <c r="H7207" i="3"/>
  <c r="I7207" i="3"/>
  <c r="J7207" i="3"/>
  <c r="H7208" i="3"/>
  <c r="I7208" i="3"/>
  <c r="J7208" i="3"/>
  <c r="H7209" i="3"/>
  <c r="I7209" i="3"/>
  <c r="J7209" i="3"/>
  <c r="H7210" i="3"/>
  <c r="I7210" i="3"/>
  <c r="J7210" i="3"/>
  <c r="H7211" i="3"/>
  <c r="I7211" i="3"/>
  <c r="J7211" i="3"/>
  <c r="H7212" i="3"/>
  <c r="I7212" i="3"/>
  <c r="J7212" i="3"/>
  <c r="H7213" i="3"/>
  <c r="I7213" i="3"/>
  <c r="J7213" i="3"/>
  <c r="H7214" i="3"/>
  <c r="I7214" i="3"/>
  <c r="J7214" i="3"/>
  <c r="H7215" i="3"/>
  <c r="I7215" i="3"/>
  <c r="J7215" i="3"/>
  <c r="H7216" i="3"/>
  <c r="I7216" i="3"/>
  <c r="J7216" i="3"/>
  <c r="H7217" i="3"/>
  <c r="I7217" i="3"/>
  <c r="J7217" i="3"/>
  <c r="H7218" i="3"/>
  <c r="I7218" i="3"/>
  <c r="J7218" i="3"/>
  <c r="H7219" i="3"/>
  <c r="I7219" i="3"/>
  <c r="J7219" i="3"/>
  <c r="H7220" i="3"/>
  <c r="I7220" i="3"/>
  <c r="J7220" i="3"/>
  <c r="H7221" i="3"/>
  <c r="I7221" i="3"/>
  <c r="J7221" i="3"/>
  <c r="H7222" i="3"/>
  <c r="I7222" i="3"/>
  <c r="J7222" i="3"/>
  <c r="H7223" i="3"/>
  <c r="I7223" i="3"/>
  <c r="J7223" i="3"/>
  <c r="H7224" i="3"/>
  <c r="I7224" i="3"/>
  <c r="J7224" i="3"/>
  <c r="H7225" i="3"/>
  <c r="I7225" i="3"/>
  <c r="J7225" i="3"/>
  <c r="H7226" i="3"/>
  <c r="I7226" i="3"/>
  <c r="J7226" i="3"/>
  <c r="H7227" i="3"/>
  <c r="I7227" i="3"/>
  <c r="J7227" i="3"/>
  <c r="H7228" i="3"/>
  <c r="I7228" i="3"/>
  <c r="J7228" i="3"/>
  <c r="H7229" i="3"/>
  <c r="I7229" i="3"/>
  <c r="J7229" i="3"/>
  <c r="H7230" i="3"/>
  <c r="I7230" i="3"/>
  <c r="J7230" i="3"/>
  <c r="H7231" i="3"/>
  <c r="I7231" i="3"/>
  <c r="J7231" i="3"/>
  <c r="H7232" i="3"/>
  <c r="I7232" i="3"/>
  <c r="J7232" i="3"/>
  <c r="H7233" i="3"/>
  <c r="I7233" i="3"/>
  <c r="J7233" i="3"/>
  <c r="H7234" i="3"/>
  <c r="I7234" i="3"/>
  <c r="J7234" i="3"/>
  <c r="H7235" i="3"/>
  <c r="I7235" i="3"/>
  <c r="J7235" i="3"/>
  <c r="H7236" i="3"/>
  <c r="I7236" i="3"/>
  <c r="J7236" i="3"/>
  <c r="H7237" i="3"/>
  <c r="I7237" i="3"/>
  <c r="J7237" i="3"/>
  <c r="H7238" i="3"/>
  <c r="I7238" i="3"/>
  <c r="J7238" i="3"/>
  <c r="H7239" i="3"/>
  <c r="I7239" i="3"/>
  <c r="J7239" i="3"/>
  <c r="H7240" i="3"/>
  <c r="I7240" i="3"/>
  <c r="J7240" i="3"/>
  <c r="H7241" i="3"/>
  <c r="I7241" i="3"/>
  <c r="J7241" i="3"/>
  <c r="H7242" i="3"/>
  <c r="I7242" i="3"/>
  <c r="J7242" i="3"/>
  <c r="H7243" i="3"/>
  <c r="I7243" i="3"/>
  <c r="J7243" i="3"/>
  <c r="H7244" i="3"/>
  <c r="I7244" i="3"/>
  <c r="J7244" i="3"/>
  <c r="H7245" i="3"/>
  <c r="I7245" i="3"/>
  <c r="J7245" i="3"/>
  <c r="H7246" i="3"/>
  <c r="I7246" i="3"/>
  <c r="J7246" i="3"/>
  <c r="H7247" i="3"/>
  <c r="I7247" i="3"/>
  <c r="J7247" i="3"/>
  <c r="H7248" i="3"/>
  <c r="I7248" i="3"/>
  <c r="J7248" i="3"/>
  <c r="H7249" i="3"/>
  <c r="I7249" i="3"/>
  <c r="J7249" i="3"/>
  <c r="H7250" i="3"/>
  <c r="I7250" i="3"/>
  <c r="J7250" i="3"/>
  <c r="H7251" i="3"/>
  <c r="I7251" i="3"/>
  <c r="J7251" i="3"/>
  <c r="H7252" i="3"/>
  <c r="I7252" i="3"/>
  <c r="J7252" i="3"/>
  <c r="H7253" i="3"/>
  <c r="I7253" i="3"/>
  <c r="J7253" i="3"/>
  <c r="H7254" i="3"/>
  <c r="I7254" i="3"/>
  <c r="J7254" i="3"/>
  <c r="H7255" i="3"/>
  <c r="I7255" i="3"/>
  <c r="J7255" i="3"/>
  <c r="H7256" i="3"/>
  <c r="I7256" i="3"/>
  <c r="J7256" i="3"/>
  <c r="H7257" i="3"/>
  <c r="I7257" i="3"/>
  <c r="J7257" i="3"/>
  <c r="H7258" i="3"/>
  <c r="I7258" i="3"/>
  <c r="J7258" i="3"/>
  <c r="H7259" i="3"/>
  <c r="I7259" i="3"/>
  <c r="J7259" i="3"/>
  <c r="H7260" i="3"/>
  <c r="I7260" i="3"/>
  <c r="J7260" i="3"/>
  <c r="H7261" i="3"/>
  <c r="I7261" i="3"/>
  <c r="J7261" i="3"/>
  <c r="H7262" i="3"/>
  <c r="I7262" i="3"/>
  <c r="J7262" i="3"/>
  <c r="H7263" i="3"/>
  <c r="I7263" i="3"/>
  <c r="J7263" i="3"/>
  <c r="H7264" i="3"/>
  <c r="I7264" i="3"/>
  <c r="J7264" i="3"/>
  <c r="H7265" i="3"/>
  <c r="I7265" i="3"/>
  <c r="J7265" i="3"/>
  <c r="H7266" i="3"/>
  <c r="I7266" i="3"/>
  <c r="J7266" i="3"/>
  <c r="H7267" i="3"/>
  <c r="I7267" i="3"/>
  <c r="J7267" i="3"/>
  <c r="H7268" i="3"/>
  <c r="I7268" i="3"/>
  <c r="J7268" i="3"/>
  <c r="H7269" i="3"/>
  <c r="I7269" i="3"/>
  <c r="J7269" i="3"/>
  <c r="H7270" i="3"/>
  <c r="I7270" i="3"/>
  <c r="J7270" i="3"/>
  <c r="H7271" i="3"/>
  <c r="I7271" i="3"/>
  <c r="J7271" i="3"/>
  <c r="H7272" i="3"/>
  <c r="I7272" i="3"/>
  <c r="J7272" i="3"/>
  <c r="H7273" i="3"/>
  <c r="I7273" i="3"/>
  <c r="J7273" i="3"/>
  <c r="H7274" i="3"/>
  <c r="I7274" i="3"/>
  <c r="J7274" i="3"/>
  <c r="H7275" i="3"/>
  <c r="I7275" i="3"/>
  <c r="J7275" i="3"/>
  <c r="H7276" i="3"/>
  <c r="I7276" i="3"/>
  <c r="J7276" i="3"/>
  <c r="H7277" i="3"/>
  <c r="I7277" i="3"/>
  <c r="J7277" i="3"/>
  <c r="H7278" i="3"/>
  <c r="I7278" i="3"/>
  <c r="J7278" i="3"/>
  <c r="H7279" i="3"/>
  <c r="I7279" i="3"/>
  <c r="J7279" i="3"/>
  <c r="H7280" i="3"/>
  <c r="I7280" i="3"/>
  <c r="J7280" i="3"/>
  <c r="H7281" i="3"/>
  <c r="I7281" i="3"/>
  <c r="J7281" i="3"/>
  <c r="H7282" i="3"/>
  <c r="I7282" i="3"/>
  <c r="J7282" i="3"/>
  <c r="H7283" i="3"/>
  <c r="I7283" i="3"/>
  <c r="J7283" i="3"/>
  <c r="H7284" i="3"/>
  <c r="I7284" i="3"/>
  <c r="J7284" i="3"/>
  <c r="H7285" i="3"/>
  <c r="I7285" i="3"/>
  <c r="J7285" i="3"/>
  <c r="H7286" i="3"/>
  <c r="I7286" i="3"/>
  <c r="J7286" i="3"/>
  <c r="H7287" i="3"/>
  <c r="I7287" i="3"/>
  <c r="J7287" i="3"/>
  <c r="H7288" i="3"/>
  <c r="I7288" i="3"/>
  <c r="J7288" i="3"/>
  <c r="H7289" i="3"/>
  <c r="I7289" i="3"/>
  <c r="J7289" i="3"/>
  <c r="H7290" i="3"/>
  <c r="I7290" i="3"/>
  <c r="J7290" i="3"/>
  <c r="H7291" i="3"/>
  <c r="I7291" i="3"/>
  <c r="J7291" i="3"/>
  <c r="H7292" i="3"/>
  <c r="I7292" i="3"/>
  <c r="J7292" i="3"/>
  <c r="H7293" i="3"/>
  <c r="I7293" i="3"/>
  <c r="J7293" i="3"/>
  <c r="H7294" i="3"/>
  <c r="I7294" i="3"/>
  <c r="J7294" i="3"/>
  <c r="H7295" i="3"/>
  <c r="I7295" i="3"/>
  <c r="J7295" i="3"/>
  <c r="H7296" i="3"/>
  <c r="I7296" i="3"/>
  <c r="J7296" i="3"/>
  <c r="H7297" i="3"/>
  <c r="I7297" i="3"/>
  <c r="J7297" i="3"/>
  <c r="H7298" i="3"/>
  <c r="I7298" i="3"/>
  <c r="J7298" i="3"/>
  <c r="H7299" i="3"/>
  <c r="I7299" i="3"/>
  <c r="J7299" i="3"/>
  <c r="H7300" i="3"/>
  <c r="I7300" i="3"/>
  <c r="J7300" i="3"/>
  <c r="H7301" i="3"/>
  <c r="I7301" i="3"/>
  <c r="J7301" i="3"/>
  <c r="H7302" i="3"/>
  <c r="I7302" i="3"/>
  <c r="J7302" i="3"/>
  <c r="H7303" i="3"/>
  <c r="I7303" i="3"/>
  <c r="J7303" i="3"/>
  <c r="H7304" i="3"/>
  <c r="I7304" i="3"/>
  <c r="J7304" i="3"/>
  <c r="H7305" i="3"/>
  <c r="I7305" i="3"/>
  <c r="J7305" i="3"/>
  <c r="H7306" i="3"/>
  <c r="I7306" i="3"/>
  <c r="J7306" i="3"/>
  <c r="H7307" i="3"/>
  <c r="I7307" i="3"/>
  <c r="J7307" i="3"/>
  <c r="H7308" i="3"/>
  <c r="I7308" i="3"/>
  <c r="J7308" i="3"/>
  <c r="H7309" i="3"/>
  <c r="I7309" i="3"/>
  <c r="J7309" i="3"/>
  <c r="H7310" i="3"/>
  <c r="I7310" i="3"/>
  <c r="J7310" i="3"/>
  <c r="H7311" i="3"/>
  <c r="I7311" i="3"/>
  <c r="J7311" i="3"/>
  <c r="H7312" i="3"/>
  <c r="I7312" i="3"/>
  <c r="J7312" i="3"/>
  <c r="H7313" i="3"/>
  <c r="I7313" i="3"/>
  <c r="J7313" i="3"/>
  <c r="H7314" i="3"/>
  <c r="I7314" i="3"/>
  <c r="J7314" i="3"/>
  <c r="H7315" i="3"/>
  <c r="I7315" i="3"/>
  <c r="J7315" i="3"/>
  <c r="H7316" i="3"/>
  <c r="I7316" i="3"/>
  <c r="J7316" i="3"/>
  <c r="H7317" i="3"/>
  <c r="I7317" i="3"/>
  <c r="J7317" i="3"/>
  <c r="H7318" i="3"/>
  <c r="I7318" i="3"/>
  <c r="J7318" i="3"/>
  <c r="H7319" i="3"/>
  <c r="I7319" i="3"/>
  <c r="J7319" i="3"/>
  <c r="H7320" i="3"/>
  <c r="I7320" i="3"/>
  <c r="J7320" i="3"/>
  <c r="H7321" i="3"/>
  <c r="I7321" i="3"/>
  <c r="J7321" i="3"/>
  <c r="H7322" i="3"/>
  <c r="I7322" i="3"/>
  <c r="J7322" i="3"/>
  <c r="H7323" i="3"/>
  <c r="I7323" i="3"/>
  <c r="J7323" i="3"/>
  <c r="H7324" i="3"/>
  <c r="I7324" i="3"/>
  <c r="J7324" i="3"/>
  <c r="H7325" i="3"/>
  <c r="I7325" i="3"/>
  <c r="J7325" i="3"/>
  <c r="H7326" i="3"/>
  <c r="I7326" i="3"/>
  <c r="J7326" i="3"/>
  <c r="H7327" i="3"/>
  <c r="I7327" i="3"/>
  <c r="J7327" i="3"/>
  <c r="H7328" i="3"/>
  <c r="I7328" i="3"/>
  <c r="J7328" i="3"/>
  <c r="H7329" i="3"/>
  <c r="I7329" i="3"/>
  <c r="J7329" i="3"/>
  <c r="H7330" i="3"/>
  <c r="I7330" i="3"/>
  <c r="J7330" i="3"/>
  <c r="H7331" i="3"/>
  <c r="I7331" i="3"/>
  <c r="J7331" i="3"/>
  <c r="H7332" i="3"/>
  <c r="I7332" i="3"/>
  <c r="J7332" i="3"/>
  <c r="H7333" i="3"/>
  <c r="I7333" i="3"/>
  <c r="J7333" i="3"/>
  <c r="H7334" i="3"/>
  <c r="I7334" i="3"/>
  <c r="J7334" i="3"/>
  <c r="H7335" i="3"/>
  <c r="I7335" i="3"/>
  <c r="J7335" i="3"/>
  <c r="H7336" i="3"/>
  <c r="I7336" i="3"/>
  <c r="J7336" i="3"/>
  <c r="H7337" i="3"/>
  <c r="I7337" i="3"/>
  <c r="J7337" i="3"/>
  <c r="H7338" i="3"/>
  <c r="I7338" i="3"/>
  <c r="J7338" i="3"/>
  <c r="H7339" i="3"/>
  <c r="I7339" i="3"/>
  <c r="J7339" i="3"/>
  <c r="H7340" i="3"/>
  <c r="I7340" i="3"/>
  <c r="J7340" i="3"/>
  <c r="H7341" i="3"/>
  <c r="I7341" i="3"/>
  <c r="J7341" i="3"/>
  <c r="H7342" i="3"/>
  <c r="I7342" i="3"/>
  <c r="J7342" i="3"/>
  <c r="H7343" i="3"/>
  <c r="I7343" i="3"/>
  <c r="J7343" i="3"/>
  <c r="H7344" i="3"/>
  <c r="I7344" i="3"/>
  <c r="J7344" i="3"/>
  <c r="H7345" i="3"/>
  <c r="I7345" i="3"/>
  <c r="J7345" i="3"/>
  <c r="H7346" i="3"/>
  <c r="I7346" i="3"/>
  <c r="J7346" i="3"/>
  <c r="H7347" i="3"/>
  <c r="I7347" i="3"/>
  <c r="J7347" i="3"/>
  <c r="H7348" i="3"/>
  <c r="I7348" i="3"/>
  <c r="J7348" i="3"/>
  <c r="H7349" i="3"/>
  <c r="I7349" i="3"/>
  <c r="J7349" i="3"/>
  <c r="H7350" i="3"/>
  <c r="I7350" i="3"/>
  <c r="J7350" i="3"/>
  <c r="H7351" i="3"/>
  <c r="I7351" i="3"/>
  <c r="J7351" i="3"/>
  <c r="H7352" i="3"/>
  <c r="I7352" i="3"/>
  <c r="J7352" i="3"/>
  <c r="H7353" i="3"/>
  <c r="I7353" i="3"/>
  <c r="J7353" i="3"/>
  <c r="H7354" i="3"/>
  <c r="I7354" i="3"/>
  <c r="J7354" i="3"/>
  <c r="H7355" i="3"/>
  <c r="I7355" i="3"/>
  <c r="J7355" i="3"/>
  <c r="H7356" i="3"/>
  <c r="I7356" i="3"/>
  <c r="J7356" i="3"/>
  <c r="H7357" i="3"/>
  <c r="I7357" i="3"/>
  <c r="J7357" i="3"/>
  <c r="H7358" i="3"/>
  <c r="I7358" i="3"/>
  <c r="J7358" i="3"/>
  <c r="H7359" i="3"/>
  <c r="I7359" i="3"/>
  <c r="J7359" i="3"/>
  <c r="H7360" i="3"/>
  <c r="I7360" i="3"/>
  <c r="J7360" i="3"/>
  <c r="H7361" i="3"/>
  <c r="I7361" i="3"/>
  <c r="J7361" i="3"/>
  <c r="H7362" i="3"/>
  <c r="I7362" i="3"/>
  <c r="J7362" i="3"/>
  <c r="H7363" i="3"/>
  <c r="I7363" i="3"/>
  <c r="J7363" i="3"/>
  <c r="H7364" i="3"/>
  <c r="I7364" i="3"/>
  <c r="J7364" i="3"/>
  <c r="H7365" i="3"/>
  <c r="I7365" i="3"/>
  <c r="J7365" i="3"/>
  <c r="H7366" i="3"/>
  <c r="I7366" i="3"/>
  <c r="J7366" i="3"/>
  <c r="H7367" i="3"/>
  <c r="I7367" i="3"/>
  <c r="J7367" i="3"/>
  <c r="H7368" i="3"/>
  <c r="I7368" i="3"/>
  <c r="J7368" i="3"/>
  <c r="H7369" i="3"/>
  <c r="I7369" i="3"/>
  <c r="J7369" i="3"/>
  <c r="H7370" i="3"/>
  <c r="I7370" i="3"/>
  <c r="J7370" i="3"/>
  <c r="H7371" i="3"/>
  <c r="I7371" i="3"/>
  <c r="J7371" i="3"/>
  <c r="H7372" i="3"/>
  <c r="I7372" i="3"/>
  <c r="J7372" i="3"/>
  <c r="H7373" i="3"/>
  <c r="I7373" i="3"/>
  <c r="J7373" i="3"/>
  <c r="H7374" i="3"/>
  <c r="I7374" i="3"/>
  <c r="J7374" i="3"/>
  <c r="H7375" i="3"/>
  <c r="I7375" i="3"/>
  <c r="J7375" i="3"/>
  <c r="H7376" i="3"/>
  <c r="I7376" i="3"/>
  <c r="J7376" i="3"/>
  <c r="H7377" i="3"/>
  <c r="I7377" i="3"/>
  <c r="J7377" i="3"/>
  <c r="H7378" i="3"/>
  <c r="I7378" i="3"/>
  <c r="J7378" i="3"/>
  <c r="H7379" i="3"/>
  <c r="I7379" i="3"/>
  <c r="J7379" i="3"/>
  <c r="H7380" i="3"/>
  <c r="I7380" i="3"/>
  <c r="J7380" i="3"/>
  <c r="H7381" i="3"/>
  <c r="I7381" i="3"/>
  <c r="J7381" i="3"/>
  <c r="H7382" i="3"/>
  <c r="I7382" i="3"/>
  <c r="J7382" i="3"/>
  <c r="H7383" i="3"/>
  <c r="I7383" i="3"/>
  <c r="J7383" i="3"/>
  <c r="H7384" i="3"/>
  <c r="I7384" i="3"/>
  <c r="J7384" i="3"/>
  <c r="H7385" i="3"/>
  <c r="I7385" i="3"/>
  <c r="J7385" i="3"/>
  <c r="H7386" i="3"/>
  <c r="I7386" i="3"/>
  <c r="J7386" i="3"/>
  <c r="H7387" i="3"/>
  <c r="I7387" i="3"/>
  <c r="J7387" i="3"/>
  <c r="H7388" i="3"/>
  <c r="I7388" i="3"/>
  <c r="J7388" i="3"/>
  <c r="H7389" i="3"/>
  <c r="I7389" i="3"/>
  <c r="J7389" i="3"/>
  <c r="H7390" i="3"/>
  <c r="I7390" i="3"/>
  <c r="J7390" i="3"/>
  <c r="H7391" i="3"/>
  <c r="I7391" i="3"/>
  <c r="J7391" i="3"/>
  <c r="H7392" i="3"/>
  <c r="I7392" i="3"/>
  <c r="J7392" i="3"/>
  <c r="H7393" i="3"/>
  <c r="I7393" i="3"/>
  <c r="J7393" i="3"/>
  <c r="H7394" i="3"/>
  <c r="I7394" i="3"/>
  <c r="J7394" i="3"/>
  <c r="H7395" i="3"/>
  <c r="I7395" i="3"/>
  <c r="J7395" i="3"/>
  <c r="H7396" i="3"/>
  <c r="I7396" i="3"/>
  <c r="J7396" i="3"/>
  <c r="H7397" i="3"/>
  <c r="I7397" i="3"/>
  <c r="J7397" i="3"/>
  <c r="H7398" i="3"/>
  <c r="I7398" i="3"/>
  <c r="J7398" i="3"/>
  <c r="H7399" i="3"/>
  <c r="I7399" i="3"/>
  <c r="J7399" i="3"/>
  <c r="H7400" i="3"/>
  <c r="I7400" i="3"/>
  <c r="J7400" i="3"/>
  <c r="H7401" i="3"/>
  <c r="I7401" i="3"/>
  <c r="J7401" i="3"/>
  <c r="H7402" i="3"/>
  <c r="I7402" i="3"/>
  <c r="J7402" i="3"/>
  <c r="H7403" i="3"/>
  <c r="I7403" i="3"/>
  <c r="J7403" i="3"/>
  <c r="H7404" i="3"/>
  <c r="I7404" i="3"/>
  <c r="J7404" i="3"/>
  <c r="H7405" i="3"/>
  <c r="I7405" i="3"/>
  <c r="J7405" i="3"/>
  <c r="H7406" i="3"/>
  <c r="I7406" i="3"/>
  <c r="J7406" i="3"/>
  <c r="H7407" i="3"/>
  <c r="I7407" i="3"/>
  <c r="J7407" i="3"/>
  <c r="H7408" i="3"/>
  <c r="I7408" i="3"/>
  <c r="J7408" i="3"/>
  <c r="H7409" i="3"/>
  <c r="I7409" i="3"/>
  <c r="J7409" i="3"/>
  <c r="H7410" i="3"/>
  <c r="I7410" i="3"/>
  <c r="J7410" i="3"/>
  <c r="H7411" i="3"/>
  <c r="I7411" i="3"/>
  <c r="J7411" i="3"/>
  <c r="H7412" i="3"/>
  <c r="I7412" i="3"/>
  <c r="J7412" i="3"/>
  <c r="H7413" i="3"/>
  <c r="I7413" i="3"/>
  <c r="J7413" i="3"/>
  <c r="H7414" i="3"/>
  <c r="I7414" i="3"/>
  <c r="J7414" i="3"/>
  <c r="H7415" i="3"/>
  <c r="I7415" i="3"/>
  <c r="J7415" i="3"/>
  <c r="H7416" i="3"/>
  <c r="I7416" i="3"/>
  <c r="J7416" i="3"/>
  <c r="H7417" i="3"/>
  <c r="I7417" i="3"/>
  <c r="J7417" i="3"/>
  <c r="H7418" i="3"/>
  <c r="I7418" i="3"/>
  <c r="J7418" i="3"/>
  <c r="H7419" i="3"/>
  <c r="I7419" i="3"/>
  <c r="J7419" i="3"/>
  <c r="H7420" i="3"/>
  <c r="I7420" i="3"/>
  <c r="J7420" i="3"/>
  <c r="H7421" i="3"/>
  <c r="I7421" i="3"/>
  <c r="J7421" i="3"/>
  <c r="H7422" i="3"/>
  <c r="I7422" i="3"/>
  <c r="J7422" i="3"/>
  <c r="H7423" i="3"/>
  <c r="I7423" i="3"/>
  <c r="J7423" i="3"/>
  <c r="H7424" i="3"/>
  <c r="I7424" i="3"/>
  <c r="J7424" i="3"/>
  <c r="H7425" i="3"/>
  <c r="I7425" i="3"/>
  <c r="J7425" i="3"/>
  <c r="H7426" i="3"/>
  <c r="I7426" i="3"/>
  <c r="J7426" i="3"/>
  <c r="H7427" i="3"/>
  <c r="I7427" i="3"/>
  <c r="J7427" i="3"/>
  <c r="H7428" i="3"/>
  <c r="I7428" i="3"/>
  <c r="J7428" i="3"/>
  <c r="H7429" i="3"/>
  <c r="I7429" i="3"/>
  <c r="J7429" i="3"/>
  <c r="H7430" i="3"/>
  <c r="I7430" i="3"/>
  <c r="J7430" i="3"/>
  <c r="H7431" i="3"/>
  <c r="I7431" i="3"/>
  <c r="J7431" i="3"/>
  <c r="H7432" i="3"/>
  <c r="I7432" i="3"/>
  <c r="J7432" i="3"/>
  <c r="H7433" i="3"/>
  <c r="I7433" i="3"/>
  <c r="J7433" i="3"/>
  <c r="H7434" i="3"/>
  <c r="I7434" i="3"/>
  <c r="J7434" i="3"/>
  <c r="H7435" i="3"/>
  <c r="I7435" i="3"/>
  <c r="J7435" i="3"/>
  <c r="H7436" i="3"/>
  <c r="I7436" i="3"/>
  <c r="J7436" i="3"/>
  <c r="H7437" i="3"/>
  <c r="I7437" i="3"/>
  <c r="J7437" i="3"/>
  <c r="H7438" i="3"/>
  <c r="I7438" i="3"/>
  <c r="J7438" i="3"/>
  <c r="H7439" i="3"/>
  <c r="I7439" i="3"/>
  <c r="J7439" i="3"/>
  <c r="H7440" i="3"/>
  <c r="I7440" i="3"/>
  <c r="J7440" i="3"/>
  <c r="H7441" i="3"/>
  <c r="I7441" i="3"/>
  <c r="J7441" i="3"/>
  <c r="H7442" i="3"/>
  <c r="I7442" i="3"/>
  <c r="J7442" i="3"/>
  <c r="H7443" i="3"/>
  <c r="I7443" i="3"/>
  <c r="J7443" i="3"/>
  <c r="H7444" i="3"/>
  <c r="I7444" i="3"/>
  <c r="J7444" i="3"/>
  <c r="H7445" i="3"/>
  <c r="I7445" i="3"/>
  <c r="J7445" i="3"/>
  <c r="H7446" i="3"/>
  <c r="I7446" i="3"/>
  <c r="J7446" i="3"/>
  <c r="H7447" i="3"/>
  <c r="I7447" i="3"/>
  <c r="J7447" i="3"/>
  <c r="H7448" i="3"/>
  <c r="I7448" i="3"/>
  <c r="J7448" i="3"/>
  <c r="H7449" i="3"/>
  <c r="I7449" i="3"/>
  <c r="J7449" i="3"/>
  <c r="H7450" i="3"/>
  <c r="I7450" i="3"/>
  <c r="J7450" i="3"/>
  <c r="H7451" i="3"/>
  <c r="I7451" i="3"/>
  <c r="J7451" i="3"/>
  <c r="H7452" i="3"/>
  <c r="I7452" i="3"/>
  <c r="J7452" i="3"/>
  <c r="H7453" i="3"/>
  <c r="I7453" i="3"/>
  <c r="J7453" i="3"/>
  <c r="H7454" i="3"/>
  <c r="I7454" i="3"/>
  <c r="J7454" i="3"/>
  <c r="H7455" i="3"/>
  <c r="I7455" i="3"/>
  <c r="J7455" i="3"/>
  <c r="H7456" i="3"/>
  <c r="I7456" i="3"/>
  <c r="J7456" i="3"/>
  <c r="H7457" i="3"/>
  <c r="I7457" i="3"/>
  <c r="J7457" i="3"/>
  <c r="H7458" i="3"/>
  <c r="I7458" i="3"/>
  <c r="J7458" i="3"/>
  <c r="H7459" i="3"/>
  <c r="I7459" i="3"/>
  <c r="J7459" i="3"/>
  <c r="H7460" i="3"/>
  <c r="I7460" i="3"/>
  <c r="J7460" i="3"/>
  <c r="H7461" i="3"/>
  <c r="I7461" i="3"/>
  <c r="J7461" i="3"/>
  <c r="H7462" i="3"/>
  <c r="I7462" i="3"/>
  <c r="J7462" i="3"/>
  <c r="H7463" i="3"/>
  <c r="I7463" i="3"/>
  <c r="J7463" i="3"/>
  <c r="H7464" i="3"/>
  <c r="I7464" i="3"/>
  <c r="J7464" i="3"/>
  <c r="H7465" i="3"/>
  <c r="I7465" i="3"/>
  <c r="J7465" i="3"/>
  <c r="H7466" i="3"/>
  <c r="I7466" i="3"/>
  <c r="J7466" i="3"/>
  <c r="H7467" i="3"/>
  <c r="I7467" i="3"/>
  <c r="J7467" i="3"/>
  <c r="H7468" i="3"/>
  <c r="I7468" i="3"/>
  <c r="J7468" i="3"/>
  <c r="H7469" i="3"/>
  <c r="I7469" i="3"/>
  <c r="J7469" i="3"/>
  <c r="H7470" i="3"/>
  <c r="I7470" i="3"/>
  <c r="J7470" i="3"/>
  <c r="H7471" i="3"/>
  <c r="I7471" i="3"/>
  <c r="J7471" i="3"/>
  <c r="H7472" i="3"/>
  <c r="I7472" i="3"/>
  <c r="J7472" i="3"/>
  <c r="H7473" i="3"/>
  <c r="I7473" i="3"/>
  <c r="J7473" i="3"/>
  <c r="H7474" i="3"/>
  <c r="I7474" i="3"/>
  <c r="J7474" i="3"/>
  <c r="H7475" i="3"/>
  <c r="I7475" i="3"/>
  <c r="J7475" i="3"/>
  <c r="H7476" i="3"/>
  <c r="I7476" i="3"/>
  <c r="J7476" i="3"/>
  <c r="H7477" i="3"/>
  <c r="I7477" i="3"/>
  <c r="J7477" i="3"/>
  <c r="H7478" i="3"/>
  <c r="I7478" i="3"/>
  <c r="J7478" i="3"/>
  <c r="H7479" i="3"/>
  <c r="I7479" i="3"/>
  <c r="J7479" i="3"/>
  <c r="H7480" i="3"/>
  <c r="I7480" i="3"/>
  <c r="J7480" i="3"/>
  <c r="H7481" i="3"/>
  <c r="I7481" i="3"/>
  <c r="J7481" i="3"/>
  <c r="H7482" i="3"/>
  <c r="I7482" i="3"/>
  <c r="J7482" i="3"/>
  <c r="H7483" i="3"/>
  <c r="I7483" i="3"/>
  <c r="J7483" i="3"/>
  <c r="H7484" i="3"/>
  <c r="I7484" i="3"/>
  <c r="J7484" i="3"/>
  <c r="H7485" i="3"/>
  <c r="I7485" i="3"/>
  <c r="J7485" i="3"/>
  <c r="H7486" i="3"/>
  <c r="I7486" i="3"/>
  <c r="J7486" i="3"/>
  <c r="H7487" i="3"/>
  <c r="I7487" i="3"/>
  <c r="J7487" i="3"/>
  <c r="H7488" i="3"/>
  <c r="I7488" i="3"/>
  <c r="J7488" i="3"/>
  <c r="H7489" i="3"/>
  <c r="I7489" i="3"/>
  <c r="J7489" i="3"/>
  <c r="H7490" i="3"/>
  <c r="I7490" i="3"/>
  <c r="J7490" i="3"/>
  <c r="H7491" i="3"/>
  <c r="I7491" i="3"/>
  <c r="J7491" i="3"/>
  <c r="H7492" i="3"/>
  <c r="I7492" i="3"/>
  <c r="J7492" i="3"/>
  <c r="H7493" i="3"/>
  <c r="I7493" i="3"/>
  <c r="J7493" i="3"/>
  <c r="H7494" i="3"/>
  <c r="I7494" i="3"/>
  <c r="J7494" i="3"/>
  <c r="H7495" i="3"/>
  <c r="I7495" i="3"/>
  <c r="J7495" i="3"/>
  <c r="H7496" i="3"/>
  <c r="I7496" i="3"/>
  <c r="J7496" i="3"/>
  <c r="H7497" i="3"/>
  <c r="I7497" i="3"/>
  <c r="J7497" i="3"/>
  <c r="H7498" i="3"/>
  <c r="I7498" i="3"/>
  <c r="J7498" i="3"/>
  <c r="H7499" i="3"/>
  <c r="I7499" i="3"/>
  <c r="J7499" i="3"/>
  <c r="H7500" i="3"/>
  <c r="I7500" i="3"/>
  <c r="J7500" i="3"/>
  <c r="H7501" i="3"/>
  <c r="I7501" i="3"/>
  <c r="J7501" i="3"/>
  <c r="H7502" i="3"/>
  <c r="I7502" i="3"/>
  <c r="J7502" i="3"/>
  <c r="H7503" i="3"/>
  <c r="I7503" i="3"/>
  <c r="J7503" i="3"/>
  <c r="H7504" i="3"/>
  <c r="I7504" i="3"/>
  <c r="J7504" i="3"/>
  <c r="H7505" i="3"/>
  <c r="I7505" i="3"/>
  <c r="J7505" i="3"/>
  <c r="H7506" i="3"/>
  <c r="I7506" i="3"/>
  <c r="J7506" i="3"/>
  <c r="H7507" i="3"/>
  <c r="I7507" i="3"/>
  <c r="J7507" i="3"/>
  <c r="H7508" i="3"/>
  <c r="I7508" i="3"/>
  <c r="J7508" i="3"/>
  <c r="H7509" i="3"/>
  <c r="I7509" i="3"/>
  <c r="J7509" i="3"/>
  <c r="H7510" i="3"/>
  <c r="I7510" i="3"/>
  <c r="J7510" i="3"/>
  <c r="H7511" i="3"/>
  <c r="I7511" i="3"/>
  <c r="J7511" i="3"/>
  <c r="H7512" i="3"/>
  <c r="I7512" i="3"/>
  <c r="J7512" i="3"/>
  <c r="H7513" i="3"/>
  <c r="I7513" i="3"/>
  <c r="J7513" i="3"/>
  <c r="H7514" i="3"/>
  <c r="I7514" i="3"/>
  <c r="J7514" i="3"/>
  <c r="H7515" i="3"/>
  <c r="I7515" i="3"/>
  <c r="J7515" i="3"/>
  <c r="H7516" i="3"/>
  <c r="I7516" i="3"/>
  <c r="J7516" i="3"/>
  <c r="H7517" i="3"/>
  <c r="I7517" i="3"/>
  <c r="J7517" i="3"/>
  <c r="H7518" i="3"/>
  <c r="I7518" i="3"/>
  <c r="J7518" i="3"/>
  <c r="H7519" i="3"/>
  <c r="I7519" i="3"/>
  <c r="J7519" i="3"/>
  <c r="H7520" i="3"/>
  <c r="I7520" i="3"/>
  <c r="J7520" i="3"/>
  <c r="H7521" i="3"/>
  <c r="I7521" i="3"/>
  <c r="J7521" i="3"/>
  <c r="H7522" i="3"/>
  <c r="I7522" i="3"/>
  <c r="J7522" i="3"/>
  <c r="H7523" i="3"/>
  <c r="I7523" i="3"/>
  <c r="J7523" i="3"/>
  <c r="H7524" i="3"/>
  <c r="I7524" i="3"/>
  <c r="J7524" i="3"/>
  <c r="H7525" i="3"/>
  <c r="I7525" i="3"/>
  <c r="J7525" i="3"/>
  <c r="H7526" i="3"/>
  <c r="I7526" i="3"/>
  <c r="J7526" i="3"/>
  <c r="H7527" i="3"/>
  <c r="I7527" i="3"/>
  <c r="J7527" i="3"/>
  <c r="H7528" i="3"/>
  <c r="I7528" i="3"/>
  <c r="J7528" i="3"/>
  <c r="H7529" i="3"/>
  <c r="I7529" i="3"/>
  <c r="J7529" i="3"/>
  <c r="H7530" i="3"/>
  <c r="I7530" i="3"/>
  <c r="J7530" i="3"/>
  <c r="H7531" i="3"/>
  <c r="I7531" i="3"/>
  <c r="J7531" i="3"/>
  <c r="H7532" i="3"/>
  <c r="I7532" i="3"/>
  <c r="J7532" i="3"/>
  <c r="H7533" i="3"/>
  <c r="I7533" i="3"/>
  <c r="J7533" i="3"/>
  <c r="H7534" i="3"/>
  <c r="I7534" i="3"/>
  <c r="J7534" i="3"/>
  <c r="H7535" i="3"/>
  <c r="I7535" i="3"/>
  <c r="J7535" i="3"/>
  <c r="H7536" i="3"/>
  <c r="I7536" i="3"/>
  <c r="J7536" i="3"/>
  <c r="H7537" i="3"/>
  <c r="I7537" i="3"/>
  <c r="J7537" i="3"/>
  <c r="H7538" i="3"/>
  <c r="I7538" i="3"/>
  <c r="J7538" i="3"/>
  <c r="H7539" i="3"/>
  <c r="I7539" i="3"/>
  <c r="J7539" i="3"/>
  <c r="H7540" i="3"/>
  <c r="I7540" i="3"/>
  <c r="J7540" i="3"/>
  <c r="H7541" i="3"/>
  <c r="I7541" i="3"/>
  <c r="J7541" i="3"/>
  <c r="H7542" i="3"/>
  <c r="I7542" i="3"/>
  <c r="J7542" i="3"/>
  <c r="H7543" i="3"/>
  <c r="I7543" i="3"/>
  <c r="J7543" i="3"/>
  <c r="H7544" i="3"/>
  <c r="I7544" i="3"/>
  <c r="J7544" i="3"/>
  <c r="H7545" i="3"/>
  <c r="I7545" i="3"/>
  <c r="J7545" i="3"/>
  <c r="H7546" i="3"/>
  <c r="I7546" i="3"/>
  <c r="J7546" i="3"/>
  <c r="H7547" i="3"/>
  <c r="I7547" i="3"/>
  <c r="J7547" i="3"/>
  <c r="H7548" i="3"/>
  <c r="I7548" i="3"/>
  <c r="J7548" i="3"/>
  <c r="H7549" i="3"/>
  <c r="I7549" i="3"/>
  <c r="J7549" i="3"/>
  <c r="H7550" i="3"/>
  <c r="I7550" i="3"/>
  <c r="J7550" i="3"/>
  <c r="H7551" i="3"/>
  <c r="I7551" i="3"/>
  <c r="J7551" i="3"/>
  <c r="H7552" i="3"/>
  <c r="I7552" i="3"/>
  <c r="J7552" i="3"/>
  <c r="H7553" i="3"/>
  <c r="I7553" i="3"/>
  <c r="J7553" i="3"/>
  <c r="H7554" i="3"/>
  <c r="I7554" i="3"/>
  <c r="J7554" i="3"/>
  <c r="H7555" i="3"/>
  <c r="I7555" i="3"/>
  <c r="J7555" i="3"/>
  <c r="H7556" i="3"/>
  <c r="I7556" i="3"/>
  <c r="J7556" i="3"/>
  <c r="H7557" i="3"/>
  <c r="I7557" i="3"/>
  <c r="J7557" i="3"/>
  <c r="H7558" i="3"/>
  <c r="I7558" i="3"/>
  <c r="J7558" i="3"/>
  <c r="H7559" i="3"/>
  <c r="I7559" i="3"/>
  <c r="J7559" i="3"/>
  <c r="H7560" i="3"/>
  <c r="I7560" i="3"/>
  <c r="J7560" i="3"/>
  <c r="H7561" i="3"/>
  <c r="I7561" i="3"/>
  <c r="J7561" i="3"/>
  <c r="H7562" i="3"/>
  <c r="I7562" i="3"/>
  <c r="J7562" i="3"/>
  <c r="H7563" i="3"/>
  <c r="I7563" i="3"/>
  <c r="J7563" i="3"/>
  <c r="H7564" i="3"/>
  <c r="I7564" i="3"/>
  <c r="J7564" i="3"/>
  <c r="H7565" i="3"/>
  <c r="I7565" i="3"/>
  <c r="J7565" i="3"/>
  <c r="H7566" i="3"/>
  <c r="I7566" i="3"/>
  <c r="J7566" i="3"/>
  <c r="H7567" i="3"/>
  <c r="I7567" i="3"/>
  <c r="J7567" i="3"/>
  <c r="H7568" i="3"/>
  <c r="I7568" i="3"/>
  <c r="J7568" i="3"/>
  <c r="H7569" i="3"/>
  <c r="I7569" i="3"/>
  <c r="J7569" i="3"/>
  <c r="H7570" i="3"/>
  <c r="I7570" i="3"/>
  <c r="J7570" i="3"/>
  <c r="H7571" i="3"/>
  <c r="I7571" i="3"/>
  <c r="J7571" i="3"/>
  <c r="H7572" i="3"/>
  <c r="I7572" i="3"/>
  <c r="J7572" i="3"/>
  <c r="H7573" i="3"/>
  <c r="I7573" i="3"/>
  <c r="J7573" i="3"/>
  <c r="H7574" i="3"/>
  <c r="I7574" i="3"/>
  <c r="J7574" i="3"/>
  <c r="H7575" i="3"/>
  <c r="I7575" i="3"/>
  <c r="J7575" i="3"/>
  <c r="H7576" i="3"/>
  <c r="I7576" i="3"/>
  <c r="J7576" i="3"/>
  <c r="H7577" i="3"/>
  <c r="I7577" i="3"/>
  <c r="J7577" i="3"/>
  <c r="H7578" i="3"/>
  <c r="I7578" i="3"/>
  <c r="J7578" i="3"/>
  <c r="H7579" i="3"/>
  <c r="I7579" i="3"/>
  <c r="J7579" i="3"/>
  <c r="H7580" i="3"/>
  <c r="I7580" i="3"/>
  <c r="J7580" i="3"/>
  <c r="H7581" i="3"/>
  <c r="I7581" i="3"/>
  <c r="J7581" i="3"/>
  <c r="H7582" i="3"/>
  <c r="I7582" i="3"/>
  <c r="J7582" i="3"/>
  <c r="H7583" i="3"/>
  <c r="I7583" i="3"/>
  <c r="J7583" i="3"/>
  <c r="H7584" i="3"/>
  <c r="I7584" i="3"/>
  <c r="J7584" i="3"/>
  <c r="H7585" i="3"/>
  <c r="I7585" i="3"/>
  <c r="J7585" i="3"/>
  <c r="H7586" i="3"/>
  <c r="I7586" i="3"/>
  <c r="J7586" i="3"/>
  <c r="H7587" i="3"/>
  <c r="I7587" i="3"/>
  <c r="J7587" i="3"/>
  <c r="H7588" i="3"/>
  <c r="I7588" i="3"/>
  <c r="J7588" i="3"/>
  <c r="H7589" i="3"/>
  <c r="I7589" i="3"/>
  <c r="J7589" i="3"/>
  <c r="H7590" i="3"/>
  <c r="I7590" i="3"/>
  <c r="J7590" i="3"/>
  <c r="H7591" i="3"/>
  <c r="I7591" i="3"/>
  <c r="J7591" i="3"/>
  <c r="H7592" i="3"/>
  <c r="I7592" i="3"/>
  <c r="J7592" i="3"/>
  <c r="H7593" i="3"/>
  <c r="I7593" i="3"/>
  <c r="J7593" i="3"/>
  <c r="H7594" i="3"/>
  <c r="I7594" i="3"/>
  <c r="J7594" i="3"/>
  <c r="H7595" i="3"/>
  <c r="I7595" i="3"/>
  <c r="J7595" i="3"/>
  <c r="H7596" i="3"/>
  <c r="I7596" i="3"/>
  <c r="J7596" i="3"/>
  <c r="H7597" i="3"/>
  <c r="I7597" i="3"/>
  <c r="J7597" i="3"/>
  <c r="H7598" i="3"/>
  <c r="I7598" i="3"/>
  <c r="J7598" i="3"/>
  <c r="H7599" i="3"/>
  <c r="I7599" i="3"/>
  <c r="J7599" i="3"/>
  <c r="H7600" i="3"/>
  <c r="I7600" i="3"/>
  <c r="J7600" i="3"/>
  <c r="H7601" i="3"/>
  <c r="I7601" i="3"/>
  <c r="J7601" i="3"/>
  <c r="H7602" i="3"/>
  <c r="I7602" i="3"/>
  <c r="J7602" i="3"/>
  <c r="H7603" i="3"/>
  <c r="I7603" i="3"/>
  <c r="J7603" i="3"/>
  <c r="H7604" i="3"/>
  <c r="I7604" i="3"/>
  <c r="J7604" i="3"/>
  <c r="H7605" i="3"/>
  <c r="I7605" i="3"/>
  <c r="J7605" i="3"/>
  <c r="H7606" i="3"/>
  <c r="I7606" i="3"/>
  <c r="J7606" i="3"/>
  <c r="H7607" i="3"/>
  <c r="I7607" i="3"/>
  <c r="J7607" i="3"/>
  <c r="H7608" i="3"/>
  <c r="I7608" i="3"/>
  <c r="J7608" i="3"/>
  <c r="H7609" i="3"/>
  <c r="I7609" i="3"/>
  <c r="J7609" i="3"/>
  <c r="H7610" i="3"/>
  <c r="I7610" i="3"/>
  <c r="J7610" i="3"/>
  <c r="H7611" i="3"/>
  <c r="I7611" i="3"/>
  <c r="J7611" i="3"/>
  <c r="H7612" i="3"/>
  <c r="I7612" i="3"/>
  <c r="J7612" i="3"/>
  <c r="H7613" i="3"/>
  <c r="I7613" i="3"/>
  <c r="J7613" i="3"/>
  <c r="H7614" i="3"/>
  <c r="I7614" i="3"/>
  <c r="J7614" i="3"/>
  <c r="H7615" i="3"/>
  <c r="I7615" i="3"/>
  <c r="J7615" i="3"/>
  <c r="H7616" i="3"/>
  <c r="I7616" i="3"/>
  <c r="J7616" i="3"/>
  <c r="H7617" i="3"/>
  <c r="I7617" i="3"/>
  <c r="J7617" i="3"/>
  <c r="H7618" i="3"/>
  <c r="I7618" i="3"/>
  <c r="J7618" i="3"/>
  <c r="H7619" i="3"/>
  <c r="I7619" i="3"/>
  <c r="J7619" i="3"/>
  <c r="H7620" i="3"/>
  <c r="I7620" i="3"/>
  <c r="J7620" i="3"/>
  <c r="H7621" i="3"/>
  <c r="I7621" i="3"/>
  <c r="J7621" i="3"/>
  <c r="H7622" i="3"/>
  <c r="I7622" i="3"/>
  <c r="J7622" i="3"/>
  <c r="H7623" i="3"/>
  <c r="I7623" i="3"/>
  <c r="J7623" i="3"/>
  <c r="H7624" i="3"/>
  <c r="I7624" i="3"/>
  <c r="J7624" i="3"/>
  <c r="H7625" i="3"/>
  <c r="I7625" i="3"/>
  <c r="J7625" i="3"/>
  <c r="H7626" i="3"/>
  <c r="I7626" i="3"/>
  <c r="J7626" i="3"/>
  <c r="H7627" i="3"/>
  <c r="I7627" i="3"/>
  <c r="J7627" i="3"/>
  <c r="H7628" i="3"/>
  <c r="I7628" i="3"/>
  <c r="J7628" i="3"/>
  <c r="H7629" i="3"/>
  <c r="I7629" i="3"/>
  <c r="J7629" i="3"/>
  <c r="H7630" i="3"/>
  <c r="I7630" i="3"/>
  <c r="J7630" i="3"/>
  <c r="H7631" i="3"/>
  <c r="I7631" i="3"/>
  <c r="J7631" i="3"/>
  <c r="H7632" i="3"/>
  <c r="I7632" i="3"/>
  <c r="J7632" i="3"/>
  <c r="H7633" i="3"/>
  <c r="I7633" i="3"/>
  <c r="J7633" i="3"/>
  <c r="H7634" i="3"/>
  <c r="I7634" i="3"/>
  <c r="J7634" i="3"/>
  <c r="H7635" i="3"/>
  <c r="I7635" i="3"/>
  <c r="J7635" i="3"/>
  <c r="H7636" i="3"/>
  <c r="I7636" i="3"/>
  <c r="J7636" i="3"/>
  <c r="H7637" i="3"/>
  <c r="I7637" i="3"/>
  <c r="J7637" i="3"/>
  <c r="H7638" i="3"/>
  <c r="I7638" i="3"/>
  <c r="J7638" i="3"/>
  <c r="H7639" i="3"/>
  <c r="I7639" i="3"/>
  <c r="J7639" i="3"/>
  <c r="H7640" i="3"/>
  <c r="I7640" i="3"/>
  <c r="J7640" i="3"/>
  <c r="H7641" i="3"/>
  <c r="I7641" i="3"/>
  <c r="J7641" i="3"/>
  <c r="H7642" i="3"/>
  <c r="I7642" i="3"/>
  <c r="J7642" i="3"/>
  <c r="H7643" i="3"/>
  <c r="I7643" i="3"/>
  <c r="J7643" i="3"/>
  <c r="H7644" i="3"/>
  <c r="I7644" i="3"/>
  <c r="J7644" i="3"/>
  <c r="H7645" i="3"/>
  <c r="I7645" i="3"/>
  <c r="J7645" i="3"/>
  <c r="H7646" i="3"/>
  <c r="I7646" i="3"/>
  <c r="J7646" i="3"/>
  <c r="H7647" i="3"/>
  <c r="I7647" i="3"/>
  <c r="J7647" i="3"/>
  <c r="H7648" i="3"/>
  <c r="I7648" i="3"/>
  <c r="J7648" i="3"/>
  <c r="H7649" i="3"/>
  <c r="I7649" i="3"/>
  <c r="J7649" i="3"/>
  <c r="H7650" i="3"/>
  <c r="I7650" i="3"/>
  <c r="J7650" i="3"/>
  <c r="H7651" i="3"/>
  <c r="I7651" i="3"/>
  <c r="J7651" i="3"/>
  <c r="H7652" i="3"/>
  <c r="I7652" i="3"/>
  <c r="J7652" i="3"/>
  <c r="H7653" i="3"/>
  <c r="I7653" i="3"/>
  <c r="J7653" i="3"/>
  <c r="H7654" i="3"/>
  <c r="I7654" i="3"/>
  <c r="J7654" i="3"/>
  <c r="H7655" i="3"/>
  <c r="I7655" i="3"/>
  <c r="J7655" i="3"/>
  <c r="H7656" i="3"/>
  <c r="I7656" i="3"/>
  <c r="J7656" i="3"/>
  <c r="H7657" i="3"/>
  <c r="I7657" i="3"/>
  <c r="J7657" i="3"/>
  <c r="H7658" i="3"/>
  <c r="I7658" i="3"/>
  <c r="J7658" i="3"/>
  <c r="H7659" i="3"/>
  <c r="I7659" i="3"/>
  <c r="J7659" i="3"/>
  <c r="H7660" i="3"/>
  <c r="I7660" i="3"/>
  <c r="J7660" i="3"/>
  <c r="H7661" i="3"/>
  <c r="I7661" i="3"/>
  <c r="J7661" i="3"/>
  <c r="H7662" i="3"/>
  <c r="I7662" i="3"/>
  <c r="J7662" i="3"/>
  <c r="H7663" i="3"/>
  <c r="I7663" i="3"/>
  <c r="J7663" i="3"/>
  <c r="H7664" i="3"/>
  <c r="I7664" i="3"/>
  <c r="J7664" i="3"/>
  <c r="H7665" i="3"/>
  <c r="I7665" i="3"/>
  <c r="J7665" i="3"/>
  <c r="H7666" i="3"/>
  <c r="I7666" i="3"/>
  <c r="J7666" i="3"/>
  <c r="H7667" i="3"/>
  <c r="I7667" i="3"/>
  <c r="J7667" i="3"/>
  <c r="H7668" i="3"/>
  <c r="I7668" i="3"/>
  <c r="J7668" i="3"/>
  <c r="H7669" i="3"/>
  <c r="I7669" i="3"/>
  <c r="J7669" i="3"/>
  <c r="H7670" i="3"/>
  <c r="I7670" i="3"/>
  <c r="J7670" i="3"/>
  <c r="H7671" i="3"/>
  <c r="I7671" i="3"/>
  <c r="J7671" i="3"/>
  <c r="H7672" i="3"/>
  <c r="I7672" i="3"/>
  <c r="J7672" i="3"/>
  <c r="H7673" i="3"/>
  <c r="I7673" i="3"/>
  <c r="J7673" i="3"/>
  <c r="H7674" i="3"/>
  <c r="I7674" i="3"/>
  <c r="J7674" i="3"/>
  <c r="H7675" i="3"/>
  <c r="I7675" i="3"/>
  <c r="J7675" i="3"/>
  <c r="H7676" i="3"/>
  <c r="I7676" i="3"/>
  <c r="J7676" i="3"/>
  <c r="H7677" i="3"/>
  <c r="I7677" i="3"/>
  <c r="J7677" i="3"/>
  <c r="H7678" i="3"/>
  <c r="I7678" i="3"/>
  <c r="J7678" i="3"/>
  <c r="H7679" i="3"/>
  <c r="I7679" i="3"/>
  <c r="J7679" i="3"/>
  <c r="H7680" i="3"/>
  <c r="I7680" i="3"/>
  <c r="J7680" i="3"/>
  <c r="H7681" i="3"/>
  <c r="I7681" i="3"/>
  <c r="J7681" i="3"/>
  <c r="H7682" i="3"/>
  <c r="I7682" i="3"/>
  <c r="J7682" i="3"/>
  <c r="H7683" i="3"/>
  <c r="I7683" i="3"/>
  <c r="J7683" i="3"/>
  <c r="H7684" i="3"/>
  <c r="I7684" i="3"/>
  <c r="J7684" i="3"/>
  <c r="H7685" i="3"/>
  <c r="I7685" i="3"/>
  <c r="J7685" i="3"/>
  <c r="H7686" i="3"/>
  <c r="I7686" i="3"/>
  <c r="J7686" i="3"/>
  <c r="H7687" i="3"/>
  <c r="I7687" i="3"/>
  <c r="J7687" i="3"/>
  <c r="H7688" i="3"/>
  <c r="I7688" i="3"/>
  <c r="J7688" i="3"/>
  <c r="H7689" i="3"/>
  <c r="I7689" i="3"/>
  <c r="J7689" i="3"/>
  <c r="H7690" i="3"/>
  <c r="I7690" i="3"/>
  <c r="J7690" i="3"/>
  <c r="H7691" i="3"/>
  <c r="I7691" i="3"/>
  <c r="J7691" i="3"/>
  <c r="H7692" i="3"/>
  <c r="I7692" i="3"/>
  <c r="J7692" i="3"/>
  <c r="H7693" i="3"/>
  <c r="I7693" i="3"/>
  <c r="J7693" i="3"/>
  <c r="H7694" i="3"/>
  <c r="I7694" i="3"/>
  <c r="J7694" i="3"/>
  <c r="H7695" i="3"/>
  <c r="I7695" i="3"/>
  <c r="J7695" i="3"/>
  <c r="H7696" i="3"/>
  <c r="I7696" i="3"/>
  <c r="J7696" i="3"/>
  <c r="H7697" i="3"/>
  <c r="I7697" i="3"/>
  <c r="J7697" i="3"/>
  <c r="H7698" i="3"/>
  <c r="I7698" i="3"/>
  <c r="J7698" i="3"/>
  <c r="H7699" i="3"/>
  <c r="I7699" i="3"/>
  <c r="J7699" i="3"/>
  <c r="H7700" i="3"/>
  <c r="I7700" i="3"/>
  <c r="J7700" i="3"/>
  <c r="H7701" i="3"/>
  <c r="I7701" i="3"/>
  <c r="J7701" i="3"/>
  <c r="H7702" i="3"/>
  <c r="I7702" i="3"/>
  <c r="J7702" i="3"/>
  <c r="H7703" i="3"/>
  <c r="I7703" i="3"/>
  <c r="J7703" i="3"/>
  <c r="H7704" i="3"/>
  <c r="I7704" i="3"/>
  <c r="J7704" i="3"/>
  <c r="H7705" i="3"/>
  <c r="I7705" i="3"/>
  <c r="J7705" i="3"/>
  <c r="H7706" i="3"/>
  <c r="I7706" i="3"/>
  <c r="J7706" i="3"/>
  <c r="H7707" i="3"/>
  <c r="I7707" i="3"/>
  <c r="J7707" i="3"/>
  <c r="H7708" i="3"/>
  <c r="I7708" i="3"/>
  <c r="J7708" i="3"/>
  <c r="H7709" i="3"/>
  <c r="I7709" i="3"/>
  <c r="J7709" i="3"/>
  <c r="H7710" i="3"/>
  <c r="I7710" i="3"/>
  <c r="J7710" i="3"/>
  <c r="H7711" i="3"/>
  <c r="I7711" i="3"/>
  <c r="J7711" i="3"/>
  <c r="H7712" i="3"/>
  <c r="I7712" i="3"/>
  <c r="J7712" i="3"/>
  <c r="H7713" i="3"/>
  <c r="I7713" i="3"/>
  <c r="J7713" i="3"/>
  <c r="H7714" i="3"/>
  <c r="I7714" i="3"/>
  <c r="J7714" i="3"/>
  <c r="H7715" i="3"/>
  <c r="I7715" i="3"/>
  <c r="J7715" i="3"/>
  <c r="H7716" i="3"/>
  <c r="I7716" i="3"/>
  <c r="J7716" i="3"/>
  <c r="H7717" i="3"/>
  <c r="I7717" i="3"/>
  <c r="J7717" i="3"/>
  <c r="H7718" i="3"/>
  <c r="I7718" i="3"/>
  <c r="J7718" i="3"/>
  <c r="H7719" i="3"/>
  <c r="I7719" i="3"/>
  <c r="J7719" i="3"/>
  <c r="H7720" i="3"/>
  <c r="I7720" i="3"/>
  <c r="J7720" i="3"/>
  <c r="H7721" i="3"/>
  <c r="I7721" i="3"/>
  <c r="J7721" i="3"/>
  <c r="H7722" i="3"/>
  <c r="I7722" i="3"/>
  <c r="J7722" i="3"/>
  <c r="H7723" i="3"/>
  <c r="I7723" i="3"/>
  <c r="J7723" i="3"/>
  <c r="H7724" i="3"/>
  <c r="I7724" i="3"/>
  <c r="J7724" i="3"/>
  <c r="H7725" i="3"/>
  <c r="I7725" i="3"/>
  <c r="J7725" i="3"/>
  <c r="H7726" i="3"/>
  <c r="I7726" i="3"/>
  <c r="J7726" i="3"/>
  <c r="H7727" i="3"/>
  <c r="I7727" i="3"/>
  <c r="J7727" i="3"/>
  <c r="H7728" i="3"/>
  <c r="I7728" i="3"/>
  <c r="J7728" i="3"/>
  <c r="H7729" i="3"/>
  <c r="I7729" i="3"/>
  <c r="J7729" i="3"/>
  <c r="H7730" i="3"/>
  <c r="I7730" i="3"/>
  <c r="J7730" i="3"/>
  <c r="H7731" i="3"/>
  <c r="I7731" i="3"/>
  <c r="J7731" i="3"/>
  <c r="H7732" i="3"/>
  <c r="I7732" i="3"/>
  <c r="J7732" i="3"/>
  <c r="H7733" i="3"/>
  <c r="I7733" i="3"/>
  <c r="J7733" i="3"/>
  <c r="H7734" i="3"/>
  <c r="I7734" i="3"/>
  <c r="J7734" i="3"/>
  <c r="H7735" i="3"/>
  <c r="I7735" i="3"/>
  <c r="J7735" i="3"/>
  <c r="H7736" i="3"/>
  <c r="I7736" i="3"/>
  <c r="J7736" i="3"/>
  <c r="H7737" i="3"/>
  <c r="I7737" i="3"/>
  <c r="J7737" i="3"/>
  <c r="H7738" i="3"/>
  <c r="I7738" i="3"/>
  <c r="J7738" i="3"/>
  <c r="H7739" i="3"/>
  <c r="I7739" i="3"/>
  <c r="J7739" i="3"/>
  <c r="H7740" i="3"/>
  <c r="I7740" i="3"/>
  <c r="J7740" i="3"/>
  <c r="H7741" i="3"/>
  <c r="I7741" i="3"/>
  <c r="J7741" i="3"/>
  <c r="H7742" i="3"/>
  <c r="I7742" i="3"/>
  <c r="J7742" i="3"/>
  <c r="H7743" i="3"/>
  <c r="I7743" i="3"/>
  <c r="J7743" i="3"/>
  <c r="H7744" i="3"/>
  <c r="I7744" i="3"/>
  <c r="J7744" i="3"/>
  <c r="H7745" i="3"/>
  <c r="I7745" i="3"/>
  <c r="J7745" i="3"/>
  <c r="H7746" i="3"/>
  <c r="I7746" i="3"/>
  <c r="J7746" i="3"/>
  <c r="H7747" i="3"/>
  <c r="I7747" i="3"/>
  <c r="J7747" i="3"/>
  <c r="H7748" i="3"/>
  <c r="I7748" i="3"/>
  <c r="J7748" i="3"/>
  <c r="H7749" i="3"/>
  <c r="I7749" i="3"/>
  <c r="J7749" i="3"/>
  <c r="H7750" i="3"/>
  <c r="I7750" i="3"/>
  <c r="J7750" i="3"/>
  <c r="H7751" i="3"/>
  <c r="I7751" i="3"/>
  <c r="J7751" i="3"/>
  <c r="H7752" i="3"/>
  <c r="I7752" i="3"/>
  <c r="J7752" i="3"/>
  <c r="H7753" i="3"/>
  <c r="I7753" i="3"/>
  <c r="J7753" i="3"/>
  <c r="H7754" i="3"/>
  <c r="I7754" i="3"/>
  <c r="J7754" i="3"/>
  <c r="H7755" i="3"/>
  <c r="I7755" i="3"/>
  <c r="J7755" i="3"/>
  <c r="H7756" i="3"/>
  <c r="I7756" i="3"/>
  <c r="J7756" i="3"/>
  <c r="H7757" i="3"/>
  <c r="I7757" i="3"/>
  <c r="J7757" i="3"/>
  <c r="H7758" i="3"/>
  <c r="I7758" i="3"/>
  <c r="J7758" i="3"/>
  <c r="H7759" i="3"/>
  <c r="I7759" i="3"/>
  <c r="J7759" i="3"/>
  <c r="H7760" i="3"/>
  <c r="I7760" i="3"/>
  <c r="J7760" i="3"/>
  <c r="H7761" i="3"/>
  <c r="I7761" i="3"/>
  <c r="J7761" i="3"/>
  <c r="H7762" i="3"/>
  <c r="I7762" i="3"/>
  <c r="J7762" i="3"/>
  <c r="H7763" i="3"/>
  <c r="I7763" i="3"/>
  <c r="J7763" i="3"/>
  <c r="H7764" i="3"/>
  <c r="I7764" i="3"/>
  <c r="J7764" i="3"/>
  <c r="H7765" i="3"/>
  <c r="I7765" i="3"/>
  <c r="J7765" i="3"/>
  <c r="H7766" i="3"/>
  <c r="I7766" i="3"/>
  <c r="J7766" i="3"/>
  <c r="H7767" i="3"/>
  <c r="I7767" i="3"/>
  <c r="J7767" i="3"/>
  <c r="H7768" i="3"/>
  <c r="I7768" i="3"/>
  <c r="J7768" i="3"/>
  <c r="H7769" i="3"/>
  <c r="I7769" i="3"/>
  <c r="J7769" i="3"/>
  <c r="H7770" i="3"/>
  <c r="I7770" i="3"/>
  <c r="J7770" i="3"/>
  <c r="H7771" i="3"/>
  <c r="I7771" i="3"/>
  <c r="J7771" i="3"/>
  <c r="H7772" i="3"/>
  <c r="I7772" i="3"/>
  <c r="J7772" i="3"/>
  <c r="H7773" i="3"/>
  <c r="I7773" i="3"/>
  <c r="J7773" i="3"/>
  <c r="H7774" i="3"/>
  <c r="I7774" i="3"/>
  <c r="J7774" i="3"/>
  <c r="H7775" i="3"/>
  <c r="I7775" i="3"/>
  <c r="J7775" i="3"/>
  <c r="H7776" i="3"/>
  <c r="I7776" i="3"/>
  <c r="J7776" i="3"/>
  <c r="H7777" i="3"/>
  <c r="I7777" i="3"/>
  <c r="J7777" i="3"/>
  <c r="H7778" i="3"/>
  <c r="I7778" i="3"/>
  <c r="J7778" i="3"/>
  <c r="H7779" i="3"/>
  <c r="I7779" i="3"/>
  <c r="J7779" i="3"/>
  <c r="H7780" i="3"/>
  <c r="I7780" i="3"/>
  <c r="J7780" i="3"/>
  <c r="H7781" i="3"/>
  <c r="I7781" i="3"/>
  <c r="J7781" i="3"/>
  <c r="H7782" i="3"/>
  <c r="I7782" i="3"/>
  <c r="J7782" i="3"/>
  <c r="H7783" i="3"/>
  <c r="I7783" i="3"/>
  <c r="J7783" i="3"/>
  <c r="H7784" i="3"/>
  <c r="I7784" i="3"/>
  <c r="J7784" i="3"/>
  <c r="H7785" i="3"/>
  <c r="I7785" i="3"/>
  <c r="J7785" i="3"/>
  <c r="H7786" i="3"/>
  <c r="I7786" i="3"/>
  <c r="J7786" i="3"/>
  <c r="H7787" i="3"/>
  <c r="I7787" i="3"/>
  <c r="J7787" i="3"/>
  <c r="H7788" i="3"/>
  <c r="I7788" i="3"/>
  <c r="J7788" i="3"/>
  <c r="H7789" i="3"/>
  <c r="I7789" i="3"/>
  <c r="J7789" i="3"/>
  <c r="H7790" i="3"/>
  <c r="I7790" i="3"/>
  <c r="J7790" i="3"/>
  <c r="H7791" i="3"/>
  <c r="I7791" i="3"/>
  <c r="J7791" i="3"/>
  <c r="H7792" i="3"/>
  <c r="I7792" i="3"/>
  <c r="J7792" i="3"/>
  <c r="H7793" i="3"/>
  <c r="I7793" i="3"/>
  <c r="J7793" i="3"/>
  <c r="H7794" i="3"/>
  <c r="I7794" i="3"/>
  <c r="J7794" i="3"/>
  <c r="H7795" i="3"/>
  <c r="I7795" i="3"/>
  <c r="J7795" i="3"/>
  <c r="H7796" i="3"/>
  <c r="I7796" i="3"/>
  <c r="J7796" i="3"/>
  <c r="H7797" i="3"/>
  <c r="I7797" i="3"/>
  <c r="J7797" i="3"/>
  <c r="H7798" i="3"/>
  <c r="I7798" i="3"/>
  <c r="J7798" i="3"/>
  <c r="H7799" i="3"/>
  <c r="I7799" i="3"/>
  <c r="J7799" i="3"/>
  <c r="H7800" i="3"/>
  <c r="I7800" i="3"/>
  <c r="J7800" i="3"/>
  <c r="H7801" i="3"/>
  <c r="I7801" i="3"/>
  <c r="J7801" i="3"/>
  <c r="H7802" i="3"/>
  <c r="I7802" i="3"/>
  <c r="J7802" i="3"/>
  <c r="H7803" i="3"/>
  <c r="I7803" i="3"/>
  <c r="J7803" i="3"/>
  <c r="H7804" i="3"/>
  <c r="I7804" i="3"/>
  <c r="J7804" i="3"/>
  <c r="H7805" i="3"/>
  <c r="I7805" i="3"/>
  <c r="J7805" i="3"/>
  <c r="H7806" i="3"/>
  <c r="I7806" i="3"/>
  <c r="J7806" i="3"/>
  <c r="H7807" i="3"/>
  <c r="I7807" i="3"/>
  <c r="J7807" i="3"/>
  <c r="H7808" i="3"/>
  <c r="I7808" i="3"/>
  <c r="J7808" i="3"/>
  <c r="H7809" i="3"/>
  <c r="I7809" i="3"/>
  <c r="J7809" i="3"/>
  <c r="H7810" i="3"/>
  <c r="I7810" i="3"/>
  <c r="J7810" i="3"/>
  <c r="H7811" i="3"/>
  <c r="I7811" i="3"/>
  <c r="J7811" i="3"/>
  <c r="H7812" i="3"/>
  <c r="I7812" i="3"/>
  <c r="J7812" i="3"/>
  <c r="H7813" i="3"/>
  <c r="I7813" i="3"/>
  <c r="J7813" i="3"/>
  <c r="H7814" i="3"/>
  <c r="I7814" i="3"/>
  <c r="J7814" i="3"/>
  <c r="H7815" i="3"/>
  <c r="I7815" i="3"/>
  <c r="J7815" i="3"/>
  <c r="H7816" i="3"/>
  <c r="I7816" i="3"/>
  <c r="J7816" i="3"/>
  <c r="H7817" i="3"/>
  <c r="I7817" i="3"/>
  <c r="J7817" i="3"/>
  <c r="H7818" i="3"/>
  <c r="I7818" i="3"/>
  <c r="J7818" i="3"/>
  <c r="H7819" i="3"/>
  <c r="I7819" i="3"/>
  <c r="J7819" i="3"/>
  <c r="H7820" i="3"/>
  <c r="I7820" i="3"/>
  <c r="J7820" i="3"/>
  <c r="H7821" i="3"/>
  <c r="I7821" i="3"/>
  <c r="J7821" i="3"/>
  <c r="H7822" i="3"/>
  <c r="I7822" i="3"/>
  <c r="J7822" i="3"/>
  <c r="H7823" i="3"/>
  <c r="I7823" i="3"/>
  <c r="J7823" i="3"/>
  <c r="H7824" i="3"/>
  <c r="I7824" i="3"/>
  <c r="J7824" i="3"/>
  <c r="H7825" i="3"/>
  <c r="I7825" i="3"/>
  <c r="J7825" i="3"/>
  <c r="H7826" i="3"/>
  <c r="I7826" i="3"/>
  <c r="J7826" i="3"/>
  <c r="H7827" i="3"/>
  <c r="I7827" i="3"/>
  <c r="J7827" i="3"/>
  <c r="H7828" i="3"/>
  <c r="I7828" i="3"/>
  <c r="J7828" i="3"/>
  <c r="H7829" i="3"/>
  <c r="I7829" i="3"/>
  <c r="J7829" i="3"/>
  <c r="H7830" i="3"/>
  <c r="I7830" i="3"/>
  <c r="J7830" i="3"/>
  <c r="H7831" i="3"/>
  <c r="I7831" i="3"/>
  <c r="J7831" i="3"/>
  <c r="H7832" i="3"/>
  <c r="I7832" i="3"/>
  <c r="J7832" i="3"/>
  <c r="H7833" i="3"/>
  <c r="I7833" i="3"/>
  <c r="J7833" i="3"/>
  <c r="H7834" i="3"/>
  <c r="I7834" i="3"/>
  <c r="J7834" i="3"/>
  <c r="H7835" i="3"/>
  <c r="I7835" i="3"/>
  <c r="J7835" i="3"/>
  <c r="H7836" i="3"/>
  <c r="I7836" i="3"/>
  <c r="J7836" i="3"/>
  <c r="H7837" i="3"/>
  <c r="I7837" i="3"/>
  <c r="J7837" i="3"/>
  <c r="H7838" i="3"/>
  <c r="I7838" i="3"/>
  <c r="J7838" i="3"/>
  <c r="H7839" i="3"/>
  <c r="I7839" i="3"/>
  <c r="J7839" i="3"/>
  <c r="H7840" i="3"/>
  <c r="I7840" i="3"/>
  <c r="J7840" i="3"/>
  <c r="H7841" i="3"/>
  <c r="I7841" i="3"/>
  <c r="J7841" i="3"/>
  <c r="H7842" i="3"/>
  <c r="I7842" i="3"/>
  <c r="J7842" i="3"/>
  <c r="H7843" i="3"/>
  <c r="I7843" i="3"/>
  <c r="J7843" i="3"/>
  <c r="H7844" i="3"/>
  <c r="I7844" i="3"/>
  <c r="J7844" i="3"/>
  <c r="H7845" i="3"/>
  <c r="I7845" i="3"/>
  <c r="J7845" i="3"/>
  <c r="H7846" i="3"/>
  <c r="I7846" i="3"/>
  <c r="J7846" i="3"/>
  <c r="H7847" i="3"/>
  <c r="I7847" i="3"/>
  <c r="J7847" i="3"/>
  <c r="H7848" i="3"/>
  <c r="I7848" i="3"/>
  <c r="J7848" i="3"/>
  <c r="H7849" i="3"/>
  <c r="I7849" i="3"/>
  <c r="J7849" i="3"/>
  <c r="H7850" i="3"/>
  <c r="I7850" i="3"/>
  <c r="J7850" i="3"/>
  <c r="H7851" i="3"/>
  <c r="I7851" i="3"/>
  <c r="J7851" i="3"/>
  <c r="H7852" i="3"/>
  <c r="I7852" i="3"/>
  <c r="J7852" i="3"/>
  <c r="H7853" i="3"/>
  <c r="I7853" i="3"/>
  <c r="J7853" i="3"/>
  <c r="H7854" i="3"/>
  <c r="I7854" i="3"/>
  <c r="J7854" i="3"/>
  <c r="H7855" i="3"/>
  <c r="I7855" i="3"/>
  <c r="J7855" i="3"/>
  <c r="H7856" i="3"/>
  <c r="I7856" i="3"/>
  <c r="J7856" i="3"/>
  <c r="H7857" i="3"/>
  <c r="I7857" i="3"/>
  <c r="J7857" i="3"/>
  <c r="H7858" i="3"/>
  <c r="I7858" i="3"/>
  <c r="J7858" i="3"/>
  <c r="H7859" i="3"/>
  <c r="I7859" i="3"/>
  <c r="J7859" i="3"/>
  <c r="H7860" i="3"/>
  <c r="I7860" i="3"/>
  <c r="J7860" i="3"/>
  <c r="H7861" i="3"/>
  <c r="I7861" i="3"/>
  <c r="J7861" i="3"/>
  <c r="H7862" i="3"/>
  <c r="I7862" i="3"/>
  <c r="J7862" i="3"/>
  <c r="H7863" i="3"/>
  <c r="I7863" i="3"/>
  <c r="J7863" i="3"/>
  <c r="H7864" i="3"/>
  <c r="I7864" i="3"/>
  <c r="J7864" i="3"/>
  <c r="H7865" i="3"/>
  <c r="I7865" i="3"/>
  <c r="J7865" i="3"/>
  <c r="H7866" i="3"/>
  <c r="I7866" i="3"/>
  <c r="J7866" i="3"/>
  <c r="H7867" i="3"/>
  <c r="I7867" i="3"/>
  <c r="J7867" i="3"/>
  <c r="H7868" i="3"/>
  <c r="I7868" i="3"/>
  <c r="J7868" i="3"/>
  <c r="H7869" i="3"/>
  <c r="I7869" i="3"/>
  <c r="J7869" i="3"/>
  <c r="H7870" i="3"/>
  <c r="I7870" i="3"/>
  <c r="J7870" i="3"/>
  <c r="H7871" i="3"/>
  <c r="I7871" i="3"/>
  <c r="J7871" i="3"/>
  <c r="H7872" i="3"/>
  <c r="I7872" i="3"/>
  <c r="J7872" i="3"/>
  <c r="H7873" i="3"/>
  <c r="I7873" i="3"/>
  <c r="J7873" i="3"/>
  <c r="H7874" i="3"/>
  <c r="I7874" i="3"/>
  <c r="J7874" i="3"/>
  <c r="H7875" i="3"/>
  <c r="I7875" i="3"/>
  <c r="J7875" i="3"/>
  <c r="H7876" i="3"/>
  <c r="I7876" i="3"/>
  <c r="J7876" i="3"/>
  <c r="H7877" i="3"/>
  <c r="I7877" i="3"/>
  <c r="J7877" i="3"/>
  <c r="H7878" i="3"/>
  <c r="I7878" i="3"/>
  <c r="J7878" i="3"/>
  <c r="H7879" i="3"/>
  <c r="I7879" i="3"/>
  <c r="J7879" i="3"/>
  <c r="H7880" i="3"/>
  <c r="I7880" i="3"/>
  <c r="J7880" i="3"/>
  <c r="H7881" i="3"/>
  <c r="I7881" i="3"/>
  <c r="J7881" i="3"/>
  <c r="H7882" i="3"/>
  <c r="I7882" i="3"/>
  <c r="J7882" i="3"/>
  <c r="H7883" i="3"/>
  <c r="I7883" i="3"/>
  <c r="J7883" i="3"/>
  <c r="H7884" i="3"/>
  <c r="I7884" i="3"/>
  <c r="J7884" i="3"/>
  <c r="H7885" i="3"/>
  <c r="I7885" i="3"/>
  <c r="J7885" i="3"/>
  <c r="H7886" i="3"/>
  <c r="I7886" i="3"/>
  <c r="J7886" i="3"/>
  <c r="H7887" i="3"/>
  <c r="I7887" i="3"/>
  <c r="J7887" i="3"/>
  <c r="H7888" i="3"/>
  <c r="I7888" i="3"/>
  <c r="J7888" i="3"/>
  <c r="H7889" i="3"/>
  <c r="I7889" i="3"/>
  <c r="J7889" i="3"/>
  <c r="H7890" i="3"/>
  <c r="I7890" i="3"/>
  <c r="J7890" i="3"/>
  <c r="H7891" i="3"/>
  <c r="I7891" i="3"/>
  <c r="J7891" i="3"/>
  <c r="H7892" i="3"/>
  <c r="I7892" i="3"/>
  <c r="J7892" i="3"/>
  <c r="H7893" i="3"/>
  <c r="I7893" i="3"/>
  <c r="J7893" i="3"/>
  <c r="H7894" i="3"/>
  <c r="I7894" i="3"/>
  <c r="J7894" i="3"/>
  <c r="H7895" i="3"/>
  <c r="I7895" i="3"/>
  <c r="J7895" i="3"/>
  <c r="H7896" i="3"/>
  <c r="I7896" i="3"/>
  <c r="J7896" i="3"/>
  <c r="H7897" i="3"/>
  <c r="I7897" i="3"/>
  <c r="J7897" i="3"/>
  <c r="H7898" i="3"/>
  <c r="I7898" i="3"/>
  <c r="J7898" i="3"/>
  <c r="H7899" i="3"/>
  <c r="I7899" i="3"/>
  <c r="J7899" i="3"/>
  <c r="H7900" i="3"/>
  <c r="I7900" i="3"/>
  <c r="J7900" i="3"/>
  <c r="H7901" i="3"/>
  <c r="I7901" i="3"/>
  <c r="J7901" i="3"/>
  <c r="H7902" i="3"/>
  <c r="I7902" i="3"/>
  <c r="J7902" i="3"/>
  <c r="H7903" i="3"/>
  <c r="I7903" i="3"/>
  <c r="J7903" i="3"/>
  <c r="H7904" i="3"/>
  <c r="I7904" i="3"/>
  <c r="J7904" i="3"/>
  <c r="H7905" i="3"/>
  <c r="I7905" i="3"/>
  <c r="J7905" i="3"/>
  <c r="H7906" i="3"/>
  <c r="I7906" i="3"/>
  <c r="J7906" i="3"/>
  <c r="H7907" i="3"/>
  <c r="I7907" i="3"/>
  <c r="J7907" i="3"/>
  <c r="H7908" i="3"/>
  <c r="I7908" i="3"/>
  <c r="J7908" i="3"/>
  <c r="H7909" i="3"/>
  <c r="I7909" i="3"/>
  <c r="J7909" i="3"/>
  <c r="H7910" i="3"/>
  <c r="I7910" i="3"/>
  <c r="J7910" i="3"/>
  <c r="H7911" i="3"/>
  <c r="I7911" i="3"/>
  <c r="J7911" i="3"/>
  <c r="H7912" i="3"/>
  <c r="I7912" i="3"/>
  <c r="J7912" i="3"/>
  <c r="H7913" i="3"/>
  <c r="I7913" i="3"/>
  <c r="J7913" i="3"/>
  <c r="H7914" i="3"/>
  <c r="I7914" i="3"/>
  <c r="J7914" i="3"/>
  <c r="H7915" i="3"/>
  <c r="I7915" i="3"/>
  <c r="J7915" i="3"/>
  <c r="H7916" i="3"/>
  <c r="I7916" i="3"/>
  <c r="J7916" i="3"/>
  <c r="H7917" i="3"/>
  <c r="I7917" i="3"/>
  <c r="J7917" i="3"/>
  <c r="H7918" i="3"/>
  <c r="I7918" i="3"/>
  <c r="J7918" i="3"/>
  <c r="H7919" i="3"/>
  <c r="I7919" i="3"/>
  <c r="J7919" i="3"/>
  <c r="H7920" i="3"/>
  <c r="I7920" i="3"/>
  <c r="J7920" i="3"/>
  <c r="H7921" i="3"/>
  <c r="I7921" i="3"/>
  <c r="J7921" i="3"/>
  <c r="H7922" i="3"/>
  <c r="I7922" i="3"/>
  <c r="J7922" i="3"/>
  <c r="H7923" i="3"/>
  <c r="I7923" i="3"/>
  <c r="J7923" i="3"/>
  <c r="H7924" i="3"/>
  <c r="I7924" i="3"/>
  <c r="J7924" i="3"/>
  <c r="H7925" i="3"/>
  <c r="I7925" i="3"/>
  <c r="J7925" i="3"/>
  <c r="H7926" i="3"/>
  <c r="I7926" i="3"/>
  <c r="J7926" i="3"/>
  <c r="H7927" i="3"/>
  <c r="I7927" i="3"/>
  <c r="J7927" i="3"/>
  <c r="H7928" i="3"/>
  <c r="I7928" i="3"/>
  <c r="J7928" i="3"/>
  <c r="H7929" i="3"/>
  <c r="I7929" i="3"/>
  <c r="J7929" i="3"/>
  <c r="H7930" i="3"/>
  <c r="I7930" i="3"/>
  <c r="J7930" i="3"/>
  <c r="H7931" i="3"/>
  <c r="I7931" i="3"/>
  <c r="J7931" i="3"/>
  <c r="H7932" i="3"/>
  <c r="I7932" i="3"/>
  <c r="J7932" i="3"/>
  <c r="H7933" i="3"/>
  <c r="I7933" i="3"/>
  <c r="J7933" i="3"/>
  <c r="H7934" i="3"/>
  <c r="I7934" i="3"/>
  <c r="J7934" i="3"/>
  <c r="H7935" i="3"/>
  <c r="I7935" i="3"/>
  <c r="J7935" i="3"/>
  <c r="H7936" i="3"/>
  <c r="I7936" i="3"/>
  <c r="J7936" i="3"/>
  <c r="H7937" i="3"/>
  <c r="I7937" i="3"/>
  <c r="J7937" i="3"/>
  <c r="H7938" i="3"/>
  <c r="I7938" i="3"/>
  <c r="J7938" i="3"/>
  <c r="H7939" i="3"/>
  <c r="I7939" i="3"/>
  <c r="J7939" i="3"/>
  <c r="H7940" i="3"/>
  <c r="I7940" i="3"/>
  <c r="J7940" i="3"/>
  <c r="H7941" i="3"/>
  <c r="I7941" i="3"/>
  <c r="J7941" i="3"/>
  <c r="H7942" i="3"/>
  <c r="I7942" i="3"/>
  <c r="J7942" i="3"/>
  <c r="H7943" i="3"/>
  <c r="I7943" i="3"/>
  <c r="J7943" i="3"/>
  <c r="H7944" i="3"/>
  <c r="I7944" i="3"/>
  <c r="J7944" i="3"/>
  <c r="H7945" i="3"/>
  <c r="I7945" i="3"/>
  <c r="J7945" i="3"/>
  <c r="H7946" i="3"/>
  <c r="I7946" i="3"/>
  <c r="J7946" i="3"/>
  <c r="H7947" i="3"/>
  <c r="I7947" i="3"/>
  <c r="J7947" i="3"/>
  <c r="H7948" i="3"/>
  <c r="I7948" i="3"/>
  <c r="J7948" i="3"/>
  <c r="H7949" i="3"/>
  <c r="I7949" i="3"/>
  <c r="J7949" i="3"/>
  <c r="H7950" i="3"/>
  <c r="I7950" i="3"/>
  <c r="J7950" i="3"/>
  <c r="H7951" i="3"/>
  <c r="I7951" i="3"/>
  <c r="J7951" i="3"/>
  <c r="H7952" i="3"/>
  <c r="I7952" i="3"/>
  <c r="J7952" i="3"/>
  <c r="H7953" i="3"/>
  <c r="I7953" i="3"/>
  <c r="J7953" i="3"/>
  <c r="H7954" i="3"/>
  <c r="I7954" i="3"/>
  <c r="J7954" i="3"/>
  <c r="H7955" i="3"/>
  <c r="I7955" i="3"/>
  <c r="J7955" i="3"/>
  <c r="H7956" i="3"/>
  <c r="I7956" i="3"/>
  <c r="J7956" i="3"/>
  <c r="H7957" i="3"/>
  <c r="I7957" i="3"/>
  <c r="J7957" i="3"/>
  <c r="H7958" i="3"/>
  <c r="I7958" i="3"/>
  <c r="J7958" i="3"/>
  <c r="H7959" i="3"/>
  <c r="I7959" i="3"/>
  <c r="J7959" i="3"/>
  <c r="H7960" i="3"/>
  <c r="I7960" i="3"/>
  <c r="J7960" i="3"/>
  <c r="H7961" i="3"/>
  <c r="I7961" i="3"/>
  <c r="J7961" i="3"/>
  <c r="H7962" i="3"/>
  <c r="I7962" i="3"/>
  <c r="J7962" i="3"/>
  <c r="H7963" i="3"/>
  <c r="I7963" i="3"/>
  <c r="J7963" i="3"/>
  <c r="H7964" i="3"/>
  <c r="I7964" i="3"/>
  <c r="J7964" i="3"/>
  <c r="H7965" i="3"/>
  <c r="I7965" i="3"/>
  <c r="J7965" i="3"/>
  <c r="H7966" i="3"/>
  <c r="I7966" i="3"/>
  <c r="J7966" i="3"/>
  <c r="H7967" i="3"/>
  <c r="I7967" i="3"/>
  <c r="J7967" i="3"/>
  <c r="H7968" i="3"/>
  <c r="I7968" i="3"/>
  <c r="J7968" i="3"/>
  <c r="H7969" i="3"/>
  <c r="I7969" i="3"/>
  <c r="J7969" i="3"/>
  <c r="H7970" i="3"/>
  <c r="I7970" i="3"/>
  <c r="J7970" i="3"/>
  <c r="H7971" i="3"/>
  <c r="I7971" i="3"/>
  <c r="J7971" i="3"/>
  <c r="H7972" i="3"/>
  <c r="I7972" i="3"/>
  <c r="J7972" i="3"/>
  <c r="H7973" i="3"/>
  <c r="I7973" i="3"/>
  <c r="J7973" i="3"/>
  <c r="H7974" i="3"/>
  <c r="I7974" i="3"/>
  <c r="J7974" i="3"/>
  <c r="H7975" i="3"/>
  <c r="I7975" i="3"/>
  <c r="J7975" i="3"/>
  <c r="H7976" i="3"/>
  <c r="I7976" i="3"/>
  <c r="J7976" i="3"/>
  <c r="H7977" i="3"/>
  <c r="I7977" i="3"/>
  <c r="J7977" i="3"/>
  <c r="H7978" i="3"/>
  <c r="I7978" i="3"/>
  <c r="J7978" i="3"/>
  <c r="H7979" i="3"/>
  <c r="I7979" i="3"/>
  <c r="J7979" i="3"/>
  <c r="H7980" i="3"/>
  <c r="I7980" i="3"/>
  <c r="J7980" i="3"/>
  <c r="H7981" i="3"/>
  <c r="I7981" i="3"/>
  <c r="J7981" i="3"/>
  <c r="H7982" i="3"/>
  <c r="I7982" i="3"/>
  <c r="J7982" i="3"/>
  <c r="H7983" i="3"/>
  <c r="I7983" i="3"/>
  <c r="J7983" i="3"/>
  <c r="H7984" i="3"/>
  <c r="I7984" i="3"/>
  <c r="J7984" i="3"/>
  <c r="H7985" i="3"/>
  <c r="I7985" i="3"/>
  <c r="J7985" i="3"/>
  <c r="H7986" i="3"/>
  <c r="I7986" i="3"/>
  <c r="J7986" i="3"/>
  <c r="H7987" i="3"/>
  <c r="I7987" i="3"/>
  <c r="J7987" i="3"/>
  <c r="H7988" i="3"/>
  <c r="I7988" i="3"/>
  <c r="J7988" i="3"/>
  <c r="H7989" i="3"/>
  <c r="I7989" i="3"/>
  <c r="J7989" i="3"/>
  <c r="H7990" i="3"/>
  <c r="I7990" i="3"/>
  <c r="J7990" i="3"/>
  <c r="H7991" i="3"/>
  <c r="I7991" i="3"/>
  <c r="J7991" i="3"/>
  <c r="H7992" i="3"/>
  <c r="I7992" i="3"/>
  <c r="J7992" i="3"/>
  <c r="H7993" i="3"/>
  <c r="I7993" i="3"/>
  <c r="J7993" i="3"/>
  <c r="H7994" i="3"/>
  <c r="I7994" i="3"/>
  <c r="J7994" i="3"/>
  <c r="H7995" i="3"/>
  <c r="I7995" i="3"/>
  <c r="J7995" i="3"/>
  <c r="H7996" i="3"/>
  <c r="I7996" i="3"/>
  <c r="J7996" i="3"/>
  <c r="H7997" i="3"/>
  <c r="I7997" i="3"/>
  <c r="J7997" i="3"/>
  <c r="H7998" i="3"/>
  <c r="I7998" i="3"/>
  <c r="J7998" i="3"/>
  <c r="H7999" i="3"/>
  <c r="I7999" i="3"/>
  <c r="J7999" i="3"/>
  <c r="H8000" i="3"/>
  <c r="I8000" i="3"/>
  <c r="J8000" i="3"/>
  <c r="H8001" i="3"/>
  <c r="I8001" i="3"/>
  <c r="J8001" i="3"/>
  <c r="H8002" i="3"/>
  <c r="I8002" i="3"/>
  <c r="J8002" i="3"/>
  <c r="H8003" i="3"/>
  <c r="I8003" i="3"/>
  <c r="J8003" i="3"/>
  <c r="H8004" i="3"/>
  <c r="I8004" i="3"/>
  <c r="J8004" i="3"/>
  <c r="H8005" i="3"/>
  <c r="I8005" i="3"/>
  <c r="J8005" i="3"/>
  <c r="H8006" i="3"/>
  <c r="I8006" i="3"/>
  <c r="J8006" i="3"/>
  <c r="H8007" i="3"/>
  <c r="I8007" i="3"/>
  <c r="J8007" i="3"/>
  <c r="H8008" i="3"/>
  <c r="I8008" i="3"/>
  <c r="J8008" i="3"/>
  <c r="H8009" i="3"/>
  <c r="I8009" i="3"/>
  <c r="J8009" i="3"/>
  <c r="H8010" i="3"/>
  <c r="I8010" i="3"/>
  <c r="J8010" i="3"/>
  <c r="H8011" i="3"/>
  <c r="I8011" i="3"/>
  <c r="J8011" i="3"/>
  <c r="H8012" i="3"/>
  <c r="I8012" i="3"/>
  <c r="J8012" i="3"/>
  <c r="H8013" i="3"/>
  <c r="I8013" i="3"/>
  <c r="J8013" i="3"/>
  <c r="H8014" i="3"/>
  <c r="I8014" i="3"/>
  <c r="J8014" i="3"/>
  <c r="H8015" i="3"/>
  <c r="I8015" i="3"/>
  <c r="J8015" i="3"/>
  <c r="H8016" i="3"/>
  <c r="I8016" i="3"/>
  <c r="J8016" i="3"/>
  <c r="H8017" i="3"/>
  <c r="I8017" i="3"/>
  <c r="J8017" i="3"/>
  <c r="H8018" i="3"/>
  <c r="I8018" i="3"/>
  <c r="J8018" i="3"/>
  <c r="H8019" i="3"/>
  <c r="I8019" i="3"/>
  <c r="J8019" i="3"/>
  <c r="H8020" i="3"/>
  <c r="I8020" i="3"/>
  <c r="J8020" i="3"/>
  <c r="H8021" i="3"/>
  <c r="I8021" i="3"/>
  <c r="J8021" i="3"/>
  <c r="H8022" i="3"/>
  <c r="I8022" i="3"/>
  <c r="J8022" i="3"/>
  <c r="H8023" i="3"/>
  <c r="I8023" i="3"/>
  <c r="J8023" i="3"/>
  <c r="H8024" i="3"/>
  <c r="I8024" i="3"/>
  <c r="J8024" i="3"/>
  <c r="H8025" i="3"/>
  <c r="I8025" i="3"/>
  <c r="J8025" i="3"/>
  <c r="H8026" i="3"/>
  <c r="I8026" i="3"/>
  <c r="J8026" i="3"/>
  <c r="H8027" i="3"/>
  <c r="I8027" i="3"/>
  <c r="J8027" i="3"/>
  <c r="H8028" i="3"/>
  <c r="I8028" i="3"/>
  <c r="J8028" i="3"/>
  <c r="H8029" i="3"/>
  <c r="I8029" i="3"/>
  <c r="J8029" i="3"/>
  <c r="H8030" i="3"/>
  <c r="I8030" i="3"/>
  <c r="J8030" i="3"/>
  <c r="H8031" i="3"/>
  <c r="I8031" i="3"/>
  <c r="J8031" i="3"/>
  <c r="H8032" i="3"/>
  <c r="I8032" i="3"/>
  <c r="J8032" i="3"/>
  <c r="H8033" i="3"/>
  <c r="I8033" i="3"/>
  <c r="J8033" i="3"/>
  <c r="H8034" i="3"/>
  <c r="I8034" i="3"/>
  <c r="J8034" i="3"/>
  <c r="H8035" i="3"/>
  <c r="I8035" i="3"/>
  <c r="J8035" i="3"/>
  <c r="H8036" i="3"/>
  <c r="I8036" i="3"/>
  <c r="J8036" i="3"/>
  <c r="H8037" i="3"/>
  <c r="I8037" i="3"/>
  <c r="J8037" i="3"/>
  <c r="H8038" i="3"/>
  <c r="I8038" i="3"/>
  <c r="J8038" i="3"/>
  <c r="H8039" i="3"/>
  <c r="I8039" i="3"/>
  <c r="J8039" i="3"/>
  <c r="H8040" i="3"/>
  <c r="I8040" i="3"/>
  <c r="J8040" i="3"/>
  <c r="H8041" i="3"/>
  <c r="I8041" i="3"/>
  <c r="J8041" i="3"/>
  <c r="H8042" i="3"/>
  <c r="I8042" i="3"/>
  <c r="J8042" i="3"/>
  <c r="H8043" i="3"/>
  <c r="I8043" i="3"/>
  <c r="J8043" i="3"/>
  <c r="H8044" i="3"/>
  <c r="I8044" i="3"/>
  <c r="J8044" i="3"/>
  <c r="H8045" i="3"/>
  <c r="I8045" i="3"/>
  <c r="J8045" i="3"/>
  <c r="H8046" i="3"/>
  <c r="I8046" i="3"/>
  <c r="J8046" i="3"/>
  <c r="H8047" i="3"/>
  <c r="I8047" i="3"/>
  <c r="J8047" i="3"/>
  <c r="H8048" i="3"/>
  <c r="I8048" i="3"/>
  <c r="J8048" i="3"/>
  <c r="H8049" i="3"/>
  <c r="I8049" i="3"/>
  <c r="J8049" i="3"/>
  <c r="H8050" i="3"/>
  <c r="I8050" i="3"/>
  <c r="J8050" i="3"/>
  <c r="H8051" i="3"/>
  <c r="I8051" i="3"/>
  <c r="J8051" i="3"/>
  <c r="H8052" i="3"/>
  <c r="I8052" i="3"/>
  <c r="J8052" i="3"/>
  <c r="H8053" i="3"/>
  <c r="I8053" i="3"/>
  <c r="J8053" i="3"/>
  <c r="H8054" i="3"/>
  <c r="I8054" i="3"/>
  <c r="J8054" i="3"/>
  <c r="H8055" i="3"/>
  <c r="I8055" i="3"/>
  <c r="J8055" i="3"/>
  <c r="H8056" i="3"/>
  <c r="I8056" i="3"/>
  <c r="J8056" i="3"/>
  <c r="H8057" i="3"/>
  <c r="I8057" i="3"/>
  <c r="J8057" i="3"/>
  <c r="H8058" i="3"/>
  <c r="I8058" i="3"/>
  <c r="J8058" i="3"/>
  <c r="H8059" i="3"/>
  <c r="I8059" i="3"/>
  <c r="J8059" i="3"/>
  <c r="H8060" i="3"/>
  <c r="I8060" i="3"/>
  <c r="J8060" i="3"/>
  <c r="H8061" i="3"/>
  <c r="I8061" i="3"/>
  <c r="J8061" i="3"/>
  <c r="H8062" i="3"/>
  <c r="I8062" i="3"/>
  <c r="J8062" i="3"/>
  <c r="H8063" i="3"/>
  <c r="I8063" i="3"/>
  <c r="J8063" i="3"/>
  <c r="H8064" i="3"/>
  <c r="I8064" i="3"/>
  <c r="J8064" i="3"/>
  <c r="H8065" i="3"/>
  <c r="I8065" i="3"/>
  <c r="J8065" i="3"/>
  <c r="H8066" i="3"/>
  <c r="I8066" i="3"/>
  <c r="J8066" i="3"/>
  <c r="H8067" i="3"/>
  <c r="I8067" i="3"/>
  <c r="J8067" i="3"/>
  <c r="H8068" i="3"/>
  <c r="I8068" i="3"/>
  <c r="J8068" i="3"/>
  <c r="H8069" i="3"/>
  <c r="I8069" i="3"/>
  <c r="J8069" i="3"/>
  <c r="H8070" i="3"/>
  <c r="I8070" i="3"/>
  <c r="J8070" i="3"/>
  <c r="H8071" i="3"/>
  <c r="I8071" i="3"/>
  <c r="J8071" i="3"/>
  <c r="H8072" i="3"/>
  <c r="I8072" i="3"/>
  <c r="J8072" i="3"/>
  <c r="H8073" i="3"/>
  <c r="I8073" i="3"/>
  <c r="J8073" i="3"/>
  <c r="H8074" i="3"/>
  <c r="I8074" i="3"/>
  <c r="J8074" i="3"/>
  <c r="H8075" i="3"/>
  <c r="I8075" i="3"/>
  <c r="J8075" i="3"/>
  <c r="H8076" i="3"/>
  <c r="I8076" i="3"/>
  <c r="J8076" i="3"/>
  <c r="H8077" i="3"/>
  <c r="I8077" i="3"/>
  <c r="J8077" i="3"/>
  <c r="H8078" i="3"/>
  <c r="I8078" i="3"/>
  <c r="J8078" i="3"/>
  <c r="H8079" i="3"/>
  <c r="I8079" i="3"/>
  <c r="J8079" i="3"/>
  <c r="H8080" i="3"/>
  <c r="I8080" i="3"/>
  <c r="J8080" i="3"/>
  <c r="H8081" i="3"/>
  <c r="I8081" i="3"/>
  <c r="J8081" i="3"/>
  <c r="H8082" i="3"/>
  <c r="I8082" i="3"/>
  <c r="J8082" i="3"/>
  <c r="H8083" i="3"/>
  <c r="I8083" i="3"/>
  <c r="J8083" i="3"/>
  <c r="H8084" i="3"/>
  <c r="I8084" i="3"/>
  <c r="J8084" i="3"/>
  <c r="H8085" i="3"/>
  <c r="I8085" i="3"/>
  <c r="J8085" i="3"/>
  <c r="H8086" i="3"/>
  <c r="I8086" i="3"/>
  <c r="J8086" i="3"/>
  <c r="H8087" i="3"/>
  <c r="I8087" i="3"/>
  <c r="J8087" i="3"/>
  <c r="H8088" i="3"/>
  <c r="I8088" i="3"/>
  <c r="J8088" i="3"/>
  <c r="H8089" i="3"/>
  <c r="I8089" i="3"/>
  <c r="J8089" i="3"/>
  <c r="H8090" i="3"/>
  <c r="I8090" i="3"/>
  <c r="J8090" i="3"/>
  <c r="H8091" i="3"/>
  <c r="I8091" i="3"/>
  <c r="J8091" i="3"/>
  <c r="H8092" i="3"/>
  <c r="I8092" i="3"/>
  <c r="J8092" i="3"/>
  <c r="H8093" i="3"/>
  <c r="I8093" i="3"/>
  <c r="J8093" i="3"/>
  <c r="H8094" i="3"/>
  <c r="I8094" i="3"/>
  <c r="J8094" i="3"/>
  <c r="H8095" i="3"/>
  <c r="I8095" i="3"/>
  <c r="J8095" i="3"/>
  <c r="H8096" i="3"/>
  <c r="I8096" i="3"/>
  <c r="J8096" i="3"/>
  <c r="H8097" i="3"/>
  <c r="I8097" i="3"/>
  <c r="J8097" i="3"/>
  <c r="H8098" i="3"/>
  <c r="I8098" i="3"/>
  <c r="J8098" i="3"/>
  <c r="H8099" i="3"/>
  <c r="I8099" i="3"/>
  <c r="J8099" i="3"/>
  <c r="H8100" i="3"/>
  <c r="I8100" i="3"/>
  <c r="J8100" i="3"/>
  <c r="H8101" i="3"/>
  <c r="I8101" i="3"/>
  <c r="J8101" i="3"/>
  <c r="H8102" i="3"/>
  <c r="I8102" i="3"/>
  <c r="J8102" i="3"/>
  <c r="H8103" i="3"/>
  <c r="I8103" i="3"/>
  <c r="J8103" i="3"/>
  <c r="H8104" i="3"/>
  <c r="I8104" i="3"/>
  <c r="J8104" i="3"/>
  <c r="H8105" i="3"/>
  <c r="I8105" i="3"/>
  <c r="J8105" i="3"/>
  <c r="H8106" i="3"/>
  <c r="I8106" i="3"/>
  <c r="J8106" i="3"/>
  <c r="H8107" i="3"/>
  <c r="I8107" i="3"/>
  <c r="J8107" i="3"/>
  <c r="H8108" i="3"/>
  <c r="I8108" i="3"/>
  <c r="J8108" i="3"/>
  <c r="H8109" i="3"/>
  <c r="I8109" i="3"/>
  <c r="J8109" i="3"/>
  <c r="H8110" i="3"/>
  <c r="I8110" i="3"/>
  <c r="J8110" i="3"/>
  <c r="H8111" i="3"/>
  <c r="I8111" i="3"/>
  <c r="J8111" i="3"/>
  <c r="H8112" i="3"/>
  <c r="I8112" i="3"/>
  <c r="J8112" i="3"/>
  <c r="H8113" i="3"/>
  <c r="I8113" i="3"/>
  <c r="J8113" i="3"/>
  <c r="H8114" i="3"/>
  <c r="I8114" i="3"/>
  <c r="J8114" i="3"/>
  <c r="H8115" i="3"/>
  <c r="I8115" i="3"/>
  <c r="J8115" i="3"/>
  <c r="H8116" i="3"/>
  <c r="I8116" i="3"/>
  <c r="J8116" i="3"/>
  <c r="H8117" i="3"/>
  <c r="I8117" i="3"/>
  <c r="J8117" i="3"/>
  <c r="H8118" i="3"/>
  <c r="I8118" i="3"/>
  <c r="J8118" i="3"/>
  <c r="H8119" i="3"/>
  <c r="I8119" i="3"/>
  <c r="J8119" i="3"/>
  <c r="H8120" i="3"/>
  <c r="I8120" i="3"/>
  <c r="J8120" i="3"/>
  <c r="H8121" i="3"/>
  <c r="I8121" i="3"/>
  <c r="J8121" i="3"/>
  <c r="H8122" i="3"/>
  <c r="I8122" i="3"/>
  <c r="J8122" i="3"/>
  <c r="H8123" i="3"/>
  <c r="I8123" i="3"/>
  <c r="J8123" i="3"/>
  <c r="H8124" i="3"/>
  <c r="I8124" i="3"/>
  <c r="J8124" i="3"/>
  <c r="H8125" i="3"/>
  <c r="I8125" i="3"/>
  <c r="J8125" i="3"/>
  <c r="H8126" i="3"/>
  <c r="I8126" i="3"/>
  <c r="J8126" i="3"/>
  <c r="H8127" i="3"/>
  <c r="I8127" i="3"/>
  <c r="J8127" i="3"/>
  <c r="H8128" i="3"/>
  <c r="I8128" i="3"/>
  <c r="J8128" i="3"/>
  <c r="H8129" i="3"/>
  <c r="I8129" i="3"/>
  <c r="J8129" i="3"/>
  <c r="H8130" i="3"/>
  <c r="I8130" i="3"/>
  <c r="J8130" i="3"/>
  <c r="H8131" i="3"/>
  <c r="I8131" i="3"/>
  <c r="J8131" i="3"/>
  <c r="H8132" i="3"/>
  <c r="I8132" i="3"/>
  <c r="J8132" i="3"/>
  <c r="H8133" i="3"/>
  <c r="I8133" i="3"/>
  <c r="J8133" i="3"/>
  <c r="H8134" i="3"/>
  <c r="I8134" i="3"/>
  <c r="J8134" i="3"/>
  <c r="H8135" i="3"/>
  <c r="I8135" i="3"/>
  <c r="J8135" i="3"/>
  <c r="H8136" i="3"/>
  <c r="I8136" i="3"/>
  <c r="J8136" i="3"/>
  <c r="H8137" i="3"/>
  <c r="I8137" i="3"/>
  <c r="J8137" i="3"/>
  <c r="H8138" i="3"/>
  <c r="I8138" i="3"/>
  <c r="J8138" i="3"/>
  <c r="H8139" i="3"/>
  <c r="I8139" i="3"/>
  <c r="J8139" i="3"/>
  <c r="H8140" i="3"/>
  <c r="I8140" i="3"/>
  <c r="J8140" i="3"/>
  <c r="H8141" i="3"/>
  <c r="I8141" i="3"/>
  <c r="J8141" i="3"/>
  <c r="H8142" i="3"/>
  <c r="I8142" i="3"/>
  <c r="J8142" i="3"/>
  <c r="H8143" i="3"/>
  <c r="I8143" i="3"/>
  <c r="J8143" i="3"/>
  <c r="H8144" i="3"/>
  <c r="I8144" i="3"/>
  <c r="J8144" i="3"/>
  <c r="H8145" i="3"/>
  <c r="I8145" i="3"/>
  <c r="J8145" i="3"/>
  <c r="H8146" i="3"/>
  <c r="I8146" i="3"/>
  <c r="J8146" i="3"/>
  <c r="H8147" i="3"/>
  <c r="I8147" i="3"/>
  <c r="J8147" i="3"/>
  <c r="H8148" i="3"/>
  <c r="I8148" i="3"/>
  <c r="J8148" i="3"/>
  <c r="H8149" i="3"/>
  <c r="I8149" i="3"/>
  <c r="J8149" i="3"/>
  <c r="H8150" i="3"/>
  <c r="I8150" i="3"/>
  <c r="J8150" i="3"/>
  <c r="H8151" i="3"/>
  <c r="I8151" i="3"/>
  <c r="J8151" i="3"/>
  <c r="H8152" i="3"/>
  <c r="I8152" i="3"/>
  <c r="J8152" i="3"/>
  <c r="H8153" i="3"/>
  <c r="I8153" i="3"/>
  <c r="J8153" i="3"/>
  <c r="H8154" i="3"/>
  <c r="I8154" i="3"/>
  <c r="J8154" i="3"/>
  <c r="H8155" i="3"/>
  <c r="I8155" i="3"/>
  <c r="J8155" i="3"/>
  <c r="H8156" i="3"/>
  <c r="I8156" i="3"/>
  <c r="J8156" i="3"/>
  <c r="H8157" i="3"/>
  <c r="I8157" i="3"/>
  <c r="J8157" i="3"/>
  <c r="H8158" i="3"/>
  <c r="I8158" i="3"/>
  <c r="J8158" i="3"/>
  <c r="H8159" i="3"/>
  <c r="I8159" i="3"/>
  <c r="J8159" i="3"/>
  <c r="H8160" i="3"/>
  <c r="I8160" i="3"/>
  <c r="J8160" i="3"/>
  <c r="H8161" i="3"/>
  <c r="I8161" i="3"/>
  <c r="J8161" i="3"/>
  <c r="H8162" i="3"/>
  <c r="I8162" i="3"/>
  <c r="J8162" i="3"/>
  <c r="H8163" i="3"/>
  <c r="I8163" i="3"/>
  <c r="J8163" i="3"/>
  <c r="H8164" i="3"/>
  <c r="I8164" i="3"/>
  <c r="J8164" i="3"/>
  <c r="H8165" i="3"/>
  <c r="I8165" i="3"/>
  <c r="J8165" i="3"/>
  <c r="H8166" i="3"/>
  <c r="I8166" i="3"/>
  <c r="J8166" i="3"/>
  <c r="H8167" i="3"/>
  <c r="I8167" i="3"/>
  <c r="J8167" i="3"/>
  <c r="H8168" i="3"/>
  <c r="I8168" i="3"/>
  <c r="J8168" i="3"/>
  <c r="H8169" i="3"/>
  <c r="I8169" i="3"/>
  <c r="J8169" i="3"/>
  <c r="H8170" i="3"/>
  <c r="I8170" i="3"/>
  <c r="J8170" i="3"/>
  <c r="H8171" i="3"/>
  <c r="I8171" i="3"/>
  <c r="J8171" i="3"/>
  <c r="H8172" i="3"/>
  <c r="I8172" i="3"/>
  <c r="J8172" i="3"/>
  <c r="H8173" i="3"/>
  <c r="I8173" i="3"/>
  <c r="J8173" i="3"/>
  <c r="H8174" i="3"/>
  <c r="I8174" i="3"/>
  <c r="J8174" i="3"/>
  <c r="H8175" i="3"/>
  <c r="I8175" i="3"/>
  <c r="J8175" i="3"/>
  <c r="H8176" i="3"/>
  <c r="I8176" i="3"/>
  <c r="J8176" i="3"/>
  <c r="H8177" i="3"/>
  <c r="I8177" i="3"/>
  <c r="J8177" i="3"/>
  <c r="H8178" i="3"/>
  <c r="I8178" i="3"/>
  <c r="J8178" i="3"/>
  <c r="H8179" i="3"/>
  <c r="I8179" i="3"/>
  <c r="J8179" i="3"/>
  <c r="H8180" i="3"/>
  <c r="I8180" i="3"/>
  <c r="J8180" i="3"/>
  <c r="H8181" i="3"/>
  <c r="I8181" i="3"/>
  <c r="J8181" i="3"/>
  <c r="H8182" i="3"/>
  <c r="I8182" i="3"/>
  <c r="J8182" i="3"/>
  <c r="H8183" i="3"/>
  <c r="I8183" i="3"/>
  <c r="J8183" i="3"/>
  <c r="H8184" i="3"/>
  <c r="I8184" i="3"/>
  <c r="J8184" i="3"/>
  <c r="H8185" i="3"/>
  <c r="I8185" i="3"/>
  <c r="J8185" i="3"/>
  <c r="H8186" i="3"/>
  <c r="I8186" i="3"/>
  <c r="J8186" i="3"/>
  <c r="H8187" i="3"/>
  <c r="I8187" i="3"/>
  <c r="J8187" i="3"/>
  <c r="H8188" i="3"/>
  <c r="I8188" i="3"/>
  <c r="J8188" i="3"/>
  <c r="H8189" i="3"/>
  <c r="I8189" i="3"/>
  <c r="J8189" i="3"/>
  <c r="H8190" i="3"/>
  <c r="I8190" i="3"/>
  <c r="J8190" i="3"/>
  <c r="H8191" i="3"/>
  <c r="I8191" i="3"/>
  <c r="J8191" i="3"/>
  <c r="H8192" i="3"/>
  <c r="I8192" i="3"/>
  <c r="J8192" i="3"/>
  <c r="H8193" i="3"/>
  <c r="I8193" i="3"/>
  <c r="J8193" i="3"/>
  <c r="H8194" i="3"/>
  <c r="I8194" i="3"/>
  <c r="J8194" i="3"/>
  <c r="H8195" i="3"/>
  <c r="I8195" i="3"/>
  <c r="J8195" i="3"/>
  <c r="H8196" i="3"/>
  <c r="I8196" i="3"/>
  <c r="J8196" i="3"/>
  <c r="H8197" i="3"/>
  <c r="I8197" i="3"/>
  <c r="J8197" i="3"/>
  <c r="H8198" i="3"/>
  <c r="I8198" i="3"/>
  <c r="J8198" i="3"/>
  <c r="H8199" i="3"/>
  <c r="I8199" i="3"/>
  <c r="J8199" i="3"/>
  <c r="H8200" i="3"/>
  <c r="I8200" i="3"/>
  <c r="J8200" i="3"/>
  <c r="H8201" i="3"/>
  <c r="I8201" i="3"/>
  <c r="J8201" i="3"/>
  <c r="H8202" i="3"/>
  <c r="I8202" i="3"/>
  <c r="J8202" i="3"/>
  <c r="H8203" i="3"/>
  <c r="I8203" i="3"/>
  <c r="J8203" i="3"/>
  <c r="H8204" i="3"/>
  <c r="I8204" i="3"/>
  <c r="J8204" i="3"/>
  <c r="H8205" i="3"/>
  <c r="I8205" i="3"/>
  <c r="J8205" i="3"/>
  <c r="H8206" i="3"/>
  <c r="I8206" i="3"/>
  <c r="J8206" i="3"/>
  <c r="H8207" i="3"/>
  <c r="I8207" i="3"/>
  <c r="J8207" i="3"/>
  <c r="H8208" i="3"/>
  <c r="I8208" i="3"/>
  <c r="J8208" i="3"/>
  <c r="H8209" i="3"/>
  <c r="I8209" i="3"/>
  <c r="J8209" i="3"/>
  <c r="H8210" i="3"/>
  <c r="I8210" i="3"/>
  <c r="J8210" i="3"/>
  <c r="H8211" i="3"/>
  <c r="I8211" i="3"/>
  <c r="J8211" i="3"/>
  <c r="H8212" i="3"/>
  <c r="I8212" i="3"/>
  <c r="J8212" i="3"/>
  <c r="H8213" i="3"/>
  <c r="I8213" i="3"/>
  <c r="J8213" i="3"/>
  <c r="H8214" i="3"/>
  <c r="I8214" i="3"/>
  <c r="J8214" i="3"/>
  <c r="H8215" i="3"/>
  <c r="I8215" i="3"/>
  <c r="J8215" i="3"/>
  <c r="H8216" i="3"/>
  <c r="I8216" i="3"/>
  <c r="J8216" i="3"/>
  <c r="H8217" i="3"/>
  <c r="I8217" i="3"/>
  <c r="J8217" i="3"/>
  <c r="H8218" i="3"/>
  <c r="I8218" i="3"/>
  <c r="J8218" i="3"/>
  <c r="H8219" i="3"/>
  <c r="I8219" i="3"/>
  <c r="J8219" i="3"/>
  <c r="H8220" i="3"/>
  <c r="I8220" i="3"/>
  <c r="J8220" i="3"/>
  <c r="H8221" i="3"/>
  <c r="I8221" i="3"/>
  <c r="J8221" i="3"/>
  <c r="H8222" i="3"/>
  <c r="I8222" i="3"/>
  <c r="J8222" i="3"/>
  <c r="H8223" i="3"/>
  <c r="I8223" i="3"/>
  <c r="J8223" i="3"/>
  <c r="H8224" i="3"/>
  <c r="I8224" i="3"/>
  <c r="J8224" i="3"/>
  <c r="H8225" i="3"/>
  <c r="I8225" i="3"/>
  <c r="J8225" i="3"/>
  <c r="H8226" i="3"/>
  <c r="I8226" i="3"/>
  <c r="J8226" i="3"/>
  <c r="H8227" i="3"/>
  <c r="I8227" i="3"/>
  <c r="J8227" i="3"/>
  <c r="H8228" i="3"/>
  <c r="I8228" i="3"/>
  <c r="J8228" i="3"/>
  <c r="H8229" i="3"/>
  <c r="I8229" i="3"/>
  <c r="J8229" i="3"/>
  <c r="H8230" i="3"/>
  <c r="I8230" i="3"/>
  <c r="J8230" i="3"/>
  <c r="H8231" i="3"/>
  <c r="I8231" i="3"/>
  <c r="J8231" i="3"/>
  <c r="H8232" i="3"/>
  <c r="I8232" i="3"/>
  <c r="J8232" i="3"/>
  <c r="H8233" i="3"/>
  <c r="I8233" i="3"/>
  <c r="J8233" i="3"/>
  <c r="H8234" i="3"/>
  <c r="I8234" i="3"/>
  <c r="J8234" i="3"/>
  <c r="H8235" i="3"/>
  <c r="I8235" i="3"/>
  <c r="J8235" i="3"/>
  <c r="H8236" i="3"/>
  <c r="I8236" i="3"/>
  <c r="J8236" i="3"/>
  <c r="H8237" i="3"/>
  <c r="I8237" i="3"/>
  <c r="J8237" i="3"/>
  <c r="H8238" i="3"/>
  <c r="I8238" i="3"/>
  <c r="J8238" i="3"/>
  <c r="H8239" i="3"/>
  <c r="I8239" i="3"/>
  <c r="J8239" i="3"/>
  <c r="H8240" i="3"/>
  <c r="I8240" i="3"/>
  <c r="J8240" i="3"/>
  <c r="H8241" i="3"/>
  <c r="I8241" i="3"/>
  <c r="J8241" i="3"/>
  <c r="H8242" i="3"/>
  <c r="I8242" i="3"/>
  <c r="J8242" i="3"/>
  <c r="H8243" i="3"/>
  <c r="I8243" i="3"/>
  <c r="J8243" i="3"/>
  <c r="H8244" i="3"/>
  <c r="I8244" i="3"/>
  <c r="J8244" i="3"/>
  <c r="H8245" i="3"/>
  <c r="I8245" i="3"/>
  <c r="J8245" i="3"/>
  <c r="H8246" i="3"/>
  <c r="I8246" i="3"/>
  <c r="J8246" i="3"/>
  <c r="H8247" i="3"/>
  <c r="I8247" i="3"/>
  <c r="J8247" i="3"/>
  <c r="H8248" i="3"/>
  <c r="I8248" i="3"/>
  <c r="J8248" i="3"/>
  <c r="H8249" i="3"/>
  <c r="I8249" i="3"/>
  <c r="J8249" i="3"/>
  <c r="H8250" i="3"/>
  <c r="I8250" i="3"/>
  <c r="J8250" i="3"/>
  <c r="H8251" i="3"/>
  <c r="I8251" i="3"/>
  <c r="J8251" i="3"/>
  <c r="H8252" i="3"/>
  <c r="I8252" i="3"/>
  <c r="J8252" i="3"/>
  <c r="H8253" i="3"/>
  <c r="I8253" i="3"/>
  <c r="J8253" i="3"/>
  <c r="H8254" i="3"/>
  <c r="I8254" i="3"/>
  <c r="J8254" i="3"/>
  <c r="H8255" i="3"/>
  <c r="I8255" i="3"/>
  <c r="J8255" i="3"/>
  <c r="H8256" i="3"/>
  <c r="I8256" i="3"/>
  <c r="J8256" i="3"/>
  <c r="H8257" i="3"/>
  <c r="I8257" i="3"/>
  <c r="J8257" i="3"/>
  <c r="H8258" i="3"/>
  <c r="I8258" i="3"/>
  <c r="J8258" i="3"/>
  <c r="H8259" i="3"/>
  <c r="I8259" i="3"/>
  <c r="J8259" i="3"/>
  <c r="H8260" i="3"/>
  <c r="I8260" i="3"/>
  <c r="J8260" i="3"/>
  <c r="H8261" i="3"/>
  <c r="I8261" i="3"/>
  <c r="J8261" i="3"/>
  <c r="H8262" i="3"/>
  <c r="I8262" i="3"/>
  <c r="J8262" i="3"/>
  <c r="H8263" i="3"/>
  <c r="I8263" i="3"/>
  <c r="J8263" i="3"/>
  <c r="H8264" i="3"/>
  <c r="I8264" i="3"/>
  <c r="J8264" i="3"/>
  <c r="H8265" i="3"/>
  <c r="I8265" i="3"/>
  <c r="J8265" i="3"/>
  <c r="H8266" i="3"/>
  <c r="I8266" i="3"/>
  <c r="J8266" i="3"/>
  <c r="H8267" i="3"/>
  <c r="I8267" i="3"/>
  <c r="J8267" i="3"/>
  <c r="H8268" i="3"/>
  <c r="I8268" i="3"/>
  <c r="J8268" i="3"/>
  <c r="H8269" i="3"/>
  <c r="I8269" i="3"/>
  <c r="J8269" i="3"/>
  <c r="H8270" i="3"/>
  <c r="I8270" i="3"/>
  <c r="J8270" i="3"/>
  <c r="H8271" i="3"/>
  <c r="I8271" i="3"/>
  <c r="J8271" i="3"/>
  <c r="H8272" i="3"/>
  <c r="I8272" i="3"/>
  <c r="J8272" i="3"/>
  <c r="H8273" i="3"/>
  <c r="I8273" i="3"/>
  <c r="J8273" i="3"/>
  <c r="H8274" i="3"/>
  <c r="I8274" i="3"/>
  <c r="J8274" i="3"/>
  <c r="H8275" i="3"/>
  <c r="I8275" i="3"/>
  <c r="J8275" i="3"/>
  <c r="H8276" i="3"/>
  <c r="I8276" i="3"/>
  <c r="J8276" i="3"/>
  <c r="H8277" i="3"/>
  <c r="I8277" i="3"/>
  <c r="J8277" i="3"/>
  <c r="H8278" i="3"/>
  <c r="I8278" i="3"/>
  <c r="J8278" i="3"/>
  <c r="H8279" i="3"/>
  <c r="I8279" i="3"/>
  <c r="J8279" i="3"/>
  <c r="H8280" i="3"/>
  <c r="I8280" i="3"/>
  <c r="J8280" i="3"/>
  <c r="H8281" i="3"/>
  <c r="I8281" i="3"/>
  <c r="J8281" i="3"/>
  <c r="H8282" i="3"/>
  <c r="I8282" i="3"/>
  <c r="J8282" i="3"/>
  <c r="H8283" i="3"/>
  <c r="I8283" i="3"/>
  <c r="J8283" i="3"/>
  <c r="H8284" i="3"/>
  <c r="I8284" i="3"/>
  <c r="J8284" i="3"/>
  <c r="H8285" i="3"/>
  <c r="I8285" i="3"/>
  <c r="J8285" i="3"/>
  <c r="H8286" i="3"/>
  <c r="I8286" i="3"/>
  <c r="J8286" i="3"/>
  <c r="H8287" i="3"/>
  <c r="I8287" i="3"/>
  <c r="J8287" i="3"/>
  <c r="H8288" i="3"/>
  <c r="I8288" i="3"/>
  <c r="J8288" i="3"/>
  <c r="H8289" i="3"/>
  <c r="I8289" i="3"/>
  <c r="J8289" i="3"/>
  <c r="H8290" i="3"/>
  <c r="I8290" i="3"/>
  <c r="J8290" i="3"/>
  <c r="H8291" i="3"/>
  <c r="I8291" i="3"/>
  <c r="J8291" i="3"/>
  <c r="H8292" i="3"/>
  <c r="I8292" i="3"/>
  <c r="J8292" i="3"/>
  <c r="H8293" i="3"/>
  <c r="I8293" i="3"/>
  <c r="J8293" i="3"/>
  <c r="H8294" i="3"/>
  <c r="I8294" i="3"/>
  <c r="J8294" i="3"/>
  <c r="H8295" i="3"/>
  <c r="I8295" i="3"/>
  <c r="J8295" i="3"/>
  <c r="H8296" i="3"/>
  <c r="I8296" i="3"/>
  <c r="J8296" i="3"/>
  <c r="H8297" i="3"/>
  <c r="I8297" i="3"/>
  <c r="J8297" i="3"/>
  <c r="H8298" i="3"/>
  <c r="I8298" i="3"/>
  <c r="J8298" i="3"/>
  <c r="H8299" i="3"/>
  <c r="I8299" i="3"/>
  <c r="J8299" i="3"/>
  <c r="H8300" i="3"/>
  <c r="I8300" i="3"/>
  <c r="J8300" i="3"/>
  <c r="H8301" i="3"/>
  <c r="I8301" i="3"/>
  <c r="J8301" i="3"/>
  <c r="H8302" i="3"/>
  <c r="I8302" i="3"/>
  <c r="J8302" i="3"/>
  <c r="H8303" i="3"/>
  <c r="I8303" i="3"/>
  <c r="J8303" i="3"/>
  <c r="H8304" i="3"/>
  <c r="I8304" i="3"/>
  <c r="J8304" i="3"/>
  <c r="H8305" i="3"/>
  <c r="I8305" i="3"/>
  <c r="J8305" i="3"/>
  <c r="H8306" i="3"/>
  <c r="I8306" i="3"/>
  <c r="J8306" i="3"/>
  <c r="H8307" i="3"/>
  <c r="I8307" i="3"/>
  <c r="J8307" i="3"/>
  <c r="H8308" i="3"/>
  <c r="I8308" i="3"/>
  <c r="J8308" i="3"/>
  <c r="H8309" i="3"/>
  <c r="I8309" i="3"/>
  <c r="J8309" i="3"/>
  <c r="H8310" i="3"/>
  <c r="I8310" i="3"/>
  <c r="J8310" i="3"/>
  <c r="H8311" i="3"/>
  <c r="I8311" i="3"/>
  <c r="J8311" i="3"/>
  <c r="H8312" i="3"/>
  <c r="I8312" i="3"/>
  <c r="J8312" i="3"/>
  <c r="H8313" i="3"/>
  <c r="I8313" i="3"/>
  <c r="J8313" i="3"/>
  <c r="H8314" i="3"/>
  <c r="I8314" i="3"/>
  <c r="J8314" i="3"/>
  <c r="H8315" i="3"/>
  <c r="I8315" i="3"/>
  <c r="J8315" i="3"/>
  <c r="H8316" i="3"/>
  <c r="I8316" i="3"/>
  <c r="J8316" i="3"/>
  <c r="H8317" i="3"/>
  <c r="I8317" i="3"/>
  <c r="J8317" i="3"/>
  <c r="H8318" i="3"/>
  <c r="I8318" i="3"/>
  <c r="J8318" i="3"/>
  <c r="H8319" i="3"/>
  <c r="I8319" i="3"/>
  <c r="J8319" i="3"/>
  <c r="H8320" i="3"/>
  <c r="I8320" i="3"/>
  <c r="J8320" i="3"/>
  <c r="H8321" i="3"/>
  <c r="I8321" i="3"/>
  <c r="J8321" i="3"/>
  <c r="H8322" i="3"/>
  <c r="I8322" i="3"/>
  <c r="J8322" i="3"/>
  <c r="H8323" i="3"/>
  <c r="I8323" i="3"/>
  <c r="J8323" i="3"/>
  <c r="H8324" i="3"/>
  <c r="I8324" i="3"/>
  <c r="J8324" i="3"/>
  <c r="H8325" i="3"/>
  <c r="I8325" i="3"/>
  <c r="J8325" i="3"/>
  <c r="H8326" i="3"/>
  <c r="I8326" i="3"/>
  <c r="J8326" i="3"/>
  <c r="H8327" i="3"/>
  <c r="I8327" i="3"/>
  <c r="J8327" i="3"/>
  <c r="H8328" i="3"/>
  <c r="I8328" i="3"/>
  <c r="J8328" i="3"/>
  <c r="H8329" i="3"/>
  <c r="I8329" i="3"/>
  <c r="J8329" i="3"/>
  <c r="H8330" i="3"/>
  <c r="I8330" i="3"/>
  <c r="J8330" i="3"/>
  <c r="H8331" i="3"/>
  <c r="I8331" i="3"/>
  <c r="J8331" i="3"/>
  <c r="H8332" i="3"/>
  <c r="I8332" i="3"/>
  <c r="J8332" i="3"/>
  <c r="H8333" i="3"/>
  <c r="I8333" i="3"/>
  <c r="J8333" i="3"/>
  <c r="H8334" i="3"/>
  <c r="I8334" i="3"/>
  <c r="J8334" i="3"/>
  <c r="H8335" i="3"/>
  <c r="I8335" i="3"/>
  <c r="J8335" i="3"/>
  <c r="H8336" i="3"/>
  <c r="I8336" i="3"/>
  <c r="J8336" i="3"/>
  <c r="H8337" i="3"/>
  <c r="I8337" i="3"/>
  <c r="J8337" i="3"/>
  <c r="H8338" i="3"/>
  <c r="I8338" i="3"/>
  <c r="J8338" i="3"/>
  <c r="H8339" i="3"/>
  <c r="I8339" i="3"/>
  <c r="J8339" i="3"/>
  <c r="H8340" i="3"/>
  <c r="I8340" i="3"/>
  <c r="J8340" i="3"/>
  <c r="H8341" i="3"/>
  <c r="I8341" i="3"/>
  <c r="J8341" i="3"/>
  <c r="H8342" i="3"/>
  <c r="I8342" i="3"/>
  <c r="J8342" i="3"/>
  <c r="H8343" i="3"/>
  <c r="I8343" i="3"/>
  <c r="J8343" i="3"/>
  <c r="H8344" i="3"/>
  <c r="I8344" i="3"/>
  <c r="J8344" i="3"/>
  <c r="H8345" i="3"/>
  <c r="I8345" i="3"/>
  <c r="J8345" i="3"/>
  <c r="H8346" i="3"/>
  <c r="I8346" i="3"/>
  <c r="J8346" i="3"/>
  <c r="H8347" i="3"/>
  <c r="I8347" i="3"/>
  <c r="J8347" i="3"/>
  <c r="H8348" i="3"/>
  <c r="I8348" i="3"/>
  <c r="J8348" i="3"/>
  <c r="H8349" i="3"/>
  <c r="I8349" i="3"/>
  <c r="J8349" i="3"/>
  <c r="H8350" i="3"/>
  <c r="I8350" i="3"/>
  <c r="J8350" i="3"/>
  <c r="H8351" i="3"/>
  <c r="I8351" i="3"/>
  <c r="J8351" i="3"/>
  <c r="H8352" i="3"/>
  <c r="I8352" i="3"/>
  <c r="J8352" i="3"/>
  <c r="H8353" i="3"/>
  <c r="I8353" i="3"/>
  <c r="J8353" i="3"/>
  <c r="H8354" i="3"/>
  <c r="I8354" i="3"/>
  <c r="J8354" i="3"/>
  <c r="H8355" i="3"/>
  <c r="I8355" i="3"/>
  <c r="J8355" i="3"/>
  <c r="H8356" i="3"/>
  <c r="I8356" i="3"/>
  <c r="J8356" i="3"/>
  <c r="H8357" i="3"/>
  <c r="I8357" i="3"/>
  <c r="J8357" i="3"/>
  <c r="H8358" i="3"/>
  <c r="I8358" i="3"/>
  <c r="J8358" i="3"/>
  <c r="H8359" i="3"/>
  <c r="I8359" i="3"/>
  <c r="J8359" i="3"/>
  <c r="H8360" i="3"/>
  <c r="I8360" i="3"/>
  <c r="J8360" i="3"/>
  <c r="H8361" i="3"/>
  <c r="I8361" i="3"/>
  <c r="J8361" i="3"/>
  <c r="H8362" i="3"/>
  <c r="I8362" i="3"/>
  <c r="J8362" i="3"/>
  <c r="H8363" i="3"/>
  <c r="I8363" i="3"/>
  <c r="J8363" i="3"/>
  <c r="H8364" i="3"/>
  <c r="I8364" i="3"/>
  <c r="J8364" i="3"/>
  <c r="H8365" i="3"/>
  <c r="I8365" i="3"/>
  <c r="J8365" i="3"/>
  <c r="H8366" i="3"/>
  <c r="I8366" i="3"/>
  <c r="J8366" i="3"/>
  <c r="H8367" i="3"/>
  <c r="I8367" i="3"/>
  <c r="J8367" i="3"/>
  <c r="H8368" i="3"/>
  <c r="I8368" i="3"/>
  <c r="J8368" i="3"/>
  <c r="H8369" i="3"/>
  <c r="I8369" i="3"/>
  <c r="J8369" i="3"/>
  <c r="H8370" i="3"/>
  <c r="I8370" i="3"/>
  <c r="J8370" i="3"/>
  <c r="H8371" i="3"/>
  <c r="I8371" i="3"/>
  <c r="J8371" i="3"/>
  <c r="H8372" i="3"/>
  <c r="I8372" i="3"/>
  <c r="J8372" i="3"/>
  <c r="H8373" i="3"/>
  <c r="I8373" i="3"/>
  <c r="J8373" i="3"/>
  <c r="H8374" i="3"/>
  <c r="I8374" i="3"/>
  <c r="J8374" i="3"/>
  <c r="H8375" i="3"/>
  <c r="I8375" i="3"/>
  <c r="J8375" i="3"/>
  <c r="H8376" i="3"/>
  <c r="I8376" i="3"/>
  <c r="J8376" i="3"/>
  <c r="H8377" i="3"/>
  <c r="I8377" i="3"/>
  <c r="J8377" i="3"/>
  <c r="H8378" i="3"/>
  <c r="I8378" i="3"/>
  <c r="J8378" i="3"/>
  <c r="H8379" i="3"/>
  <c r="I8379" i="3"/>
  <c r="J8379" i="3"/>
  <c r="H8380" i="3"/>
  <c r="I8380" i="3"/>
  <c r="J8380" i="3"/>
  <c r="H8381" i="3"/>
  <c r="I8381" i="3"/>
  <c r="J8381" i="3"/>
  <c r="H8382" i="3"/>
  <c r="I8382" i="3"/>
  <c r="J8382" i="3"/>
  <c r="H8383" i="3"/>
  <c r="I8383" i="3"/>
  <c r="J8383" i="3"/>
  <c r="H8384" i="3"/>
  <c r="I8384" i="3"/>
  <c r="J8384" i="3"/>
  <c r="H8385" i="3"/>
  <c r="I8385" i="3"/>
  <c r="J8385" i="3"/>
  <c r="H8386" i="3"/>
  <c r="I8386" i="3"/>
  <c r="J8386" i="3"/>
  <c r="H8387" i="3"/>
  <c r="I8387" i="3"/>
  <c r="J8387" i="3"/>
  <c r="H8388" i="3"/>
  <c r="I8388" i="3"/>
  <c r="J8388" i="3"/>
  <c r="H8389" i="3"/>
  <c r="I8389" i="3"/>
  <c r="J8389" i="3"/>
  <c r="H8390" i="3"/>
  <c r="I8390" i="3"/>
  <c r="J8390" i="3"/>
  <c r="H8391" i="3"/>
  <c r="I8391" i="3"/>
  <c r="J8391" i="3"/>
  <c r="H8392" i="3"/>
  <c r="I8392" i="3"/>
  <c r="J8392" i="3"/>
  <c r="H8393" i="3"/>
  <c r="I8393" i="3"/>
  <c r="J8393" i="3"/>
  <c r="H8394" i="3"/>
  <c r="I8394" i="3"/>
  <c r="J8394" i="3"/>
  <c r="H8395" i="3"/>
  <c r="I8395" i="3"/>
  <c r="J8395" i="3"/>
  <c r="H8396" i="3"/>
  <c r="I8396" i="3"/>
  <c r="J8396" i="3"/>
  <c r="H8397" i="3"/>
  <c r="I8397" i="3"/>
  <c r="J8397" i="3"/>
  <c r="H8398" i="3"/>
  <c r="I8398" i="3"/>
  <c r="J8398" i="3"/>
  <c r="H8399" i="3"/>
  <c r="I8399" i="3"/>
  <c r="J8399" i="3"/>
  <c r="H8400" i="3"/>
  <c r="I8400" i="3"/>
  <c r="J8400" i="3"/>
  <c r="H8401" i="3"/>
  <c r="I8401" i="3"/>
  <c r="J8401" i="3"/>
  <c r="H8402" i="3"/>
  <c r="I8402" i="3"/>
  <c r="J8402" i="3"/>
  <c r="H8403" i="3"/>
  <c r="I8403" i="3"/>
  <c r="J8403" i="3"/>
  <c r="H8404" i="3"/>
  <c r="I8404" i="3"/>
  <c r="J8404" i="3"/>
  <c r="H8405" i="3"/>
  <c r="I8405" i="3"/>
  <c r="J8405" i="3"/>
  <c r="H8406" i="3"/>
  <c r="I8406" i="3"/>
  <c r="J8406" i="3"/>
  <c r="H8407" i="3"/>
  <c r="I8407" i="3"/>
  <c r="J8407" i="3"/>
  <c r="H8408" i="3"/>
  <c r="I8408" i="3"/>
  <c r="J8408" i="3"/>
  <c r="H8409" i="3"/>
  <c r="I8409" i="3"/>
  <c r="J8409" i="3"/>
  <c r="H8410" i="3"/>
  <c r="I8410" i="3"/>
  <c r="J8410" i="3"/>
  <c r="H8411" i="3"/>
  <c r="I8411" i="3"/>
  <c r="J8411" i="3"/>
  <c r="H8412" i="3"/>
  <c r="I8412" i="3"/>
  <c r="J8412" i="3"/>
  <c r="H8413" i="3"/>
  <c r="I8413" i="3"/>
  <c r="J8413" i="3"/>
  <c r="H8414" i="3"/>
  <c r="I8414" i="3"/>
  <c r="J8414" i="3"/>
  <c r="H8415" i="3"/>
  <c r="I8415" i="3"/>
  <c r="J8415" i="3"/>
  <c r="H8416" i="3"/>
  <c r="I8416" i="3"/>
  <c r="J8416" i="3"/>
  <c r="H8417" i="3"/>
  <c r="I8417" i="3"/>
  <c r="J8417" i="3"/>
  <c r="H8418" i="3"/>
  <c r="I8418" i="3"/>
  <c r="J8418" i="3"/>
  <c r="H8419" i="3"/>
  <c r="I8419" i="3"/>
  <c r="J8419" i="3"/>
  <c r="H8420" i="3"/>
  <c r="I8420" i="3"/>
  <c r="J8420" i="3"/>
  <c r="H8421" i="3"/>
  <c r="I8421" i="3"/>
  <c r="J8421" i="3"/>
  <c r="H8422" i="3"/>
  <c r="I8422" i="3"/>
  <c r="J8422" i="3"/>
  <c r="H8423" i="3"/>
  <c r="I8423" i="3"/>
  <c r="J8423" i="3"/>
  <c r="H8424" i="3"/>
  <c r="I8424" i="3"/>
  <c r="J8424" i="3"/>
  <c r="H8425" i="3"/>
  <c r="I8425" i="3"/>
  <c r="J8425" i="3"/>
  <c r="H8426" i="3"/>
  <c r="I8426" i="3"/>
  <c r="J8426" i="3"/>
  <c r="H8427" i="3"/>
  <c r="I8427" i="3"/>
  <c r="J8427" i="3"/>
  <c r="H8428" i="3"/>
  <c r="I8428" i="3"/>
  <c r="J8428" i="3"/>
  <c r="H8429" i="3"/>
  <c r="I8429" i="3"/>
  <c r="J8429" i="3"/>
  <c r="H8430" i="3"/>
  <c r="I8430" i="3"/>
  <c r="J8430" i="3"/>
  <c r="H8431" i="3"/>
  <c r="I8431" i="3"/>
  <c r="J8431" i="3"/>
  <c r="H8432" i="3"/>
  <c r="I8432" i="3"/>
  <c r="J8432" i="3"/>
  <c r="H8433" i="3"/>
  <c r="I8433" i="3"/>
  <c r="J8433" i="3"/>
  <c r="H8434" i="3"/>
  <c r="I8434" i="3"/>
  <c r="J8434" i="3"/>
  <c r="H8435" i="3"/>
  <c r="I8435" i="3"/>
  <c r="J8435" i="3"/>
  <c r="H8436" i="3"/>
  <c r="I8436" i="3"/>
  <c r="J8436" i="3"/>
  <c r="H8437" i="3"/>
  <c r="I8437" i="3"/>
  <c r="J8437" i="3"/>
  <c r="H8438" i="3"/>
  <c r="I8438" i="3"/>
  <c r="J8438" i="3"/>
  <c r="H8439" i="3"/>
  <c r="I8439" i="3"/>
  <c r="J8439" i="3"/>
  <c r="H8440" i="3"/>
  <c r="I8440" i="3"/>
  <c r="J8440" i="3"/>
  <c r="H8441" i="3"/>
  <c r="I8441" i="3"/>
  <c r="J8441" i="3"/>
  <c r="H8442" i="3"/>
  <c r="I8442" i="3"/>
  <c r="J8442" i="3"/>
  <c r="H8443" i="3"/>
  <c r="I8443" i="3"/>
  <c r="J8443" i="3"/>
  <c r="H8444" i="3"/>
  <c r="I8444" i="3"/>
  <c r="J8444" i="3"/>
  <c r="H8445" i="3"/>
  <c r="I8445" i="3"/>
  <c r="J8445" i="3"/>
  <c r="H8446" i="3"/>
  <c r="I8446" i="3"/>
  <c r="J8446" i="3"/>
  <c r="H8447" i="3"/>
  <c r="I8447" i="3"/>
  <c r="J8447" i="3"/>
  <c r="H8448" i="3"/>
  <c r="I8448" i="3"/>
  <c r="J8448" i="3"/>
  <c r="H8449" i="3"/>
  <c r="I8449" i="3"/>
  <c r="J8449" i="3"/>
  <c r="H8450" i="3"/>
  <c r="I8450" i="3"/>
  <c r="J8450" i="3"/>
  <c r="H8451" i="3"/>
  <c r="I8451" i="3"/>
  <c r="J8451" i="3"/>
  <c r="H8452" i="3"/>
  <c r="I8452" i="3"/>
  <c r="J8452" i="3"/>
  <c r="H8453" i="3"/>
  <c r="I8453" i="3"/>
  <c r="J8453" i="3"/>
  <c r="H8454" i="3"/>
  <c r="I8454" i="3"/>
  <c r="J8454" i="3"/>
  <c r="H8455" i="3"/>
  <c r="I8455" i="3"/>
  <c r="J8455" i="3"/>
  <c r="H8456" i="3"/>
  <c r="I8456" i="3"/>
  <c r="J8456" i="3"/>
  <c r="H8457" i="3"/>
  <c r="I8457" i="3"/>
  <c r="J8457" i="3"/>
  <c r="H8458" i="3"/>
  <c r="I8458" i="3"/>
  <c r="J8458" i="3"/>
  <c r="H8459" i="3"/>
  <c r="I8459" i="3"/>
  <c r="J8459" i="3"/>
  <c r="H8460" i="3"/>
  <c r="I8460" i="3"/>
  <c r="J8460" i="3"/>
  <c r="H8461" i="3"/>
  <c r="I8461" i="3"/>
  <c r="J8461" i="3"/>
  <c r="H8462" i="3"/>
  <c r="I8462" i="3"/>
  <c r="J8462" i="3"/>
  <c r="H8463" i="3"/>
  <c r="I8463" i="3"/>
  <c r="J8463" i="3"/>
  <c r="H8464" i="3"/>
  <c r="I8464" i="3"/>
  <c r="J8464" i="3"/>
  <c r="H8465" i="3"/>
  <c r="I8465" i="3"/>
  <c r="J8465" i="3"/>
  <c r="H8466" i="3"/>
  <c r="I8466" i="3"/>
  <c r="J8466" i="3"/>
  <c r="H8467" i="3"/>
  <c r="I8467" i="3"/>
  <c r="J8467" i="3"/>
  <c r="H8468" i="3"/>
  <c r="I8468" i="3"/>
  <c r="J8468" i="3"/>
  <c r="H8469" i="3"/>
  <c r="I8469" i="3"/>
  <c r="J8469" i="3"/>
  <c r="H8470" i="3"/>
  <c r="I8470" i="3"/>
  <c r="J8470" i="3"/>
  <c r="H8471" i="3"/>
  <c r="I8471" i="3"/>
  <c r="J8471" i="3"/>
  <c r="H8472" i="3"/>
  <c r="I8472" i="3"/>
  <c r="J8472" i="3"/>
  <c r="H8473" i="3"/>
  <c r="I8473" i="3"/>
  <c r="J8473" i="3"/>
  <c r="H8474" i="3"/>
  <c r="I8474" i="3"/>
  <c r="J8474" i="3"/>
  <c r="H8475" i="3"/>
  <c r="I8475" i="3"/>
  <c r="J8475" i="3"/>
  <c r="H8476" i="3"/>
  <c r="I8476" i="3"/>
  <c r="J8476" i="3"/>
  <c r="H8477" i="3"/>
  <c r="I8477" i="3"/>
  <c r="J8477" i="3"/>
  <c r="H8478" i="3"/>
  <c r="I8478" i="3"/>
  <c r="J8478" i="3"/>
  <c r="H8479" i="3"/>
  <c r="I8479" i="3"/>
  <c r="J8479" i="3"/>
  <c r="H8480" i="3"/>
  <c r="I8480" i="3"/>
  <c r="J8480" i="3"/>
  <c r="H8481" i="3"/>
  <c r="I8481" i="3"/>
  <c r="J8481" i="3"/>
  <c r="H8482" i="3"/>
  <c r="I8482" i="3"/>
  <c r="J8482" i="3"/>
  <c r="H8483" i="3"/>
  <c r="I8483" i="3"/>
  <c r="J8483" i="3"/>
  <c r="H8484" i="3"/>
  <c r="I8484" i="3"/>
  <c r="J8484" i="3"/>
  <c r="H8485" i="3"/>
  <c r="I8485" i="3"/>
  <c r="J8485" i="3"/>
  <c r="H8486" i="3"/>
  <c r="I8486" i="3"/>
  <c r="J8486" i="3"/>
  <c r="H8487" i="3"/>
  <c r="I8487" i="3"/>
  <c r="J8487" i="3"/>
  <c r="H8488" i="3"/>
  <c r="I8488" i="3"/>
  <c r="J8488" i="3"/>
  <c r="H8489" i="3"/>
  <c r="I8489" i="3"/>
  <c r="J8489" i="3"/>
  <c r="H8490" i="3"/>
  <c r="I8490" i="3"/>
  <c r="J8490" i="3"/>
  <c r="H8491" i="3"/>
  <c r="I8491" i="3"/>
  <c r="J8491" i="3"/>
  <c r="H8492" i="3"/>
  <c r="I8492" i="3"/>
  <c r="J8492" i="3"/>
  <c r="H8493" i="3"/>
  <c r="I8493" i="3"/>
  <c r="J8493" i="3"/>
  <c r="H8494" i="3"/>
  <c r="I8494" i="3"/>
  <c r="J8494" i="3"/>
  <c r="H8495" i="3"/>
  <c r="I8495" i="3"/>
  <c r="J8495" i="3"/>
  <c r="H8496" i="3"/>
  <c r="I8496" i="3"/>
  <c r="J8496" i="3"/>
  <c r="H8497" i="3"/>
  <c r="I8497" i="3"/>
  <c r="J8497" i="3"/>
  <c r="H8498" i="3"/>
  <c r="I8498" i="3"/>
  <c r="J8498" i="3"/>
  <c r="H8499" i="3"/>
  <c r="I8499" i="3"/>
  <c r="J8499" i="3"/>
  <c r="H8500" i="3"/>
  <c r="I8500" i="3"/>
  <c r="J8500" i="3"/>
  <c r="H8501" i="3"/>
  <c r="I8501" i="3"/>
  <c r="J8501" i="3"/>
  <c r="H8502" i="3"/>
  <c r="I8502" i="3"/>
  <c r="J8502" i="3"/>
  <c r="H8503" i="3"/>
  <c r="I8503" i="3"/>
  <c r="J8503" i="3"/>
  <c r="H8504" i="3"/>
  <c r="I8504" i="3"/>
  <c r="J8504" i="3"/>
  <c r="H8505" i="3"/>
  <c r="I8505" i="3"/>
  <c r="J8505" i="3"/>
  <c r="H8506" i="3"/>
  <c r="I8506" i="3"/>
  <c r="J8506" i="3"/>
  <c r="H8507" i="3"/>
  <c r="I8507" i="3"/>
  <c r="J8507" i="3"/>
  <c r="H8508" i="3"/>
  <c r="I8508" i="3"/>
  <c r="J8508" i="3"/>
  <c r="H8509" i="3"/>
  <c r="I8509" i="3"/>
  <c r="J8509" i="3"/>
  <c r="H8510" i="3"/>
  <c r="I8510" i="3"/>
  <c r="J8510" i="3"/>
  <c r="H8511" i="3"/>
  <c r="I8511" i="3"/>
  <c r="J8511" i="3"/>
  <c r="H8512" i="3"/>
  <c r="I8512" i="3"/>
  <c r="J8512" i="3"/>
  <c r="H8513" i="3"/>
  <c r="I8513" i="3"/>
  <c r="J8513" i="3"/>
  <c r="H8514" i="3"/>
  <c r="I8514" i="3"/>
  <c r="J8514" i="3"/>
  <c r="H8515" i="3"/>
  <c r="I8515" i="3"/>
  <c r="J8515" i="3"/>
  <c r="H8516" i="3"/>
  <c r="I8516" i="3"/>
  <c r="J8516" i="3"/>
  <c r="H8517" i="3"/>
  <c r="I8517" i="3"/>
  <c r="J8517" i="3"/>
  <c r="H8518" i="3"/>
  <c r="I8518" i="3"/>
  <c r="J8518" i="3"/>
  <c r="H8519" i="3"/>
  <c r="I8519" i="3"/>
  <c r="J8519" i="3"/>
  <c r="H8520" i="3"/>
  <c r="I8520" i="3"/>
  <c r="J8520" i="3"/>
  <c r="H8521" i="3"/>
  <c r="I8521" i="3"/>
  <c r="J8521" i="3"/>
  <c r="H8522" i="3"/>
  <c r="I8522" i="3"/>
  <c r="J8522" i="3"/>
  <c r="H8523" i="3"/>
  <c r="I8523" i="3"/>
  <c r="J8523" i="3"/>
  <c r="H8524" i="3"/>
  <c r="I8524" i="3"/>
  <c r="J8524" i="3"/>
  <c r="H8525" i="3"/>
  <c r="I8525" i="3"/>
  <c r="J8525" i="3"/>
  <c r="H8526" i="3"/>
  <c r="I8526" i="3"/>
  <c r="J8526" i="3"/>
  <c r="H8527" i="3"/>
  <c r="I8527" i="3"/>
  <c r="J8527" i="3"/>
  <c r="H8528" i="3"/>
  <c r="I8528" i="3"/>
  <c r="J8528" i="3"/>
  <c r="H8529" i="3"/>
  <c r="I8529" i="3"/>
  <c r="J8529" i="3"/>
  <c r="H8530" i="3"/>
  <c r="I8530" i="3"/>
  <c r="J8530" i="3"/>
  <c r="H8531" i="3"/>
  <c r="I8531" i="3"/>
  <c r="J8531" i="3"/>
  <c r="H8532" i="3"/>
  <c r="I8532" i="3"/>
  <c r="J8532" i="3"/>
  <c r="H8533" i="3"/>
  <c r="I8533" i="3"/>
  <c r="J8533" i="3"/>
  <c r="H8534" i="3"/>
  <c r="I8534" i="3"/>
  <c r="J8534" i="3"/>
  <c r="H8535" i="3"/>
  <c r="I8535" i="3"/>
  <c r="J8535" i="3"/>
  <c r="H8536" i="3"/>
  <c r="I8536" i="3"/>
  <c r="J8536" i="3"/>
  <c r="H8537" i="3"/>
  <c r="I8537" i="3"/>
  <c r="J8537" i="3"/>
  <c r="H8538" i="3"/>
  <c r="I8538" i="3"/>
  <c r="J8538" i="3"/>
  <c r="H8539" i="3"/>
  <c r="I8539" i="3"/>
  <c r="J8539" i="3"/>
  <c r="H8540" i="3"/>
  <c r="I8540" i="3"/>
  <c r="J8540" i="3"/>
  <c r="H8541" i="3"/>
  <c r="I8541" i="3"/>
  <c r="J8541" i="3"/>
  <c r="H8542" i="3"/>
  <c r="I8542" i="3"/>
  <c r="J8542" i="3"/>
  <c r="H8543" i="3"/>
  <c r="I8543" i="3"/>
  <c r="J8543" i="3"/>
  <c r="H8544" i="3"/>
  <c r="I8544" i="3"/>
  <c r="J8544" i="3"/>
  <c r="H8545" i="3"/>
  <c r="I8545" i="3"/>
  <c r="J8545" i="3"/>
  <c r="H8546" i="3"/>
  <c r="I8546" i="3"/>
  <c r="J8546" i="3"/>
  <c r="H8547" i="3"/>
  <c r="I8547" i="3"/>
  <c r="J8547" i="3"/>
  <c r="H8548" i="3"/>
  <c r="I8548" i="3"/>
  <c r="J8548" i="3"/>
  <c r="H8549" i="3"/>
  <c r="I8549" i="3"/>
  <c r="J8549" i="3"/>
  <c r="H8550" i="3"/>
  <c r="I8550" i="3"/>
  <c r="J8550" i="3"/>
  <c r="H8551" i="3"/>
  <c r="I8551" i="3"/>
  <c r="J8551" i="3"/>
  <c r="H8552" i="3"/>
  <c r="I8552" i="3"/>
  <c r="J8552" i="3"/>
  <c r="H8553" i="3"/>
  <c r="I8553" i="3"/>
  <c r="J8553" i="3"/>
  <c r="H8554" i="3"/>
  <c r="I8554" i="3"/>
  <c r="J8554" i="3"/>
  <c r="H8555" i="3"/>
  <c r="I8555" i="3"/>
  <c r="J8555" i="3"/>
  <c r="H8556" i="3"/>
  <c r="I8556" i="3"/>
  <c r="J8556" i="3"/>
  <c r="H8557" i="3"/>
  <c r="I8557" i="3"/>
  <c r="J8557" i="3"/>
  <c r="H8558" i="3"/>
  <c r="I8558" i="3"/>
  <c r="J8558" i="3"/>
  <c r="H8559" i="3"/>
  <c r="I8559" i="3"/>
  <c r="J8559" i="3"/>
  <c r="H8560" i="3"/>
  <c r="I8560" i="3"/>
  <c r="J8560" i="3"/>
  <c r="H8561" i="3"/>
  <c r="I8561" i="3"/>
  <c r="J8561" i="3"/>
  <c r="H8562" i="3"/>
  <c r="I8562" i="3"/>
  <c r="J8562" i="3"/>
  <c r="H8563" i="3"/>
  <c r="I8563" i="3"/>
  <c r="J8563" i="3"/>
  <c r="H8564" i="3"/>
  <c r="I8564" i="3"/>
  <c r="J8564" i="3"/>
  <c r="H8565" i="3"/>
  <c r="I8565" i="3"/>
  <c r="J8565" i="3"/>
  <c r="H8566" i="3"/>
  <c r="I8566" i="3"/>
  <c r="J8566" i="3"/>
  <c r="H8567" i="3"/>
  <c r="I8567" i="3"/>
  <c r="J8567" i="3"/>
  <c r="H8568" i="3"/>
  <c r="I8568" i="3"/>
  <c r="J8568" i="3"/>
  <c r="H8569" i="3"/>
  <c r="I8569" i="3"/>
  <c r="J8569" i="3"/>
  <c r="H8570" i="3"/>
  <c r="I8570" i="3"/>
  <c r="J8570" i="3"/>
  <c r="H8571" i="3"/>
  <c r="I8571" i="3"/>
  <c r="J8571" i="3"/>
  <c r="H8572" i="3"/>
  <c r="I8572" i="3"/>
  <c r="J8572" i="3"/>
  <c r="H8573" i="3"/>
  <c r="I8573" i="3"/>
  <c r="J8573" i="3"/>
  <c r="H8574" i="3"/>
  <c r="I8574" i="3"/>
  <c r="J8574" i="3"/>
  <c r="H8575" i="3"/>
  <c r="I8575" i="3"/>
  <c r="J8575" i="3"/>
  <c r="H8576" i="3"/>
  <c r="I8576" i="3"/>
  <c r="J8576" i="3"/>
  <c r="H8577" i="3"/>
  <c r="I8577" i="3"/>
  <c r="J8577" i="3"/>
  <c r="H8578" i="3"/>
  <c r="I8578" i="3"/>
  <c r="J8578" i="3"/>
  <c r="H8579" i="3"/>
  <c r="I8579" i="3"/>
  <c r="J8579" i="3"/>
  <c r="H8580" i="3"/>
  <c r="I8580" i="3"/>
  <c r="J8580" i="3"/>
  <c r="H8581" i="3"/>
  <c r="I8581" i="3"/>
  <c r="J8581" i="3"/>
  <c r="H8582" i="3"/>
  <c r="I8582" i="3"/>
  <c r="J8582" i="3"/>
  <c r="H8583" i="3"/>
  <c r="I8583" i="3"/>
  <c r="J8583" i="3"/>
  <c r="H8584" i="3"/>
  <c r="I8584" i="3"/>
  <c r="J8584" i="3"/>
  <c r="H8585" i="3"/>
  <c r="I8585" i="3"/>
  <c r="J8585" i="3"/>
  <c r="H8586" i="3"/>
  <c r="I8586" i="3"/>
  <c r="J8586" i="3"/>
  <c r="H8587" i="3"/>
  <c r="I8587" i="3"/>
  <c r="J8587" i="3"/>
  <c r="H8588" i="3"/>
  <c r="I8588" i="3"/>
  <c r="J8588" i="3"/>
  <c r="H8589" i="3"/>
  <c r="I8589" i="3"/>
  <c r="J8589" i="3"/>
  <c r="H8590" i="3"/>
  <c r="I8590" i="3"/>
  <c r="J8590" i="3"/>
  <c r="H8591" i="3"/>
  <c r="I8591" i="3"/>
  <c r="J8591" i="3"/>
  <c r="H8592" i="3"/>
  <c r="I8592" i="3"/>
  <c r="J8592" i="3"/>
  <c r="H8593" i="3"/>
  <c r="I8593" i="3"/>
  <c r="J8593" i="3"/>
  <c r="H8594" i="3"/>
  <c r="I8594" i="3"/>
  <c r="J8594" i="3"/>
  <c r="H8595" i="3"/>
  <c r="I8595" i="3"/>
  <c r="J8595" i="3"/>
  <c r="H8596" i="3"/>
  <c r="I8596" i="3"/>
  <c r="J8596" i="3"/>
  <c r="H8597" i="3"/>
  <c r="I8597" i="3"/>
  <c r="J8597" i="3"/>
  <c r="H8598" i="3"/>
  <c r="I8598" i="3"/>
  <c r="J8598" i="3"/>
  <c r="H8599" i="3"/>
  <c r="I8599" i="3"/>
  <c r="J8599" i="3"/>
  <c r="H8600" i="3"/>
  <c r="I8600" i="3"/>
  <c r="J8600" i="3"/>
  <c r="H8601" i="3"/>
  <c r="I8601" i="3"/>
  <c r="J8601" i="3"/>
  <c r="H8602" i="3"/>
  <c r="I8602" i="3"/>
  <c r="J8602" i="3"/>
  <c r="H8603" i="3"/>
  <c r="I8603" i="3"/>
  <c r="J8603" i="3"/>
  <c r="H8604" i="3"/>
  <c r="I8604" i="3"/>
  <c r="J8604" i="3"/>
  <c r="H8605" i="3"/>
  <c r="I8605" i="3"/>
  <c r="J8605" i="3"/>
  <c r="H8606" i="3"/>
  <c r="I8606" i="3"/>
  <c r="J8606" i="3"/>
  <c r="H8607" i="3"/>
  <c r="I8607" i="3"/>
  <c r="J8607" i="3"/>
  <c r="H8608" i="3"/>
  <c r="I8608" i="3"/>
  <c r="J8608" i="3"/>
  <c r="H8609" i="3"/>
  <c r="I8609" i="3"/>
  <c r="J8609" i="3"/>
  <c r="H8610" i="3"/>
  <c r="I8610" i="3"/>
  <c r="J8610" i="3"/>
  <c r="H8611" i="3"/>
  <c r="I8611" i="3"/>
  <c r="J8611" i="3"/>
  <c r="H8612" i="3"/>
  <c r="I8612" i="3"/>
  <c r="J8612" i="3"/>
  <c r="H8613" i="3"/>
  <c r="I8613" i="3"/>
  <c r="J8613" i="3"/>
  <c r="H8614" i="3"/>
  <c r="I8614" i="3"/>
  <c r="J8614" i="3"/>
  <c r="H8615" i="3"/>
  <c r="I8615" i="3"/>
  <c r="J8615" i="3"/>
  <c r="H8616" i="3"/>
  <c r="I8616" i="3"/>
  <c r="J8616" i="3"/>
  <c r="H8617" i="3"/>
  <c r="I8617" i="3"/>
  <c r="J8617" i="3"/>
  <c r="H8618" i="3"/>
  <c r="I8618" i="3"/>
  <c r="J8618" i="3"/>
  <c r="H8619" i="3"/>
  <c r="I8619" i="3"/>
  <c r="J8619" i="3"/>
  <c r="H8620" i="3"/>
  <c r="I8620" i="3"/>
  <c r="J8620" i="3"/>
  <c r="H8621" i="3"/>
  <c r="I8621" i="3"/>
  <c r="J8621" i="3"/>
  <c r="H8622" i="3"/>
  <c r="I8622" i="3"/>
  <c r="J8622" i="3"/>
  <c r="H8623" i="3"/>
  <c r="I8623" i="3"/>
  <c r="J8623" i="3"/>
  <c r="H8624" i="3"/>
  <c r="I8624" i="3"/>
  <c r="J8624" i="3"/>
  <c r="H8625" i="3"/>
  <c r="I8625" i="3"/>
  <c r="J8625" i="3"/>
  <c r="H8626" i="3"/>
  <c r="I8626" i="3"/>
  <c r="J8626" i="3"/>
  <c r="H8627" i="3"/>
  <c r="I8627" i="3"/>
  <c r="J8627" i="3"/>
  <c r="H8628" i="3"/>
  <c r="I8628" i="3"/>
  <c r="J8628" i="3"/>
  <c r="H8629" i="3"/>
  <c r="I8629" i="3"/>
  <c r="J8629" i="3"/>
  <c r="H8630" i="3"/>
  <c r="I8630" i="3"/>
  <c r="J8630" i="3"/>
  <c r="H8631" i="3"/>
  <c r="I8631" i="3"/>
  <c r="J8631" i="3"/>
  <c r="H8632" i="3"/>
  <c r="I8632" i="3"/>
  <c r="J8632" i="3"/>
  <c r="H8633" i="3"/>
  <c r="I8633" i="3"/>
  <c r="J8633" i="3"/>
  <c r="H8634" i="3"/>
  <c r="I8634" i="3"/>
  <c r="J8634" i="3"/>
  <c r="H8635" i="3"/>
  <c r="I8635" i="3"/>
  <c r="J8635" i="3"/>
  <c r="H8636" i="3"/>
  <c r="I8636" i="3"/>
  <c r="J8636" i="3"/>
  <c r="H8637" i="3"/>
  <c r="I8637" i="3"/>
  <c r="J8637" i="3"/>
  <c r="H8638" i="3"/>
  <c r="I8638" i="3"/>
  <c r="J8638" i="3"/>
  <c r="H8639" i="3"/>
  <c r="I8639" i="3"/>
  <c r="J8639" i="3"/>
  <c r="H8640" i="3"/>
  <c r="I8640" i="3"/>
  <c r="J8640" i="3"/>
  <c r="H8641" i="3"/>
  <c r="I8641" i="3"/>
  <c r="J8641" i="3"/>
  <c r="H8642" i="3"/>
  <c r="I8642" i="3"/>
  <c r="J8642" i="3"/>
  <c r="H8643" i="3"/>
  <c r="I8643" i="3"/>
  <c r="J8643" i="3"/>
  <c r="H8644" i="3"/>
  <c r="I8644" i="3"/>
  <c r="J8644" i="3"/>
  <c r="H8645" i="3"/>
  <c r="I8645" i="3"/>
  <c r="J8645" i="3"/>
  <c r="H8646" i="3"/>
  <c r="I8646" i="3"/>
  <c r="J8646" i="3"/>
  <c r="H8647" i="3"/>
  <c r="I8647" i="3"/>
  <c r="J8647" i="3"/>
  <c r="H8648" i="3"/>
  <c r="I8648" i="3"/>
  <c r="J8648" i="3"/>
  <c r="H8649" i="3"/>
  <c r="I8649" i="3"/>
  <c r="J8649" i="3"/>
  <c r="H8650" i="3"/>
  <c r="I8650" i="3"/>
  <c r="J8650" i="3"/>
  <c r="H8651" i="3"/>
  <c r="I8651" i="3"/>
  <c r="J8651" i="3"/>
  <c r="H8652" i="3"/>
  <c r="I8652" i="3"/>
  <c r="J8652" i="3"/>
  <c r="H8653" i="3"/>
  <c r="I8653" i="3"/>
  <c r="J8653" i="3"/>
  <c r="H8654" i="3"/>
  <c r="I8654" i="3"/>
  <c r="J8654" i="3"/>
  <c r="H8655" i="3"/>
  <c r="I8655" i="3"/>
  <c r="J8655" i="3"/>
  <c r="H8656" i="3"/>
  <c r="I8656" i="3"/>
  <c r="J8656" i="3"/>
  <c r="H8657" i="3"/>
  <c r="I8657" i="3"/>
  <c r="J8657" i="3"/>
  <c r="H8658" i="3"/>
  <c r="I8658" i="3"/>
  <c r="J8658" i="3"/>
  <c r="H8659" i="3"/>
  <c r="I8659" i="3"/>
  <c r="J8659" i="3"/>
  <c r="H8660" i="3"/>
  <c r="I8660" i="3"/>
  <c r="J8660" i="3"/>
  <c r="H8661" i="3"/>
  <c r="I8661" i="3"/>
  <c r="J8661" i="3"/>
  <c r="H8662" i="3"/>
  <c r="I8662" i="3"/>
  <c r="J8662" i="3"/>
  <c r="H8663" i="3"/>
  <c r="I8663" i="3"/>
  <c r="J8663" i="3"/>
  <c r="H8664" i="3"/>
  <c r="I8664" i="3"/>
  <c r="J8664" i="3"/>
  <c r="H8665" i="3"/>
  <c r="I8665" i="3"/>
  <c r="J8665" i="3"/>
  <c r="H8666" i="3"/>
  <c r="I8666" i="3"/>
  <c r="J8666" i="3"/>
  <c r="H8667" i="3"/>
  <c r="I8667" i="3"/>
  <c r="J8667" i="3"/>
  <c r="H8668" i="3"/>
  <c r="I8668" i="3"/>
  <c r="J8668" i="3"/>
  <c r="H8669" i="3"/>
  <c r="I8669" i="3"/>
  <c r="J8669" i="3"/>
  <c r="H8670" i="3"/>
  <c r="I8670" i="3"/>
  <c r="J8670" i="3"/>
  <c r="H8671" i="3"/>
  <c r="I8671" i="3"/>
  <c r="J8671" i="3"/>
  <c r="H8672" i="3"/>
  <c r="I8672" i="3"/>
  <c r="J8672" i="3"/>
  <c r="H8673" i="3"/>
  <c r="I8673" i="3"/>
  <c r="J8673" i="3"/>
  <c r="H8674" i="3"/>
  <c r="I8674" i="3"/>
  <c r="J8674" i="3"/>
  <c r="H8675" i="3"/>
  <c r="I8675" i="3"/>
  <c r="J8675" i="3"/>
  <c r="H8676" i="3"/>
  <c r="I8676" i="3"/>
  <c r="J8676" i="3"/>
  <c r="H8677" i="3"/>
  <c r="I8677" i="3"/>
  <c r="J8677" i="3"/>
  <c r="H8678" i="3"/>
  <c r="I8678" i="3"/>
  <c r="J8678" i="3"/>
  <c r="H8679" i="3"/>
  <c r="I8679" i="3"/>
  <c r="J8679" i="3"/>
  <c r="H8680" i="3"/>
  <c r="I8680" i="3"/>
  <c r="J8680" i="3"/>
  <c r="H8681" i="3"/>
  <c r="I8681" i="3"/>
  <c r="J8681" i="3"/>
  <c r="H8682" i="3"/>
  <c r="I8682" i="3"/>
  <c r="J8682" i="3"/>
  <c r="H8683" i="3"/>
  <c r="I8683" i="3"/>
  <c r="J8683" i="3"/>
  <c r="H8684" i="3"/>
  <c r="I8684" i="3"/>
  <c r="J8684" i="3"/>
  <c r="H8685" i="3"/>
  <c r="I8685" i="3"/>
  <c r="J8685" i="3"/>
  <c r="H8686" i="3"/>
  <c r="I8686" i="3"/>
  <c r="J8686" i="3"/>
  <c r="H8687" i="3"/>
  <c r="I8687" i="3"/>
  <c r="J8687" i="3"/>
  <c r="H8688" i="3"/>
  <c r="I8688" i="3"/>
  <c r="J8688" i="3"/>
  <c r="H8689" i="3"/>
  <c r="I8689" i="3"/>
  <c r="J8689" i="3"/>
  <c r="H8690" i="3"/>
  <c r="I8690" i="3"/>
  <c r="J8690" i="3"/>
  <c r="H8691" i="3"/>
  <c r="I8691" i="3"/>
  <c r="J8691" i="3"/>
  <c r="H8692" i="3"/>
  <c r="I8692" i="3"/>
  <c r="J8692" i="3"/>
  <c r="H8693" i="3"/>
  <c r="I8693" i="3"/>
  <c r="J8693" i="3"/>
  <c r="H8694" i="3"/>
  <c r="I8694" i="3"/>
  <c r="J8694" i="3"/>
  <c r="H8695" i="3"/>
  <c r="I8695" i="3"/>
  <c r="J8695" i="3"/>
  <c r="H8696" i="3"/>
  <c r="I8696" i="3"/>
  <c r="J8696" i="3"/>
  <c r="H8697" i="3"/>
  <c r="I8697" i="3"/>
  <c r="J8697" i="3"/>
  <c r="H8698" i="3"/>
  <c r="I8698" i="3"/>
  <c r="J8698" i="3"/>
  <c r="H8699" i="3"/>
  <c r="I8699" i="3"/>
  <c r="J8699" i="3"/>
  <c r="H8700" i="3"/>
  <c r="I8700" i="3"/>
  <c r="J8700" i="3"/>
  <c r="H8701" i="3"/>
  <c r="I8701" i="3"/>
  <c r="J8701" i="3"/>
  <c r="H8702" i="3"/>
  <c r="I8702" i="3"/>
  <c r="J8702" i="3"/>
  <c r="H8703" i="3"/>
  <c r="I8703" i="3"/>
  <c r="J8703" i="3"/>
  <c r="H8704" i="3"/>
  <c r="I8704" i="3"/>
  <c r="J8704" i="3"/>
  <c r="H8705" i="3"/>
  <c r="I8705" i="3"/>
  <c r="J8705" i="3"/>
  <c r="H8706" i="3"/>
  <c r="I8706" i="3"/>
  <c r="J8706" i="3"/>
  <c r="H8707" i="3"/>
  <c r="I8707" i="3"/>
  <c r="J8707" i="3"/>
  <c r="H8708" i="3"/>
  <c r="I8708" i="3"/>
  <c r="J8708" i="3"/>
  <c r="H8709" i="3"/>
  <c r="I8709" i="3"/>
  <c r="J8709" i="3"/>
  <c r="H8710" i="3"/>
  <c r="I8710" i="3"/>
  <c r="J8710" i="3"/>
  <c r="H8711" i="3"/>
  <c r="I8711" i="3"/>
  <c r="J8711" i="3"/>
  <c r="H8712" i="3"/>
  <c r="I8712" i="3"/>
  <c r="J8712" i="3"/>
  <c r="H8713" i="3"/>
  <c r="I8713" i="3"/>
  <c r="J8713" i="3"/>
  <c r="H8714" i="3"/>
  <c r="I8714" i="3"/>
  <c r="J8714" i="3"/>
  <c r="H8715" i="3"/>
  <c r="I8715" i="3"/>
  <c r="J8715" i="3"/>
  <c r="H8716" i="3"/>
  <c r="I8716" i="3"/>
  <c r="J8716" i="3"/>
  <c r="H8717" i="3"/>
  <c r="I8717" i="3"/>
  <c r="J8717" i="3"/>
  <c r="H8718" i="3"/>
  <c r="I8718" i="3"/>
  <c r="J8718" i="3"/>
  <c r="H8719" i="3"/>
  <c r="I8719" i="3"/>
  <c r="J8719" i="3"/>
  <c r="H8720" i="3"/>
  <c r="I8720" i="3"/>
  <c r="J8720" i="3"/>
  <c r="H8721" i="3"/>
  <c r="I8721" i="3"/>
  <c r="J8721" i="3"/>
  <c r="H8722" i="3"/>
  <c r="I8722" i="3"/>
  <c r="J8722" i="3"/>
  <c r="H8723" i="3"/>
  <c r="I8723" i="3"/>
  <c r="J8723" i="3"/>
  <c r="H8724" i="3"/>
  <c r="I8724" i="3"/>
  <c r="J8724" i="3"/>
  <c r="H8725" i="3"/>
  <c r="I8725" i="3"/>
  <c r="J8725" i="3"/>
  <c r="H8726" i="3"/>
  <c r="I8726" i="3"/>
  <c r="J8726" i="3"/>
  <c r="H8727" i="3"/>
  <c r="I8727" i="3"/>
  <c r="J8727" i="3"/>
  <c r="H8728" i="3"/>
  <c r="I8728" i="3"/>
  <c r="J8728" i="3"/>
  <c r="H8729" i="3"/>
  <c r="I8729" i="3"/>
  <c r="J8729" i="3"/>
  <c r="H8730" i="3"/>
  <c r="I8730" i="3"/>
  <c r="J8730" i="3"/>
  <c r="H8731" i="3"/>
  <c r="I8731" i="3"/>
  <c r="J8731" i="3"/>
  <c r="H8732" i="3"/>
  <c r="I8732" i="3"/>
  <c r="J8732" i="3"/>
  <c r="H8733" i="3"/>
  <c r="I8733" i="3"/>
  <c r="J8733" i="3"/>
  <c r="H8734" i="3"/>
  <c r="I8734" i="3"/>
  <c r="J8734" i="3"/>
  <c r="H8735" i="3"/>
  <c r="I8735" i="3"/>
  <c r="J8735" i="3"/>
  <c r="H8736" i="3"/>
  <c r="I8736" i="3"/>
  <c r="J8736" i="3"/>
  <c r="H8737" i="3"/>
  <c r="I8737" i="3"/>
  <c r="J8737" i="3"/>
  <c r="H8738" i="3"/>
  <c r="I8738" i="3"/>
  <c r="J8738" i="3"/>
  <c r="H8739" i="3"/>
  <c r="I8739" i="3"/>
  <c r="J8739" i="3"/>
  <c r="H8740" i="3"/>
  <c r="I8740" i="3"/>
  <c r="J8740" i="3"/>
  <c r="H8741" i="3"/>
  <c r="I8741" i="3"/>
  <c r="J8741" i="3"/>
  <c r="H8742" i="3"/>
  <c r="I8742" i="3"/>
  <c r="J8742" i="3"/>
  <c r="H8743" i="3"/>
  <c r="I8743" i="3"/>
  <c r="J8743" i="3"/>
  <c r="H8744" i="3"/>
  <c r="I8744" i="3"/>
  <c r="J8744" i="3"/>
  <c r="H8745" i="3"/>
  <c r="I8745" i="3"/>
  <c r="J8745" i="3"/>
  <c r="H8746" i="3"/>
  <c r="I8746" i="3"/>
  <c r="J8746" i="3"/>
  <c r="H8747" i="3"/>
  <c r="I8747" i="3"/>
  <c r="J8747" i="3"/>
  <c r="H8748" i="3"/>
  <c r="I8748" i="3"/>
  <c r="J8748" i="3"/>
  <c r="H8749" i="3"/>
  <c r="I8749" i="3"/>
  <c r="J8749" i="3"/>
  <c r="H8750" i="3"/>
  <c r="I8750" i="3"/>
  <c r="J8750" i="3"/>
  <c r="H8751" i="3"/>
  <c r="I8751" i="3"/>
  <c r="J8751" i="3"/>
  <c r="H8752" i="3"/>
  <c r="I8752" i="3"/>
  <c r="J8752" i="3"/>
  <c r="H8753" i="3"/>
  <c r="I8753" i="3"/>
  <c r="J8753" i="3"/>
  <c r="H8754" i="3"/>
  <c r="I8754" i="3"/>
  <c r="J8754" i="3"/>
  <c r="H8755" i="3"/>
  <c r="I8755" i="3"/>
  <c r="J8755" i="3"/>
  <c r="H8756" i="3"/>
  <c r="I8756" i="3"/>
  <c r="J8756" i="3"/>
  <c r="H8757" i="3"/>
  <c r="I8757" i="3"/>
  <c r="J8757" i="3"/>
  <c r="H8758" i="3"/>
  <c r="I8758" i="3"/>
  <c r="J8758" i="3"/>
  <c r="H8759" i="3"/>
  <c r="I8759" i="3"/>
  <c r="J8759" i="3"/>
  <c r="H8760" i="3"/>
  <c r="I8760" i="3"/>
  <c r="J8760" i="3"/>
  <c r="H8761" i="3"/>
  <c r="I8761" i="3"/>
  <c r="J8761" i="3"/>
  <c r="H8762" i="3"/>
  <c r="I8762" i="3"/>
  <c r="J8762" i="3"/>
  <c r="H8763" i="3"/>
  <c r="I8763" i="3"/>
  <c r="J8763" i="3"/>
  <c r="H8764" i="3"/>
  <c r="I8764" i="3"/>
  <c r="J8764" i="3"/>
  <c r="H8765" i="3"/>
  <c r="I8765" i="3"/>
  <c r="J8765" i="3"/>
  <c r="H8766" i="3"/>
  <c r="I8766" i="3"/>
  <c r="J8766" i="3"/>
  <c r="H8767" i="3"/>
  <c r="I8767" i="3"/>
  <c r="J8767" i="3"/>
  <c r="H8768" i="3"/>
  <c r="I8768" i="3"/>
  <c r="J8768" i="3"/>
  <c r="H8769" i="3"/>
  <c r="I8769" i="3"/>
  <c r="J8769" i="3"/>
  <c r="H8770" i="3"/>
  <c r="I8770" i="3"/>
  <c r="J8770" i="3"/>
  <c r="H8771" i="3"/>
  <c r="I8771" i="3"/>
  <c r="J8771" i="3"/>
  <c r="H8772" i="3"/>
  <c r="I8772" i="3"/>
  <c r="J8772" i="3"/>
  <c r="H8773" i="3"/>
  <c r="I8773" i="3"/>
  <c r="J8773" i="3"/>
  <c r="H8774" i="3"/>
  <c r="I8774" i="3"/>
  <c r="J8774" i="3"/>
  <c r="H8775" i="3"/>
  <c r="I8775" i="3"/>
  <c r="J8775" i="3"/>
  <c r="H8776" i="3"/>
  <c r="I8776" i="3"/>
  <c r="J8776" i="3"/>
  <c r="H8777" i="3"/>
  <c r="I8777" i="3"/>
  <c r="J8777" i="3"/>
  <c r="H8778" i="3"/>
  <c r="I8778" i="3"/>
  <c r="J8778" i="3"/>
  <c r="H8779" i="3"/>
  <c r="I8779" i="3"/>
  <c r="J8779" i="3"/>
  <c r="H8780" i="3"/>
  <c r="I8780" i="3"/>
  <c r="J8780" i="3"/>
  <c r="H8781" i="3"/>
  <c r="I8781" i="3"/>
  <c r="J8781" i="3"/>
  <c r="H8782" i="3"/>
  <c r="I8782" i="3"/>
  <c r="J8782" i="3"/>
  <c r="H8783" i="3"/>
  <c r="I8783" i="3"/>
  <c r="J8783" i="3"/>
  <c r="H8784" i="3"/>
  <c r="I8784" i="3"/>
  <c r="J8784" i="3"/>
  <c r="H8785" i="3"/>
  <c r="I8785" i="3"/>
  <c r="J8785" i="3"/>
  <c r="H8786" i="3"/>
  <c r="I8786" i="3"/>
  <c r="J8786" i="3"/>
  <c r="H8787" i="3"/>
  <c r="I8787" i="3"/>
  <c r="J8787" i="3"/>
  <c r="H8788" i="3"/>
  <c r="I8788" i="3"/>
  <c r="J8788" i="3"/>
  <c r="H8789" i="3"/>
  <c r="I8789" i="3"/>
  <c r="J8789" i="3"/>
  <c r="H8790" i="3"/>
  <c r="I8790" i="3"/>
  <c r="J8790" i="3"/>
  <c r="H8791" i="3"/>
  <c r="I8791" i="3"/>
  <c r="J8791" i="3"/>
  <c r="H8792" i="3"/>
  <c r="I8792" i="3"/>
  <c r="J8792" i="3"/>
  <c r="H8793" i="3"/>
  <c r="I8793" i="3"/>
  <c r="J8793" i="3"/>
  <c r="H8794" i="3"/>
  <c r="I8794" i="3"/>
  <c r="J8794" i="3"/>
  <c r="H8795" i="3"/>
  <c r="I8795" i="3"/>
  <c r="J8795" i="3"/>
  <c r="H8796" i="3"/>
  <c r="I8796" i="3"/>
  <c r="J8796" i="3"/>
  <c r="H8797" i="3"/>
  <c r="I8797" i="3"/>
  <c r="J8797" i="3"/>
  <c r="H8798" i="3"/>
  <c r="I8798" i="3"/>
  <c r="J8798" i="3"/>
  <c r="H8799" i="3"/>
  <c r="I8799" i="3"/>
  <c r="J8799" i="3"/>
  <c r="H8800" i="3"/>
  <c r="I8800" i="3"/>
  <c r="J8800" i="3"/>
  <c r="H8801" i="3"/>
  <c r="I8801" i="3"/>
  <c r="J8801" i="3"/>
  <c r="H8802" i="3"/>
  <c r="I8802" i="3"/>
  <c r="J8802" i="3"/>
  <c r="H8803" i="3"/>
  <c r="I8803" i="3"/>
  <c r="J8803" i="3"/>
  <c r="H8804" i="3"/>
  <c r="I8804" i="3"/>
  <c r="J8804" i="3"/>
  <c r="H8805" i="3"/>
  <c r="I8805" i="3"/>
  <c r="J8805" i="3"/>
  <c r="H8806" i="3"/>
  <c r="I8806" i="3"/>
  <c r="J8806" i="3"/>
  <c r="H8807" i="3"/>
  <c r="I8807" i="3"/>
  <c r="J8807" i="3"/>
  <c r="H8808" i="3"/>
  <c r="I8808" i="3"/>
  <c r="J8808" i="3"/>
  <c r="H8809" i="3"/>
  <c r="I8809" i="3"/>
  <c r="J8809" i="3"/>
  <c r="H8810" i="3"/>
  <c r="I8810" i="3"/>
  <c r="J8810" i="3"/>
  <c r="H8811" i="3"/>
  <c r="I8811" i="3"/>
  <c r="J8811" i="3"/>
  <c r="H8812" i="3"/>
  <c r="I8812" i="3"/>
  <c r="J8812" i="3"/>
  <c r="H8813" i="3"/>
  <c r="I8813" i="3"/>
  <c r="J8813" i="3"/>
  <c r="H8814" i="3"/>
  <c r="I8814" i="3"/>
  <c r="J8814" i="3"/>
  <c r="H8815" i="3"/>
  <c r="I8815" i="3"/>
  <c r="J8815" i="3"/>
  <c r="H8816" i="3"/>
  <c r="I8816" i="3"/>
  <c r="J8816" i="3"/>
  <c r="H8817" i="3"/>
  <c r="I8817" i="3"/>
  <c r="J8817" i="3"/>
  <c r="H8818" i="3"/>
  <c r="I8818" i="3"/>
  <c r="J8818" i="3"/>
  <c r="H8819" i="3"/>
  <c r="I8819" i="3"/>
  <c r="J8819" i="3"/>
  <c r="H8820" i="3"/>
  <c r="I8820" i="3"/>
  <c r="J8820" i="3"/>
  <c r="H8821" i="3"/>
  <c r="I8821" i="3"/>
  <c r="J8821" i="3"/>
  <c r="H8822" i="3"/>
  <c r="I8822" i="3"/>
  <c r="J8822" i="3"/>
  <c r="H8823" i="3"/>
  <c r="I8823" i="3"/>
  <c r="J8823" i="3"/>
  <c r="H8824" i="3"/>
  <c r="I8824" i="3"/>
  <c r="J8824" i="3"/>
  <c r="H8825" i="3"/>
  <c r="I8825" i="3"/>
  <c r="J8825" i="3"/>
  <c r="H8826" i="3"/>
  <c r="I8826" i="3"/>
  <c r="J8826" i="3"/>
  <c r="H8827" i="3"/>
  <c r="I8827" i="3"/>
  <c r="J8827" i="3"/>
  <c r="H8828" i="3"/>
  <c r="I8828" i="3"/>
  <c r="J8828" i="3"/>
  <c r="H8829" i="3"/>
  <c r="I8829" i="3"/>
  <c r="J8829" i="3"/>
  <c r="H8830" i="3"/>
  <c r="I8830" i="3"/>
  <c r="J8830" i="3"/>
  <c r="H8831" i="3"/>
  <c r="I8831" i="3"/>
  <c r="J8831" i="3"/>
  <c r="H8832" i="3"/>
  <c r="I8832" i="3"/>
  <c r="J8832" i="3"/>
  <c r="H8833" i="3"/>
  <c r="I8833" i="3"/>
  <c r="J8833" i="3"/>
  <c r="H8834" i="3"/>
  <c r="I8834" i="3"/>
  <c r="J8834" i="3"/>
  <c r="H8835" i="3"/>
  <c r="I8835" i="3"/>
  <c r="J8835" i="3"/>
  <c r="H8836" i="3"/>
  <c r="I8836" i="3"/>
  <c r="J8836" i="3"/>
  <c r="H8837" i="3"/>
  <c r="I8837" i="3"/>
  <c r="J8837" i="3"/>
  <c r="H8838" i="3"/>
  <c r="I8838" i="3"/>
  <c r="J8838" i="3"/>
  <c r="H8839" i="3"/>
  <c r="I8839" i="3"/>
  <c r="J8839" i="3"/>
  <c r="H8840" i="3"/>
  <c r="I8840" i="3"/>
  <c r="J8840" i="3"/>
  <c r="H8841" i="3"/>
  <c r="I8841" i="3"/>
  <c r="J8841" i="3"/>
  <c r="H8842" i="3"/>
  <c r="I8842" i="3"/>
  <c r="J8842" i="3"/>
  <c r="H8843" i="3"/>
  <c r="I8843" i="3"/>
  <c r="J8843" i="3"/>
  <c r="H8844" i="3"/>
  <c r="I8844" i="3"/>
  <c r="J8844" i="3"/>
  <c r="H8845" i="3"/>
  <c r="I8845" i="3"/>
  <c r="J8845" i="3"/>
  <c r="H8846" i="3"/>
  <c r="I8846" i="3"/>
  <c r="J8846" i="3"/>
  <c r="H8847" i="3"/>
  <c r="I8847" i="3"/>
  <c r="J8847" i="3"/>
  <c r="H8848" i="3"/>
  <c r="I8848" i="3"/>
  <c r="J8848" i="3"/>
  <c r="H8849" i="3"/>
  <c r="I8849" i="3"/>
  <c r="J8849" i="3"/>
  <c r="H8850" i="3"/>
  <c r="I8850" i="3"/>
  <c r="J8850" i="3"/>
  <c r="H8851" i="3"/>
  <c r="I8851" i="3"/>
  <c r="J8851" i="3"/>
  <c r="H8852" i="3"/>
  <c r="I8852" i="3"/>
  <c r="J8852" i="3"/>
  <c r="H8853" i="3"/>
  <c r="I8853" i="3"/>
  <c r="J8853" i="3"/>
  <c r="H8854" i="3"/>
  <c r="I8854" i="3"/>
  <c r="J8854" i="3"/>
  <c r="H8855" i="3"/>
  <c r="I8855" i="3"/>
  <c r="J8855" i="3"/>
  <c r="H8856" i="3"/>
  <c r="I8856" i="3"/>
  <c r="J8856" i="3"/>
  <c r="H8857" i="3"/>
  <c r="I8857" i="3"/>
  <c r="J8857" i="3"/>
  <c r="H8858" i="3"/>
  <c r="I8858" i="3"/>
  <c r="J8858" i="3"/>
  <c r="H8859" i="3"/>
  <c r="I8859" i="3"/>
  <c r="J8859" i="3"/>
  <c r="H8860" i="3"/>
  <c r="I8860" i="3"/>
  <c r="J8860" i="3"/>
  <c r="H8861" i="3"/>
  <c r="I8861" i="3"/>
  <c r="J8861" i="3"/>
  <c r="H8862" i="3"/>
  <c r="I8862" i="3"/>
  <c r="J8862" i="3"/>
  <c r="H8863" i="3"/>
  <c r="I8863" i="3"/>
  <c r="J8863" i="3"/>
  <c r="H8864" i="3"/>
  <c r="I8864" i="3"/>
  <c r="J8864" i="3"/>
  <c r="H8865" i="3"/>
  <c r="I8865" i="3"/>
  <c r="J8865" i="3"/>
  <c r="H8866" i="3"/>
  <c r="I8866" i="3"/>
  <c r="J8866" i="3"/>
  <c r="H8867" i="3"/>
  <c r="I8867" i="3"/>
  <c r="J8867" i="3"/>
  <c r="H8868" i="3"/>
  <c r="I8868" i="3"/>
  <c r="J8868" i="3"/>
  <c r="H8869" i="3"/>
  <c r="I8869" i="3"/>
  <c r="J8869" i="3"/>
  <c r="H8870" i="3"/>
  <c r="I8870" i="3"/>
  <c r="J8870" i="3"/>
  <c r="H8871" i="3"/>
  <c r="I8871" i="3"/>
  <c r="J8871" i="3"/>
  <c r="H8872" i="3"/>
  <c r="I8872" i="3"/>
  <c r="J8872" i="3"/>
  <c r="H8873" i="3"/>
  <c r="I8873" i="3"/>
  <c r="J8873" i="3"/>
  <c r="H8874" i="3"/>
  <c r="I8874" i="3"/>
  <c r="J8874" i="3"/>
  <c r="H8875" i="3"/>
  <c r="I8875" i="3"/>
  <c r="J8875" i="3"/>
  <c r="H8876" i="3"/>
  <c r="I8876" i="3"/>
  <c r="J8876" i="3"/>
  <c r="H8877" i="3"/>
  <c r="I8877" i="3"/>
  <c r="J8877" i="3"/>
  <c r="H8878" i="3"/>
  <c r="I8878" i="3"/>
  <c r="J8878" i="3"/>
  <c r="H8879" i="3"/>
  <c r="I8879" i="3"/>
  <c r="J8879" i="3"/>
  <c r="H8880" i="3"/>
  <c r="I8880" i="3"/>
  <c r="J8880" i="3"/>
  <c r="H8881" i="3"/>
  <c r="I8881" i="3"/>
  <c r="J8881" i="3"/>
  <c r="H8882" i="3"/>
  <c r="I8882" i="3"/>
  <c r="J8882" i="3"/>
  <c r="H8883" i="3"/>
  <c r="I8883" i="3"/>
  <c r="J8883" i="3"/>
  <c r="H8884" i="3"/>
  <c r="I8884" i="3"/>
  <c r="J8884" i="3"/>
  <c r="H8885" i="3"/>
  <c r="I8885" i="3"/>
  <c r="J8885" i="3"/>
  <c r="H8886" i="3"/>
  <c r="I8886" i="3"/>
  <c r="J8886" i="3"/>
  <c r="H8887" i="3"/>
  <c r="I8887" i="3"/>
  <c r="J8887" i="3"/>
  <c r="H8888" i="3"/>
  <c r="I8888" i="3"/>
  <c r="J8888" i="3"/>
  <c r="H8889" i="3"/>
  <c r="I8889" i="3"/>
  <c r="J8889" i="3"/>
  <c r="H8890" i="3"/>
  <c r="I8890" i="3"/>
  <c r="J8890" i="3"/>
  <c r="H8891" i="3"/>
  <c r="I8891" i="3"/>
  <c r="J8891" i="3"/>
  <c r="H8892" i="3"/>
  <c r="I8892" i="3"/>
  <c r="J8892" i="3"/>
  <c r="H8893" i="3"/>
  <c r="I8893" i="3"/>
  <c r="J8893" i="3"/>
  <c r="H8894" i="3"/>
  <c r="I8894" i="3"/>
  <c r="J8894" i="3"/>
  <c r="H8895" i="3"/>
  <c r="I8895" i="3"/>
  <c r="J8895" i="3"/>
  <c r="H8896" i="3"/>
  <c r="I8896" i="3"/>
  <c r="J8896" i="3"/>
  <c r="H8897" i="3"/>
  <c r="I8897" i="3"/>
  <c r="J8897" i="3"/>
  <c r="H8898" i="3"/>
  <c r="I8898" i="3"/>
  <c r="J8898" i="3"/>
  <c r="H8899" i="3"/>
  <c r="I8899" i="3"/>
  <c r="J8899" i="3"/>
  <c r="H8900" i="3"/>
  <c r="I8900" i="3"/>
  <c r="J8900" i="3"/>
  <c r="H8901" i="3"/>
  <c r="I8901" i="3"/>
  <c r="J8901" i="3"/>
  <c r="H8902" i="3"/>
  <c r="I8902" i="3"/>
  <c r="J8902" i="3"/>
  <c r="H8903" i="3"/>
  <c r="I8903" i="3"/>
  <c r="J8903" i="3"/>
  <c r="H8904" i="3"/>
  <c r="I8904" i="3"/>
  <c r="J8904" i="3"/>
  <c r="H8905" i="3"/>
  <c r="I8905" i="3"/>
  <c r="J8905" i="3"/>
  <c r="H8906" i="3"/>
  <c r="I8906" i="3"/>
  <c r="J8906" i="3"/>
  <c r="H8907" i="3"/>
  <c r="I8907" i="3"/>
  <c r="J8907" i="3"/>
  <c r="H8908" i="3"/>
  <c r="I8908" i="3"/>
  <c r="J8908" i="3"/>
  <c r="H8909" i="3"/>
  <c r="I8909" i="3"/>
  <c r="J8909" i="3"/>
  <c r="H8910" i="3"/>
  <c r="I8910" i="3"/>
  <c r="J8910" i="3"/>
  <c r="H8911" i="3"/>
  <c r="I8911" i="3"/>
  <c r="J8911" i="3"/>
  <c r="H8912" i="3"/>
  <c r="I8912" i="3"/>
  <c r="J8912" i="3"/>
  <c r="H8913" i="3"/>
  <c r="I8913" i="3"/>
  <c r="J8913" i="3"/>
  <c r="H8914" i="3"/>
  <c r="I8914" i="3"/>
  <c r="J8914" i="3"/>
  <c r="H8915" i="3"/>
  <c r="I8915" i="3"/>
  <c r="J8915" i="3"/>
  <c r="H8916" i="3"/>
  <c r="I8916" i="3"/>
  <c r="J8916" i="3"/>
  <c r="H8917" i="3"/>
  <c r="I8917" i="3"/>
  <c r="J8917" i="3"/>
  <c r="H8918" i="3"/>
  <c r="I8918" i="3"/>
  <c r="J8918" i="3"/>
  <c r="H8919" i="3"/>
  <c r="I8919" i="3"/>
  <c r="J8919" i="3"/>
  <c r="H8920" i="3"/>
  <c r="I8920" i="3"/>
  <c r="J8920" i="3"/>
  <c r="H8921" i="3"/>
  <c r="I8921" i="3"/>
  <c r="J8921" i="3"/>
  <c r="H8922" i="3"/>
  <c r="I8922" i="3"/>
  <c r="J8922" i="3"/>
  <c r="H8923" i="3"/>
  <c r="I8923" i="3"/>
  <c r="J8923" i="3"/>
  <c r="H8924" i="3"/>
  <c r="I8924" i="3"/>
  <c r="J8924" i="3"/>
  <c r="H8925" i="3"/>
  <c r="I8925" i="3"/>
  <c r="J8925" i="3"/>
  <c r="H8926" i="3"/>
  <c r="I8926" i="3"/>
  <c r="J8926" i="3"/>
  <c r="H8927" i="3"/>
  <c r="I8927" i="3"/>
  <c r="J8927" i="3"/>
  <c r="H8928" i="3"/>
  <c r="I8928" i="3"/>
  <c r="J8928" i="3"/>
  <c r="H8929" i="3"/>
  <c r="I8929" i="3"/>
  <c r="J8929" i="3"/>
  <c r="H8930" i="3"/>
  <c r="I8930" i="3"/>
  <c r="J8930" i="3"/>
  <c r="H8931" i="3"/>
  <c r="I8931" i="3"/>
  <c r="J8931" i="3"/>
  <c r="H8932" i="3"/>
  <c r="I8932" i="3"/>
  <c r="J8932" i="3"/>
  <c r="H8933" i="3"/>
  <c r="I8933" i="3"/>
  <c r="J8933" i="3"/>
  <c r="H8934" i="3"/>
  <c r="I8934" i="3"/>
  <c r="J8934" i="3"/>
  <c r="H8935" i="3"/>
  <c r="I8935" i="3"/>
  <c r="J8935" i="3"/>
  <c r="H8936" i="3"/>
  <c r="I8936" i="3"/>
  <c r="J8936" i="3"/>
  <c r="H8937" i="3"/>
  <c r="I8937" i="3"/>
  <c r="J8937" i="3"/>
  <c r="H8938" i="3"/>
  <c r="I8938" i="3"/>
  <c r="J8938" i="3"/>
  <c r="H8939" i="3"/>
  <c r="I8939" i="3"/>
  <c r="J8939" i="3"/>
  <c r="H8940" i="3"/>
  <c r="I8940" i="3"/>
  <c r="J8940" i="3"/>
  <c r="H8941" i="3"/>
  <c r="I8941" i="3"/>
  <c r="J8941" i="3"/>
  <c r="H8942" i="3"/>
  <c r="I8942" i="3"/>
  <c r="J8942" i="3"/>
  <c r="H8943" i="3"/>
  <c r="I8943" i="3"/>
  <c r="J8943" i="3"/>
  <c r="H8944" i="3"/>
  <c r="I8944" i="3"/>
  <c r="J8944" i="3"/>
  <c r="H8945" i="3"/>
  <c r="I8945" i="3"/>
  <c r="J8945" i="3"/>
  <c r="H8946" i="3"/>
  <c r="I8946" i="3"/>
  <c r="J8946" i="3"/>
  <c r="H8947" i="3"/>
  <c r="I8947" i="3"/>
  <c r="J8947" i="3"/>
  <c r="H8948" i="3"/>
  <c r="I8948" i="3"/>
  <c r="J8948" i="3"/>
  <c r="H8949" i="3"/>
  <c r="I8949" i="3"/>
  <c r="J8949" i="3"/>
  <c r="H8950" i="3"/>
  <c r="I8950" i="3"/>
  <c r="J8950" i="3"/>
  <c r="H8951" i="3"/>
  <c r="I8951" i="3"/>
  <c r="J8951" i="3"/>
  <c r="H8952" i="3"/>
  <c r="I8952" i="3"/>
  <c r="J8952" i="3"/>
  <c r="H8953" i="3"/>
  <c r="I8953" i="3"/>
  <c r="J8953" i="3"/>
  <c r="H8954" i="3"/>
  <c r="I8954" i="3"/>
  <c r="J8954" i="3"/>
  <c r="H8955" i="3"/>
  <c r="I8955" i="3"/>
  <c r="J8955" i="3"/>
  <c r="H8956" i="3"/>
  <c r="I8956" i="3"/>
  <c r="J8956" i="3"/>
  <c r="H8957" i="3"/>
  <c r="I8957" i="3"/>
  <c r="J8957" i="3"/>
  <c r="H8958" i="3"/>
  <c r="I8958" i="3"/>
  <c r="J8958" i="3"/>
  <c r="H8959" i="3"/>
  <c r="I8959" i="3"/>
  <c r="J8959" i="3"/>
  <c r="H8960" i="3"/>
  <c r="I8960" i="3"/>
  <c r="J8960" i="3"/>
  <c r="H8961" i="3"/>
  <c r="I8961" i="3"/>
  <c r="J8961" i="3"/>
  <c r="H8962" i="3"/>
  <c r="I8962" i="3"/>
  <c r="J8962" i="3"/>
  <c r="H8963" i="3"/>
  <c r="I8963" i="3"/>
  <c r="J8963" i="3"/>
  <c r="H8964" i="3"/>
  <c r="I8964" i="3"/>
  <c r="J8964" i="3"/>
  <c r="H8965" i="3"/>
  <c r="I8965" i="3"/>
  <c r="J8965" i="3"/>
  <c r="H8966" i="3"/>
  <c r="I8966" i="3"/>
  <c r="J8966" i="3"/>
  <c r="H8967" i="3"/>
  <c r="I8967" i="3"/>
  <c r="J8967" i="3"/>
  <c r="H8968" i="3"/>
  <c r="I8968" i="3"/>
  <c r="J8968" i="3"/>
  <c r="H8969" i="3"/>
  <c r="I8969" i="3"/>
  <c r="J8969" i="3"/>
  <c r="H8970" i="3"/>
  <c r="I8970" i="3"/>
  <c r="J8970" i="3"/>
  <c r="H8971" i="3"/>
  <c r="I8971" i="3"/>
  <c r="J8971" i="3"/>
  <c r="H8972" i="3"/>
  <c r="I8972" i="3"/>
  <c r="J8972" i="3"/>
  <c r="H8973" i="3"/>
  <c r="I8973" i="3"/>
  <c r="J8973" i="3"/>
  <c r="H8974" i="3"/>
  <c r="I8974" i="3"/>
  <c r="J8974" i="3"/>
  <c r="H8975" i="3"/>
  <c r="I8975" i="3"/>
  <c r="J8975" i="3"/>
  <c r="H8976" i="3"/>
  <c r="I8976" i="3"/>
  <c r="J8976" i="3"/>
  <c r="H8977" i="3"/>
  <c r="I8977" i="3"/>
  <c r="J8977" i="3"/>
  <c r="H8978" i="3"/>
  <c r="I8978" i="3"/>
  <c r="J8978" i="3"/>
  <c r="H8979" i="3"/>
  <c r="I8979" i="3"/>
  <c r="J8979" i="3"/>
  <c r="H8980" i="3"/>
  <c r="I8980" i="3"/>
  <c r="J8980" i="3"/>
  <c r="H8981" i="3"/>
  <c r="I8981" i="3"/>
  <c r="J8981" i="3"/>
  <c r="H8982" i="3"/>
  <c r="I8982" i="3"/>
  <c r="J8982" i="3"/>
  <c r="H8983" i="3"/>
  <c r="I8983" i="3"/>
  <c r="J8983" i="3"/>
  <c r="H8984" i="3"/>
  <c r="I8984" i="3"/>
  <c r="J8984" i="3"/>
  <c r="H8985" i="3"/>
  <c r="I8985" i="3"/>
  <c r="J8985" i="3"/>
  <c r="H8986" i="3"/>
  <c r="I8986" i="3"/>
  <c r="J8986" i="3"/>
  <c r="H8987" i="3"/>
  <c r="I8987" i="3"/>
  <c r="J8987" i="3"/>
  <c r="H8988" i="3"/>
  <c r="I8988" i="3"/>
  <c r="J8988" i="3"/>
  <c r="H8989" i="3"/>
  <c r="I8989" i="3"/>
  <c r="J8989" i="3"/>
  <c r="H8990" i="3"/>
  <c r="I8990" i="3"/>
  <c r="J8990" i="3"/>
  <c r="H8991" i="3"/>
  <c r="I8991" i="3"/>
  <c r="J8991" i="3"/>
  <c r="H8992" i="3"/>
  <c r="I8992" i="3"/>
  <c r="J8992" i="3"/>
  <c r="H8993" i="3"/>
  <c r="I8993" i="3"/>
  <c r="J8993" i="3"/>
  <c r="H8994" i="3"/>
  <c r="I8994" i="3"/>
  <c r="J8994" i="3"/>
  <c r="H8995" i="3"/>
  <c r="I8995" i="3"/>
  <c r="J8995" i="3"/>
  <c r="H8996" i="3"/>
  <c r="I8996" i="3"/>
  <c r="J8996" i="3"/>
  <c r="H8997" i="3"/>
  <c r="I8997" i="3"/>
  <c r="J8997" i="3"/>
  <c r="H8998" i="3"/>
  <c r="I8998" i="3"/>
  <c r="J8998" i="3"/>
  <c r="H8999" i="3"/>
  <c r="I8999" i="3"/>
  <c r="J8999" i="3"/>
  <c r="H9000" i="3"/>
  <c r="I9000" i="3"/>
  <c r="J9000" i="3"/>
  <c r="H9001" i="3"/>
  <c r="I9001" i="3"/>
  <c r="J9001" i="3"/>
  <c r="H9002" i="3"/>
  <c r="I9002" i="3"/>
  <c r="J9002" i="3"/>
  <c r="H9003" i="3"/>
  <c r="I9003" i="3"/>
  <c r="J9003" i="3"/>
  <c r="H9004" i="3"/>
  <c r="I9004" i="3"/>
  <c r="J9004" i="3"/>
  <c r="H9005" i="3"/>
  <c r="I9005" i="3"/>
  <c r="J9005" i="3"/>
  <c r="H9006" i="3"/>
  <c r="I9006" i="3"/>
  <c r="J9006" i="3"/>
  <c r="H9007" i="3"/>
  <c r="I9007" i="3"/>
  <c r="J9007" i="3"/>
  <c r="H9008" i="3"/>
  <c r="I9008" i="3"/>
  <c r="J9008" i="3"/>
  <c r="H9009" i="3"/>
  <c r="I9009" i="3"/>
  <c r="J9009" i="3"/>
  <c r="H9010" i="3"/>
  <c r="I9010" i="3"/>
  <c r="J9010" i="3"/>
  <c r="H9011" i="3"/>
  <c r="I9011" i="3"/>
  <c r="J9011" i="3"/>
  <c r="H9012" i="3"/>
  <c r="I9012" i="3"/>
  <c r="J9012" i="3"/>
  <c r="H9013" i="3"/>
  <c r="I9013" i="3"/>
  <c r="J9013" i="3"/>
  <c r="H9014" i="3"/>
  <c r="I9014" i="3"/>
  <c r="J9014" i="3"/>
  <c r="H9015" i="3"/>
  <c r="I9015" i="3"/>
  <c r="J9015" i="3"/>
  <c r="H9016" i="3"/>
  <c r="I9016" i="3"/>
  <c r="J9016" i="3"/>
  <c r="H9017" i="3"/>
  <c r="I9017" i="3"/>
  <c r="J9017" i="3"/>
  <c r="H9018" i="3"/>
  <c r="I9018" i="3"/>
  <c r="J9018" i="3"/>
  <c r="H9019" i="3"/>
  <c r="I9019" i="3"/>
  <c r="J9019" i="3"/>
  <c r="H9020" i="3"/>
  <c r="I9020" i="3"/>
  <c r="J9020" i="3"/>
  <c r="H9021" i="3"/>
  <c r="I9021" i="3"/>
  <c r="J9021" i="3"/>
  <c r="H9022" i="3"/>
  <c r="I9022" i="3"/>
  <c r="J9022" i="3"/>
  <c r="H9023" i="3"/>
  <c r="I9023" i="3"/>
  <c r="J9023" i="3"/>
  <c r="H9024" i="3"/>
  <c r="I9024" i="3"/>
  <c r="J9024" i="3"/>
  <c r="H9025" i="3"/>
  <c r="I9025" i="3"/>
  <c r="J9025" i="3"/>
  <c r="H9026" i="3"/>
  <c r="I9026" i="3"/>
  <c r="J9026" i="3"/>
  <c r="H9027" i="3"/>
  <c r="I9027" i="3"/>
  <c r="J9027" i="3"/>
  <c r="H9028" i="3"/>
  <c r="I9028" i="3"/>
  <c r="J9028" i="3"/>
  <c r="H9029" i="3"/>
  <c r="I9029" i="3"/>
  <c r="J9029" i="3"/>
  <c r="H9030" i="3"/>
  <c r="I9030" i="3"/>
  <c r="J9030" i="3"/>
  <c r="H9031" i="3"/>
  <c r="I9031" i="3"/>
  <c r="J9031" i="3"/>
  <c r="H9032" i="3"/>
  <c r="I9032" i="3"/>
  <c r="J9032" i="3"/>
  <c r="H9033" i="3"/>
  <c r="I9033" i="3"/>
  <c r="J9033" i="3"/>
  <c r="H9034" i="3"/>
  <c r="I9034" i="3"/>
  <c r="J9034" i="3"/>
  <c r="H9035" i="3"/>
  <c r="I9035" i="3"/>
  <c r="J9035" i="3"/>
  <c r="H9036" i="3"/>
  <c r="I9036" i="3"/>
  <c r="J9036" i="3"/>
  <c r="H9037" i="3"/>
  <c r="I9037" i="3"/>
  <c r="J9037" i="3"/>
  <c r="H9038" i="3"/>
  <c r="I9038" i="3"/>
  <c r="J9038" i="3"/>
  <c r="H9039" i="3"/>
  <c r="I9039" i="3"/>
  <c r="J9039" i="3"/>
  <c r="H9040" i="3"/>
  <c r="I9040" i="3"/>
  <c r="J9040" i="3"/>
  <c r="H9041" i="3"/>
  <c r="I9041" i="3"/>
  <c r="J9041" i="3"/>
  <c r="H9042" i="3"/>
  <c r="I9042" i="3"/>
  <c r="J9042" i="3"/>
  <c r="H9043" i="3"/>
  <c r="I9043" i="3"/>
  <c r="J9043" i="3"/>
  <c r="H9044" i="3"/>
  <c r="I9044" i="3"/>
  <c r="J9044" i="3"/>
  <c r="H9045" i="3"/>
  <c r="I9045" i="3"/>
  <c r="J9045" i="3"/>
  <c r="H9046" i="3"/>
  <c r="I9046" i="3"/>
  <c r="J9046" i="3"/>
  <c r="H9047" i="3"/>
  <c r="I9047" i="3"/>
  <c r="J9047" i="3"/>
  <c r="H9048" i="3"/>
  <c r="I9048" i="3"/>
  <c r="J9048" i="3"/>
  <c r="H9049" i="3"/>
  <c r="I9049" i="3"/>
  <c r="J9049" i="3"/>
  <c r="H9050" i="3"/>
  <c r="I9050" i="3"/>
  <c r="J9050" i="3"/>
  <c r="H9051" i="3"/>
  <c r="I9051" i="3"/>
  <c r="J9051" i="3"/>
  <c r="H9052" i="3"/>
  <c r="I9052" i="3"/>
  <c r="J9052" i="3"/>
  <c r="H9053" i="3"/>
  <c r="I9053" i="3"/>
  <c r="J9053" i="3"/>
  <c r="H9054" i="3"/>
  <c r="I9054" i="3"/>
  <c r="J9054" i="3"/>
  <c r="H9055" i="3"/>
  <c r="I9055" i="3"/>
  <c r="J9055" i="3"/>
  <c r="H9056" i="3"/>
  <c r="I9056" i="3"/>
  <c r="J9056" i="3"/>
  <c r="H9057" i="3"/>
  <c r="I9057" i="3"/>
  <c r="J9057" i="3"/>
  <c r="H9058" i="3"/>
  <c r="I9058" i="3"/>
  <c r="J9058" i="3"/>
  <c r="H9059" i="3"/>
  <c r="I9059" i="3"/>
  <c r="J9059" i="3"/>
  <c r="H9060" i="3"/>
  <c r="I9060" i="3"/>
  <c r="J9060" i="3"/>
  <c r="H9061" i="3"/>
  <c r="I9061" i="3"/>
  <c r="J9061" i="3"/>
  <c r="H9062" i="3"/>
  <c r="I9062" i="3"/>
  <c r="J9062" i="3"/>
  <c r="H9063" i="3"/>
  <c r="I9063" i="3"/>
  <c r="J9063" i="3"/>
  <c r="H9064" i="3"/>
  <c r="I9064" i="3"/>
  <c r="J9064" i="3"/>
  <c r="H9065" i="3"/>
  <c r="I9065" i="3"/>
  <c r="J9065" i="3"/>
  <c r="H9066" i="3"/>
  <c r="I9066" i="3"/>
  <c r="J9066" i="3"/>
  <c r="H9067" i="3"/>
  <c r="I9067" i="3"/>
  <c r="J9067" i="3"/>
  <c r="H9068" i="3"/>
  <c r="I9068" i="3"/>
  <c r="J9068" i="3"/>
  <c r="H9069" i="3"/>
  <c r="I9069" i="3"/>
  <c r="J9069" i="3"/>
  <c r="H9070" i="3"/>
  <c r="I9070" i="3"/>
  <c r="J9070" i="3"/>
  <c r="H9071" i="3"/>
  <c r="I9071" i="3"/>
  <c r="J9071" i="3"/>
  <c r="H9072" i="3"/>
  <c r="I9072" i="3"/>
  <c r="J9072" i="3"/>
  <c r="H9073" i="3"/>
  <c r="I9073" i="3"/>
  <c r="J9073" i="3"/>
  <c r="H9074" i="3"/>
  <c r="I9074" i="3"/>
  <c r="J9074" i="3"/>
  <c r="H9075" i="3"/>
  <c r="I9075" i="3"/>
  <c r="J9075" i="3"/>
  <c r="H9076" i="3"/>
  <c r="I9076" i="3"/>
  <c r="J9076" i="3"/>
  <c r="H9077" i="3"/>
  <c r="I9077" i="3"/>
  <c r="J9077" i="3"/>
  <c r="H9078" i="3"/>
  <c r="I9078" i="3"/>
  <c r="J9078" i="3"/>
  <c r="H9079" i="3"/>
  <c r="I9079" i="3"/>
  <c r="J9079" i="3"/>
  <c r="H9080" i="3"/>
  <c r="I9080" i="3"/>
  <c r="J9080" i="3"/>
  <c r="H9081" i="3"/>
  <c r="I9081" i="3"/>
  <c r="J9081" i="3"/>
  <c r="H9082" i="3"/>
  <c r="I9082" i="3"/>
  <c r="J9082" i="3"/>
  <c r="H9083" i="3"/>
  <c r="I9083" i="3"/>
  <c r="J9083" i="3"/>
  <c r="H9084" i="3"/>
  <c r="I9084" i="3"/>
  <c r="J9084" i="3"/>
  <c r="H9085" i="3"/>
  <c r="I9085" i="3"/>
  <c r="J9085" i="3"/>
  <c r="H9086" i="3"/>
  <c r="I9086" i="3"/>
  <c r="J9086" i="3"/>
  <c r="H9087" i="3"/>
  <c r="I9087" i="3"/>
  <c r="J9087" i="3"/>
  <c r="H9088" i="3"/>
  <c r="I9088" i="3"/>
  <c r="J9088" i="3"/>
  <c r="H9089" i="3"/>
  <c r="I9089" i="3"/>
  <c r="J9089" i="3"/>
  <c r="H9090" i="3"/>
  <c r="I9090" i="3"/>
  <c r="J9090" i="3"/>
  <c r="H9091" i="3"/>
  <c r="I9091" i="3"/>
  <c r="J9091" i="3"/>
  <c r="H9092" i="3"/>
  <c r="I9092" i="3"/>
  <c r="J9092" i="3"/>
  <c r="H9093" i="3"/>
  <c r="I9093" i="3"/>
  <c r="J9093" i="3"/>
  <c r="H9094" i="3"/>
  <c r="I9094" i="3"/>
  <c r="J9094" i="3"/>
  <c r="H9095" i="3"/>
  <c r="I9095" i="3"/>
  <c r="J9095" i="3"/>
  <c r="H9096" i="3"/>
  <c r="I9096" i="3"/>
  <c r="J9096" i="3"/>
  <c r="H9097" i="3"/>
  <c r="I9097" i="3"/>
  <c r="J9097" i="3"/>
  <c r="H9098" i="3"/>
  <c r="I9098" i="3"/>
  <c r="J9098" i="3"/>
  <c r="H9099" i="3"/>
  <c r="I9099" i="3"/>
  <c r="J9099" i="3"/>
  <c r="H9100" i="3"/>
  <c r="I9100" i="3"/>
  <c r="J9100" i="3"/>
  <c r="H9101" i="3"/>
  <c r="I9101" i="3"/>
  <c r="J9101" i="3"/>
  <c r="H9102" i="3"/>
  <c r="I9102" i="3"/>
  <c r="J9102" i="3"/>
  <c r="H9103" i="3"/>
  <c r="I9103" i="3"/>
  <c r="J9103" i="3"/>
  <c r="H9104" i="3"/>
  <c r="I9104" i="3"/>
  <c r="J9104" i="3"/>
  <c r="H9105" i="3"/>
  <c r="I9105" i="3"/>
  <c r="J9105" i="3"/>
  <c r="H9106" i="3"/>
  <c r="I9106" i="3"/>
  <c r="J9106" i="3"/>
  <c r="H9107" i="3"/>
  <c r="I9107" i="3"/>
  <c r="J9107" i="3"/>
  <c r="H9108" i="3"/>
  <c r="I9108" i="3"/>
  <c r="J9108" i="3"/>
  <c r="H9109" i="3"/>
  <c r="I9109" i="3"/>
  <c r="J9109" i="3"/>
  <c r="H9110" i="3"/>
  <c r="I9110" i="3"/>
  <c r="J9110" i="3"/>
  <c r="H9111" i="3"/>
  <c r="I9111" i="3"/>
  <c r="J9111" i="3"/>
  <c r="H9112" i="3"/>
  <c r="I9112" i="3"/>
  <c r="J9112" i="3"/>
  <c r="H9113" i="3"/>
  <c r="I9113" i="3"/>
  <c r="J9113" i="3"/>
  <c r="H9114" i="3"/>
  <c r="I9114" i="3"/>
  <c r="J9114" i="3"/>
  <c r="H9115" i="3"/>
  <c r="I9115" i="3"/>
  <c r="J9115" i="3"/>
  <c r="H9116" i="3"/>
  <c r="I9116" i="3"/>
  <c r="J9116" i="3"/>
  <c r="H9117" i="3"/>
  <c r="I9117" i="3"/>
  <c r="J9117" i="3"/>
  <c r="H9118" i="3"/>
  <c r="I9118" i="3"/>
  <c r="J9118" i="3"/>
  <c r="H9119" i="3"/>
  <c r="I9119" i="3"/>
  <c r="J9119" i="3"/>
  <c r="H9120" i="3"/>
  <c r="I9120" i="3"/>
  <c r="J9120" i="3"/>
  <c r="H9121" i="3"/>
  <c r="I9121" i="3"/>
  <c r="J9121" i="3"/>
  <c r="H9122" i="3"/>
  <c r="I9122" i="3"/>
  <c r="J9122" i="3"/>
  <c r="H9123" i="3"/>
  <c r="I9123" i="3"/>
  <c r="J9123" i="3"/>
  <c r="H9124" i="3"/>
  <c r="I9124" i="3"/>
  <c r="J9124" i="3"/>
  <c r="H9125" i="3"/>
  <c r="I9125" i="3"/>
  <c r="J9125" i="3"/>
  <c r="H9126" i="3"/>
  <c r="I9126" i="3"/>
  <c r="J9126" i="3"/>
  <c r="H9127" i="3"/>
  <c r="I9127" i="3"/>
  <c r="J9127" i="3"/>
  <c r="H9128" i="3"/>
  <c r="I9128" i="3"/>
  <c r="J9128" i="3"/>
  <c r="H9129" i="3"/>
  <c r="I9129" i="3"/>
  <c r="J9129" i="3"/>
  <c r="H9130" i="3"/>
  <c r="I9130" i="3"/>
  <c r="J9130" i="3"/>
  <c r="H9131" i="3"/>
  <c r="I9131" i="3"/>
  <c r="J9131" i="3"/>
  <c r="H9132" i="3"/>
  <c r="I9132" i="3"/>
  <c r="J9132" i="3"/>
  <c r="H9133" i="3"/>
  <c r="I9133" i="3"/>
  <c r="J9133" i="3"/>
  <c r="H9134" i="3"/>
  <c r="I9134" i="3"/>
  <c r="J9134" i="3"/>
  <c r="H9135" i="3"/>
  <c r="I9135" i="3"/>
  <c r="J9135" i="3"/>
  <c r="H9136" i="3"/>
  <c r="I9136" i="3"/>
  <c r="J9136" i="3"/>
  <c r="H9137" i="3"/>
  <c r="I9137" i="3"/>
  <c r="J9137" i="3"/>
  <c r="H9138" i="3"/>
  <c r="I9138" i="3"/>
  <c r="J9138" i="3"/>
  <c r="H9139" i="3"/>
  <c r="I9139" i="3"/>
  <c r="J9139" i="3"/>
  <c r="H9140" i="3"/>
  <c r="I9140" i="3"/>
  <c r="J9140" i="3"/>
  <c r="H9141" i="3"/>
  <c r="I9141" i="3"/>
  <c r="J9141" i="3"/>
  <c r="H9142" i="3"/>
  <c r="I9142" i="3"/>
  <c r="J9142" i="3"/>
  <c r="H9143" i="3"/>
  <c r="I9143" i="3"/>
  <c r="J9143" i="3"/>
  <c r="H9144" i="3"/>
  <c r="I9144" i="3"/>
  <c r="J9144" i="3"/>
  <c r="H9145" i="3"/>
  <c r="I9145" i="3"/>
  <c r="J9145" i="3"/>
  <c r="H9146" i="3"/>
  <c r="I9146" i="3"/>
  <c r="J9146" i="3"/>
  <c r="H9147" i="3"/>
  <c r="I9147" i="3"/>
  <c r="J9147" i="3"/>
  <c r="H9148" i="3"/>
  <c r="I9148" i="3"/>
  <c r="J9148" i="3"/>
  <c r="H9149" i="3"/>
  <c r="I9149" i="3"/>
  <c r="J9149" i="3"/>
  <c r="H9150" i="3"/>
  <c r="I9150" i="3"/>
  <c r="J9150" i="3"/>
  <c r="H9151" i="3"/>
  <c r="I9151" i="3"/>
  <c r="J9151" i="3"/>
  <c r="H9152" i="3"/>
  <c r="I9152" i="3"/>
  <c r="J9152" i="3"/>
  <c r="H9153" i="3"/>
  <c r="I9153" i="3"/>
  <c r="J9153" i="3"/>
  <c r="H9154" i="3"/>
  <c r="I9154" i="3"/>
  <c r="J9154" i="3"/>
  <c r="H9155" i="3"/>
  <c r="I9155" i="3"/>
  <c r="J9155" i="3"/>
  <c r="H9156" i="3"/>
  <c r="I9156" i="3"/>
  <c r="J9156" i="3"/>
  <c r="H9157" i="3"/>
  <c r="I9157" i="3"/>
  <c r="J9157" i="3"/>
  <c r="H9158" i="3"/>
  <c r="I9158" i="3"/>
  <c r="J9158" i="3"/>
  <c r="H9159" i="3"/>
  <c r="I9159" i="3"/>
  <c r="J9159" i="3"/>
  <c r="H9160" i="3"/>
  <c r="I9160" i="3"/>
  <c r="J9160" i="3"/>
  <c r="H9161" i="3"/>
  <c r="I9161" i="3"/>
  <c r="J9161" i="3"/>
  <c r="H9162" i="3"/>
  <c r="I9162" i="3"/>
  <c r="J9162" i="3"/>
  <c r="H9163" i="3"/>
  <c r="I9163" i="3"/>
  <c r="J9163" i="3"/>
  <c r="H9164" i="3"/>
  <c r="I9164" i="3"/>
  <c r="J9164" i="3"/>
  <c r="H9165" i="3"/>
  <c r="I9165" i="3"/>
  <c r="J9165" i="3"/>
  <c r="H9166" i="3"/>
  <c r="I9166" i="3"/>
  <c r="J9166" i="3"/>
  <c r="H9167" i="3"/>
  <c r="I9167" i="3"/>
  <c r="J9167" i="3"/>
  <c r="H9168" i="3"/>
  <c r="I9168" i="3"/>
  <c r="J9168" i="3"/>
  <c r="H9169" i="3"/>
  <c r="I9169" i="3"/>
  <c r="J9169" i="3"/>
  <c r="H9170" i="3"/>
  <c r="I9170" i="3"/>
  <c r="J9170" i="3"/>
  <c r="H9171" i="3"/>
  <c r="I9171" i="3"/>
  <c r="J9171" i="3"/>
  <c r="H9172" i="3"/>
  <c r="I9172" i="3"/>
  <c r="J9172" i="3"/>
  <c r="H9173" i="3"/>
  <c r="I9173" i="3"/>
  <c r="J9173" i="3"/>
  <c r="H9174" i="3"/>
  <c r="I9174" i="3"/>
  <c r="J9174" i="3"/>
  <c r="H9175" i="3"/>
  <c r="I9175" i="3"/>
  <c r="J9175" i="3"/>
  <c r="H9176" i="3"/>
  <c r="I9176" i="3"/>
  <c r="J9176" i="3"/>
  <c r="H9177" i="3"/>
  <c r="I9177" i="3"/>
  <c r="J9177" i="3"/>
  <c r="H9178" i="3"/>
  <c r="I9178" i="3"/>
  <c r="J9178" i="3"/>
  <c r="H9179" i="3"/>
  <c r="I9179" i="3"/>
  <c r="J9179" i="3"/>
  <c r="H9180" i="3"/>
  <c r="I9180" i="3"/>
  <c r="J9180" i="3"/>
  <c r="H9181" i="3"/>
  <c r="I9181" i="3"/>
  <c r="J9181" i="3"/>
  <c r="H9182" i="3"/>
  <c r="I9182" i="3"/>
  <c r="J9182" i="3"/>
  <c r="H9183" i="3"/>
  <c r="I9183" i="3"/>
  <c r="J9183" i="3"/>
  <c r="H9184" i="3"/>
  <c r="I9184" i="3"/>
  <c r="J9184" i="3"/>
  <c r="H9185" i="3"/>
  <c r="I9185" i="3"/>
  <c r="J9185" i="3"/>
  <c r="H9186" i="3"/>
  <c r="I9186" i="3"/>
  <c r="J9186" i="3"/>
  <c r="H9187" i="3"/>
  <c r="I9187" i="3"/>
  <c r="J9187" i="3"/>
  <c r="H9188" i="3"/>
  <c r="I9188" i="3"/>
  <c r="J9188" i="3"/>
  <c r="H9189" i="3"/>
  <c r="I9189" i="3"/>
  <c r="J9189" i="3"/>
  <c r="H9190" i="3"/>
  <c r="I9190" i="3"/>
  <c r="J9190" i="3"/>
  <c r="H9191" i="3"/>
  <c r="I9191" i="3"/>
  <c r="J9191" i="3"/>
  <c r="H9192" i="3"/>
  <c r="I9192" i="3"/>
  <c r="J9192" i="3"/>
  <c r="H9193" i="3"/>
  <c r="I9193" i="3"/>
  <c r="J9193" i="3"/>
  <c r="H9194" i="3"/>
  <c r="I9194" i="3"/>
  <c r="J9194" i="3"/>
  <c r="H9195" i="3"/>
  <c r="I9195" i="3"/>
  <c r="J9195" i="3"/>
  <c r="H9196" i="3"/>
  <c r="I9196" i="3"/>
  <c r="J9196" i="3"/>
  <c r="H9197" i="3"/>
  <c r="I9197" i="3"/>
  <c r="J9197" i="3"/>
  <c r="H9198" i="3"/>
  <c r="I9198" i="3"/>
  <c r="J9198" i="3"/>
  <c r="H9199" i="3"/>
  <c r="I9199" i="3"/>
  <c r="J9199" i="3"/>
  <c r="H9200" i="3"/>
  <c r="I9200" i="3"/>
  <c r="J9200" i="3"/>
  <c r="H9201" i="3"/>
  <c r="I9201" i="3"/>
  <c r="J9201" i="3"/>
  <c r="H9202" i="3"/>
  <c r="I9202" i="3"/>
  <c r="J9202" i="3"/>
  <c r="H9203" i="3"/>
  <c r="I9203" i="3"/>
  <c r="J9203" i="3"/>
  <c r="H9204" i="3"/>
  <c r="I9204" i="3"/>
  <c r="J9204" i="3"/>
  <c r="H9205" i="3"/>
  <c r="I9205" i="3"/>
  <c r="J9205" i="3"/>
  <c r="H9206" i="3"/>
  <c r="I9206" i="3"/>
  <c r="J9206" i="3"/>
  <c r="H9207" i="3"/>
  <c r="I9207" i="3"/>
  <c r="J9207" i="3"/>
  <c r="H9208" i="3"/>
  <c r="I9208" i="3"/>
  <c r="J9208" i="3"/>
  <c r="H9209" i="3"/>
  <c r="I9209" i="3"/>
  <c r="J9209" i="3"/>
  <c r="H9210" i="3"/>
  <c r="I9210" i="3"/>
  <c r="J9210" i="3"/>
  <c r="H9211" i="3"/>
  <c r="I9211" i="3"/>
  <c r="J9211" i="3"/>
  <c r="H9212" i="3"/>
  <c r="I9212" i="3"/>
  <c r="J9212" i="3"/>
  <c r="H9213" i="3"/>
  <c r="I9213" i="3"/>
  <c r="J9213" i="3"/>
  <c r="H9214" i="3"/>
  <c r="I9214" i="3"/>
  <c r="J9214" i="3"/>
  <c r="H9215" i="3"/>
  <c r="I9215" i="3"/>
  <c r="J9215" i="3"/>
  <c r="H9216" i="3"/>
  <c r="I9216" i="3"/>
  <c r="J9216" i="3"/>
  <c r="H9217" i="3"/>
  <c r="I9217" i="3"/>
  <c r="J9217" i="3"/>
  <c r="H9218" i="3"/>
  <c r="I9218" i="3"/>
  <c r="J9218" i="3"/>
  <c r="H9219" i="3"/>
  <c r="I9219" i="3"/>
  <c r="J9219" i="3"/>
  <c r="H9220" i="3"/>
  <c r="I9220" i="3"/>
  <c r="J9220" i="3"/>
  <c r="H9221" i="3"/>
  <c r="I9221" i="3"/>
  <c r="J9221" i="3"/>
  <c r="H9222" i="3"/>
  <c r="I9222" i="3"/>
  <c r="J9222" i="3"/>
  <c r="H9223" i="3"/>
  <c r="I9223" i="3"/>
  <c r="J9223" i="3"/>
  <c r="H9224" i="3"/>
  <c r="I9224" i="3"/>
  <c r="J9224" i="3"/>
  <c r="H9225" i="3"/>
  <c r="I9225" i="3"/>
  <c r="J9225" i="3"/>
  <c r="H9226" i="3"/>
  <c r="I9226" i="3"/>
  <c r="J9226" i="3"/>
  <c r="H9227" i="3"/>
  <c r="I9227" i="3"/>
  <c r="J9227" i="3"/>
  <c r="H9228" i="3"/>
  <c r="I9228" i="3"/>
  <c r="J9228" i="3"/>
  <c r="H9229" i="3"/>
  <c r="I9229" i="3"/>
  <c r="J9229" i="3"/>
  <c r="H9230" i="3"/>
  <c r="I9230" i="3"/>
  <c r="J9230" i="3"/>
  <c r="H9231" i="3"/>
  <c r="I9231" i="3"/>
  <c r="J9231" i="3"/>
  <c r="H9232" i="3"/>
  <c r="I9232" i="3"/>
  <c r="J9232" i="3"/>
  <c r="H9233" i="3"/>
  <c r="I9233" i="3"/>
  <c r="J9233" i="3"/>
  <c r="H9234" i="3"/>
  <c r="I9234" i="3"/>
  <c r="J9234" i="3"/>
  <c r="H9235" i="3"/>
  <c r="I9235" i="3"/>
  <c r="J9235" i="3"/>
  <c r="H9236" i="3"/>
  <c r="I9236" i="3"/>
  <c r="J9236" i="3"/>
  <c r="H9237" i="3"/>
  <c r="I9237" i="3"/>
  <c r="J9237" i="3"/>
  <c r="H9238" i="3"/>
  <c r="I9238" i="3"/>
  <c r="J9238" i="3"/>
  <c r="H9239" i="3"/>
  <c r="I9239" i="3"/>
  <c r="J9239" i="3"/>
  <c r="H9240" i="3"/>
  <c r="I9240" i="3"/>
  <c r="J9240" i="3"/>
  <c r="H9241" i="3"/>
  <c r="I9241" i="3"/>
  <c r="J9241" i="3"/>
  <c r="H9242" i="3"/>
  <c r="I9242" i="3"/>
  <c r="J9242" i="3"/>
  <c r="H9243" i="3"/>
  <c r="I9243" i="3"/>
  <c r="J9243" i="3"/>
  <c r="H9244" i="3"/>
  <c r="I9244" i="3"/>
  <c r="J9244" i="3"/>
  <c r="H9245" i="3"/>
  <c r="I9245" i="3"/>
  <c r="J9245" i="3"/>
  <c r="H9246" i="3"/>
  <c r="I9246" i="3"/>
  <c r="J9246" i="3"/>
  <c r="H9247" i="3"/>
  <c r="I9247" i="3"/>
  <c r="J9247" i="3"/>
  <c r="H9248" i="3"/>
  <c r="I9248" i="3"/>
  <c r="J9248" i="3"/>
  <c r="H9249" i="3"/>
  <c r="I9249" i="3"/>
  <c r="J9249" i="3"/>
  <c r="H9250" i="3"/>
  <c r="I9250" i="3"/>
  <c r="J9250" i="3"/>
  <c r="H9251" i="3"/>
  <c r="I9251" i="3"/>
  <c r="J9251" i="3"/>
  <c r="H9252" i="3"/>
  <c r="I9252" i="3"/>
  <c r="J9252" i="3"/>
  <c r="H9253" i="3"/>
  <c r="I9253" i="3"/>
  <c r="J9253" i="3"/>
  <c r="H9254" i="3"/>
  <c r="I9254" i="3"/>
  <c r="J9254" i="3"/>
  <c r="H9255" i="3"/>
  <c r="I9255" i="3"/>
  <c r="J9255" i="3"/>
  <c r="H9256" i="3"/>
  <c r="I9256" i="3"/>
  <c r="J9256" i="3"/>
  <c r="H9257" i="3"/>
  <c r="I9257" i="3"/>
  <c r="J9257" i="3"/>
  <c r="H9258" i="3"/>
  <c r="I9258" i="3"/>
  <c r="J9258" i="3"/>
  <c r="H9259" i="3"/>
  <c r="I9259" i="3"/>
  <c r="J9259" i="3"/>
  <c r="H9260" i="3"/>
  <c r="I9260" i="3"/>
  <c r="J9260" i="3"/>
  <c r="H9261" i="3"/>
  <c r="I9261" i="3"/>
  <c r="J9261" i="3"/>
  <c r="H9262" i="3"/>
  <c r="I9262" i="3"/>
  <c r="J9262" i="3"/>
  <c r="H9263" i="3"/>
  <c r="I9263" i="3"/>
  <c r="J9263" i="3"/>
  <c r="H9264" i="3"/>
  <c r="I9264" i="3"/>
  <c r="J9264" i="3"/>
  <c r="H9265" i="3"/>
  <c r="I9265" i="3"/>
  <c r="J9265" i="3"/>
  <c r="H9266" i="3"/>
  <c r="I9266" i="3"/>
  <c r="J9266" i="3"/>
  <c r="H9267" i="3"/>
  <c r="I9267" i="3"/>
  <c r="J9267" i="3"/>
  <c r="H9268" i="3"/>
  <c r="I9268" i="3"/>
  <c r="J9268" i="3"/>
  <c r="H9269" i="3"/>
  <c r="I9269" i="3"/>
  <c r="J9269" i="3"/>
  <c r="H9270" i="3"/>
  <c r="I9270" i="3"/>
  <c r="J9270" i="3"/>
  <c r="H9271" i="3"/>
  <c r="I9271" i="3"/>
  <c r="J9271" i="3"/>
  <c r="H9272" i="3"/>
  <c r="I9272" i="3"/>
  <c r="J9272" i="3"/>
  <c r="H9273" i="3"/>
  <c r="I9273" i="3"/>
  <c r="J9273" i="3"/>
  <c r="H9274" i="3"/>
  <c r="I9274" i="3"/>
  <c r="J9274" i="3"/>
  <c r="H9275" i="3"/>
  <c r="I9275" i="3"/>
  <c r="J9275" i="3"/>
  <c r="H9276" i="3"/>
  <c r="I9276" i="3"/>
  <c r="J9276" i="3"/>
  <c r="H9277" i="3"/>
  <c r="I9277" i="3"/>
  <c r="J9277" i="3"/>
  <c r="H9278" i="3"/>
  <c r="I9278" i="3"/>
  <c r="J9278" i="3"/>
  <c r="H9279" i="3"/>
  <c r="I9279" i="3"/>
  <c r="J9279" i="3"/>
  <c r="H9280" i="3"/>
  <c r="I9280" i="3"/>
  <c r="J9280" i="3"/>
  <c r="H9281" i="3"/>
  <c r="I9281" i="3"/>
  <c r="J9281" i="3"/>
  <c r="H9282" i="3"/>
  <c r="I9282" i="3"/>
  <c r="J9282" i="3"/>
  <c r="H9283" i="3"/>
  <c r="I9283" i="3"/>
  <c r="J9283" i="3"/>
  <c r="H9284" i="3"/>
  <c r="I9284" i="3"/>
  <c r="J9284" i="3"/>
  <c r="H9285" i="3"/>
  <c r="I9285" i="3"/>
  <c r="J9285" i="3"/>
  <c r="H9286" i="3"/>
  <c r="I9286" i="3"/>
  <c r="J9286" i="3"/>
  <c r="H9287" i="3"/>
  <c r="I9287" i="3"/>
  <c r="J9287" i="3"/>
  <c r="H9288" i="3"/>
  <c r="I9288" i="3"/>
  <c r="J9288" i="3"/>
  <c r="H9289" i="3"/>
  <c r="I9289" i="3"/>
  <c r="J9289" i="3"/>
  <c r="H9290" i="3"/>
  <c r="I9290" i="3"/>
  <c r="J9290" i="3"/>
  <c r="H9291" i="3"/>
  <c r="I9291" i="3"/>
  <c r="J9291" i="3"/>
  <c r="H9292" i="3"/>
  <c r="I9292" i="3"/>
  <c r="J9292" i="3"/>
  <c r="H9293" i="3"/>
  <c r="I9293" i="3"/>
  <c r="J9293" i="3"/>
  <c r="H9294" i="3"/>
  <c r="I9294" i="3"/>
  <c r="J9294" i="3"/>
  <c r="H9295" i="3"/>
  <c r="I9295" i="3"/>
  <c r="J9295" i="3"/>
  <c r="H9296" i="3"/>
  <c r="I9296" i="3"/>
  <c r="J9296" i="3"/>
  <c r="H9297" i="3"/>
  <c r="I9297" i="3"/>
  <c r="J9297" i="3"/>
  <c r="H9298" i="3"/>
  <c r="I9298" i="3"/>
  <c r="J9298" i="3"/>
  <c r="H9299" i="3"/>
  <c r="I9299" i="3"/>
  <c r="J9299" i="3"/>
  <c r="H9300" i="3"/>
  <c r="I9300" i="3"/>
  <c r="J9300" i="3"/>
  <c r="H9301" i="3"/>
  <c r="I9301" i="3"/>
  <c r="J9301" i="3"/>
  <c r="H9302" i="3"/>
  <c r="I9302" i="3"/>
  <c r="J9302" i="3"/>
  <c r="H9303" i="3"/>
  <c r="I9303" i="3"/>
  <c r="J9303" i="3"/>
  <c r="H9304" i="3"/>
  <c r="I9304" i="3"/>
  <c r="J9304" i="3"/>
  <c r="H9305" i="3"/>
  <c r="I9305" i="3"/>
  <c r="J9305" i="3"/>
  <c r="H9306" i="3"/>
  <c r="I9306" i="3"/>
  <c r="J9306" i="3"/>
  <c r="H9307" i="3"/>
  <c r="I9307" i="3"/>
  <c r="J9307" i="3"/>
  <c r="H9308" i="3"/>
  <c r="I9308" i="3"/>
  <c r="J9308" i="3"/>
  <c r="H9309" i="3"/>
  <c r="I9309" i="3"/>
  <c r="J9309" i="3"/>
  <c r="H9310" i="3"/>
  <c r="I9310" i="3"/>
  <c r="J9310" i="3"/>
  <c r="H9311" i="3"/>
  <c r="I9311" i="3"/>
  <c r="J9311" i="3"/>
  <c r="H9312" i="3"/>
  <c r="I9312" i="3"/>
  <c r="J9312" i="3"/>
  <c r="H9313" i="3"/>
  <c r="I9313" i="3"/>
  <c r="J9313" i="3"/>
  <c r="H9314" i="3"/>
  <c r="I9314" i="3"/>
  <c r="J9314" i="3"/>
  <c r="H9315" i="3"/>
  <c r="I9315" i="3"/>
  <c r="J9315" i="3"/>
  <c r="H9316" i="3"/>
  <c r="I9316" i="3"/>
  <c r="J9316" i="3"/>
  <c r="H9317" i="3"/>
  <c r="I9317" i="3"/>
  <c r="J9317" i="3"/>
  <c r="H9318" i="3"/>
  <c r="I9318" i="3"/>
  <c r="J9318" i="3"/>
  <c r="H9319" i="3"/>
  <c r="I9319" i="3"/>
  <c r="J9319" i="3"/>
  <c r="H9320" i="3"/>
  <c r="I9320" i="3"/>
  <c r="J9320" i="3"/>
  <c r="H9321" i="3"/>
  <c r="I9321" i="3"/>
  <c r="J9321" i="3"/>
  <c r="H9322" i="3"/>
  <c r="I9322" i="3"/>
  <c r="J9322" i="3"/>
  <c r="H9323" i="3"/>
  <c r="I9323" i="3"/>
  <c r="J9323" i="3"/>
  <c r="H9324" i="3"/>
  <c r="I9324" i="3"/>
  <c r="J9324" i="3"/>
  <c r="H9325" i="3"/>
  <c r="I9325" i="3"/>
  <c r="J9325" i="3"/>
  <c r="H9326" i="3"/>
  <c r="I9326" i="3"/>
  <c r="J9326" i="3"/>
  <c r="H9327" i="3"/>
  <c r="I9327" i="3"/>
  <c r="J9327" i="3"/>
  <c r="H9328" i="3"/>
  <c r="I9328" i="3"/>
  <c r="J9328" i="3"/>
  <c r="H9329" i="3"/>
  <c r="I9329" i="3"/>
  <c r="J9329" i="3"/>
  <c r="H9330" i="3"/>
  <c r="I9330" i="3"/>
  <c r="J9330" i="3"/>
  <c r="H9331" i="3"/>
  <c r="I9331" i="3"/>
  <c r="J9331" i="3"/>
  <c r="H9332" i="3"/>
  <c r="I9332" i="3"/>
  <c r="J9332" i="3"/>
  <c r="H9333" i="3"/>
  <c r="I9333" i="3"/>
  <c r="J9333" i="3"/>
  <c r="H9334" i="3"/>
  <c r="I9334" i="3"/>
  <c r="J9334" i="3"/>
  <c r="H9335" i="3"/>
  <c r="I9335" i="3"/>
  <c r="J9335" i="3"/>
  <c r="H9336" i="3"/>
  <c r="I9336" i="3"/>
  <c r="J9336" i="3"/>
  <c r="H9337" i="3"/>
  <c r="I9337" i="3"/>
  <c r="J9337" i="3"/>
  <c r="H9338" i="3"/>
  <c r="I9338" i="3"/>
  <c r="J9338" i="3"/>
  <c r="H9339" i="3"/>
  <c r="I9339" i="3"/>
  <c r="J9339" i="3"/>
  <c r="H9340" i="3"/>
  <c r="I9340" i="3"/>
  <c r="J9340" i="3"/>
  <c r="H9341" i="3"/>
  <c r="I9341" i="3"/>
  <c r="J9341" i="3"/>
  <c r="H9342" i="3"/>
  <c r="I9342" i="3"/>
  <c r="J9342" i="3"/>
  <c r="H9343" i="3"/>
  <c r="I9343" i="3"/>
  <c r="J9343" i="3"/>
  <c r="H9344" i="3"/>
  <c r="I9344" i="3"/>
  <c r="J9344" i="3"/>
  <c r="H9345" i="3"/>
  <c r="I9345" i="3"/>
  <c r="J9345" i="3"/>
  <c r="H9346" i="3"/>
  <c r="I9346" i="3"/>
  <c r="J9346" i="3"/>
  <c r="H9347" i="3"/>
  <c r="I9347" i="3"/>
  <c r="J9347" i="3"/>
  <c r="H9348" i="3"/>
  <c r="I9348" i="3"/>
  <c r="J9348" i="3"/>
  <c r="H9349" i="3"/>
  <c r="I9349" i="3"/>
  <c r="J9349" i="3"/>
  <c r="H9350" i="3"/>
  <c r="I9350" i="3"/>
  <c r="J9350" i="3"/>
  <c r="H9351" i="3"/>
  <c r="I9351" i="3"/>
  <c r="J9351" i="3"/>
  <c r="H9352" i="3"/>
  <c r="I9352" i="3"/>
  <c r="J9352" i="3"/>
  <c r="H9353" i="3"/>
  <c r="I9353" i="3"/>
  <c r="J9353" i="3"/>
  <c r="H9354" i="3"/>
  <c r="I9354" i="3"/>
  <c r="J9354" i="3"/>
  <c r="H9355" i="3"/>
  <c r="I9355" i="3"/>
  <c r="J9355" i="3"/>
  <c r="H9356" i="3"/>
  <c r="I9356" i="3"/>
  <c r="J9356" i="3"/>
  <c r="H9357" i="3"/>
  <c r="I9357" i="3"/>
  <c r="J9357" i="3"/>
  <c r="H9358" i="3"/>
  <c r="I9358" i="3"/>
  <c r="J9358" i="3"/>
  <c r="H9359" i="3"/>
  <c r="I9359" i="3"/>
  <c r="J9359" i="3"/>
  <c r="H9360" i="3"/>
  <c r="I9360" i="3"/>
  <c r="J9360" i="3"/>
  <c r="H9361" i="3"/>
  <c r="I9361" i="3"/>
  <c r="J9361" i="3"/>
  <c r="H9362" i="3"/>
  <c r="I9362" i="3"/>
  <c r="J9362" i="3"/>
  <c r="H9363" i="3"/>
  <c r="I9363" i="3"/>
  <c r="J9363" i="3"/>
  <c r="H9364" i="3"/>
  <c r="I9364" i="3"/>
  <c r="J9364" i="3"/>
  <c r="H9365" i="3"/>
  <c r="I9365" i="3"/>
  <c r="J9365" i="3"/>
  <c r="H9366" i="3"/>
  <c r="I9366" i="3"/>
  <c r="J9366" i="3"/>
  <c r="H9367" i="3"/>
  <c r="I9367" i="3"/>
  <c r="J9367" i="3"/>
  <c r="H9368" i="3"/>
  <c r="I9368" i="3"/>
  <c r="J9368" i="3"/>
  <c r="H9369" i="3"/>
  <c r="I9369" i="3"/>
  <c r="J9369" i="3"/>
  <c r="H9370" i="3"/>
  <c r="I9370" i="3"/>
  <c r="J9370" i="3"/>
  <c r="H9371" i="3"/>
  <c r="I9371" i="3"/>
  <c r="J9371" i="3"/>
  <c r="H9372" i="3"/>
  <c r="I9372" i="3"/>
  <c r="J9372" i="3"/>
  <c r="H9373" i="3"/>
  <c r="I9373" i="3"/>
  <c r="J9373" i="3"/>
  <c r="H9374" i="3"/>
  <c r="I9374" i="3"/>
  <c r="J9374" i="3"/>
  <c r="H9375" i="3"/>
  <c r="I9375" i="3"/>
  <c r="J9375" i="3"/>
  <c r="H9376" i="3"/>
  <c r="I9376" i="3"/>
  <c r="J9376" i="3"/>
  <c r="H9377" i="3"/>
  <c r="I9377" i="3"/>
  <c r="J9377" i="3"/>
  <c r="H9378" i="3"/>
  <c r="I9378" i="3"/>
  <c r="J9378" i="3"/>
  <c r="H9379" i="3"/>
  <c r="I9379" i="3"/>
  <c r="J9379" i="3"/>
  <c r="H9380" i="3"/>
  <c r="I9380" i="3"/>
  <c r="J9380" i="3"/>
  <c r="H9381" i="3"/>
  <c r="I9381" i="3"/>
  <c r="J9381" i="3"/>
  <c r="H9382" i="3"/>
  <c r="I9382" i="3"/>
  <c r="J9382" i="3"/>
  <c r="H9383" i="3"/>
  <c r="I9383" i="3"/>
  <c r="J9383" i="3"/>
  <c r="H9384" i="3"/>
  <c r="I9384" i="3"/>
  <c r="J9384" i="3"/>
  <c r="H9385" i="3"/>
  <c r="I9385" i="3"/>
  <c r="J9385" i="3"/>
  <c r="H9386" i="3"/>
  <c r="I9386" i="3"/>
  <c r="J9386" i="3"/>
  <c r="H9387" i="3"/>
  <c r="I9387" i="3"/>
  <c r="J9387" i="3"/>
  <c r="H9388" i="3"/>
  <c r="I9388" i="3"/>
  <c r="J9388" i="3"/>
  <c r="H9389" i="3"/>
  <c r="I9389" i="3"/>
  <c r="J9389" i="3"/>
  <c r="H9390" i="3"/>
  <c r="I9390" i="3"/>
  <c r="J9390" i="3"/>
  <c r="H9391" i="3"/>
  <c r="I9391" i="3"/>
  <c r="J9391" i="3"/>
  <c r="H9392" i="3"/>
  <c r="I9392" i="3"/>
  <c r="J9392" i="3"/>
  <c r="H9393" i="3"/>
  <c r="I9393" i="3"/>
  <c r="J9393" i="3"/>
  <c r="H9394" i="3"/>
  <c r="I9394" i="3"/>
  <c r="J9394" i="3"/>
  <c r="H9395" i="3"/>
  <c r="I9395" i="3"/>
  <c r="J9395" i="3"/>
  <c r="H9396" i="3"/>
  <c r="I9396" i="3"/>
  <c r="J9396" i="3"/>
  <c r="H9397" i="3"/>
  <c r="I9397" i="3"/>
  <c r="J9397" i="3"/>
  <c r="H9398" i="3"/>
  <c r="I9398" i="3"/>
  <c r="J9398" i="3"/>
  <c r="H9399" i="3"/>
  <c r="I9399" i="3"/>
  <c r="J9399" i="3"/>
  <c r="H9400" i="3"/>
  <c r="I9400" i="3"/>
  <c r="J9400" i="3"/>
  <c r="H9401" i="3"/>
  <c r="I9401" i="3"/>
  <c r="J9401" i="3"/>
  <c r="H9402" i="3"/>
  <c r="I9402" i="3"/>
  <c r="J9402" i="3"/>
  <c r="H9403" i="3"/>
  <c r="I9403" i="3"/>
  <c r="J9403" i="3"/>
  <c r="H9404" i="3"/>
  <c r="I9404" i="3"/>
  <c r="J9404" i="3"/>
  <c r="H9405" i="3"/>
  <c r="I9405" i="3"/>
  <c r="J9405" i="3"/>
  <c r="H9406" i="3"/>
  <c r="I9406" i="3"/>
  <c r="J9406" i="3"/>
  <c r="H9407" i="3"/>
  <c r="I9407" i="3"/>
  <c r="J9407" i="3"/>
  <c r="H9408" i="3"/>
  <c r="I9408" i="3"/>
  <c r="J9408" i="3"/>
  <c r="H9409" i="3"/>
  <c r="I9409" i="3"/>
  <c r="J9409" i="3"/>
  <c r="H9410" i="3"/>
  <c r="I9410" i="3"/>
  <c r="J9410" i="3"/>
  <c r="H9411" i="3"/>
  <c r="I9411" i="3"/>
  <c r="J9411" i="3"/>
  <c r="H9412" i="3"/>
  <c r="I9412" i="3"/>
  <c r="J9412" i="3"/>
  <c r="H9413" i="3"/>
  <c r="I9413" i="3"/>
  <c r="J9413" i="3"/>
  <c r="H9414" i="3"/>
  <c r="I9414" i="3"/>
  <c r="J9414" i="3"/>
  <c r="H9415" i="3"/>
  <c r="I9415" i="3"/>
  <c r="J9415" i="3"/>
  <c r="H9416" i="3"/>
  <c r="I9416" i="3"/>
  <c r="J9416" i="3"/>
  <c r="H9417" i="3"/>
  <c r="I9417" i="3"/>
  <c r="J9417" i="3"/>
  <c r="H9418" i="3"/>
  <c r="I9418" i="3"/>
  <c r="J9418" i="3"/>
  <c r="H9419" i="3"/>
  <c r="I9419" i="3"/>
  <c r="J9419" i="3"/>
  <c r="H9420" i="3"/>
  <c r="I9420" i="3"/>
  <c r="J9420" i="3"/>
  <c r="H9421" i="3"/>
  <c r="I9421" i="3"/>
  <c r="J9421" i="3"/>
  <c r="H9422" i="3"/>
  <c r="I9422" i="3"/>
  <c r="J9422" i="3"/>
  <c r="H9423" i="3"/>
  <c r="I9423" i="3"/>
  <c r="J9423" i="3"/>
  <c r="H9424" i="3"/>
  <c r="I9424" i="3"/>
  <c r="J9424" i="3"/>
  <c r="H9425" i="3"/>
  <c r="I9425" i="3"/>
  <c r="J9425" i="3"/>
  <c r="H9426" i="3"/>
  <c r="I9426" i="3"/>
  <c r="J9426" i="3"/>
  <c r="H9427" i="3"/>
  <c r="I9427" i="3"/>
  <c r="J9427" i="3"/>
  <c r="H9428" i="3"/>
  <c r="I9428" i="3"/>
  <c r="J9428" i="3"/>
  <c r="H9429" i="3"/>
  <c r="I9429" i="3"/>
  <c r="J9429" i="3"/>
  <c r="H9430" i="3"/>
  <c r="I9430" i="3"/>
  <c r="J9430" i="3"/>
  <c r="H9431" i="3"/>
  <c r="I9431" i="3"/>
  <c r="J9431" i="3"/>
  <c r="H9432" i="3"/>
  <c r="I9432" i="3"/>
  <c r="J9432" i="3"/>
  <c r="H9433" i="3"/>
  <c r="I9433" i="3"/>
  <c r="J9433" i="3"/>
  <c r="H9434" i="3"/>
  <c r="I9434" i="3"/>
  <c r="J9434" i="3"/>
  <c r="H9435" i="3"/>
  <c r="I9435" i="3"/>
  <c r="J9435" i="3"/>
  <c r="H9436" i="3"/>
  <c r="I9436" i="3"/>
  <c r="J9436" i="3"/>
  <c r="H9437" i="3"/>
  <c r="I9437" i="3"/>
  <c r="J9437" i="3"/>
  <c r="H9438" i="3"/>
  <c r="I9438" i="3"/>
  <c r="J9438" i="3"/>
  <c r="H9439" i="3"/>
  <c r="I9439" i="3"/>
  <c r="J9439" i="3"/>
  <c r="H9440" i="3"/>
  <c r="I9440" i="3"/>
  <c r="J9440" i="3"/>
  <c r="H9441" i="3"/>
  <c r="I9441" i="3"/>
  <c r="J9441" i="3"/>
  <c r="H9442" i="3"/>
  <c r="I9442" i="3"/>
  <c r="J9442" i="3"/>
  <c r="H9443" i="3"/>
  <c r="I9443" i="3"/>
  <c r="J9443" i="3"/>
  <c r="H9444" i="3"/>
  <c r="I9444" i="3"/>
  <c r="J9444" i="3"/>
  <c r="H9445" i="3"/>
  <c r="I9445" i="3"/>
  <c r="J9445" i="3"/>
  <c r="H9446" i="3"/>
  <c r="I9446" i="3"/>
  <c r="J9446" i="3"/>
  <c r="H9447" i="3"/>
  <c r="I9447" i="3"/>
  <c r="J9447" i="3"/>
  <c r="H9448" i="3"/>
  <c r="I9448" i="3"/>
  <c r="J9448" i="3"/>
  <c r="H9449" i="3"/>
  <c r="I9449" i="3"/>
  <c r="J9449" i="3"/>
  <c r="H9450" i="3"/>
  <c r="I9450" i="3"/>
  <c r="J9450" i="3"/>
  <c r="H9451" i="3"/>
  <c r="I9451" i="3"/>
  <c r="J9451" i="3"/>
  <c r="H9452" i="3"/>
  <c r="I9452" i="3"/>
  <c r="J9452" i="3"/>
  <c r="H9453" i="3"/>
  <c r="I9453" i="3"/>
  <c r="J9453" i="3"/>
  <c r="H9454" i="3"/>
  <c r="I9454" i="3"/>
  <c r="J9454" i="3"/>
  <c r="H9455" i="3"/>
  <c r="I9455" i="3"/>
  <c r="J9455" i="3"/>
  <c r="H9456" i="3"/>
  <c r="I9456" i="3"/>
  <c r="J9456" i="3"/>
  <c r="H9457" i="3"/>
  <c r="I9457" i="3"/>
  <c r="J9457" i="3"/>
  <c r="H9458" i="3"/>
  <c r="I9458" i="3"/>
  <c r="J9458" i="3"/>
  <c r="H9459" i="3"/>
  <c r="I9459" i="3"/>
  <c r="J9459" i="3"/>
  <c r="H9460" i="3"/>
  <c r="I9460" i="3"/>
  <c r="J9460" i="3"/>
  <c r="H9461" i="3"/>
  <c r="I9461" i="3"/>
  <c r="J9461" i="3"/>
  <c r="H9462" i="3"/>
  <c r="I9462" i="3"/>
  <c r="J9462" i="3"/>
  <c r="H9463" i="3"/>
  <c r="I9463" i="3"/>
  <c r="J9463" i="3"/>
  <c r="H9464" i="3"/>
  <c r="I9464" i="3"/>
  <c r="J9464" i="3"/>
  <c r="H9465" i="3"/>
  <c r="I9465" i="3"/>
  <c r="J9465" i="3"/>
  <c r="H9466" i="3"/>
  <c r="I9466" i="3"/>
  <c r="J9466" i="3"/>
  <c r="H9467" i="3"/>
  <c r="I9467" i="3"/>
  <c r="J9467" i="3"/>
  <c r="H9468" i="3"/>
  <c r="I9468" i="3"/>
  <c r="J9468" i="3"/>
  <c r="H9469" i="3"/>
  <c r="I9469" i="3"/>
  <c r="J9469" i="3"/>
  <c r="H9470" i="3"/>
  <c r="I9470" i="3"/>
  <c r="J9470" i="3"/>
  <c r="H9471" i="3"/>
  <c r="I9471" i="3"/>
  <c r="J9471" i="3"/>
  <c r="H9472" i="3"/>
  <c r="I9472" i="3"/>
  <c r="J9472" i="3"/>
  <c r="H9473" i="3"/>
  <c r="I9473" i="3"/>
  <c r="J9473" i="3"/>
  <c r="H9474" i="3"/>
  <c r="I9474" i="3"/>
  <c r="J9474" i="3"/>
  <c r="H9475" i="3"/>
  <c r="I9475" i="3"/>
  <c r="J9475" i="3"/>
  <c r="H9476" i="3"/>
  <c r="I9476" i="3"/>
  <c r="J9476" i="3"/>
  <c r="H9477" i="3"/>
  <c r="I9477" i="3"/>
  <c r="J9477" i="3"/>
  <c r="H9478" i="3"/>
  <c r="I9478" i="3"/>
  <c r="J9478" i="3"/>
  <c r="H9479" i="3"/>
  <c r="I9479" i="3"/>
  <c r="J9479" i="3"/>
  <c r="H9480" i="3"/>
  <c r="I9480" i="3"/>
  <c r="J9480" i="3"/>
  <c r="H9481" i="3"/>
  <c r="I9481" i="3"/>
  <c r="J9481" i="3"/>
  <c r="H9482" i="3"/>
  <c r="I9482" i="3"/>
  <c r="J9482" i="3"/>
  <c r="H9483" i="3"/>
  <c r="I9483" i="3"/>
  <c r="J9483" i="3"/>
  <c r="H9484" i="3"/>
  <c r="I9484" i="3"/>
  <c r="J9484" i="3"/>
  <c r="H9485" i="3"/>
  <c r="I9485" i="3"/>
  <c r="J9485" i="3"/>
  <c r="H9486" i="3"/>
  <c r="I9486" i="3"/>
  <c r="J9486" i="3"/>
  <c r="H9487" i="3"/>
  <c r="I9487" i="3"/>
  <c r="J9487" i="3"/>
  <c r="H9488" i="3"/>
  <c r="I9488" i="3"/>
  <c r="J9488" i="3"/>
  <c r="H9489" i="3"/>
  <c r="I9489" i="3"/>
  <c r="J9489" i="3"/>
  <c r="H9490" i="3"/>
  <c r="I9490" i="3"/>
  <c r="J9490" i="3"/>
  <c r="H9491" i="3"/>
  <c r="I9491" i="3"/>
  <c r="J9491" i="3"/>
  <c r="H9492" i="3"/>
  <c r="I9492" i="3"/>
  <c r="J9492" i="3"/>
  <c r="H9493" i="3"/>
  <c r="I9493" i="3"/>
  <c r="J9493" i="3"/>
  <c r="H9494" i="3"/>
  <c r="I9494" i="3"/>
  <c r="J9494" i="3"/>
  <c r="H9495" i="3"/>
  <c r="I9495" i="3"/>
  <c r="J9495" i="3"/>
  <c r="H9496" i="3"/>
  <c r="I9496" i="3"/>
  <c r="J9496" i="3"/>
  <c r="H9497" i="3"/>
  <c r="I9497" i="3"/>
  <c r="J9497" i="3"/>
  <c r="H9498" i="3"/>
  <c r="I9498" i="3"/>
  <c r="J9498" i="3"/>
  <c r="H9499" i="3"/>
  <c r="I9499" i="3"/>
  <c r="J9499" i="3"/>
  <c r="H9500" i="3"/>
  <c r="I9500" i="3"/>
  <c r="J9500" i="3"/>
  <c r="H9501" i="3"/>
  <c r="I9501" i="3"/>
  <c r="J9501" i="3"/>
  <c r="H9502" i="3"/>
  <c r="I9502" i="3"/>
  <c r="J9502" i="3"/>
  <c r="H9503" i="3"/>
  <c r="I9503" i="3"/>
  <c r="J9503" i="3"/>
  <c r="H9504" i="3"/>
  <c r="I9504" i="3"/>
  <c r="J9504" i="3"/>
  <c r="H9505" i="3"/>
  <c r="I9505" i="3"/>
  <c r="J9505" i="3"/>
  <c r="H9506" i="3"/>
  <c r="I9506" i="3"/>
  <c r="J9506" i="3"/>
  <c r="H9507" i="3"/>
  <c r="I9507" i="3"/>
  <c r="J9507" i="3"/>
  <c r="H9508" i="3"/>
  <c r="I9508" i="3"/>
  <c r="J9508" i="3"/>
  <c r="H9509" i="3"/>
  <c r="I9509" i="3"/>
  <c r="J9509" i="3"/>
  <c r="H9510" i="3"/>
  <c r="I9510" i="3"/>
  <c r="J9510" i="3"/>
  <c r="H9511" i="3"/>
  <c r="I9511" i="3"/>
  <c r="J9511" i="3"/>
  <c r="H9512" i="3"/>
  <c r="I9512" i="3"/>
  <c r="J9512" i="3"/>
  <c r="H9513" i="3"/>
  <c r="I9513" i="3"/>
  <c r="J9513" i="3"/>
  <c r="H9514" i="3"/>
  <c r="I9514" i="3"/>
  <c r="J9514" i="3"/>
  <c r="H9515" i="3"/>
  <c r="I9515" i="3"/>
  <c r="J9515" i="3"/>
  <c r="H9516" i="3"/>
  <c r="I9516" i="3"/>
  <c r="J9516" i="3"/>
  <c r="H9518" i="3"/>
  <c r="I9518" i="3"/>
  <c r="J9518" i="3"/>
  <c r="H9519" i="3"/>
  <c r="I9519" i="3"/>
  <c r="J9519" i="3"/>
  <c r="H9520" i="3"/>
  <c r="I9520" i="3"/>
  <c r="J9520" i="3"/>
  <c r="H9521" i="3"/>
  <c r="I9521" i="3"/>
  <c r="J9521" i="3"/>
  <c r="H9522" i="3"/>
  <c r="I9522" i="3"/>
  <c r="J9522" i="3"/>
  <c r="H9523" i="3"/>
  <c r="I9523" i="3"/>
  <c r="J9523" i="3"/>
  <c r="H9524" i="3"/>
  <c r="I9524" i="3"/>
  <c r="J9524" i="3"/>
  <c r="H9525" i="3"/>
  <c r="I9525" i="3"/>
  <c r="J9525" i="3"/>
  <c r="H9526" i="3"/>
  <c r="I9526" i="3"/>
  <c r="J9526" i="3"/>
  <c r="H9527" i="3"/>
  <c r="I9527" i="3"/>
  <c r="J9527" i="3"/>
  <c r="H9528" i="3"/>
  <c r="I9528" i="3"/>
  <c r="J9528" i="3"/>
  <c r="H9529" i="3"/>
  <c r="I9529" i="3"/>
  <c r="J9529" i="3"/>
  <c r="H9530" i="3"/>
  <c r="I9530" i="3"/>
  <c r="J9530" i="3"/>
  <c r="H9531" i="3"/>
  <c r="I9531" i="3"/>
  <c r="J9531" i="3"/>
  <c r="H9532" i="3"/>
  <c r="I9532" i="3"/>
  <c r="J9532" i="3"/>
  <c r="H9533" i="3"/>
  <c r="I9533" i="3"/>
  <c r="J9533" i="3"/>
  <c r="H9534" i="3"/>
  <c r="I9534" i="3"/>
  <c r="J9534" i="3"/>
  <c r="H9535" i="3"/>
  <c r="I9535" i="3"/>
  <c r="J9535" i="3"/>
  <c r="H9536" i="3"/>
  <c r="I9536" i="3"/>
  <c r="J9536" i="3"/>
  <c r="H9537" i="3"/>
  <c r="I9537" i="3"/>
  <c r="J9537" i="3"/>
  <c r="H9538" i="3"/>
  <c r="I9538" i="3"/>
  <c r="J9538" i="3"/>
  <c r="H9539" i="3"/>
  <c r="I9539" i="3"/>
  <c r="J9539" i="3"/>
  <c r="H9540" i="3"/>
  <c r="I9540" i="3"/>
  <c r="J9540" i="3"/>
  <c r="H9541" i="3"/>
  <c r="I9541" i="3"/>
  <c r="J9541" i="3"/>
  <c r="H9542" i="3"/>
  <c r="I9542" i="3"/>
  <c r="J9542" i="3"/>
  <c r="H9543" i="3"/>
  <c r="I9543" i="3"/>
  <c r="J9543" i="3"/>
  <c r="H9544" i="3"/>
  <c r="I9544" i="3"/>
  <c r="J9544" i="3"/>
  <c r="H9545" i="3"/>
  <c r="I9545" i="3"/>
  <c r="J9545" i="3"/>
  <c r="H9546" i="3"/>
  <c r="I9546" i="3"/>
  <c r="J9546" i="3"/>
  <c r="H9547" i="3"/>
  <c r="I9547" i="3"/>
  <c r="J9547" i="3"/>
  <c r="H9548" i="3"/>
  <c r="I9548" i="3"/>
  <c r="J9548" i="3"/>
  <c r="H9549" i="3"/>
  <c r="I9549" i="3"/>
  <c r="J9549" i="3"/>
  <c r="H9550" i="3"/>
  <c r="I9550" i="3"/>
  <c r="J9550" i="3"/>
  <c r="H9551" i="3"/>
  <c r="I9551" i="3"/>
  <c r="J9551" i="3"/>
  <c r="H9552" i="3"/>
  <c r="I9552" i="3"/>
  <c r="J9552" i="3"/>
  <c r="H9553" i="3"/>
  <c r="I9553" i="3"/>
  <c r="J9553" i="3"/>
  <c r="H9554" i="3"/>
  <c r="I9554" i="3"/>
  <c r="J9554" i="3"/>
  <c r="H9555" i="3"/>
  <c r="I9555" i="3"/>
  <c r="J9555" i="3"/>
  <c r="H9556" i="3"/>
  <c r="I9556" i="3"/>
  <c r="J9556" i="3"/>
  <c r="H9557" i="3"/>
  <c r="I9557" i="3"/>
  <c r="J9557" i="3"/>
  <c r="H9558" i="3"/>
  <c r="I9558" i="3"/>
  <c r="J9558" i="3"/>
  <c r="H9559" i="3"/>
  <c r="I9559" i="3"/>
  <c r="J9559" i="3"/>
  <c r="H9560" i="3"/>
  <c r="I9560" i="3"/>
  <c r="J9560" i="3"/>
  <c r="H9561" i="3"/>
  <c r="I9561" i="3"/>
  <c r="J9561" i="3"/>
  <c r="H9562" i="3"/>
  <c r="I9562" i="3"/>
  <c r="J9562" i="3"/>
  <c r="H9563" i="3"/>
  <c r="I9563" i="3"/>
  <c r="J9563" i="3"/>
  <c r="H9564" i="3"/>
  <c r="I9564" i="3"/>
  <c r="J9564" i="3"/>
  <c r="H9565" i="3"/>
  <c r="I9565" i="3"/>
  <c r="J9565" i="3"/>
  <c r="H9566" i="3"/>
  <c r="I9566" i="3"/>
  <c r="J9566" i="3"/>
  <c r="H9567" i="3"/>
  <c r="I9567" i="3"/>
  <c r="J9567" i="3"/>
  <c r="H9568" i="3"/>
  <c r="I9568" i="3"/>
  <c r="J9568" i="3"/>
  <c r="H9569" i="3"/>
  <c r="I9569" i="3"/>
  <c r="J9569" i="3"/>
  <c r="H9570" i="3"/>
  <c r="I9570" i="3"/>
  <c r="J9570" i="3"/>
  <c r="H9571" i="3"/>
  <c r="I9571" i="3"/>
  <c r="J9571" i="3"/>
  <c r="H9572" i="3"/>
  <c r="I9572" i="3"/>
  <c r="J9572" i="3"/>
  <c r="H9573" i="3"/>
  <c r="I9573" i="3"/>
  <c r="J9573" i="3"/>
  <c r="H9574" i="3"/>
  <c r="I9574" i="3"/>
  <c r="J9574" i="3"/>
  <c r="H9575" i="3"/>
  <c r="I9575" i="3"/>
  <c r="J9575" i="3"/>
  <c r="H9576" i="3"/>
  <c r="I9576" i="3"/>
  <c r="J9576" i="3"/>
  <c r="H9577" i="3"/>
  <c r="I9577" i="3"/>
  <c r="J9577" i="3"/>
  <c r="H9578" i="3"/>
  <c r="I9578" i="3"/>
  <c r="J9578" i="3"/>
  <c r="H9579" i="3"/>
  <c r="I9579" i="3"/>
  <c r="J9579" i="3"/>
  <c r="H9580" i="3"/>
  <c r="I9580" i="3"/>
  <c r="J9580" i="3"/>
  <c r="H9581" i="3"/>
  <c r="I9581" i="3"/>
  <c r="J9581" i="3"/>
  <c r="H9582" i="3"/>
  <c r="I9582" i="3"/>
  <c r="J9582" i="3"/>
  <c r="H9583" i="3"/>
  <c r="I9583" i="3"/>
  <c r="J9583" i="3"/>
  <c r="H9584" i="3"/>
  <c r="I9584" i="3"/>
  <c r="J9584" i="3"/>
  <c r="H9585" i="3"/>
  <c r="I9585" i="3"/>
  <c r="J9585" i="3"/>
  <c r="H9586" i="3"/>
  <c r="I9586" i="3"/>
  <c r="J9586" i="3"/>
  <c r="H9587" i="3"/>
  <c r="I9587" i="3"/>
  <c r="J9587" i="3"/>
  <c r="H9588" i="3"/>
  <c r="I9588" i="3"/>
  <c r="J9588" i="3"/>
  <c r="H9589" i="3"/>
  <c r="I9589" i="3"/>
  <c r="J9589" i="3"/>
  <c r="H9590" i="3"/>
  <c r="I9590" i="3"/>
  <c r="J9590" i="3"/>
  <c r="H9591" i="3"/>
  <c r="I9591" i="3"/>
  <c r="J9591" i="3"/>
  <c r="H9592" i="3"/>
  <c r="I9592" i="3"/>
  <c r="J9592" i="3"/>
  <c r="H9593" i="3"/>
  <c r="I9593" i="3"/>
  <c r="J9593" i="3"/>
  <c r="H9594" i="3"/>
  <c r="I9594" i="3"/>
  <c r="J9594" i="3"/>
  <c r="H9595" i="3"/>
  <c r="I9595" i="3"/>
  <c r="J9595" i="3"/>
  <c r="H9596" i="3"/>
  <c r="I9596" i="3"/>
  <c r="J9596" i="3"/>
  <c r="H9597" i="3"/>
  <c r="I9597" i="3"/>
  <c r="J9597" i="3"/>
  <c r="H9598" i="3"/>
  <c r="I9598" i="3"/>
  <c r="J9598" i="3"/>
  <c r="H9599" i="3"/>
  <c r="I9599" i="3"/>
  <c r="J9599" i="3"/>
  <c r="H9600" i="3"/>
  <c r="I9600" i="3"/>
  <c r="J9600" i="3"/>
  <c r="H9601" i="3"/>
  <c r="I9601" i="3"/>
  <c r="J9601" i="3"/>
  <c r="H9602" i="3"/>
  <c r="I9602" i="3"/>
  <c r="J9602" i="3"/>
  <c r="H9603" i="3"/>
  <c r="I9603" i="3"/>
  <c r="J9603" i="3"/>
  <c r="H9604" i="3"/>
  <c r="I9604" i="3"/>
  <c r="J9604" i="3"/>
  <c r="H9605" i="3"/>
  <c r="I9605" i="3"/>
  <c r="J9605" i="3"/>
  <c r="H9606" i="3"/>
  <c r="I9606" i="3"/>
  <c r="J9606" i="3"/>
  <c r="H9607" i="3"/>
  <c r="I9607" i="3"/>
  <c r="J9607" i="3"/>
  <c r="H9608" i="3"/>
  <c r="I9608" i="3"/>
  <c r="J9608" i="3"/>
  <c r="H9609" i="3"/>
  <c r="I9609" i="3"/>
  <c r="J9609" i="3"/>
  <c r="H9610" i="3"/>
  <c r="I9610" i="3"/>
  <c r="J9610" i="3"/>
  <c r="H9611" i="3"/>
  <c r="I9611" i="3"/>
  <c r="J9611" i="3"/>
  <c r="H9612" i="3"/>
  <c r="I9612" i="3"/>
  <c r="J9612" i="3"/>
  <c r="H9613" i="3"/>
  <c r="I9613" i="3"/>
  <c r="J9613" i="3"/>
  <c r="H9614" i="3"/>
  <c r="I9614" i="3"/>
  <c r="J9614" i="3"/>
  <c r="H9615" i="3"/>
  <c r="I9615" i="3"/>
  <c r="J9615" i="3"/>
  <c r="H9616" i="3"/>
  <c r="I9616" i="3"/>
  <c r="J9616" i="3"/>
  <c r="H9617" i="3"/>
  <c r="I9617" i="3"/>
  <c r="J9617" i="3"/>
  <c r="H9618" i="3"/>
  <c r="I9618" i="3"/>
  <c r="J9618" i="3"/>
  <c r="H9619" i="3"/>
  <c r="I9619" i="3"/>
  <c r="J9619" i="3"/>
  <c r="H9620" i="3"/>
  <c r="I9620" i="3"/>
  <c r="J9620" i="3"/>
  <c r="H9621" i="3"/>
  <c r="I9621" i="3"/>
  <c r="J9621" i="3"/>
  <c r="H9622" i="3"/>
  <c r="I9622" i="3"/>
  <c r="J9622" i="3"/>
  <c r="H9623" i="3"/>
  <c r="I9623" i="3"/>
  <c r="J9623" i="3"/>
  <c r="H9624" i="3"/>
  <c r="I9624" i="3"/>
  <c r="J9624" i="3"/>
  <c r="H9625" i="3"/>
  <c r="I9625" i="3"/>
  <c r="J9625" i="3"/>
  <c r="H9626" i="3"/>
  <c r="I9626" i="3"/>
  <c r="J9626" i="3"/>
  <c r="H9627" i="3"/>
  <c r="I9627" i="3"/>
  <c r="J9627" i="3"/>
  <c r="H9628" i="3"/>
  <c r="I9628" i="3"/>
  <c r="J9628" i="3"/>
  <c r="H9629" i="3"/>
  <c r="I9629" i="3"/>
  <c r="J9629" i="3"/>
  <c r="H9630" i="3"/>
  <c r="I9630" i="3"/>
  <c r="J9630" i="3"/>
  <c r="H9631" i="3"/>
  <c r="I9631" i="3"/>
  <c r="J9631" i="3"/>
  <c r="H9632" i="3"/>
  <c r="I9632" i="3"/>
  <c r="J9632" i="3"/>
  <c r="H9633" i="3"/>
  <c r="I9633" i="3"/>
  <c r="J9633" i="3"/>
  <c r="H9634" i="3"/>
  <c r="I9634" i="3"/>
  <c r="J9634" i="3"/>
  <c r="H9635" i="3"/>
  <c r="I9635" i="3"/>
  <c r="J9635" i="3"/>
  <c r="H9636" i="3"/>
  <c r="I9636" i="3"/>
  <c r="J9636" i="3"/>
  <c r="H9637" i="3"/>
  <c r="I9637" i="3"/>
  <c r="J9637" i="3"/>
  <c r="H9638" i="3"/>
  <c r="I9638" i="3"/>
  <c r="J9638" i="3"/>
  <c r="H9639" i="3"/>
  <c r="I9639" i="3"/>
  <c r="J9639" i="3"/>
  <c r="H9640" i="3"/>
  <c r="I9640" i="3"/>
  <c r="J9640" i="3"/>
  <c r="H9641" i="3"/>
  <c r="I9641" i="3"/>
  <c r="J9641" i="3"/>
  <c r="H9642" i="3"/>
  <c r="I9642" i="3"/>
  <c r="J9642" i="3"/>
  <c r="H9643" i="3"/>
  <c r="I9643" i="3"/>
  <c r="J9643" i="3"/>
  <c r="H9644" i="3"/>
  <c r="I9644" i="3"/>
  <c r="J9644" i="3"/>
  <c r="H9645" i="3"/>
  <c r="I9645" i="3"/>
  <c r="J9645" i="3"/>
  <c r="H9646" i="3"/>
  <c r="I9646" i="3"/>
  <c r="J9646" i="3"/>
  <c r="H9647" i="3"/>
  <c r="I9647" i="3"/>
  <c r="J9647" i="3"/>
  <c r="H9648" i="3"/>
  <c r="I9648" i="3"/>
  <c r="J9648" i="3"/>
  <c r="H9649" i="3"/>
  <c r="I9649" i="3"/>
  <c r="J9649" i="3"/>
  <c r="H9650" i="3"/>
  <c r="I9650" i="3"/>
  <c r="J9650" i="3"/>
  <c r="H9651" i="3"/>
  <c r="I9651" i="3"/>
  <c r="J9651" i="3"/>
  <c r="H9652" i="3"/>
  <c r="I9652" i="3"/>
  <c r="J9652" i="3"/>
  <c r="H9653" i="3"/>
  <c r="I9653" i="3"/>
  <c r="J9653" i="3"/>
  <c r="H9654" i="3"/>
  <c r="I9654" i="3"/>
  <c r="J9654" i="3"/>
  <c r="H9655" i="3"/>
  <c r="I9655" i="3"/>
  <c r="J9655" i="3"/>
  <c r="H9656" i="3"/>
  <c r="I9656" i="3"/>
  <c r="J9656" i="3"/>
  <c r="H9657" i="3"/>
  <c r="I9657" i="3"/>
  <c r="J9657" i="3"/>
  <c r="H9658" i="3"/>
  <c r="I9658" i="3"/>
  <c r="J9658" i="3"/>
  <c r="H9659" i="3"/>
  <c r="I9659" i="3"/>
  <c r="J9659" i="3"/>
  <c r="H9660" i="3"/>
  <c r="I9660" i="3"/>
  <c r="J9660" i="3"/>
  <c r="H9661" i="3"/>
  <c r="I9661" i="3"/>
  <c r="J9661" i="3"/>
  <c r="H9662" i="3"/>
  <c r="I9662" i="3"/>
  <c r="J9662" i="3"/>
  <c r="H9663" i="3"/>
  <c r="I9663" i="3"/>
  <c r="J9663" i="3"/>
  <c r="H9664" i="3"/>
  <c r="I9664" i="3"/>
  <c r="J9664" i="3"/>
  <c r="H9665" i="3"/>
  <c r="I9665" i="3"/>
  <c r="J9665" i="3"/>
  <c r="H9666" i="3"/>
  <c r="I9666" i="3"/>
  <c r="J9666" i="3"/>
  <c r="H9667" i="3"/>
  <c r="I9667" i="3"/>
  <c r="J9667" i="3"/>
  <c r="H9668" i="3"/>
  <c r="I9668" i="3"/>
  <c r="J9668" i="3"/>
  <c r="H9669" i="3"/>
  <c r="I9669" i="3"/>
  <c r="J9669" i="3"/>
  <c r="H9670" i="3"/>
  <c r="I9670" i="3"/>
  <c r="J9670" i="3"/>
  <c r="H9671" i="3"/>
  <c r="I9671" i="3"/>
  <c r="J9671" i="3"/>
  <c r="H9672" i="3"/>
  <c r="I9672" i="3"/>
  <c r="J9672" i="3"/>
  <c r="H9673" i="3"/>
  <c r="I9673" i="3"/>
  <c r="J9673" i="3"/>
  <c r="H9674" i="3"/>
  <c r="I9674" i="3"/>
  <c r="J9674" i="3"/>
  <c r="H9675" i="3"/>
  <c r="I9675" i="3"/>
  <c r="J9675" i="3"/>
  <c r="H9676" i="3"/>
  <c r="I9676" i="3"/>
  <c r="J9676" i="3"/>
  <c r="H9677" i="3"/>
  <c r="I9677" i="3"/>
  <c r="J9677" i="3"/>
  <c r="H9678" i="3"/>
  <c r="I9678" i="3"/>
  <c r="J9678" i="3"/>
  <c r="H9679" i="3"/>
  <c r="I9679" i="3"/>
  <c r="J9679" i="3"/>
  <c r="H9680" i="3"/>
  <c r="I9680" i="3"/>
  <c r="J9680" i="3"/>
  <c r="H9681" i="3"/>
  <c r="I9681" i="3"/>
  <c r="J9681" i="3"/>
  <c r="H9682" i="3"/>
  <c r="I9682" i="3"/>
  <c r="J9682" i="3"/>
  <c r="H9683" i="3"/>
  <c r="I9683" i="3"/>
  <c r="J9683" i="3"/>
  <c r="H9684" i="3"/>
  <c r="I9684" i="3"/>
  <c r="J9684" i="3"/>
  <c r="H9685" i="3"/>
  <c r="I9685" i="3"/>
  <c r="J9685" i="3"/>
  <c r="H9686" i="3"/>
  <c r="I9686" i="3"/>
  <c r="J9686" i="3"/>
  <c r="H9687" i="3"/>
  <c r="I9687" i="3"/>
  <c r="J9687" i="3"/>
  <c r="H9688" i="3"/>
  <c r="I9688" i="3"/>
  <c r="J9688" i="3"/>
  <c r="H9689" i="3"/>
  <c r="I9689" i="3"/>
  <c r="J9689" i="3"/>
  <c r="H9690" i="3"/>
  <c r="I9690" i="3"/>
  <c r="J9690" i="3"/>
  <c r="H9691" i="3"/>
  <c r="I9691" i="3"/>
  <c r="J9691" i="3"/>
  <c r="H9692" i="3"/>
  <c r="I9692" i="3"/>
  <c r="J9692" i="3"/>
  <c r="H9693" i="3"/>
  <c r="I9693" i="3"/>
  <c r="J9693" i="3"/>
  <c r="H9694" i="3"/>
  <c r="I9694" i="3"/>
  <c r="J9694" i="3"/>
  <c r="H9695" i="3"/>
  <c r="I9695" i="3"/>
  <c r="J9695" i="3"/>
  <c r="H9696" i="3"/>
  <c r="I9696" i="3"/>
  <c r="J9696" i="3"/>
  <c r="H9697" i="3"/>
  <c r="I9697" i="3"/>
  <c r="J9697" i="3"/>
  <c r="H9698" i="3"/>
  <c r="I9698" i="3"/>
  <c r="J9698" i="3"/>
  <c r="H9699" i="3"/>
  <c r="I9699" i="3"/>
  <c r="J9699" i="3"/>
  <c r="H9700" i="3"/>
  <c r="I9700" i="3"/>
  <c r="J9700" i="3"/>
  <c r="H9701" i="3"/>
  <c r="I9701" i="3"/>
  <c r="J9701" i="3"/>
  <c r="H9702" i="3"/>
  <c r="I9702" i="3"/>
  <c r="J9702" i="3"/>
  <c r="H9703" i="3"/>
  <c r="I9703" i="3"/>
  <c r="J9703" i="3"/>
  <c r="H9704" i="3"/>
  <c r="I9704" i="3"/>
  <c r="J9704" i="3"/>
  <c r="H9705" i="3"/>
  <c r="I9705" i="3"/>
  <c r="J9705" i="3"/>
  <c r="H9706" i="3"/>
  <c r="I9706" i="3"/>
  <c r="J9706" i="3"/>
  <c r="H9707" i="3"/>
  <c r="I9707" i="3"/>
  <c r="J9707" i="3"/>
  <c r="H9708" i="3"/>
  <c r="I9708" i="3"/>
  <c r="J9708" i="3"/>
  <c r="H9709" i="3"/>
  <c r="I9709" i="3"/>
  <c r="J9709" i="3"/>
  <c r="H9710" i="3"/>
  <c r="I9710" i="3"/>
  <c r="J9710" i="3"/>
  <c r="H9711" i="3"/>
  <c r="I9711" i="3"/>
  <c r="J9711" i="3"/>
  <c r="H9712" i="3"/>
  <c r="I9712" i="3"/>
  <c r="J9712" i="3"/>
  <c r="H9713" i="3"/>
  <c r="I9713" i="3"/>
  <c r="J9713" i="3"/>
  <c r="H9714" i="3"/>
  <c r="I9714" i="3"/>
  <c r="J9714" i="3"/>
  <c r="H9715" i="3"/>
  <c r="I9715" i="3"/>
  <c r="J9715" i="3"/>
  <c r="H9716" i="3"/>
  <c r="I9716" i="3"/>
  <c r="J9716" i="3"/>
  <c r="H9717" i="3"/>
  <c r="I9717" i="3"/>
  <c r="J9717" i="3"/>
  <c r="H9718" i="3"/>
  <c r="I9718" i="3"/>
  <c r="J9718" i="3"/>
  <c r="H9719" i="3"/>
  <c r="I9719" i="3"/>
  <c r="J9719" i="3"/>
  <c r="H9720" i="3"/>
  <c r="I9720" i="3"/>
  <c r="J9720" i="3"/>
  <c r="H9721" i="3"/>
  <c r="I9721" i="3"/>
  <c r="J9721" i="3"/>
  <c r="H9722" i="3"/>
  <c r="I9722" i="3"/>
  <c r="J9722" i="3"/>
  <c r="H9723" i="3"/>
  <c r="I9723" i="3"/>
  <c r="J9723" i="3"/>
  <c r="H9724" i="3"/>
  <c r="I9724" i="3"/>
  <c r="J9724" i="3"/>
  <c r="H9725" i="3"/>
  <c r="I9725" i="3"/>
  <c r="J9725" i="3"/>
  <c r="H9726" i="3"/>
  <c r="I9726" i="3"/>
  <c r="J9726" i="3"/>
  <c r="H9727" i="3"/>
  <c r="I9727" i="3"/>
  <c r="J9727" i="3"/>
  <c r="H9728" i="3"/>
  <c r="I9728" i="3"/>
  <c r="J9728" i="3"/>
  <c r="H9729" i="3"/>
  <c r="I9729" i="3"/>
  <c r="J9729" i="3"/>
  <c r="H9730" i="3"/>
  <c r="I9730" i="3"/>
  <c r="J9730" i="3"/>
  <c r="H9731" i="3"/>
  <c r="I9731" i="3"/>
  <c r="J9731" i="3"/>
  <c r="H9732" i="3"/>
  <c r="I9732" i="3"/>
  <c r="J9732" i="3"/>
  <c r="H9733" i="3"/>
  <c r="I9733" i="3"/>
  <c r="J9733" i="3"/>
  <c r="H9734" i="3"/>
  <c r="I9734" i="3"/>
  <c r="J9734" i="3"/>
  <c r="H9735" i="3"/>
  <c r="I9735" i="3"/>
  <c r="J9735" i="3"/>
  <c r="H9736" i="3"/>
  <c r="I9736" i="3"/>
  <c r="J9736" i="3"/>
  <c r="H9737" i="3"/>
  <c r="I9737" i="3"/>
  <c r="J9737" i="3"/>
  <c r="H9738" i="3"/>
  <c r="I9738" i="3"/>
  <c r="J9738" i="3"/>
  <c r="H9739" i="3"/>
  <c r="I9739" i="3"/>
  <c r="J9739" i="3"/>
  <c r="H9740" i="3"/>
  <c r="I9740" i="3"/>
  <c r="J9740" i="3"/>
  <c r="H9741" i="3"/>
  <c r="I9741" i="3"/>
  <c r="J9741" i="3"/>
  <c r="H9742" i="3"/>
  <c r="I9742" i="3"/>
  <c r="J9742" i="3"/>
  <c r="H9743" i="3"/>
  <c r="I9743" i="3"/>
  <c r="J9743" i="3"/>
  <c r="H9744" i="3"/>
  <c r="I9744" i="3"/>
  <c r="J9744" i="3"/>
  <c r="H9745" i="3"/>
  <c r="I9745" i="3"/>
  <c r="J9745" i="3"/>
  <c r="H9746" i="3"/>
  <c r="I9746" i="3"/>
  <c r="J9746" i="3"/>
  <c r="H9747" i="3"/>
  <c r="I9747" i="3"/>
  <c r="J9747" i="3"/>
  <c r="H9748" i="3"/>
  <c r="I9748" i="3"/>
  <c r="J9748" i="3"/>
  <c r="H9749" i="3"/>
  <c r="I9749" i="3"/>
  <c r="J9749" i="3"/>
  <c r="H9750" i="3"/>
  <c r="I9750" i="3"/>
  <c r="J9750" i="3"/>
  <c r="H9751" i="3"/>
  <c r="I9751" i="3"/>
  <c r="J9751" i="3"/>
  <c r="H9752" i="3"/>
  <c r="I9752" i="3"/>
  <c r="J9752" i="3"/>
  <c r="H9753" i="3"/>
  <c r="I9753" i="3"/>
  <c r="J9753" i="3"/>
  <c r="H9754" i="3"/>
  <c r="I9754" i="3"/>
  <c r="J9754" i="3"/>
  <c r="H9755" i="3"/>
  <c r="I9755" i="3"/>
  <c r="J9755" i="3"/>
  <c r="H9756" i="3"/>
  <c r="I9756" i="3"/>
  <c r="J9756" i="3"/>
  <c r="H9757" i="3"/>
  <c r="I9757" i="3"/>
  <c r="J9757" i="3"/>
  <c r="H9758" i="3"/>
  <c r="I9758" i="3"/>
  <c r="J9758" i="3"/>
  <c r="H9759" i="3"/>
  <c r="I9759" i="3"/>
  <c r="J9759" i="3"/>
  <c r="H9760" i="3"/>
  <c r="I9760" i="3"/>
  <c r="J9760" i="3"/>
  <c r="H9761" i="3"/>
  <c r="I9761" i="3"/>
  <c r="J9761" i="3"/>
  <c r="H9762" i="3"/>
  <c r="I9762" i="3"/>
  <c r="J9762" i="3"/>
  <c r="H9763" i="3"/>
  <c r="I9763" i="3"/>
  <c r="J9763" i="3"/>
  <c r="H9764" i="3"/>
  <c r="I9764" i="3"/>
  <c r="J9764" i="3"/>
  <c r="H9765" i="3"/>
  <c r="I9765" i="3"/>
  <c r="J9765" i="3"/>
  <c r="H9766" i="3"/>
  <c r="I9766" i="3"/>
  <c r="J9766" i="3"/>
  <c r="H9767" i="3"/>
  <c r="I9767" i="3"/>
  <c r="J9767" i="3"/>
  <c r="H9768" i="3"/>
  <c r="I9768" i="3"/>
  <c r="J9768" i="3"/>
  <c r="H9769" i="3"/>
  <c r="I9769" i="3"/>
  <c r="J9769" i="3"/>
  <c r="H9770" i="3"/>
  <c r="I9770" i="3"/>
  <c r="J9770" i="3"/>
  <c r="H9771" i="3"/>
  <c r="I9771" i="3"/>
  <c r="J9771" i="3"/>
  <c r="H9772" i="3"/>
  <c r="I9772" i="3"/>
  <c r="J9772" i="3"/>
  <c r="H9773" i="3"/>
  <c r="I9773" i="3"/>
  <c r="J9773" i="3"/>
  <c r="H9774" i="3"/>
  <c r="I9774" i="3"/>
  <c r="J9774" i="3"/>
  <c r="H9775" i="3"/>
  <c r="I9775" i="3"/>
  <c r="J9775" i="3"/>
  <c r="H9776" i="3"/>
  <c r="I9776" i="3"/>
  <c r="J9776" i="3"/>
  <c r="H9777" i="3"/>
  <c r="I9777" i="3"/>
  <c r="J9777" i="3"/>
  <c r="H9778" i="3"/>
  <c r="I9778" i="3"/>
  <c r="J9778" i="3"/>
  <c r="H9779" i="3"/>
  <c r="I9779" i="3"/>
  <c r="J9779" i="3"/>
  <c r="H9780" i="3"/>
  <c r="I9780" i="3"/>
  <c r="J9780" i="3"/>
  <c r="H9781" i="3"/>
  <c r="I9781" i="3"/>
  <c r="J9781" i="3"/>
  <c r="H9782" i="3"/>
  <c r="I9782" i="3"/>
  <c r="J9782" i="3"/>
  <c r="H9783" i="3"/>
  <c r="I9783" i="3"/>
  <c r="J9783" i="3"/>
  <c r="H9784" i="3"/>
  <c r="I9784" i="3"/>
  <c r="J9784" i="3"/>
  <c r="H9785" i="3"/>
  <c r="I9785" i="3"/>
  <c r="J9785" i="3"/>
  <c r="H9786" i="3"/>
  <c r="I9786" i="3"/>
  <c r="J9786" i="3"/>
  <c r="H9787" i="3"/>
  <c r="I9787" i="3"/>
  <c r="J9787" i="3"/>
  <c r="H9788" i="3"/>
  <c r="I9788" i="3"/>
  <c r="J9788" i="3"/>
  <c r="H9789" i="3"/>
  <c r="I9789" i="3"/>
  <c r="J9789" i="3"/>
  <c r="H9790" i="3"/>
  <c r="I9790" i="3"/>
  <c r="J9790" i="3"/>
  <c r="H9791" i="3"/>
  <c r="I9791" i="3"/>
  <c r="J9791" i="3"/>
  <c r="H9792" i="3"/>
  <c r="I9792" i="3"/>
  <c r="J9792" i="3"/>
  <c r="H9793" i="3"/>
  <c r="I9793" i="3"/>
  <c r="J9793" i="3"/>
  <c r="H9794" i="3"/>
  <c r="I9794" i="3"/>
  <c r="J9794" i="3"/>
  <c r="H9795" i="3"/>
  <c r="I9795" i="3"/>
  <c r="J9795" i="3"/>
  <c r="H9796" i="3"/>
  <c r="I9796" i="3"/>
  <c r="J9796" i="3"/>
  <c r="H9797" i="3"/>
  <c r="I9797" i="3"/>
  <c r="J9797" i="3"/>
  <c r="H9798" i="3"/>
  <c r="I9798" i="3"/>
  <c r="J9798" i="3"/>
  <c r="H9799" i="3"/>
  <c r="I9799" i="3"/>
  <c r="J9799" i="3"/>
  <c r="H9800" i="3"/>
  <c r="I9800" i="3"/>
  <c r="J9800" i="3"/>
  <c r="H9801" i="3"/>
  <c r="I9801" i="3"/>
  <c r="J9801" i="3"/>
  <c r="H9802" i="3"/>
  <c r="I9802" i="3"/>
  <c r="J9802" i="3"/>
  <c r="H9803" i="3"/>
  <c r="I9803" i="3"/>
  <c r="J9803" i="3"/>
  <c r="H9804" i="3"/>
  <c r="I9804" i="3"/>
  <c r="J9804" i="3"/>
  <c r="H9805" i="3"/>
  <c r="I9805" i="3"/>
  <c r="J9805" i="3"/>
  <c r="H9806" i="3"/>
  <c r="I9806" i="3"/>
  <c r="J9806" i="3"/>
  <c r="H9807" i="3"/>
  <c r="I9807" i="3"/>
  <c r="J9807" i="3"/>
  <c r="H9808" i="3"/>
  <c r="I9808" i="3"/>
  <c r="J9808" i="3"/>
  <c r="H9809" i="3"/>
  <c r="I9809" i="3"/>
  <c r="J9809" i="3"/>
  <c r="H9810" i="3"/>
  <c r="I9810" i="3"/>
  <c r="J9810" i="3"/>
  <c r="H9811" i="3"/>
  <c r="I9811" i="3"/>
  <c r="J9811" i="3"/>
  <c r="H9812" i="3"/>
  <c r="I9812" i="3"/>
  <c r="J9812" i="3"/>
  <c r="H9813" i="3"/>
  <c r="I9813" i="3"/>
  <c r="J9813" i="3"/>
  <c r="H9814" i="3"/>
  <c r="I9814" i="3"/>
  <c r="J9814" i="3"/>
  <c r="H9815" i="3"/>
  <c r="I9815" i="3"/>
  <c r="J9815" i="3"/>
  <c r="H9816" i="3"/>
  <c r="I9816" i="3"/>
  <c r="J9816" i="3"/>
  <c r="H9817" i="3"/>
  <c r="I9817" i="3"/>
  <c r="J9817" i="3"/>
  <c r="H9818" i="3"/>
  <c r="I9818" i="3"/>
  <c r="J9818" i="3"/>
  <c r="H9819" i="3"/>
  <c r="I9819" i="3"/>
  <c r="J9819" i="3"/>
  <c r="H9820" i="3"/>
  <c r="I9820" i="3"/>
  <c r="J9820" i="3"/>
  <c r="H9821" i="3"/>
  <c r="I9821" i="3"/>
  <c r="J9821" i="3"/>
  <c r="H9822" i="3"/>
  <c r="I9822" i="3"/>
  <c r="J9822" i="3"/>
  <c r="H9823" i="3"/>
  <c r="I9823" i="3"/>
  <c r="J9823" i="3"/>
  <c r="H9824" i="3"/>
  <c r="I9824" i="3"/>
  <c r="J9824" i="3"/>
  <c r="H9825" i="3"/>
  <c r="I9825" i="3"/>
  <c r="J9825" i="3"/>
  <c r="H9826" i="3"/>
  <c r="I9826" i="3"/>
  <c r="J9826" i="3"/>
  <c r="H9827" i="3"/>
  <c r="I9827" i="3"/>
  <c r="J9827" i="3"/>
  <c r="H9828" i="3"/>
  <c r="I9828" i="3"/>
  <c r="J9828" i="3"/>
  <c r="H9829" i="3"/>
  <c r="I9829" i="3"/>
  <c r="J9829" i="3"/>
  <c r="H9830" i="3"/>
  <c r="I9830" i="3"/>
  <c r="J9830" i="3"/>
  <c r="H9831" i="3"/>
  <c r="I9831" i="3"/>
  <c r="J9831" i="3"/>
  <c r="H9832" i="3"/>
  <c r="I9832" i="3"/>
  <c r="J9832" i="3"/>
  <c r="H9833" i="3"/>
  <c r="I9833" i="3"/>
  <c r="J9833" i="3"/>
  <c r="H9834" i="3"/>
  <c r="I9834" i="3"/>
  <c r="J9834" i="3"/>
  <c r="H9835" i="3"/>
  <c r="I9835" i="3"/>
  <c r="J9835" i="3"/>
  <c r="H9836" i="3"/>
  <c r="I9836" i="3"/>
  <c r="J9836" i="3"/>
  <c r="H9837" i="3"/>
  <c r="I9837" i="3"/>
  <c r="J9837" i="3"/>
  <c r="H9838" i="3"/>
  <c r="I9838" i="3"/>
  <c r="J9838" i="3"/>
  <c r="H9839" i="3"/>
  <c r="I9839" i="3"/>
  <c r="J9839" i="3"/>
  <c r="H9840" i="3"/>
  <c r="I9840" i="3"/>
  <c r="J9840" i="3"/>
  <c r="H9841" i="3"/>
  <c r="I9841" i="3"/>
  <c r="J9841" i="3"/>
  <c r="H9842" i="3"/>
  <c r="I9842" i="3"/>
  <c r="J9842" i="3"/>
  <c r="H9843" i="3"/>
  <c r="I9843" i="3"/>
  <c r="J9843" i="3"/>
  <c r="H9844" i="3"/>
  <c r="I9844" i="3"/>
  <c r="J9844" i="3"/>
  <c r="H9845" i="3"/>
  <c r="I9845" i="3"/>
  <c r="J9845" i="3"/>
  <c r="H9846" i="3"/>
  <c r="I9846" i="3"/>
  <c r="J9846" i="3"/>
  <c r="H9847" i="3"/>
  <c r="I9847" i="3"/>
  <c r="J9847" i="3"/>
  <c r="H9848" i="3"/>
  <c r="I9848" i="3"/>
  <c r="J9848" i="3"/>
  <c r="H9849" i="3"/>
  <c r="I9849" i="3"/>
  <c r="J9849" i="3"/>
  <c r="H9850" i="3"/>
  <c r="I9850" i="3"/>
  <c r="J9850" i="3"/>
  <c r="H9851" i="3"/>
  <c r="I9851" i="3"/>
  <c r="J9851" i="3"/>
  <c r="H9852" i="3"/>
  <c r="I9852" i="3"/>
  <c r="J9852" i="3"/>
  <c r="H9853" i="3"/>
  <c r="I9853" i="3"/>
  <c r="J9853" i="3"/>
  <c r="H9854" i="3"/>
  <c r="I9854" i="3"/>
  <c r="J9854" i="3"/>
  <c r="H9855" i="3"/>
  <c r="I9855" i="3"/>
  <c r="J9855" i="3"/>
  <c r="H9856" i="3"/>
  <c r="I9856" i="3"/>
  <c r="J9856" i="3"/>
  <c r="H9857" i="3"/>
  <c r="I9857" i="3"/>
  <c r="J9857" i="3"/>
  <c r="H9858" i="3"/>
  <c r="I9858" i="3"/>
  <c r="J9858" i="3"/>
  <c r="H9859" i="3"/>
  <c r="I9859" i="3"/>
  <c r="J9859" i="3"/>
  <c r="H9860" i="3"/>
  <c r="I9860" i="3"/>
  <c r="J9860" i="3"/>
  <c r="H9861" i="3"/>
  <c r="I9861" i="3"/>
  <c r="J9861" i="3"/>
  <c r="H9862" i="3"/>
  <c r="I9862" i="3"/>
  <c r="J9862" i="3"/>
  <c r="H9863" i="3"/>
  <c r="I9863" i="3"/>
  <c r="J9863" i="3"/>
  <c r="H9864" i="3"/>
  <c r="I9864" i="3"/>
  <c r="J9864" i="3"/>
  <c r="H9865" i="3"/>
  <c r="I9865" i="3"/>
  <c r="J9865" i="3"/>
  <c r="H9866" i="3"/>
  <c r="I9866" i="3"/>
  <c r="J9866" i="3"/>
  <c r="H9867" i="3"/>
  <c r="I9867" i="3"/>
  <c r="J9867" i="3"/>
  <c r="H9868" i="3"/>
  <c r="I9868" i="3"/>
  <c r="J9868" i="3"/>
  <c r="H9869" i="3"/>
  <c r="I9869" i="3"/>
  <c r="J9869" i="3"/>
  <c r="H9870" i="3"/>
  <c r="I9870" i="3"/>
  <c r="J9870" i="3"/>
  <c r="H9871" i="3"/>
  <c r="I9871" i="3"/>
  <c r="J9871" i="3"/>
  <c r="H9872" i="3"/>
  <c r="I9872" i="3"/>
  <c r="J9872" i="3"/>
  <c r="H9873" i="3"/>
  <c r="I9873" i="3"/>
  <c r="J9873" i="3"/>
  <c r="H9874" i="3"/>
  <c r="I9874" i="3"/>
  <c r="J9874" i="3"/>
  <c r="H9875" i="3"/>
  <c r="I9875" i="3"/>
  <c r="J9875" i="3"/>
  <c r="H9876" i="3"/>
  <c r="I9876" i="3"/>
  <c r="J9876" i="3"/>
  <c r="H9877" i="3"/>
  <c r="I9877" i="3"/>
  <c r="J9877" i="3"/>
  <c r="H9878" i="3"/>
  <c r="I9878" i="3"/>
  <c r="J9878" i="3"/>
  <c r="H9879" i="3"/>
  <c r="I9879" i="3"/>
  <c r="J9879" i="3"/>
  <c r="H9880" i="3"/>
  <c r="I9880" i="3"/>
  <c r="J9880" i="3"/>
  <c r="H9881" i="3"/>
  <c r="I9881" i="3"/>
  <c r="J9881" i="3"/>
  <c r="H9882" i="3"/>
  <c r="I9882" i="3"/>
  <c r="J9882" i="3"/>
  <c r="H9883" i="3"/>
  <c r="I9883" i="3"/>
  <c r="J9883" i="3"/>
  <c r="H9884" i="3"/>
  <c r="I9884" i="3"/>
  <c r="J9884" i="3"/>
  <c r="H9885" i="3"/>
  <c r="I9885" i="3"/>
  <c r="J9885" i="3"/>
  <c r="H9886" i="3"/>
  <c r="I9886" i="3"/>
  <c r="J9886" i="3"/>
  <c r="H9887" i="3"/>
  <c r="I9887" i="3"/>
  <c r="J9887" i="3"/>
  <c r="H9888" i="3"/>
  <c r="I9888" i="3"/>
  <c r="J9888" i="3"/>
  <c r="H9889" i="3"/>
  <c r="I9889" i="3"/>
  <c r="J9889" i="3"/>
  <c r="H9890" i="3"/>
  <c r="I9890" i="3"/>
  <c r="J9890" i="3"/>
  <c r="H9891" i="3"/>
  <c r="I9891" i="3"/>
  <c r="J9891" i="3"/>
  <c r="H9892" i="3"/>
  <c r="I9892" i="3"/>
  <c r="J9892" i="3"/>
  <c r="H9893" i="3"/>
  <c r="I9893" i="3"/>
  <c r="J9893" i="3"/>
  <c r="H9894" i="3"/>
  <c r="I9894" i="3"/>
  <c r="J9894" i="3"/>
  <c r="H9895" i="3"/>
  <c r="I9895" i="3"/>
  <c r="J9895" i="3"/>
  <c r="H9896" i="3"/>
  <c r="I9896" i="3"/>
  <c r="J9896" i="3"/>
  <c r="H9897" i="3"/>
  <c r="I9897" i="3"/>
  <c r="J9897" i="3"/>
  <c r="H9898" i="3"/>
  <c r="I9898" i="3"/>
  <c r="J9898" i="3"/>
  <c r="H9899" i="3"/>
  <c r="I9899" i="3"/>
  <c r="J9899" i="3"/>
  <c r="H9900" i="3"/>
  <c r="I9900" i="3"/>
  <c r="J9900" i="3"/>
  <c r="H9901" i="3"/>
  <c r="I9901" i="3"/>
  <c r="J9901" i="3"/>
  <c r="H9902" i="3"/>
  <c r="I9902" i="3"/>
  <c r="J9902" i="3"/>
  <c r="H9903" i="3"/>
  <c r="I9903" i="3"/>
  <c r="J9903" i="3"/>
  <c r="H9904" i="3"/>
  <c r="I9904" i="3"/>
  <c r="J9904" i="3"/>
  <c r="H9905" i="3"/>
  <c r="I9905" i="3"/>
  <c r="J9905" i="3"/>
  <c r="H9906" i="3"/>
  <c r="I9906" i="3"/>
  <c r="J9906" i="3"/>
  <c r="H9907" i="3"/>
  <c r="I9907" i="3"/>
  <c r="J9907" i="3"/>
  <c r="H9908" i="3"/>
  <c r="I9908" i="3"/>
  <c r="J9908" i="3"/>
  <c r="H9909" i="3"/>
  <c r="I9909" i="3"/>
  <c r="J9909" i="3"/>
  <c r="H9910" i="3"/>
  <c r="I9910" i="3"/>
  <c r="J9910" i="3"/>
  <c r="H9911" i="3"/>
  <c r="I9911" i="3"/>
  <c r="J9911" i="3"/>
  <c r="H9912" i="3"/>
  <c r="I9912" i="3"/>
  <c r="J9912" i="3"/>
  <c r="H9913" i="3"/>
  <c r="I9913" i="3"/>
  <c r="J9913" i="3"/>
  <c r="H9914" i="3"/>
  <c r="I9914" i="3"/>
  <c r="J9914" i="3"/>
  <c r="H9915" i="3"/>
  <c r="I9915" i="3"/>
  <c r="J9915" i="3"/>
  <c r="H9916" i="3"/>
  <c r="I9916" i="3"/>
  <c r="J9916" i="3"/>
  <c r="H9917" i="3"/>
  <c r="I9917" i="3"/>
  <c r="J9917" i="3"/>
  <c r="H9918" i="3"/>
  <c r="I9918" i="3"/>
  <c r="J9918" i="3"/>
  <c r="H9919" i="3"/>
  <c r="I9919" i="3"/>
  <c r="J9919" i="3"/>
  <c r="H9920" i="3"/>
  <c r="I9920" i="3"/>
  <c r="J9920" i="3"/>
  <c r="H9921" i="3"/>
  <c r="I9921" i="3"/>
  <c r="J9921" i="3"/>
  <c r="H9922" i="3"/>
  <c r="I9922" i="3"/>
  <c r="J9922" i="3"/>
  <c r="H9923" i="3"/>
  <c r="I9923" i="3"/>
  <c r="J9923" i="3"/>
  <c r="H9924" i="3"/>
  <c r="I9924" i="3"/>
  <c r="J9924" i="3"/>
  <c r="H9925" i="3"/>
  <c r="I9925" i="3"/>
  <c r="J9925" i="3"/>
  <c r="H9926" i="3"/>
  <c r="I9926" i="3"/>
  <c r="J9926" i="3"/>
  <c r="H9927" i="3"/>
  <c r="I9927" i="3"/>
  <c r="J9927" i="3"/>
  <c r="H9928" i="3"/>
  <c r="I9928" i="3"/>
  <c r="J9928" i="3"/>
  <c r="H9929" i="3"/>
  <c r="I9929" i="3"/>
  <c r="J9929" i="3"/>
  <c r="H9930" i="3"/>
  <c r="I9930" i="3"/>
  <c r="J9930" i="3"/>
  <c r="H9931" i="3"/>
  <c r="I9931" i="3"/>
  <c r="J9931" i="3"/>
  <c r="H9932" i="3"/>
  <c r="I9932" i="3"/>
  <c r="J9932" i="3"/>
  <c r="H9933" i="3"/>
  <c r="I9933" i="3"/>
  <c r="J9933" i="3"/>
  <c r="H9934" i="3"/>
  <c r="I9934" i="3"/>
  <c r="J9934" i="3"/>
  <c r="H9935" i="3"/>
  <c r="I9935" i="3"/>
  <c r="J9935" i="3"/>
  <c r="H9936" i="3"/>
  <c r="I9936" i="3"/>
  <c r="J9936" i="3"/>
  <c r="H9937" i="3"/>
  <c r="I9937" i="3"/>
  <c r="J9937" i="3"/>
  <c r="H9938" i="3"/>
  <c r="I9938" i="3"/>
  <c r="J9938" i="3"/>
  <c r="H9939" i="3"/>
  <c r="I9939" i="3"/>
  <c r="J9939" i="3"/>
  <c r="H9940" i="3"/>
  <c r="I9940" i="3"/>
  <c r="J9940" i="3"/>
  <c r="H9941" i="3"/>
  <c r="I9941" i="3"/>
  <c r="J9941" i="3"/>
  <c r="H9942" i="3"/>
  <c r="I9942" i="3"/>
  <c r="J9942" i="3"/>
  <c r="H9943" i="3"/>
  <c r="I9943" i="3"/>
  <c r="J9943" i="3"/>
  <c r="H9944" i="3"/>
  <c r="I9944" i="3"/>
  <c r="J9944" i="3"/>
  <c r="H9945" i="3"/>
  <c r="I9945" i="3"/>
  <c r="J9945" i="3"/>
  <c r="H9946" i="3"/>
  <c r="I9946" i="3"/>
  <c r="J9946" i="3"/>
  <c r="H9947" i="3"/>
  <c r="I9947" i="3"/>
  <c r="J9947" i="3"/>
  <c r="H9948" i="3"/>
  <c r="I9948" i="3"/>
  <c r="J9948" i="3"/>
  <c r="H9949" i="3"/>
  <c r="I9949" i="3"/>
  <c r="J9949" i="3"/>
  <c r="H9950" i="3"/>
  <c r="I9950" i="3"/>
  <c r="J9950" i="3"/>
  <c r="H9951" i="3"/>
  <c r="I9951" i="3"/>
  <c r="J9951" i="3"/>
  <c r="H9952" i="3"/>
  <c r="I9952" i="3"/>
  <c r="J9952" i="3"/>
  <c r="H9953" i="3"/>
  <c r="I9953" i="3"/>
  <c r="J9953" i="3"/>
  <c r="H9954" i="3"/>
  <c r="I9954" i="3"/>
  <c r="J9954" i="3"/>
  <c r="H9955" i="3"/>
  <c r="I9955" i="3"/>
  <c r="J9955" i="3"/>
  <c r="H9956" i="3"/>
  <c r="I9956" i="3"/>
  <c r="J9956" i="3"/>
  <c r="H9957" i="3"/>
  <c r="I9957" i="3"/>
  <c r="J9957" i="3"/>
  <c r="H9958" i="3"/>
  <c r="I9958" i="3"/>
  <c r="J9958" i="3"/>
  <c r="H9959" i="3"/>
  <c r="I9959" i="3"/>
  <c r="J9959" i="3"/>
  <c r="H9960" i="3"/>
  <c r="I9960" i="3"/>
  <c r="J9960" i="3"/>
  <c r="H9961" i="3"/>
  <c r="I9961" i="3"/>
  <c r="J9961" i="3"/>
  <c r="H9962" i="3"/>
  <c r="I9962" i="3"/>
  <c r="J9962" i="3"/>
  <c r="H9963" i="3"/>
  <c r="I9963" i="3"/>
  <c r="J9963" i="3"/>
  <c r="H9964" i="3"/>
  <c r="I9964" i="3"/>
  <c r="J9964" i="3"/>
  <c r="H9965" i="3"/>
  <c r="I9965" i="3"/>
  <c r="J9965" i="3"/>
  <c r="H9966" i="3"/>
  <c r="I9966" i="3"/>
  <c r="J9966" i="3"/>
  <c r="H9967" i="3"/>
  <c r="I9967" i="3"/>
  <c r="J9967" i="3"/>
  <c r="H9968" i="3"/>
  <c r="I9968" i="3"/>
  <c r="J9968" i="3"/>
  <c r="H9969" i="3"/>
  <c r="I9969" i="3"/>
  <c r="J9969" i="3"/>
  <c r="H9970" i="3"/>
  <c r="I9970" i="3"/>
  <c r="J9970" i="3"/>
  <c r="H9971" i="3"/>
  <c r="I9971" i="3"/>
  <c r="J9971" i="3"/>
  <c r="H9972" i="3"/>
  <c r="I9972" i="3"/>
  <c r="J9972" i="3"/>
  <c r="H9973" i="3"/>
  <c r="I9973" i="3"/>
  <c r="J9973" i="3"/>
  <c r="H9974" i="3"/>
  <c r="I9974" i="3"/>
  <c r="J9974" i="3"/>
  <c r="H9975" i="3"/>
  <c r="I9975" i="3"/>
  <c r="J9975" i="3"/>
  <c r="H9976" i="3"/>
  <c r="I9976" i="3"/>
  <c r="J9976" i="3"/>
  <c r="H9977" i="3"/>
  <c r="I9977" i="3"/>
  <c r="J9977" i="3"/>
  <c r="H9978" i="3"/>
  <c r="I9978" i="3"/>
  <c r="J9978" i="3"/>
  <c r="H9979" i="3"/>
  <c r="I9979" i="3"/>
  <c r="J9979" i="3"/>
  <c r="H9980" i="3"/>
  <c r="I9980" i="3"/>
  <c r="J9980" i="3"/>
  <c r="H9981" i="3"/>
  <c r="I9981" i="3"/>
  <c r="J9981" i="3"/>
  <c r="H9982" i="3"/>
  <c r="I9982" i="3"/>
  <c r="J9982" i="3"/>
  <c r="H9983" i="3"/>
  <c r="I9983" i="3"/>
  <c r="J9983" i="3"/>
  <c r="H9984" i="3"/>
  <c r="I9984" i="3"/>
  <c r="J9984" i="3"/>
  <c r="H9985" i="3"/>
  <c r="I9985" i="3"/>
  <c r="J9985" i="3"/>
  <c r="H9986" i="3"/>
  <c r="I9986" i="3"/>
  <c r="J9986" i="3"/>
  <c r="H9987" i="3"/>
  <c r="I9987" i="3"/>
  <c r="J9987" i="3"/>
  <c r="H9988" i="3"/>
  <c r="I9988" i="3"/>
  <c r="J9988" i="3"/>
  <c r="H9989" i="3"/>
  <c r="I9989" i="3"/>
  <c r="J9989" i="3"/>
  <c r="H9990" i="3"/>
  <c r="I9990" i="3"/>
  <c r="J9990" i="3"/>
  <c r="H9991" i="3"/>
  <c r="I9991" i="3"/>
  <c r="J9991" i="3"/>
  <c r="H9992" i="3"/>
  <c r="I9992" i="3"/>
  <c r="J9992" i="3"/>
  <c r="H9993" i="3"/>
  <c r="I9993" i="3"/>
  <c r="J9993" i="3"/>
  <c r="H9994" i="3"/>
  <c r="I9994" i="3"/>
  <c r="J9994" i="3"/>
  <c r="H9995" i="3"/>
  <c r="I9995" i="3"/>
  <c r="J9995" i="3"/>
  <c r="H9996" i="3"/>
  <c r="I9996" i="3"/>
  <c r="J9996" i="3"/>
  <c r="H9997" i="3"/>
  <c r="I9997" i="3"/>
  <c r="J9997" i="3"/>
  <c r="H9998" i="3"/>
  <c r="I9998" i="3"/>
  <c r="J9998" i="3"/>
  <c r="H9999" i="3"/>
  <c r="I9999" i="3"/>
  <c r="J9999" i="3"/>
  <c r="H10000" i="3"/>
  <c r="I10000" i="3"/>
  <c r="J10000" i="3"/>
  <c r="H4998" i="3"/>
  <c r="I4998" i="3"/>
  <c r="J4998" i="3"/>
  <c r="H4999" i="3"/>
  <c r="I4999" i="3"/>
  <c r="J4999" i="3"/>
  <c r="H5000" i="3"/>
  <c r="I5000" i="3"/>
  <c r="J5000" i="3"/>
  <c r="H5001" i="3"/>
  <c r="I5001" i="3"/>
  <c r="J5001" i="3"/>
  <c r="H5002" i="3"/>
  <c r="I5002" i="3"/>
  <c r="J5002" i="3"/>
  <c r="H5003" i="3"/>
  <c r="I5003" i="3"/>
  <c r="J5003" i="3"/>
  <c r="H5004" i="3"/>
  <c r="I5004" i="3"/>
  <c r="J5004" i="3"/>
  <c r="H5005" i="3"/>
  <c r="I5005" i="3"/>
  <c r="J5005" i="3"/>
  <c r="H5006" i="3"/>
  <c r="I5006" i="3"/>
  <c r="J5006" i="3"/>
  <c r="H5007" i="3"/>
  <c r="I5007" i="3"/>
  <c r="J5007" i="3"/>
  <c r="H5008" i="3"/>
  <c r="I5008" i="3"/>
  <c r="J5008" i="3"/>
  <c r="H5009" i="3"/>
  <c r="I5009" i="3"/>
  <c r="J5009" i="3"/>
  <c r="H5010" i="3"/>
  <c r="I5010" i="3"/>
  <c r="J5010" i="3"/>
  <c r="H5011" i="3"/>
  <c r="I5011" i="3"/>
  <c r="J5011" i="3"/>
  <c r="H5012" i="3"/>
  <c r="I5012" i="3"/>
  <c r="J5012" i="3"/>
  <c r="H5013" i="3"/>
  <c r="I5013" i="3"/>
  <c r="J5013" i="3"/>
  <c r="H5014" i="3"/>
  <c r="I5014" i="3"/>
  <c r="J5014" i="3"/>
  <c r="H5015" i="3"/>
  <c r="I5015" i="3"/>
  <c r="J5015" i="3"/>
  <c r="H5016" i="3"/>
  <c r="I5016" i="3"/>
  <c r="J5016" i="3"/>
  <c r="H5017" i="3"/>
  <c r="I5017" i="3"/>
  <c r="J5017" i="3"/>
  <c r="H5018" i="3"/>
  <c r="I5018" i="3"/>
  <c r="J5018" i="3"/>
  <c r="A25" i="24"/>
  <c r="E27" i="24"/>
  <c r="B31" i="24"/>
  <c r="B29" i="24"/>
  <c r="B27" i="24"/>
  <c r="A22" i="24"/>
  <c r="A19" i="24"/>
  <c r="A16" i="24"/>
  <c r="E14" i="24"/>
  <c r="E13" i="24"/>
  <c r="B13" i="24"/>
  <c r="E31" i="23" l="1"/>
  <c r="E31" i="31" s="1"/>
  <c r="E29" i="23"/>
  <c r="E29" i="31" s="1"/>
  <c r="E29" i="26" l="1"/>
  <c r="E29" i="25"/>
  <c r="E29" i="24"/>
  <c r="E31" i="25"/>
  <c r="E31" i="24"/>
  <c r="E31" i="26"/>
  <c r="AN92" i="1" l="1"/>
  <c r="AL92" i="1"/>
  <c r="AD92" i="1"/>
  <c r="AE92" i="1" s="1"/>
  <c r="AA92" i="1"/>
  <c r="AB92" i="1" s="1"/>
  <c r="AN120" i="1" l="1"/>
  <c r="AL120" i="1"/>
  <c r="AD120" i="1"/>
  <c r="AE120" i="1" s="1"/>
  <c r="AA120" i="1"/>
  <c r="AB120" i="1" s="1"/>
  <c r="AN157" i="1" l="1"/>
  <c r="AL157" i="1"/>
  <c r="AD157" i="1"/>
  <c r="AE157" i="1" s="1"/>
  <c r="AA157" i="1"/>
  <c r="AB157" i="1" s="1"/>
  <c r="AN156" i="1"/>
  <c r="AL156" i="1"/>
  <c r="AD156" i="1"/>
  <c r="AE156" i="1" s="1"/>
  <c r="AA156" i="1"/>
  <c r="AB156" i="1" s="1"/>
  <c r="AN155" i="1"/>
  <c r="AL155" i="1"/>
  <c r="AD155" i="1"/>
  <c r="AE155" i="1" s="1"/>
  <c r="AA155" i="1"/>
  <c r="AB155" i="1" s="1"/>
  <c r="AN153" i="1"/>
  <c r="AL153" i="1"/>
  <c r="AD153" i="1"/>
  <c r="AE153" i="1" s="1"/>
  <c r="AA153" i="1"/>
  <c r="AB153" i="1" s="1"/>
  <c r="AL130" i="1" l="1"/>
  <c r="AN130" i="1"/>
  <c r="AL131" i="1"/>
  <c r="AN131" i="1"/>
  <c r="AL132" i="1"/>
  <c r="AN132" i="1"/>
  <c r="AL133" i="1"/>
  <c r="AN133" i="1"/>
  <c r="AA130" i="1"/>
  <c r="AB130" i="1" s="1"/>
  <c r="AD130" i="1"/>
  <c r="AE130" i="1" s="1"/>
  <c r="AA131" i="1"/>
  <c r="AB131" i="1" s="1"/>
  <c r="AD131" i="1"/>
  <c r="AE131" i="1" s="1"/>
  <c r="AA132" i="1"/>
  <c r="AB132" i="1" s="1"/>
  <c r="AD132" i="1"/>
  <c r="AE132" i="1" s="1"/>
  <c r="AA133" i="1"/>
  <c r="AB133" i="1" s="1"/>
  <c r="AD133" i="1"/>
  <c r="AE133" i="1" s="1"/>
  <c r="AL151" i="1"/>
  <c r="AN151" i="1"/>
  <c r="AL152" i="1"/>
  <c r="AN152" i="1"/>
  <c r="AL154" i="1"/>
  <c r="AN154" i="1"/>
  <c r="AA151" i="1"/>
  <c r="AB151" i="1" s="1"/>
  <c r="AD151" i="1"/>
  <c r="AE151" i="1" s="1"/>
  <c r="AA152" i="1"/>
  <c r="AB152" i="1" s="1"/>
  <c r="AD152" i="1"/>
  <c r="AE152" i="1" s="1"/>
  <c r="AA154" i="1"/>
  <c r="AB154" i="1" s="1"/>
  <c r="AD154" i="1"/>
  <c r="AE154" i="1" s="1"/>
  <c r="AL79" i="1"/>
  <c r="AN79" i="1"/>
  <c r="AL80" i="1"/>
  <c r="AN80" i="1"/>
  <c r="AL81" i="1"/>
  <c r="AN81" i="1"/>
  <c r="AD75" i="1"/>
  <c r="AE75" i="1" s="1"/>
  <c r="AD76" i="1"/>
  <c r="AE76" i="1" s="1"/>
  <c r="AD77" i="1"/>
  <c r="AE77" i="1" s="1"/>
  <c r="AD78" i="1"/>
  <c r="AE78" i="1" s="1"/>
  <c r="AD79" i="1"/>
  <c r="AE79" i="1" s="1"/>
  <c r="AD80" i="1"/>
  <c r="AE80" i="1" s="1"/>
  <c r="AD81" i="1"/>
  <c r="AE81" i="1" s="1"/>
  <c r="AD83" i="1"/>
  <c r="AE83" i="1" s="1"/>
  <c r="AD88" i="1"/>
  <c r="AE88" i="1" s="1"/>
  <c r="P204" i="7" l="1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D1431" i="13" l="1"/>
  <c r="D1432" i="13"/>
  <c r="D1433" i="13"/>
  <c r="D1434" i="13"/>
  <c r="D1435" i="13"/>
  <c r="D1436" i="13"/>
  <c r="D1437" i="13"/>
  <c r="D1438" i="13"/>
  <c r="D1439" i="13"/>
  <c r="D1440" i="13"/>
  <c r="D1441" i="13"/>
  <c r="D1442" i="13"/>
  <c r="D1443" i="13"/>
  <c r="D1444" i="13"/>
  <c r="D1445" i="13"/>
  <c r="D1446" i="13"/>
  <c r="D1447" i="13"/>
  <c r="D1448" i="13"/>
  <c r="D1449" i="13"/>
  <c r="D1450" i="13"/>
  <c r="D1451" i="13"/>
  <c r="D1452" i="13"/>
  <c r="D1453" i="13"/>
  <c r="D1454" i="13"/>
  <c r="D1455" i="13"/>
  <c r="D1456" i="13"/>
  <c r="D1457" i="13"/>
  <c r="D1458" i="13"/>
  <c r="D1459" i="13"/>
  <c r="D1460" i="13"/>
  <c r="D1461" i="13"/>
  <c r="D1462" i="13"/>
  <c r="D1463" i="13"/>
  <c r="D1464" i="13"/>
  <c r="D1465" i="13"/>
  <c r="D1466" i="13"/>
  <c r="D1467" i="13"/>
  <c r="D1468" i="13"/>
  <c r="D1469" i="13"/>
  <c r="D1470" i="13"/>
  <c r="D1471" i="13"/>
  <c r="D1472" i="13"/>
  <c r="D1473" i="13"/>
  <c r="D1474" i="13"/>
  <c r="D1475" i="13"/>
  <c r="D1476" i="13"/>
  <c r="D1477" i="13"/>
  <c r="D1478" i="13"/>
  <c r="D1479" i="13"/>
  <c r="D1480" i="13"/>
  <c r="D1481" i="13"/>
  <c r="D1482" i="13"/>
  <c r="D1483" i="13"/>
  <c r="D1484" i="13"/>
  <c r="D1485" i="13"/>
  <c r="D1486" i="13"/>
  <c r="D1487" i="13"/>
  <c r="D1488" i="13"/>
  <c r="D1489" i="13"/>
  <c r="D1490" i="13"/>
  <c r="D1491" i="13"/>
  <c r="D1492" i="13"/>
  <c r="D1493" i="13"/>
  <c r="D1494" i="13"/>
  <c r="D1495" i="13"/>
  <c r="D1496" i="13"/>
  <c r="D1497" i="13"/>
  <c r="D1498" i="13"/>
  <c r="D1499" i="13"/>
  <c r="D1500" i="13"/>
  <c r="D1501" i="13"/>
  <c r="D1502" i="13"/>
  <c r="D1503" i="13"/>
  <c r="D1504" i="13"/>
  <c r="D1505" i="13"/>
  <c r="D1506" i="13"/>
  <c r="D1507" i="13"/>
  <c r="D1508" i="13"/>
  <c r="D1509" i="13"/>
  <c r="D1510" i="13"/>
  <c r="D1511" i="13"/>
  <c r="D1512" i="13"/>
  <c r="D1513" i="13"/>
  <c r="D1514" i="13"/>
  <c r="D1515" i="13"/>
  <c r="D1516" i="13"/>
  <c r="D1517" i="13"/>
  <c r="D1518" i="13"/>
  <c r="D1519" i="13"/>
  <c r="D1520" i="13"/>
  <c r="D1521" i="13"/>
  <c r="D1522" i="13"/>
  <c r="D1523" i="13"/>
  <c r="D1524" i="13"/>
  <c r="D1525" i="13"/>
  <c r="D1526" i="13"/>
  <c r="D1527" i="13"/>
  <c r="D1528" i="13"/>
  <c r="D1529" i="13"/>
  <c r="D1530" i="13"/>
  <c r="D1531" i="13"/>
  <c r="D1532" i="13"/>
  <c r="D1533" i="13"/>
  <c r="D1534" i="13"/>
  <c r="D1535" i="13"/>
  <c r="D1536" i="13"/>
  <c r="D1537" i="13"/>
  <c r="D1538" i="13"/>
  <c r="D1539" i="13"/>
  <c r="D1540" i="13"/>
  <c r="D1541" i="13"/>
  <c r="D1542" i="13"/>
  <c r="D1543" i="13"/>
  <c r="D1544" i="13"/>
  <c r="D1545" i="13"/>
  <c r="D1546" i="13"/>
  <c r="D1547" i="13"/>
  <c r="D1548" i="13"/>
  <c r="D1549" i="13"/>
  <c r="D1550" i="13"/>
  <c r="D1551" i="13"/>
  <c r="D1552" i="13"/>
  <c r="D1553" i="13"/>
  <c r="D1554" i="13"/>
  <c r="D1555" i="13"/>
  <c r="D1556" i="13"/>
  <c r="D1557" i="13"/>
  <c r="D1558" i="13"/>
  <c r="D1559" i="13"/>
  <c r="D1560" i="13"/>
  <c r="D1561" i="13"/>
  <c r="D1562" i="13"/>
  <c r="D1563" i="13"/>
  <c r="D1564" i="13"/>
  <c r="D1565" i="13"/>
  <c r="D1566" i="13"/>
  <c r="D1567" i="13"/>
  <c r="D1568" i="13"/>
  <c r="D1569" i="13"/>
  <c r="D1570" i="13"/>
  <c r="D1571" i="13"/>
  <c r="D1572" i="13"/>
  <c r="D1573" i="13"/>
  <c r="D1574" i="13"/>
  <c r="D1575" i="13"/>
  <c r="D1576" i="13"/>
  <c r="D1577" i="13"/>
  <c r="D1578" i="13"/>
  <c r="D1579" i="13"/>
  <c r="D1580" i="13"/>
  <c r="D1581" i="13"/>
  <c r="D1582" i="13"/>
  <c r="D1583" i="13"/>
  <c r="D1584" i="13"/>
  <c r="D1585" i="13"/>
  <c r="D1586" i="13"/>
  <c r="D1587" i="13"/>
  <c r="D1588" i="13"/>
  <c r="D1589" i="13"/>
  <c r="D1590" i="13"/>
  <c r="D1591" i="13"/>
  <c r="D1592" i="13"/>
  <c r="D1593" i="13"/>
  <c r="D1594" i="13"/>
  <c r="D1595" i="13"/>
  <c r="D1596" i="13"/>
  <c r="D1597" i="13"/>
  <c r="D1598" i="13"/>
  <c r="D1599" i="13"/>
  <c r="D1600" i="13"/>
  <c r="D1601" i="13"/>
  <c r="D1602" i="13"/>
  <c r="D1603" i="13"/>
  <c r="D1604" i="13"/>
  <c r="D1605" i="13"/>
  <c r="D1606" i="13"/>
  <c r="D1607" i="13"/>
  <c r="D1608" i="13"/>
  <c r="D1609" i="13"/>
  <c r="D1610" i="13"/>
  <c r="D1611" i="13"/>
  <c r="D1612" i="13"/>
  <c r="D1613" i="13"/>
  <c r="D1614" i="13"/>
  <c r="D1615" i="13"/>
  <c r="D1616" i="13"/>
  <c r="D1617" i="13"/>
  <c r="D1618" i="13"/>
  <c r="D1619" i="13"/>
  <c r="D1620" i="13"/>
  <c r="D1621" i="13"/>
  <c r="D1622" i="13"/>
  <c r="D1623" i="13"/>
  <c r="D1624" i="13"/>
  <c r="D1625" i="13"/>
  <c r="D1626" i="13"/>
  <c r="D1627" i="13"/>
  <c r="D1628" i="13"/>
  <c r="D1629" i="13"/>
  <c r="D1630" i="13"/>
  <c r="D1631" i="13"/>
  <c r="D1632" i="13"/>
  <c r="D1633" i="13"/>
  <c r="D1634" i="13"/>
  <c r="D1635" i="13"/>
  <c r="D1636" i="13"/>
  <c r="D1637" i="13"/>
  <c r="D1638" i="13"/>
  <c r="D1639" i="13"/>
  <c r="D1640" i="13"/>
  <c r="D1641" i="13"/>
  <c r="D1642" i="13"/>
  <c r="D1643" i="13"/>
  <c r="D1644" i="13"/>
  <c r="D1645" i="13"/>
  <c r="D1646" i="13"/>
  <c r="D1647" i="13"/>
  <c r="D1648" i="13"/>
  <c r="D1649" i="13"/>
  <c r="D1650" i="13"/>
  <c r="D1651" i="13"/>
  <c r="D1652" i="13"/>
  <c r="D1653" i="13"/>
  <c r="D1654" i="13"/>
  <c r="D1655" i="13"/>
  <c r="D1656" i="13"/>
  <c r="D1657" i="13"/>
  <c r="D1658" i="13"/>
  <c r="D1659" i="13"/>
  <c r="D1660" i="13"/>
  <c r="D1661" i="13"/>
  <c r="D1662" i="13"/>
  <c r="D1663" i="13"/>
  <c r="D1664" i="13"/>
  <c r="D1665" i="13"/>
  <c r="D1666" i="13"/>
  <c r="D1667" i="13"/>
  <c r="D1668" i="13"/>
  <c r="D1669" i="13"/>
  <c r="D1670" i="13"/>
  <c r="D1671" i="13"/>
  <c r="D1672" i="13"/>
  <c r="D1673" i="13"/>
  <c r="D1674" i="13"/>
  <c r="D1675" i="13"/>
  <c r="D1676" i="13"/>
  <c r="D1677" i="13"/>
  <c r="D1678" i="13"/>
  <c r="D1679" i="13"/>
  <c r="D1680" i="13"/>
  <c r="D1681" i="13"/>
  <c r="D1682" i="13"/>
  <c r="D1683" i="13"/>
  <c r="D1684" i="13"/>
  <c r="D1685" i="13"/>
  <c r="D1686" i="13"/>
  <c r="D1687" i="13"/>
  <c r="D1688" i="13"/>
  <c r="D1689" i="13"/>
  <c r="D1690" i="13"/>
  <c r="D1691" i="13"/>
  <c r="D1692" i="13"/>
  <c r="D1693" i="13"/>
  <c r="D1694" i="13"/>
  <c r="D1695" i="13"/>
  <c r="D1696" i="13"/>
  <c r="D1697" i="13"/>
  <c r="D1698" i="13"/>
  <c r="D1699" i="13"/>
  <c r="D1700" i="13"/>
  <c r="D1701" i="13"/>
  <c r="D1702" i="13"/>
  <c r="D1703" i="13"/>
  <c r="D1704" i="13"/>
  <c r="D1705" i="13"/>
  <c r="D1706" i="13"/>
  <c r="D1707" i="13"/>
  <c r="D1708" i="13"/>
  <c r="D1709" i="13"/>
  <c r="D1710" i="13"/>
  <c r="D1711" i="13"/>
  <c r="D1712" i="13"/>
  <c r="D1713" i="13"/>
  <c r="D1714" i="13"/>
  <c r="D1715" i="13"/>
  <c r="D1716" i="13"/>
  <c r="D1717" i="13"/>
  <c r="D1718" i="13"/>
  <c r="D1719" i="13"/>
  <c r="D1720" i="13"/>
  <c r="D1721" i="13"/>
  <c r="D1722" i="13"/>
  <c r="D1723" i="13"/>
  <c r="D1724" i="13"/>
  <c r="D1725" i="13"/>
  <c r="D1726" i="13"/>
  <c r="D1727" i="13"/>
  <c r="D1728" i="13"/>
  <c r="D1729" i="13"/>
  <c r="D1730" i="13"/>
  <c r="D1731" i="13"/>
  <c r="D1732" i="13"/>
  <c r="D1733" i="13"/>
  <c r="D1734" i="13"/>
  <c r="D1735" i="13"/>
  <c r="D1736" i="13"/>
  <c r="D1737" i="13"/>
  <c r="D1738" i="13"/>
  <c r="D1739" i="13"/>
  <c r="D1740" i="13"/>
  <c r="D1741" i="13"/>
  <c r="D1742" i="13"/>
  <c r="D1743" i="13"/>
  <c r="D1744" i="13"/>
  <c r="D1745" i="13"/>
  <c r="D1746" i="13"/>
  <c r="D1747" i="13"/>
  <c r="D1748" i="13"/>
  <c r="D1749" i="13"/>
  <c r="D1750" i="13"/>
  <c r="D1751" i="13"/>
  <c r="D1752" i="13"/>
  <c r="D1753" i="13"/>
  <c r="D1754" i="13"/>
  <c r="D1755" i="13"/>
  <c r="D1756" i="13"/>
  <c r="D1757" i="13"/>
  <c r="D1758" i="13"/>
  <c r="D1759" i="13"/>
  <c r="D1760" i="13"/>
  <c r="D1761" i="13"/>
  <c r="D1762" i="13"/>
  <c r="D1763" i="13"/>
  <c r="D1764" i="13"/>
  <c r="D1765" i="13"/>
  <c r="D1766" i="13"/>
  <c r="D1767" i="13"/>
  <c r="D1768" i="13"/>
  <c r="D1769" i="13"/>
  <c r="D1770" i="13"/>
  <c r="D1771" i="13"/>
  <c r="D1772" i="13"/>
  <c r="D1773" i="13"/>
  <c r="D1774" i="13"/>
  <c r="D1775" i="13"/>
  <c r="D1776" i="13"/>
  <c r="D1777" i="13"/>
  <c r="D1778" i="13"/>
  <c r="D1779" i="13"/>
  <c r="D1780" i="13"/>
  <c r="D1781" i="13"/>
  <c r="D1782" i="13"/>
  <c r="D1783" i="13"/>
  <c r="D1784" i="13"/>
  <c r="D1785" i="13"/>
  <c r="D1786" i="13"/>
  <c r="D1787" i="13"/>
  <c r="D1788" i="13"/>
  <c r="D1789" i="13"/>
  <c r="D1790" i="13"/>
  <c r="D1791" i="13"/>
  <c r="D1792" i="13"/>
  <c r="D1793" i="13"/>
  <c r="D1794" i="13"/>
  <c r="D1795" i="13"/>
  <c r="D1796" i="13"/>
  <c r="D1797" i="13"/>
  <c r="D1798" i="13"/>
  <c r="D1799" i="13"/>
  <c r="D1800" i="13"/>
  <c r="D1801" i="13"/>
  <c r="D1802" i="13"/>
  <c r="D1803" i="13"/>
  <c r="D1804" i="13"/>
  <c r="D1805" i="13"/>
  <c r="D1806" i="13"/>
  <c r="D1807" i="13"/>
  <c r="D1808" i="13"/>
  <c r="D1809" i="13"/>
  <c r="D1810" i="13"/>
  <c r="D1811" i="13"/>
  <c r="D1812" i="13"/>
  <c r="D1813" i="13"/>
  <c r="D1814" i="13"/>
  <c r="D1815" i="13"/>
  <c r="D1816" i="13"/>
  <c r="D1817" i="13"/>
  <c r="D1818" i="13"/>
  <c r="D1819" i="13"/>
  <c r="D1820" i="13"/>
  <c r="D1821" i="13"/>
  <c r="D1822" i="13"/>
  <c r="D1823" i="13"/>
  <c r="D1824" i="13"/>
  <c r="D1825" i="13"/>
  <c r="D1826" i="13"/>
  <c r="D1827" i="13"/>
  <c r="D1828" i="13"/>
  <c r="D1829" i="13"/>
  <c r="D1830" i="13"/>
  <c r="D1831" i="13"/>
  <c r="D1832" i="13"/>
  <c r="D1833" i="13"/>
  <c r="D1834" i="13"/>
  <c r="D1835" i="13"/>
  <c r="D1836" i="13"/>
  <c r="D1837" i="13"/>
  <c r="D1838" i="13"/>
  <c r="D1839" i="13"/>
  <c r="D1840" i="13"/>
  <c r="D1841" i="13"/>
  <c r="D1842" i="13"/>
  <c r="D1843" i="13"/>
  <c r="D1844" i="13"/>
  <c r="D1845" i="13"/>
  <c r="D1846" i="13"/>
  <c r="D1847" i="13"/>
  <c r="D1848" i="13"/>
  <c r="D1849" i="13"/>
  <c r="D1850" i="13"/>
  <c r="D1851" i="13"/>
  <c r="D1852" i="13"/>
  <c r="D1853" i="13"/>
  <c r="D1854" i="13"/>
  <c r="D1855" i="13"/>
  <c r="D1856" i="13"/>
  <c r="D1857" i="13"/>
  <c r="D1858" i="13"/>
  <c r="D1859" i="13"/>
  <c r="D1860" i="13"/>
  <c r="D1861" i="13"/>
  <c r="D1862" i="13"/>
  <c r="D1863" i="13"/>
  <c r="D1864" i="13"/>
  <c r="D1865" i="13"/>
  <c r="D1866" i="13"/>
  <c r="D1867" i="13"/>
  <c r="D1868" i="13"/>
  <c r="D1869" i="13"/>
  <c r="D1870" i="13"/>
  <c r="D1871" i="13"/>
  <c r="D1872" i="13"/>
  <c r="D1873" i="13"/>
  <c r="D1874" i="13"/>
  <c r="D1875" i="13"/>
  <c r="D1876" i="13"/>
  <c r="D1877" i="13"/>
  <c r="D1878" i="13"/>
  <c r="D1879" i="13"/>
  <c r="D1880" i="13"/>
  <c r="D1881" i="13"/>
  <c r="D1882" i="13"/>
  <c r="D1883" i="13"/>
  <c r="D1884" i="13"/>
  <c r="D1885" i="13"/>
  <c r="D1886" i="13"/>
  <c r="D1887" i="13"/>
  <c r="D1888" i="13"/>
  <c r="D1889" i="13"/>
  <c r="D1890" i="13"/>
  <c r="D1891" i="13"/>
  <c r="D1892" i="13"/>
  <c r="D1893" i="13"/>
  <c r="D1894" i="13"/>
  <c r="D1895" i="13"/>
  <c r="D1896" i="13"/>
  <c r="D1897" i="13"/>
  <c r="D1898" i="13"/>
  <c r="D1899" i="13"/>
  <c r="D1900" i="13"/>
  <c r="D1901" i="13"/>
  <c r="D1902" i="13"/>
  <c r="D1903" i="13"/>
  <c r="D1904" i="13"/>
  <c r="D1905" i="13"/>
  <c r="D1906" i="13"/>
  <c r="D1907" i="13"/>
  <c r="D1908" i="13"/>
  <c r="D1909" i="13"/>
  <c r="D1910" i="13"/>
  <c r="D1911" i="13"/>
  <c r="D1912" i="13"/>
  <c r="D1913" i="13"/>
  <c r="D1914" i="13"/>
  <c r="D1915" i="13"/>
  <c r="D1916" i="13"/>
  <c r="D1917" i="13"/>
  <c r="D1918" i="13"/>
  <c r="D1919" i="13"/>
  <c r="D1920" i="13"/>
  <c r="D1921" i="13"/>
  <c r="D1922" i="13"/>
  <c r="D1923" i="13"/>
  <c r="D1924" i="13"/>
  <c r="D1925" i="13"/>
  <c r="D1926" i="13"/>
  <c r="D1927" i="13"/>
  <c r="D1928" i="13"/>
  <c r="D1929" i="13"/>
  <c r="D1930" i="13"/>
  <c r="D1931" i="13"/>
  <c r="D1932" i="13"/>
  <c r="D1933" i="13"/>
  <c r="D1934" i="13"/>
  <c r="D1935" i="13"/>
  <c r="D1936" i="13"/>
  <c r="D1937" i="13"/>
  <c r="D1938" i="13"/>
  <c r="D1939" i="13"/>
  <c r="D1940" i="13"/>
  <c r="D1941" i="13"/>
  <c r="D1942" i="13"/>
  <c r="D1943" i="13"/>
  <c r="D1944" i="13"/>
  <c r="D1945" i="13"/>
  <c r="D1946" i="13"/>
  <c r="D1947" i="13"/>
  <c r="D1948" i="13"/>
  <c r="D1949" i="13"/>
  <c r="D1950" i="13"/>
  <c r="D1951" i="13"/>
  <c r="D1952" i="13"/>
  <c r="D1953" i="13"/>
  <c r="D1954" i="13"/>
  <c r="D1955" i="13"/>
  <c r="D1956" i="13"/>
  <c r="D1957" i="13"/>
  <c r="D1958" i="13"/>
  <c r="D1959" i="13"/>
  <c r="D1960" i="13"/>
  <c r="D1961" i="13"/>
  <c r="D1962" i="13"/>
  <c r="D1963" i="13"/>
  <c r="D1964" i="13"/>
  <c r="D1965" i="13"/>
  <c r="D1966" i="13"/>
  <c r="D1967" i="13"/>
  <c r="D1968" i="13"/>
  <c r="D1969" i="13"/>
  <c r="D1970" i="13"/>
  <c r="D1971" i="13"/>
  <c r="D1972" i="13"/>
  <c r="D1973" i="13"/>
  <c r="D1974" i="13"/>
  <c r="D1975" i="13"/>
  <c r="D1976" i="13"/>
  <c r="D1977" i="13"/>
  <c r="D1978" i="13"/>
  <c r="D1979" i="13"/>
  <c r="D1980" i="13"/>
  <c r="D1981" i="13"/>
  <c r="D1982" i="13"/>
  <c r="D1983" i="13"/>
  <c r="D1984" i="13"/>
  <c r="D1985" i="13"/>
  <c r="D1986" i="13"/>
  <c r="D1987" i="13"/>
  <c r="D1988" i="13"/>
  <c r="D1989" i="13"/>
  <c r="D1990" i="13"/>
  <c r="D1991" i="13"/>
  <c r="D1992" i="13"/>
  <c r="D1993" i="13"/>
  <c r="D1994" i="13"/>
  <c r="D1995" i="13"/>
  <c r="D1996" i="13"/>
  <c r="D1997" i="13"/>
  <c r="D1998" i="13"/>
  <c r="D1999" i="13"/>
  <c r="D2000" i="13"/>
  <c r="D1403" i="13"/>
  <c r="D1404" i="13"/>
  <c r="D1405" i="13"/>
  <c r="D1406" i="13"/>
  <c r="D1407" i="13"/>
  <c r="D1408" i="13"/>
  <c r="D1409" i="13"/>
  <c r="D1410" i="13"/>
  <c r="D1411" i="13"/>
  <c r="D1412" i="13"/>
  <c r="D1413" i="13"/>
  <c r="D1414" i="13"/>
  <c r="D1415" i="13"/>
  <c r="D1416" i="13"/>
  <c r="D1417" i="13"/>
  <c r="D1418" i="13"/>
  <c r="D1419" i="13"/>
  <c r="D1420" i="13"/>
  <c r="D1421" i="13"/>
  <c r="D1422" i="13"/>
  <c r="D1423" i="13"/>
  <c r="D1424" i="13"/>
  <c r="D1425" i="13"/>
  <c r="D1426" i="13"/>
  <c r="D1427" i="13"/>
  <c r="D1428" i="13"/>
  <c r="D1429" i="13"/>
  <c r="D1430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  <c r="D969" i="13"/>
  <c r="D970" i="13"/>
  <c r="D971" i="13"/>
  <c r="D972" i="13"/>
  <c r="D973" i="13"/>
  <c r="D974" i="13"/>
  <c r="D975" i="13"/>
  <c r="D976" i="13"/>
  <c r="D977" i="13"/>
  <c r="D978" i="13"/>
  <c r="D979" i="13"/>
  <c r="D980" i="13"/>
  <c r="D981" i="13"/>
  <c r="D982" i="13"/>
  <c r="D983" i="13"/>
  <c r="D984" i="13"/>
  <c r="D985" i="13"/>
  <c r="D986" i="13"/>
  <c r="D987" i="13"/>
  <c r="D988" i="13"/>
  <c r="D989" i="13"/>
  <c r="D990" i="13"/>
  <c r="D991" i="13"/>
  <c r="D992" i="13"/>
  <c r="D993" i="13"/>
  <c r="D994" i="13"/>
  <c r="D995" i="13"/>
  <c r="D996" i="13"/>
  <c r="D997" i="13"/>
  <c r="D998" i="13"/>
  <c r="D999" i="13"/>
  <c r="D1000" i="13"/>
  <c r="D1001" i="13"/>
  <c r="D1002" i="13"/>
  <c r="D1003" i="13"/>
  <c r="D1004" i="13"/>
  <c r="D1005" i="13"/>
  <c r="D1006" i="13"/>
  <c r="D1007" i="13"/>
  <c r="D1008" i="13"/>
  <c r="D1009" i="13"/>
  <c r="D1010" i="13"/>
  <c r="D1011" i="13"/>
  <c r="D1012" i="13"/>
  <c r="D1013" i="13"/>
  <c r="D1014" i="13"/>
  <c r="D1015" i="13"/>
  <c r="D1016" i="13"/>
  <c r="D1017" i="13"/>
  <c r="D1018" i="13"/>
  <c r="D1019" i="13"/>
  <c r="D1020" i="13"/>
  <c r="D1021" i="13"/>
  <c r="D1022" i="13"/>
  <c r="D1023" i="13"/>
  <c r="D1024" i="13"/>
  <c r="D1025" i="13"/>
  <c r="D1026" i="13"/>
  <c r="D1027" i="13"/>
  <c r="D1028" i="13"/>
  <c r="D1029" i="13"/>
  <c r="D1030" i="13"/>
  <c r="D1031" i="13"/>
  <c r="D1032" i="13"/>
  <c r="D1033" i="13"/>
  <c r="D1034" i="13"/>
  <c r="D1035" i="13"/>
  <c r="D1036" i="13"/>
  <c r="D1037" i="13"/>
  <c r="D1038" i="13"/>
  <c r="D1039" i="13"/>
  <c r="D1040" i="13"/>
  <c r="D1041" i="13"/>
  <c r="D1042" i="13"/>
  <c r="D1043" i="13"/>
  <c r="D1044" i="13"/>
  <c r="D1045" i="13"/>
  <c r="D1046" i="13"/>
  <c r="D1047" i="13"/>
  <c r="D1048" i="13"/>
  <c r="D1049" i="13"/>
  <c r="D1050" i="13"/>
  <c r="D1051" i="13"/>
  <c r="D1052" i="13"/>
  <c r="D1053" i="13"/>
  <c r="D1054" i="13"/>
  <c r="D1055" i="13"/>
  <c r="D1056" i="13"/>
  <c r="D1057" i="13"/>
  <c r="D1058" i="13"/>
  <c r="D1059" i="13"/>
  <c r="D1060" i="13"/>
  <c r="D1061" i="13"/>
  <c r="D1062" i="13"/>
  <c r="D1063" i="13"/>
  <c r="D1064" i="13"/>
  <c r="D1065" i="13"/>
  <c r="D1066" i="13"/>
  <c r="D1067" i="13"/>
  <c r="D1068" i="13"/>
  <c r="D1069" i="13"/>
  <c r="D1070" i="13"/>
  <c r="D1071" i="13"/>
  <c r="D1072" i="13"/>
  <c r="D1073" i="13"/>
  <c r="D1074" i="13"/>
  <c r="D1075" i="13"/>
  <c r="D1076" i="13"/>
  <c r="D1077" i="13"/>
  <c r="D1078" i="13"/>
  <c r="D1079" i="13"/>
  <c r="D1080" i="13"/>
  <c r="D1081" i="13"/>
  <c r="D1082" i="13"/>
  <c r="D1083" i="13"/>
  <c r="D1084" i="13"/>
  <c r="D1085" i="13"/>
  <c r="D1086" i="13"/>
  <c r="D1087" i="13"/>
  <c r="D1088" i="13"/>
  <c r="D1089" i="13"/>
  <c r="D1090" i="13"/>
  <c r="D1091" i="13"/>
  <c r="D1092" i="13"/>
  <c r="D1093" i="13"/>
  <c r="D1094" i="13"/>
  <c r="D1095" i="13"/>
  <c r="D1096" i="13"/>
  <c r="D1097" i="13"/>
  <c r="D1098" i="13"/>
  <c r="D1099" i="13"/>
  <c r="D1100" i="13"/>
  <c r="D1101" i="13"/>
  <c r="D1102" i="13"/>
  <c r="D1103" i="13"/>
  <c r="D1104" i="13"/>
  <c r="D1105" i="13"/>
  <c r="D1106" i="13"/>
  <c r="D1107" i="13"/>
  <c r="D1108" i="13"/>
  <c r="D1109" i="13"/>
  <c r="D1110" i="13"/>
  <c r="D1111" i="13"/>
  <c r="D1112" i="13"/>
  <c r="D1113" i="13"/>
  <c r="D1114" i="13"/>
  <c r="D1115" i="13"/>
  <c r="D1116" i="13"/>
  <c r="D1117" i="13"/>
  <c r="D1118" i="13"/>
  <c r="D1119" i="13"/>
  <c r="D1120" i="13"/>
  <c r="D1121" i="13"/>
  <c r="D1122" i="13"/>
  <c r="D1123" i="13"/>
  <c r="D1124" i="13"/>
  <c r="D1125" i="13"/>
  <c r="D1126" i="13"/>
  <c r="D1127" i="13"/>
  <c r="D1128" i="13"/>
  <c r="D1129" i="13"/>
  <c r="D1130" i="13"/>
  <c r="D1131" i="13"/>
  <c r="D1132" i="13"/>
  <c r="D1133" i="13"/>
  <c r="D1134" i="13"/>
  <c r="D1135" i="13"/>
  <c r="D1136" i="13"/>
  <c r="D1137" i="13"/>
  <c r="D1138" i="13"/>
  <c r="D1139" i="13"/>
  <c r="D1140" i="13"/>
  <c r="D1141" i="13"/>
  <c r="D1142" i="13"/>
  <c r="D1143" i="13"/>
  <c r="D1144" i="13"/>
  <c r="D1145" i="13"/>
  <c r="D1146" i="13"/>
  <c r="D1147" i="13"/>
  <c r="D1148" i="13"/>
  <c r="D1149" i="13"/>
  <c r="D1150" i="13"/>
  <c r="D1151" i="13"/>
  <c r="D1152" i="13"/>
  <c r="D1153" i="13"/>
  <c r="D1154" i="13"/>
  <c r="D1155" i="13"/>
  <c r="D1156" i="13"/>
  <c r="D1157" i="13"/>
  <c r="D1158" i="13"/>
  <c r="D1159" i="13"/>
  <c r="D1160" i="13"/>
  <c r="D1161" i="13"/>
  <c r="D1162" i="13"/>
  <c r="D1163" i="13"/>
  <c r="D1164" i="13"/>
  <c r="D1165" i="13"/>
  <c r="D1166" i="13"/>
  <c r="D1167" i="13"/>
  <c r="D1168" i="13"/>
  <c r="D1169" i="13"/>
  <c r="D1170" i="13"/>
  <c r="D1171" i="13"/>
  <c r="D1172" i="13"/>
  <c r="D1173" i="13"/>
  <c r="D1174" i="13"/>
  <c r="D1175" i="13"/>
  <c r="D1176" i="13"/>
  <c r="D1177" i="13"/>
  <c r="D1178" i="13"/>
  <c r="D1179" i="13"/>
  <c r="D1180" i="13"/>
  <c r="D1181" i="13"/>
  <c r="D1182" i="13"/>
  <c r="D1183" i="13"/>
  <c r="D1184" i="13"/>
  <c r="D1185" i="13"/>
  <c r="D1186" i="13"/>
  <c r="D1187" i="13"/>
  <c r="D1188" i="13"/>
  <c r="D1189" i="13"/>
  <c r="D1190" i="13"/>
  <c r="D1191" i="13"/>
  <c r="D1192" i="13"/>
  <c r="D1193" i="13"/>
  <c r="D1194" i="13"/>
  <c r="D1195" i="13"/>
  <c r="D1196" i="13"/>
  <c r="D1197" i="13"/>
  <c r="D1198" i="13"/>
  <c r="D1199" i="13"/>
  <c r="D1200" i="13"/>
  <c r="D1201" i="13"/>
  <c r="D1202" i="13"/>
  <c r="D1203" i="13"/>
  <c r="D1204" i="13"/>
  <c r="D1205" i="13"/>
  <c r="D1206" i="13"/>
  <c r="D1207" i="13"/>
  <c r="D1208" i="13"/>
  <c r="D1209" i="13"/>
  <c r="D1210" i="13"/>
  <c r="D1211" i="13"/>
  <c r="D1212" i="13"/>
  <c r="D1213" i="13"/>
  <c r="D1214" i="13"/>
  <c r="D1215" i="13"/>
  <c r="D1216" i="13"/>
  <c r="D1217" i="13"/>
  <c r="D1218" i="13"/>
  <c r="D1219" i="13"/>
  <c r="D1220" i="13"/>
  <c r="D1221" i="13"/>
  <c r="D1222" i="13"/>
  <c r="D1223" i="13"/>
  <c r="D1224" i="13"/>
  <c r="D1225" i="13"/>
  <c r="D1226" i="13"/>
  <c r="D1227" i="13"/>
  <c r="D1228" i="13"/>
  <c r="D1229" i="13"/>
  <c r="D1230" i="13"/>
  <c r="D1231" i="13"/>
  <c r="D1232" i="13"/>
  <c r="D1233" i="13"/>
  <c r="D1234" i="13"/>
  <c r="D1235" i="13"/>
  <c r="D1236" i="13"/>
  <c r="D1237" i="13"/>
  <c r="D1238" i="13"/>
  <c r="D1239" i="13"/>
  <c r="D1240" i="13"/>
  <c r="D1241" i="13"/>
  <c r="D1242" i="13"/>
  <c r="D1243" i="13"/>
  <c r="D1244" i="13"/>
  <c r="D1245" i="13"/>
  <c r="D1246" i="13"/>
  <c r="D1247" i="13"/>
  <c r="D1248" i="13"/>
  <c r="D1249" i="13"/>
  <c r="D1250" i="13"/>
  <c r="D1251" i="13"/>
  <c r="D1252" i="13"/>
  <c r="D1253" i="13"/>
  <c r="D1254" i="13"/>
  <c r="D1255" i="13"/>
  <c r="D1256" i="13"/>
  <c r="D1257" i="13"/>
  <c r="D1258" i="13"/>
  <c r="D1259" i="13"/>
  <c r="D1260" i="13"/>
  <c r="D1261" i="13"/>
  <c r="D1262" i="13"/>
  <c r="D1263" i="13"/>
  <c r="D1264" i="13"/>
  <c r="D1265" i="13"/>
  <c r="D1266" i="13"/>
  <c r="D1267" i="13"/>
  <c r="D1268" i="13"/>
  <c r="D1269" i="13"/>
  <c r="D1270" i="13"/>
  <c r="D1271" i="13"/>
  <c r="D1272" i="13"/>
  <c r="D1273" i="13"/>
  <c r="D1274" i="13"/>
  <c r="D1275" i="13"/>
  <c r="D1276" i="13"/>
  <c r="D1277" i="13"/>
  <c r="D1278" i="13"/>
  <c r="D1279" i="13"/>
  <c r="D1280" i="13"/>
  <c r="D1281" i="13"/>
  <c r="D1282" i="13"/>
  <c r="D1283" i="13"/>
  <c r="D1284" i="13"/>
  <c r="D1285" i="13"/>
  <c r="D1286" i="13"/>
  <c r="D1287" i="13"/>
  <c r="D1288" i="13"/>
  <c r="D1289" i="13"/>
  <c r="D1290" i="13"/>
  <c r="D1291" i="13"/>
  <c r="D1292" i="13"/>
  <c r="D1293" i="13"/>
  <c r="D1294" i="13"/>
  <c r="D1295" i="13"/>
  <c r="D1296" i="13"/>
  <c r="D1297" i="13"/>
  <c r="D1298" i="13"/>
  <c r="D1299" i="13"/>
  <c r="D1300" i="13"/>
  <c r="D1301" i="13"/>
  <c r="D1302" i="13"/>
  <c r="D1303" i="13"/>
  <c r="D1304" i="13"/>
  <c r="D1305" i="13"/>
  <c r="D1306" i="13"/>
  <c r="D1307" i="13"/>
  <c r="D1308" i="13"/>
  <c r="D1309" i="13"/>
  <c r="D1310" i="13"/>
  <c r="D1311" i="13"/>
  <c r="D1312" i="13"/>
  <c r="D1313" i="13"/>
  <c r="D1314" i="13"/>
  <c r="D1315" i="13"/>
  <c r="D1316" i="13"/>
  <c r="D1317" i="13"/>
  <c r="D1318" i="13"/>
  <c r="D1319" i="13"/>
  <c r="D1320" i="13"/>
  <c r="D1321" i="13"/>
  <c r="D1322" i="13"/>
  <c r="D1323" i="13"/>
  <c r="D1324" i="13"/>
  <c r="D1325" i="13"/>
  <c r="D1326" i="13"/>
  <c r="D1327" i="13"/>
  <c r="D1328" i="13"/>
  <c r="D1329" i="13"/>
  <c r="D1330" i="13"/>
  <c r="D1331" i="13"/>
  <c r="D1332" i="13"/>
  <c r="D1333" i="13"/>
  <c r="D1334" i="13"/>
  <c r="D1335" i="13"/>
  <c r="D1336" i="13"/>
  <c r="D1337" i="13"/>
  <c r="D1338" i="13"/>
  <c r="D1339" i="13"/>
  <c r="D1340" i="13"/>
  <c r="D1341" i="13"/>
  <c r="D1342" i="13"/>
  <c r="D1343" i="13"/>
  <c r="D1344" i="13"/>
  <c r="D1345" i="13"/>
  <c r="D1346" i="13"/>
  <c r="D1347" i="13"/>
  <c r="D1348" i="13"/>
  <c r="D1349" i="13"/>
  <c r="D1350" i="13"/>
  <c r="D1351" i="13"/>
  <c r="D1352" i="13"/>
  <c r="D1353" i="13"/>
  <c r="D1354" i="13"/>
  <c r="D1355" i="13"/>
  <c r="D1356" i="13"/>
  <c r="D1357" i="13"/>
  <c r="D1358" i="13"/>
  <c r="D1359" i="13"/>
  <c r="D1360" i="13"/>
  <c r="D1361" i="13"/>
  <c r="D1362" i="13"/>
  <c r="D1363" i="13"/>
  <c r="D1364" i="13"/>
  <c r="D1365" i="13"/>
  <c r="D1366" i="13"/>
  <c r="D1367" i="13"/>
  <c r="D1368" i="13"/>
  <c r="D1369" i="13"/>
  <c r="D1370" i="13"/>
  <c r="D1371" i="13"/>
  <c r="D1372" i="13"/>
  <c r="D1373" i="13"/>
  <c r="D1374" i="13"/>
  <c r="D1375" i="13"/>
  <c r="D1376" i="13"/>
  <c r="D1377" i="13"/>
  <c r="D1378" i="13"/>
  <c r="D1379" i="13"/>
  <c r="D1380" i="13"/>
  <c r="D1381" i="13"/>
  <c r="D1382" i="13"/>
  <c r="D1383" i="13"/>
  <c r="D1384" i="13"/>
  <c r="D1385" i="13"/>
  <c r="D1386" i="13"/>
  <c r="D1387" i="13"/>
  <c r="D1388" i="13"/>
  <c r="D1389" i="13"/>
  <c r="D1390" i="13"/>
  <c r="D1391" i="13"/>
  <c r="D1392" i="13"/>
  <c r="D1393" i="13"/>
  <c r="D1394" i="13"/>
  <c r="D1395" i="13"/>
  <c r="D1396" i="13"/>
  <c r="D1397" i="13"/>
  <c r="D1398" i="13"/>
  <c r="D1399" i="13"/>
  <c r="D1400" i="13"/>
  <c r="D1401" i="13"/>
  <c r="D1402" i="13"/>
  <c r="D2" i="13"/>
  <c r="A3" i="13"/>
  <c r="B3" i="13"/>
  <c r="A4" i="13"/>
  <c r="B4" i="13"/>
  <c r="A5" i="13"/>
  <c r="B5" i="13"/>
  <c r="A6" i="13"/>
  <c r="B6" i="13"/>
  <c r="A7" i="13"/>
  <c r="B7" i="13"/>
  <c r="A8" i="13"/>
  <c r="B8" i="13"/>
  <c r="A9" i="13"/>
  <c r="B9" i="13"/>
  <c r="A10" i="13"/>
  <c r="B10" i="13"/>
  <c r="A11" i="13"/>
  <c r="B11" i="13"/>
  <c r="A12" i="13"/>
  <c r="B12" i="13"/>
  <c r="A13" i="13"/>
  <c r="B13" i="13"/>
  <c r="A14" i="13"/>
  <c r="B14" i="13"/>
  <c r="A15" i="13"/>
  <c r="B15" i="13"/>
  <c r="A16" i="13"/>
  <c r="B16" i="13"/>
  <c r="A17" i="13"/>
  <c r="B17" i="13"/>
  <c r="A18" i="13"/>
  <c r="B18" i="13"/>
  <c r="A19" i="13"/>
  <c r="B19" i="13"/>
  <c r="A20" i="13"/>
  <c r="B20" i="13"/>
  <c r="A21" i="13"/>
  <c r="B21" i="13"/>
  <c r="A22" i="13"/>
  <c r="B22" i="13"/>
  <c r="A23" i="13"/>
  <c r="B23" i="13"/>
  <c r="A24" i="13"/>
  <c r="B24" i="13"/>
  <c r="A25" i="13"/>
  <c r="B25" i="13"/>
  <c r="A26" i="13"/>
  <c r="B26" i="13"/>
  <c r="A27" i="13"/>
  <c r="B27" i="13"/>
  <c r="A28" i="13"/>
  <c r="B28" i="13"/>
  <c r="A29" i="13"/>
  <c r="B29" i="13"/>
  <c r="A30" i="13"/>
  <c r="B30" i="13"/>
  <c r="A31" i="13"/>
  <c r="B31" i="13"/>
  <c r="A32" i="13"/>
  <c r="B32" i="13"/>
  <c r="A33" i="13"/>
  <c r="B33" i="13"/>
  <c r="A34" i="13"/>
  <c r="B34" i="13"/>
  <c r="A35" i="13"/>
  <c r="B35" i="13"/>
  <c r="A36" i="13"/>
  <c r="B36" i="13"/>
  <c r="A37" i="13"/>
  <c r="B37" i="13"/>
  <c r="A38" i="13"/>
  <c r="B38" i="13"/>
  <c r="A39" i="13"/>
  <c r="B39" i="13"/>
  <c r="A40" i="13"/>
  <c r="B40" i="13"/>
  <c r="A41" i="13"/>
  <c r="B41" i="13"/>
  <c r="A42" i="13"/>
  <c r="B42" i="13"/>
  <c r="A43" i="13"/>
  <c r="B43" i="13"/>
  <c r="A44" i="13"/>
  <c r="B44" i="13"/>
  <c r="A45" i="13"/>
  <c r="B45" i="13"/>
  <c r="A46" i="13"/>
  <c r="B46" i="13"/>
  <c r="A47" i="13"/>
  <c r="B47" i="13"/>
  <c r="A48" i="13"/>
  <c r="B48" i="13"/>
  <c r="A49" i="13"/>
  <c r="B49" i="13"/>
  <c r="A50" i="13"/>
  <c r="B50" i="13"/>
  <c r="A51" i="13"/>
  <c r="B51" i="13"/>
  <c r="A52" i="13"/>
  <c r="B52" i="13"/>
  <c r="A53" i="13"/>
  <c r="B53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A83" i="13"/>
  <c r="B83" i="13"/>
  <c r="A84" i="13"/>
  <c r="B84" i="13"/>
  <c r="A85" i="13"/>
  <c r="B85" i="13"/>
  <c r="A86" i="13"/>
  <c r="B86" i="13"/>
  <c r="A87" i="13"/>
  <c r="B87" i="13"/>
  <c r="A88" i="13"/>
  <c r="B88" i="13"/>
  <c r="A89" i="13"/>
  <c r="B89" i="13"/>
  <c r="A90" i="13"/>
  <c r="B90" i="13"/>
  <c r="A91" i="13"/>
  <c r="B91" i="13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A100" i="13"/>
  <c r="B100" i="13"/>
  <c r="A101" i="13"/>
  <c r="B101" i="13"/>
  <c r="A102" i="13"/>
  <c r="B102" i="13"/>
  <c r="A103" i="13"/>
  <c r="B103" i="13"/>
  <c r="A104" i="13"/>
  <c r="B104" i="13"/>
  <c r="A105" i="13"/>
  <c r="B105" i="13"/>
  <c r="A106" i="13"/>
  <c r="B106" i="13"/>
  <c r="A107" i="13"/>
  <c r="B107" i="13"/>
  <c r="A108" i="13"/>
  <c r="B108" i="13"/>
  <c r="A109" i="13"/>
  <c r="B109" i="13"/>
  <c r="A110" i="13"/>
  <c r="B110" i="13"/>
  <c r="A111" i="13"/>
  <c r="B111" i="13"/>
  <c r="A112" i="13"/>
  <c r="B112" i="13"/>
  <c r="A113" i="13"/>
  <c r="B113" i="13"/>
  <c r="A114" i="13"/>
  <c r="B114" i="13"/>
  <c r="A115" i="13"/>
  <c r="B115" i="13"/>
  <c r="A116" i="13"/>
  <c r="B116" i="13"/>
  <c r="A117" i="13"/>
  <c r="B117" i="13"/>
  <c r="A118" i="13"/>
  <c r="B118" i="13"/>
  <c r="A119" i="13"/>
  <c r="B119" i="13"/>
  <c r="A120" i="13"/>
  <c r="B120" i="13"/>
  <c r="A121" i="13"/>
  <c r="B121" i="13"/>
  <c r="A122" i="13"/>
  <c r="B122" i="13"/>
  <c r="A123" i="13"/>
  <c r="B123" i="13"/>
  <c r="A124" i="13"/>
  <c r="B124" i="13"/>
  <c r="A125" i="13"/>
  <c r="B125" i="13"/>
  <c r="A126" i="13"/>
  <c r="B126" i="13"/>
  <c r="A127" i="13"/>
  <c r="B127" i="13"/>
  <c r="A128" i="13"/>
  <c r="B128" i="13"/>
  <c r="A129" i="13"/>
  <c r="B129" i="13"/>
  <c r="A130" i="13"/>
  <c r="B130" i="13"/>
  <c r="A131" i="13"/>
  <c r="B131" i="13"/>
  <c r="A132" i="13"/>
  <c r="B132" i="13"/>
  <c r="A133" i="13"/>
  <c r="B133" i="13"/>
  <c r="A134" i="13"/>
  <c r="B134" i="13"/>
  <c r="A135" i="13"/>
  <c r="B135" i="13"/>
  <c r="A136" i="13"/>
  <c r="B136" i="13"/>
  <c r="A137" i="13"/>
  <c r="B137" i="13"/>
  <c r="A138" i="13"/>
  <c r="B138" i="13"/>
  <c r="A139" i="13"/>
  <c r="B139" i="13"/>
  <c r="A140" i="13"/>
  <c r="B140" i="13"/>
  <c r="A141" i="13"/>
  <c r="B141" i="13"/>
  <c r="A142" i="13"/>
  <c r="B142" i="13"/>
  <c r="A143" i="13"/>
  <c r="B143" i="13"/>
  <c r="A144" i="13"/>
  <c r="B144" i="13"/>
  <c r="A145" i="13"/>
  <c r="B145" i="13"/>
  <c r="A146" i="13"/>
  <c r="B146" i="13"/>
  <c r="A147" i="13"/>
  <c r="B147" i="13"/>
  <c r="A148" i="13"/>
  <c r="B148" i="13"/>
  <c r="A149" i="13"/>
  <c r="B149" i="13"/>
  <c r="A150" i="13"/>
  <c r="B150" i="13"/>
  <c r="A151" i="13"/>
  <c r="B151" i="13"/>
  <c r="A152" i="13"/>
  <c r="B152" i="13"/>
  <c r="A153" i="13"/>
  <c r="B153" i="13"/>
  <c r="A154" i="13"/>
  <c r="B154" i="13"/>
  <c r="A155" i="13"/>
  <c r="B155" i="13"/>
  <c r="A156" i="13"/>
  <c r="B156" i="13"/>
  <c r="A157" i="13"/>
  <c r="B157" i="13"/>
  <c r="A158" i="13"/>
  <c r="B158" i="13"/>
  <c r="A159" i="13"/>
  <c r="B159" i="13"/>
  <c r="A160" i="13"/>
  <c r="B160" i="13"/>
  <c r="A161" i="13"/>
  <c r="B161" i="13"/>
  <c r="A162" i="13"/>
  <c r="B162" i="13"/>
  <c r="A163" i="13"/>
  <c r="B163" i="13"/>
  <c r="A164" i="13"/>
  <c r="B164" i="13"/>
  <c r="A165" i="13"/>
  <c r="B165" i="13"/>
  <c r="A166" i="13"/>
  <c r="B166" i="13"/>
  <c r="A167" i="13"/>
  <c r="B167" i="13"/>
  <c r="A168" i="13"/>
  <c r="B168" i="13"/>
  <c r="A169" i="13"/>
  <c r="B169" i="13"/>
  <c r="A170" i="13"/>
  <c r="B170" i="13"/>
  <c r="A171" i="13"/>
  <c r="B171" i="13"/>
  <c r="A172" i="13"/>
  <c r="B172" i="13"/>
  <c r="A173" i="13"/>
  <c r="B173" i="13"/>
  <c r="A174" i="13"/>
  <c r="B174" i="13"/>
  <c r="A175" i="13"/>
  <c r="B175" i="13"/>
  <c r="A176" i="13"/>
  <c r="B176" i="13"/>
  <c r="A177" i="13"/>
  <c r="B177" i="13"/>
  <c r="A178" i="13"/>
  <c r="B178" i="13"/>
  <c r="A179" i="13"/>
  <c r="B179" i="13"/>
  <c r="A180" i="13"/>
  <c r="B180" i="13"/>
  <c r="A181" i="13"/>
  <c r="B181" i="13"/>
  <c r="A182" i="13"/>
  <c r="B182" i="13"/>
  <c r="A183" i="13"/>
  <c r="B183" i="13"/>
  <c r="A184" i="13"/>
  <c r="B184" i="13"/>
  <c r="A185" i="13"/>
  <c r="B185" i="13"/>
  <c r="A186" i="13"/>
  <c r="B186" i="13"/>
  <c r="A187" i="13"/>
  <c r="B187" i="13"/>
  <c r="A188" i="13"/>
  <c r="B188" i="13"/>
  <c r="A189" i="13"/>
  <c r="B189" i="13"/>
  <c r="A190" i="13"/>
  <c r="B190" i="13"/>
  <c r="A191" i="13"/>
  <c r="B191" i="13"/>
  <c r="A192" i="13"/>
  <c r="B192" i="13"/>
  <c r="A193" i="13"/>
  <c r="B193" i="13"/>
  <c r="A194" i="13"/>
  <c r="B194" i="13"/>
  <c r="A195" i="13"/>
  <c r="B195" i="13"/>
  <c r="A196" i="13"/>
  <c r="B196" i="13"/>
  <c r="A197" i="13"/>
  <c r="B197" i="13"/>
  <c r="A198" i="13"/>
  <c r="B198" i="13"/>
  <c r="A199" i="13"/>
  <c r="B199" i="13"/>
  <c r="A200" i="13"/>
  <c r="B200" i="13"/>
  <c r="A201" i="13"/>
  <c r="B201" i="13"/>
  <c r="A202" i="13"/>
  <c r="B202" i="13"/>
  <c r="A203" i="13"/>
  <c r="B203" i="13"/>
  <c r="A204" i="13"/>
  <c r="B204" i="13"/>
  <c r="A205" i="13"/>
  <c r="B205" i="13"/>
  <c r="A206" i="13"/>
  <c r="B206" i="13"/>
  <c r="A207" i="13"/>
  <c r="B207" i="13"/>
  <c r="A208" i="13"/>
  <c r="B208" i="13"/>
  <c r="A209" i="13"/>
  <c r="B209" i="13"/>
  <c r="A210" i="13"/>
  <c r="B210" i="13"/>
  <c r="A211" i="13"/>
  <c r="B211" i="13"/>
  <c r="A212" i="13"/>
  <c r="B212" i="13"/>
  <c r="A213" i="13"/>
  <c r="B213" i="13"/>
  <c r="A214" i="13"/>
  <c r="B214" i="13"/>
  <c r="A215" i="13"/>
  <c r="B215" i="13"/>
  <c r="A216" i="13"/>
  <c r="B216" i="13"/>
  <c r="A217" i="13"/>
  <c r="B217" i="13"/>
  <c r="A218" i="13"/>
  <c r="B218" i="13"/>
  <c r="A219" i="13"/>
  <c r="B219" i="13"/>
  <c r="A220" i="13"/>
  <c r="B220" i="13"/>
  <c r="A221" i="13"/>
  <c r="B221" i="13"/>
  <c r="A222" i="13"/>
  <c r="B222" i="13"/>
  <c r="A223" i="13"/>
  <c r="B223" i="13"/>
  <c r="A224" i="13"/>
  <c r="B224" i="13"/>
  <c r="A225" i="13"/>
  <c r="B225" i="13"/>
  <c r="A226" i="13"/>
  <c r="B226" i="13"/>
  <c r="A227" i="13"/>
  <c r="B227" i="13"/>
  <c r="A228" i="13"/>
  <c r="B228" i="13"/>
  <c r="A229" i="13"/>
  <c r="B229" i="13"/>
  <c r="A230" i="13"/>
  <c r="B230" i="13"/>
  <c r="A231" i="13"/>
  <c r="B231" i="13"/>
  <c r="A232" i="13"/>
  <c r="B232" i="13"/>
  <c r="A233" i="13"/>
  <c r="B233" i="13"/>
  <c r="A234" i="13"/>
  <c r="B234" i="13"/>
  <c r="A235" i="13"/>
  <c r="B235" i="13"/>
  <c r="A236" i="13"/>
  <c r="B236" i="13"/>
  <c r="A237" i="13"/>
  <c r="B237" i="13"/>
  <c r="A238" i="13"/>
  <c r="B238" i="13"/>
  <c r="A239" i="13"/>
  <c r="B239" i="13"/>
  <c r="A240" i="13"/>
  <c r="B240" i="13"/>
  <c r="A241" i="13"/>
  <c r="B241" i="13"/>
  <c r="A242" i="13"/>
  <c r="B242" i="13"/>
  <c r="A243" i="13"/>
  <c r="B243" i="13"/>
  <c r="A244" i="13"/>
  <c r="B244" i="13"/>
  <c r="A245" i="13"/>
  <c r="B245" i="13"/>
  <c r="A246" i="13"/>
  <c r="B246" i="13"/>
  <c r="A247" i="13"/>
  <c r="B247" i="13"/>
  <c r="A248" i="13"/>
  <c r="B248" i="13"/>
  <c r="A249" i="13"/>
  <c r="B249" i="13"/>
  <c r="A250" i="13"/>
  <c r="B250" i="13"/>
  <c r="A251" i="13"/>
  <c r="B251" i="13"/>
  <c r="A252" i="13"/>
  <c r="B252" i="13"/>
  <c r="A253" i="13"/>
  <c r="B253" i="13"/>
  <c r="A254" i="13"/>
  <c r="B254" i="13"/>
  <c r="A255" i="13"/>
  <c r="B255" i="13"/>
  <c r="A256" i="13"/>
  <c r="B256" i="13"/>
  <c r="A257" i="13"/>
  <c r="B257" i="13"/>
  <c r="A258" i="13"/>
  <c r="B258" i="13"/>
  <c r="A259" i="13"/>
  <c r="B259" i="13"/>
  <c r="A260" i="13"/>
  <c r="B260" i="13"/>
  <c r="A261" i="13"/>
  <c r="B261" i="13"/>
  <c r="A262" i="13"/>
  <c r="B262" i="13"/>
  <c r="A263" i="13"/>
  <c r="B263" i="13"/>
  <c r="A264" i="13"/>
  <c r="B264" i="13"/>
  <c r="A265" i="13"/>
  <c r="B265" i="13"/>
  <c r="A266" i="13"/>
  <c r="B266" i="13"/>
  <c r="A267" i="13"/>
  <c r="B267" i="13"/>
  <c r="A268" i="13"/>
  <c r="B268" i="13"/>
  <c r="A269" i="13"/>
  <c r="B269" i="13"/>
  <c r="A270" i="13"/>
  <c r="B270" i="13"/>
  <c r="A271" i="13"/>
  <c r="B271" i="13"/>
  <c r="A272" i="13"/>
  <c r="B272" i="13"/>
  <c r="A273" i="13"/>
  <c r="B273" i="13"/>
  <c r="A274" i="13"/>
  <c r="B274" i="13"/>
  <c r="A275" i="13"/>
  <c r="B275" i="13"/>
  <c r="A276" i="13"/>
  <c r="B276" i="13"/>
  <c r="A277" i="13"/>
  <c r="B277" i="13"/>
  <c r="A278" i="13"/>
  <c r="B278" i="13"/>
  <c r="A279" i="13"/>
  <c r="B279" i="13"/>
  <c r="A280" i="13"/>
  <c r="B280" i="13"/>
  <c r="A281" i="13"/>
  <c r="B281" i="13"/>
  <c r="A282" i="13"/>
  <c r="B282" i="13"/>
  <c r="A283" i="13"/>
  <c r="B283" i="13"/>
  <c r="A284" i="13"/>
  <c r="B284" i="13"/>
  <c r="A285" i="13"/>
  <c r="B285" i="13"/>
  <c r="A286" i="13"/>
  <c r="B286" i="13"/>
  <c r="A287" i="13"/>
  <c r="B287" i="13"/>
  <c r="A288" i="13"/>
  <c r="B288" i="13"/>
  <c r="A289" i="13"/>
  <c r="B289" i="13"/>
  <c r="A290" i="13"/>
  <c r="B290" i="13"/>
  <c r="A291" i="13"/>
  <c r="B291" i="13"/>
  <c r="A292" i="13"/>
  <c r="B292" i="13"/>
  <c r="A293" i="13"/>
  <c r="B293" i="13"/>
  <c r="A294" i="13"/>
  <c r="B294" i="13"/>
  <c r="A295" i="13"/>
  <c r="B295" i="13"/>
  <c r="A296" i="13"/>
  <c r="B296" i="13"/>
  <c r="A297" i="13"/>
  <c r="B297" i="13"/>
  <c r="A298" i="13"/>
  <c r="B298" i="13"/>
  <c r="A299" i="13"/>
  <c r="B299" i="13"/>
  <c r="A300" i="13"/>
  <c r="B300" i="13"/>
  <c r="A301" i="13"/>
  <c r="B301" i="13"/>
  <c r="A302" i="13"/>
  <c r="B302" i="13"/>
  <c r="A303" i="13"/>
  <c r="B303" i="13"/>
  <c r="A304" i="13"/>
  <c r="B304" i="13"/>
  <c r="A305" i="13"/>
  <c r="B305" i="13"/>
  <c r="A306" i="13"/>
  <c r="B306" i="13"/>
  <c r="A307" i="13"/>
  <c r="B307" i="13"/>
  <c r="A308" i="13"/>
  <c r="B308" i="13"/>
  <c r="A309" i="13"/>
  <c r="B309" i="13"/>
  <c r="A310" i="13"/>
  <c r="B310" i="13"/>
  <c r="A311" i="13"/>
  <c r="B311" i="13"/>
  <c r="A312" i="13"/>
  <c r="B312" i="13"/>
  <c r="A313" i="13"/>
  <c r="B313" i="13"/>
  <c r="A314" i="13"/>
  <c r="B314" i="13"/>
  <c r="A315" i="13"/>
  <c r="B315" i="13"/>
  <c r="A316" i="13"/>
  <c r="B316" i="13"/>
  <c r="A317" i="13"/>
  <c r="B317" i="13"/>
  <c r="A318" i="13"/>
  <c r="B318" i="13"/>
  <c r="A319" i="13"/>
  <c r="B319" i="13"/>
  <c r="A320" i="13"/>
  <c r="B320" i="13"/>
  <c r="A321" i="13"/>
  <c r="B321" i="13"/>
  <c r="A322" i="13"/>
  <c r="B322" i="13"/>
  <c r="A323" i="13"/>
  <c r="B323" i="13"/>
  <c r="A324" i="13"/>
  <c r="B324" i="13"/>
  <c r="A325" i="13"/>
  <c r="B325" i="13"/>
  <c r="A326" i="13"/>
  <c r="B326" i="13"/>
  <c r="A327" i="13"/>
  <c r="B327" i="13"/>
  <c r="A328" i="13"/>
  <c r="B328" i="13"/>
  <c r="A329" i="13"/>
  <c r="B329" i="13"/>
  <c r="A330" i="13"/>
  <c r="B330" i="13"/>
  <c r="A331" i="13"/>
  <c r="B331" i="13"/>
  <c r="A332" i="13"/>
  <c r="B332" i="13"/>
  <c r="A333" i="13"/>
  <c r="B333" i="13"/>
  <c r="A334" i="13"/>
  <c r="B334" i="13"/>
  <c r="A335" i="13"/>
  <c r="B335" i="13"/>
  <c r="A336" i="13"/>
  <c r="B336" i="13"/>
  <c r="A337" i="13"/>
  <c r="B337" i="13"/>
  <c r="A338" i="13"/>
  <c r="B338" i="13"/>
  <c r="A339" i="13"/>
  <c r="B339" i="13"/>
  <c r="A340" i="13"/>
  <c r="B340" i="13"/>
  <c r="A341" i="13"/>
  <c r="B341" i="13"/>
  <c r="A342" i="13"/>
  <c r="B342" i="13"/>
  <c r="A343" i="13"/>
  <c r="B343" i="13"/>
  <c r="A344" i="13"/>
  <c r="B344" i="13"/>
  <c r="A345" i="13"/>
  <c r="B345" i="13"/>
  <c r="A346" i="13"/>
  <c r="B346" i="13"/>
  <c r="A347" i="13"/>
  <c r="B347" i="13"/>
  <c r="A348" i="13"/>
  <c r="B348" i="13"/>
  <c r="A349" i="13"/>
  <c r="B349" i="13"/>
  <c r="A350" i="13"/>
  <c r="B350" i="13"/>
  <c r="A351" i="13"/>
  <c r="B351" i="13"/>
  <c r="A352" i="13"/>
  <c r="B352" i="13"/>
  <c r="A353" i="13"/>
  <c r="B353" i="13"/>
  <c r="A354" i="13"/>
  <c r="B354" i="13"/>
  <c r="A355" i="13"/>
  <c r="B355" i="13"/>
  <c r="A356" i="13"/>
  <c r="B356" i="13"/>
  <c r="A357" i="13"/>
  <c r="B357" i="13"/>
  <c r="A358" i="13"/>
  <c r="B358" i="13"/>
  <c r="A359" i="13"/>
  <c r="B359" i="13"/>
  <c r="A360" i="13"/>
  <c r="B360" i="13"/>
  <c r="A361" i="13"/>
  <c r="B361" i="13"/>
  <c r="A362" i="13"/>
  <c r="B362" i="13"/>
  <c r="A363" i="13"/>
  <c r="B363" i="13"/>
  <c r="A364" i="13"/>
  <c r="B364" i="13"/>
  <c r="A365" i="13"/>
  <c r="B365" i="13"/>
  <c r="A366" i="13"/>
  <c r="B366" i="13"/>
  <c r="A367" i="13"/>
  <c r="B367" i="13"/>
  <c r="A368" i="13"/>
  <c r="B368" i="13"/>
  <c r="A369" i="13"/>
  <c r="B369" i="13"/>
  <c r="A370" i="13"/>
  <c r="B370" i="13"/>
  <c r="A371" i="13"/>
  <c r="B371" i="13"/>
  <c r="A372" i="13"/>
  <c r="B372" i="13"/>
  <c r="A373" i="13"/>
  <c r="B373" i="13"/>
  <c r="A374" i="13"/>
  <c r="B374" i="13"/>
  <c r="A375" i="13"/>
  <c r="B375" i="13"/>
  <c r="A376" i="13"/>
  <c r="B376" i="13"/>
  <c r="A377" i="13"/>
  <c r="B377" i="13"/>
  <c r="A378" i="13"/>
  <c r="B378" i="13"/>
  <c r="A379" i="13"/>
  <c r="B379" i="13"/>
  <c r="A380" i="13"/>
  <c r="B380" i="13"/>
  <c r="A381" i="13"/>
  <c r="B381" i="13"/>
  <c r="A382" i="13"/>
  <c r="B382" i="13"/>
  <c r="A383" i="13"/>
  <c r="B383" i="13"/>
  <c r="A384" i="13"/>
  <c r="B384" i="13"/>
  <c r="A385" i="13"/>
  <c r="B385" i="13"/>
  <c r="A386" i="13"/>
  <c r="B386" i="13"/>
  <c r="A387" i="13"/>
  <c r="B387" i="13"/>
  <c r="A388" i="13"/>
  <c r="B388" i="13"/>
  <c r="A389" i="13"/>
  <c r="B389" i="13"/>
  <c r="A390" i="13"/>
  <c r="B390" i="13"/>
  <c r="A391" i="13"/>
  <c r="B391" i="13"/>
  <c r="A392" i="13"/>
  <c r="B392" i="13"/>
  <c r="A393" i="13"/>
  <c r="B393" i="13"/>
  <c r="A394" i="13"/>
  <c r="B394" i="13"/>
  <c r="A395" i="13"/>
  <c r="B395" i="13"/>
  <c r="A396" i="13"/>
  <c r="B396" i="13"/>
  <c r="A397" i="13"/>
  <c r="B397" i="13"/>
  <c r="A398" i="13"/>
  <c r="B398" i="13"/>
  <c r="A399" i="13"/>
  <c r="B399" i="13"/>
  <c r="A400" i="13"/>
  <c r="B400" i="13"/>
  <c r="A401" i="13"/>
  <c r="B401" i="13"/>
  <c r="A402" i="13"/>
  <c r="B402" i="13"/>
  <c r="A403" i="13"/>
  <c r="B403" i="13"/>
  <c r="A404" i="13"/>
  <c r="B404" i="13"/>
  <c r="A405" i="13"/>
  <c r="B405" i="13"/>
  <c r="A406" i="13"/>
  <c r="B406" i="13"/>
  <c r="A407" i="13"/>
  <c r="B407" i="13"/>
  <c r="A408" i="13"/>
  <c r="B408" i="13"/>
  <c r="A409" i="13"/>
  <c r="B409" i="13"/>
  <c r="A410" i="13"/>
  <c r="B410" i="13"/>
  <c r="A411" i="13"/>
  <c r="B411" i="13"/>
  <c r="A412" i="13"/>
  <c r="B412" i="13"/>
  <c r="A413" i="13"/>
  <c r="B413" i="13"/>
  <c r="A414" i="13"/>
  <c r="B414" i="13"/>
  <c r="A415" i="13"/>
  <c r="B415" i="13"/>
  <c r="A416" i="13"/>
  <c r="B416" i="13"/>
  <c r="A417" i="13"/>
  <c r="B417" i="13"/>
  <c r="A418" i="13"/>
  <c r="B418" i="13"/>
  <c r="A419" i="13"/>
  <c r="B419" i="13"/>
  <c r="A420" i="13"/>
  <c r="B420" i="13"/>
  <c r="A421" i="13"/>
  <c r="B421" i="13"/>
  <c r="A422" i="13"/>
  <c r="B422" i="13"/>
  <c r="A423" i="13"/>
  <c r="B423" i="13"/>
  <c r="A424" i="13"/>
  <c r="B424" i="13"/>
  <c r="A425" i="13"/>
  <c r="B425" i="13"/>
  <c r="A426" i="13"/>
  <c r="B426" i="13"/>
  <c r="A427" i="13"/>
  <c r="B427" i="13"/>
  <c r="A428" i="13"/>
  <c r="B428" i="13"/>
  <c r="A429" i="13"/>
  <c r="B429" i="13"/>
  <c r="A430" i="13"/>
  <c r="B430" i="13"/>
  <c r="A431" i="13"/>
  <c r="B431" i="13"/>
  <c r="A432" i="13"/>
  <c r="B432" i="13"/>
  <c r="A433" i="13"/>
  <c r="B433" i="13"/>
  <c r="A434" i="13"/>
  <c r="B434" i="13"/>
  <c r="A435" i="13"/>
  <c r="B435" i="13"/>
  <c r="A436" i="13"/>
  <c r="B436" i="13"/>
  <c r="A437" i="13"/>
  <c r="B437" i="13"/>
  <c r="A438" i="13"/>
  <c r="B438" i="13"/>
  <c r="A439" i="13"/>
  <c r="B439" i="13"/>
  <c r="A440" i="13"/>
  <c r="B440" i="13"/>
  <c r="A441" i="13"/>
  <c r="B441" i="13"/>
  <c r="A442" i="13"/>
  <c r="B442" i="13"/>
  <c r="A443" i="13"/>
  <c r="B443" i="13"/>
  <c r="A444" i="13"/>
  <c r="B444" i="13"/>
  <c r="A445" i="13"/>
  <c r="B445" i="13"/>
  <c r="A446" i="13"/>
  <c r="B446" i="13"/>
  <c r="A447" i="13"/>
  <c r="B447" i="13"/>
  <c r="A448" i="13"/>
  <c r="B448" i="13"/>
  <c r="A449" i="13"/>
  <c r="B449" i="13"/>
  <c r="A450" i="13"/>
  <c r="B450" i="13"/>
  <c r="A451" i="13"/>
  <c r="B451" i="13"/>
  <c r="A452" i="13"/>
  <c r="B452" i="13"/>
  <c r="A453" i="13"/>
  <c r="B453" i="13"/>
  <c r="A454" i="13"/>
  <c r="B454" i="13"/>
  <c r="A455" i="13"/>
  <c r="B455" i="13"/>
  <c r="A456" i="13"/>
  <c r="B456" i="13"/>
  <c r="A457" i="13"/>
  <c r="B457" i="13"/>
  <c r="A458" i="13"/>
  <c r="B458" i="13"/>
  <c r="A459" i="13"/>
  <c r="B459" i="13"/>
  <c r="A460" i="13"/>
  <c r="B460" i="13"/>
  <c r="A461" i="13"/>
  <c r="B461" i="13"/>
  <c r="A462" i="13"/>
  <c r="B462" i="13"/>
  <c r="A463" i="13"/>
  <c r="B463" i="13"/>
  <c r="A464" i="13"/>
  <c r="B464" i="13"/>
  <c r="A465" i="13"/>
  <c r="B465" i="13"/>
  <c r="A466" i="13"/>
  <c r="B466" i="13"/>
  <c r="A467" i="13"/>
  <c r="B467" i="13"/>
  <c r="A468" i="13"/>
  <c r="B468" i="13"/>
  <c r="A469" i="13"/>
  <c r="B469" i="13"/>
  <c r="A470" i="13"/>
  <c r="B470" i="13"/>
  <c r="A471" i="13"/>
  <c r="B471" i="13"/>
  <c r="A472" i="13"/>
  <c r="B472" i="13"/>
  <c r="A473" i="13"/>
  <c r="B473" i="13"/>
  <c r="A474" i="13"/>
  <c r="B474" i="13"/>
  <c r="A475" i="13"/>
  <c r="B475" i="13"/>
  <c r="A476" i="13"/>
  <c r="B476" i="13"/>
  <c r="A477" i="13"/>
  <c r="B477" i="13"/>
  <c r="A478" i="13"/>
  <c r="B478" i="13"/>
  <c r="A479" i="13"/>
  <c r="B479" i="13"/>
  <c r="A480" i="13"/>
  <c r="B480" i="13"/>
  <c r="A481" i="13"/>
  <c r="B481" i="13"/>
  <c r="A482" i="13"/>
  <c r="B482" i="13"/>
  <c r="A483" i="13"/>
  <c r="B483" i="13"/>
  <c r="A484" i="13"/>
  <c r="B484" i="13"/>
  <c r="A485" i="13"/>
  <c r="B485" i="13"/>
  <c r="A486" i="13"/>
  <c r="B486" i="13"/>
  <c r="A487" i="13"/>
  <c r="B487" i="13"/>
  <c r="A488" i="13"/>
  <c r="B488" i="13"/>
  <c r="A489" i="13"/>
  <c r="B489" i="13"/>
  <c r="A490" i="13"/>
  <c r="B490" i="13"/>
  <c r="A491" i="13"/>
  <c r="B491" i="13"/>
  <c r="A492" i="13"/>
  <c r="B492" i="13"/>
  <c r="A493" i="13"/>
  <c r="B493" i="13"/>
  <c r="A494" i="13"/>
  <c r="B494" i="13"/>
  <c r="A495" i="13"/>
  <c r="B495" i="13"/>
  <c r="A496" i="13"/>
  <c r="B496" i="13"/>
  <c r="A497" i="13"/>
  <c r="B497" i="13"/>
  <c r="A498" i="13"/>
  <c r="B498" i="13"/>
  <c r="A499" i="13"/>
  <c r="B499" i="13"/>
  <c r="A500" i="13"/>
  <c r="B500" i="13"/>
  <c r="A501" i="13"/>
  <c r="B501" i="13"/>
  <c r="A502" i="13"/>
  <c r="B502" i="13"/>
  <c r="A503" i="13"/>
  <c r="B503" i="13"/>
  <c r="A504" i="13"/>
  <c r="B504" i="13"/>
  <c r="A505" i="13"/>
  <c r="B505" i="13"/>
  <c r="A506" i="13"/>
  <c r="B506" i="13"/>
  <c r="A507" i="13"/>
  <c r="B507" i="13"/>
  <c r="A508" i="13"/>
  <c r="B508" i="13"/>
  <c r="A509" i="13"/>
  <c r="B509" i="13"/>
  <c r="A510" i="13"/>
  <c r="B510" i="13"/>
  <c r="A511" i="13"/>
  <c r="B511" i="13"/>
  <c r="A512" i="13"/>
  <c r="B512" i="13"/>
  <c r="A513" i="13"/>
  <c r="B513" i="13"/>
  <c r="A514" i="13"/>
  <c r="B514" i="13"/>
  <c r="A515" i="13"/>
  <c r="B515" i="13"/>
  <c r="A516" i="13"/>
  <c r="B516" i="13"/>
  <c r="A517" i="13"/>
  <c r="B517" i="13"/>
  <c r="A518" i="13"/>
  <c r="B518" i="13"/>
  <c r="A519" i="13"/>
  <c r="B519" i="13"/>
  <c r="A520" i="13"/>
  <c r="B520" i="13"/>
  <c r="A521" i="13"/>
  <c r="B521" i="13"/>
  <c r="A522" i="13"/>
  <c r="B522" i="13"/>
  <c r="A523" i="13"/>
  <c r="B523" i="13"/>
  <c r="A524" i="13"/>
  <c r="B524" i="13"/>
  <c r="A525" i="13"/>
  <c r="B525" i="13"/>
  <c r="A526" i="13"/>
  <c r="B526" i="13"/>
  <c r="A527" i="13"/>
  <c r="B527" i="13"/>
  <c r="A528" i="13"/>
  <c r="B528" i="13"/>
  <c r="A529" i="13"/>
  <c r="B529" i="13"/>
  <c r="A530" i="13"/>
  <c r="B530" i="13"/>
  <c r="A531" i="13"/>
  <c r="B531" i="13"/>
  <c r="A532" i="13"/>
  <c r="B532" i="13"/>
  <c r="A533" i="13"/>
  <c r="B533" i="13"/>
  <c r="A534" i="13"/>
  <c r="B534" i="13"/>
  <c r="A535" i="13"/>
  <c r="B535" i="13"/>
  <c r="A536" i="13"/>
  <c r="B536" i="13"/>
  <c r="A537" i="13"/>
  <c r="B537" i="13"/>
  <c r="A538" i="13"/>
  <c r="B538" i="13"/>
  <c r="A539" i="13"/>
  <c r="B539" i="13"/>
  <c r="A540" i="13"/>
  <c r="B540" i="13"/>
  <c r="A541" i="13"/>
  <c r="B541" i="13"/>
  <c r="A542" i="13"/>
  <c r="B542" i="13"/>
  <c r="A543" i="13"/>
  <c r="B543" i="13"/>
  <c r="A544" i="13"/>
  <c r="B544" i="13"/>
  <c r="A545" i="13"/>
  <c r="B545" i="13"/>
  <c r="A546" i="13"/>
  <c r="B546" i="13"/>
  <c r="A547" i="13"/>
  <c r="B547" i="13"/>
  <c r="A548" i="13"/>
  <c r="B548" i="13"/>
  <c r="A549" i="13"/>
  <c r="B549" i="13"/>
  <c r="A550" i="13"/>
  <c r="B550" i="13"/>
  <c r="A551" i="13"/>
  <c r="B551" i="13"/>
  <c r="A552" i="13"/>
  <c r="B552" i="13"/>
  <c r="A553" i="13"/>
  <c r="B553" i="13"/>
  <c r="A554" i="13"/>
  <c r="B554" i="13"/>
  <c r="A555" i="13"/>
  <c r="B555" i="13"/>
  <c r="A556" i="13"/>
  <c r="B556" i="13"/>
  <c r="A557" i="13"/>
  <c r="B557" i="13"/>
  <c r="A558" i="13"/>
  <c r="B558" i="13"/>
  <c r="A559" i="13"/>
  <c r="B559" i="13"/>
  <c r="A560" i="13"/>
  <c r="B560" i="13"/>
  <c r="A561" i="13"/>
  <c r="B561" i="13"/>
  <c r="A562" i="13"/>
  <c r="B562" i="13"/>
  <c r="A563" i="13"/>
  <c r="B563" i="13"/>
  <c r="A564" i="13"/>
  <c r="B564" i="13"/>
  <c r="A565" i="13"/>
  <c r="B565" i="13"/>
  <c r="A566" i="13"/>
  <c r="B566" i="13"/>
  <c r="A567" i="13"/>
  <c r="B567" i="13"/>
  <c r="A568" i="13"/>
  <c r="B568" i="13"/>
  <c r="A569" i="13"/>
  <c r="B569" i="13"/>
  <c r="A570" i="13"/>
  <c r="B570" i="13"/>
  <c r="A571" i="13"/>
  <c r="B571" i="13"/>
  <c r="A572" i="13"/>
  <c r="B572" i="13"/>
  <c r="A573" i="13"/>
  <c r="B573" i="13"/>
  <c r="A574" i="13"/>
  <c r="B574" i="13"/>
  <c r="A575" i="13"/>
  <c r="B575" i="13"/>
  <c r="A576" i="13"/>
  <c r="B576" i="13"/>
  <c r="A577" i="13"/>
  <c r="B577" i="13"/>
  <c r="A578" i="13"/>
  <c r="B578" i="13"/>
  <c r="A579" i="13"/>
  <c r="B579" i="13"/>
  <c r="A580" i="13"/>
  <c r="B580" i="13"/>
  <c r="A581" i="13"/>
  <c r="B581" i="13"/>
  <c r="A582" i="13"/>
  <c r="B582" i="13"/>
  <c r="A583" i="13"/>
  <c r="B583" i="13"/>
  <c r="A584" i="13"/>
  <c r="B584" i="13"/>
  <c r="A585" i="13"/>
  <c r="B585" i="13"/>
  <c r="A586" i="13"/>
  <c r="B586" i="13"/>
  <c r="A587" i="13"/>
  <c r="B587" i="13"/>
  <c r="A588" i="13"/>
  <c r="B588" i="13"/>
  <c r="A589" i="13"/>
  <c r="B589" i="13"/>
  <c r="A590" i="13"/>
  <c r="B590" i="13"/>
  <c r="A591" i="13"/>
  <c r="B591" i="13"/>
  <c r="A592" i="13"/>
  <c r="B592" i="13"/>
  <c r="A593" i="13"/>
  <c r="B593" i="13"/>
  <c r="A594" i="13"/>
  <c r="B594" i="13"/>
  <c r="A595" i="13"/>
  <c r="B595" i="13"/>
  <c r="A596" i="13"/>
  <c r="B596" i="13"/>
  <c r="A597" i="13"/>
  <c r="B597" i="13"/>
  <c r="A598" i="13"/>
  <c r="B598" i="13"/>
  <c r="A599" i="13"/>
  <c r="B599" i="13"/>
  <c r="A600" i="13"/>
  <c r="B600" i="13"/>
  <c r="A601" i="13"/>
  <c r="B601" i="13"/>
  <c r="A602" i="13"/>
  <c r="B602" i="13"/>
  <c r="A603" i="13"/>
  <c r="B603" i="13"/>
  <c r="A604" i="13"/>
  <c r="B604" i="13"/>
  <c r="A605" i="13"/>
  <c r="B605" i="13"/>
  <c r="A606" i="13"/>
  <c r="B606" i="13"/>
  <c r="A607" i="13"/>
  <c r="B607" i="13"/>
  <c r="A608" i="13"/>
  <c r="B608" i="13"/>
  <c r="A609" i="13"/>
  <c r="B609" i="13"/>
  <c r="A610" i="13"/>
  <c r="B610" i="13"/>
  <c r="A611" i="13"/>
  <c r="B611" i="13"/>
  <c r="A612" i="13"/>
  <c r="B612" i="13"/>
  <c r="A613" i="13"/>
  <c r="B613" i="13"/>
  <c r="A614" i="13"/>
  <c r="B614" i="13"/>
  <c r="A615" i="13"/>
  <c r="B615" i="13"/>
  <c r="A616" i="13"/>
  <c r="B616" i="13"/>
  <c r="A617" i="13"/>
  <c r="B617" i="13"/>
  <c r="A618" i="13"/>
  <c r="B618" i="13"/>
  <c r="A619" i="13"/>
  <c r="B619" i="13"/>
  <c r="A620" i="13"/>
  <c r="B620" i="13"/>
  <c r="A621" i="13"/>
  <c r="B621" i="13"/>
  <c r="A622" i="13"/>
  <c r="B622" i="13"/>
  <c r="A623" i="13"/>
  <c r="B623" i="13"/>
  <c r="A624" i="13"/>
  <c r="B624" i="13"/>
  <c r="A625" i="13"/>
  <c r="B625" i="13"/>
  <c r="A626" i="13"/>
  <c r="B626" i="13"/>
  <c r="A627" i="13"/>
  <c r="B627" i="13"/>
  <c r="A628" i="13"/>
  <c r="B628" i="13"/>
  <c r="A629" i="13"/>
  <c r="B629" i="13"/>
  <c r="A630" i="13"/>
  <c r="B630" i="13"/>
  <c r="A631" i="13"/>
  <c r="B631" i="13"/>
  <c r="A632" i="13"/>
  <c r="B632" i="13"/>
  <c r="A633" i="13"/>
  <c r="B633" i="13"/>
  <c r="A634" i="13"/>
  <c r="B634" i="13"/>
  <c r="A635" i="13"/>
  <c r="B635" i="13"/>
  <c r="A636" i="13"/>
  <c r="B636" i="13"/>
  <c r="A637" i="13"/>
  <c r="B637" i="13"/>
  <c r="A638" i="13"/>
  <c r="B638" i="13"/>
  <c r="A639" i="13"/>
  <c r="B639" i="13"/>
  <c r="A640" i="13"/>
  <c r="B640" i="13"/>
  <c r="A641" i="13"/>
  <c r="B641" i="13"/>
  <c r="A642" i="13"/>
  <c r="B642" i="13"/>
  <c r="A643" i="13"/>
  <c r="B643" i="13"/>
  <c r="A644" i="13"/>
  <c r="B644" i="13"/>
  <c r="A645" i="13"/>
  <c r="B645" i="13"/>
  <c r="A646" i="13"/>
  <c r="B646" i="13"/>
  <c r="A647" i="13"/>
  <c r="B647" i="13"/>
  <c r="A648" i="13"/>
  <c r="B648" i="13"/>
  <c r="A649" i="13"/>
  <c r="B649" i="13"/>
  <c r="A650" i="13"/>
  <c r="B650" i="13"/>
  <c r="A651" i="13"/>
  <c r="B651" i="13"/>
  <c r="A652" i="13"/>
  <c r="B652" i="13"/>
  <c r="A653" i="13"/>
  <c r="B653" i="13"/>
  <c r="A654" i="13"/>
  <c r="B654" i="13"/>
  <c r="A655" i="13"/>
  <c r="B655" i="13"/>
  <c r="A656" i="13"/>
  <c r="B656" i="13"/>
  <c r="A657" i="13"/>
  <c r="B657" i="13"/>
  <c r="A658" i="13"/>
  <c r="B658" i="13"/>
  <c r="A659" i="13"/>
  <c r="B659" i="13"/>
  <c r="A660" i="13"/>
  <c r="B660" i="13"/>
  <c r="A661" i="13"/>
  <c r="B661" i="13"/>
  <c r="A662" i="13"/>
  <c r="B662" i="13"/>
  <c r="A663" i="13"/>
  <c r="B663" i="13"/>
  <c r="A664" i="13"/>
  <c r="B664" i="13"/>
  <c r="A665" i="13"/>
  <c r="B665" i="13"/>
  <c r="A666" i="13"/>
  <c r="B666" i="13"/>
  <c r="A667" i="13"/>
  <c r="B667" i="13"/>
  <c r="A668" i="13"/>
  <c r="B668" i="13"/>
  <c r="A669" i="13"/>
  <c r="B669" i="13"/>
  <c r="A670" i="13"/>
  <c r="B670" i="13"/>
  <c r="A671" i="13"/>
  <c r="B671" i="13"/>
  <c r="A672" i="13"/>
  <c r="B672" i="13"/>
  <c r="A673" i="13"/>
  <c r="B673" i="13"/>
  <c r="A674" i="13"/>
  <c r="B674" i="13"/>
  <c r="A675" i="13"/>
  <c r="B675" i="13"/>
  <c r="A676" i="13"/>
  <c r="B676" i="13"/>
  <c r="A677" i="13"/>
  <c r="B677" i="13"/>
  <c r="A678" i="13"/>
  <c r="B678" i="13"/>
  <c r="A679" i="13"/>
  <c r="B679" i="13"/>
  <c r="A680" i="13"/>
  <c r="B680" i="13"/>
  <c r="A681" i="13"/>
  <c r="B681" i="13"/>
  <c r="A682" i="13"/>
  <c r="B682" i="13"/>
  <c r="A683" i="13"/>
  <c r="B683" i="13"/>
  <c r="A684" i="13"/>
  <c r="B684" i="13"/>
  <c r="A685" i="13"/>
  <c r="B685" i="13"/>
  <c r="A686" i="13"/>
  <c r="B686" i="13"/>
  <c r="A687" i="13"/>
  <c r="B687" i="13"/>
  <c r="A688" i="13"/>
  <c r="B688" i="13"/>
  <c r="A689" i="13"/>
  <c r="B689" i="13"/>
  <c r="A690" i="13"/>
  <c r="B690" i="13"/>
  <c r="A691" i="13"/>
  <c r="B691" i="13"/>
  <c r="A692" i="13"/>
  <c r="B692" i="13"/>
  <c r="A693" i="13"/>
  <c r="B693" i="13"/>
  <c r="A694" i="13"/>
  <c r="B694" i="13"/>
  <c r="A695" i="13"/>
  <c r="B695" i="13"/>
  <c r="A696" i="13"/>
  <c r="B696" i="13"/>
  <c r="A697" i="13"/>
  <c r="B697" i="13"/>
  <c r="A698" i="13"/>
  <c r="B698" i="13"/>
  <c r="A699" i="13"/>
  <c r="B699" i="13"/>
  <c r="A700" i="13"/>
  <c r="B700" i="13"/>
  <c r="A701" i="13"/>
  <c r="B701" i="13"/>
  <c r="A702" i="13"/>
  <c r="B702" i="13"/>
  <c r="A703" i="13"/>
  <c r="B703" i="13"/>
  <c r="A704" i="13"/>
  <c r="B704" i="13"/>
  <c r="A705" i="13"/>
  <c r="B705" i="13"/>
  <c r="A706" i="13"/>
  <c r="B706" i="13"/>
  <c r="A707" i="13"/>
  <c r="B707" i="13"/>
  <c r="A708" i="13"/>
  <c r="B708" i="13"/>
  <c r="A709" i="13"/>
  <c r="B709" i="13"/>
  <c r="A710" i="13"/>
  <c r="B710" i="13"/>
  <c r="A711" i="13"/>
  <c r="B711" i="13"/>
  <c r="A712" i="13"/>
  <c r="B712" i="13"/>
  <c r="A713" i="13"/>
  <c r="B713" i="13"/>
  <c r="A714" i="13"/>
  <c r="B714" i="13"/>
  <c r="A715" i="13"/>
  <c r="B715" i="13"/>
  <c r="A716" i="13"/>
  <c r="B716" i="13"/>
  <c r="A717" i="13"/>
  <c r="B717" i="13"/>
  <c r="A718" i="13"/>
  <c r="B718" i="13"/>
  <c r="A719" i="13"/>
  <c r="B719" i="13"/>
  <c r="A720" i="13"/>
  <c r="B720" i="13"/>
  <c r="A721" i="13"/>
  <c r="B721" i="13"/>
  <c r="A722" i="13"/>
  <c r="B722" i="13"/>
  <c r="A723" i="13"/>
  <c r="B723" i="13"/>
  <c r="A724" i="13"/>
  <c r="B724" i="13"/>
  <c r="A725" i="13"/>
  <c r="B725" i="13"/>
  <c r="A726" i="13"/>
  <c r="B726" i="13"/>
  <c r="A727" i="13"/>
  <c r="B727" i="13"/>
  <c r="A728" i="13"/>
  <c r="B728" i="13"/>
  <c r="A729" i="13"/>
  <c r="B729" i="13"/>
  <c r="A730" i="13"/>
  <c r="B730" i="13"/>
  <c r="A731" i="13"/>
  <c r="B731" i="13"/>
  <c r="A732" i="13"/>
  <c r="B732" i="13"/>
  <c r="A733" i="13"/>
  <c r="B733" i="13"/>
  <c r="A734" i="13"/>
  <c r="B734" i="13"/>
  <c r="A735" i="13"/>
  <c r="B735" i="13"/>
  <c r="A736" i="13"/>
  <c r="B736" i="13"/>
  <c r="A737" i="13"/>
  <c r="B737" i="13"/>
  <c r="A738" i="13"/>
  <c r="B738" i="13"/>
  <c r="A739" i="13"/>
  <c r="B739" i="13"/>
  <c r="A740" i="13"/>
  <c r="B740" i="13"/>
  <c r="A741" i="13"/>
  <c r="B741" i="13"/>
  <c r="A742" i="13"/>
  <c r="B742" i="13"/>
  <c r="A743" i="13"/>
  <c r="B743" i="13"/>
  <c r="A744" i="13"/>
  <c r="B744" i="13"/>
  <c r="A745" i="13"/>
  <c r="B745" i="13"/>
  <c r="A746" i="13"/>
  <c r="B746" i="13"/>
  <c r="A747" i="13"/>
  <c r="B747" i="13"/>
  <c r="A748" i="13"/>
  <c r="B748" i="13"/>
  <c r="A749" i="13"/>
  <c r="B749" i="13"/>
  <c r="A750" i="13"/>
  <c r="B750" i="13"/>
  <c r="A751" i="13"/>
  <c r="B751" i="13"/>
  <c r="A752" i="13"/>
  <c r="B752" i="13"/>
  <c r="A753" i="13"/>
  <c r="B753" i="13"/>
  <c r="A754" i="13"/>
  <c r="B754" i="13"/>
  <c r="A755" i="13"/>
  <c r="B755" i="13"/>
  <c r="A756" i="13"/>
  <c r="B756" i="13"/>
  <c r="A757" i="13"/>
  <c r="B757" i="13"/>
  <c r="A758" i="13"/>
  <c r="B758" i="13"/>
  <c r="A759" i="13"/>
  <c r="B759" i="13"/>
  <c r="A760" i="13"/>
  <c r="B760" i="13"/>
  <c r="A761" i="13"/>
  <c r="B761" i="13"/>
  <c r="A762" i="13"/>
  <c r="B762" i="13"/>
  <c r="A763" i="13"/>
  <c r="B763" i="13"/>
  <c r="A764" i="13"/>
  <c r="B764" i="13"/>
  <c r="A765" i="13"/>
  <c r="B765" i="13"/>
  <c r="A766" i="13"/>
  <c r="B766" i="13"/>
  <c r="A767" i="13"/>
  <c r="B767" i="13"/>
  <c r="A768" i="13"/>
  <c r="B768" i="13"/>
  <c r="A769" i="13"/>
  <c r="B769" i="13"/>
  <c r="A770" i="13"/>
  <c r="B770" i="13"/>
  <c r="A771" i="13"/>
  <c r="B771" i="13"/>
  <c r="A772" i="13"/>
  <c r="B772" i="13"/>
  <c r="A773" i="13"/>
  <c r="B773" i="13"/>
  <c r="A774" i="13"/>
  <c r="B774" i="13"/>
  <c r="A775" i="13"/>
  <c r="B775" i="13"/>
  <c r="A776" i="13"/>
  <c r="B776" i="13"/>
  <c r="A777" i="13"/>
  <c r="B777" i="13"/>
  <c r="A778" i="13"/>
  <c r="B778" i="13"/>
  <c r="A779" i="13"/>
  <c r="B779" i="13"/>
  <c r="A780" i="13"/>
  <c r="B780" i="13"/>
  <c r="A781" i="13"/>
  <c r="B781" i="13"/>
  <c r="A782" i="13"/>
  <c r="B782" i="13"/>
  <c r="A783" i="13"/>
  <c r="B783" i="13"/>
  <c r="A784" i="13"/>
  <c r="B784" i="13"/>
  <c r="A785" i="13"/>
  <c r="B785" i="13"/>
  <c r="A786" i="13"/>
  <c r="B786" i="13"/>
  <c r="A787" i="13"/>
  <c r="B787" i="13"/>
  <c r="A788" i="13"/>
  <c r="B788" i="13"/>
  <c r="A789" i="13"/>
  <c r="B789" i="13"/>
  <c r="A790" i="13"/>
  <c r="B790" i="13"/>
  <c r="A791" i="13"/>
  <c r="B791" i="13"/>
  <c r="A792" i="13"/>
  <c r="B792" i="13"/>
  <c r="A793" i="13"/>
  <c r="B793" i="13"/>
  <c r="A794" i="13"/>
  <c r="B794" i="13"/>
  <c r="A795" i="13"/>
  <c r="B795" i="13"/>
  <c r="A796" i="13"/>
  <c r="B796" i="13"/>
  <c r="A797" i="13"/>
  <c r="B797" i="13"/>
  <c r="A798" i="13"/>
  <c r="B798" i="13"/>
  <c r="A799" i="13"/>
  <c r="B799" i="13"/>
  <c r="A800" i="13"/>
  <c r="B800" i="13"/>
  <c r="A801" i="13"/>
  <c r="B801" i="13"/>
  <c r="A802" i="13"/>
  <c r="B802" i="13"/>
  <c r="A803" i="13"/>
  <c r="B803" i="13"/>
  <c r="A804" i="13"/>
  <c r="B804" i="13"/>
  <c r="A805" i="13"/>
  <c r="B805" i="13"/>
  <c r="A806" i="13"/>
  <c r="B806" i="13"/>
  <c r="A807" i="13"/>
  <c r="B807" i="13"/>
  <c r="A808" i="13"/>
  <c r="B808" i="13"/>
  <c r="A809" i="13"/>
  <c r="B809" i="13"/>
  <c r="A810" i="13"/>
  <c r="B810" i="13"/>
  <c r="A811" i="13"/>
  <c r="B811" i="13"/>
  <c r="A812" i="13"/>
  <c r="B812" i="13"/>
  <c r="A813" i="13"/>
  <c r="B813" i="13"/>
  <c r="A814" i="13"/>
  <c r="B814" i="13"/>
  <c r="A815" i="13"/>
  <c r="B815" i="13"/>
  <c r="A816" i="13"/>
  <c r="B816" i="13"/>
  <c r="A817" i="13"/>
  <c r="B817" i="13"/>
  <c r="A818" i="13"/>
  <c r="B818" i="13"/>
  <c r="A819" i="13"/>
  <c r="B819" i="13"/>
  <c r="A820" i="13"/>
  <c r="B820" i="13"/>
  <c r="A821" i="13"/>
  <c r="B821" i="13"/>
  <c r="A822" i="13"/>
  <c r="B822" i="13"/>
  <c r="A823" i="13"/>
  <c r="B823" i="13"/>
  <c r="A824" i="13"/>
  <c r="B824" i="13"/>
  <c r="A825" i="13"/>
  <c r="B825" i="13"/>
  <c r="A826" i="13"/>
  <c r="B826" i="13"/>
  <c r="A827" i="13"/>
  <c r="B827" i="13"/>
  <c r="A828" i="13"/>
  <c r="B828" i="13"/>
  <c r="A829" i="13"/>
  <c r="B829" i="13"/>
  <c r="A830" i="13"/>
  <c r="B830" i="13"/>
  <c r="A831" i="13"/>
  <c r="B831" i="13"/>
  <c r="A832" i="13"/>
  <c r="B832" i="13"/>
  <c r="A833" i="13"/>
  <c r="B833" i="13"/>
  <c r="A834" i="13"/>
  <c r="B834" i="13"/>
  <c r="A835" i="13"/>
  <c r="B835" i="13"/>
  <c r="A836" i="13"/>
  <c r="B836" i="13"/>
  <c r="A837" i="13"/>
  <c r="B837" i="13"/>
  <c r="A838" i="13"/>
  <c r="B838" i="13"/>
  <c r="A839" i="13"/>
  <c r="B839" i="13"/>
  <c r="A840" i="13"/>
  <c r="B840" i="13"/>
  <c r="A841" i="13"/>
  <c r="B841" i="13"/>
  <c r="A842" i="13"/>
  <c r="B842" i="13"/>
  <c r="A843" i="13"/>
  <c r="B843" i="13"/>
  <c r="A844" i="13"/>
  <c r="B844" i="13"/>
  <c r="A845" i="13"/>
  <c r="B845" i="13"/>
  <c r="A846" i="13"/>
  <c r="B846" i="13"/>
  <c r="A847" i="13"/>
  <c r="B847" i="13"/>
  <c r="A848" i="13"/>
  <c r="B848" i="13"/>
  <c r="A849" i="13"/>
  <c r="B849" i="13"/>
  <c r="A850" i="13"/>
  <c r="B850" i="13"/>
  <c r="A851" i="13"/>
  <c r="B851" i="13"/>
  <c r="A852" i="13"/>
  <c r="B852" i="13"/>
  <c r="A853" i="13"/>
  <c r="B853" i="13"/>
  <c r="A854" i="13"/>
  <c r="B854" i="13"/>
  <c r="A855" i="13"/>
  <c r="B855" i="13"/>
  <c r="A856" i="13"/>
  <c r="B856" i="13"/>
  <c r="A857" i="13"/>
  <c r="B857" i="13"/>
  <c r="A858" i="13"/>
  <c r="B858" i="13"/>
  <c r="A859" i="13"/>
  <c r="B859" i="13"/>
  <c r="A860" i="13"/>
  <c r="B860" i="13"/>
  <c r="A861" i="13"/>
  <c r="B861" i="13"/>
  <c r="A862" i="13"/>
  <c r="B862" i="13"/>
  <c r="A863" i="13"/>
  <c r="B863" i="13"/>
  <c r="A864" i="13"/>
  <c r="B864" i="13"/>
  <c r="A865" i="13"/>
  <c r="B865" i="13"/>
  <c r="A866" i="13"/>
  <c r="B866" i="13"/>
  <c r="A867" i="13"/>
  <c r="B867" i="13"/>
  <c r="A868" i="13"/>
  <c r="B868" i="13"/>
  <c r="A869" i="13"/>
  <c r="B869" i="13"/>
  <c r="A870" i="13"/>
  <c r="B870" i="13"/>
  <c r="A871" i="13"/>
  <c r="B871" i="13"/>
  <c r="A872" i="13"/>
  <c r="B872" i="13"/>
  <c r="A873" i="13"/>
  <c r="B873" i="13"/>
  <c r="A874" i="13"/>
  <c r="B874" i="13"/>
  <c r="A875" i="13"/>
  <c r="B875" i="13"/>
  <c r="A876" i="13"/>
  <c r="B876" i="13"/>
  <c r="A877" i="13"/>
  <c r="B877" i="13"/>
  <c r="A878" i="13"/>
  <c r="B878" i="13"/>
  <c r="A879" i="13"/>
  <c r="B879" i="13"/>
  <c r="A880" i="13"/>
  <c r="B880" i="13"/>
  <c r="A881" i="13"/>
  <c r="B881" i="13"/>
  <c r="A882" i="13"/>
  <c r="B882" i="13"/>
  <c r="A883" i="13"/>
  <c r="B883" i="13"/>
  <c r="A884" i="13"/>
  <c r="B884" i="13"/>
  <c r="A885" i="13"/>
  <c r="B885" i="13"/>
  <c r="A886" i="13"/>
  <c r="B886" i="13"/>
  <c r="A887" i="13"/>
  <c r="B887" i="13"/>
  <c r="A888" i="13"/>
  <c r="B888" i="13"/>
  <c r="A889" i="13"/>
  <c r="B889" i="13"/>
  <c r="A890" i="13"/>
  <c r="B890" i="13"/>
  <c r="A891" i="13"/>
  <c r="B891" i="13"/>
  <c r="A892" i="13"/>
  <c r="B892" i="13"/>
  <c r="A893" i="13"/>
  <c r="B893" i="13"/>
  <c r="A894" i="13"/>
  <c r="B894" i="13"/>
  <c r="A895" i="13"/>
  <c r="B895" i="13"/>
  <c r="A896" i="13"/>
  <c r="B896" i="13"/>
  <c r="A897" i="13"/>
  <c r="B897" i="13"/>
  <c r="A898" i="13"/>
  <c r="B898" i="13"/>
  <c r="A899" i="13"/>
  <c r="B899" i="13"/>
  <c r="A900" i="13"/>
  <c r="B900" i="13"/>
  <c r="A901" i="13"/>
  <c r="B901" i="13"/>
  <c r="A902" i="13"/>
  <c r="B902" i="13"/>
  <c r="A903" i="13"/>
  <c r="B903" i="13"/>
  <c r="A904" i="13"/>
  <c r="B904" i="13"/>
  <c r="A905" i="13"/>
  <c r="B905" i="13"/>
  <c r="A906" i="13"/>
  <c r="B906" i="13"/>
  <c r="A907" i="13"/>
  <c r="B907" i="13"/>
  <c r="A908" i="13"/>
  <c r="B908" i="13"/>
  <c r="A909" i="13"/>
  <c r="B909" i="13"/>
  <c r="A910" i="13"/>
  <c r="B910" i="13"/>
  <c r="A911" i="13"/>
  <c r="B911" i="13"/>
  <c r="A912" i="13"/>
  <c r="B912" i="13"/>
  <c r="A913" i="13"/>
  <c r="B913" i="13"/>
  <c r="A914" i="13"/>
  <c r="B914" i="13"/>
  <c r="A915" i="13"/>
  <c r="B915" i="13"/>
  <c r="A916" i="13"/>
  <c r="B916" i="13"/>
  <c r="A917" i="13"/>
  <c r="B917" i="13"/>
  <c r="A918" i="13"/>
  <c r="B918" i="13"/>
  <c r="A919" i="13"/>
  <c r="B919" i="13"/>
  <c r="A920" i="13"/>
  <c r="B920" i="13"/>
  <c r="A921" i="13"/>
  <c r="B921" i="13"/>
  <c r="A922" i="13"/>
  <c r="B922" i="13"/>
  <c r="A923" i="13"/>
  <c r="B923" i="13"/>
  <c r="A924" i="13"/>
  <c r="B924" i="13"/>
  <c r="A925" i="13"/>
  <c r="B925" i="13"/>
  <c r="A926" i="13"/>
  <c r="B926" i="13"/>
  <c r="A927" i="13"/>
  <c r="B927" i="13"/>
  <c r="A928" i="13"/>
  <c r="B928" i="13"/>
  <c r="A929" i="13"/>
  <c r="B929" i="13"/>
  <c r="A930" i="13"/>
  <c r="B930" i="13"/>
  <c r="A931" i="13"/>
  <c r="B931" i="13"/>
  <c r="A932" i="13"/>
  <c r="B932" i="13"/>
  <c r="A933" i="13"/>
  <c r="B933" i="13"/>
  <c r="A934" i="13"/>
  <c r="B934" i="13"/>
  <c r="A935" i="13"/>
  <c r="B935" i="13"/>
  <c r="A936" i="13"/>
  <c r="B936" i="13"/>
  <c r="A937" i="13"/>
  <c r="B937" i="13"/>
  <c r="A938" i="13"/>
  <c r="B938" i="13"/>
  <c r="A939" i="13"/>
  <c r="B939" i="13"/>
  <c r="A940" i="13"/>
  <c r="B940" i="13"/>
  <c r="A941" i="13"/>
  <c r="B941" i="13"/>
  <c r="A942" i="13"/>
  <c r="B942" i="13"/>
  <c r="A943" i="13"/>
  <c r="B943" i="13"/>
  <c r="A944" i="13"/>
  <c r="B944" i="13"/>
  <c r="A945" i="13"/>
  <c r="B945" i="13"/>
  <c r="A946" i="13"/>
  <c r="B946" i="13"/>
  <c r="A947" i="13"/>
  <c r="B947" i="13"/>
  <c r="A948" i="13"/>
  <c r="B948" i="13"/>
  <c r="A949" i="13"/>
  <c r="B949" i="13"/>
  <c r="A950" i="13"/>
  <c r="B950" i="13"/>
  <c r="A951" i="13"/>
  <c r="B951" i="13"/>
  <c r="A952" i="13"/>
  <c r="B952" i="13"/>
  <c r="A953" i="13"/>
  <c r="B953" i="13"/>
  <c r="A954" i="13"/>
  <c r="B954" i="13"/>
  <c r="A955" i="13"/>
  <c r="B955" i="13"/>
  <c r="A956" i="13"/>
  <c r="B956" i="13"/>
  <c r="A957" i="13"/>
  <c r="B957" i="13"/>
  <c r="A958" i="13"/>
  <c r="B958" i="13"/>
  <c r="A959" i="13"/>
  <c r="B959" i="13"/>
  <c r="A960" i="13"/>
  <c r="B960" i="13"/>
  <c r="A961" i="13"/>
  <c r="B961" i="13"/>
  <c r="A962" i="13"/>
  <c r="B962" i="13"/>
  <c r="A963" i="13"/>
  <c r="B963" i="13"/>
  <c r="A964" i="13"/>
  <c r="B964" i="13"/>
  <c r="A965" i="13"/>
  <c r="B965" i="13"/>
  <c r="A966" i="13"/>
  <c r="B966" i="13"/>
  <c r="A967" i="13"/>
  <c r="B967" i="13"/>
  <c r="A968" i="13"/>
  <c r="B968" i="13"/>
  <c r="A969" i="13"/>
  <c r="B969" i="13"/>
  <c r="A970" i="13"/>
  <c r="B970" i="13"/>
  <c r="A971" i="13"/>
  <c r="B971" i="13"/>
  <c r="A972" i="13"/>
  <c r="B972" i="13"/>
  <c r="A973" i="13"/>
  <c r="B973" i="13"/>
  <c r="A974" i="13"/>
  <c r="B974" i="13"/>
  <c r="A975" i="13"/>
  <c r="B975" i="13"/>
  <c r="A976" i="13"/>
  <c r="B976" i="13"/>
  <c r="A977" i="13"/>
  <c r="B977" i="13"/>
  <c r="A978" i="13"/>
  <c r="B978" i="13"/>
  <c r="A979" i="13"/>
  <c r="B979" i="13"/>
  <c r="A980" i="13"/>
  <c r="B980" i="13"/>
  <c r="A981" i="13"/>
  <c r="B981" i="13"/>
  <c r="A982" i="13"/>
  <c r="B982" i="13"/>
  <c r="A983" i="13"/>
  <c r="B983" i="13"/>
  <c r="A984" i="13"/>
  <c r="B984" i="13"/>
  <c r="A985" i="13"/>
  <c r="B985" i="13"/>
  <c r="A986" i="13"/>
  <c r="B986" i="13"/>
  <c r="A987" i="13"/>
  <c r="B987" i="13"/>
  <c r="A988" i="13"/>
  <c r="B988" i="13"/>
  <c r="A989" i="13"/>
  <c r="B989" i="13"/>
  <c r="A990" i="13"/>
  <c r="B990" i="13"/>
  <c r="A991" i="13"/>
  <c r="B991" i="13"/>
  <c r="A992" i="13"/>
  <c r="B992" i="13"/>
  <c r="A993" i="13"/>
  <c r="B993" i="13"/>
  <c r="A994" i="13"/>
  <c r="B994" i="13"/>
  <c r="A995" i="13"/>
  <c r="B995" i="13"/>
  <c r="A996" i="13"/>
  <c r="B996" i="13"/>
  <c r="A997" i="13"/>
  <c r="B997" i="13"/>
  <c r="A998" i="13"/>
  <c r="B998" i="13"/>
  <c r="A999" i="13"/>
  <c r="B999" i="13"/>
  <c r="A1000" i="13"/>
  <c r="B1000" i="13"/>
  <c r="A1001" i="13"/>
  <c r="B1001" i="13"/>
  <c r="A1002" i="13"/>
  <c r="B1002" i="13"/>
  <c r="A1003" i="13"/>
  <c r="B1003" i="13"/>
  <c r="A1004" i="13"/>
  <c r="B1004" i="13"/>
  <c r="A1005" i="13"/>
  <c r="B1005" i="13"/>
  <c r="A1006" i="13"/>
  <c r="B1006" i="13"/>
  <c r="A1007" i="13"/>
  <c r="B1007" i="13"/>
  <c r="A1008" i="13"/>
  <c r="B1008" i="13"/>
  <c r="A1009" i="13"/>
  <c r="B1009" i="13"/>
  <c r="A1010" i="13"/>
  <c r="B1010" i="13"/>
  <c r="A1011" i="13"/>
  <c r="B1011" i="13"/>
  <c r="A1012" i="13"/>
  <c r="B1012" i="13"/>
  <c r="A1013" i="13"/>
  <c r="B1013" i="13"/>
  <c r="A1014" i="13"/>
  <c r="B1014" i="13"/>
  <c r="A1015" i="13"/>
  <c r="B1015" i="13"/>
  <c r="A1016" i="13"/>
  <c r="B1016" i="13"/>
  <c r="A1017" i="13"/>
  <c r="B1017" i="13"/>
  <c r="A1018" i="13"/>
  <c r="B1018" i="13"/>
  <c r="A1019" i="13"/>
  <c r="B1019" i="13"/>
  <c r="A1020" i="13"/>
  <c r="B1020" i="13"/>
  <c r="A1021" i="13"/>
  <c r="B1021" i="13"/>
  <c r="A1022" i="13"/>
  <c r="B1022" i="13"/>
  <c r="A1023" i="13"/>
  <c r="B1023" i="13"/>
  <c r="A1024" i="13"/>
  <c r="B1024" i="13"/>
  <c r="A1025" i="13"/>
  <c r="B1025" i="13"/>
  <c r="A1026" i="13"/>
  <c r="B1026" i="13"/>
  <c r="A1027" i="13"/>
  <c r="B1027" i="13"/>
  <c r="A1028" i="13"/>
  <c r="B1028" i="13"/>
  <c r="A1029" i="13"/>
  <c r="B1029" i="13"/>
  <c r="A1030" i="13"/>
  <c r="B1030" i="13"/>
  <c r="A1031" i="13"/>
  <c r="B1031" i="13"/>
  <c r="A1032" i="13"/>
  <c r="B1032" i="13"/>
  <c r="A1033" i="13"/>
  <c r="B1033" i="13"/>
  <c r="A1034" i="13"/>
  <c r="B1034" i="13"/>
  <c r="A1035" i="13"/>
  <c r="B1035" i="13"/>
  <c r="A1036" i="13"/>
  <c r="B1036" i="13"/>
  <c r="A1037" i="13"/>
  <c r="B1037" i="13"/>
  <c r="A1038" i="13"/>
  <c r="B1038" i="13"/>
  <c r="A1039" i="13"/>
  <c r="B1039" i="13"/>
  <c r="A1040" i="13"/>
  <c r="B1040" i="13"/>
  <c r="A1041" i="13"/>
  <c r="B1041" i="13"/>
  <c r="A1042" i="13"/>
  <c r="B1042" i="13"/>
  <c r="A1043" i="13"/>
  <c r="B1043" i="13"/>
  <c r="A1044" i="13"/>
  <c r="B1044" i="13"/>
  <c r="A1045" i="13"/>
  <c r="B1045" i="13"/>
  <c r="A1046" i="13"/>
  <c r="B1046" i="13"/>
  <c r="A1047" i="13"/>
  <c r="B1047" i="13"/>
  <c r="A1048" i="13"/>
  <c r="B1048" i="13"/>
  <c r="A1049" i="13"/>
  <c r="B1049" i="13"/>
  <c r="A1050" i="13"/>
  <c r="B1050" i="13"/>
  <c r="A1051" i="13"/>
  <c r="B1051" i="13"/>
  <c r="A1052" i="13"/>
  <c r="B1052" i="13"/>
  <c r="A1053" i="13"/>
  <c r="B1053" i="13"/>
  <c r="A1054" i="13"/>
  <c r="B1054" i="13"/>
  <c r="A1055" i="13"/>
  <c r="B1055" i="13"/>
  <c r="A1056" i="13"/>
  <c r="B1056" i="13"/>
  <c r="A1057" i="13"/>
  <c r="B1057" i="13"/>
  <c r="A1058" i="13"/>
  <c r="B1058" i="13"/>
  <c r="A1059" i="13"/>
  <c r="B1059" i="13"/>
  <c r="A1060" i="13"/>
  <c r="B1060" i="13"/>
  <c r="A1061" i="13"/>
  <c r="B1061" i="13"/>
  <c r="A1062" i="13"/>
  <c r="B1062" i="13"/>
  <c r="A1063" i="13"/>
  <c r="B1063" i="13"/>
  <c r="A1064" i="13"/>
  <c r="B1064" i="13"/>
  <c r="A1065" i="13"/>
  <c r="B1065" i="13"/>
  <c r="A1066" i="13"/>
  <c r="B1066" i="13"/>
  <c r="A1067" i="13"/>
  <c r="B1067" i="13"/>
  <c r="A1068" i="13"/>
  <c r="B1068" i="13"/>
  <c r="A1069" i="13"/>
  <c r="B1069" i="13"/>
  <c r="A1070" i="13"/>
  <c r="B1070" i="13"/>
  <c r="A1071" i="13"/>
  <c r="B1071" i="13"/>
  <c r="A1072" i="13"/>
  <c r="B1072" i="13"/>
  <c r="A1073" i="13"/>
  <c r="B1073" i="13"/>
  <c r="A1074" i="13"/>
  <c r="B1074" i="13"/>
  <c r="A1075" i="13"/>
  <c r="B1075" i="13"/>
  <c r="A1076" i="13"/>
  <c r="B1076" i="13"/>
  <c r="A1077" i="13"/>
  <c r="B1077" i="13"/>
  <c r="A1078" i="13"/>
  <c r="B1078" i="13"/>
  <c r="A1079" i="13"/>
  <c r="B1079" i="13"/>
  <c r="A1080" i="13"/>
  <c r="B1080" i="13"/>
  <c r="A1081" i="13"/>
  <c r="B1081" i="13"/>
  <c r="A1082" i="13"/>
  <c r="B1082" i="13"/>
  <c r="A1083" i="13"/>
  <c r="B1083" i="13"/>
  <c r="A1084" i="13"/>
  <c r="B1084" i="13"/>
  <c r="A1085" i="13"/>
  <c r="B1085" i="13"/>
  <c r="A1086" i="13"/>
  <c r="B1086" i="13"/>
  <c r="A1087" i="13"/>
  <c r="B1087" i="13"/>
  <c r="A1088" i="13"/>
  <c r="B1088" i="13"/>
  <c r="A1089" i="13"/>
  <c r="B1089" i="13"/>
  <c r="A1090" i="13"/>
  <c r="B1090" i="13"/>
  <c r="A1091" i="13"/>
  <c r="B1091" i="13"/>
  <c r="A1092" i="13"/>
  <c r="B1092" i="13"/>
  <c r="A1093" i="13"/>
  <c r="B1093" i="13"/>
  <c r="A1094" i="13"/>
  <c r="B1094" i="13"/>
  <c r="A1095" i="13"/>
  <c r="B1095" i="13"/>
  <c r="A1096" i="13"/>
  <c r="B1096" i="13"/>
  <c r="A1097" i="13"/>
  <c r="B1097" i="13"/>
  <c r="A1098" i="13"/>
  <c r="B1098" i="13"/>
  <c r="A1099" i="13"/>
  <c r="B1099" i="13"/>
  <c r="A1100" i="13"/>
  <c r="B1100" i="13"/>
  <c r="A1101" i="13"/>
  <c r="B1101" i="13"/>
  <c r="A1102" i="13"/>
  <c r="B1102" i="13"/>
  <c r="A1103" i="13"/>
  <c r="B1103" i="13"/>
  <c r="A1104" i="13"/>
  <c r="B1104" i="13"/>
  <c r="A1105" i="13"/>
  <c r="B1105" i="13"/>
  <c r="A1106" i="13"/>
  <c r="B1106" i="13"/>
  <c r="A1107" i="13"/>
  <c r="B1107" i="13"/>
  <c r="A1108" i="13"/>
  <c r="B1108" i="13"/>
  <c r="A1109" i="13"/>
  <c r="B1109" i="13"/>
  <c r="A1110" i="13"/>
  <c r="B1110" i="13"/>
  <c r="A1111" i="13"/>
  <c r="B1111" i="13"/>
  <c r="A1112" i="13"/>
  <c r="B1112" i="13"/>
  <c r="A1113" i="13"/>
  <c r="B1113" i="13"/>
  <c r="A1114" i="13"/>
  <c r="B1114" i="13"/>
  <c r="A1115" i="13"/>
  <c r="B1115" i="13"/>
  <c r="A1116" i="13"/>
  <c r="B1116" i="13"/>
  <c r="A1117" i="13"/>
  <c r="B1117" i="13"/>
  <c r="A1118" i="13"/>
  <c r="B1118" i="13"/>
  <c r="A1119" i="13"/>
  <c r="B1119" i="13"/>
  <c r="A1120" i="13"/>
  <c r="B1120" i="13"/>
  <c r="A1121" i="13"/>
  <c r="B1121" i="13"/>
  <c r="A1122" i="13"/>
  <c r="B1122" i="13"/>
  <c r="A1123" i="13"/>
  <c r="B1123" i="13"/>
  <c r="A1124" i="13"/>
  <c r="B1124" i="13"/>
  <c r="A1125" i="13"/>
  <c r="B1125" i="13"/>
  <c r="A1126" i="13"/>
  <c r="B1126" i="13"/>
  <c r="A1127" i="13"/>
  <c r="B1127" i="13"/>
  <c r="A1128" i="13"/>
  <c r="B1128" i="13"/>
  <c r="A1129" i="13"/>
  <c r="B1129" i="13"/>
  <c r="A1130" i="13"/>
  <c r="B1130" i="13"/>
  <c r="A1131" i="13"/>
  <c r="B1131" i="13"/>
  <c r="A1132" i="13"/>
  <c r="B1132" i="13"/>
  <c r="A1133" i="13"/>
  <c r="B1133" i="13"/>
  <c r="A1134" i="13"/>
  <c r="B1134" i="13"/>
  <c r="A1135" i="13"/>
  <c r="B1135" i="13"/>
  <c r="A1136" i="13"/>
  <c r="B1136" i="13"/>
  <c r="A1137" i="13"/>
  <c r="B1137" i="13"/>
  <c r="A1138" i="13"/>
  <c r="B1138" i="13"/>
  <c r="A1139" i="13"/>
  <c r="B1139" i="13"/>
  <c r="A1140" i="13"/>
  <c r="B1140" i="13"/>
  <c r="A1141" i="13"/>
  <c r="B1141" i="13"/>
  <c r="A1142" i="13"/>
  <c r="B1142" i="13"/>
  <c r="A1143" i="13"/>
  <c r="B1143" i="13"/>
  <c r="A1144" i="13"/>
  <c r="B1144" i="13"/>
  <c r="A1145" i="13"/>
  <c r="B1145" i="13"/>
  <c r="A1146" i="13"/>
  <c r="B1146" i="13"/>
  <c r="A1147" i="13"/>
  <c r="B1147" i="13"/>
  <c r="A1148" i="13"/>
  <c r="B1148" i="13"/>
  <c r="A1149" i="13"/>
  <c r="B1149" i="13"/>
  <c r="A1150" i="13"/>
  <c r="B1150" i="13"/>
  <c r="A1151" i="13"/>
  <c r="B1151" i="13"/>
  <c r="A1152" i="13"/>
  <c r="B1152" i="13"/>
  <c r="A1153" i="13"/>
  <c r="B1153" i="13"/>
  <c r="A1154" i="13"/>
  <c r="B1154" i="13"/>
  <c r="A1155" i="13"/>
  <c r="B1155" i="13"/>
  <c r="A1156" i="13"/>
  <c r="B1156" i="13"/>
  <c r="A1157" i="13"/>
  <c r="B1157" i="13"/>
  <c r="A1158" i="13"/>
  <c r="B1158" i="13"/>
  <c r="A1159" i="13"/>
  <c r="B1159" i="13"/>
  <c r="A1160" i="13"/>
  <c r="B1160" i="13"/>
  <c r="A1161" i="13"/>
  <c r="B1161" i="13"/>
  <c r="A1162" i="13"/>
  <c r="B1162" i="13"/>
  <c r="A1163" i="13"/>
  <c r="B1163" i="13"/>
  <c r="A1164" i="13"/>
  <c r="B1164" i="13"/>
  <c r="A1165" i="13"/>
  <c r="B1165" i="13"/>
  <c r="A1166" i="13"/>
  <c r="B1166" i="13"/>
  <c r="A1167" i="13"/>
  <c r="B1167" i="13"/>
  <c r="A1168" i="13"/>
  <c r="B1168" i="13"/>
  <c r="A1169" i="13"/>
  <c r="B1169" i="13"/>
  <c r="A1170" i="13"/>
  <c r="B1170" i="13"/>
  <c r="A1171" i="13"/>
  <c r="B1171" i="13"/>
  <c r="A1172" i="13"/>
  <c r="B1172" i="13"/>
  <c r="A1173" i="13"/>
  <c r="B1173" i="13"/>
  <c r="A1174" i="13"/>
  <c r="B1174" i="13"/>
  <c r="A1175" i="13"/>
  <c r="B1175" i="13"/>
  <c r="A1176" i="13"/>
  <c r="B1176" i="13"/>
  <c r="A1177" i="13"/>
  <c r="B1177" i="13"/>
  <c r="A1178" i="13"/>
  <c r="B1178" i="13"/>
  <c r="A1179" i="13"/>
  <c r="B1179" i="13"/>
  <c r="A1180" i="13"/>
  <c r="B1180" i="13"/>
  <c r="A1181" i="13"/>
  <c r="B1181" i="13"/>
  <c r="A1182" i="13"/>
  <c r="B1182" i="13"/>
  <c r="A1183" i="13"/>
  <c r="B1183" i="13"/>
  <c r="A1184" i="13"/>
  <c r="B1184" i="13"/>
  <c r="A1185" i="13"/>
  <c r="B1185" i="13"/>
  <c r="A1186" i="13"/>
  <c r="B1186" i="13"/>
  <c r="A1187" i="13"/>
  <c r="B1187" i="13"/>
  <c r="A1188" i="13"/>
  <c r="B1188" i="13"/>
  <c r="A1189" i="13"/>
  <c r="B1189" i="13"/>
  <c r="A1190" i="13"/>
  <c r="B1190" i="13"/>
  <c r="A1191" i="13"/>
  <c r="B1191" i="13"/>
  <c r="A1192" i="13"/>
  <c r="B1192" i="13"/>
  <c r="A1193" i="13"/>
  <c r="B1193" i="13"/>
  <c r="A1194" i="13"/>
  <c r="B1194" i="13"/>
  <c r="A1195" i="13"/>
  <c r="B1195" i="13"/>
  <c r="A1196" i="13"/>
  <c r="B1196" i="13"/>
  <c r="A1197" i="13"/>
  <c r="B1197" i="13"/>
  <c r="A1198" i="13"/>
  <c r="B1198" i="13"/>
  <c r="A1199" i="13"/>
  <c r="B1199" i="13"/>
  <c r="A1200" i="13"/>
  <c r="B1200" i="13"/>
  <c r="A1201" i="13"/>
  <c r="B1201" i="13"/>
  <c r="A1202" i="13"/>
  <c r="B1202" i="13"/>
  <c r="A1203" i="13"/>
  <c r="B1203" i="13"/>
  <c r="A1204" i="13"/>
  <c r="B1204" i="13"/>
  <c r="A1205" i="13"/>
  <c r="B1205" i="13"/>
  <c r="A1206" i="13"/>
  <c r="B1206" i="13"/>
  <c r="A1207" i="13"/>
  <c r="B1207" i="13"/>
  <c r="A1208" i="13"/>
  <c r="B1208" i="13"/>
  <c r="A1209" i="13"/>
  <c r="B1209" i="13"/>
  <c r="A1210" i="13"/>
  <c r="B1210" i="13"/>
  <c r="A1211" i="13"/>
  <c r="B1211" i="13"/>
  <c r="A1212" i="13"/>
  <c r="B1212" i="13"/>
  <c r="A1213" i="13"/>
  <c r="B1213" i="13"/>
  <c r="A1214" i="13"/>
  <c r="B1214" i="13"/>
  <c r="A1215" i="13"/>
  <c r="B1215" i="13"/>
  <c r="A1216" i="13"/>
  <c r="B1216" i="13"/>
  <c r="A1217" i="13"/>
  <c r="B1217" i="13"/>
  <c r="A1218" i="13"/>
  <c r="B1218" i="13"/>
  <c r="A1219" i="13"/>
  <c r="B1219" i="13"/>
  <c r="A1220" i="13"/>
  <c r="B1220" i="13"/>
  <c r="A1221" i="13"/>
  <c r="B1221" i="13"/>
  <c r="A1222" i="13"/>
  <c r="B1222" i="13"/>
  <c r="A1223" i="13"/>
  <c r="B1223" i="13"/>
  <c r="A1224" i="13"/>
  <c r="B1224" i="13"/>
  <c r="A1225" i="13"/>
  <c r="B1225" i="13"/>
  <c r="A1226" i="13"/>
  <c r="B1226" i="13"/>
  <c r="A1227" i="13"/>
  <c r="B1227" i="13"/>
  <c r="A1228" i="13"/>
  <c r="B1228" i="13"/>
  <c r="A1229" i="13"/>
  <c r="B1229" i="13"/>
  <c r="A1230" i="13"/>
  <c r="B1230" i="13"/>
  <c r="A1231" i="13"/>
  <c r="B1231" i="13"/>
  <c r="A1232" i="13"/>
  <c r="B1232" i="13"/>
  <c r="A1233" i="13"/>
  <c r="B1233" i="13"/>
  <c r="A1234" i="13"/>
  <c r="B1234" i="13"/>
  <c r="A1235" i="13"/>
  <c r="B1235" i="13"/>
  <c r="A1236" i="13"/>
  <c r="B1236" i="13"/>
  <c r="A1237" i="13"/>
  <c r="B1237" i="13"/>
  <c r="A1238" i="13"/>
  <c r="B1238" i="13"/>
  <c r="A1239" i="13"/>
  <c r="B1239" i="13"/>
  <c r="A1240" i="13"/>
  <c r="B1240" i="13"/>
  <c r="A1241" i="13"/>
  <c r="B1241" i="13"/>
  <c r="A1242" i="13"/>
  <c r="B1242" i="13"/>
  <c r="A1243" i="13"/>
  <c r="B1243" i="13"/>
  <c r="A1244" i="13"/>
  <c r="B1244" i="13"/>
  <c r="A1245" i="13"/>
  <c r="B1245" i="13"/>
  <c r="A1246" i="13"/>
  <c r="B1246" i="13"/>
  <c r="A1247" i="13"/>
  <c r="B1247" i="13"/>
  <c r="A1248" i="13"/>
  <c r="B1248" i="13"/>
  <c r="A1249" i="13"/>
  <c r="B1249" i="13"/>
  <c r="A1250" i="13"/>
  <c r="B1250" i="13"/>
  <c r="A1251" i="13"/>
  <c r="B1251" i="13"/>
  <c r="A1252" i="13"/>
  <c r="B1252" i="13"/>
  <c r="A1253" i="13"/>
  <c r="B1253" i="13"/>
  <c r="A1254" i="13"/>
  <c r="B1254" i="13"/>
  <c r="A1255" i="13"/>
  <c r="B1255" i="13"/>
  <c r="A1256" i="13"/>
  <c r="B1256" i="13"/>
  <c r="A1257" i="13"/>
  <c r="B1257" i="13"/>
  <c r="A1258" i="13"/>
  <c r="B1258" i="13"/>
  <c r="A1259" i="13"/>
  <c r="B1259" i="13"/>
  <c r="A1260" i="13"/>
  <c r="B1260" i="13"/>
  <c r="A1261" i="13"/>
  <c r="B1261" i="13"/>
  <c r="A1262" i="13"/>
  <c r="B1262" i="13"/>
  <c r="A1263" i="13"/>
  <c r="B1263" i="13"/>
  <c r="A1264" i="13"/>
  <c r="B1264" i="13"/>
  <c r="A1265" i="13"/>
  <c r="B1265" i="13"/>
  <c r="A1266" i="13"/>
  <c r="B1266" i="13"/>
  <c r="A1267" i="13"/>
  <c r="B1267" i="13"/>
  <c r="A1268" i="13"/>
  <c r="B1268" i="13"/>
  <c r="A1269" i="13"/>
  <c r="B1269" i="13"/>
  <c r="A1270" i="13"/>
  <c r="B1270" i="13"/>
  <c r="A1271" i="13"/>
  <c r="B1271" i="13"/>
  <c r="A1272" i="13"/>
  <c r="B1272" i="13"/>
  <c r="A1273" i="13"/>
  <c r="B1273" i="13"/>
  <c r="A1274" i="13"/>
  <c r="B1274" i="13"/>
  <c r="A1275" i="13"/>
  <c r="B1275" i="13"/>
  <c r="A1276" i="13"/>
  <c r="B1276" i="13"/>
  <c r="A1277" i="13"/>
  <c r="B1277" i="13"/>
  <c r="A1278" i="13"/>
  <c r="B1278" i="13"/>
  <c r="A1279" i="13"/>
  <c r="B1279" i="13"/>
  <c r="A1280" i="13"/>
  <c r="B1280" i="13"/>
  <c r="A1281" i="13"/>
  <c r="B1281" i="13"/>
  <c r="A1282" i="13"/>
  <c r="B1282" i="13"/>
  <c r="A1283" i="13"/>
  <c r="B1283" i="13"/>
  <c r="A1284" i="13"/>
  <c r="B1284" i="13"/>
  <c r="A1285" i="13"/>
  <c r="B1285" i="13"/>
  <c r="A1286" i="13"/>
  <c r="B1286" i="13"/>
  <c r="A1287" i="13"/>
  <c r="B1287" i="13"/>
  <c r="A1288" i="13"/>
  <c r="B1288" i="13"/>
  <c r="A1289" i="13"/>
  <c r="B1289" i="13"/>
  <c r="A1290" i="13"/>
  <c r="B1290" i="13"/>
  <c r="A1291" i="13"/>
  <c r="B1291" i="13"/>
  <c r="A1292" i="13"/>
  <c r="B1292" i="13"/>
  <c r="A1293" i="13"/>
  <c r="B1293" i="13"/>
  <c r="A1294" i="13"/>
  <c r="B1294" i="13"/>
  <c r="A1295" i="13"/>
  <c r="B1295" i="13"/>
  <c r="A1296" i="13"/>
  <c r="B1296" i="13"/>
  <c r="A1297" i="13"/>
  <c r="B1297" i="13"/>
  <c r="A1298" i="13"/>
  <c r="B1298" i="13"/>
  <c r="A1299" i="13"/>
  <c r="B1299" i="13"/>
  <c r="A1300" i="13"/>
  <c r="B1300" i="13"/>
  <c r="A1301" i="13"/>
  <c r="B1301" i="13"/>
  <c r="A1302" i="13"/>
  <c r="B1302" i="13"/>
  <c r="A1303" i="13"/>
  <c r="B1303" i="13"/>
  <c r="A1304" i="13"/>
  <c r="B1304" i="13"/>
  <c r="A1305" i="13"/>
  <c r="B1305" i="13"/>
  <c r="A1306" i="13"/>
  <c r="B1306" i="13"/>
  <c r="A1307" i="13"/>
  <c r="B1307" i="13"/>
  <c r="A1308" i="13"/>
  <c r="B1308" i="13"/>
  <c r="A1309" i="13"/>
  <c r="B1309" i="13"/>
  <c r="A1310" i="13"/>
  <c r="B1310" i="13"/>
  <c r="A1311" i="13"/>
  <c r="B1311" i="13"/>
  <c r="A1312" i="13"/>
  <c r="B1312" i="13"/>
  <c r="A1313" i="13"/>
  <c r="B1313" i="13"/>
  <c r="A1314" i="13"/>
  <c r="B1314" i="13"/>
  <c r="A1315" i="13"/>
  <c r="B1315" i="13"/>
  <c r="A1316" i="13"/>
  <c r="B1316" i="13"/>
  <c r="A1317" i="13"/>
  <c r="B1317" i="13"/>
  <c r="A1318" i="13"/>
  <c r="B1318" i="13"/>
  <c r="A1319" i="13"/>
  <c r="B1319" i="13"/>
  <c r="A1320" i="13"/>
  <c r="B1320" i="13"/>
  <c r="A1321" i="13"/>
  <c r="B1321" i="13"/>
  <c r="A1322" i="13"/>
  <c r="B1322" i="13"/>
  <c r="A1323" i="13"/>
  <c r="B1323" i="13"/>
  <c r="A1324" i="13"/>
  <c r="B1324" i="13"/>
  <c r="A1325" i="13"/>
  <c r="B1325" i="13"/>
  <c r="A1326" i="13"/>
  <c r="B1326" i="13"/>
  <c r="A1327" i="13"/>
  <c r="B1327" i="13"/>
  <c r="A1328" i="13"/>
  <c r="B1328" i="13"/>
  <c r="A1329" i="13"/>
  <c r="B1329" i="13"/>
  <c r="A1330" i="13"/>
  <c r="B1330" i="13"/>
  <c r="A1331" i="13"/>
  <c r="B1331" i="13"/>
  <c r="A1332" i="13"/>
  <c r="B1332" i="13"/>
  <c r="A1333" i="13"/>
  <c r="B1333" i="13"/>
  <c r="A1334" i="13"/>
  <c r="B1334" i="13"/>
  <c r="A1335" i="13"/>
  <c r="B1335" i="13"/>
  <c r="A1336" i="13"/>
  <c r="B1336" i="13"/>
  <c r="A1337" i="13"/>
  <c r="B1337" i="13"/>
  <c r="A1338" i="13"/>
  <c r="B1338" i="13"/>
  <c r="A1339" i="13"/>
  <c r="B1339" i="13"/>
  <c r="A1340" i="13"/>
  <c r="B1340" i="13"/>
  <c r="A1341" i="13"/>
  <c r="B1341" i="13"/>
  <c r="A1342" i="13"/>
  <c r="B1342" i="13"/>
  <c r="A1343" i="13"/>
  <c r="B1343" i="13"/>
  <c r="A1344" i="13"/>
  <c r="B1344" i="13"/>
  <c r="A1345" i="13"/>
  <c r="B1345" i="13"/>
  <c r="A1346" i="13"/>
  <c r="B1346" i="13"/>
  <c r="A1347" i="13"/>
  <c r="B1347" i="13"/>
  <c r="A1348" i="13"/>
  <c r="B1348" i="13"/>
  <c r="A1349" i="13"/>
  <c r="B1349" i="13"/>
  <c r="A1350" i="13"/>
  <c r="B1350" i="13"/>
  <c r="A1351" i="13"/>
  <c r="B1351" i="13"/>
  <c r="A1352" i="13"/>
  <c r="B1352" i="13"/>
  <c r="A1353" i="13"/>
  <c r="B1353" i="13"/>
  <c r="A1354" i="13"/>
  <c r="B1354" i="13"/>
  <c r="A1355" i="13"/>
  <c r="B1355" i="13"/>
  <c r="A1356" i="13"/>
  <c r="B1356" i="13"/>
  <c r="A1357" i="13"/>
  <c r="B1357" i="13"/>
  <c r="A1358" i="13"/>
  <c r="B1358" i="13"/>
  <c r="A1359" i="13"/>
  <c r="B1359" i="13"/>
  <c r="A1360" i="13"/>
  <c r="B1360" i="13"/>
  <c r="A1361" i="13"/>
  <c r="B1361" i="13"/>
  <c r="A1362" i="13"/>
  <c r="B1362" i="13"/>
  <c r="A1363" i="13"/>
  <c r="B1363" i="13"/>
  <c r="A1364" i="13"/>
  <c r="B1364" i="13"/>
  <c r="A1365" i="13"/>
  <c r="B1365" i="13"/>
  <c r="A1366" i="13"/>
  <c r="B1366" i="13"/>
  <c r="A1367" i="13"/>
  <c r="B1367" i="13"/>
  <c r="A1368" i="13"/>
  <c r="B1368" i="13"/>
  <c r="A1369" i="13"/>
  <c r="B1369" i="13"/>
  <c r="A1370" i="13"/>
  <c r="B1370" i="13"/>
  <c r="A1371" i="13"/>
  <c r="B1371" i="13"/>
  <c r="A1372" i="13"/>
  <c r="B1372" i="13"/>
  <c r="A1373" i="13"/>
  <c r="B1373" i="13"/>
  <c r="A1374" i="13"/>
  <c r="B1374" i="13"/>
  <c r="A1375" i="13"/>
  <c r="B1375" i="13"/>
  <c r="A1376" i="13"/>
  <c r="B1376" i="13"/>
  <c r="A1377" i="13"/>
  <c r="B1377" i="13"/>
  <c r="A1378" i="13"/>
  <c r="B1378" i="13"/>
  <c r="A1379" i="13"/>
  <c r="B1379" i="13"/>
  <c r="A1380" i="13"/>
  <c r="B1380" i="13"/>
  <c r="A1381" i="13"/>
  <c r="B1381" i="13"/>
  <c r="A1382" i="13"/>
  <c r="B1382" i="13"/>
  <c r="A1383" i="13"/>
  <c r="B1383" i="13"/>
  <c r="A1384" i="13"/>
  <c r="B1384" i="13"/>
  <c r="A1385" i="13"/>
  <c r="B1385" i="13"/>
  <c r="A1386" i="13"/>
  <c r="B1386" i="13"/>
  <c r="A1387" i="13"/>
  <c r="B1387" i="13"/>
  <c r="A1388" i="13"/>
  <c r="B1388" i="13"/>
  <c r="A1389" i="13"/>
  <c r="B1389" i="13"/>
  <c r="A1390" i="13"/>
  <c r="B1390" i="13"/>
  <c r="A1391" i="13"/>
  <c r="B1391" i="13"/>
  <c r="A1392" i="13"/>
  <c r="B1392" i="13"/>
  <c r="A1393" i="13"/>
  <c r="B1393" i="13"/>
  <c r="A1394" i="13"/>
  <c r="B1394" i="13"/>
  <c r="A1395" i="13"/>
  <c r="B1395" i="13"/>
  <c r="A1396" i="13"/>
  <c r="B1396" i="13"/>
  <c r="A1397" i="13"/>
  <c r="B1397" i="13"/>
  <c r="A1398" i="13"/>
  <c r="B1398" i="13"/>
  <c r="A1399" i="13"/>
  <c r="B1399" i="13"/>
  <c r="A1400" i="13"/>
  <c r="B1400" i="13"/>
  <c r="A1401" i="13"/>
  <c r="B1401" i="13"/>
  <c r="A1402" i="13"/>
  <c r="B1402" i="13"/>
  <c r="A1403" i="13"/>
  <c r="B1403" i="13"/>
  <c r="A1404" i="13"/>
  <c r="B1404" i="13"/>
  <c r="A1405" i="13"/>
  <c r="B1405" i="13"/>
  <c r="A1406" i="13"/>
  <c r="B1406" i="13"/>
  <c r="A1407" i="13"/>
  <c r="B1407" i="13"/>
  <c r="A1408" i="13"/>
  <c r="B1408" i="13"/>
  <c r="A1409" i="13"/>
  <c r="B1409" i="13"/>
  <c r="A1410" i="13"/>
  <c r="B1410" i="13"/>
  <c r="A1411" i="13"/>
  <c r="B1411" i="13"/>
  <c r="A1412" i="13"/>
  <c r="B1412" i="13"/>
  <c r="A1413" i="13"/>
  <c r="B1413" i="13"/>
  <c r="A1414" i="13"/>
  <c r="B1414" i="13"/>
  <c r="A1415" i="13"/>
  <c r="B1415" i="13"/>
  <c r="A1416" i="13"/>
  <c r="B1416" i="13"/>
  <c r="A1417" i="13"/>
  <c r="B1417" i="13"/>
  <c r="A1418" i="13"/>
  <c r="B1418" i="13"/>
  <c r="A1419" i="13"/>
  <c r="B1419" i="13"/>
  <c r="A1420" i="13"/>
  <c r="B1420" i="13"/>
  <c r="A1421" i="13"/>
  <c r="B1421" i="13"/>
  <c r="A1422" i="13"/>
  <c r="B1422" i="13"/>
  <c r="A1423" i="13"/>
  <c r="B1423" i="13"/>
  <c r="A1424" i="13"/>
  <c r="B1424" i="13"/>
  <c r="A1425" i="13"/>
  <c r="B1425" i="13"/>
  <c r="A1426" i="13"/>
  <c r="B1426" i="13"/>
  <c r="A1427" i="13"/>
  <c r="B1427" i="13"/>
  <c r="A1428" i="13"/>
  <c r="B1428" i="13"/>
  <c r="A1429" i="13"/>
  <c r="B1429" i="13"/>
  <c r="A1430" i="13"/>
  <c r="B1430" i="13"/>
  <c r="A1431" i="13"/>
  <c r="B1431" i="13"/>
  <c r="A1432" i="13"/>
  <c r="B1432" i="13"/>
  <c r="A1433" i="13"/>
  <c r="B1433" i="13"/>
  <c r="A1434" i="13"/>
  <c r="B1434" i="13"/>
  <c r="A1435" i="13"/>
  <c r="B1435" i="13"/>
  <c r="A1436" i="13"/>
  <c r="B1436" i="13"/>
  <c r="A1437" i="13"/>
  <c r="B1437" i="13"/>
  <c r="A1438" i="13"/>
  <c r="B1438" i="13"/>
  <c r="A1439" i="13"/>
  <c r="B1439" i="13"/>
  <c r="A1440" i="13"/>
  <c r="B1440" i="13"/>
  <c r="A1441" i="13"/>
  <c r="B1441" i="13"/>
  <c r="A1442" i="13"/>
  <c r="B1442" i="13"/>
  <c r="A1443" i="13"/>
  <c r="B1443" i="13"/>
  <c r="A1444" i="13"/>
  <c r="B1444" i="13"/>
  <c r="A1445" i="13"/>
  <c r="B1445" i="13"/>
  <c r="A1446" i="13"/>
  <c r="B1446" i="13"/>
  <c r="A1447" i="13"/>
  <c r="B1447" i="13"/>
  <c r="A1448" i="13"/>
  <c r="B1448" i="13"/>
  <c r="A1449" i="13"/>
  <c r="B1449" i="13"/>
  <c r="A1450" i="13"/>
  <c r="B1450" i="13"/>
  <c r="A1451" i="13"/>
  <c r="B1451" i="13"/>
  <c r="A1452" i="13"/>
  <c r="B1452" i="13"/>
  <c r="A1453" i="13"/>
  <c r="B1453" i="13"/>
  <c r="A1454" i="13"/>
  <c r="B1454" i="13"/>
  <c r="A1455" i="13"/>
  <c r="B1455" i="13"/>
  <c r="A1456" i="13"/>
  <c r="B1456" i="13"/>
  <c r="A1457" i="13"/>
  <c r="B1457" i="13"/>
  <c r="A1458" i="13"/>
  <c r="B1458" i="13"/>
  <c r="A1459" i="13"/>
  <c r="B1459" i="13"/>
  <c r="A1460" i="13"/>
  <c r="B1460" i="13"/>
  <c r="A1461" i="13"/>
  <c r="B1461" i="13"/>
  <c r="A1462" i="13"/>
  <c r="B1462" i="13"/>
  <c r="A1463" i="13"/>
  <c r="B1463" i="13"/>
  <c r="A1464" i="13"/>
  <c r="B1464" i="13"/>
  <c r="A1465" i="13"/>
  <c r="B1465" i="13"/>
  <c r="A1466" i="13"/>
  <c r="B1466" i="13"/>
  <c r="A1467" i="13"/>
  <c r="B1467" i="13"/>
  <c r="A1468" i="13"/>
  <c r="B1468" i="13"/>
  <c r="A1469" i="13"/>
  <c r="B1469" i="13"/>
  <c r="A1470" i="13"/>
  <c r="B1470" i="13"/>
  <c r="A1471" i="13"/>
  <c r="B1471" i="13"/>
  <c r="A1472" i="13"/>
  <c r="B1472" i="13"/>
  <c r="A1473" i="13"/>
  <c r="B1473" i="13"/>
  <c r="A1474" i="13"/>
  <c r="B1474" i="13"/>
  <c r="A1475" i="13"/>
  <c r="B1475" i="13"/>
  <c r="A1476" i="13"/>
  <c r="B1476" i="13"/>
  <c r="A1477" i="13"/>
  <c r="B1477" i="13"/>
  <c r="A1478" i="13"/>
  <c r="B1478" i="13"/>
  <c r="A1479" i="13"/>
  <c r="B1479" i="13"/>
  <c r="A1480" i="13"/>
  <c r="B1480" i="13"/>
  <c r="A1481" i="13"/>
  <c r="B1481" i="13"/>
  <c r="A1482" i="13"/>
  <c r="B1482" i="13"/>
  <c r="A1483" i="13"/>
  <c r="B1483" i="13"/>
  <c r="A1484" i="13"/>
  <c r="B1484" i="13"/>
  <c r="A1485" i="13"/>
  <c r="B1485" i="13"/>
  <c r="A1486" i="13"/>
  <c r="B1486" i="13"/>
  <c r="A1487" i="13"/>
  <c r="B1487" i="13"/>
  <c r="A1488" i="13"/>
  <c r="B1488" i="13"/>
  <c r="A1489" i="13"/>
  <c r="B1489" i="13"/>
  <c r="A1490" i="13"/>
  <c r="B1490" i="13"/>
  <c r="A1491" i="13"/>
  <c r="B1491" i="13"/>
  <c r="A1492" i="13"/>
  <c r="B1492" i="13"/>
  <c r="A1493" i="13"/>
  <c r="B1493" i="13"/>
  <c r="A1494" i="13"/>
  <c r="B1494" i="13"/>
  <c r="A1495" i="13"/>
  <c r="B1495" i="13"/>
  <c r="A1496" i="13"/>
  <c r="B1496" i="13"/>
  <c r="A1497" i="13"/>
  <c r="B1497" i="13"/>
  <c r="A1498" i="13"/>
  <c r="B1498" i="13"/>
  <c r="A1499" i="13"/>
  <c r="B1499" i="13"/>
  <c r="A1500" i="13"/>
  <c r="B1500" i="13"/>
  <c r="A1501" i="13"/>
  <c r="B1501" i="13"/>
  <c r="A1502" i="13"/>
  <c r="B1502" i="13"/>
  <c r="A1503" i="13"/>
  <c r="B1503" i="13"/>
  <c r="A1504" i="13"/>
  <c r="B1504" i="13"/>
  <c r="A1505" i="13"/>
  <c r="B1505" i="13"/>
  <c r="A1506" i="13"/>
  <c r="B1506" i="13"/>
  <c r="A1507" i="13"/>
  <c r="B1507" i="13"/>
  <c r="A1508" i="13"/>
  <c r="B1508" i="13"/>
  <c r="A1509" i="13"/>
  <c r="B1509" i="13"/>
  <c r="A1510" i="13"/>
  <c r="B1510" i="13"/>
  <c r="A1511" i="13"/>
  <c r="B1511" i="13"/>
  <c r="A1512" i="13"/>
  <c r="B1512" i="13"/>
  <c r="A1513" i="13"/>
  <c r="B1513" i="13"/>
  <c r="A1514" i="13"/>
  <c r="B1514" i="13"/>
  <c r="A1515" i="13"/>
  <c r="B1515" i="13"/>
  <c r="A1516" i="13"/>
  <c r="B1516" i="13"/>
  <c r="A1517" i="13"/>
  <c r="B1517" i="13"/>
  <c r="A1518" i="13"/>
  <c r="B1518" i="13"/>
  <c r="A1519" i="13"/>
  <c r="B1519" i="13"/>
  <c r="A1520" i="13"/>
  <c r="B1520" i="13"/>
  <c r="A1521" i="13"/>
  <c r="B1521" i="13"/>
  <c r="A1522" i="13"/>
  <c r="B1522" i="13"/>
  <c r="A1523" i="13"/>
  <c r="B1523" i="13"/>
  <c r="A1524" i="13"/>
  <c r="B1524" i="13"/>
  <c r="A1525" i="13"/>
  <c r="B1525" i="13"/>
  <c r="A1526" i="13"/>
  <c r="B1526" i="13"/>
  <c r="A1527" i="13"/>
  <c r="B1527" i="13"/>
  <c r="A1528" i="13"/>
  <c r="B1528" i="13"/>
  <c r="A1529" i="13"/>
  <c r="B1529" i="13"/>
  <c r="A1530" i="13"/>
  <c r="B1530" i="13"/>
  <c r="A1531" i="13"/>
  <c r="B1531" i="13"/>
  <c r="A1532" i="13"/>
  <c r="B1532" i="13"/>
  <c r="A1533" i="13"/>
  <c r="B1533" i="13"/>
  <c r="A1534" i="13"/>
  <c r="B1534" i="13"/>
  <c r="A1535" i="13"/>
  <c r="B1535" i="13"/>
  <c r="A1536" i="13"/>
  <c r="B1536" i="13"/>
  <c r="A1537" i="13"/>
  <c r="B1537" i="13"/>
  <c r="A1538" i="13"/>
  <c r="B1538" i="13"/>
  <c r="A1539" i="13"/>
  <c r="B1539" i="13"/>
  <c r="A1540" i="13"/>
  <c r="B1540" i="13"/>
  <c r="A1541" i="13"/>
  <c r="B1541" i="13"/>
  <c r="A1542" i="13"/>
  <c r="B1542" i="13"/>
  <c r="A1543" i="13"/>
  <c r="B1543" i="13"/>
  <c r="A1544" i="13"/>
  <c r="B1544" i="13"/>
  <c r="A1545" i="13"/>
  <c r="B1545" i="13"/>
  <c r="A1546" i="13"/>
  <c r="B1546" i="13"/>
  <c r="A1547" i="13"/>
  <c r="B1547" i="13"/>
  <c r="A1548" i="13"/>
  <c r="B1548" i="13"/>
  <c r="A1549" i="13"/>
  <c r="B1549" i="13"/>
  <c r="A1550" i="13"/>
  <c r="B1550" i="13"/>
  <c r="A1551" i="13"/>
  <c r="B1551" i="13"/>
  <c r="A1552" i="13"/>
  <c r="B1552" i="13"/>
  <c r="A1553" i="13"/>
  <c r="B1553" i="13"/>
  <c r="A1554" i="13"/>
  <c r="B1554" i="13"/>
  <c r="A1555" i="13"/>
  <c r="B1555" i="13"/>
  <c r="A1556" i="13"/>
  <c r="B1556" i="13"/>
  <c r="A1557" i="13"/>
  <c r="B1557" i="13"/>
  <c r="A1558" i="13"/>
  <c r="B1558" i="13"/>
  <c r="A1559" i="13"/>
  <c r="B1559" i="13"/>
  <c r="A1560" i="13"/>
  <c r="B1560" i="13"/>
  <c r="A1561" i="13"/>
  <c r="B1561" i="13"/>
  <c r="A1562" i="13"/>
  <c r="B1562" i="13"/>
  <c r="A1563" i="13"/>
  <c r="B1563" i="13"/>
  <c r="A1564" i="13"/>
  <c r="B1564" i="13"/>
  <c r="A1565" i="13"/>
  <c r="B1565" i="13"/>
  <c r="A1566" i="13"/>
  <c r="B1566" i="13"/>
  <c r="A1567" i="13"/>
  <c r="B1567" i="13"/>
  <c r="A1568" i="13"/>
  <c r="B1568" i="13"/>
  <c r="A1569" i="13"/>
  <c r="B1569" i="13"/>
  <c r="A1570" i="13"/>
  <c r="B1570" i="13"/>
  <c r="A1571" i="13"/>
  <c r="B1571" i="13"/>
  <c r="A1572" i="13"/>
  <c r="B1572" i="13"/>
  <c r="A1573" i="13"/>
  <c r="B1573" i="13"/>
  <c r="A1574" i="13"/>
  <c r="B1574" i="13"/>
  <c r="A1575" i="13"/>
  <c r="B1575" i="13"/>
  <c r="A1576" i="13"/>
  <c r="B1576" i="13"/>
  <c r="A1577" i="13"/>
  <c r="B1577" i="13"/>
  <c r="A1578" i="13"/>
  <c r="B1578" i="13"/>
  <c r="A1579" i="13"/>
  <c r="B1579" i="13"/>
  <c r="A1580" i="13"/>
  <c r="B1580" i="13"/>
  <c r="A1581" i="13"/>
  <c r="B1581" i="13"/>
  <c r="A1582" i="13"/>
  <c r="B1582" i="13"/>
  <c r="A1583" i="13"/>
  <c r="B1583" i="13"/>
  <c r="A1584" i="13"/>
  <c r="B1584" i="13"/>
  <c r="A1585" i="13"/>
  <c r="B1585" i="13"/>
  <c r="A1586" i="13"/>
  <c r="B1586" i="13"/>
  <c r="A1587" i="13"/>
  <c r="B1587" i="13"/>
  <c r="A1588" i="13"/>
  <c r="B1588" i="13"/>
  <c r="A1589" i="13"/>
  <c r="B1589" i="13"/>
  <c r="A1590" i="13"/>
  <c r="B1590" i="13"/>
  <c r="A1591" i="13"/>
  <c r="B1591" i="13"/>
  <c r="A1592" i="13"/>
  <c r="B1592" i="13"/>
  <c r="A1593" i="13"/>
  <c r="B1593" i="13"/>
  <c r="A1594" i="13"/>
  <c r="B1594" i="13"/>
  <c r="A1595" i="13"/>
  <c r="B1595" i="13"/>
  <c r="A1596" i="13"/>
  <c r="B1596" i="13"/>
  <c r="A1597" i="13"/>
  <c r="B1597" i="13"/>
  <c r="A1598" i="13"/>
  <c r="B1598" i="13"/>
  <c r="A1599" i="13"/>
  <c r="B1599" i="13"/>
  <c r="A1600" i="13"/>
  <c r="B1600" i="13"/>
  <c r="A1601" i="13"/>
  <c r="B1601" i="13"/>
  <c r="A1602" i="13"/>
  <c r="B1602" i="13"/>
  <c r="A1603" i="13"/>
  <c r="B1603" i="13"/>
  <c r="A1604" i="13"/>
  <c r="B1604" i="13"/>
  <c r="A1605" i="13"/>
  <c r="B1605" i="13"/>
  <c r="A1606" i="13"/>
  <c r="B1606" i="13"/>
  <c r="A1607" i="13"/>
  <c r="B1607" i="13"/>
  <c r="A1608" i="13"/>
  <c r="B1608" i="13"/>
  <c r="A1609" i="13"/>
  <c r="B1609" i="13"/>
  <c r="A1610" i="13"/>
  <c r="B1610" i="13"/>
  <c r="A1611" i="13"/>
  <c r="B1611" i="13"/>
  <c r="A1612" i="13"/>
  <c r="B1612" i="13"/>
  <c r="A1613" i="13"/>
  <c r="B1613" i="13"/>
  <c r="A1614" i="13"/>
  <c r="B1614" i="13"/>
  <c r="A1615" i="13"/>
  <c r="B1615" i="13"/>
  <c r="A1616" i="13"/>
  <c r="B1616" i="13"/>
  <c r="A1617" i="13"/>
  <c r="B1617" i="13"/>
  <c r="A1618" i="13"/>
  <c r="B1618" i="13"/>
  <c r="A1619" i="13"/>
  <c r="B1619" i="13"/>
  <c r="A1620" i="13"/>
  <c r="B1620" i="13"/>
  <c r="A1621" i="13"/>
  <c r="B1621" i="13"/>
  <c r="A1622" i="13"/>
  <c r="B1622" i="13"/>
  <c r="A1623" i="13"/>
  <c r="B1623" i="13"/>
  <c r="A1624" i="13"/>
  <c r="B1624" i="13"/>
  <c r="A1625" i="13"/>
  <c r="B1625" i="13"/>
  <c r="A1626" i="13"/>
  <c r="B1626" i="13"/>
  <c r="A1627" i="13"/>
  <c r="B1627" i="13"/>
  <c r="A1628" i="13"/>
  <c r="B1628" i="13"/>
  <c r="A1629" i="13"/>
  <c r="B1629" i="13"/>
  <c r="A1630" i="13"/>
  <c r="B1630" i="13"/>
  <c r="A1631" i="13"/>
  <c r="B1631" i="13"/>
  <c r="A1632" i="13"/>
  <c r="B1632" i="13"/>
  <c r="A1633" i="13"/>
  <c r="B1633" i="13"/>
  <c r="A1634" i="13"/>
  <c r="B1634" i="13"/>
  <c r="A1635" i="13"/>
  <c r="B1635" i="13"/>
  <c r="A1636" i="13"/>
  <c r="B1636" i="13"/>
  <c r="A1637" i="13"/>
  <c r="B1637" i="13"/>
  <c r="A1638" i="13"/>
  <c r="B1638" i="13"/>
  <c r="A1639" i="13"/>
  <c r="B1639" i="13"/>
  <c r="A1640" i="13"/>
  <c r="B1640" i="13"/>
  <c r="A1641" i="13"/>
  <c r="B1641" i="13"/>
  <c r="A1642" i="13"/>
  <c r="B1642" i="13"/>
  <c r="A1643" i="13"/>
  <c r="B1643" i="13"/>
  <c r="A1644" i="13"/>
  <c r="B1644" i="13"/>
  <c r="A1645" i="13"/>
  <c r="B1645" i="13"/>
  <c r="A1646" i="13"/>
  <c r="B1646" i="13"/>
  <c r="A1647" i="13"/>
  <c r="B1647" i="13"/>
  <c r="A1648" i="13"/>
  <c r="B1648" i="13"/>
  <c r="A1649" i="13"/>
  <c r="B1649" i="13"/>
  <c r="A1650" i="13"/>
  <c r="B1650" i="13"/>
  <c r="A1651" i="13"/>
  <c r="B1651" i="13"/>
  <c r="A1652" i="13"/>
  <c r="B1652" i="13"/>
  <c r="A1653" i="13"/>
  <c r="B1653" i="13"/>
  <c r="A1654" i="13"/>
  <c r="B1654" i="13"/>
  <c r="A1655" i="13"/>
  <c r="B1655" i="13"/>
  <c r="A1656" i="13"/>
  <c r="B1656" i="13"/>
  <c r="A1657" i="13"/>
  <c r="B1657" i="13"/>
  <c r="A1658" i="13"/>
  <c r="B1658" i="13"/>
  <c r="A1659" i="13"/>
  <c r="B1659" i="13"/>
  <c r="A1660" i="13"/>
  <c r="B1660" i="13"/>
  <c r="A1661" i="13"/>
  <c r="B1661" i="13"/>
  <c r="A1662" i="13"/>
  <c r="B1662" i="13"/>
  <c r="A1663" i="13"/>
  <c r="B1663" i="13"/>
  <c r="A1664" i="13"/>
  <c r="B1664" i="13"/>
  <c r="A1665" i="13"/>
  <c r="B1665" i="13"/>
  <c r="A1666" i="13"/>
  <c r="B1666" i="13"/>
  <c r="A1667" i="13"/>
  <c r="B1667" i="13"/>
  <c r="A1668" i="13"/>
  <c r="B1668" i="13"/>
  <c r="A1669" i="13"/>
  <c r="B1669" i="13"/>
  <c r="A1670" i="13"/>
  <c r="B1670" i="13"/>
  <c r="A1671" i="13"/>
  <c r="B1671" i="13"/>
  <c r="A1672" i="13"/>
  <c r="B1672" i="13"/>
  <c r="A1673" i="13"/>
  <c r="B1673" i="13"/>
  <c r="A1674" i="13"/>
  <c r="B1674" i="13"/>
  <c r="A1675" i="13"/>
  <c r="B1675" i="13"/>
  <c r="A1676" i="13"/>
  <c r="B1676" i="13"/>
  <c r="A1677" i="13"/>
  <c r="B1677" i="13"/>
  <c r="A1678" i="13"/>
  <c r="B1678" i="13"/>
  <c r="A1679" i="13"/>
  <c r="B1679" i="13"/>
  <c r="A1680" i="13"/>
  <c r="B1680" i="13"/>
  <c r="A1681" i="13"/>
  <c r="B1681" i="13"/>
  <c r="A1682" i="13"/>
  <c r="B1682" i="13"/>
  <c r="A1683" i="13"/>
  <c r="B1683" i="13"/>
  <c r="A1684" i="13"/>
  <c r="B1684" i="13"/>
  <c r="A1685" i="13"/>
  <c r="B1685" i="13"/>
  <c r="A1686" i="13"/>
  <c r="B1686" i="13"/>
  <c r="A1687" i="13"/>
  <c r="B1687" i="13"/>
  <c r="A1688" i="13"/>
  <c r="B1688" i="13"/>
  <c r="A1689" i="13"/>
  <c r="B1689" i="13"/>
  <c r="A1690" i="13"/>
  <c r="B1690" i="13"/>
  <c r="A1691" i="13"/>
  <c r="B1691" i="13"/>
  <c r="A1692" i="13"/>
  <c r="B1692" i="13"/>
  <c r="A1693" i="13"/>
  <c r="B1693" i="13"/>
  <c r="A1694" i="13"/>
  <c r="B1694" i="13"/>
  <c r="A1695" i="13"/>
  <c r="B1695" i="13"/>
  <c r="A1696" i="13"/>
  <c r="B1696" i="13"/>
  <c r="A1697" i="13"/>
  <c r="B1697" i="13"/>
  <c r="A1698" i="13"/>
  <c r="B1698" i="13"/>
  <c r="A1699" i="13"/>
  <c r="B1699" i="13"/>
  <c r="A1700" i="13"/>
  <c r="B1700" i="13"/>
  <c r="A1701" i="13"/>
  <c r="B1701" i="13"/>
  <c r="A1702" i="13"/>
  <c r="B1702" i="13"/>
  <c r="A1703" i="13"/>
  <c r="B1703" i="13"/>
  <c r="A1704" i="13"/>
  <c r="B1704" i="13"/>
  <c r="A1705" i="13"/>
  <c r="B1705" i="13"/>
  <c r="A1706" i="13"/>
  <c r="B1706" i="13"/>
  <c r="A1707" i="13"/>
  <c r="B1707" i="13"/>
  <c r="A1708" i="13"/>
  <c r="B1708" i="13"/>
  <c r="A1709" i="13"/>
  <c r="B1709" i="13"/>
  <c r="A1710" i="13"/>
  <c r="B1710" i="13"/>
  <c r="A1711" i="13"/>
  <c r="B1711" i="13"/>
  <c r="A1712" i="13"/>
  <c r="B1712" i="13"/>
  <c r="A1713" i="13"/>
  <c r="B1713" i="13"/>
  <c r="A1714" i="13"/>
  <c r="B1714" i="13"/>
  <c r="A1715" i="13"/>
  <c r="B1715" i="13"/>
  <c r="A1716" i="13"/>
  <c r="B1716" i="13"/>
  <c r="A1717" i="13"/>
  <c r="B1717" i="13"/>
  <c r="A1718" i="13"/>
  <c r="B1718" i="13"/>
  <c r="A1719" i="13"/>
  <c r="B1719" i="13"/>
  <c r="A1720" i="13"/>
  <c r="B1720" i="13"/>
  <c r="A1721" i="13"/>
  <c r="B1721" i="13"/>
  <c r="A1722" i="13"/>
  <c r="B1722" i="13"/>
  <c r="A1723" i="13"/>
  <c r="B1723" i="13"/>
  <c r="A1724" i="13"/>
  <c r="B1724" i="13"/>
  <c r="A1725" i="13"/>
  <c r="B1725" i="13"/>
  <c r="A1726" i="13"/>
  <c r="B1726" i="13"/>
  <c r="A1727" i="13"/>
  <c r="B1727" i="13"/>
  <c r="A1728" i="13"/>
  <c r="B1728" i="13"/>
  <c r="A1729" i="13"/>
  <c r="B1729" i="13"/>
  <c r="A1730" i="13"/>
  <c r="B1730" i="13"/>
  <c r="A1731" i="13"/>
  <c r="B1731" i="13"/>
  <c r="A1732" i="13"/>
  <c r="B1732" i="13"/>
  <c r="A1733" i="13"/>
  <c r="B1733" i="13"/>
  <c r="A1734" i="13"/>
  <c r="B1734" i="13"/>
  <c r="A1735" i="13"/>
  <c r="B1735" i="13"/>
  <c r="A1736" i="13"/>
  <c r="B1736" i="13"/>
  <c r="A1737" i="13"/>
  <c r="B1737" i="13"/>
  <c r="A1738" i="13"/>
  <c r="B1738" i="13"/>
  <c r="A1739" i="13"/>
  <c r="B1739" i="13"/>
  <c r="A1740" i="13"/>
  <c r="B1740" i="13"/>
  <c r="A1741" i="13"/>
  <c r="B1741" i="13"/>
  <c r="A1742" i="13"/>
  <c r="B1742" i="13"/>
  <c r="A1743" i="13"/>
  <c r="B1743" i="13"/>
  <c r="A1744" i="13"/>
  <c r="B1744" i="13"/>
  <c r="A1745" i="13"/>
  <c r="B1745" i="13"/>
  <c r="A1746" i="13"/>
  <c r="B1746" i="13"/>
  <c r="A1747" i="13"/>
  <c r="B1747" i="13"/>
  <c r="A1748" i="13"/>
  <c r="B1748" i="13"/>
  <c r="A1749" i="13"/>
  <c r="B1749" i="13"/>
  <c r="A1750" i="13"/>
  <c r="B1750" i="13"/>
  <c r="A1751" i="13"/>
  <c r="B1751" i="13"/>
  <c r="A1752" i="13"/>
  <c r="B1752" i="13"/>
  <c r="A1753" i="13"/>
  <c r="B1753" i="13"/>
  <c r="A1754" i="13"/>
  <c r="B1754" i="13"/>
  <c r="A1755" i="13"/>
  <c r="B1755" i="13"/>
  <c r="A1756" i="13"/>
  <c r="B1756" i="13"/>
  <c r="A1757" i="13"/>
  <c r="B1757" i="13"/>
  <c r="A1758" i="13"/>
  <c r="B1758" i="13"/>
  <c r="A1759" i="13"/>
  <c r="B1759" i="13"/>
  <c r="A1760" i="13"/>
  <c r="B1760" i="13"/>
  <c r="A1761" i="13"/>
  <c r="B1761" i="13"/>
  <c r="A1762" i="13"/>
  <c r="B1762" i="13"/>
  <c r="A1763" i="13"/>
  <c r="B1763" i="13"/>
  <c r="A1764" i="13"/>
  <c r="B1764" i="13"/>
  <c r="A1765" i="13"/>
  <c r="B1765" i="13"/>
  <c r="A1766" i="13"/>
  <c r="B1766" i="13"/>
  <c r="A1767" i="13"/>
  <c r="B1767" i="13"/>
  <c r="A1768" i="13"/>
  <c r="B1768" i="13"/>
  <c r="A1769" i="13"/>
  <c r="B1769" i="13"/>
  <c r="A1770" i="13"/>
  <c r="B1770" i="13"/>
  <c r="A1771" i="13"/>
  <c r="B1771" i="13"/>
  <c r="A1772" i="13"/>
  <c r="B1772" i="13"/>
  <c r="A1773" i="13"/>
  <c r="B1773" i="13"/>
  <c r="A1774" i="13"/>
  <c r="B1774" i="13"/>
  <c r="A1775" i="13"/>
  <c r="B1775" i="13"/>
  <c r="A1776" i="13"/>
  <c r="B1776" i="13"/>
  <c r="A1777" i="13"/>
  <c r="B1777" i="13"/>
  <c r="A1778" i="13"/>
  <c r="B1778" i="13"/>
  <c r="A1779" i="13"/>
  <c r="B1779" i="13"/>
  <c r="A1780" i="13"/>
  <c r="B1780" i="13"/>
  <c r="A1781" i="13"/>
  <c r="B1781" i="13"/>
  <c r="A1782" i="13"/>
  <c r="B1782" i="13"/>
  <c r="A1783" i="13"/>
  <c r="B1783" i="13"/>
  <c r="A1784" i="13"/>
  <c r="B1784" i="13"/>
  <c r="A1785" i="13"/>
  <c r="B1785" i="13"/>
  <c r="A1786" i="13"/>
  <c r="B1786" i="13"/>
  <c r="A1787" i="13"/>
  <c r="B1787" i="13"/>
  <c r="A1788" i="13"/>
  <c r="B1788" i="13"/>
  <c r="A1789" i="13"/>
  <c r="B1789" i="13"/>
  <c r="A1790" i="13"/>
  <c r="B1790" i="13"/>
  <c r="A1791" i="13"/>
  <c r="B1791" i="13"/>
  <c r="A1792" i="13"/>
  <c r="B1792" i="13"/>
  <c r="A1793" i="13"/>
  <c r="B1793" i="13"/>
  <c r="A1794" i="13"/>
  <c r="B1794" i="13"/>
  <c r="A1795" i="13"/>
  <c r="B1795" i="13"/>
  <c r="A1796" i="13"/>
  <c r="B1796" i="13"/>
  <c r="A1797" i="13"/>
  <c r="B1797" i="13"/>
  <c r="A1798" i="13"/>
  <c r="B1798" i="13"/>
  <c r="A1799" i="13"/>
  <c r="B1799" i="13"/>
  <c r="A1800" i="13"/>
  <c r="B1800" i="13"/>
  <c r="A1801" i="13"/>
  <c r="B1801" i="13"/>
  <c r="A1802" i="13"/>
  <c r="B1802" i="13"/>
  <c r="A1803" i="13"/>
  <c r="B1803" i="13"/>
  <c r="A1804" i="13"/>
  <c r="B1804" i="13"/>
  <c r="A1805" i="13"/>
  <c r="B1805" i="13"/>
  <c r="A1806" i="13"/>
  <c r="B1806" i="13"/>
  <c r="A1807" i="13"/>
  <c r="B1807" i="13"/>
  <c r="A1808" i="13"/>
  <c r="B1808" i="13"/>
  <c r="A1809" i="13"/>
  <c r="B1809" i="13"/>
  <c r="A1810" i="13"/>
  <c r="B1810" i="13"/>
  <c r="A1811" i="13"/>
  <c r="B1811" i="13"/>
  <c r="A1812" i="13"/>
  <c r="B1812" i="13"/>
  <c r="A1813" i="13"/>
  <c r="B1813" i="13"/>
  <c r="A1814" i="13"/>
  <c r="B1814" i="13"/>
  <c r="A1815" i="13"/>
  <c r="B1815" i="13"/>
  <c r="A1816" i="13"/>
  <c r="B1816" i="13"/>
  <c r="A1817" i="13"/>
  <c r="B1817" i="13"/>
  <c r="A1818" i="13"/>
  <c r="B1818" i="13"/>
  <c r="A1819" i="13"/>
  <c r="B1819" i="13"/>
  <c r="A1820" i="13"/>
  <c r="B1820" i="13"/>
  <c r="A1821" i="13"/>
  <c r="B1821" i="13"/>
  <c r="A1822" i="13"/>
  <c r="B1822" i="13"/>
  <c r="A1823" i="13"/>
  <c r="B1823" i="13"/>
  <c r="A1824" i="13"/>
  <c r="B1824" i="13"/>
  <c r="A1825" i="13"/>
  <c r="B1825" i="13"/>
  <c r="A1826" i="13"/>
  <c r="B1826" i="13"/>
  <c r="A1827" i="13"/>
  <c r="B1827" i="13"/>
  <c r="A1828" i="13"/>
  <c r="B1828" i="13"/>
  <c r="A1829" i="13"/>
  <c r="B1829" i="13"/>
  <c r="A1830" i="13"/>
  <c r="B1830" i="13"/>
  <c r="A1831" i="13"/>
  <c r="B1831" i="13"/>
  <c r="A1832" i="13"/>
  <c r="B1832" i="13"/>
  <c r="A1833" i="13"/>
  <c r="B1833" i="13"/>
  <c r="A1834" i="13"/>
  <c r="B1834" i="13"/>
  <c r="A1835" i="13"/>
  <c r="B1835" i="13"/>
  <c r="A1836" i="13"/>
  <c r="B1836" i="13"/>
  <c r="A1837" i="13"/>
  <c r="B1837" i="13"/>
  <c r="A1838" i="13"/>
  <c r="B1838" i="13"/>
  <c r="A1839" i="13"/>
  <c r="B1839" i="13"/>
  <c r="A1840" i="13"/>
  <c r="B1840" i="13"/>
  <c r="A1841" i="13"/>
  <c r="B1841" i="13"/>
  <c r="A1842" i="13"/>
  <c r="B1842" i="13"/>
  <c r="A1843" i="13"/>
  <c r="B1843" i="13"/>
  <c r="A1844" i="13"/>
  <c r="B1844" i="13"/>
  <c r="A1845" i="13"/>
  <c r="B1845" i="13"/>
  <c r="A1846" i="13"/>
  <c r="B1846" i="13"/>
  <c r="A1847" i="13"/>
  <c r="B1847" i="13"/>
  <c r="A1848" i="13"/>
  <c r="B1848" i="13"/>
  <c r="A1849" i="13"/>
  <c r="B1849" i="13"/>
  <c r="A1850" i="13"/>
  <c r="B1850" i="13"/>
  <c r="A1851" i="13"/>
  <c r="B1851" i="13"/>
  <c r="A1852" i="13"/>
  <c r="B1852" i="13"/>
  <c r="A1853" i="13"/>
  <c r="B1853" i="13"/>
  <c r="A1854" i="13"/>
  <c r="B1854" i="13"/>
  <c r="A1855" i="13"/>
  <c r="B1855" i="13"/>
  <c r="A1856" i="13"/>
  <c r="B1856" i="13"/>
  <c r="A1857" i="13"/>
  <c r="B1857" i="13"/>
  <c r="A1858" i="13"/>
  <c r="B1858" i="13"/>
  <c r="A1859" i="13"/>
  <c r="B1859" i="13"/>
  <c r="A1860" i="13"/>
  <c r="B1860" i="13"/>
  <c r="A1861" i="13"/>
  <c r="B1861" i="13"/>
  <c r="A1862" i="13"/>
  <c r="B1862" i="13"/>
  <c r="A1863" i="13"/>
  <c r="B1863" i="13"/>
  <c r="A1864" i="13"/>
  <c r="B1864" i="13"/>
  <c r="A1865" i="13"/>
  <c r="B1865" i="13"/>
  <c r="A1866" i="13"/>
  <c r="B1866" i="13"/>
  <c r="A1867" i="13"/>
  <c r="B1867" i="13"/>
  <c r="A1868" i="13"/>
  <c r="B1868" i="13"/>
  <c r="A1869" i="13"/>
  <c r="B1869" i="13"/>
  <c r="A1870" i="13"/>
  <c r="B1870" i="13"/>
  <c r="A1871" i="13"/>
  <c r="B1871" i="13"/>
  <c r="A1872" i="13"/>
  <c r="B1872" i="13"/>
  <c r="A1873" i="13"/>
  <c r="B1873" i="13"/>
  <c r="A1874" i="13"/>
  <c r="B1874" i="13"/>
  <c r="A1875" i="13"/>
  <c r="B1875" i="13"/>
  <c r="A1876" i="13"/>
  <c r="B1876" i="13"/>
  <c r="A1877" i="13"/>
  <c r="B1877" i="13"/>
  <c r="A1878" i="13"/>
  <c r="B1878" i="13"/>
  <c r="A1879" i="13"/>
  <c r="B1879" i="13"/>
  <c r="A1880" i="13"/>
  <c r="B1880" i="13"/>
  <c r="A1881" i="13"/>
  <c r="B1881" i="13"/>
  <c r="A1882" i="13"/>
  <c r="B1882" i="13"/>
  <c r="A1883" i="13"/>
  <c r="B1883" i="13"/>
  <c r="A1884" i="13"/>
  <c r="B1884" i="13"/>
  <c r="A1885" i="13"/>
  <c r="B1885" i="13"/>
  <c r="A1886" i="13"/>
  <c r="B1886" i="13"/>
  <c r="A1887" i="13"/>
  <c r="B1887" i="13"/>
  <c r="A1888" i="13"/>
  <c r="B1888" i="13"/>
  <c r="A1889" i="13"/>
  <c r="B1889" i="13"/>
  <c r="A1890" i="13"/>
  <c r="B1890" i="13"/>
  <c r="A1891" i="13"/>
  <c r="B1891" i="13"/>
  <c r="A1892" i="13"/>
  <c r="B1892" i="13"/>
  <c r="A1893" i="13"/>
  <c r="B1893" i="13"/>
  <c r="A1894" i="13"/>
  <c r="B1894" i="13"/>
  <c r="A1895" i="13"/>
  <c r="B1895" i="13"/>
  <c r="A1896" i="13"/>
  <c r="B1896" i="13"/>
  <c r="A1897" i="13"/>
  <c r="B1897" i="13"/>
  <c r="A1898" i="13"/>
  <c r="B1898" i="13"/>
  <c r="A1899" i="13"/>
  <c r="B1899" i="13"/>
  <c r="A1900" i="13"/>
  <c r="B1900" i="13"/>
  <c r="A1901" i="13"/>
  <c r="B1901" i="13"/>
  <c r="A1902" i="13"/>
  <c r="B1902" i="13"/>
  <c r="A1903" i="13"/>
  <c r="B1903" i="13"/>
  <c r="A1904" i="13"/>
  <c r="B1904" i="13"/>
  <c r="A1905" i="13"/>
  <c r="B1905" i="13"/>
  <c r="A1906" i="13"/>
  <c r="B1906" i="13"/>
  <c r="A1907" i="13"/>
  <c r="B1907" i="13"/>
  <c r="A1908" i="13"/>
  <c r="B1908" i="13"/>
  <c r="A1909" i="13"/>
  <c r="B1909" i="13"/>
  <c r="A1910" i="13"/>
  <c r="B1910" i="13"/>
  <c r="A1911" i="13"/>
  <c r="B1911" i="13"/>
  <c r="A1912" i="13"/>
  <c r="B1912" i="13"/>
  <c r="A1913" i="13"/>
  <c r="B1913" i="13"/>
  <c r="A1914" i="13"/>
  <c r="B1914" i="13"/>
  <c r="A1915" i="13"/>
  <c r="B1915" i="13"/>
  <c r="A1916" i="13"/>
  <c r="B1916" i="13"/>
  <c r="A1917" i="13"/>
  <c r="B1917" i="13"/>
  <c r="A1918" i="13"/>
  <c r="B1918" i="13"/>
  <c r="A1919" i="13"/>
  <c r="B1919" i="13"/>
  <c r="A1920" i="13"/>
  <c r="B1920" i="13"/>
  <c r="A1921" i="13"/>
  <c r="B1921" i="13"/>
  <c r="A1922" i="13"/>
  <c r="B1922" i="13"/>
  <c r="A1923" i="13"/>
  <c r="B1923" i="13"/>
  <c r="A1924" i="13"/>
  <c r="B1924" i="13"/>
  <c r="A1925" i="13"/>
  <c r="B1925" i="13"/>
  <c r="A1926" i="13"/>
  <c r="B1926" i="13"/>
  <c r="A1927" i="13"/>
  <c r="B1927" i="13"/>
  <c r="A1928" i="13"/>
  <c r="B1928" i="13"/>
  <c r="A1929" i="13"/>
  <c r="B1929" i="13"/>
  <c r="A1930" i="13"/>
  <c r="B1930" i="13"/>
  <c r="A1931" i="13"/>
  <c r="B1931" i="13"/>
  <c r="A1932" i="13"/>
  <c r="B1932" i="13"/>
  <c r="A1933" i="13"/>
  <c r="B1933" i="13"/>
  <c r="A1934" i="13"/>
  <c r="B1934" i="13"/>
  <c r="A1935" i="13"/>
  <c r="B1935" i="13"/>
  <c r="A1936" i="13"/>
  <c r="B1936" i="13"/>
  <c r="A1937" i="13"/>
  <c r="B1937" i="13"/>
  <c r="A1938" i="13"/>
  <c r="B1938" i="13"/>
  <c r="A1939" i="13"/>
  <c r="B1939" i="13"/>
  <c r="A1940" i="13"/>
  <c r="B1940" i="13"/>
  <c r="A1941" i="13"/>
  <c r="B1941" i="13"/>
  <c r="A1942" i="13"/>
  <c r="B1942" i="13"/>
  <c r="A1943" i="13"/>
  <c r="B1943" i="13"/>
  <c r="A1944" i="13"/>
  <c r="B1944" i="13"/>
  <c r="A1945" i="13"/>
  <c r="B1945" i="13"/>
  <c r="A1946" i="13"/>
  <c r="B1946" i="13"/>
  <c r="A1947" i="13"/>
  <c r="B1947" i="13"/>
  <c r="A1948" i="13"/>
  <c r="B1948" i="13"/>
  <c r="A1949" i="13"/>
  <c r="B1949" i="13"/>
  <c r="A1950" i="13"/>
  <c r="B1950" i="13"/>
  <c r="A1951" i="13"/>
  <c r="B1951" i="13"/>
  <c r="A1952" i="13"/>
  <c r="B1952" i="13"/>
  <c r="A1953" i="13"/>
  <c r="B1953" i="13"/>
  <c r="A1954" i="13"/>
  <c r="B1954" i="13"/>
  <c r="A1955" i="13"/>
  <c r="B1955" i="13"/>
  <c r="A1956" i="13"/>
  <c r="B1956" i="13"/>
  <c r="A1957" i="13"/>
  <c r="B1957" i="13"/>
  <c r="A1958" i="13"/>
  <c r="B1958" i="13"/>
  <c r="A1959" i="13"/>
  <c r="B1959" i="13"/>
  <c r="A1960" i="13"/>
  <c r="B1960" i="13"/>
  <c r="A1961" i="13"/>
  <c r="B1961" i="13"/>
  <c r="A1962" i="13"/>
  <c r="B1962" i="13"/>
  <c r="A1963" i="13"/>
  <c r="B1963" i="13"/>
  <c r="A1964" i="13"/>
  <c r="B1964" i="13"/>
  <c r="A1965" i="13"/>
  <c r="B1965" i="13"/>
  <c r="A1966" i="13"/>
  <c r="B1966" i="13"/>
  <c r="A1967" i="13"/>
  <c r="B1967" i="13"/>
  <c r="A1968" i="13"/>
  <c r="B1968" i="13"/>
  <c r="A1969" i="13"/>
  <c r="B1969" i="13"/>
  <c r="A1970" i="13"/>
  <c r="B1970" i="13"/>
  <c r="A1971" i="13"/>
  <c r="B1971" i="13"/>
  <c r="A1972" i="13"/>
  <c r="B1972" i="13"/>
  <c r="A1973" i="13"/>
  <c r="B1973" i="13"/>
  <c r="A1974" i="13"/>
  <c r="B1974" i="13"/>
  <c r="A1975" i="13"/>
  <c r="B1975" i="13"/>
  <c r="A1976" i="13"/>
  <c r="B1976" i="13"/>
  <c r="A1977" i="13"/>
  <c r="B1977" i="13"/>
  <c r="A1978" i="13"/>
  <c r="B1978" i="13"/>
  <c r="A1979" i="13"/>
  <c r="B1979" i="13"/>
  <c r="A1980" i="13"/>
  <c r="B1980" i="13"/>
  <c r="A1981" i="13"/>
  <c r="B1981" i="13"/>
  <c r="A1982" i="13"/>
  <c r="B1982" i="13"/>
  <c r="A1983" i="13"/>
  <c r="B1983" i="13"/>
  <c r="A1984" i="13"/>
  <c r="B1984" i="13"/>
  <c r="A1985" i="13"/>
  <c r="B1985" i="13"/>
  <c r="A1986" i="13"/>
  <c r="B1986" i="13"/>
  <c r="A1987" i="13"/>
  <c r="B1987" i="13"/>
  <c r="A1988" i="13"/>
  <c r="B1988" i="13"/>
  <c r="A1989" i="13"/>
  <c r="B1989" i="13"/>
  <c r="A1990" i="13"/>
  <c r="B1990" i="13"/>
  <c r="A1991" i="13"/>
  <c r="B1991" i="13"/>
  <c r="A1992" i="13"/>
  <c r="B1992" i="13"/>
  <c r="A1993" i="13"/>
  <c r="B1993" i="13"/>
  <c r="A1994" i="13"/>
  <c r="B1994" i="13"/>
  <c r="A1995" i="13"/>
  <c r="B1995" i="13"/>
  <c r="A1996" i="13"/>
  <c r="B1996" i="13"/>
  <c r="A1997" i="13"/>
  <c r="B1997" i="13"/>
  <c r="A1998" i="13"/>
  <c r="B1998" i="13"/>
  <c r="A1999" i="13"/>
  <c r="B1999" i="13"/>
  <c r="A2000" i="13"/>
  <c r="B2000" i="13"/>
  <c r="B2" i="13"/>
  <c r="A2" i="13"/>
  <c r="AA79" i="1" l="1"/>
  <c r="AB79" i="1" s="1"/>
  <c r="AA80" i="1"/>
  <c r="AB80" i="1" s="1"/>
  <c r="H542" i="3" l="1"/>
  <c r="I542" i="3"/>
  <c r="J542" i="3"/>
  <c r="H2311" i="3" l="1"/>
  <c r="I2311" i="3"/>
  <c r="J2311" i="3"/>
  <c r="H2312" i="3"/>
  <c r="I2312" i="3"/>
  <c r="J2312" i="3"/>
  <c r="H2313" i="3"/>
  <c r="I2313" i="3"/>
  <c r="J2313" i="3"/>
  <c r="H2314" i="3"/>
  <c r="I2314" i="3"/>
  <c r="J2314" i="3"/>
  <c r="H2315" i="3"/>
  <c r="I2315" i="3"/>
  <c r="J2315" i="3"/>
  <c r="H2316" i="3"/>
  <c r="I2316" i="3"/>
  <c r="J2316" i="3"/>
  <c r="H2317" i="3"/>
  <c r="I2317" i="3"/>
  <c r="J2317" i="3"/>
  <c r="H2318" i="3"/>
  <c r="I2318" i="3"/>
  <c r="J2318" i="3"/>
  <c r="H2319" i="3"/>
  <c r="I2319" i="3"/>
  <c r="J2319" i="3"/>
  <c r="H2320" i="3"/>
  <c r="I2320" i="3"/>
  <c r="J2320" i="3"/>
  <c r="H2321" i="3"/>
  <c r="I2321" i="3"/>
  <c r="J2321" i="3"/>
  <c r="H2322" i="3"/>
  <c r="I2322" i="3"/>
  <c r="J2322" i="3"/>
  <c r="H2323" i="3"/>
  <c r="I2323" i="3"/>
  <c r="J2323" i="3"/>
  <c r="H2324" i="3"/>
  <c r="I2324" i="3"/>
  <c r="J2324" i="3"/>
  <c r="H2325" i="3"/>
  <c r="I2325" i="3"/>
  <c r="J2325" i="3"/>
  <c r="H2326" i="3"/>
  <c r="I2326" i="3"/>
  <c r="J2326" i="3"/>
  <c r="H2327" i="3"/>
  <c r="I2327" i="3"/>
  <c r="J2327" i="3"/>
  <c r="H2328" i="3"/>
  <c r="I2328" i="3"/>
  <c r="J2328" i="3"/>
  <c r="H2329" i="3"/>
  <c r="I2329" i="3"/>
  <c r="J2329" i="3"/>
  <c r="H2330" i="3"/>
  <c r="I2330" i="3"/>
  <c r="J2330" i="3"/>
  <c r="H2331" i="3"/>
  <c r="I2331" i="3"/>
  <c r="J2331" i="3"/>
  <c r="H2332" i="3"/>
  <c r="I2332" i="3"/>
  <c r="J2332" i="3"/>
  <c r="H2333" i="3"/>
  <c r="I2333" i="3"/>
  <c r="J2333" i="3"/>
  <c r="H2334" i="3"/>
  <c r="I2334" i="3"/>
  <c r="J2334" i="3"/>
  <c r="H2335" i="3"/>
  <c r="I2335" i="3"/>
  <c r="J2335" i="3"/>
  <c r="H2336" i="3"/>
  <c r="I2336" i="3"/>
  <c r="J2336" i="3"/>
  <c r="H2337" i="3"/>
  <c r="I2337" i="3"/>
  <c r="J2337" i="3"/>
  <c r="H2338" i="3"/>
  <c r="I2338" i="3"/>
  <c r="J2338" i="3"/>
  <c r="H2339" i="3"/>
  <c r="I2339" i="3"/>
  <c r="J2339" i="3"/>
  <c r="H2340" i="3"/>
  <c r="I2340" i="3"/>
  <c r="J2340" i="3"/>
  <c r="H2341" i="3"/>
  <c r="I2341" i="3"/>
  <c r="J2341" i="3"/>
  <c r="H2342" i="3"/>
  <c r="I2342" i="3"/>
  <c r="J2342" i="3"/>
  <c r="H2343" i="3"/>
  <c r="I2343" i="3"/>
  <c r="J2343" i="3"/>
  <c r="H2344" i="3"/>
  <c r="I2344" i="3"/>
  <c r="J2344" i="3"/>
  <c r="H2345" i="3"/>
  <c r="I2345" i="3"/>
  <c r="J2345" i="3"/>
  <c r="H2346" i="3"/>
  <c r="I2346" i="3"/>
  <c r="J2346" i="3"/>
  <c r="H2347" i="3"/>
  <c r="I2347" i="3"/>
  <c r="J2347" i="3"/>
  <c r="H2348" i="3"/>
  <c r="I2348" i="3"/>
  <c r="J2348" i="3"/>
  <c r="H2349" i="3"/>
  <c r="I2349" i="3"/>
  <c r="J2349" i="3"/>
  <c r="H2350" i="3"/>
  <c r="I2350" i="3"/>
  <c r="J2350" i="3"/>
  <c r="H2351" i="3"/>
  <c r="I2351" i="3"/>
  <c r="J2351" i="3"/>
  <c r="H2352" i="3"/>
  <c r="I2352" i="3"/>
  <c r="J2352" i="3"/>
  <c r="H2353" i="3"/>
  <c r="I2353" i="3"/>
  <c r="J2353" i="3"/>
  <c r="H2354" i="3"/>
  <c r="I2354" i="3"/>
  <c r="J2354" i="3"/>
  <c r="H2355" i="3"/>
  <c r="I2355" i="3"/>
  <c r="J2355" i="3"/>
  <c r="H2356" i="3"/>
  <c r="I2356" i="3"/>
  <c r="J2356" i="3"/>
  <c r="H2357" i="3"/>
  <c r="I2357" i="3"/>
  <c r="J2357" i="3"/>
  <c r="H2358" i="3"/>
  <c r="I2358" i="3"/>
  <c r="J2358" i="3"/>
  <c r="H2359" i="3"/>
  <c r="I2359" i="3"/>
  <c r="J2359" i="3"/>
  <c r="H2360" i="3"/>
  <c r="I2360" i="3"/>
  <c r="J2360" i="3"/>
  <c r="H2361" i="3"/>
  <c r="I2361" i="3"/>
  <c r="J2361" i="3"/>
  <c r="H2362" i="3"/>
  <c r="I2362" i="3"/>
  <c r="J2362" i="3"/>
  <c r="H2363" i="3"/>
  <c r="I2363" i="3"/>
  <c r="J2363" i="3"/>
  <c r="H2364" i="3"/>
  <c r="I2364" i="3"/>
  <c r="J2364" i="3"/>
  <c r="H2365" i="3"/>
  <c r="I2365" i="3"/>
  <c r="J2365" i="3"/>
  <c r="H2366" i="3"/>
  <c r="I2366" i="3"/>
  <c r="J2366" i="3"/>
  <c r="H2367" i="3"/>
  <c r="I2367" i="3"/>
  <c r="J2367" i="3"/>
  <c r="H2368" i="3"/>
  <c r="I2368" i="3"/>
  <c r="J2368" i="3"/>
  <c r="H2369" i="3"/>
  <c r="I2369" i="3"/>
  <c r="J2369" i="3"/>
  <c r="H2370" i="3"/>
  <c r="I2370" i="3"/>
  <c r="J2370" i="3"/>
  <c r="H2371" i="3"/>
  <c r="I2371" i="3"/>
  <c r="J2371" i="3"/>
  <c r="H2372" i="3"/>
  <c r="I2372" i="3"/>
  <c r="J2372" i="3"/>
  <c r="H2373" i="3"/>
  <c r="I2373" i="3"/>
  <c r="J2373" i="3"/>
  <c r="H2374" i="3"/>
  <c r="I2374" i="3"/>
  <c r="J2374" i="3"/>
  <c r="H2375" i="3"/>
  <c r="I2375" i="3"/>
  <c r="J2375" i="3"/>
  <c r="H2376" i="3"/>
  <c r="I2376" i="3"/>
  <c r="J2376" i="3"/>
  <c r="H2377" i="3"/>
  <c r="I2377" i="3"/>
  <c r="J2377" i="3"/>
  <c r="H2378" i="3"/>
  <c r="I2378" i="3"/>
  <c r="J2378" i="3"/>
  <c r="H2379" i="3"/>
  <c r="I2379" i="3"/>
  <c r="J2379" i="3"/>
  <c r="H2380" i="3"/>
  <c r="I2380" i="3"/>
  <c r="J2380" i="3"/>
  <c r="H2381" i="3"/>
  <c r="I2381" i="3"/>
  <c r="J2381" i="3"/>
  <c r="H2382" i="3"/>
  <c r="I2382" i="3"/>
  <c r="J2382" i="3"/>
  <c r="H2383" i="3"/>
  <c r="I2383" i="3"/>
  <c r="J2383" i="3"/>
  <c r="H2384" i="3"/>
  <c r="I2384" i="3"/>
  <c r="J2384" i="3"/>
  <c r="H2385" i="3"/>
  <c r="I2385" i="3"/>
  <c r="J2385" i="3"/>
  <c r="H2386" i="3"/>
  <c r="I2386" i="3"/>
  <c r="J2386" i="3"/>
  <c r="H2387" i="3"/>
  <c r="I2387" i="3"/>
  <c r="J2387" i="3"/>
  <c r="H2388" i="3"/>
  <c r="I2388" i="3"/>
  <c r="J2388" i="3"/>
  <c r="H2389" i="3"/>
  <c r="I2389" i="3"/>
  <c r="J2389" i="3"/>
  <c r="H2390" i="3"/>
  <c r="I2390" i="3"/>
  <c r="J2390" i="3"/>
  <c r="H2391" i="3"/>
  <c r="I2391" i="3"/>
  <c r="J2391" i="3"/>
  <c r="H2392" i="3"/>
  <c r="I2392" i="3"/>
  <c r="J2392" i="3"/>
  <c r="H2393" i="3"/>
  <c r="I2393" i="3"/>
  <c r="J2393" i="3"/>
  <c r="H2394" i="3"/>
  <c r="I2394" i="3"/>
  <c r="J2394" i="3"/>
  <c r="H2395" i="3"/>
  <c r="I2395" i="3"/>
  <c r="J2395" i="3"/>
  <c r="H2396" i="3"/>
  <c r="I2396" i="3"/>
  <c r="J2396" i="3"/>
  <c r="H2397" i="3"/>
  <c r="I2397" i="3"/>
  <c r="J2397" i="3"/>
  <c r="H2398" i="3"/>
  <c r="I2398" i="3"/>
  <c r="J2398" i="3"/>
  <c r="H2399" i="3"/>
  <c r="I2399" i="3"/>
  <c r="J2399" i="3"/>
  <c r="H2400" i="3"/>
  <c r="I2400" i="3"/>
  <c r="J2400" i="3"/>
  <c r="H2401" i="3"/>
  <c r="I2401" i="3"/>
  <c r="J2401" i="3"/>
  <c r="H2402" i="3"/>
  <c r="I2402" i="3"/>
  <c r="J2402" i="3"/>
  <c r="H2403" i="3"/>
  <c r="I2403" i="3"/>
  <c r="J2403" i="3"/>
  <c r="H2404" i="3"/>
  <c r="I2404" i="3"/>
  <c r="J2404" i="3"/>
  <c r="H2405" i="3"/>
  <c r="I2405" i="3"/>
  <c r="J2405" i="3"/>
  <c r="H2406" i="3"/>
  <c r="I2406" i="3"/>
  <c r="J2406" i="3"/>
  <c r="H2407" i="3"/>
  <c r="I2407" i="3"/>
  <c r="J2407" i="3"/>
  <c r="H2408" i="3"/>
  <c r="I2408" i="3"/>
  <c r="J2408" i="3"/>
  <c r="H2409" i="3"/>
  <c r="I2409" i="3"/>
  <c r="J2409" i="3"/>
  <c r="H2410" i="3"/>
  <c r="I2410" i="3"/>
  <c r="J2410" i="3"/>
  <c r="H2411" i="3"/>
  <c r="I2411" i="3"/>
  <c r="J2411" i="3"/>
  <c r="H2412" i="3"/>
  <c r="I2412" i="3"/>
  <c r="J2412" i="3"/>
  <c r="H2413" i="3"/>
  <c r="I2413" i="3"/>
  <c r="J2413" i="3"/>
  <c r="H2414" i="3"/>
  <c r="I2414" i="3"/>
  <c r="J2414" i="3"/>
  <c r="H2415" i="3"/>
  <c r="I2415" i="3"/>
  <c r="J2415" i="3"/>
  <c r="H2416" i="3"/>
  <c r="I2416" i="3"/>
  <c r="J2416" i="3"/>
  <c r="H2417" i="3"/>
  <c r="I2417" i="3"/>
  <c r="J2417" i="3"/>
  <c r="H2418" i="3"/>
  <c r="I2418" i="3"/>
  <c r="J2418" i="3"/>
  <c r="H2419" i="3"/>
  <c r="I2419" i="3"/>
  <c r="J2419" i="3"/>
  <c r="H2420" i="3"/>
  <c r="I2420" i="3"/>
  <c r="J2420" i="3"/>
  <c r="H2421" i="3"/>
  <c r="I2421" i="3"/>
  <c r="J2421" i="3"/>
  <c r="H2422" i="3"/>
  <c r="I2422" i="3"/>
  <c r="J2422" i="3"/>
  <c r="H2423" i="3"/>
  <c r="I2423" i="3"/>
  <c r="J2423" i="3"/>
  <c r="H2424" i="3"/>
  <c r="I2424" i="3"/>
  <c r="J2424" i="3"/>
  <c r="H2425" i="3"/>
  <c r="I2425" i="3"/>
  <c r="J2425" i="3"/>
  <c r="H2426" i="3"/>
  <c r="I2426" i="3"/>
  <c r="J2426" i="3"/>
  <c r="H2427" i="3"/>
  <c r="I2427" i="3"/>
  <c r="J2427" i="3"/>
  <c r="H2428" i="3"/>
  <c r="I2428" i="3"/>
  <c r="J2428" i="3"/>
  <c r="H2429" i="3"/>
  <c r="I2429" i="3"/>
  <c r="J2429" i="3"/>
  <c r="H2430" i="3"/>
  <c r="I2430" i="3"/>
  <c r="J2430" i="3"/>
  <c r="H2431" i="3"/>
  <c r="I2431" i="3"/>
  <c r="J2431" i="3"/>
  <c r="H2432" i="3"/>
  <c r="I2432" i="3"/>
  <c r="J2432" i="3"/>
  <c r="H2433" i="3"/>
  <c r="I2433" i="3"/>
  <c r="J2433" i="3"/>
  <c r="H2434" i="3"/>
  <c r="I2434" i="3"/>
  <c r="J2434" i="3"/>
  <c r="H2435" i="3"/>
  <c r="I2435" i="3"/>
  <c r="J2435" i="3"/>
  <c r="H2436" i="3"/>
  <c r="I2436" i="3"/>
  <c r="J2436" i="3"/>
  <c r="H2437" i="3"/>
  <c r="I2437" i="3"/>
  <c r="J2437" i="3"/>
  <c r="H2438" i="3"/>
  <c r="I2438" i="3"/>
  <c r="J2438" i="3"/>
  <c r="H2439" i="3"/>
  <c r="I2439" i="3"/>
  <c r="J2439" i="3"/>
  <c r="H2440" i="3"/>
  <c r="I2440" i="3"/>
  <c r="J2440" i="3"/>
  <c r="H2441" i="3"/>
  <c r="I2441" i="3"/>
  <c r="J2441" i="3"/>
  <c r="H2442" i="3"/>
  <c r="I2442" i="3"/>
  <c r="J2442" i="3"/>
  <c r="H2443" i="3"/>
  <c r="I2443" i="3"/>
  <c r="J2443" i="3"/>
  <c r="H2444" i="3"/>
  <c r="I2444" i="3"/>
  <c r="J2444" i="3"/>
  <c r="H2445" i="3"/>
  <c r="I2445" i="3"/>
  <c r="J2445" i="3"/>
  <c r="H2446" i="3"/>
  <c r="I2446" i="3"/>
  <c r="J2446" i="3"/>
  <c r="H2447" i="3"/>
  <c r="I2447" i="3"/>
  <c r="J2447" i="3"/>
  <c r="H2448" i="3"/>
  <c r="I2448" i="3"/>
  <c r="J2448" i="3"/>
  <c r="H2449" i="3"/>
  <c r="I2449" i="3"/>
  <c r="J2449" i="3"/>
  <c r="H2450" i="3"/>
  <c r="I2450" i="3"/>
  <c r="J2450" i="3"/>
  <c r="H2451" i="3"/>
  <c r="I2451" i="3"/>
  <c r="J2451" i="3"/>
  <c r="H2452" i="3"/>
  <c r="I2452" i="3"/>
  <c r="J2452" i="3"/>
  <c r="H2453" i="3"/>
  <c r="I2453" i="3"/>
  <c r="J2453" i="3"/>
  <c r="H2454" i="3"/>
  <c r="I2454" i="3"/>
  <c r="J2454" i="3"/>
  <c r="H2455" i="3"/>
  <c r="I2455" i="3"/>
  <c r="J2455" i="3"/>
  <c r="H2456" i="3"/>
  <c r="I2456" i="3"/>
  <c r="J2456" i="3"/>
  <c r="H2457" i="3"/>
  <c r="I2457" i="3"/>
  <c r="J2457" i="3"/>
  <c r="H2458" i="3"/>
  <c r="I2458" i="3"/>
  <c r="J2458" i="3"/>
  <c r="H2459" i="3"/>
  <c r="I2459" i="3"/>
  <c r="J2459" i="3"/>
  <c r="H2460" i="3"/>
  <c r="I2460" i="3"/>
  <c r="J2460" i="3"/>
  <c r="H2461" i="3"/>
  <c r="I2461" i="3"/>
  <c r="J2461" i="3"/>
  <c r="H2462" i="3"/>
  <c r="I2462" i="3"/>
  <c r="J2462" i="3"/>
  <c r="H2463" i="3"/>
  <c r="I2463" i="3"/>
  <c r="J2463" i="3"/>
  <c r="H2464" i="3"/>
  <c r="I2464" i="3"/>
  <c r="J2464" i="3"/>
  <c r="H2465" i="3"/>
  <c r="I2465" i="3"/>
  <c r="J2465" i="3"/>
  <c r="H2466" i="3"/>
  <c r="I2466" i="3"/>
  <c r="J2466" i="3"/>
  <c r="H2467" i="3"/>
  <c r="I2467" i="3"/>
  <c r="J2467" i="3"/>
  <c r="H2468" i="3"/>
  <c r="I2468" i="3"/>
  <c r="J2468" i="3"/>
  <c r="H2469" i="3"/>
  <c r="I2469" i="3"/>
  <c r="J2469" i="3"/>
  <c r="H2470" i="3"/>
  <c r="I2470" i="3"/>
  <c r="J2470" i="3"/>
  <c r="H2471" i="3"/>
  <c r="I2471" i="3"/>
  <c r="J2471" i="3"/>
  <c r="H2472" i="3"/>
  <c r="I2472" i="3"/>
  <c r="J2472" i="3"/>
  <c r="H2473" i="3"/>
  <c r="I2473" i="3"/>
  <c r="J2473" i="3"/>
  <c r="H2474" i="3"/>
  <c r="I2474" i="3"/>
  <c r="J2474" i="3"/>
  <c r="H2475" i="3"/>
  <c r="I2475" i="3"/>
  <c r="J2475" i="3"/>
  <c r="H2476" i="3"/>
  <c r="I2476" i="3"/>
  <c r="J2476" i="3"/>
  <c r="H2477" i="3"/>
  <c r="I2477" i="3"/>
  <c r="J2477" i="3"/>
  <c r="H2478" i="3"/>
  <c r="I2478" i="3"/>
  <c r="J2478" i="3"/>
  <c r="H2479" i="3"/>
  <c r="I2479" i="3"/>
  <c r="J2479" i="3"/>
  <c r="H2480" i="3"/>
  <c r="I2480" i="3"/>
  <c r="J2480" i="3"/>
  <c r="H2481" i="3"/>
  <c r="I2481" i="3"/>
  <c r="J2481" i="3"/>
  <c r="H2482" i="3"/>
  <c r="I2482" i="3"/>
  <c r="J2482" i="3"/>
  <c r="H2483" i="3"/>
  <c r="I2483" i="3"/>
  <c r="J2483" i="3"/>
  <c r="H2484" i="3"/>
  <c r="I2484" i="3"/>
  <c r="J2484" i="3"/>
  <c r="H2485" i="3"/>
  <c r="I2485" i="3"/>
  <c r="J2485" i="3"/>
  <c r="H2486" i="3"/>
  <c r="I2486" i="3"/>
  <c r="J2486" i="3"/>
  <c r="H2487" i="3"/>
  <c r="I2487" i="3"/>
  <c r="J2487" i="3"/>
  <c r="H2488" i="3"/>
  <c r="I2488" i="3"/>
  <c r="J2488" i="3"/>
  <c r="H2489" i="3"/>
  <c r="I2489" i="3"/>
  <c r="J2489" i="3"/>
  <c r="H2490" i="3"/>
  <c r="I2490" i="3"/>
  <c r="J2490" i="3"/>
  <c r="H2491" i="3"/>
  <c r="I2491" i="3"/>
  <c r="J2491" i="3"/>
  <c r="H2492" i="3"/>
  <c r="I2492" i="3"/>
  <c r="J2492" i="3"/>
  <c r="H2493" i="3"/>
  <c r="I2493" i="3"/>
  <c r="J2493" i="3"/>
  <c r="H2494" i="3"/>
  <c r="I2494" i="3"/>
  <c r="J2494" i="3"/>
  <c r="H2495" i="3"/>
  <c r="I2495" i="3"/>
  <c r="J2495" i="3"/>
  <c r="H2496" i="3"/>
  <c r="I2496" i="3"/>
  <c r="J2496" i="3"/>
  <c r="H2497" i="3"/>
  <c r="I2497" i="3"/>
  <c r="J2497" i="3"/>
  <c r="H2498" i="3"/>
  <c r="I2498" i="3"/>
  <c r="J2498" i="3"/>
  <c r="H2499" i="3"/>
  <c r="I2499" i="3"/>
  <c r="J2499" i="3"/>
  <c r="H2500" i="3"/>
  <c r="I2500" i="3"/>
  <c r="J2500" i="3"/>
  <c r="H2501" i="3"/>
  <c r="I2501" i="3"/>
  <c r="J2501" i="3"/>
  <c r="H2502" i="3"/>
  <c r="I2502" i="3"/>
  <c r="J2502" i="3"/>
  <c r="H2503" i="3"/>
  <c r="I2503" i="3"/>
  <c r="J2503" i="3"/>
  <c r="H2504" i="3"/>
  <c r="I2504" i="3"/>
  <c r="J2504" i="3"/>
  <c r="H2505" i="3"/>
  <c r="I2505" i="3"/>
  <c r="J2505" i="3"/>
  <c r="H2506" i="3"/>
  <c r="I2506" i="3"/>
  <c r="J2506" i="3"/>
  <c r="H2507" i="3"/>
  <c r="I2507" i="3"/>
  <c r="J2507" i="3"/>
  <c r="H2508" i="3"/>
  <c r="I2508" i="3"/>
  <c r="J2508" i="3"/>
  <c r="H2509" i="3"/>
  <c r="I2509" i="3"/>
  <c r="J2509" i="3"/>
  <c r="H2510" i="3"/>
  <c r="I2510" i="3"/>
  <c r="J2510" i="3"/>
  <c r="H2511" i="3"/>
  <c r="I2511" i="3"/>
  <c r="J2511" i="3"/>
  <c r="H2512" i="3"/>
  <c r="I2512" i="3"/>
  <c r="J2512" i="3"/>
  <c r="H2513" i="3"/>
  <c r="I2513" i="3"/>
  <c r="J2513" i="3"/>
  <c r="H2514" i="3"/>
  <c r="I2514" i="3"/>
  <c r="J2514" i="3"/>
  <c r="H2515" i="3"/>
  <c r="I2515" i="3"/>
  <c r="J2515" i="3"/>
  <c r="H2516" i="3"/>
  <c r="I2516" i="3"/>
  <c r="J2516" i="3"/>
  <c r="H2517" i="3"/>
  <c r="I2517" i="3"/>
  <c r="J2517" i="3"/>
  <c r="H2518" i="3"/>
  <c r="I2518" i="3"/>
  <c r="J2518" i="3"/>
  <c r="H2519" i="3"/>
  <c r="I2519" i="3"/>
  <c r="J2519" i="3"/>
  <c r="H2520" i="3"/>
  <c r="I2520" i="3"/>
  <c r="J2520" i="3"/>
  <c r="H2521" i="3"/>
  <c r="I2521" i="3"/>
  <c r="J2521" i="3"/>
  <c r="H2522" i="3"/>
  <c r="I2522" i="3"/>
  <c r="J2522" i="3"/>
  <c r="H2523" i="3"/>
  <c r="I2523" i="3"/>
  <c r="J2523" i="3"/>
  <c r="H2524" i="3"/>
  <c r="I2524" i="3"/>
  <c r="J2524" i="3"/>
  <c r="H2525" i="3"/>
  <c r="I2525" i="3"/>
  <c r="J2525" i="3"/>
  <c r="H2526" i="3"/>
  <c r="I2526" i="3"/>
  <c r="J2526" i="3"/>
  <c r="H2527" i="3"/>
  <c r="I2527" i="3"/>
  <c r="J2527" i="3"/>
  <c r="H2528" i="3"/>
  <c r="I2528" i="3"/>
  <c r="J2528" i="3"/>
  <c r="H2529" i="3"/>
  <c r="I2529" i="3"/>
  <c r="J2529" i="3"/>
  <c r="H2530" i="3"/>
  <c r="I2530" i="3"/>
  <c r="J2530" i="3"/>
  <c r="H2531" i="3"/>
  <c r="I2531" i="3"/>
  <c r="J2531" i="3"/>
  <c r="H2532" i="3"/>
  <c r="I2532" i="3"/>
  <c r="J2532" i="3"/>
  <c r="H2533" i="3"/>
  <c r="I2533" i="3"/>
  <c r="J2533" i="3"/>
  <c r="H2534" i="3"/>
  <c r="I2534" i="3"/>
  <c r="J2534" i="3"/>
  <c r="H2535" i="3"/>
  <c r="I2535" i="3"/>
  <c r="J2535" i="3"/>
  <c r="H2536" i="3"/>
  <c r="I2536" i="3"/>
  <c r="J2536" i="3"/>
  <c r="H2537" i="3"/>
  <c r="I2537" i="3"/>
  <c r="J2537" i="3"/>
  <c r="H2538" i="3"/>
  <c r="I2538" i="3"/>
  <c r="J2538" i="3"/>
  <c r="H2539" i="3"/>
  <c r="I2539" i="3"/>
  <c r="J2539" i="3"/>
  <c r="H2540" i="3"/>
  <c r="I2540" i="3"/>
  <c r="J2540" i="3"/>
  <c r="H2541" i="3"/>
  <c r="I2541" i="3"/>
  <c r="J2541" i="3"/>
  <c r="H2542" i="3"/>
  <c r="I2542" i="3"/>
  <c r="J2542" i="3"/>
  <c r="H2543" i="3"/>
  <c r="I2543" i="3"/>
  <c r="J2543" i="3"/>
  <c r="H2544" i="3"/>
  <c r="I2544" i="3"/>
  <c r="J2544" i="3"/>
  <c r="H2545" i="3"/>
  <c r="I2545" i="3"/>
  <c r="J2545" i="3"/>
  <c r="H2546" i="3"/>
  <c r="I2546" i="3"/>
  <c r="J2546" i="3"/>
  <c r="H2547" i="3"/>
  <c r="I2547" i="3"/>
  <c r="J2547" i="3"/>
  <c r="H2548" i="3"/>
  <c r="I2548" i="3"/>
  <c r="J2548" i="3"/>
  <c r="H2549" i="3"/>
  <c r="I2549" i="3"/>
  <c r="J2549" i="3"/>
  <c r="H2550" i="3"/>
  <c r="I2550" i="3"/>
  <c r="J2550" i="3"/>
  <c r="H2551" i="3"/>
  <c r="I2551" i="3"/>
  <c r="J2551" i="3"/>
  <c r="H2552" i="3"/>
  <c r="I2552" i="3"/>
  <c r="J2552" i="3"/>
  <c r="H2553" i="3"/>
  <c r="I2553" i="3"/>
  <c r="J2553" i="3"/>
  <c r="H2554" i="3"/>
  <c r="I2554" i="3"/>
  <c r="J2554" i="3"/>
  <c r="H2555" i="3"/>
  <c r="I2555" i="3"/>
  <c r="J2555" i="3"/>
  <c r="H2556" i="3"/>
  <c r="I2556" i="3"/>
  <c r="J2556" i="3"/>
  <c r="H2557" i="3"/>
  <c r="I2557" i="3"/>
  <c r="J2557" i="3"/>
  <c r="H2558" i="3"/>
  <c r="I2558" i="3"/>
  <c r="J2558" i="3"/>
  <c r="H2559" i="3"/>
  <c r="I2559" i="3"/>
  <c r="J2559" i="3"/>
  <c r="H2560" i="3"/>
  <c r="I2560" i="3"/>
  <c r="J2560" i="3"/>
  <c r="H2561" i="3"/>
  <c r="I2561" i="3"/>
  <c r="J2561" i="3"/>
  <c r="H2562" i="3"/>
  <c r="I2562" i="3"/>
  <c r="J2562" i="3"/>
  <c r="H2563" i="3"/>
  <c r="I2563" i="3"/>
  <c r="J2563" i="3"/>
  <c r="H2564" i="3"/>
  <c r="I2564" i="3"/>
  <c r="J2564" i="3"/>
  <c r="H2565" i="3"/>
  <c r="I2565" i="3"/>
  <c r="J2565" i="3"/>
  <c r="H2566" i="3"/>
  <c r="I2566" i="3"/>
  <c r="J2566" i="3"/>
  <c r="H2567" i="3"/>
  <c r="I2567" i="3"/>
  <c r="J2567" i="3"/>
  <c r="H2568" i="3"/>
  <c r="I2568" i="3"/>
  <c r="J2568" i="3"/>
  <c r="H2569" i="3"/>
  <c r="I2569" i="3"/>
  <c r="J2569" i="3"/>
  <c r="H2570" i="3"/>
  <c r="I2570" i="3"/>
  <c r="J2570" i="3"/>
  <c r="H2571" i="3"/>
  <c r="I2571" i="3"/>
  <c r="J2571" i="3"/>
  <c r="H2572" i="3"/>
  <c r="I2572" i="3"/>
  <c r="J2572" i="3"/>
  <c r="H2573" i="3"/>
  <c r="I2573" i="3"/>
  <c r="J2573" i="3"/>
  <c r="H2574" i="3"/>
  <c r="I2574" i="3"/>
  <c r="J2574" i="3"/>
  <c r="H2575" i="3"/>
  <c r="I2575" i="3"/>
  <c r="J2575" i="3"/>
  <c r="H2576" i="3"/>
  <c r="I2576" i="3"/>
  <c r="J2576" i="3"/>
  <c r="H2577" i="3"/>
  <c r="I2577" i="3"/>
  <c r="J2577" i="3"/>
  <c r="H2578" i="3"/>
  <c r="I2578" i="3"/>
  <c r="J2578" i="3"/>
  <c r="H2579" i="3"/>
  <c r="I2579" i="3"/>
  <c r="J2579" i="3"/>
  <c r="H2580" i="3"/>
  <c r="I2580" i="3"/>
  <c r="J2580" i="3"/>
  <c r="H2581" i="3"/>
  <c r="I2581" i="3"/>
  <c r="J2581" i="3"/>
  <c r="H2582" i="3"/>
  <c r="I2582" i="3"/>
  <c r="J2582" i="3"/>
  <c r="H2583" i="3"/>
  <c r="I2583" i="3"/>
  <c r="J2583" i="3"/>
  <c r="H2584" i="3"/>
  <c r="I2584" i="3"/>
  <c r="J2584" i="3"/>
  <c r="H2585" i="3"/>
  <c r="I2585" i="3"/>
  <c r="J2585" i="3"/>
  <c r="H2586" i="3"/>
  <c r="I2586" i="3"/>
  <c r="J2586" i="3"/>
  <c r="H2587" i="3"/>
  <c r="I2587" i="3"/>
  <c r="J2587" i="3"/>
  <c r="H2588" i="3"/>
  <c r="I2588" i="3"/>
  <c r="J2588" i="3"/>
  <c r="H2589" i="3"/>
  <c r="I2589" i="3"/>
  <c r="J2589" i="3"/>
  <c r="H2590" i="3"/>
  <c r="I2590" i="3"/>
  <c r="J2590" i="3"/>
  <c r="H2591" i="3"/>
  <c r="I2591" i="3"/>
  <c r="J2591" i="3"/>
  <c r="H2592" i="3"/>
  <c r="I2592" i="3"/>
  <c r="J2592" i="3"/>
  <c r="H2593" i="3"/>
  <c r="I2593" i="3"/>
  <c r="J2593" i="3"/>
  <c r="H2594" i="3"/>
  <c r="I2594" i="3"/>
  <c r="J2594" i="3"/>
  <c r="H2595" i="3"/>
  <c r="I2595" i="3"/>
  <c r="J2595" i="3"/>
  <c r="H2596" i="3"/>
  <c r="I2596" i="3"/>
  <c r="J2596" i="3"/>
  <c r="H2597" i="3"/>
  <c r="I2597" i="3"/>
  <c r="J2597" i="3"/>
  <c r="H2598" i="3"/>
  <c r="I2598" i="3"/>
  <c r="J2598" i="3"/>
  <c r="H2599" i="3"/>
  <c r="I2599" i="3"/>
  <c r="J2599" i="3"/>
  <c r="H2600" i="3"/>
  <c r="I2600" i="3"/>
  <c r="J2600" i="3"/>
  <c r="H2601" i="3"/>
  <c r="I2601" i="3"/>
  <c r="J2601" i="3"/>
  <c r="H2602" i="3"/>
  <c r="I2602" i="3"/>
  <c r="J2602" i="3"/>
  <c r="H2603" i="3"/>
  <c r="I2603" i="3"/>
  <c r="J2603" i="3"/>
  <c r="H2604" i="3"/>
  <c r="I2604" i="3"/>
  <c r="J2604" i="3"/>
  <c r="H2605" i="3"/>
  <c r="I2605" i="3"/>
  <c r="J2605" i="3"/>
  <c r="H2606" i="3"/>
  <c r="I2606" i="3"/>
  <c r="J2606" i="3"/>
  <c r="H2607" i="3"/>
  <c r="I2607" i="3"/>
  <c r="J2607" i="3"/>
  <c r="H2608" i="3"/>
  <c r="I2608" i="3"/>
  <c r="J2608" i="3"/>
  <c r="H2609" i="3"/>
  <c r="I2609" i="3"/>
  <c r="J2609" i="3"/>
  <c r="H2610" i="3"/>
  <c r="I2610" i="3"/>
  <c r="J2610" i="3"/>
  <c r="H2611" i="3"/>
  <c r="I2611" i="3"/>
  <c r="J2611" i="3"/>
  <c r="H2612" i="3"/>
  <c r="I2612" i="3"/>
  <c r="J2612" i="3"/>
  <c r="H2613" i="3"/>
  <c r="I2613" i="3"/>
  <c r="J2613" i="3"/>
  <c r="H2614" i="3"/>
  <c r="I2614" i="3"/>
  <c r="J2614" i="3"/>
  <c r="H2615" i="3"/>
  <c r="I2615" i="3"/>
  <c r="J2615" i="3"/>
  <c r="H2616" i="3"/>
  <c r="I2616" i="3"/>
  <c r="J2616" i="3"/>
  <c r="H2617" i="3"/>
  <c r="I2617" i="3"/>
  <c r="J2617" i="3"/>
  <c r="H2618" i="3"/>
  <c r="I2618" i="3"/>
  <c r="J2618" i="3"/>
  <c r="H2619" i="3"/>
  <c r="I2619" i="3"/>
  <c r="J2619" i="3"/>
  <c r="H2620" i="3"/>
  <c r="I2620" i="3"/>
  <c r="J2620" i="3"/>
  <c r="H2621" i="3"/>
  <c r="I2621" i="3"/>
  <c r="J2621" i="3"/>
  <c r="H2622" i="3"/>
  <c r="I2622" i="3"/>
  <c r="J2622" i="3"/>
  <c r="H2623" i="3"/>
  <c r="I2623" i="3"/>
  <c r="J2623" i="3"/>
  <c r="H2624" i="3"/>
  <c r="I2624" i="3"/>
  <c r="J2624" i="3"/>
  <c r="H2625" i="3"/>
  <c r="I2625" i="3"/>
  <c r="J2625" i="3"/>
  <c r="H2626" i="3"/>
  <c r="I2626" i="3"/>
  <c r="J2626" i="3"/>
  <c r="H2627" i="3"/>
  <c r="I2627" i="3"/>
  <c r="J2627" i="3"/>
  <c r="H2628" i="3"/>
  <c r="I2628" i="3"/>
  <c r="J2628" i="3"/>
  <c r="H2629" i="3"/>
  <c r="I2629" i="3"/>
  <c r="J2629" i="3"/>
  <c r="H2630" i="3"/>
  <c r="I2630" i="3"/>
  <c r="J2630" i="3"/>
  <c r="H2631" i="3"/>
  <c r="I2631" i="3"/>
  <c r="J2631" i="3"/>
  <c r="H2632" i="3"/>
  <c r="I2632" i="3"/>
  <c r="J2632" i="3"/>
  <c r="H2633" i="3"/>
  <c r="I2633" i="3"/>
  <c r="J2633" i="3"/>
  <c r="H2634" i="3"/>
  <c r="I2634" i="3"/>
  <c r="J2634" i="3"/>
  <c r="H2635" i="3"/>
  <c r="I2635" i="3"/>
  <c r="J2635" i="3"/>
  <c r="H2636" i="3"/>
  <c r="I2636" i="3"/>
  <c r="J2636" i="3"/>
  <c r="H2637" i="3"/>
  <c r="I2637" i="3"/>
  <c r="J2637" i="3"/>
  <c r="H2638" i="3"/>
  <c r="I2638" i="3"/>
  <c r="J2638" i="3"/>
  <c r="H2639" i="3"/>
  <c r="I2639" i="3"/>
  <c r="J2639" i="3"/>
  <c r="H2640" i="3"/>
  <c r="I2640" i="3"/>
  <c r="J2640" i="3"/>
  <c r="H2641" i="3"/>
  <c r="I2641" i="3"/>
  <c r="J2641" i="3"/>
  <c r="H2642" i="3"/>
  <c r="I2642" i="3"/>
  <c r="J2642" i="3"/>
  <c r="H2643" i="3"/>
  <c r="I2643" i="3"/>
  <c r="J2643" i="3"/>
  <c r="H2644" i="3"/>
  <c r="I2644" i="3"/>
  <c r="J2644" i="3"/>
  <c r="H2645" i="3"/>
  <c r="I2645" i="3"/>
  <c r="J2645" i="3"/>
  <c r="H2646" i="3"/>
  <c r="I2646" i="3"/>
  <c r="J2646" i="3"/>
  <c r="H2647" i="3"/>
  <c r="I2647" i="3"/>
  <c r="J2647" i="3"/>
  <c r="H2648" i="3"/>
  <c r="I2648" i="3"/>
  <c r="J2648" i="3"/>
  <c r="H2649" i="3"/>
  <c r="I2649" i="3"/>
  <c r="J2649" i="3"/>
  <c r="H2650" i="3"/>
  <c r="I2650" i="3"/>
  <c r="J2650" i="3"/>
  <c r="H2651" i="3"/>
  <c r="I2651" i="3"/>
  <c r="J2651" i="3"/>
  <c r="H2652" i="3"/>
  <c r="I2652" i="3"/>
  <c r="J2652" i="3"/>
  <c r="H2653" i="3"/>
  <c r="I2653" i="3"/>
  <c r="J2653" i="3"/>
  <c r="H2654" i="3"/>
  <c r="I2654" i="3"/>
  <c r="J2654" i="3"/>
  <c r="H2655" i="3"/>
  <c r="I2655" i="3"/>
  <c r="J2655" i="3"/>
  <c r="H2656" i="3"/>
  <c r="I2656" i="3"/>
  <c r="J2656" i="3"/>
  <c r="H2657" i="3"/>
  <c r="I2657" i="3"/>
  <c r="J2657" i="3"/>
  <c r="H2658" i="3"/>
  <c r="I2658" i="3"/>
  <c r="J2658" i="3"/>
  <c r="H2659" i="3"/>
  <c r="I2659" i="3"/>
  <c r="J2659" i="3"/>
  <c r="H2660" i="3"/>
  <c r="I2660" i="3"/>
  <c r="J2660" i="3"/>
  <c r="H2661" i="3"/>
  <c r="I2661" i="3"/>
  <c r="J2661" i="3"/>
  <c r="H2662" i="3"/>
  <c r="I2662" i="3"/>
  <c r="J2662" i="3"/>
  <c r="H2663" i="3"/>
  <c r="I2663" i="3"/>
  <c r="J2663" i="3"/>
  <c r="H2664" i="3"/>
  <c r="I2664" i="3"/>
  <c r="J2664" i="3"/>
  <c r="H2665" i="3"/>
  <c r="I2665" i="3"/>
  <c r="J2665" i="3"/>
  <c r="H2666" i="3"/>
  <c r="I2666" i="3"/>
  <c r="J2666" i="3"/>
  <c r="H2667" i="3"/>
  <c r="I2667" i="3"/>
  <c r="J2667" i="3"/>
  <c r="H2668" i="3"/>
  <c r="I2668" i="3"/>
  <c r="J2668" i="3"/>
  <c r="H2669" i="3"/>
  <c r="I2669" i="3"/>
  <c r="J2669" i="3"/>
  <c r="H2670" i="3"/>
  <c r="I2670" i="3"/>
  <c r="J2670" i="3"/>
  <c r="H2671" i="3"/>
  <c r="I2671" i="3"/>
  <c r="J2671" i="3"/>
  <c r="H2672" i="3"/>
  <c r="I2672" i="3"/>
  <c r="J2672" i="3"/>
  <c r="H2673" i="3"/>
  <c r="I2673" i="3"/>
  <c r="J2673" i="3"/>
  <c r="H2674" i="3"/>
  <c r="I2674" i="3"/>
  <c r="J2674" i="3"/>
  <c r="H2675" i="3"/>
  <c r="I2675" i="3"/>
  <c r="J2675" i="3"/>
  <c r="H2676" i="3"/>
  <c r="I2676" i="3"/>
  <c r="J2676" i="3"/>
  <c r="H2677" i="3"/>
  <c r="I2677" i="3"/>
  <c r="J2677" i="3"/>
  <c r="H2678" i="3"/>
  <c r="I2678" i="3"/>
  <c r="J2678" i="3"/>
  <c r="H2679" i="3"/>
  <c r="I2679" i="3"/>
  <c r="J2679" i="3"/>
  <c r="H2680" i="3"/>
  <c r="I2680" i="3"/>
  <c r="J2680" i="3"/>
  <c r="H2681" i="3"/>
  <c r="I2681" i="3"/>
  <c r="J2681" i="3"/>
  <c r="H2682" i="3"/>
  <c r="I2682" i="3"/>
  <c r="J2682" i="3"/>
  <c r="H2683" i="3"/>
  <c r="I2683" i="3"/>
  <c r="J2683" i="3"/>
  <c r="H2684" i="3"/>
  <c r="I2684" i="3"/>
  <c r="J2684" i="3"/>
  <c r="H2685" i="3"/>
  <c r="I2685" i="3"/>
  <c r="J2685" i="3"/>
  <c r="H2686" i="3"/>
  <c r="I2686" i="3"/>
  <c r="J2686" i="3"/>
  <c r="H2687" i="3"/>
  <c r="I2687" i="3"/>
  <c r="J2687" i="3"/>
  <c r="H2688" i="3"/>
  <c r="I2688" i="3"/>
  <c r="J2688" i="3"/>
  <c r="H2689" i="3"/>
  <c r="I2689" i="3"/>
  <c r="J2689" i="3"/>
  <c r="H2690" i="3"/>
  <c r="I2690" i="3"/>
  <c r="J2690" i="3"/>
  <c r="H2691" i="3"/>
  <c r="I2691" i="3"/>
  <c r="J2691" i="3"/>
  <c r="H2692" i="3"/>
  <c r="I2692" i="3"/>
  <c r="J2692" i="3"/>
  <c r="H2693" i="3"/>
  <c r="I2693" i="3"/>
  <c r="J2693" i="3"/>
  <c r="H2694" i="3"/>
  <c r="I2694" i="3"/>
  <c r="J2694" i="3"/>
  <c r="H2695" i="3"/>
  <c r="I2695" i="3"/>
  <c r="J2695" i="3"/>
  <c r="H2696" i="3"/>
  <c r="I2696" i="3"/>
  <c r="J2696" i="3"/>
  <c r="H2697" i="3"/>
  <c r="I2697" i="3"/>
  <c r="J2697" i="3"/>
  <c r="H2698" i="3"/>
  <c r="I2698" i="3"/>
  <c r="J2698" i="3"/>
  <c r="H2699" i="3"/>
  <c r="I2699" i="3"/>
  <c r="J2699" i="3"/>
  <c r="H2700" i="3"/>
  <c r="I2700" i="3"/>
  <c r="J2700" i="3"/>
  <c r="H2701" i="3"/>
  <c r="I2701" i="3"/>
  <c r="J2701" i="3"/>
  <c r="H2702" i="3"/>
  <c r="I2702" i="3"/>
  <c r="J2702" i="3"/>
  <c r="H2703" i="3"/>
  <c r="I2703" i="3"/>
  <c r="J2703" i="3"/>
  <c r="H2704" i="3"/>
  <c r="I2704" i="3"/>
  <c r="J2704" i="3"/>
  <c r="H2705" i="3"/>
  <c r="I2705" i="3"/>
  <c r="J2705" i="3"/>
  <c r="H2706" i="3"/>
  <c r="I2706" i="3"/>
  <c r="J2706" i="3"/>
  <c r="H2707" i="3"/>
  <c r="I2707" i="3"/>
  <c r="J2707" i="3"/>
  <c r="H2708" i="3"/>
  <c r="I2708" i="3"/>
  <c r="J2708" i="3"/>
  <c r="H2709" i="3"/>
  <c r="I2709" i="3"/>
  <c r="J2709" i="3"/>
  <c r="H2710" i="3"/>
  <c r="I2710" i="3"/>
  <c r="J2710" i="3"/>
  <c r="H2711" i="3"/>
  <c r="I2711" i="3"/>
  <c r="J2711" i="3"/>
  <c r="H2712" i="3"/>
  <c r="I2712" i="3"/>
  <c r="J2712" i="3"/>
  <c r="H2713" i="3"/>
  <c r="I2713" i="3"/>
  <c r="J2713" i="3"/>
  <c r="H2714" i="3"/>
  <c r="I2714" i="3"/>
  <c r="J2714" i="3"/>
  <c r="H2715" i="3"/>
  <c r="I2715" i="3"/>
  <c r="J2715" i="3"/>
  <c r="H2716" i="3"/>
  <c r="I2716" i="3"/>
  <c r="J2716" i="3"/>
  <c r="H2717" i="3"/>
  <c r="I2717" i="3"/>
  <c r="J2717" i="3"/>
  <c r="H2718" i="3"/>
  <c r="I2718" i="3"/>
  <c r="J2718" i="3"/>
  <c r="H2719" i="3"/>
  <c r="I2719" i="3"/>
  <c r="J2719" i="3"/>
  <c r="H2720" i="3"/>
  <c r="I2720" i="3"/>
  <c r="J2720" i="3"/>
  <c r="H2721" i="3"/>
  <c r="I2721" i="3"/>
  <c r="J2721" i="3"/>
  <c r="H2722" i="3"/>
  <c r="I2722" i="3"/>
  <c r="J2722" i="3"/>
  <c r="H2723" i="3"/>
  <c r="I2723" i="3"/>
  <c r="J2723" i="3"/>
  <c r="H2724" i="3"/>
  <c r="I2724" i="3"/>
  <c r="J2724" i="3"/>
  <c r="H2725" i="3"/>
  <c r="I2725" i="3"/>
  <c r="J2725" i="3"/>
  <c r="H2726" i="3"/>
  <c r="I2726" i="3"/>
  <c r="J2726" i="3"/>
  <c r="H2727" i="3"/>
  <c r="I2727" i="3"/>
  <c r="J2727" i="3"/>
  <c r="H2728" i="3"/>
  <c r="I2728" i="3"/>
  <c r="J2728" i="3"/>
  <c r="H2729" i="3"/>
  <c r="I2729" i="3"/>
  <c r="J2729" i="3"/>
  <c r="H2730" i="3"/>
  <c r="I2730" i="3"/>
  <c r="J2730" i="3"/>
  <c r="H2731" i="3"/>
  <c r="I2731" i="3"/>
  <c r="J2731" i="3"/>
  <c r="H2732" i="3"/>
  <c r="I2732" i="3"/>
  <c r="J2732" i="3"/>
  <c r="H2733" i="3"/>
  <c r="I2733" i="3"/>
  <c r="J2733" i="3"/>
  <c r="H2734" i="3"/>
  <c r="I2734" i="3"/>
  <c r="J2734" i="3"/>
  <c r="H2735" i="3"/>
  <c r="I2735" i="3"/>
  <c r="J2735" i="3"/>
  <c r="H2736" i="3"/>
  <c r="I2736" i="3"/>
  <c r="J2736" i="3"/>
  <c r="H2737" i="3"/>
  <c r="I2737" i="3"/>
  <c r="J2737" i="3"/>
  <c r="H2738" i="3"/>
  <c r="I2738" i="3"/>
  <c r="J2738" i="3"/>
  <c r="H2739" i="3"/>
  <c r="I2739" i="3"/>
  <c r="J2739" i="3"/>
  <c r="H2740" i="3"/>
  <c r="I2740" i="3"/>
  <c r="J2740" i="3"/>
  <c r="H2741" i="3"/>
  <c r="I2741" i="3"/>
  <c r="J2741" i="3"/>
  <c r="H2742" i="3"/>
  <c r="I2742" i="3"/>
  <c r="J2742" i="3"/>
  <c r="H2743" i="3"/>
  <c r="I2743" i="3"/>
  <c r="J2743" i="3"/>
  <c r="H2744" i="3"/>
  <c r="I2744" i="3"/>
  <c r="J2744" i="3"/>
  <c r="H2745" i="3"/>
  <c r="I2745" i="3"/>
  <c r="J2745" i="3"/>
  <c r="H2746" i="3"/>
  <c r="I2746" i="3"/>
  <c r="J2746" i="3"/>
  <c r="H2747" i="3"/>
  <c r="I2747" i="3"/>
  <c r="J2747" i="3"/>
  <c r="H2748" i="3"/>
  <c r="I2748" i="3"/>
  <c r="J2748" i="3"/>
  <c r="H2749" i="3"/>
  <c r="I2749" i="3"/>
  <c r="J2749" i="3"/>
  <c r="H2750" i="3"/>
  <c r="I2750" i="3"/>
  <c r="J2750" i="3"/>
  <c r="H2751" i="3"/>
  <c r="I2751" i="3"/>
  <c r="J2751" i="3"/>
  <c r="H2752" i="3"/>
  <c r="I2752" i="3"/>
  <c r="J2752" i="3"/>
  <c r="H2753" i="3"/>
  <c r="I2753" i="3"/>
  <c r="J2753" i="3"/>
  <c r="H2754" i="3"/>
  <c r="I2754" i="3"/>
  <c r="J2754" i="3"/>
  <c r="H2755" i="3"/>
  <c r="I2755" i="3"/>
  <c r="J2755" i="3"/>
  <c r="H2756" i="3"/>
  <c r="I2756" i="3"/>
  <c r="J2756" i="3"/>
  <c r="H2757" i="3"/>
  <c r="I2757" i="3"/>
  <c r="J2757" i="3"/>
  <c r="H2758" i="3"/>
  <c r="I2758" i="3"/>
  <c r="J2758" i="3"/>
  <c r="H2759" i="3"/>
  <c r="I2759" i="3"/>
  <c r="J2759" i="3"/>
  <c r="H2760" i="3"/>
  <c r="I2760" i="3"/>
  <c r="J2760" i="3"/>
  <c r="H2761" i="3"/>
  <c r="I2761" i="3"/>
  <c r="J2761" i="3"/>
  <c r="H2762" i="3"/>
  <c r="I2762" i="3"/>
  <c r="J2762" i="3"/>
  <c r="H2763" i="3"/>
  <c r="I2763" i="3"/>
  <c r="J2763" i="3"/>
  <c r="H2764" i="3"/>
  <c r="I2764" i="3"/>
  <c r="J2764" i="3"/>
  <c r="H2765" i="3"/>
  <c r="I2765" i="3"/>
  <c r="J2765" i="3"/>
  <c r="H2766" i="3"/>
  <c r="I2766" i="3"/>
  <c r="J2766" i="3"/>
  <c r="H2767" i="3"/>
  <c r="I2767" i="3"/>
  <c r="J2767" i="3"/>
  <c r="H2768" i="3"/>
  <c r="I2768" i="3"/>
  <c r="J2768" i="3"/>
  <c r="H2769" i="3"/>
  <c r="I2769" i="3"/>
  <c r="J2769" i="3"/>
  <c r="H2770" i="3"/>
  <c r="I2770" i="3"/>
  <c r="J2770" i="3"/>
  <c r="H2771" i="3"/>
  <c r="I2771" i="3"/>
  <c r="J2771" i="3"/>
  <c r="H2772" i="3"/>
  <c r="I2772" i="3"/>
  <c r="J2772" i="3"/>
  <c r="H2773" i="3"/>
  <c r="I2773" i="3"/>
  <c r="J2773" i="3"/>
  <c r="H2774" i="3"/>
  <c r="I2774" i="3"/>
  <c r="J2774" i="3"/>
  <c r="H2775" i="3"/>
  <c r="I2775" i="3"/>
  <c r="J2775" i="3"/>
  <c r="H2776" i="3"/>
  <c r="I2776" i="3"/>
  <c r="J2776" i="3"/>
  <c r="H2777" i="3"/>
  <c r="I2777" i="3"/>
  <c r="J2777" i="3"/>
  <c r="H2778" i="3"/>
  <c r="I2778" i="3"/>
  <c r="J2778" i="3"/>
  <c r="H2779" i="3"/>
  <c r="I2779" i="3"/>
  <c r="J2779" i="3"/>
  <c r="H2780" i="3"/>
  <c r="I2780" i="3"/>
  <c r="J2780" i="3"/>
  <c r="H2781" i="3"/>
  <c r="I2781" i="3"/>
  <c r="J2781" i="3"/>
  <c r="H2782" i="3"/>
  <c r="I2782" i="3"/>
  <c r="J2782" i="3"/>
  <c r="H2783" i="3"/>
  <c r="I2783" i="3"/>
  <c r="J2783" i="3"/>
  <c r="H2784" i="3"/>
  <c r="I2784" i="3"/>
  <c r="J2784" i="3"/>
  <c r="H2785" i="3"/>
  <c r="I2785" i="3"/>
  <c r="J2785" i="3"/>
  <c r="H2786" i="3"/>
  <c r="I2786" i="3"/>
  <c r="J2786" i="3"/>
  <c r="H2787" i="3"/>
  <c r="I2787" i="3"/>
  <c r="J2787" i="3"/>
  <c r="H2788" i="3"/>
  <c r="I2788" i="3"/>
  <c r="J2788" i="3"/>
  <c r="H2789" i="3"/>
  <c r="I2789" i="3"/>
  <c r="J2789" i="3"/>
  <c r="H2790" i="3"/>
  <c r="I2790" i="3"/>
  <c r="J2790" i="3"/>
  <c r="H2791" i="3"/>
  <c r="I2791" i="3"/>
  <c r="J2791" i="3"/>
  <c r="H2792" i="3"/>
  <c r="I2792" i="3"/>
  <c r="J2792" i="3"/>
  <c r="H2793" i="3"/>
  <c r="I2793" i="3"/>
  <c r="J2793" i="3"/>
  <c r="H2794" i="3"/>
  <c r="I2794" i="3"/>
  <c r="J2794" i="3"/>
  <c r="H2795" i="3"/>
  <c r="I2795" i="3"/>
  <c r="J2795" i="3"/>
  <c r="H2796" i="3"/>
  <c r="I2796" i="3"/>
  <c r="J2796" i="3"/>
  <c r="H2797" i="3"/>
  <c r="I2797" i="3"/>
  <c r="J2797" i="3"/>
  <c r="H2798" i="3"/>
  <c r="I2798" i="3"/>
  <c r="J2798" i="3"/>
  <c r="H2799" i="3"/>
  <c r="I2799" i="3"/>
  <c r="J2799" i="3"/>
  <c r="H2800" i="3"/>
  <c r="I2800" i="3"/>
  <c r="J2800" i="3"/>
  <c r="H2801" i="3"/>
  <c r="I2801" i="3"/>
  <c r="J2801" i="3"/>
  <c r="H2802" i="3"/>
  <c r="I2802" i="3"/>
  <c r="J2802" i="3"/>
  <c r="H2803" i="3"/>
  <c r="I2803" i="3"/>
  <c r="J2803" i="3"/>
  <c r="H2804" i="3"/>
  <c r="I2804" i="3"/>
  <c r="J2804" i="3"/>
  <c r="H2805" i="3"/>
  <c r="I2805" i="3"/>
  <c r="J2805" i="3"/>
  <c r="H2806" i="3"/>
  <c r="I2806" i="3"/>
  <c r="J2806" i="3"/>
  <c r="H2807" i="3"/>
  <c r="I2807" i="3"/>
  <c r="J2807" i="3"/>
  <c r="H2808" i="3"/>
  <c r="I2808" i="3"/>
  <c r="J2808" i="3"/>
  <c r="H2809" i="3"/>
  <c r="I2809" i="3"/>
  <c r="J2809" i="3"/>
  <c r="H2810" i="3"/>
  <c r="I2810" i="3"/>
  <c r="J2810" i="3"/>
  <c r="H2811" i="3"/>
  <c r="I2811" i="3"/>
  <c r="J2811" i="3"/>
  <c r="H2812" i="3"/>
  <c r="I2812" i="3"/>
  <c r="J2812" i="3"/>
  <c r="H2813" i="3"/>
  <c r="I2813" i="3"/>
  <c r="J2813" i="3"/>
  <c r="H2814" i="3"/>
  <c r="I2814" i="3"/>
  <c r="J2814" i="3"/>
  <c r="H2815" i="3"/>
  <c r="I2815" i="3"/>
  <c r="J2815" i="3"/>
  <c r="H2816" i="3"/>
  <c r="I2816" i="3"/>
  <c r="J2816" i="3"/>
  <c r="H2817" i="3"/>
  <c r="I2817" i="3"/>
  <c r="J2817" i="3"/>
  <c r="H2818" i="3"/>
  <c r="I2818" i="3"/>
  <c r="J2818" i="3"/>
  <c r="H2819" i="3"/>
  <c r="I2819" i="3"/>
  <c r="J2819" i="3"/>
  <c r="H2820" i="3"/>
  <c r="I2820" i="3"/>
  <c r="J2820" i="3"/>
  <c r="H2821" i="3"/>
  <c r="I2821" i="3"/>
  <c r="J2821" i="3"/>
  <c r="H2822" i="3"/>
  <c r="I2822" i="3"/>
  <c r="J2822" i="3"/>
  <c r="H2823" i="3"/>
  <c r="I2823" i="3"/>
  <c r="J2823" i="3"/>
  <c r="H2824" i="3"/>
  <c r="I2824" i="3"/>
  <c r="J2824" i="3"/>
  <c r="H2825" i="3"/>
  <c r="I2825" i="3"/>
  <c r="J2825" i="3"/>
  <c r="H2826" i="3"/>
  <c r="I2826" i="3"/>
  <c r="J2826" i="3"/>
  <c r="H2827" i="3"/>
  <c r="I2827" i="3"/>
  <c r="J2827" i="3"/>
  <c r="H2828" i="3"/>
  <c r="I2828" i="3"/>
  <c r="J2828" i="3"/>
  <c r="H2829" i="3"/>
  <c r="I2829" i="3"/>
  <c r="J2829" i="3"/>
  <c r="H2830" i="3"/>
  <c r="I2830" i="3"/>
  <c r="J2830" i="3"/>
  <c r="H2831" i="3"/>
  <c r="I2831" i="3"/>
  <c r="J2831" i="3"/>
  <c r="H2832" i="3"/>
  <c r="I2832" i="3"/>
  <c r="J2832" i="3"/>
  <c r="H2833" i="3"/>
  <c r="I2833" i="3"/>
  <c r="J2833" i="3"/>
  <c r="H2834" i="3"/>
  <c r="I2834" i="3"/>
  <c r="J2834" i="3"/>
  <c r="H2835" i="3"/>
  <c r="I2835" i="3"/>
  <c r="J2835" i="3"/>
  <c r="H2836" i="3"/>
  <c r="I2836" i="3"/>
  <c r="J2836" i="3"/>
  <c r="H2837" i="3"/>
  <c r="I2837" i="3"/>
  <c r="J2837" i="3"/>
  <c r="H2838" i="3"/>
  <c r="I2838" i="3"/>
  <c r="J2838" i="3"/>
  <c r="H2839" i="3"/>
  <c r="I2839" i="3"/>
  <c r="J2839" i="3"/>
  <c r="H2840" i="3"/>
  <c r="I2840" i="3"/>
  <c r="J2840" i="3"/>
  <c r="H2841" i="3"/>
  <c r="I2841" i="3"/>
  <c r="J2841" i="3"/>
  <c r="H2842" i="3"/>
  <c r="I2842" i="3"/>
  <c r="J2842" i="3"/>
  <c r="H2843" i="3"/>
  <c r="I2843" i="3"/>
  <c r="J2843" i="3"/>
  <c r="H2844" i="3"/>
  <c r="I2844" i="3"/>
  <c r="J2844" i="3"/>
  <c r="H2845" i="3"/>
  <c r="I2845" i="3"/>
  <c r="J2845" i="3"/>
  <c r="H2846" i="3"/>
  <c r="I2846" i="3"/>
  <c r="J2846" i="3"/>
  <c r="H2847" i="3"/>
  <c r="I2847" i="3"/>
  <c r="J2847" i="3"/>
  <c r="H2848" i="3"/>
  <c r="I2848" i="3"/>
  <c r="J2848" i="3"/>
  <c r="H2849" i="3"/>
  <c r="I2849" i="3"/>
  <c r="J2849" i="3"/>
  <c r="H2850" i="3"/>
  <c r="I2850" i="3"/>
  <c r="J2850" i="3"/>
  <c r="H2851" i="3"/>
  <c r="I2851" i="3"/>
  <c r="J2851" i="3"/>
  <c r="H2852" i="3"/>
  <c r="I2852" i="3"/>
  <c r="J2852" i="3"/>
  <c r="H2853" i="3"/>
  <c r="I2853" i="3"/>
  <c r="J2853" i="3"/>
  <c r="H2854" i="3"/>
  <c r="I2854" i="3"/>
  <c r="J2854" i="3"/>
  <c r="H2855" i="3"/>
  <c r="I2855" i="3"/>
  <c r="J2855" i="3"/>
  <c r="H2856" i="3"/>
  <c r="I2856" i="3"/>
  <c r="J2856" i="3"/>
  <c r="H2857" i="3"/>
  <c r="I2857" i="3"/>
  <c r="J2857" i="3"/>
  <c r="H2858" i="3"/>
  <c r="I2858" i="3"/>
  <c r="J2858" i="3"/>
  <c r="H2859" i="3"/>
  <c r="I2859" i="3"/>
  <c r="J2859" i="3"/>
  <c r="H2860" i="3"/>
  <c r="I2860" i="3"/>
  <c r="J2860" i="3"/>
  <c r="H2861" i="3"/>
  <c r="I2861" i="3"/>
  <c r="J2861" i="3"/>
  <c r="H2862" i="3"/>
  <c r="I2862" i="3"/>
  <c r="J2862" i="3"/>
  <c r="H2863" i="3"/>
  <c r="I2863" i="3"/>
  <c r="J2863" i="3"/>
  <c r="H2864" i="3"/>
  <c r="I2864" i="3"/>
  <c r="J2864" i="3"/>
  <c r="H2865" i="3"/>
  <c r="I2865" i="3"/>
  <c r="J2865" i="3"/>
  <c r="H2866" i="3"/>
  <c r="I2866" i="3"/>
  <c r="J2866" i="3"/>
  <c r="H2867" i="3"/>
  <c r="I2867" i="3"/>
  <c r="J2867" i="3"/>
  <c r="H2868" i="3"/>
  <c r="I2868" i="3"/>
  <c r="J2868" i="3"/>
  <c r="H2869" i="3"/>
  <c r="I2869" i="3"/>
  <c r="J2869" i="3"/>
  <c r="H2870" i="3"/>
  <c r="I2870" i="3"/>
  <c r="J2870" i="3"/>
  <c r="H2871" i="3"/>
  <c r="I2871" i="3"/>
  <c r="J2871" i="3"/>
  <c r="H2872" i="3"/>
  <c r="I2872" i="3"/>
  <c r="J2872" i="3"/>
  <c r="H2873" i="3"/>
  <c r="I2873" i="3"/>
  <c r="J2873" i="3"/>
  <c r="H2874" i="3"/>
  <c r="I2874" i="3"/>
  <c r="J2874" i="3"/>
  <c r="H2875" i="3"/>
  <c r="I2875" i="3"/>
  <c r="J2875" i="3"/>
  <c r="H2876" i="3"/>
  <c r="I2876" i="3"/>
  <c r="J2876" i="3"/>
  <c r="H2877" i="3"/>
  <c r="I2877" i="3"/>
  <c r="J2877" i="3"/>
  <c r="H2878" i="3"/>
  <c r="I2878" i="3"/>
  <c r="J2878" i="3"/>
  <c r="H2879" i="3"/>
  <c r="I2879" i="3"/>
  <c r="J2879" i="3"/>
  <c r="H2880" i="3"/>
  <c r="I2880" i="3"/>
  <c r="J2880" i="3"/>
  <c r="H2881" i="3"/>
  <c r="I2881" i="3"/>
  <c r="J2881" i="3"/>
  <c r="H2882" i="3"/>
  <c r="I2882" i="3"/>
  <c r="J2882" i="3"/>
  <c r="H2883" i="3"/>
  <c r="I2883" i="3"/>
  <c r="J2883" i="3"/>
  <c r="H2884" i="3"/>
  <c r="I2884" i="3"/>
  <c r="J2884" i="3"/>
  <c r="H2885" i="3"/>
  <c r="I2885" i="3"/>
  <c r="J2885" i="3"/>
  <c r="H2886" i="3"/>
  <c r="I2886" i="3"/>
  <c r="J2886" i="3"/>
  <c r="H2887" i="3"/>
  <c r="I2887" i="3"/>
  <c r="J2887" i="3"/>
  <c r="H2888" i="3"/>
  <c r="I2888" i="3"/>
  <c r="J2888" i="3"/>
  <c r="H2889" i="3"/>
  <c r="I2889" i="3"/>
  <c r="J2889" i="3"/>
  <c r="H2890" i="3"/>
  <c r="I2890" i="3"/>
  <c r="J2890" i="3"/>
  <c r="H2891" i="3"/>
  <c r="I2891" i="3"/>
  <c r="J2891" i="3"/>
  <c r="H2892" i="3"/>
  <c r="I2892" i="3"/>
  <c r="J2892" i="3"/>
  <c r="H2893" i="3"/>
  <c r="I2893" i="3"/>
  <c r="J2893" i="3"/>
  <c r="H2894" i="3"/>
  <c r="I2894" i="3"/>
  <c r="J2894" i="3"/>
  <c r="H2895" i="3"/>
  <c r="I2895" i="3"/>
  <c r="J2895" i="3"/>
  <c r="H2896" i="3"/>
  <c r="I2896" i="3"/>
  <c r="J2896" i="3"/>
  <c r="H2897" i="3"/>
  <c r="I2897" i="3"/>
  <c r="J2897" i="3"/>
  <c r="H2898" i="3"/>
  <c r="I2898" i="3"/>
  <c r="J2898" i="3"/>
  <c r="H2899" i="3"/>
  <c r="I2899" i="3"/>
  <c r="J2899" i="3"/>
  <c r="H2900" i="3"/>
  <c r="I2900" i="3"/>
  <c r="J2900" i="3"/>
  <c r="H2901" i="3"/>
  <c r="I2901" i="3"/>
  <c r="J2901" i="3"/>
  <c r="H2902" i="3"/>
  <c r="I2902" i="3"/>
  <c r="J2902" i="3"/>
  <c r="H2903" i="3"/>
  <c r="I2903" i="3"/>
  <c r="J2903" i="3"/>
  <c r="H2904" i="3"/>
  <c r="I2904" i="3"/>
  <c r="J2904" i="3"/>
  <c r="H2905" i="3"/>
  <c r="I2905" i="3"/>
  <c r="J2905" i="3"/>
  <c r="H2906" i="3"/>
  <c r="I2906" i="3"/>
  <c r="J2906" i="3"/>
  <c r="H2907" i="3"/>
  <c r="I2907" i="3"/>
  <c r="J2907" i="3"/>
  <c r="H2908" i="3"/>
  <c r="I2908" i="3"/>
  <c r="J2908" i="3"/>
  <c r="H2909" i="3"/>
  <c r="I2909" i="3"/>
  <c r="J2909" i="3"/>
  <c r="H2910" i="3"/>
  <c r="I2910" i="3"/>
  <c r="J2910" i="3"/>
  <c r="H2911" i="3"/>
  <c r="I2911" i="3"/>
  <c r="J2911" i="3"/>
  <c r="H2912" i="3"/>
  <c r="I2912" i="3"/>
  <c r="J2912" i="3"/>
  <c r="H2913" i="3"/>
  <c r="I2913" i="3"/>
  <c r="J2913" i="3"/>
  <c r="H2914" i="3"/>
  <c r="I2914" i="3"/>
  <c r="J2914" i="3"/>
  <c r="H2915" i="3"/>
  <c r="I2915" i="3"/>
  <c r="J2915" i="3"/>
  <c r="H2916" i="3"/>
  <c r="I2916" i="3"/>
  <c r="J2916" i="3"/>
  <c r="H2917" i="3"/>
  <c r="I2917" i="3"/>
  <c r="J2917" i="3"/>
  <c r="H2918" i="3"/>
  <c r="I2918" i="3"/>
  <c r="J2918" i="3"/>
  <c r="H2919" i="3"/>
  <c r="I2919" i="3"/>
  <c r="J2919" i="3"/>
  <c r="H2920" i="3"/>
  <c r="I2920" i="3"/>
  <c r="J2920" i="3"/>
  <c r="H2921" i="3"/>
  <c r="I2921" i="3"/>
  <c r="J2921" i="3"/>
  <c r="H2922" i="3"/>
  <c r="I2922" i="3"/>
  <c r="J2922" i="3"/>
  <c r="H2923" i="3"/>
  <c r="I2923" i="3"/>
  <c r="J2923" i="3"/>
  <c r="H2924" i="3"/>
  <c r="I2924" i="3"/>
  <c r="J2924" i="3"/>
  <c r="H2925" i="3"/>
  <c r="I2925" i="3"/>
  <c r="J2925" i="3"/>
  <c r="H2926" i="3"/>
  <c r="I2926" i="3"/>
  <c r="J2926" i="3"/>
  <c r="H2927" i="3"/>
  <c r="I2927" i="3"/>
  <c r="J2927" i="3"/>
  <c r="H2928" i="3"/>
  <c r="I2928" i="3"/>
  <c r="J2928" i="3"/>
  <c r="H2929" i="3"/>
  <c r="I2929" i="3"/>
  <c r="J2929" i="3"/>
  <c r="H2930" i="3"/>
  <c r="I2930" i="3"/>
  <c r="J2930" i="3"/>
  <c r="H2931" i="3"/>
  <c r="I2931" i="3"/>
  <c r="J2931" i="3"/>
  <c r="H2932" i="3"/>
  <c r="I2932" i="3"/>
  <c r="J2932" i="3"/>
  <c r="H2933" i="3"/>
  <c r="I2933" i="3"/>
  <c r="J2933" i="3"/>
  <c r="H2934" i="3"/>
  <c r="I2934" i="3"/>
  <c r="J2934" i="3"/>
  <c r="H2935" i="3"/>
  <c r="I2935" i="3"/>
  <c r="J2935" i="3"/>
  <c r="H2936" i="3"/>
  <c r="I2936" i="3"/>
  <c r="J2936" i="3"/>
  <c r="H2937" i="3"/>
  <c r="I2937" i="3"/>
  <c r="J2937" i="3"/>
  <c r="H2938" i="3"/>
  <c r="I2938" i="3"/>
  <c r="J2938" i="3"/>
  <c r="H2939" i="3"/>
  <c r="I2939" i="3"/>
  <c r="J2939" i="3"/>
  <c r="H2940" i="3"/>
  <c r="I2940" i="3"/>
  <c r="J2940" i="3"/>
  <c r="H2941" i="3"/>
  <c r="I2941" i="3"/>
  <c r="J2941" i="3"/>
  <c r="H2942" i="3"/>
  <c r="I2942" i="3"/>
  <c r="J2942" i="3"/>
  <c r="H2943" i="3"/>
  <c r="I2943" i="3"/>
  <c r="J2943" i="3"/>
  <c r="H2944" i="3"/>
  <c r="I2944" i="3"/>
  <c r="J2944" i="3"/>
  <c r="H2945" i="3"/>
  <c r="I2945" i="3"/>
  <c r="J2945" i="3"/>
  <c r="H2946" i="3"/>
  <c r="I2946" i="3"/>
  <c r="J2946" i="3"/>
  <c r="H2947" i="3"/>
  <c r="I2947" i="3"/>
  <c r="J2947" i="3"/>
  <c r="H2948" i="3"/>
  <c r="I2948" i="3"/>
  <c r="J2948" i="3"/>
  <c r="H2949" i="3"/>
  <c r="I2949" i="3"/>
  <c r="J2949" i="3"/>
  <c r="H2950" i="3"/>
  <c r="I2950" i="3"/>
  <c r="J2950" i="3"/>
  <c r="H2951" i="3"/>
  <c r="I2951" i="3"/>
  <c r="J2951" i="3"/>
  <c r="H2952" i="3"/>
  <c r="I2952" i="3"/>
  <c r="J2952" i="3"/>
  <c r="H2953" i="3"/>
  <c r="I2953" i="3"/>
  <c r="J2953" i="3"/>
  <c r="H2954" i="3"/>
  <c r="I2954" i="3"/>
  <c r="J2954" i="3"/>
  <c r="H2955" i="3"/>
  <c r="I2955" i="3"/>
  <c r="J2955" i="3"/>
  <c r="H2956" i="3"/>
  <c r="I2956" i="3"/>
  <c r="J2956" i="3"/>
  <c r="H2957" i="3"/>
  <c r="I2957" i="3"/>
  <c r="J2957" i="3"/>
  <c r="H2958" i="3"/>
  <c r="I2958" i="3"/>
  <c r="J2958" i="3"/>
  <c r="H2959" i="3"/>
  <c r="I2959" i="3"/>
  <c r="J2959" i="3"/>
  <c r="H2960" i="3"/>
  <c r="I2960" i="3"/>
  <c r="J2960" i="3"/>
  <c r="H2961" i="3"/>
  <c r="I2961" i="3"/>
  <c r="J2961" i="3"/>
  <c r="H2962" i="3"/>
  <c r="I2962" i="3"/>
  <c r="J2962" i="3"/>
  <c r="H2963" i="3"/>
  <c r="I2963" i="3"/>
  <c r="J2963" i="3"/>
  <c r="H2964" i="3"/>
  <c r="I2964" i="3"/>
  <c r="J2964" i="3"/>
  <c r="H2965" i="3"/>
  <c r="I2965" i="3"/>
  <c r="J2965" i="3"/>
  <c r="H2966" i="3"/>
  <c r="I2966" i="3"/>
  <c r="J2966" i="3"/>
  <c r="H2967" i="3"/>
  <c r="I2967" i="3"/>
  <c r="J2967" i="3"/>
  <c r="H2968" i="3"/>
  <c r="I2968" i="3"/>
  <c r="J2968" i="3"/>
  <c r="H2969" i="3"/>
  <c r="I2969" i="3"/>
  <c r="J2969" i="3"/>
  <c r="H2970" i="3"/>
  <c r="I2970" i="3"/>
  <c r="J2970" i="3"/>
  <c r="H2971" i="3"/>
  <c r="I2971" i="3"/>
  <c r="J2971" i="3"/>
  <c r="H2972" i="3"/>
  <c r="I2972" i="3"/>
  <c r="J2972" i="3"/>
  <c r="H2973" i="3"/>
  <c r="I2973" i="3"/>
  <c r="J2973" i="3"/>
  <c r="H2974" i="3"/>
  <c r="I2974" i="3"/>
  <c r="J2974" i="3"/>
  <c r="H2975" i="3"/>
  <c r="I2975" i="3"/>
  <c r="J2975" i="3"/>
  <c r="H2976" i="3"/>
  <c r="I2976" i="3"/>
  <c r="J2976" i="3"/>
  <c r="H2977" i="3"/>
  <c r="I2977" i="3"/>
  <c r="J2977" i="3"/>
  <c r="H2978" i="3"/>
  <c r="I2978" i="3"/>
  <c r="J2978" i="3"/>
  <c r="H2979" i="3"/>
  <c r="I2979" i="3"/>
  <c r="J2979" i="3"/>
  <c r="H2980" i="3"/>
  <c r="I2980" i="3"/>
  <c r="J2980" i="3"/>
  <c r="H2981" i="3"/>
  <c r="I2981" i="3"/>
  <c r="J2981" i="3"/>
  <c r="H2982" i="3"/>
  <c r="I2982" i="3"/>
  <c r="J2982" i="3"/>
  <c r="H2983" i="3"/>
  <c r="I2983" i="3"/>
  <c r="J2983" i="3"/>
  <c r="H2984" i="3"/>
  <c r="I2984" i="3"/>
  <c r="J2984" i="3"/>
  <c r="H2985" i="3"/>
  <c r="I2985" i="3"/>
  <c r="J2985" i="3"/>
  <c r="H2986" i="3"/>
  <c r="I2986" i="3"/>
  <c r="J2986" i="3"/>
  <c r="H2987" i="3"/>
  <c r="I2987" i="3"/>
  <c r="J2987" i="3"/>
  <c r="H2988" i="3"/>
  <c r="I2988" i="3"/>
  <c r="J2988" i="3"/>
  <c r="H2989" i="3"/>
  <c r="I2989" i="3"/>
  <c r="J2989" i="3"/>
  <c r="H2990" i="3"/>
  <c r="I2990" i="3"/>
  <c r="J2990" i="3"/>
  <c r="H2991" i="3"/>
  <c r="I2991" i="3"/>
  <c r="J2991" i="3"/>
  <c r="H2992" i="3"/>
  <c r="I2992" i="3"/>
  <c r="J2992" i="3"/>
  <c r="H2993" i="3"/>
  <c r="I2993" i="3"/>
  <c r="J2993" i="3"/>
  <c r="H2994" i="3"/>
  <c r="I2994" i="3"/>
  <c r="J2994" i="3"/>
  <c r="H2995" i="3"/>
  <c r="I2995" i="3"/>
  <c r="J2995" i="3"/>
  <c r="H2996" i="3"/>
  <c r="I2996" i="3"/>
  <c r="J2996" i="3"/>
  <c r="H2997" i="3"/>
  <c r="I2997" i="3"/>
  <c r="J2997" i="3"/>
  <c r="H2998" i="3"/>
  <c r="I2998" i="3"/>
  <c r="J2998" i="3"/>
  <c r="H2999" i="3"/>
  <c r="I2999" i="3"/>
  <c r="J2999" i="3"/>
  <c r="H3000" i="3"/>
  <c r="I3000" i="3"/>
  <c r="J3000" i="3"/>
  <c r="H3001" i="3"/>
  <c r="I3001" i="3"/>
  <c r="J3001" i="3"/>
  <c r="H3002" i="3"/>
  <c r="I3002" i="3"/>
  <c r="J3002" i="3"/>
  <c r="H3003" i="3"/>
  <c r="I3003" i="3"/>
  <c r="J3003" i="3"/>
  <c r="H3004" i="3"/>
  <c r="I3004" i="3"/>
  <c r="J3004" i="3"/>
  <c r="H3005" i="3"/>
  <c r="I3005" i="3"/>
  <c r="J3005" i="3"/>
  <c r="H3006" i="3"/>
  <c r="I3006" i="3"/>
  <c r="J3006" i="3"/>
  <c r="H3007" i="3"/>
  <c r="I3007" i="3"/>
  <c r="J3007" i="3"/>
  <c r="H3008" i="3"/>
  <c r="I3008" i="3"/>
  <c r="J3008" i="3"/>
  <c r="H3009" i="3"/>
  <c r="I3009" i="3"/>
  <c r="J3009" i="3"/>
  <c r="H3010" i="3"/>
  <c r="I3010" i="3"/>
  <c r="J3010" i="3"/>
  <c r="H3011" i="3"/>
  <c r="I3011" i="3"/>
  <c r="J3011" i="3"/>
  <c r="H3012" i="3"/>
  <c r="I3012" i="3"/>
  <c r="J3012" i="3"/>
  <c r="H3013" i="3"/>
  <c r="I3013" i="3"/>
  <c r="J3013" i="3"/>
  <c r="H3014" i="3"/>
  <c r="I3014" i="3"/>
  <c r="J3014" i="3"/>
  <c r="H3015" i="3"/>
  <c r="I3015" i="3"/>
  <c r="J3015" i="3"/>
  <c r="H3016" i="3"/>
  <c r="I3016" i="3"/>
  <c r="J3016" i="3"/>
  <c r="H3017" i="3"/>
  <c r="I3017" i="3"/>
  <c r="J3017" i="3"/>
  <c r="H3018" i="3"/>
  <c r="I3018" i="3"/>
  <c r="J3018" i="3"/>
  <c r="H3019" i="3"/>
  <c r="I3019" i="3"/>
  <c r="J3019" i="3"/>
  <c r="H3020" i="3"/>
  <c r="I3020" i="3"/>
  <c r="J3020" i="3"/>
  <c r="H3021" i="3"/>
  <c r="I3021" i="3"/>
  <c r="J3021" i="3"/>
  <c r="H3022" i="3"/>
  <c r="I3022" i="3"/>
  <c r="J3022" i="3"/>
  <c r="H3023" i="3"/>
  <c r="I3023" i="3"/>
  <c r="J3023" i="3"/>
  <c r="H3024" i="3"/>
  <c r="I3024" i="3"/>
  <c r="J3024" i="3"/>
  <c r="H3025" i="3"/>
  <c r="I3025" i="3"/>
  <c r="J3025" i="3"/>
  <c r="H3026" i="3"/>
  <c r="I3026" i="3"/>
  <c r="J3026" i="3"/>
  <c r="H3027" i="3"/>
  <c r="I3027" i="3"/>
  <c r="J3027" i="3"/>
  <c r="H3028" i="3"/>
  <c r="I3028" i="3"/>
  <c r="J3028" i="3"/>
  <c r="H3029" i="3"/>
  <c r="I3029" i="3"/>
  <c r="J3029" i="3"/>
  <c r="H3030" i="3"/>
  <c r="I3030" i="3"/>
  <c r="J3030" i="3"/>
  <c r="H3031" i="3"/>
  <c r="I3031" i="3"/>
  <c r="J3031" i="3"/>
  <c r="H3032" i="3"/>
  <c r="I3032" i="3"/>
  <c r="J3032" i="3"/>
  <c r="H3033" i="3"/>
  <c r="I3033" i="3"/>
  <c r="J3033" i="3"/>
  <c r="H3034" i="3"/>
  <c r="I3034" i="3"/>
  <c r="J3034" i="3"/>
  <c r="H3035" i="3"/>
  <c r="I3035" i="3"/>
  <c r="J3035" i="3"/>
  <c r="H3036" i="3"/>
  <c r="I3036" i="3"/>
  <c r="J3036" i="3"/>
  <c r="H3037" i="3"/>
  <c r="I3037" i="3"/>
  <c r="J3037" i="3"/>
  <c r="H3038" i="3"/>
  <c r="I3038" i="3"/>
  <c r="J3038" i="3"/>
  <c r="H3039" i="3"/>
  <c r="I3039" i="3"/>
  <c r="J3039" i="3"/>
  <c r="H3040" i="3"/>
  <c r="I3040" i="3"/>
  <c r="J3040" i="3"/>
  <c r="H3041" i="3"/>
  <c r="I3041" i="3"/>
  <c r="J3041" i="3"/>
  <c r="H3042" i="3"/>
  <c r="I3042" i="3"/>
  <c r="J3042" i="3"/>
  <c r="H3043" i="3"/>
  <c r="I3043" i="3"/>
  <c r="J3043" i="3"/>
  <c r="H3044" i="3"/>
  <c r="I3044" i="3"/>
  <c r="J3044" i="3"/>
  <c r="H3045" i="3"/>
  <c r="I3045" i="3"/>
  <c r="J3045" i="3"/>
  <c r="H3046" i="3"/>
  <c r="I3046" i="3"/>
  <c r="J3046" i="3"/>
  <c r="H3047" i="3"/>
  <c r="I3047" i="3"/>
  <c r="J3047" i="3"/>
  <c r="H3048" i="3"/>
  <c r="I3048" i="3"/>
  <c r="J3048" i="3"/>
  <c r="H3049" i="3"/>
  <c r="I3049" i="3"/>
  <c r="J3049" i="3"/>
  <c r="H3050" i="3"/>
  <c r="I3050" i="3"/>
  <c r="J3050" i="3"/>
  <c r="H3051" i="3"/>
  <c r="I3051" i="3"/>
  <c r="J3051" i="3"/>
  <c r="H3052" i="3"/>
  <c r="I3052" i="3"/>
  <c r="J3052" i="3"/>
  <c r="H3053" i="3"/>
  <c r="I3053" i="3"/>
  <c r="J3053" i="3"/>
  <c r="H3054" i="3"/>
  <c r="I3054" i="3"/>
  <c r="J3054" i="3"/>
  <c r="H3055" i="3"/>
  <c r="I3055" i="3"/>
  <c r="J3055" i="3"/>
  <c r="H3056" i="3"/>
  <c r="I3056" i="3"/>
  <c r="J3056" i="3"/>
  <c r="H3057" i="3"/>
  <c r="I3057" i="3"/>
  <c r="J3057" i="3"/>
  <c r="H3058" i="3"/>
  <c r="I3058" i="3"/>
  <c r="J3058" i="3"/>
  <c r="H3059" i="3"/>
  <c r="I3059" i="3"/>
  <c r="J3059" i="3"/>
  <c r="H3060" i="3"/>
  <c r="I3060" i="3"/>
  <c r="J3060" i="3"/>
  <c r="H3061" i="3"/>
  <c r="I3061" i="3"/>
  <c r="J3061" i="3"/>
  <c r="H3062" i="3"/>
  <c r="I3062" i="3"/>
  <c r="J3062" i="3"/>
  <c r="H3063" i="3"/>
  <c r="I3063" i="3"/>
  <c r="J3063" i="3"/>
  <c r="H3064" i="3"/>
  <c r="I3064" i="3"/>
  <c r="J3064" i="3"/>
  <c r="H3065" i="3"/>
  <c r="I3065" i="3"/>
  <c r="J3065" i="3"/>
  <c r="H3066" i="3"/>
  <c r="I3066" i="3"/>
  <c r="J3066" i="3"/>
  <c r="H3067" i="3"/>
  <c r="I3067" i="3"/>
  <c r="J3067" i="3"/>
  <c r="H3068" i="3"/>
  <c r="I3068" i="3"/>
  <c r="J3068" i="3"/>
  <c r="H3069" i="3"/>
  <c r="I3069" i="3"/>
  <c r="J3069" i="3"/>
  <c r="H3070" i="3"/>
  <c r="I3070" i="3"/>
  <c r="J3070" i="3"/>
  <c r="H3071" i="3"/>
  <c r="I3071" i="3"/>
  <c r="J3071" i="3"/>
  <c r="H3072" i="3"/>
  <c r="I3072" i="3"/>
  <c r="J3072" i="3"/>
  <c r="H3073" i="3"/>
  <c r="I3073" i="3"/>
  <c r="J3073" i="3"/>
  <c r="H3074" i="3"/>
  <c r="I3074" i="3"/>
  <c r="J3074" i="3"/>
  <c r="H3075" i="3"/>
  <c r="I3075" i="3"/>
  <c r="J3075" i="3"/>
  <c r="H3076" i="3"/>
  <c r="I3076" i="3"/>
  <c r="J3076" i="3"/>
  <c r="H3077" i="3"/>
  <c r="I3077" i="3"/>
  <c r="J3077" i="3"/>
  <c r="H3078" i="3"/>
  <c r="I3078" i="3"/>
  <c r="J3078" i="3"/>
  <c r="H3079" i="3"/>
  <c r="I3079" i="3"/>
  <c r="J3079" i="3"/>
  <c r="H3080" i="3"/>
  <c r="I3080" i="3"/>
  <c r="J3080" i="3"/>
  <c r="H3081" i="3"/>
  <c r="I3081" i="3"/>
  <c r="J3081" i="3"/>
  <c r="H3082" i="3"/>
  <c r="I3082" i="3"/>
  <c r="J3082" i="3"/>
  <c r="H3083" i="3"/>
  <c r="I3083" i="3"/>
  <c r="J3083" i="3"/>
  <c r="H3084" i="3"/>
  <c r="I3084" i="3"/>
  <c r="J3084" i="3"/>
  <c r="H3085" i="3"/>
  <c r="I3085" i="3"/>
  <c r="J3085" i="3"/>
  <c r="H3086" i="3"/>
  <c r="I3086" i="3"/>
  <c r="J3086" i="3"/>
  <c r="H3087" i="3"/>
  <c r="I3087" i="3"/>
  <c r="J3087" i="3"/>
  <c r="H3088" i="3"/>
  <c r="I3088" i="3"/>
  <c r="J3088" i="3"/>
  <c r="H3089" i="3"/>
  <c r="I3089" i="3"/>
  <c r="J3089" i="3"/>
  <c r="H3090" i="3"/>
  <c r="I3090" i="3"/>
  <c r="J3090" i="3"/>
  <c r="H3091" i="3"/>
  <c r="I3091" i="3"/>
  <c r="J3091" i="3"/>
  <c r="H3092" i="3"/>
  <c r="I3092" i="3"/>
  <c r="J3092" i="3"/>
  <c r="H3093" i="3"/>
  <c r="I3093" i="3"/>
  <c r="J3093" i="3"/>
  <c r="H3094" i="3"/>
  <c r="I3094" i="3"/>
  <c r="J3094" i="3"/>
  <c r="H3095" i="3"/>
  <c r="I3095" i="3"/>
  <c r="J3095" i="3"/>
  <c r="H3096" i="3"/>
  <c r="I3096" i="3"/>
  <c r="J3096" i="3"/>
  <c r="H3097" i="3"/>
  <c r="I3097" i="3"/>
  <c r="J3097" i="3"/>
  <c r="H3098" i="3"/>
  <c r="I3098" i="3"/>
  <c r="J3098" i="3"/>
  <c r="H3099" i="3"/>
  <c r="I3099" i="3"/>
  <c r="J3099" i="3"/>
  <c r="H3100" i="3"/>
  <c r="I3100" i="3"/>
  <c r="J3100" i="3"/>
  <c r="H3101" i="3"/>
  <c r="I3101" i="3"/>
  <c r="J3101" i="3"/>
  <c r="H3102" i="3"/>
  <c r="I3102" i="3"/>
  <c r="J3102" i="3"/>
  <c r="H3103" i="3"/>
  <c r="I3103" i="3"/>
  <c r="J3103" i="3"/>
  <c r="H3104" i="3"/>
  <c r="I3104" i="3"/>
  <c r="J3104" i="3"/>
  <c r="H3105" i="3"/>
  <c r="I3105" i="3"/>
  <c r="J3105" i="3"/>
  <c r="H3106" i="3"/>
  <c r="I3106" i="3"/>
  <c r="J3106" i="3"/>
  <c r="H3107" i="3"/>
  <c r="I3107" i="3"/>
  <c r="J3107" i="3"/>
  <c r="H3108" i="3"/>
  <c r="I3108" i="3"/>
  <c r="J3108" i="3"/>
  <c r="H3109" i="3"/>
  <c r="I3109" i="3"/>
  <c r="J3109" i="3"/>
  <c r="H3110" i="3"/>
  <c r="I3110" i="3"/>
  <c r="J3110" i="3"/>
  <c r="H3111" i="3"/>
  <c r="I3111" i="3"/>
  <c r="J3111" i="3"/>
  <c r="H3112" i="3"/>
  <c r="I3112" i="3"/>
  <c r="J3112" i="3"/>
  <c r="H3113" i="3"/>
  <c r="I3113" i="3"/>
  <c r="J3113" i="3"/>
  <c r="H3114" i="3"/>
  <c r="I3114" i="3"/>
  <c r="J3114" i="3"/>
  <c r="H3115" i="3"/>
  <c r="I3115" i="3"/>
  <c r="J3115" i="3"/>
  <c r="H3116" i="3"/>
  <c r="I3116" i="3"/>
  <c r="J3116" i="3"/>
  <c r="H3117" i="3"/>
  <c r="I3117" i="3"/>
  <c r="J3117" i="3"/>
  <c r="H3118" i="3"/>
  <c r="I3118" i="3"/>
  <c r="J3118" i="3"/>
  <c r="H3119" i="3"/>
  <c r="I3119" i="3"/>
  <c r="J3119" i="3"/>
  <c r="H3120" i="3"/>
  <c r="I3120" i="3"/>
  <c r="J3120" i="3"/>
  <c r="H3121" i="3"/>
  <c r="I3121" i="3"/>
  <c r="J3121" i="3"/>
  <c r="H3122" i="3"/>
  <c r="I3122" i="3"/>
  <c r="J3122" i="3"/>
  <c r="H3123" i="3"/>
  <c r="I3123" i="3"/>
  <c r="J3123" i="3"/>
  <c r="H3124" i="3"/>
  <c r="I3124" i="3"/>
  <c r="J3124" i="3"/>
  <c r="H3125" i="3"/>
  <c r="I3125" i="3"/>
  <c r="J3125" i="3"/>
  <c r="H3126" i="3"/>
  <c r="I3126" i="3"/>
  <c r="J3126" i="3"/>
  <c r="H3127" i="3"/>
  <c r="I3127" i="3"/>
  <c r="J3127" i="3"/>
  <c r="H3128" i="3"/>
  <c r="I3128" i="3"/>
  <c r="J3128" i="3"/>
  <c r="H3129" i="3"/>
  <c r="I3129" i="3"/>
  <c r="J3129" i="3"/>
  <c r="H3130" i="3"/>
  <c r="I3130" i="3"/>
  <c r="J3130" i="3"/>
  <c r="H3131" i="3"/>
  <c r="I3131" i="3"/>
  <c r="J3131" i="3"/>
  <c r="H3132" i="3"/>
  <c r="I3132" i="3"/>
  <c r="J3132" i="3"/>
  <c r="H3133" i="3"/>
  <c r="I3133" i="3"/>
  <c r="J3133" i="3"/>
  <c r="H3134" i="3"/>
  <c r="I3134" i="3"/>
  <c r="J3134" i="3"/>
  <c r="H3135" i="3"/>
  <c r="I3135" i="3"/>
  <c r="J3135" i="3"/>
  <c r="H3136" i="3"/>
  <c r="I3136" i="3"/>
  <c r="J3136" i="3"/>
  <c r="H3137" i="3"/>
  <c r="I3137" i="3"/>
  <c r="J3137" i="3"/>
  <c r="H3138" i="3"/>
  <c r="I3138" i="3"/>
  <c r="J3138" i="3"/>
  <c r="H3139" i="3"/>
  <c r="I3139" i="3"/>
  <c r="J3139" i="3"/>
  <c r="H3140" i="3"/>
  <c r="I3140" i="3"/>
  <c r="J3140" i="3"/>
  <c r="H3141" i="3"/>
  <c r="I3141" i="3"/>
  <c r="J3141" i="3"/>
  <c r="H3142" i="3"/>
  <c r="I3142" i="3"/>
  <c r="J3142" i="3"/>
  <c r="H3143" i="3"/>
  <c r="I3143" i="3"/>
  <c r="J3143" i="3"/>
  <c r="H3144" i="3"/>
  <c r="I3144" i="3"/>
  <c r="J3144" i="3"/>
  <c r="H3145" i="3"/>
  <c r="I3145" i="3"/>
  <c r="J3145" i="3"/>
  <c r="H3146" i="3"/>
  <c r="I3146" i="3"/>
  <c r="J3146" i="3"/>
  <c r="H3147" i="3"/>
  <c r="I3147" i="3"/>
  <c r="J3147" i="3"/>
  <c r="H3148" i="3"/>
  <c r="I3148" i="3"/>
  <c r="J3148" i="3"/>
  <c r="H3149" i="3"/>
  <c r="I3149" i="3"/>
  <c r="J3149" i="3"/>
  <c r="H3150" i="3"/>
  <c r="I3150" i="3"/>
  <c r="J3150" i="3"/>
  <c r="H3151" i="3"/>
  <c r="I3151" i="3"/>
  <c r="J3151" i="3"/>
  <c r="H3152" i="3"/>
  <c r="I3152" i="3"/>
  <c r="J3152" i="3"/>
  <c r="H3153" i="3"/>
  <c r="I3153" i="3"/>
  <c r="J3153" i="3"/>
  <c r="H3154" i="3"/>
  <c r="I3154" i="3"/>
  <c r="J3154" i="3"/>
  <c r="H3155" i="3"/>
  <c r="I3155" i="3"/>
  <c r="J3155" i="3"/>
  <c r="H3156" i="3"/>
  <c r="I3156" i="3"/>
  <c r="J3156" i="3"/>
  <c r="H3157" i="3"/>
  <c r="I3157" i="3"/>
  <c r="J3157" i="3"/>
  <c r="H3158" i="3"/>
  <c r="I3158" i="3"/>
  <c r="J3158" i="3"/>
  <c r="H3159" i="3"/>
  <c r="I3159" i="3"/>
  <c r="J3159" i="3"/>
  <c r="H3160" i="3"/>
  <c r="I3160" i="3"/>
  <c r="J3160" i="3"/>
  <c r="H3161" i="3"/>
  <c r="I3161" i="3"/>
  <c r="J3161" i="3"/>
  <c r="H3162" i="3"/>
  <c r="I3162" i="3"/>
  <c r="J3162" i="3"/>
  <c r="H3163" i="3"/>
  <c r="I3163" i="3"/>
  <c r="J3163" i="3"/>
  <c r="H3164" i="3"/>
  <c r="I3164" i="3"/>
  <c r="J3164" i="3"/>
  <c r="H3165" i="3"/>
  <c r="I3165" i="3"/>
  <c r="J3165" i="3"/>
  <c r="H3166" i="3"/>
  <c r="I3166" i="3"/>
  <c r="J3166" i="3"/>
  <c r="H3167" i="3"/>
  <c r="I3167" i="3"/>
  <c r="J3167" i="3"/>
  <c r="H3168" i="3"/>
  <c r="I3168" i="3"/>
  <c r="J3168" i="3"/>
  <c r="H3169" i="3"/>
  <c r="I3169" i="3"/>
  <c r="J3169" i="3"/>
  <c r="H3170" i="3"/>
  <c r="I3170" i="3"/>
  <c r="J3170" i="3"/>
  <c r="H3171" i="3"/>
  <c r="I3171" i="3"/>
  <c r="J3171" i="3"/>
  <c r="H3172" i="3"/>
  <c r="I3172" i="3"/>
  <c r="J3172" i="3"/>
  <c r="H3173" i="3"/>
  <c r="I3173" i="3"/>
  <c r="J3173" i="3"/>
  <c r="H3174" i="3"/>
  <c r="I3174" i="3"/>
  <c r="J3174" i="3"/>
  <c r="H3175" i="3"/>
  <c r="I3175" i="3"/>
  <c r="J3175" i="3"/>
  <c r="H3176" i="3"/>
  <c r="I3176" i="3"/>
  <c r="J3176" i="3"/>
  <c r="H3177" i="3"/>
  <c r="I3177" i="3"/>
  <c r="J3177" i="3"/>
  <c r="H3178" i="3"/>
  <c r="I3178" i="3"/>
  <c r="J3178" i="3"/>
  <c r="H3179" i="3"/>
  <c r="I3179" i="3"/>
  <c r="J3179" i="3"/>
  <c r="H3180" i="3"/>
  <c r="I3180" i="3"/>
  <c r="J3180" i="3"/>
  <c r="H3181" i="3"/>
  <c r="I3181" i="3"/>
  <c r="J3181" i="3"/>
  <c r="H3182" i="3"/>
  <c r="I3182" i="3"/>
  <c r="J3182" i="3"/>
  <c r="H3183" i="3"/>
  <c r="I3183" i="3"/>
  <c r="J3183" i="3"/>
  <c r="H3184" i="3"/>
  <c r="I3184" i="3"/>
  <c r="J3184" i="3"/>
  <c r="H3185" i="3"/>
  <c r="I3185" i="3"/>
  <c r="J3185" i="3"/>
  <c r="H3186" i="3"/>
  <c r="I3186" i="3"/>
  <c r="J3186" i="3"/>
  <c r="H3187" i="3"/>
  <c r="I3187" i="3"/>
  <c r="J3187" i="3"/>
  <c r="H3188" i="3"/>
  <c r="I3188" i="3"/>
  <c r="J3188" i="3"/>
  <c r="H3189" i="3"/>
  <c r="I3189" i="3"/>
  <c r="J3189" i="3"/>
  <c r="H3190" i="3"/>
  <c r="I3190" i="3"/>
  <c r="J3190" i="3"/>
  <c r="H3191" i="3"/>
  <c r="I3191" i="3"/>
  <c r="J3191" i="3"/>
  <c r="H3192" i="3"/>
  <c r="I3192" i="3"/>
  <c r="J3192" i="3"/>
  <c r="H3193" i="3"/>
  <c r="I3193" i="3"/>
  <c r="J3193" i="3"/>
  <c r="H3194" i="3"/>
  <c r="I3194" i="3"/>
  <c r="J3194" i="3"/>
  <c r="H3195" i="3"/>
  <c r="I3195" i="3"/>
  <c r="J3195" i="3"/>
  <c r="H3196" i="3"/>
  <c r="I3196" i="3"/>
  <c r="J3196" i="3"/>
  <c r="H3197" i="3"/>
  <c r="I3197" i="3"/>
  <c r="J3197" i="3"/>
  <c r="H3198" i="3"/>
  <c r="I3198" i="3"/>
  <c r="J3198" i="3"/>
  <c r="H3199" i="3"/>
  <c r="I3199" i="3"/>
  <c r="J3199" i="3"/>
  <c r="H3200" i="3"/>
  <c r="I3200" i="3"/>
  <c r="J3200" i="3"/>
  <c r="H3201" i="3"/>
  <c r="I3201" i="3"/>
  <c r="J3201" i="3"/>
  <c r="H3202" i="3"/>
  <c r="I3202" i="3"/>
  <c r="J3202" i="3"/>
  <c r="H3203" i="3"/>
  <c r="I3203" i="3"/>
  <c r="J3203" i="3"/>
  <c r="H3204" i="3"/>
  <c r="I3204" i="3"/>
  <c r="J3204" i="3"/>
  <c r="H3205" i="3"/>
  <c r="I3205" i="3"/>
  <c r="J3205" i="3"/>
  <c r="H3206" i="3"/>
  <c r="I3206" i="3"/>
  <c r="J3206" i="3"/>
  <c r="H3207" i="3"/>
  <c r="I3207" i="3"/>
  <c r="J3207" i="3"/>
  <c r="H3208" i="3"/>
  <c r="I3208" i="3"/>
  <c r="J3208" i="3"/>
  <c r="H3209" i="3"/>
  <c r="I3209" i="3"/>
  <c r="J3209" i="3"/>
  <c r="H3210" i="3"/>
  <c r="I3210" i="3"/>
  <c r="J3210" i="3"/>
  <c r="H3211" i="3"/>
  <c r="I3211" i="3"/>
  <c r="J3211" i="3"/>
  <c r="H3212" i="3"/>
  <c r="I3212" i="3"/>
  <c r="J3212" i="3"/>
  <c r="H3213" i="3"/>
  <c r="I3213" i="3"/>
  <c r="J3213" i="3"/>
  <c r="H3214" i="3"/>
  <c r="I3214" i="3"/>
  <c r="J3214" i="3"/>
  <c r="H3215" i="3"/>
  <c r="I3215" i="3"/>
  <c r="J3215" i="3"/>
  <c r="H3216" i="3"/>
  <c r="I3216" i="3"/>
  <c r="J3216" i="3"/>
  <c r="H3217" i="3"/>
  <c r="I3217" i="3"/>
  <c r="J3217" i="3"/>
  <c r="H3218" i="3"/>
  <c r="I3218" i="3"/>
  <c r="J3218" i="3"/>
  <c r="H3219" i="3"/>
  <c r="I3219" i="3"/>
  <c r="J3219" i="3"/>
  <c r="H3220" i="3"/>
  <c r="I3220" i="3"/>
  <c r="J3220" i="3"/>
  <c r="H3221" i="3"/>
  <c r="I3221" i="3"/>
  <c r="J3221" i="3"/>
  <c r="H3222" i="3"/>
  <c r="I3222" i="3"/>
  <c r="J3222" i="3"/>
  <c r="H3223" i="3"/>
  <c r="I3223" i="3"/>
  <c r="J3223" i="3"/>
  <c r="H3224" i="3"/>
  <c r="I3224" i="3"/>
  <c r="J3224" i="3"/>
  <c r="H3225" i="3"/>
  <c r="I3225" i="3"/>
  <c r="J3225" i="3"/>
  <c r="H3226" i="3"/>
  <c r="I3226" i="3"/>
  <c r="J3226" i="3"/>
  <c r="H3227" i="3"/>
  <c r="I3227" i="3"/>
  <c r="J3227" i="3"/>
  <c r="H3228" i="3"/>
  <c r="I3228" i="3"/>
  <c r="J3228" i="3"/>
  <c r="H3229" i="3"/>
  <c r="I3229" i="3"/>
  <c r="J3229" i="3"/>
  <c r="H3230" i="3"/>
  <c r="I3230" i="3"/>
  <c r="J3230" i="3"/>
  <c r="H3231" i="3"/>
  <c r="I3231" i="3"/>
  <c r="J3231" i="3"/>
  <c r="H3232" i="3"/>
  <c r="I3232" i="3"/>
  <c r="J3232" i="3"/>
  <c r="H3233" i="3"/>
  <c r="I3233" i="3"/>
  <c r="J3233" i="3"/>
  <c r="H3234" i="3"/>
  <c r="I3234" i="3"/>
  <c r="J3234" i="3"/>
  <c r="H3235" i="3"/>
  <c r="I3235" i="3"/>
  <c r="J3235" i="3"/>
  <c r="H3236" i="3"/>
  <c r="I3236" i="3"/>
  <c r="J3236" i="3"/>
  <c r="H3237" i="3"/>
  <c r="I3237" i="3"/>
  <c r="J3237" i="3"/>
  <c r="H3238" i="3"/>
  <c r="I3238" i="3"/>
  <c r="J3238" i="3"/>
  <c r="H3239" i="3"/>
  <c r="I3239" i="3"/>
  <c r="J3239" i="3"/>
  <c r="H3240" i="3"/>
  <c r="I3240" i="3"/>
  <c r="J3240" i="3"/>
  <c r="H3241" i="3"/>
  <c r="I3241" i="3"/>
  <c r="J3241" i="3"/>
  <c r="H3242" i="3"/>
  <c r="I3242" i="3"/>
  <c r="J3242" i="3"/>
  <c r="H3243" i="3"/>
  <c r="I3243" i="3"/>
  <c r="J3243" i="3"/>
  <c r="H3244" i="3"/>
  <c r="I3244" i="3"/>
  <c r="J3244" i="3"/>
  <c r="H3245" i="3"/>
  <c r="I3245" i="3"/>
  <c r="J3245" i="3"/>
  <c r="H3246" i="3"/>
  <c r="I3246" i="3"/>
  <c r="J3246" i="3"/>
  <c r="H3247" i="3"/>
  <c r="I3247" i="3"/>
  <c r="J3247" i="3"/>
  <c r="H3248" i="3"/>
  <c r="I3248" i="3"/>
  <c r="J3248" i="3"/>
  <c r="H3249" i="3"/>
  <c r="I3249" i="3"/>
  <c r="J3249" i="3"/>
  <c r="H3250" i="3"/>
  <c r="I3250" i="3"/>
  <c r="J3250" i="3"/>
  <c r="H3251" i="3"/>
  <c r="I3251" i="3"/>
  <c r="J3251" i="3"/>
  <c r="H3252" i="3"/>
  <c r="I3252" i="3"/>
  <c r="J3252" i="3"/>
  <c r="H3253" i="3"/>
  <c r="I3253" i="3"/>
  <c r="J3253" i="3"/>
  <c r="H3254" i="3"/>
  <c r="I3254" i="3"/>
  <c r="J3254" i="3"/>
  <c r="H3255" i="3"/>
  <c r="I3255" i="3"/>
  <c r="J3255" i="3"/>
  <c r="H3256" i="3"/>
  <c r="I3256" i="3"/>
  <c r="J3256" i="3"/>
  <c r="H3257" i="3"/>
  <c r="I3257" i="3"/>
  <c r="J3257" i="3"/>
  <c r="H3258" i="3"/>
  <c r="I3258" i="3"/>
  <c r="J3258" i="3"/>
  <c r="H3259" i="3"/>
  <c r="I3259" i="3"/>
  <c r="J3259" i="3"/>
  <c r="H3260" i="3"/>
  <c r="I3260" i="3"/>
  <c r="J3260" i="3"/>
  <c r="H3261" i="3"/>
  <c r="I3261" i="3"/>
  <c r="J3261" i="3"/>
  <c r="H3262" i="3"/>
  <c r="I3262" i="3"/>
  <c r="J3262" i="3"/>
  <c r="H3263" i="3"/>
  <c r="I3263" i="3"/>
  <c r="J3263" i="3"/>
  <c r="H3264" i="3"/>
  <c r="I3264" i="3"/>
  <c r="J3264" i="3"/>
  <c r="H3265" i="3"/>
  <c r="I3265" i="3"/>
  <c r="J3265" i="3"/>
  <c r="H3266" i="3"/>
  <c r="I3266" i="3"/>
  <c r="J3266" i="3"/>
  <c r="H3267" i="3"/>
  <c r="I3267" i="3"/>
  <c r="J3267" i="3"/>
  <c r="H3268" i="3"/>
  <c r="I3268" i="3"/>
  <c r="J3268" i="3"/>
  <c r="H3269" i="3"/>
  <c r="I3269" i="3"/>
  <c r="J3269" i="3"/>
  <c r="H3270" i="3"/>
  <c r="I3270" i="3"/>
  <c r="J3270" i="3"/>
  <c r="H3271" i="3"/>
  <c r="I3271" i="3"/>
  <c r="J3271" i="3"/>
  <c r="H3272" i="3"/>
  <c r="I3272" i="3"/>
  <c r="J3272" i="3"/>
  <c r="H3273" i="3"/>
  <c r="I3273" i="3"/>
  <c r="J3273" i="3"/>
  <c r="H3274" i="3"/>
  <c r="I3274" i="3"/>
  <c r="J3274" i="3"/>
  <c r="H3275" i="3"/>
  <c r="I3275" i="3"/>
  <c r="J3275" i="3"/>
  <c r="H3276" i="3"/>
  <c r="I3276" i="3"/>
  <c r="J3276" i="3"/>
  <c r="H3277" i="3"/>
  <c r="I3277" i="3"/>
  <c r="J3277" i="3"/>
  <c r="H3278" i="3"/>
  <c r="I3278" i="3"/>
  <c r="J3278" i="3"/>
  <c r="H3279" i="3"/>
  <c r="I3279" i="3"/>
  <c r="J3279" i="3"/>
  <c r="H3280" i="3"/>
  <c r="I3280" i="3"/>
  <c r="J3280" i="3"/>
  <c r="H3281" i="3"/>
  <c r="I3281" i="3"/>
  <c r="J3281" i="3"/>
  <c r="H3282" i="3"/>
  <c r="I3282" i="3"/>
  <c r="J3282" i="3"/>
  <c r="H3283" i="3"/>
  <c r="I3283" i="3"/>
  <c r="J3283" i="3"/>
  <c r="H3284" i="3"/>
  <c r="I3284" i="3"/>
  <c r="J3284" i="3"/>
  <c r="H3285" i="3"/>
  <c r="I3285" i="3"/>
  <c r="J3285" i="3"/>
  <c r="H3286" i="3"/>
  <c r="I3286" i="3"/>
  <c r="J3286" i="3"/>
  <c r="H3287" i="3"/>
  <c r="I3287" i="3"/>
  <c r="J3287" i="3"/>
  <c r="H3288" i="3"/>
  <c r="I3288" i="3"/>
  <c r="J3288" i="3"/>
  <c r="H3289" i="3"/>
  <c r="I3289" i="3"/>
  <c r="J3289" i="3"/>
  <c r="H3290" i="3"/>
  <c r="I3290" i="3"/>
  <c r="J3290" i="3"/>
  <c r="H3291" i="3"/>
  <c r="I3291" i="3"/>
  <c r="J3291" i="3"/>
  <c r="H3292" i="3"/>
  <c r="I3292" i="3"/>
  <c r="J3292" i="3"/>
  <c r="H3293" i="3"/>
  <c r="I3293" i="3"/>
  <c r="J3293" i="3"/>
  <c r="H3294" i="3"/>
  <c r="I3294" i="3"/>
  <c r="J3294" i="3"/>
  <c r="H3295" i="3"/>
  <c r="I3295" i="3"/>
  <c r="J3295" i="3"/>
  <c r="H3296" i="3"/>
  <c r="I3296" i="3"/>
  <c r="J3296" i="3"/>
  <c r="H3297" i="3"/>
  <c r="I3297" i="3"/>
  <c r="J3297" i="3"/>
  <c r="H3298" i="3"/>
  <c r="I3298" i="3"/>
  <c r="J3298" i="3"/>
  <c r="H3299" i="3"/>
  <c r="I3299" i="3"/>
  <c r="J3299" i="3"/>
  <c r="H3300" i="3"/>
  <c r="I3300" i="3"/>
  <c r="J3300" i="3"/>
  <c r="H3301" i="3"/>
  <c r="I3301" i="3"/>
  <c r="J3301" i="3"/>
  <c r="H3302" i="3"/>
  <c r="I3302" i="3"/>
  <c r="J3302" i="3"/>
  <c r="H3303" i="3"/>
  <c r="I3303" i="3"/>
  <c r="J3303" i="3"/>
  <c r="H3304" i="3"/>
  <c r="I3304" i="3"/>
  <c r="J3304" i="3"/>
  <c r="H3305" i="3"/>
  <c r="I3305" i="3"/>
  <c r="J3305" i="3"/>
  <c r="H3306" i="3"/>
  <c r="I3306" i="3"/>
  <c r="J3306" i="3"/>
  <c r="H3307" i="3"/>
  <c r="I3307" i="3"/>
  <c r="J3307" i="3"/>
  <c r="H3308" i="3"/>
  <c r="I3308" i="3"/>
  <c r="J3308" i="3"/>
  <c r="H3309" i="3"/>
  <c r="I3309" i="3"/>
  <c r="J3309" i="3"/>
  <c r="H3310" i="3"/>
  <c r="I3310" i="3"/>
  <c r="J3310" i="3"/>
  <c r="H3311" i="3"/>
  <c r="I3311" i="3"/>
  <c r="J3311" i="3"/>
  <c r="H3312" i="3"/>
  <c r="I3312" i="3"/>
  <c r="J3312" i="3"/>
  <c r="H3313" i="3"/>
  <c r="I3313" i="3"/>
  <c r="J3313" i="3"/>
  <c r="H3314" i="3"/>
  <c r="I3314" i="3"/>
  <c r="J3314" i="3"/>
  <c r="H3315" i="3"/>
  <c r="I3315" i="3"/>
  <c r="J3315" i="3"/>
  <c r="H3316" i="3"/>
  <c r="I3316" i="3"/>
  <c r="J3316" i="3"/>
  <c r="H3317" i="3"/>
  <c r="I3317" i="3"/>
  <c r="J3317" i="3"/>
  <c r="H3318" i="3"/>
  <c r="I3318" i="3"/>
  <c r="J3318" i="3"/>
  <c r="H3319" i="3"/>
  <c r="I3319" i="3"/>
  <c r="J3319" i="3"/>
  <c r="H3320" i="3"/>
  <c r="I3320" i="3"/>
  <c r="J3320" i="3"/>
  <c r="H3321" i="3"/>
  <c r="I3321" i="3"/>
  <c r="J3321" i="3"/>
  <c r="H3322" i="3"/>
  <c r="I3322" i="3"/>
  <c r="J3322" i="3"/>
  <c r="H3323" i="3"/>
  <c r="I3323" i="3"/>
  <c r="J3323" i="3"/>
  <c r="H3324" i="3"/>
  <c r="I3324" i="3"/>
  <c r="J3324" i="3"/>
  <c r="H3325" i="3"/>
  <c r="I3325" i="3"/>
  <c r="J3325" i="3"/>
  <c r="H3326" i="3"/>
  <c r="I3326" i="3"/>
  <c r="J3326" i="3"/>
  <c r="H3327" i="3"/>
  <c r="I3327" i="3"/>
  <c r="J3327" i="3"/>
  <c r="H3328" i="3"/>
  <c r="I3328" i="3"/>
  <c r="J3328" i="3"/>
  <c r="H3329" i="3"/>
  <c r="I3329" i="3"/>
  <c r="J3329" i="3"/>
  <c r="H3330" i="3"/>
  <c r="I3330" i="3"/>
  <c r="J3330" i="3"/>
  <c r="H3331" i="3"/>
  <c r="I3331" i="3"/>
  <c r="J3331" i="3"/>
  <c r="H3332" i="3"/>
  <c r="I3332" i="3"/>
  <c r="J3332" i="3"/>
  <c r="H3333" i="3"/>
  <c r="I3333" i="3"/>
  <c r="J3333" i="3"/>
  <c r="H3334" i="3"/>
  <c r="I3334" i="3"/>
  <c r="J3334" i="3"/>
  <c r="H3335" i="3"/>
  <c r="I3335" i="3"/>
  <c r="J3335" i="3"/>
  <c r="H3336" i="3"/>
  <c r="I3336" i="3"/>
  <c r="J3336" i="3"/>
  <c r="H3337" i="3"/>
  <c r="I3337" i="3"/>
  <c r="J3337" i="3"/>
  <c r="H3338" i="3"/>
  <c r="I3338" i="3"/>
  <c r="J3338" i="3"/>
  <c r="H3339" i="3"/>
  <c r="I3339" i="3"/>
  <c r="J3339" i="3"/>
  <c r="H3340" i="3"/>
  <c r="I3340" i="3"/>
  <c r="J3340" i="3"/>
  <c r="H3341" i="3"/>
  <c r="I3341" i="3"/>
  <c r="J3341" i="3"/>
  <c r="H3342" i="3"/>
  <c r="I3342" i="3"/>
  <c r="J3342" i="3"/>
  <c r="H3343" i="3"/>
  <c r="I3343" i="3"/>
  <c r="J3343" i="3"/>
  <c r="H3344" i="3"/>
  <c r="I3344" i="3"/>
  <c r="J3344" i="3"/>
  <c r="H3345" i="3"/>
  <c r="I3345" i="3"/>
  <c r="J3345" i="3"/>
  <c r="H3346" i="3"/>
  <c r="I3346" i="3"/>
  <c r="J3346" i="3"/>
  <c r="H3347" i="3"/>
  <c r="I3347" i="3"/>
  <c r="J3347" i="3"/>
  <c r="H3348" i="3"/>
  <c r="I3348" i="3"/>
  <c r="J3348" i="3"/>
  <c r="H3349" i="3"/>
  <c r="I3349" i="3"/>
  <c r="J3349" i="3"/>
  <c r="H3350" i="3"/>
  <c r="I3350" i="3"/>
  <c r="J3350" i="3"/>
  <c r="H3351" i="3"/>
  <c r="I3351" i="3"/>
  <c r="J3351" i="3"/>
  <c r="H3352" i="3"/>
  <c r="I3352" i="3"/>
  <c r="J3352" i="3"/>
  <c r="H3353" i="3"/>
  <c r="I3353" i="3"/>
  <c r="J3353" i="3"/>
  <c r="H3354" i="3"/>
  <c r="I3354" i="3"/>
  <c r="J3354" i="3"/>
  <c r="H3355" i="3"/>
  <c r="I3355" i="3"/>
  <c r="J3355" i="3"/>
  <c r="H3356" i="3"/>
  <c r="I3356" i="3"/>
  <c r="J3356" i="3"/>
  <c r="H3357" i="3"/>
  <c r="I3357" i="3"/>
  <c r="J3357" i="3"/>
  <c r="H3358" i="3"/>
  <c r="I3358" i="3"/>
  <c r="J3358" i="3"/>
  <c r="H3359" i="3"/>
  <c r="I3359" i="3"/>
  <c r="J3359" i="3"/>
  <c r="H3360" i="3"/>
  <c r="I3360" i="3"/>
  <c r="J3360" i="3"/>
  <c r="H3361" i="3"/>
  <c r="I3361" i="3"/>
  <c r="J3361" i="3"/>
  <c r="H3362" i="3"/>
  <c r="I3362" i="3"/>
  <c r="J3362" i="3"/>
  <c r="H3363" i="3"/>
  <c r="I3363" i="3"/>
  <c r="J3363" i="3"/>
  <c r="H3364" i="3"/>
  <c r="I3364" i="3"/>
  <c r="J3364" i="3"/>
  <c r="H3365" i="3"/>
  <c r="I3365" i="3"/>
  <c r="J3365" i="3"/>
  <c r="H3366" i="3"/>
  <c r="I3366" i="3"/>
  <c r="J3366" i="3"/>
  <c r="H3367" i="3"/>
  <c r="I3367" i="3"/>
  <c r="J3367" i="3"/>
  <c r="H3368" i="3"/>
  <c r="I3368" i="3"/>
  <c r="J3368" i="3"/>
  <c r="H3369" i="3"/>
  <c r="I3369" i="3"/>
  <c r="J3369" i="3"/>
  <c r="H3370" i="3"/>
  <c r="I3370" i="3"/>
  <c r="J3370" i="3"/>
  <c r="H3371" i="3"/>
  <c r="I3371" i="3"/>
  <c r="J3371" i="3"/>
  <c r="H3372" i="3"/>
  <c r="I3372" i="3"/>
  <c r="J3372" i="3"/>
  <c r="H3373" i="3"/>
  <c r="I3373" i="3"/>
  <c r="J3373" i="3"/>
  <c r="H3374" i="3"/>
  <c r="I3374" i="3"/>
  <c r="J3374" i="3"/>
  <c r="H3375" i="3"/>
  <c r="I3375" i="3"/>
  <c r="J3375" i="3"/>
  <c r="H3376" i="3"/>
  <c r="I3376" i="3"/>
  <c r="J3376" i="3"/>
  <c r="H3377" i="3"/>
  <c r="I3377" i="3"/>
  <c r="J3377" i="3"/>
  <c r="H3378" i="3"/>
  <c r="I3378" i="3"/>
  <c r="J3378" i="3"/>
  <c r="H3379" i="3"/>
  <c r="I3379" i="3"/>
  <c r="J3379" i="3"/>
  <c r="H3380" i="3"/>
  <c r="I3380" i="3"/>
  <c r="J3380" i="3"/>
  <c r="H3381" i="3"/>
  <c r="I3381" i="3"/>
  <c r="J3381" i="3"/>
  <c r="H3382" i="3"/>
  <c r="I3382" i="3"/>
  <c r="J3382" i="3"/>
  <c r="H3383" i="3"/>
  <c r="I3383" i="3"/>
  <c r="J3383" i="3"/>
  <c r="H3384" i="3"/>
  <c r="I3384" i="3"/>
  <c r="J3384" i="3"/>
  <c r="H3385" i="3"/>
  <c r="I3385" i="3"/>
  <c r="J3385" i="3"/>
  <c r="H3386" i="3"/>
  <c r="I3386" i="3"/>
  <c r="J3386" i="3"/>
  <c r="H3387" i="3"/>
  <c r="I3387" i="3"/>
  <c r="J3387" i="3"/>
  <c r="H3388" i="3"/>
  <c r="I3388" i="3"/>
  <c r="J3388" i="3"/>
  <c r="H3389" i="3"/>
  <c r="I3389" i="3"/>
  <c r="J3389" i="3"/>
  <c r="H3390" i="3"/>
  <c r="I3390" i="3"/>
  <c r="J3390" i="3"/>
  <c r="H3391" i="3"/>
  <c r="I3391" i="3"/>
  <c r="J3391" i="3"/>
  <c r="H3392" i="3"/>
  <c r="I3392" i="3"/>
  <c r="J3392" i="3"/>
  <c r="H3393" i="3"/>
  <c r="I3393" i="3"/>
  <c r="J3393" i="3"/>
  <c r="H3394" i="3"/>
  <c r="I3394" i="3"/>
  <c r="J3394" i="3"/>
  <c r="H3395" i="3"/>
  <c r="I3395" i="3"/>
  <c r="J3395" i="3"/>
  <c r="H3396" i="3"/>
  <c r="I3396" i="3"/>
  <c r="J3396" i="3"/>
  <c r="H3397" i="3"/>
  <c r="I3397" i="3"/>
  <c r="J3397" i="3"/>
  <c r="H3398" i="3"/>
  <c r="I3398" i="3"/>
  <c r="J3398" i="3"/>
  <c r="H3399" i="3"/>
  <c r="I3399" i="3"/>
  <c r="J3399" i="3"/>
  <c r="H3400" i="3"/>
  <c r="I3400" i="3"/>
  <c r="J3400" i="3"/>
  <c r="H3401" i="3"/>
  <c r="I3401" i="3"/>
  <c r="J3401" i="3"/>
  <c r="H3402" i="3"/>
  <c r="I3402" i="3"/>
  <c r="J3402" i="3"/>
  <c r="H3403" i="3"/>
  <c r="I3403" i="3"/>
  <c r="J3403" i="3"/>
  <c r="H3404" i="3"/>
  <c r="I3404" i="3"/>
  <c r="J3404" i="3"/>
  <c r="H3405" i="3"/>
  <c r="I3405" i="3"/>
  <c r="J3405" i="3"/>
  <c r="H3406" i="3"/>
  <c r="I3406" i="3"/>
  <c r="J3406" i="3"/>
  <c r="H3407" i="3"/>
  <c r="I3407" i="3"/>
  <c r="J3407" i="3"/>
  <c r="H3408" i="3"/>
  <c r="I3408" i="3"/>
  <c r="J3408" i="3"/>
  <c r="H3409" i="3"/>
  <c r="I3409" i="3"/>
  <c r="J3409" i="3"/>
  <c r="H3410" i="3"/>
  <c r="I3410" i="3"/>
  <c r="J3410" i="3"/>
  <c r="H3411" i="3"/>
  <c r="I3411" i="3"/>
  <c r="J3411" i="3"/>
  <c r="H3412" i="3"/>
  <c r="I3412" i="3"/>
  <c r="J3412" i="3"/>
  <c r="H3413" i="3"/>
  <c r="I3413" i="3"/>
  <c r="J3413" i="3"/>
  <c r="H3414" i="3"/>
  <c r="I3414" i="3"/>
  <c r="J3414" i="3"/>
  <c r="H3415" i="3"/>
  <c r="I3415" i="3"/>
  <c r="J3415" i="3"/>
  <c r="H3416" i="3"/>
  <c r="I3416" i="3"/>
  <c r="J3416" i="3"/>
  <c r="H3417" i="3"/>
  <c r="I3417" i="3"/>
  <c r="J3417" i="3"/>
  <c r="H3418" i="3"/>
  <c r="I3418" i="3"/>
  <c r="J3418" i="3"/>
  <c r="H3419" i="3"/>
  <c r="I3419" i="3"/>
  <c r="J3419" i="3"/>
  <c r="H3420" i="3"/>
  <c r="I3420" i="3"/>
  <c r="J3420" i="3"/>
  <c r="H3421" i="3"/>
  <c r="I3421" i="3"/>
  <c r="J3421" i="3"/>
  <c r="H3422" i="3"/>
  <c r="I3422" i="3"/>
  <c r="J3422" i="3"/>
  <c r="H3423" i="3"/>
  <c r="I3423" i="3"/>
  <c r="J3423" i="3"/>
  <c r="H3424" i="3"/>
  <c r="I3424" i="3"/>
  <c r="J3424" i="3"/>
  <c r="H3425" i="3"/>
  <c r="I3425" i="3"/>
  <c r="J3425" i="3"/>
  <c r="H3426" i="3"/>
  <c r="I3426" i="3"/>
  <c r="J3426" i="3"/>
  <c r="H3427" i="3"/>
  <c r="I3427" i="3"/>
  <c r="J3427" i="3"/>
  <c r="H3428" i="3"/>
  <c r="I3428" i="3"/>
  <c r="J3428" i="3"/>
  <c r="H3429" i="3"/>
  <c r="I3429" i="3"/>
  <c r="J3429" i="3"/>
  <c r="H3430" i="3"/>
  <c r="I3430" i="3"/>
  <c r="J3430" i="3"/>
  <c r="H3431" i="3"/>
  <c r="I3431" i="3"/>
  <c r="J3431" i="3"/>
  <c r="H3432" i="3"/>
  <c r="I3432" i="3"/>
  <c r="J3432" i="3"/>
  <c r="H3433" i="3"/>
  <c r="I3433" i="3"/>
  <c r="J3433" i="3"/>
  <c r="H3434" i="3"/>
  <c r="I3434" i="3"/>
  <c r="J3434" i="3"/>
  <c r="H3435" i="3"/>
  <c r="I3435" i="3"/>
  <c r="J3435" i="3"/>
  <c r="H3436" i="3"/>
  <c r="I3436" i="3"/>
  <c r="J3436" i="3"/>
  <c r="H3437" i="3"/>
  <c r="I3437" i="3"/>
  <c r="J3437" i="3"/>
  <c r="H3438" i="3"/>
  <c r="I3438" i="3"/>
  <c r="J3438" i="3"/>
  <c r="H3439" i="3"/>
  <c r="I3439" i="3"/>
  <c r="J3439" i="3"/>
  <c r="H3440" i="3"/>
  <c r="I3440" i="3"/>
  <c r="J3440" i="3"/>
  <c r="H3441" i="3"/>
  <c r="I3441" i="3"/>
  <c r="J3441" i="3"/>
  <c r="H3442" i="3"/>
  <c r="I3442" i="3"/>
  <c r="J3442" i="3"/>
  <c r="H3443" i="3"/>
  <c r="I3443" i="3"/>
  <c r="J3443" i="3"/>
  <c r="H3444" i="3"/>
  <c r="I3444" i="3"/>
  <c r="J3444" i="3"/>
  <c r="H3445" i="3"/>
  <c r="I3445" i="3"/>
  <c r="J3445" i="3"/>
  <c r="H3446" i="3"/>
  <c r="I3446" i="3"/>
  <c r="J3446" i="3"/>
  <c r="H3447" i="3"/>
  <c r="I3447" i="3"/>
  <c r="J3447" i="3"/>
  <c r="H3448" i="3"/>
  <c r="I3448" i="3"/>
  <c r="J3448" i="3"/>
  <c r="H3449" i="3"/>
  <c r="I3449" i="3"/>
  <c r="J3449" i="3"/>
  <c r="H3450" i="3"/>
  <c r="I3450" i="3"/>
  <c r="J3450" i="3"/>
  <c r="H3451" i="3"/>
  <c r="I3451" i="3"/>
  <c r="J3451" i="3"/>
  <c r="H3452" i="3"/>
  <c r="I3452" i="3"/>
  <c r="J3452" i="3"/>
  <c r="H3453" i="3"/>
  <c r="I3453" i="3"/>
  <c r="J3453" i="3"/>
  <c r="H3454" i="3"/>
  <c r="I3454" i="3"/>
  <c r="J3454" i="3"/>
  <c r="H3455" i="3"/>
  <c r="I3455" i="3"/>
  <c r="J3455" i="3"/>
  <c r="H3456" i="3"/>
  <c r="I3456" i="3"/>
  <c r="J3456" i="3"/>
  <c r="H3457" i="3"/>
  <c r="I3457" i="3"/>
  <c r="J3457" i="3"/>
  <c r="H3458" i="3"/>
  <c r="I3458" i="3"/>
  <c r="J3458" i="3"/>
  <c r="H3459" i="3"/>
  <c r="I3459" i="3"/>
  <c r="J3459" i="3"/>
  <c r="H3460" i="3"/>
  <c r="I3460" i="3"/>
  <c r="J3460" i="3"/>
  <c r="H3461" i="3"/>
  <c r="I3461" i="3"/>
  <c r="J3461" i="3"/>
  <c r="H3462" i="3"/>
  <c r="I3462" i="3"/>
  <c r="J3462" i="3"/>
  <c r="H3463" i="3"/>
  <c r="I3463" i="3"/>
  <c r="J3463" i="3"/>
  <c r="H3464" i="3"/>
  <c r="I3464" i="3"/>
  <c r="J3464" i="3"/>
  <c r="H3465" i="3"/>
  <c r="I3465" i="3"/>
  <c r="J3465" i="3"/>
  <c r="H3466" i="3"/>
  <c r="I3466" i="3"/>
  <c r="J3466" i="3"/>
  <c r="H3467" i="3"/>
  <c r="I3467" i="3"/>
  <c r="J3467" i="3"/>
  <c r="H3468" i="3"/>
  <c r="I3468" i="3"/>
  <c r="J3468" i="3"/>
  <c r="H3469" i="3"/>
  <c r="I3469" i="3"/>
  <c r="J3469" i="3"/>
  <c r="H3470" i="3"/>
  <c r="I3470" i="3"/>
  <c r="J3470" i="3"/>
  <c r="H3471" i="3"/>
  <c r="I3471" i="3"/>
  <c r="J3471" i="3"/>
  <c r="H3472" i="3"/>
  <c r="I3472" i="3"/>
  <c r="J3472" i="3"/>
  <c r="H3473" i="3"/>
  <c r="I3473" i="3"/>
  <c r="J3473" i="3"/>
  <c r="H3474" i="3"/>
  <c r="I3474" i="3"/>
  <c r="J3474" i="3"/>
  <c r="H3475" i="3"/>
  <c r="I3475" i="3"/>
  <c r="J3475" i="3"/>
  <c r="H3476" i="3"/>
  <c r="I3476" i="3"/>
  <c r="J3476" i="3"/>
  <c r="H3477" i="3"/>
  <c r="I3477" i="3"/>
  <c r="J3477" i="3"/>
  <c r="H3478" i="3"/>
  <c r="I3478" i="3"/>
  <c r="J3478" i="3"/>
  <c r="H3479" i="3"/>
  <c r="I3479" i="3"/>
  <c r="J3479" i="3"/>
  <c r="H3480" i="3"/>
  <c r="I3480" i="3"/>
  <c r="J3480" i="3"/>
  <c r="H3481" i="3"/>
  <c r="I3481" i="3"/>
  <c r="J3481" i="3"/>
  <c r="H3482" i="3"/>
  <c r="I3482" i="3"/>
  <c r="J3482" i="3"/>
  <c r="H3483" i="3"/>
  <c r="I3483" i="3"/>
  <c r="J3483" i="3"/>
  <c r="H3484" i="3"/>
  <c r="I3484" i="3"/>
  <c r="J3484" i="3"/>
  <c r="H3485" i="3"/>
  <c r="I3485" i="3"/>
  <c r="J3485" i="3"/>
  <c r="H3486" i="3"/>
  <c r="I3486" i="3"/>
  <c r="J3486" i="3"/>
  <c r="H3487" i="3"/>
  <c r="I3487" i="3"/>
  <c r="J3487" i="3"/>
  <c r="H3488" i="3"/>
  <c r="I3488" i="3"/>
  <c r="J3488" i="3"/>
  <c r="H3489" i="3"/>
  <c r="I3489" i="3"/>
  <c r="J3489" i="3"/>
  <c r="H3490" i="3"/>
  <c r="I3490" i="3"/>
  <c r="J3490" i="3"/>
  <c r="H3491" i="3"/>
  <c r="I3491" i="3"/>
  <c r="J3491" i="3"/>
  <c r="H3492" i="3"/>
  <c r="I3492" i="3"/>
  <c r="J3492" i="3"/>
  <c r="H3493" i="3"/>
  <c r="I3493" i="3"/>
  <c r="J3493" i="3"/>
  <c r="H3494" i="3"/>
  <c r="I3494" i="3"/>
  <c r="J3494" i="3"/>
  <c r="H3495" i="3"/>
  <c r="I3495" i="3"/>
  <c r="J3495" i="3"/>
  <c r="H3496" i="3"/>
  <c r="I3496" i="3"/>
  <c r="J3496" i="3"/>
  <c r="H3497" i="3"/>
  <c r="I3497" i="3"/>
  <c r="J3497" i="3"/>
  <c r="H3498" i="3"/>
  <c r="I3498" i="3"/>
  <c r="J3498" i="3"/>
  <c r="H3499" i="3"/>
  <c r="I3499" i="3"/>
  <c r="J3499" i="3"/>
  <c r="H3500" i="3"/>
  <c r="I3500" i="3"/>
  <c r="J3500" i="3"/>
  <c r="H3501" i="3"/>
  <c r="I3501" i="3"/>
  <c r="J3501" i="3"/>
  <c r="H3502" i="3"/>
  <c r="I3502" i="3"/>
  <c r="J3502" i="3"/>
  <c r="H3503" i="3"/>
  <c r="I3503" i="3"/>
  <c r="J3503" i="3"/>
  <c r="H3504" i="3"/>
  <c r="I3504" i="3"/>
  <c r="J3504" i="3"/>
  <c r="H3505" i="3"/>
  <c r="I3505" i="3"/>
  <c r="J3505" i="3"/>
  <c r="H3506" i="3"/>
  <c r="I3506" i="3"/>
  <c r="J3506" i="3"/>
  <c r="H3507" i="3"/>
  <c r="I3507" i="3"/>
  <c r="J3507" i="3"/>
  <c r="H3508" i="3"/>
  <c r="I3508" i="3"/>
  <c r="J3508" i="3"/>
  <c r="H3509" i="3"/>
  <c r="I3509" i="3"/>
  <c r="J3509" i="3"/>
  <c r="H3510" i="3"/>
  <c r="I3510" i="3"/>
  <c r="J3510" i="3"/>
  <c r="H3511" i="3"/>
  <c r="I3511" i="3"/>
  <c r="J3511" i="3"/>
  <c r="H3512" i="3"/>
  <c r="I3512" i="3"/>
  <c r="J3512" i="3"/>
  <c r="H3513" i="3"/>
  <c r="I3513" i="3"/>
  <c r="J3513" i="3"/>
  <c r="H3514" i="3"/>
  <c r="I3514" i="3"/>
  <c r="J3514" i="3"/>
  <c r="H3515" i="3"/>
  <c r="I3515" i="3"/>
  <c r="J3515" i="3"/>
  <c r="H3516" i="3"/>
  <c r="I3516" i="3"/>
  <c r="J3516" i="3"/>
  <c r="H3517" i="3"/>
  <c r="I3517" i="3"/>
  <c r="J3517" i="3"/>
  <c r="H3518" i="3"/>
  <c r="I3518" i="3"/>
  <c r="J3518" i="3"/>
  <c r="H3519" i="3"/>
  <c r="I3519" i="3"/>
  <c r="J3519" i="3"/>
  <c r="H3520" i="3"/>
  <c r="I3520" i="3"/>
  <c r="J3520" i="3"/>
  <c r="H3521" i="3"/>
  <c r="I3521" i="3"/>
  <c r="J3521" i="3"/>
  <c r="H3522" i="3"/>
  <c r="I3522" i="3"/>
  <c r="J3522" i="3"/>
  <c r="H3523" i="3"/>
  <c r="I3523" i="3"/>
  <c r="J3523" i="3"/>
  <c r="H3524" i="3"/>
  <c r="I3524" i="3"/>
  <c r="J3524" i="3"/>
  <c r="H3525" i="3"/>
  <c r="I3525" i="3"/>
  <c r="J3525" i="3"/>
  <c r="H3526" i="3"/>
  <c r="I3526" i="3"/>
  <c r="J3526" i="3"/>
  <c r="H3527" i="3"/>
  <c r="I3527" i="3"/>
  <c r="J3527" i="3"/>
  <c r="H3528" i="3"/>
  <c r="I3528" i="3"/>
  <c r="J3528" i="3"/>
  <c r="H3529" i="3"/>
  <c r="I3529" i="3"/>
  <c r="J3529" i="3"/>
  <c r="H3530" i="3"/>
  <c r="I3530" i="3"/>
  <c r="J3530" i="3"/>
  <c r="H3531" i="3"/>
  <c r="I3531" i="3"/>
  <c r="J3531" i="3"/>
  <c r="H3532" i="3"/>
  <c r="I3532" i="3"/>
  <c r="J3532" i="3"/>
  <c r="H3533" i="3"/>
  <c r="I3533" i="3"/>
  <c r="J3533" i="3"/>
  <c r="H3534" i="3"/>
  <c r="I3534" i="3"/>
  <c r="J3534" i="3"/>
  <c r="H3535" i="3"/>
  <c r="I3535" i="3"/>
  <c r="J3535" i="3"/>
  <c r="H3536" i="3"/>
  <c r="I3536" i="3"/>
  <c r="J3536" i="3"/>
  <c r="H3537" i="3"/>
  <c r="I3537" i="3"/>
  <c r="J3537" i="3"/>
  <c r="H3538" i="3"/>
  <c r="I3538" i="3"/>
  <c r="J3538" i="3"/>
  <c r="H3539" i="3"/>
  <c r="I3539" i="3"/>
  <c r="J3539" i="3"/>
  <c r="H3540" i="3"/>
  <c r="I3540" i="3"/>
  <c r="J3540" i="3"/>
  <c r="H3541" i="3"/>
  <c r="I3541" i="3"/>
  <c r="J3541" i="3"/>
  <c r="H3542" i="3"/>
  <c r="I3542" i="3"/>
  <c r="J3542" i="3"/>
  <c r="H3543" i="3"/>
  <c r="I3543" i="3"/>
  <c r="J3543" i="3"/>
  <c r="H3544" i="3"/>
  <c r="I3544" i="3"/>
  <c r="J3544" i="3"/>
  <c r="H3545" i="3"/>
  <c r="I3545" i="3"/>
  <c r="J3545" i="3"/>
  <c r="H3546" i="3"/>
  <c r="I3546" i="3"/>
  <c r="J3546" i="3"/>
  <c r="H3547" i="3"/>
  <c r="I3547" i="3"/>
  <c r="J3547" i="3"/>
  <c r="H3548" i="3"/>
  <c r="I3548" i="3"/>
  <c r="J3548" i="3"/>
  <c r="H3549" i="3"/>
  <c r="I3549" i="3"/>
  <c r="J3549" i="3"/>
  <c r="H3550" i="3"/>
  <c r="I3550" i="3"/>
  <c r="J3550" i="3"/>
  <c r="H3551" i="3"/>
  <c r="I3551" i="3"/>
  <c r="J3551" i="3"/>
  <c r="H3552" i="3"/>
  <c r="I3552" i="3"/>
  <c r="J3552" i="3"/>
  <c r="H3553" i="3"/>
  <c r="I3553" i="3"/>
  <c r="J3553" i="3"/>
  <c r="H3554" i="3"/>
  <c r="I3554" i="3"/>
  <c r="J3554" i="3"/>
  <c r="H3555" i="3"/>
  <c r="I3555" i="3"/>
  <c r="J3555" i="3"/>
  <c r="H3556" i="3"/>
  <c r="I3556" i="3"/>
  <c r="J3556" i="3"/>
  <c r="H3557" i="3"/>
  <c r="I3557" i="3"/>
  <c r="J3557" i="3"/>
  <c r="H3558" i="3"/>
  <c r="I3558" i="3"/>
  <c r="J3558" i="3"/>
  <c r="H3559" i="3"/>
  <c r="I3559" i="3"/>
  <c r="J3559" i="3"/>
  <c r="H3560" i="3"/>
  <c r="I3560" i="3"/>
  <c r="J3560" i="3"/>
  <c r="H3561" i="3"/>
  <c r="I3561" i="3"/>
  <c r="J3561" i="3"/>
  <c r="H3562" i="3"/>
  <c r="I3562" i="3"/>
  <c r="J3562" i="3"/>
  <c r="H3563" i="3"/>
  <c r="I3563" i="3"/>
  <c r="J3563" i="3"/>
  <c r="H3564" i="3"/>
  <c r="I3564" i="3"/>
  <c r="J3564" i="3"/>
  <c r="H3565" i="3"/>
  <c r="I3565" i="3"/>
  <c r="J3565" i="3"/>
  <c r="H3566" i="3"/>
  <c r="I3566" i="3"/>
  <c r="J3566" i="3"/>
  <c r="H3567" i="3"/>
  <c r="I3567" i="3"/>
  <c r="J3567" i="3"/>
  <c r="H3568" i="3"/>
  <c r="I3568" i="3"/>
  <c r="J3568" i="3"/>
  <c r="H3569" i="3"/>
  <c r="I3569" i="3"/>
  <c r="J3569" i="3"/>
  <c r="H3570" i="3"/>
  <c r="I3570" i="3"/>
  <c r="J3570" i="3"/>
  <c r="H3571" i="3"/>
  <c r="I3571" i="3"/>
  <c r="J3571" i="3"/>
  <c r="H3572" i="3"/>
  <c r="I3572" i="3"/>
  <c r="J3572" i="3"/>
  <c r="H3573" i="3"/>
  <c r="I3573" i="3"/>
  <c r="J3573" i="3"/>
  <c r="H3574" i="3"/>
  <c r="I3574" i="3"/>
  <c r="J3574" i="3"/>
  <c r="H3575" i="3"/>
  <c r="I3575" i="3"/>
  <c r="J3575" i="3"/>
  <c r="H3576" i="3"/>
  <c r="I3576" i="3"/>
  <c r="J3576" i="3"/>
  <c r="H3577" i="3"/>
  <c r="I3577" i="3"/>
  <c r="J3577" i="3"/>
  <c r="H3578" i="3"/>
  <c r="I3578" i="3"/>
  <c r="J3578" i="3"/>
  <c r="H3579" i="3"/>
  <c r="I3579" i="3"/>
  <c r="J3579" i="3"/>
  <c r="H3580" i="3"/>
  <c r="I3580" i="3"/>
  <c r="J3580" i="3"/>
  <c r="H3581" i="3"/>
  <c r="I3581" i="3"/>
  <c r="J3581" i="3"/>
  <c r="H3582" i="3"/>
  <c r="I3582" i="3"/>
  <c r="J3582" i="3"/>
  <c r="H3583" i="3"/>
  <c r="I3583" i="3"/>
  <c r="J3583" i="3"/>
  <c r="H3584" i="3"/>
  <c r="I3584" i="3"/>
  <c r="J3584" i="3"/>
  <c r="H3585" i="3"/>
  <c r="I3585" i="3"/>
  <c r="J3585" i="3"/>
  <c r="H3586" i="3"/>
  <c r="I3586" i="3"/>
  <c r="J3586" i="3"/>
  <c r="H3587" i="3"/>
  <c r="I3587" i="3"/>
  <c r="J3587" i="3"/>
  <c r="H3588" i="3"/>
  <c r="I3588" i="3"/>
  <c r="J3588" i="3"/>
  <c r="H3589" i="3"/>
  <c r="I3589" i="3"/>
  <c r="J3589" i="3"/>
  <c r="H3590" i="3"/>
  <c r="I3590" i="3"/>
  <c r="J3590" i="3"/>
  <c r="H3591" i="3"/>
  <c r="I3591" i="3"/>
  <c r="J3591" i="3"/>
  <c r="H3592" i="3"/>
  <c r="I3592" i="3"/>
  <c r="J3592" i="3"/>
  <c r="H3593" i="3"/>
  <c r="I3593" i="3"/>
  <c r="J3593" i="3"/>
  <c r="H3594" i="3"/>
  <c r="I3594" i="3"/>
  <c r="J3594" i="3"/>
  <c r="H3595" i="3"/>
  <c r="I3595" i="3"/>
  <c r="J3595" i="3"/>
  <c r="H3596" i="3"/>
  <c r="I3596" i="3"/>
  <c r="J3596" i="3"/>
  <c r="H3597" i="3"/>
  <c r="I3597" i="3"/>
  <c r="J3597" i="3"/>
  <c r="H3598" i="3"/>
  <c r="I3598" i="3"/>
  <c r="J3598" i="3"/>
  <c r="H3599" i="3"/>
  <c r="I3599" i="3"/>
  <c r="J3599" i="3"/>
  <c r="H3600" i="3"/>
  <c r="I3600" i="3"/>
  <c r="J3600" i="3"/>
  <c r="H3601" i="3"/>
  <c r="I3601" i="3"/>
  <c r="J3601" i="3"/>
  <c r="H3602" i="3"/>
  <c r="I3602" i="3"/>
  <c r="J3602" i="3"/>
  <c r="H3603" i="3"/>
  <c r="I3603" i="3"/>
  <c r="J3603" i="3"/>
  <c r="H3604" i="3"/>
  <c r="I3604" i="3"/>
  <c r="J3604" i="3"/>
  <c r="H3605" i="3"/>
  <c r="I3605" i="3"/>
  <c r="J3605" i="3"/>
  <c r="H3606" i="3"/>
  <c r="I3606" i="3"/>
  <c r="J3606" i="3"/>
  <c r="H3607" i="3"/>
  <c r="I3607" i="3"/>
  <c r="J3607" i="3"/>
  <c r="H3608" i="3"/>
  <c r="I3608" i="3"/>
  <c r="J3608" i="3"/>
  <c r="H3609" i="3"/>
  <c r="I3609" i="3"/>
  <c r="J3609" i="3"/>
  <c r="H3610" i="3"/>
  <c r="I3610" i="3"/>
  <c r="J3610" i="3"/>
  <c r="H3611" i="3"/>
  <c r="I3611" i="3"/>
  <c r="J3611" i="3"/>
  <c r="H3612" i="3"/>
  <c r="I3612" i="3"/>
  <c r="J3612" i="3"/>
  <c r="H3613" i="3"/>
  <c r="I3613" i="3"/>
  <c r="J3613" i="3"/>
  <c r="H3614" i="3"/>
  <c r="I3614" i="3"/>
  <c r="J3614" i="3"/>
  <c r="H3615" i="3"/>
  <c r="I3615" i="3"/>
  <c r="J3615" i="3"/>
  <c r="H3616" i="3"/>
  <c r="I3616" i="3"/>
  <c r="J3616" i="3"/>
  <c r="H3617" i="3"/>
  <c r="I3617" i="3"/>
  <c r="J3617" i="3"/>
  <c r="H3618" i="3"/>
  <c r="I3618" i="3"/>
  <c r="J3618" i="3"/>
  <c r="H3619" i="3"/>
  <c r="I3619" i="3"/>
  <c r="J3619" i="3"/>
  <c r="H3620" i="3"/>
  <c r="I3620" i="3"/>
  <c r="J3620" i="3"/>
  <c r="H3621" i="3"/>
  <c r="I3621" i="3"/>
  <c r="J3621" i="3"/>
  <c r="H3622" i="3"/>
  <c r="I3622" i="3"/>
  <c r="J3622" i="3"/>
  <c r="H3623" i="3"/>
  <c r="I3623" i="3"/>
  <c r="J3623" i="3"/>
  <c r="H3624" i="3"/>
  <c r="I3624" i="3"/>
  <c r="J3624" i="3"/>
  <c r="H3625" i="3"/>
  <c r="I3625" i="3"/>
  <c r="J3625" i="3"/>
  <c r="H3626" i="3"/>
  <c r="I3626" i="3"/>
  <c r="J3626" i="3"/>
  <c r="H3627" i="3"/>
  <c r="I3627" i="3"/>
  <c r="J3627" i="3"/>
  <c r="H3628" i="3"/>
  <c r="I3628" i="3"/>
  <c r="J3628" i="3"/>
  <c r="H3629" i="3"/>
  <c r="I3629" i="3"/>
  <c r="J3629" i="3"/>
  <c r="H3630" i="3"/>
  <c r="I3630" i="3"/>
  <c r="J3630" i="3"/>
  <c r="H3631" i="3"/>
  <c r="I3631" i="3"/>
  <c r="J3631" i="3"/>
  <c r="H3632" i="3"/>
  <c r="I3632" i="3"/>
  <c r="J3632" i="3"/>
  <c r="H3633" i="3"/>
  <c r="I3633" i="3"/>
  <c r="J3633" i="3"/>
  <c r="H3634" i="3"/>
  <c r="I3634" i="3"/>
  <c r="J3634" i="3"/>
  <c r="H3635" i="3"/>
  <c r="I3635" i="3"/>
  <c r="J3635" i="3"/>
  <c r="H3636" i="3"/>
  <c r="I3636" i="3"/>
  <c r="J3636" i="3"/>
  <c r="H3637" i="3"/>
  <c r="I3637" i="3"/>
  <c r="J3637" i="3"/>
  <c r="H3638" i="3"/>
  <c r="I3638" i="3"/>
  <c r="J3638" i="3"/>
  <c r="H3639" i="3"/>
  <c r="I3639" i="3"/>
  <c r="J3639" i="3"/>
  <c r="H3640" i="3"/>
  <c r="I3640" i="3"/>
  <c r="J3640" i="3"/>
  <c r="H3641" i="3"/>
  <c r="I3641" i="3"/>
  <c r="J3641" i="3"/>
  <c r="H3642" i="3"/>
  <c r="I3642" i="3"/>
  <c r="J3642" i="3"/>
  <c r="H3643" i="3"/>
  <c r="I3643" i="3"/>
  <c r="J3643" i="3"/>
  <c r="H3644" i="3"/>
  <c r="I3644" i="3"/>
  <c r="J3644" i="3"/>
  <c r="H3645" i="3"/>
  <c r="I3645" i="3"/>
  <c r="J3645" i="3"/>
  <c r="H3646" i="3"/>
  <c r="I3646" i="3"/>
  <c r="J3646" i="3"/>
  <c r="H3647" i="3"/>
  <c r="I3647" i="3"/>
  <c r="J3647" i="3"/>
  <c r="H3648" i="3"/>
  <c r="I3648" i="3"/>
  <c r="J3648" i="3"/>
  <c r="H3649" i="3"/>
  <c r="I3649" i="3"/>
  <c r="J3649" i="3"/>
  <c r="H3650" i="3"/>
  <c r="I3650" i="3"/>
  <c r="J3650" i="3"/>
  <c r="H3651" i="3"/>
  <c r="I3651" i="3"/>
  <c r="J3651" i="3"/>
  <c r="H3652" i="3"/>
  <c r="I3652" i="3"/>
  <c r="J3652" i="3"/>
  <c r="H3653" i="3"/>
  <c r="I3653" i="3"/>
  <c r="J3653" i="3"/>
  <c r="H3654" i="3"/>
  <c r="I3654" i="3"/>
  <c r="J3654" i="3"/>
  <c r="H3655" i="3"/>
  <c r="I3655" i="3"/>
  <c r="J3655" i="3"/>
  <c r="H3656" i="3"/>
  <c r="I3656" i="3"/>
  <c r="J3656" i="3"/>
  <c r="H3657" i="3"/>
  <c r="I3657" i="3"/>
  <c r="J3657" i="3"/>
  <c r="H3658" i="3"/>
  <c r="I3658" i="3"/>
  <c r="J3658" i="3"/>
  <c r="H3659" i="3"/>
  <c r="I3659" i="3"/>
  <c r="J3659" i="3"/>
  <c r="H3660" i="3"/>
  <c r="I3660" i="3"/>
  <c r="J3660" i="3"/>
  <c r="H3661" i="3"/>
  <c r="I3661" i="3"/>
  <c r="J3661" i="3"/>
  <c r="H3662" i="3"/>
  <c r="I3662" i="3"/>
  <c r="J3662" i="3"/>
  <c r="H3663" i="3"/>
  <c r="I3663" i="3"/>
  <c r="J3663" i="3"/>
  <c r="H3664" i="3"/>
  <c r="I3664" i="3"/>
  <c r="J3664" i="3"/>
  <c r="H3665" i="3"/>
  <c r="I3665" i="3"/>
  <c r="J3665" i="3"/>
  <c r="H3666" i="3"/>
  <c r="I3666" i="3"/>
  <c r="J3666" i="3"/>
  <c r="H3667" i="3"/>
  <c r="I3667" i="3"/>
  <c r="J3667" i="3"/>
  <c r="H3668" i="3"/>
  <c r="I3668" i="3"/>
  <c r="J3668" i="3"/>
  <c r="H3669" i="3"/>
  <c r="I3669" i="3"/>
  <c r="J3669" i="3"/>
  <c r="H3670" i="3"/>
  <c r="I3670" i="3"/>
  <c r="J3670" i="3"/>
  <c r="H3671" i="3"/>
  <c r="I3671" i="3"/>
  <c r="J3671" i="3"/>
  <c r="H3672" i="3"/>
  <c r="I3672" i="3"/>
  <c r="J3672" i="3"/>
  <c r="H3673" i="3"/>
  <c r="I3673" i="3"/>
  <c r="J3673" i="3"/>
  <c r="H3674" i="3"/>
  <c r="I3674" i="3"/>
  <c r="J3674" i="3"/>
  <c r="H3675" i="3"/>
  <c r="I3675" i="3"/>
  <c r="J3675" i="3"/>
  <c r="H3676" i="3"/>
  <c r="I3676" i="3"/>
  <c r="J3676" i="3"/>
  <c r="H3677" i="3"/>
  <c r="I3677" i="3"/>
  <c r="J3677" i="3"/>
  <c r="H3678" i="3"/>
  <c r="I3678" i="3"/>
  <c r="J3678" i="3"/>
  <c r="H3679" i="3"/>
  <c r="I3679" i="3"/>
  <c r="J3679" i="3"/>
  <c r="H3680" i="3"/>
  <c r="I3680" i="3"/>
  <c r="J3680" i="3"/>
  <c r="H3681" i="3"/>
  <c r="I3681" i="3"/>
  <c r="J3681" i="3"/>
  <c r="H3682" i="3"/>
  <c r="I3682" i="3"/>
  <c r="J3682" i="3"/>
  <c r="H3683" i="3"/>
  <c r="I3683" i="3"/>
  <c r="J3683" i="3"/>
  <c r="H3684" i="3"/>
  <c r="I3684" i="3"/>
  <c r="J3684" i="3"/>
  <c r="H3685" i="3"/>
  <c r="I3685" i="3"/>
  <c r="J3685" i="3"/>
  <c r="H3686" i="3"/>
  <c r="I3686" i="3"/>
  <c r="J3686" i="3"/>
  <c r="H3687" i="3"/>
  <c r="I3687" i="3"/>
  <c r="J3687" i="3"/>
  <c r="H3688" i="3"/>
  <c r="I3688" i="3"/>
  <c r="J3688" i="3"/>
  <c r="H3689" i="3"/>
  <c r="I3689" i="3"/>
  <c r="J3689" i="3"/>
  <c r="H3690" i="3"/>
  <c r="I3690" i="3"/>
  <c r="J3690" i="3"/>
  <c r="H3691" i="3"/>
  <c r="I3691" i="3"/>
  <c r="J3691" i="3"/>
  <c r="H3692" i="3"/>
  <c r="I3692" i="3"/>
  <c r="J3692" i="3"/>
  <c r="H3693" i="3"/>
  <c r="I3693" i="3"/>
  <c r="J3693" i="3"/>
  <c r="H3694" i="3"/>
  <c r="I3694" i="3"/>
  <c r="J3694" i="3"/>
  <c r="H3695" i="3"/>
  <c r="I3695" i="3"/>
  <c r="J3695" i="3"/>
  <c r="H3696" i="3"/>
  <c r="I3696" i="3"/>
  <c r="J3696" i="3"/>
  <c r="H3697" i="3"/>
  <c r="I3697" i="3"/>
  <c r="J3697" i="3"/>
  <c r="H3698" i="3"/>
  <c r="I3698" i="3"/>
  <c r="J3698" i="3"/>
  <c r="H3699" i="3"/>
  <c r="I3699" i="3"/>
  <c r="J3699" i="3"/>
  <c r="H3700" i="3"/>
  <c r="I3700" i="3"/>
  <c r="J3700" i="3"/>
  <c r="H3701" i="3"/>
  <c r="I3701" i="3"/>
  <c r="J3701" i="3"/>
  <c r="H3702" i="3"/>
  <c r="I3702" i="3"/>
  <c r="J3702" i="3"/>
  <c r="H3703" i="3"/>
  <c r="I3703" i="3"/>
  <c r="J3703" i="3"/>
  <c r="H3704" i="3"/>
  <c r="I3704" i="3"/>
  <c r="J3704" i="3"/>
  <c r="H3705" i="3"/>
  <c r="I3705" i="3"/>
  <c r="J3705" i="3"/>
  <c r="H3706" i="3"/>
  <c r="I3706" i="3"/>
  <c r="J3706" i="3"/>
  <c r="H3707" i="3"/>
  <c r="I3707" i="3"/>
  <c r="J3707" i="3"/>
  <c r="H3708" i="3"/>
  <c r="I3708" i="3"/>
  <c r="J3708" i="3"/>
  <c r="H3709" i="3"/>
  <c r="I3709" i="3"/>
  <c r="J3709" i="3"/>
  <c r="H3710" i="3"/>
  <c r="I3710" i="3"/>
  <c r="J3710" i="3"/>
  <c r="H3711" i="3"/>
  <c r="I3711" i="3"/>
  <c r="J3711" i="3"/>
  <c r="H3712" i="3"/>
  <c r="I3712" i="3"/>
  <c r="J3712" i="3"/>
  <c r="H3713" i="3"/>
  <c r="I3713" i="3"/>
  <c r="J3713" i="3"/>
  <c r="H3714" i="3"/>
  <c r="I3714" i="3"/>
  <c r="J3714" i="3"/>
  <c r="H3715" i="3"/>
  <c r="I3715" i="3"/>
  <c r="J3715" i="3"/>
  <c r="H3716" i="3"/>
  <c r="I3716" i="3"/>
  <c r="J3716" i="3"/>
  <c r="H3717" i="3"/>
  <c r="I3717" i="3"/>
  <c r="J3717" i="3"/>
  <c r="H3718" i="3"/>
  <c r="I3718" i="3"/>
  <c r="J3718" i="3"/>
  <c r="H3719" i="3"/>
  <c r="I3719" i="3"/>
  <c r="J3719" i="3"/>
  <c r="H3720" i="3"/>
  <c r="I3720" i="3"/>
  <c r="J3720" i="3"/>
  <c r="H3721" i="3"/>
  <c r="I3721" i="3"/>
  <c r="J3721" i="3"/>
  <c r="H3722" i="3"/>
  <c r="I3722" i="3"/>
  <c r="J3722" i="3"/>
  <c r="H3723" i="3"/>
  <c r="I3723" i="3"/>
  <c r="J3723" i="3"/>
  <c r="H3724" i="3"/>
  <c r="I3724" i="3"/>
  <c r="J3724" i="3"/>
  <c r="H3725" i="3"/>
  <c r="I3725" i="3"/>
  <c r="J3725" i="3"/>
  <c r="H3726" i="3"/>
  <c r="I3726" i="3"/>
  <c r="J3726" i="3"/>
  <c r="H3727" i="3"/>
  <c r="I3727" i="3"/>
  <c r="J3727" i="3"/>
  <c r="H3728" i="3"/>
  <c r="I3728" i="3"/>
  <c r="J3728" i="3"/>
  <c r="H3729" i="3"/>
  <c r="I3729" i="3"/>
  <c r="J3729" i="3"/>
  <c r="H3730" i="3"/>
  <c r="I3730" i="3"/>
  <c r="J3730" i="3"/>
  <c r="H3731" i="3"/>
  <c r="I3731" i="3"/>
  <c r="J3731" i="3"/>
  <c r="H3732" i="3"/>
  <c r="I3732" i="3"/>
  <c r="J3732" i="3"/>
  <c r="H3733" i="3"/>
  <c r="I3733" i="3"/>
  <c r="J3733" i="3"/>
  <c r="H3734" i="3"/>
  <c r="I3734" i="3"/>
  <c r="J3734" i="3"/>
  <c r="H3735" i="3"/>
  <c r="I3735" i="3"/>
  <c r="J3735" i="3"/>
  <c r="H3736" i="3"/>
  <c r="I3736" i="3"/>
  <c r="J3736" i="3"/>
  <c r="H3737" i="3"/>
  <c r="I3737" i="3"/>
  <c r="J3737" i="3"/>
  <c r="H3738" i="3"/>
  <c r="I3738" i="3"/>
  <c r="J3738" i="3"/>
  <c r="H3739" i="3"/>
  <c r="I3739" i="3"/>
  <c r="J3739" i="3"/>
  <c r="H3740" i="3"/>
  <c r="I3740" i="3"/>
  <c r="J3740" i="3"/>
  <c r="H3741" i="3"/>
  <c r="I3741" i="3"/>
  <c r="J3741" i="3"/>
  <c r="H3742" i="3"/>
  <c r="I3742" i="3"/>
  <c r="J3742" i="3"/>
  <c r="H3743" i="3"/>
  <c r="I3743" i="3"/>
  <c r="J3743" i="3"/>
  <c r="H3744" i="3"/>
  <c r="I3744" i="3"/>
  <c r="J3744" i="3"/>
  <c r="H3745" i="3"/>
  <c r="I3745" i="3"/>
  <c r="J3745" i="3"/>
  <c r="H3746" i="3"/>
  <c r="I3746" i="3"/>
  <c r="J3746" i="3"/>
  <c r="H3747" i="3"/>
  <c r="I3747" i="3"/>
  <c r="J3747" i="3"/>
  <c r="H3748" i="3"/>
  <c r="I3748" i="3"/>
  <c r="J3748" i="3"/>
  <c r="H3749" i="3"/>
  <c r="I3749" i="3"/>
  <c r="J3749" i="3"/>
  <c r="H3750" i="3"/>
  <c r="I3750" i="3"/>
  <c r="J3750" i="3"/>
  <c r="H3751" i="3"/>
  <c r="I3751" i="3"/>
  <c r="J3751" i="3"/>
  <c r="H3752" i="3"/>
  <c r="I3752" i="3"/>
  <c r="J3752" i="3"/>
  <c r="H3753" i="3"/>
  <c r="I3753" i="3"/>
  <c r="J3753" i="3"/>
  <c r="H3754" i="3"/>
  <c r="I3754" i="3"/>
  <c r="J3754" i="3"/>
  <c r="H3755" i="3"/>
  <c r="I3755" i="3"/>
  <c r="J3755" i="3"/>
  <c r="H3756" i="3"/>
  <c r="I3756" i="3"/>
  <c r="J3756" i="3"/>
  <c r="H3757" i="3"/>
  <c r="I3757" i="3"/>
  <c r="J3757" i="3"/>
  <c r="H3758" i="3"/>
  <c r="I3758" i="3"/>
  <c r="J3758" i="3"/>
  <c r="H3759" i="3"/>
  <c r="I3759" i="3"/>
  <c r="J3759" i="3"/>
  <c r="H3760" i="3"/>
  <c r="I3760" i="3"/>
  <c r="J3760" i="3"/>
  <c r="H3761" i="3"/>
  <c r="I3761" i="3"/>
  <c r="J3761" i="3"/>
  <c r="H3762" i="3"/>
  <c r="I3762" i="3"/>
  <c r="J3762" i="3"/>
  <c r="H3763" i="3"/>
  <c r="I3763" i="3"/>
  <c r="J3763" i="3"/>
  <c r="H3764" i="3"/>
  <c r="I3764" i="3"/>
  <c r="J3764" i="3"/>
  <c r="H3765" i="3"/>
  <c r="I3765" i="3"/>
  <c r="J3765" i="3"/>
  <c r="H3766" i="3"/>
  <c r="I3766" i="3"/>
  <c r="J3766" i="3"/>
  <c r="H3767" i="3"/>
  <c r="I3767" i="3"/>
  <c r="J3767" i="3"/>
  <c r="H3768" i="3"/>
  <c r="I3768" i="3"/>
  <c r="J3768" i="3"/>
  <c r="H3769" i="3"/>
  <c r="I3769" i="3"/>
  <c r="J3769" i="3"/>
  <c r="H3770" i="3"/>
  <c r="I3770" i="3"/>
  <c r="J3770" i="3"/>
  <c r="H3771" i="3"/>
  <c r="I3771" i="3"/>
  <c r="J3771" i="3"/>
  <c r="H3772" i="3"/>
  <c r="I3772" i="3"/>
  <c r="J3772" i="3"/>
  <c r="H3773" i="3"/>
  <c r="I3773" i="3"/>
  <c r="J3773" i="3"/>
  <c r="H3774" i="3"/>
  <c r="I3774" i="3"/>
  <c r="J3774" i="3"/>
  <c r="H3775" i="3"/>
  <c r="I3775" i="3"/>
  <c r="J3775" i="3"/>
  <c r="H3776" i="3"/>
  <c r="I3776" i="3"/>
  <c r="J3776" i="3"/>
  <c r="H3777" i="3"/>
  <c r="I3777" i="3"/>
  <c r="J3777" i="3"/>
  <c r="H3778" i="3"/>
  <c r="I3778" i="3"/>
  <c r="J3778" i="3"/>
  <c r="H3779" i="3"/>
  <c r="I3779" i="3"/>
  <c r="J3779" i="3"/>
  <c r="H3780" i="3"/>
  <c r="I3780" i="3"/>
  <c r="J3780" i="3"/>
  <c r="H3781" i="3"/>
  <c r="I3781" i="3"/>
  <c r="J3781" i="3"/>
  <c r="H3782" i="3"/>
  <c r="I3782" i="3"/>
  <c r="J3782" i="3"/>
  <c r="H3783" i="3"/>
  <c r="I3783" i="3"/>
  <c r="J3783" i="3"/>
  <c r="H3784" i="3"/>
  <c r="I3784" i="3"/>
  <c r="J3784" i="3"/>
  <c r="H3785" i="3"/>
  <c r="I3785" i="3"/>
  <c r="J3785" i="3"/>
  <c r="H3786" i="3"/>
  <c r="I3786" i="3"/>
  <c r="J3786" i="3"/>
  <c r="H3787" i="3"/>
  <c r="I3787" i="3"/>
  <c r="J3787" i="3"/>
  <c r="H3788" i="3"/>
  <c r="I3788" i="3"/>
  <c r="J3788" i="3"/>
  <c r="H3789" i="3"/>
  <c r="I3789" i="3"/>
  <c r="J3789" i="3"/>
  <c r="H3790" i="3"/>
  <c r="I3790" i="3"/>
  <c r="J3790" i="3"/>
  <c r="H3791" i="3"/>
  <c r="I3791" i="3"/>
  <c r="J3791" i="3"/>
  <c r="H3792" i="3"/>
  <c r="I3792" i="3"/>
  <c r="J3792" i="3"/>
  <c r="H3793" i="3"/>
  <c r="I3793" i="3"/>
  <c r="J3793" i="3"/>
  <c r="H3794" i="3"/>
  <c r="I3794" i="3"/>
  <c r="J3794" i="3"/>
  <c r="H3795" i="3"/>
  <c r="I3795" i="3"/>
  <c r="J3795" i="3"/>
  <c r="H3796" i="3"/>
  <c r="I3796" i="3"/>
  <c r="J3796" i="3"/>
  <c r="H3797" i="3"/>
  <c r="I3797" i="3"/>
  <c r="J3797" i="3"/>
  <c r="H3798" i="3"/>
  <c r="I3798" i="3"/>
  <c r="J3798" i="3"/>
  <c r="H3799" i="3"/>
  <c r="I3799" i="3"/>
  <c r="J3799" i="3"/>
  <c r="H3800" i="3"/>
  <c r="I3800" i="3"/>
  <c r="J3800" i="3"/>
  <c r="H3801" i="3"/>
  <c r="I3801" i="3"/>
  <c r="J3801" i="3"/>
  <c r="H3802" i="3"/>
  <c r="I3802" i="3"/>
  <c r="J3802" i="3"/>
  <c r="H3803" i="3"/>
  <c r="I3803" i="3"/>
  <c r="J3803" i="3"/>
  <c r="H3804" i="3"/>
  <c r="I3804" i="3"/>
  <c r="J3804" i="3"/>
  <c r="H3805" i="3"/>
  <c r="I3805" i="3"/>
  <c r="J3805" i="3"/>
  <c r="H3806" i="3"/>
  <c r="I3806" i="3"/>
  <c r="J3806" i="3"/>
  <c r="H3807" i="3"/>
  <c r="I3807" i="3"/>
  <c r="J3807" i="3"/>
  <c r="H3808" i="3"/>
  <c r="I3808" i="3"/>
  <c r="J3808" i="3"/>
  <c r="H3809" i="3"/>
  <c r="I3809" i="3"/>
  <c r="J3809" i="3"/>
  <c r="H3810" i="3"/>
  <c r="I3810" i="3"/>
  <c r="J3810" i="3"/>
  <c r="H3811" i="3"/>
  <c r="I3811" i="3"/>
  <c r="J3811" i="3"/>
  <c r="H3812" i="3"/>
  <c r="I3812" i="3"/>
  <c r="J3812" i="3"/>
  <c r="H3813" i="3"/>
  <c r="I3813" i="3"/>
  <c r="J3813" i="3"/>
  <c r="H3814" i="3"/>
  <c r="I3814" i="3"/>
  <c r="J3814" i="3"/>
  <c r="H3815" i="3"/>
  <c r="I3815" i="3"/>
  <c r="J3815" i="3"/>
  <c r="H3816" i="3"/>
  <c r="I3816" i="3"/>
  <c r="J3816" i="3"/>
  <c r="H3817" i="3"/>
  <c r="I3817" i="3"/>
  <c r="J3817" i="3"/>
  <c r="H3818" i="3"/>
  <c r="I3818" i="3"/>
  <c r="J3818" i="3"/>
  <c r="H3819" i="3"/>
  <c r="I3819" i="3"/>
  <c r="J3819" i="3"/>
  <c r="H3820" i="3"/>
  <c r="I3820" i="3"/>
  <c r="J3820" i="3"/>
  <c r="H3821" i="3"/>
  <c r="I3821" i="3"/>
  <c r="J3821" i="3"/>
  <c r="H3822" i="3"/>
  <c r="I3822" i="3"/>
  <c r="J3822" i="3"/>
  <c r="H3823" i="3"/>
  <c r="I3823" i="3"/>
  <c r="J3823" i="3"/>
  <c r="H3824" i="3"/>
  <c r="I3824" i="3"/>
  <c r="J3824" i="3"/>
  <c r="H3825" i="3"/>
  <c r="I3825" i="3"/>
  <c r="J3825" i="3"/>
  <c r="H3826" i="3"/>
  <c r="I3826" i="3"/>
  <c r="J3826" i="3"/>
  <c r="H3827" i="3"/>
  <c r="I3827" i="3"/>
  <c r="J3827" i="3"/>
  <c r="H3828" i="3"/>
  <c r="I3828" i="3"/>
  <c r="J3828" i="3"/>
  <c r="H3829" i="3"/>
  <c r="I3829" i="3"/>
  <c r="J3829" i="3"/>
  <c r="H3830" i="3"/>
  <c r="I3830" i="3"/>
  <c r="J3830" i="3"/>
  <c r="H3831" i="3"/>
  <c r="I3831" i="3"/>
  <c r="J3831" i="3"/>
  <c r="H3832" i="3"/>
  <c r="I3832" i="3"/>
  <c r="J3832" i="3"/>
  <c r="H3833" i="3"/>
  <c r="I3833" i="3"/>
  <c r="J3833" i="3"/>
  <c r="H3834" i="3"/>
  <c r="I3834" i="3"/>
  <c r="J3834" i="3"/>
  <c r="H3835" i="3"/>
  <c r="I3835" i="3"/>
  <c r="J3835" i="3"/>
  <c r="H3836" i="3"/>
  <c r="I3836" i="3"/>
  <c r="J3836" i="3"/>
  <c r="H3837" i="3"/>
  <c r="I3837" i="3"/>
  <c r="J3837" i="3"/>
  <c r="H3838" i="3"/>
  <c r="I3838" i="3"/>
  <c r="J3838" i="3"/>
  <c r="H3839" i="3"/>
  <c r="I3839" i="3"/>
  <c r="J3839" i="3"/>
  <c r="H3840" i="3"/>
  <c r="I3840" i="3"/>
  <c r="J3840" i="3"/>
  <c r="H3841" i="3"/>
  <c r="I3841" i="3"/>
  <c r="J3841" i="3"/>
  <c r="H3842" i="3"/>
  <c r="I3842" i="3"/>
  <c r="J3842" i="3"/>
  <c r="H3843" i="3"/>
  <c r="I3843" i="3"/>
  <c r="J3843" i="3"/>
  <c r="H3844" i="3"/>
  <c r="I3844" i="3"/>
  <c r="J3844" i="3"/>
  <c r="H3845" i="3"/>
  <c r="I3845" i="3"/>
  <c r="J3845" i="3"/>
  <c r="H3846" i="3"/>
  <c r="I3846" i="3"/>
  <c r="J3846" i="3"/>
  <c r="H3847" i="3"/>
  <c r="I3847" i="3"/>
  <c r="J3847" i="3"/>
  <c r="H3848" i="3"/>
  <c r="I3848" i="3"/>
  <c r="J3848" i="3"/>
  <c r="H3849" i="3"/>
  <c r="I3849" i="3"/>
  <c r="J3849" i="3"/>
  <c r="H3850" i="3"/>
  <c r="I3850" i="3"/>
  <c r="J3850" i="3"/>
  <c r="H3851" i="3"/>
  <c r="I3851" i="3"/>
  <c r="J3851" i="3"/>
  <c r="H3852" i="3"/>
  <c r="I3852" i="3"/>
  <c r="J3852" i="3"/>
  <c r="H3853" i="3"/>
  <c r="I3853" i="3"/>
  <c r="J3853" i="3"/>
  <c r="H3854" i="3"/>
  <c r="I3854" i="3"/>
  <c r="J3854" i="3"/>
  <c r="H3855" i="3"/>
  <c r="I3855" i="3"/>
  <c r="J3855" i="3"/>
  <c r="H3856" i="3"/>
  <c r="I3856" i="3"/>
  <c r="J3856" i="3"/>
  <c r="H3857" i="3"/>
  <c r="I3857" i="3"/>
  <c r="J3857" i="3"/>
  <c r="H3858" i="3"/>
  <c r="I3858" i="3"/>
  <c r="J3858" i="3"/>
  <c r="H3859" i="3"/>
  <c r="I3859" i="3"/>
  <c r="J3859" i="3"/>
  <c r="H3860" i="3"/>
  <c r="I3860" i="3"/>
  <c r="J3860" i="3"/>
  <c r="H3861" i="3"/>
  <c r="I3861" i="3"/>
  <c r="J3861" i="3"/>
  <c r="H3862" i="3"/>
  <c r="I3862" i="3"/>
  <c r="J3862" i="3"/>
  <c r="H3863" i="3"/>
  <c r="I3863" i="3"/>
  <c r="J3863" i="3"/>
  <c r="H3864" i="3"/>
  <c r="I3864" i="3"/>
  <c r="J3864" i="3"/>
  <c r="H3865" i="3"/>
  <c r="I3865" i="3"/>
  <c r="J3865" i="3"/>
  <c r="H3866" i="3"/>
  <c r="I3866" i="3"/>
  <c r="J3866" i="3"/>
  <c r="H3867" i="3"/>
  <c r="I3867" i="3"/>
  <c r="J3867" i="3"/>
  <c r="H3868" i="3"/>
  <c r="I3868" i="3"/>
  <c r="J3868" i="3"/>
  <c r="H3869" i="3"/>
  <c r="I3869" i="3"/>
  <c r="J3869" i="3"/>
  <c r="H3870" i="3"/>
  <c r="I3870" i="3"/>
  <c r="J3870" i="3"/>
  <c r="H3871" i="3"/>
  <c r="I3871" i="3"/>
  <c r="J3871" i="3"/>
  <c r="H3872" i="3"/>
  <c r="I3872" i="3"/>
  <c r="J3872" i="3"/>
  <c r="H3873" i="3"/>
  <c r="I3873" i="3"/>
  <c r="J3873" i="3"/>
  <c r="H3874" i="3"/>
  <c r="I3874" i="3"/>
  <c r="J3874" i="3"/>
  <c r="H3875" i="3"/>
  <c r="I3875" i="3"/>
  <c r="J3875" i="3"/>
  <c r="H3876" i="3"/>
  <c r="I3876" i="3"/>
  <c r="J3876" i="3"/>
  <c r="H3877" i="3"/>
  <c r="I3877" i="3"/>
  <c r="J3877" i="3"/>
  <c r="H3878" i="3"/>
  <c r="I3878" i="3"/>
  <c r="J3878" i="3"/>
  <c r="H3879" i="3"/>
  <c r="I3879" i="3"/>
  <c r="J3879" i="3"/>
  <c r="H3880" i="3"/>
  <c r="I3880" i="3"/>
  <c r="J3880" i="3"/>
  <c r="H3881" i="3"/>
  <c r="I3881" i="3"/>
  <c r="J3881" i="3"/>
  <c r="H3882" i="3"/>
  <c r="I3882" i="3"/>
  <c r="J3882" i="3"/>
  <c r="H3883" i="3"/>
  <c r="I3883" i="3"/>
  <c r="J3883" i="3"/>
  <c r="H3884" i="3"/>
  <c r="I3884" i="3"/>
  <c r="J3884" i="3"/>
  <c r="H3885" i="3"/>
  <c r="I3885" i="3"/>
  <c r="J3885" i="3"/>
  <c r="H3886" i="3"/>
  <c r="I3886" i="3"/>
  <c r="J3886" i="3"/>
  <c r="H3887" i="3"/>
  <c r="I3887" i="3"/>
  <c r="J3887" i="3"/>
  <c r="H3888" i="3"/>
  <c r="I3888" i="3"/>
  <c r="J3888" i="3"/>
  <c r="H3889" i="3"/>
  <c r="I3889" i="3"/>
  <c r="J3889" i="3"/>
  <c r="H3890" i="3"/>
  <c r="I3890" i="3"/>
  <c r="J3890" i="3"/>
  <c r="H3891" i="3"/>
  <c r="I3891" i="3"/>
  <c r="J3891" i="3"/>
  <c r="H3892" i="3"/>
  <c r="I3892" i="3"/>
  <c r="J3892" i="3"/>
  <c r="H3893" i="3"/>
  <c r="I3893" i="3"/>
  <c r="J3893" i="3"/>
  <c r="H3894" i="3"/>
  <c r="I3894" i="3"/>
  <c r="J3894" i="3"/>
  <c r="H3895" i="3"/>
  <c r="I3895" i="3"/>
  <c r="J3895" i="3"/>
  <c r="H3896" i="3"/>
  <c r="I3896" i="3"/>
  <c r="J3896" i="3"/>
  <c r="H3897" i="3"/>
  <c r="I3897" i="3"/>
  <c r="J3897" i="3"/>
  <c r="H3898" i="3"/>
  <c r="I3898" i="3"/>
  <c r="J3898" i="3"/>
  <c r="H3899" i="3"/>
  <c r="I3899" i="3"/>
  <c r="J3899" i="3"/>
  <c r="H3900" i="3"/>
  <c r="I3900" i="3"/>
  <c r="J3900" i="3"/>
  <c r="H3901" i="3"/>
  <c r="I3901" i="3"/>
  <c r="J3901" i="3"/>
  <c r="H3902" i="3"/>
  <c r="I3902" i="3"/>
  <c r="J3902" i="3"/>
  <c r="H3903" i="3"/>
  <c r="I3903" i="3"/>
  <c r="J3903" i="3"/>
  <c r="H3904" i="3"/>
  <c r="I3904" i="3"/>
  <c r="J3904" i="3"/>
  <c r="H3905" i="3"/>
  <c r="I3905" i="3"/>
  <c r="J3905" i="3"/>
  <c r="H3906" i="3"/>
  <c r="I3906" i="3"/>
  <c r="J3906" i="3"/>
  <c r="H3907" i="3"/>
  <c r="I3907" i="3"/>
  <c r="J3907" i="3"/>
  <c r="H3908" i="3"/>
  <c r="I3908" i="3"/>
  <c r="J3908" i="3"/>
  <c r="H3909" i="3"/>
  <c r="I3909" i="3"/>
  <c r="J3909" i="3"/>
  <c r="H3910" i="3"/>
  <c r="I3910" i="3"/>
  <c r="J3910" i="3"/>
  <c r="H3911" i="3"/>
  <c r="I3911" i="3"/>
  <c r="J3911" i="3"/>
  <c r="H3912" i="3"/>
  <c r="I3912" i="3"/>
  <c r="J3912" i="3"/>
  <c r="H3913" i="3"/>
  <c r="I3913" i="3"/>
  <c r="J3913" i="3"/>
  <c r="H3914" i="3"/>
  <c r="I3914" i="3"/>
  <c r="J3914" i="3"/>
  <c r="H3915" i="3"/>
  <c r="I3915" i="3"/>
  <c r="J3915" i="3"/>
  <c r="H3916" i="3"/>
  <c r="I3916" i="3"/>
  <c r="J3916" i="3"/>
  <c r="H3917" i="3"/>
  <c r="I3917" i="3"/>
  <c r="J3917" i="3"/>
  <c r="H3918" i="3"/>
  <c r="I3918" i="3"/>
  <c r="J3918" i="3"/>
  <c r="H3919" i="3"/>
  <c r="I3919" i="3"/>
  <c r="J3919" i="3"/>
  <c r="H3920" i="3"/>
  <c r="I3920" i="3"/>
  <c r="J3920" i="3"/>
  <c r="H3921" i="3"/>
  <c r="I3921" i="3"/>
  <c r="J3921" i="3"/>
  <c r="H3922" i="3"/>
  <c r="I3922" i="3"/>
  <c r="J3922" i="3"/>
  <c r="H3923" i="3"/>
  <c r="I3923" i="3"/>
  <c r="J3923" i="3"/>
  <c r="H3924" i="3"/>
  <c r="I3924" i="3"/>
  <c r="J3924" i="3"/>
  <c r="H3925" i="3"/>
  <c r="I3925" i="3"/>
  <c r="J3925" i="3"/>
  <c r="H3926" i="3"/>
  <c r="I3926" i="3"/>
  <c r="J3926" i="3"/>
  <c r="H3927" i="3"/>
  <c r="I3927" i="3"/>
  <c r="J3927" i="3"/>
  <c r="H3928" i="3"/>
  <c r="I3928" i="3"/>
  <c r="J3928" i="3"/>
  <c r="H3929" i="3"/>
  <c r="I3929" i="3"/>
  <c r="J3929" i="3"/>
  <c r="H3930" i="3"/>
  <c r="I3930" i="3"/>
  <c r="J3930" i="3"/>
  <c r="H3931" i="3"/>
  <c r="I3931" i="3"/>
  <c r="J3931" i="3"/>
  <c r="H3932" i="3"/>
  <c r="I3932" i="3"/>
  <c r="J3932" i="3"/>
  <c r="H3933" i="3"/>
  <c r="I3933" i="3"/>
  <c r="J3933" i="3"/>
  <c r="H3934" i="3"/>
  <c r="I3934" i="3"/>
  <c r="J3934" i="3"/>
  <c r="H3935" i="3"/>
  <c r="I3935" i="3"/>
  <c r="J3935" i="3"/>
  <c r="H3936" i="3"/>
  <c r="I3936" i="3"/>
  <c r="J3936" i="3"/>
  <c r="H3937" i="3"/>
  <c r="I3937" i="3"/>
  <c r="J3937" i="3"/>
  <c r="H3938" i="3"/>
  <c r="I3938" i="3"/>
  <c r="J3938" i="3"/>
  <c r="H3939" i="3"/>
  <c r="I3939" i="3"/>
  <c r="J3939" i="3"/>
  <c r="H3940" i="3"/>
  <c r="I3940" i="3"/>
  <c r="J3940" i="3"/>
  <c r="H3941" i="3"/>
  <c r="I3941" i="3"/>
  <c r="J3941" i="3"/>
  <c r="H3942" i="3"/>
  <c r="I3942" i="3"/>
  <c r="J3942" i="3"/>
  <c r="H3943" i="3"/>
  <c r="I3943" i="3"/>
  <c r="J3943" i="3"/>
  <c r="H3944" i="3"/>
  <c r="I3944" i="3"/>
  <c r="J3944" i="3"/>
  <c r="H3945" i="3"/>
  <c r="I3945" i="3"/>
  <c r="J3945" i="3"/>
  <c r="H3946" i="3"/>
  <c r="I3946" i="3"/>
  <c r="J3946" i="3"/>
  <c r="H3947" i="3"/>
  <c r="I3947" i="3"/>
  <c r="J3947" i="3"/>
  <c r="H3948" i="3"/>
  <c r="I3948" i="3"/>
  <c r="J3948" i="3"/>
  <c r="H3949" i="3"/>
  <c r="I3949" i="3"/>
  <c r="J3949" i="3"/>
  <c r="H3950" i="3"/>
  <c r="I3950" i="3"/>
  <c r="J3950" i="3"/>
  <c r="H3951" i="3"/>
  <c r="I3951" i="3"/>
  <c r="J3951" i="3"/>
  <c r="H3952" i="3"/>
  <c r="I3952" i="3"/>
  <c r="J3952" i="3"/>
  <c r="H3953" i="3"/>
  <c r="I3953" i="3"/>
  <c r="J3953" i="3"/>
  <c r="H3954" i="3"/>
  <c r="I3954" i="3"/>
  <c r="J3954" i="3"/>
  <c r="H3955" i="3"/>
  <c r="I3955" i="3"/>
  <c r="J3955" i="3"/>
  <c r="H3956" i="3"/>
  <c r="I3956" i="3"/>
  <c r="J3956" i="3"/>
  <c r="H3957" i="3"/>
  <c r="I3957" i="3"/>
  <c r="J3957" i="3"/>
  <c r="H3958" i="3"/>
  <c r="I3958" i="3"/>
  <c r="J3958" i="3"/>
  <c r="H3959" i="3"/>
  <c r="I3959" i="3"/>
  <c r="J3959" i="3"/>
  <c r="H3960" i="3"/>
  <c r="I3960" i="3"/>
  <c r="J3960" i="3"/>
  <c r="H3961" i="3"/>
  <c r="I3961" i="3"/>
  <c r="J3961" i="3"/>
  <c r="H3962" i="3"/>
  <c r="I3962" i="3"/>
  <c r="J3962" i="3"/>
  <c r="H3963" i="3"/>
  <c r="I3963" i="3"/>
  <c r="J3963" i="3"/>
  <c r="H3964" i="3"/>
  <c r="I3964" i="3"/>
  <c r="J3964" i="3"/>
  <c r="H3965" i="3"/>
  <c r="I3965" i="3"/>
  <c r="J3965" i="3"/>
  <c r="H3966" i="3"/>
  <c r="I3966" i="3"/>
  <c r="J3966" i="3"/>
  <c r="H3967" i="3"/>
  <c r="I3967" i="3"/>
  <c r="J3967" i="3"/>
  <c r="H3968" i="3"/>
  <c r="I3968" i="3"/>
  <c r="J3968" i="3"/>
  <c r="H3969" i="3"/>
  <c r="I3969" i="3"/>
  <c r="J3969" i="3"/>
  <c r="H3970" i="3"/>
  <c r="I3970" i="3"/>
  <c r="J3970" i="3"/>
  <c r="H3971" i="3"/>
  <c r="I3971" i="3"/>
  <c r="J3971" i="3"/>
  <c r="H3972" i="3"/>
  <c r="I3972" i="3"/>
  <c r="J3972" i="3"/>
  <c r="H3973" i="3"/>
  <c r="I3973" i="3"/>
  <c r="J3973" i="3"/>
  <c r="H3974" i="3"/>
  <c r="I3974" i="3"/>
  <c r="J3974" i="3"/>
  <c r="H3975" i="3"/>
  <c r="I3975" i="3"/>
  <c r="J3975" i="3"/>
  <c r="H3976" i="3"/>
  <c r="I3976" i="3"/>
  <c r="J3976" i="3"/>
  <c r="H3977" i="3"/>
  <c r="I3977" i="3"/>
  <c r="J3977" i="3"/>
  <c r="H3978" i="3"/>
  <c r="I3978" i="3"/>
  <c r="J3978" i="3"/>
  <c r="H3979" i="3"/>
  <c r="I3979" i="3"/>
  <c r="J3979" i="3"/>
  <c r="H3980" i="3"/>
  <c r="I3980" i="3"/>
  <c r="J3980" i="3"/>
  <c r="H3981" i="3"/>
  <c r="I3981" i="3"/>
  <c r="J3981" i="3"/>
  <c r="H3982" i="3"/>
  <c r="I3982" i="3"/>
  <c r="J3982" i="3"/>
  <c r="H3983" i="3"/>
  <c r="I3983" i="3"/>
  <c r="J3983" i="3"/>
  <c r="H3984" i="3"/>
  <c r="I3984" i="3"/>
  <c r="J3984" i="3"/>
  <c r="H3985" i="3"/>
  <c r="I3985" i="3"/>
  <c r="J3985" i="3"/>
  <c r="H3986" i="3"/>
  <c r="I3986" i="3"/>
  <c r="J3986" i="3"/>
  <c r="H3987" i="3"/>
  <c r="I3987" i="3"/>
  <c r="J3987" i="3"/>
  <c r="H3988" i="3"/>
  <c r="I3988" i="3"/>
  <c r="J3988" i="3"/>
  <c r="H3989" i="3"/>
  <c r="I3989" i="3"/>
  <c r="J3989" i="3"/>
  <c r="H3990" i="3"/>
  <c r="I3990" i="3"/>
  <c r="J3990" i="3"/>
  <c r="H3991" i="3"/>
  <c r="I3991" i="3"/>
  <c r="J3991" i="3"/>
  <c r="H3992" i="3"/>
  <c r="I3992" i="3"/>
  <c r="J3992" i="3"/>
  <c r="H3993" i="3"/>
  <c r="I3993" i="3"/>
  <c r="J3993" i="3"/>
  <c r="H3994" i="3"/>
  <c r="I3994" i="3"/>
  <c r="J3994" i="3"/>
  <c r="H3995" i="3"/>
  <c r="I3995" i="3"/>
  <c r="J3995" i="3"/>
  <c r="H3996" i="3"/>
  <c r="I3996" i="3"/>
  <c r="J3996" i="3"/>
  <c r="H3997" i="3"/>
  <c r="I3997" i="3"/>
  <c r="J3997" i="3"/>
  <c r="H3998" i="3"/>
  <c r="I3998" i="3"/>
  <c r="J3998" i="3"/>
  <c r="H3999" i="3"/>
  <c r="I3999" i="3"/>
  <c r="J3999" i="3"/>
  <c r="H4000" i="3"/>
  <c r="I4000" i="3"/>
  <c r="J4000" i="3"/>
  <c r="H4001" i="3"/>
  <c r="I4001" i="3"/>
  <c r="J4001" i="3"/>
  <c r="H4002" i="3"/>
  <c r="I4002" i="3"/>
  <c r="J4002" i="3"/>
  <c r="H4003" i="3"/>
  <c r="I4003" i="3"/>
  <c r="J4003" i="3"/>
  <c r="H4004" i="3"/>
  <c r="I4004" i="3"/>
  <c r="J4004" i="3"/>
  <c r="H4005" i="3"/>
  <c r="I4005" i="3"/>
  <c r="J4005" i="3"/>
  <c r="H4006" i="3"/>
  <c r="I4006" i="3"/>
  <c r="J4006" i="3"/>
  <c r="H4007" i="3"/>
  <c r="I4007" i="3"/>
  <c r="J4007" i="3"/>
  <c r="H4008" i="3"/>
  <c r="I4008" i="3"/>
  <c r="J4008" i="3"/>
  <c r="H4009" i="3"/>
  <c r="I4009" i="3"/>
  <c r="J4009" i="3"/>
  <c r="H4010" i="3"/>
  <c r="I4010" i="3"/>
  <c r="J4010" i="3"/>
  <c r="H4011" i="3"/>
  <c r="I4011" i="3"/>
  <c r="J4011" i="3"/>
  <c r="H4012" i="3"/>
  <c r="I4012" i="3"/>
  <c r="J4012" i="3"/>
  <c r="H4013" i="3"/>
  <c r="I4013" i="3"/>
  <c r="J4013" i="3"/>
  <c r="H4014" i="3"/>
  <c r="I4014" i="3"/>
  <c r="J4014" i="3"/>
  <c r="H4015" i="3"/>
  <c r="I4015" i="3"/>
  <c r="J4015" i="3"/>
  <c r="H4016" i="3"/>
  <c r="I4016" i="3"/>
  <c r="J4016" i="3"/>
  <c r="H4017" i="3"/>
  <c r="I4017" i="3"/>
  <c r="J4017" i="3"/>
  <c r="H4018" i="3"/>
  <c r="I4018" i="3"/>
  <c r="J4018" i="3"/>
  <c r="H4019" i="3"/>
  <c r="I4019" i="3"/>
  <c r="J4019" i="3"/>
  <c r="H4020" i="3"/>
  <c r="I4020" i="3"/>
  <c r="J4020" i="3"/>
  <c r="H4021" i="3"/>
  <c r="I4021" i="3"/>
  <c r="J4021" i="3"/>
  <c r="H4022" i="3"/>
  <c r="I4022" i="3"/>
  <c r="J4022" i="3"/>
  <c r="H4023" i="3"/>
  <c r="I4023" i="3"/>
  <c r="J4023" i="3"/>
  <c r="H4024" i="3"/>
  <c r="I4024" i="3"/>
  <c r="J4024" i="3"/>
  <c r="H4025" i="3"/>
  <c r="I4025" i="3"/>
  <c r="J4025" i="3"/>
  <c r="H4026" i="3"/>
  <c r="I4026" i="3"/>
  <c r="J4026" i="3"/>
  <c r="H4027" i="3"/>
  <c r="I4027" i="3"/>
  <c r="J4027" i="3"/>
  <c r="H4028" i="3"/>
  <c r="I4028" i="3"/>
  <c r="J4028" i="3"/>
  <c r="H4029" i="3"/>
  <c r="I4029" i="3"/>
  <c r="J4029" i="3"/>
  <c r="H4030" i="3"/>
  <c r="I4030" i="3"/>
  <c r="J4030" i="3"/>
  <c r="H4031" i="3"/>
  <c r="I4031" i="3"/>
  <c r="J4031" i="3"/>
  <c r="H4032" i="3"/>
  <c r="I4032" i="3"/>
  <c r="J4032" i="3"/>
  <c r="H4033" i="3"/>
  <c r="I4033" i="3"/>
  <c r="J4033" i="3"/>
  <c r="H4034" i="3"/>
  <c r="I4034" i="3"/>
  <c r="J4034" i="3"/>
  <c r="H4035" i="3"/>
  <c r="I4035" i="3"/>
  <c r="J4035" i="3"/>
  <c r="H4036" i="3"/>
  <c r="I4036" i="3"/>
  <c r="J4036" i="3"/>
  <c r="H4037" i="3"/>
  <c r="I4037" i="3"/>
  <c r="J4037" i="3"/>
  <c r="H4038" i="3"/>
  <c r="I4038" i="3"/>
  <c r="J4038" i="3"/>
  <c r="H4039" i="3"/>
  <c r="I4039" i="3"/>
  <c r="J4039" i="3"/>
  <c r="H4040" i="3"/>
  <c r="I4040" i="3"/>
  <c r="J4040" i="3"/>
  <c r="H4041" i="3"/>
  <c r="I4041" i="3"/>
  <c r="J4041" i="3"/>
  <c r="H4042" i="3"/>
  <c r="I4042" i="3"/>
  <c r="J4042" i="3"/>
  <c r="H4043" i="3"/>
  <c r="I4043" i="3"/>
  <c r="J4043" i="3"/>
  <c r="H4044" i="3"/>
  <c r="I4044" i="3"/>
  <c r="J4044" i="3"/>
  <c r="H4045" i="3"/>
  <c r="I4045" i="3"/>
  <c r="J4045" i="3"/>
  <c r="H4046" i="3"/>
  <c r="I4046" i="3"/>
  <c r="J4046" i="3"/>
  <c r="H4047" i="3"/>
  <c r="I4047" i="3"/>
  <c r="J4047" i="3"/>
  <c r="H4048" i="3"/>
  <c r="I4048" i="3"/>
  <c r="J4048" i="3"/>
  <c r="H4049" i="3"/>
  <c r="I4049" i="3"/>
  <c r="J4049" i="3"/>
  <c r="H4050" i="3"/>
  <c r="I4050" i="3"/>
  <c r="J4050" i="3"/>
  <c r="H4051" i="3"/>
  <c r="I4051" i="3"/>
  <c r="J4051" i="3"/>
  <c r="H4052" i="3"/>
  <c r="I4052" i="3"/>
  <c r="J4052" i="3"/>
  <c r="H4053" i="3"/>
  <c r="I4053" i="3"/>
  <c r="J4053" i="3"/>
  <c r="H4054" i="3"/>
  <c r="I4054" i="3"/>
  <c r="J4054" i="3"/>
  <c r="H4055" i="3"/>
  <c r="I4055" i="3"/>
  <c r="J4055" i="3"/>
  <c r="H4056" i="3"/>
  <c r="I4056" i="3"/>
  <c r="J4056" i="3"/>
  <c r="H4057" i="3"/>
  <c r="I4057" i="3"/>
  <c r="J4057" i="3"/>
  <c r="H4058" i="3"/>
  <c r="I4058" i="3"/>
  <c r="J4058" i="3"/>
  <c r="H4059" i="3"/>
  <c r="I4059" i="3"/>
  <c r="J4059" i="3"/>
  <c r="H4060" i="3"/>
  <c r="I4060" i="3"/>
  <c r="J4060" i="3"/>
  <c r="H4061" i="3"/>
  <c r="I4061" i="3"/>
  <c r="J4061" i="3"/>
  <c r="H4062" i="3"/>
  <c r="I4062" i="3"/>
  <c r="J4062" i="3"/>
  <c r="H4063" i="3"/>
  <c r="I4063" i="3"/>
  <c r="J4063" i="3"/>
  <c r="H4064" i="3"/>
  <c r="I4064" i="3"/>
  <c r="J4064" i="3"/>
  <c r="H4065" i="3"/>
  <c r="I4065" i="3"/>
  <c r="J4065" i="3"/>
  <c r="H4066" i="3"/>
  <c r="I4066" i="3"/>
  <c r="J4066" i="3"/>
  <c r="H4067" i="3"/>
  <c r="I4067" i="3"/>
  <c r="J4067" i="3"/>
  <c r="H4068" i="3"/>
  <c r="I4068" i="3"/>
  <c r="J4068" i="3"/>
  <c r="H4069" i="3"/>
  <c r="I4069" i="3"/>
  <c r="J4069" i="3"/>
  <c r="H4070" i="3"/>
  <c r="I4070" i="3"/>
  <c r="J4070" i="3"/>
  <c r="H4071" i="3"/>
  <c r="I4071" i="3"/>
  <c r="J4071" i="3"/>
  <c r="H4072" i="3"/>
  <c r="I4072" i="3"/>
  <c r="J4072" i="3"/>
  <c r="H4073" i="3"/>
  <c r="I4073" i="3"/>
  <c r="J4073" i="3"/>
  <c r="H4074" i="3"/>
  <c r="I4074" i="3"/>
  <c r="J4074" i="3"/>
  <c r="H4075" i="3"/>
  <c r="I4075" i="3"/>
  <c r="J4075" i="3"/>
  <c r="H4076" i="3"/>
  <c r="I4076" i="3"/>
  <c r="J4076" i="3"/>
  <c r="H4077" i="3"/>
  <c r="I4077" i="3"/>
  <c r="J4077" i="3"/>
  <c r="H4078" i="3"/>
  <c r="I4078" i="3"/>
  <c r="J4078" i="3"/>
  <c r="H4079" i="3"/>
  <c r="I4079" i="3"/>
  <c r="J4079" i="3"/>
  <c r="H4080" i="3"/>
  <c r="I4080" i="3"/>
  <c r="J4080" i="3"/>
  <c r="H4081" i="3"/>
  <c r="I4081" i="3"/>
  <c r="J4081" i="3"/>
  <c r="H4082" i="3"/>
  <c r="I4082" i="3"/>
  <c r="J4082" i="3"/>
  <c r="H4083" i="3"/>
  <c r="I4083" i="3"/>
  <c r="J4083" i="3"/>
  <c r="H4084" i="3"/>
  <c r="I4084" i="3"/>
  <c r="J4084" i="3"/>
  <c r="H4085" i="3"/>
  <c r="I4085" i="3"/>
  <c r="J4085" i="3"/>
  <c r="H4086" i="3"/>
  <c r="I4086" i="3"/>
  <c r="J4086" i="3"/>
  <c r="H4087" i="3"/>
  <c r="I4087" i="3"/>
  <c r="J4087" i="3"/>
  <c r="H4088" i="3"/>
  <c r="I4088" i="3"/>
  <c r="J4088" i="3"/>
  <c r="H4089" i="3"/>
  <c r="I4089" i="3"/>
  <c r="J4089" i="3"/>
  <c r="H4090" i="3"/>
  <c r="I4090" i="3"/>
  <c r="J4090" i="3"/>
  <c r="H4091" i="3"/>
  <c r="I4091" i="3"/>
  <c r="J4091" i="3"/>
  <c r="H4092" i="3"/>
  <c r="I4092" i="3"/>
  <c r="J4092" i="3"/>
  <c r="H4093" i="3"/>
  <c r="I4093" i="3"/>
  <c r="J4093" i="3"/>
  <c r="H4094" i="3"/>
  <c r="I4094" i="3"/>
  <c r="J4094" i="3"/>
  <c r="H4095" i="3"/>
  <c r="I4095" i="3"/>
  <c r="J4095" i="3"/>
  <c r="H4096" i="3"/>
  <c r="I4096" i="3"/>
  <c r="J4096" i="3"/>
  <c r="H4097" i="3"/>
  <c r="I4097" i="3"/>
  <c r="J4097" i="3"/>
  <c r="H4098" i="3"/>
  <c r="I4098" i="3"/>
  <c r="J4098" i="3"/>
  <c r="H4099" i="3"/>
  <c r="I4099" i="3"/>
  <c r="J4099" i="3"/>
  <c r="H4100" i="3"/>
  <c r="I4100" i="3"/>
  <c r="J4100" i="3"/>
  <c r="H4101" i="3"/>
  <c r="I4101" i="3"/>
  <c r="J4101" i="3"/>
  <c r="H4102" i="3"/>
  <c r="I4102" i="3"/>
  <c r="J4102" i="3"/>
  <c r="H4103" i="3"/>
  <c r="I4103" i="3"/>
  <c r="J4103" i="3"/>
  <c r="H4104" i="3"/>
  <c r="I4104" i="3"/>
  <c r="J4104" i="3"/>
  <c r="H4105" i="3"/>
  <c r="I4105" i="3"/>
  <c r="J4105" i="3"/>
  <c r="H4106" i="3"/>
  <c r="I4106" i="3"/>
  <c r="J4106" i="3"/>
  <c r="H4107" i="3"/>
  <c r="I4107" i="3"/>
  <c r="J4107" i="3"/>
  <c r="H4108" i="3"/>
  <c r="I4108" i="3"/>
  <c r="J4108" i="3"/>
  <c r="H4109" i="3"/>
  <c r="I4109" i="3"/>
  <c r="J4109" i="3"/>
  <c r="H4110" i="3"/>
  <c r="I4110" i="3"/>
  <c r="J4110" i="3"/>
  <c r="H4111" i="3"/>
  <c r="I4111" i="3"/>
  <c r="J4111" i="3"/>
  <c r="H4112" i="3"/>
  <c r="I4112" i="3"/>
  <c r="J4112" i="3"/>
  <c r="H4113" i="3"/>
  <c r="I4113" i="3"/>
  <c r="J4113" i="3"/>
  <c r="H4114" i="3"/>
  <c r="I4114" i="3"/>
  <c r="J4114" i="3"/>
  <c r="H4115" i="3"/>
  <c r="I4115" i="3"/>
  <c r="J4115" i="3"/>
  <c r="H4116" i="3"/>
  <c r="I4116" i="3"/>
  <c r="J4116" i="3"/>
  <c r="H4117" i="3"/>
  <c r="I4117" i="3"/>
  <c r="J4117" i="3"/>
  <c r="H4118" i="3"/>
  <c r="I4118" i="3"/>
  <c r="J4118" i="3"/>
  <c r="H4119" i="3"/>
  <c r="I4119" i="3"/>
  <c r="J4119" i="3"/>
  <c r="H4120" i="3"/>
  <c r="I4120" i="3"/>
  <c r="J4120" i="3"/>
  <c r="H4121" i="3"/>
  <c r="I4121" i="3"/>
  <c r="J4121" i="3"/>
  <c r="H4122" i="3"/>
  <c r="I4122" i="3"/>
  <c r="J4122" i="3"/>
  <c r="H4123" i="3"/>
  <c r="I4123" i="3"/>
  <c r="J4123" i="3"/>
  <c r="H4124" i="3"/>
  <c r="I4124" i="3"/>
  <c r="J4124" i="3"/>
  <c r="H4125" i="3"/>
  <c r="I4125" i="3"/>
  <c r="J4125" i="3"/>
  <c r="H4126" i="3"/>
  <c r="I4126" i="3"/>
  <c r="J4126" i="3"/>
  <c r="H4127" i="3"/>
  <c r="I4127" i="3"/>
  <c r="J4127" i="3"/>
  <c r="H4128" i="3"/>
  <c r="I4128" i="3"/>
  <c r="J4128" i="3"/>
  <c r="H4129" i="3"/>
  <c r="I4129" i="3"/>
  <c r="J4129" i="3"/>
  <c r="H4130" i="3"/>
  <c r="I4130" i="3"/>
  <c r="J4130" i="3"/>
  <c r="H4131" i="3"/>
  <c r="I4131" i="3"/>
  <c r="J4131" i="3"/>
  <c r="H4132" i="3"/>
  <c r="I4132" i="3"/>
  <c r="J4132" i="3"/>
  <c r="H4133" i="3"/>
  <c r="I4133" i="3"/>
  <c r="J4133" i="3"/>
  <c r="H4134" i="3"/>
  <c r="I4134" i="3"/>
  <c r="J4134" i="3"/>
  <c r="H4135" i="3"/>
  <c r="I4135" i="3"/>
  <c r="J4135" i="3"/>
  <c r="H4136" i="3"/>
  <c r="I4136" i="3"/>
  <c r="J4136" i="3"/>
  <c r="H4137" i="3"/>
  <c r="I4137" i="3"/>
  <c r="J4137" i="3"/>
  <c r="H4138" i="3"/>
  <c r="I4138" i="3"/>
  <c r="J4138" i="3"/>
  <c r="H4139" i="3"/>
  <c r="I4139" i="3"/>
  <c r="J4139" i="3"/>
  <c r="H4140" i="3"/>
  <c r="I4140" i="3"/>
  <c r="J4140" i="3"/>
  <c r="H4141" i="3"/>
  <c r="I4141" i="3"/>
  <c r="J4141" i="3"/>
  <c r="H4142" i="3"/>
  <c r="I4142" i="3"/>
  <c r="J4142" i="3"/>
  <c r="H4143" i="3"/>
  <c r="I4143" i="3"/>
  <c r="J4143" i="3"/>
  <c r="H4144" i="3"/>
  <c r="I4144" i="3"/>
  <c r="J4144" i="3"/>
  <c r="H4145" i="3"/>
  <c r="I4145" i="3"/>
  <c r="J4145" i="3"/>
  <c r="H4146" i="3"/>
  <c r="I4146" i="3"/>
  <c r="J4146" i="3"/>
  <c r="H4147" i="3"/>
  <c r="I4147" i="3"/>
  <c r="J4147" i="3"/>
  <c r="H4148" i="3"/>
  <c r="I4148" i="3"/>
  <c r="J4148" i="3"/>
  <c r="H4149" i="3"/>
  <c r="I4149" i="3"/>
  <c r="J4149" i="3"/>
  <c r="H4150" i="3"/>
  <c r="I4150" i="3"/>
  <c r="J4150" i="3"/>
  <c r="H4151" i="3"/>
  <c r="I4151" i="3"/>
  <c r="J4151" i="3"/>
  <c r="H4152" i="3"/>
  <c r="I4152" i="3"/>
  <c r="J4152" i="3"/>
  <c r="H4153" i="3"/>
  <c r="I4153" i="3"/>
  <c r="J4153" i="3"/>
  <c r="H4154" i="3"/>
  <c r="I4154" i="3"/>
  <c r="J4154" i="3"/>
  <c r="H4155" i="3"/>
  <c r="I4155" i="3"/>
  <c r="J4155" i="3"/>
  <c r="H4156" i="3"/>
  <c r="I4156" i="3"/>
  <c r="J4156" i="3"/>
  <c r="H4157" i="3"/>
  <c r="I4157" i="3"/>
  <c r="J4157" i="3"/>
  <c r="H4158" i="3"/>
  <c r="I4158" i="3"/>
  <c r="J4158" i="3"/>
  <c r="H4159" i="3"/>
  <c r="I4159" i="3"/>
  <c r="J4159" i="3"/>
  <c r="H4160" i="3"/>
  <c r="I4160" i="3"/>
  <c r="J4160" i="3"/>
  <c r="H4161" i="3"/>
  <c r="I4161" i="3"/>
  <c r="J4161" i="3"/>
  <c r="H4162" i="3"/>
  <c r="I4162" i="3"/>
  <c r="J4162" i="3"/>
  <c r="H4163" i="3"/>
  <c r="I4163" i="3"/>
  <c r="J4163" i="3"/>
  <c r="H4164" i="3"/>
  <c r="I4164" i="3"/>
  <c r="J4164" i="3"/>
  <c r="H4165" i="3"/>
  <c r="I4165" i="3"/>
  <c r="J4165" i="3"/>
  <c r="H4166" i="3"/>
  <c r="I4166" i="3"/>
  <c r="J4166" i="3"/>
  <c r="H4167" i="3"/>
  <c r="I4167" i="3"/>
  <c r="J4167" i="3"/>
  <c r="H4168" i="3"/>
  <c r="I4168" i="3"/>
  <c r="J4168" i="3"/>
  <c r="H4169" i="3"/>
  <c r="I4169" i="3"/>
  <c r="J4169" i="3"/>
  <c r="H4170" i="3"/>
  <c r="I4170" i="3"/>
  <c r="J4170" i="3"/>
  <c r="H4171" i="3"/>
  <c r="I4171" i="3"/>
  <c r="J4171" i="3"/>
  <c r="H4172" i="3"/>
  <c r="I4172" i="3"/>
  <c r="J4172" i="3"/>
  <c r="H4173" i="3"/>
  <c r="I4173" i="3"/>
  <c r="J4173" i="3"/>
  <c r="H4174" i="3"/>
  <c r="I4174" i="3"/>
  <c r="J4174" i="3"/>
  <c r="H4175" i="3"/>
  <c r="I4175" i="3"/>
  <c r="J4175" i="3"/>
  <c r="H4176" i="3"/>
  <c r="I4176" i="3"/>
  <c r="J4176" i="3"/>
  <c r="H4177" i="3"/>
  <c r="I4177" i="3"/>
  <c r="J4177" i="3"/>
  <c r="H4178" i="3"/>
  <c r="I4178" i="3"/>
  <c r="J4178" i="3"/>
  <c r="H4179" i="3"/>
  <c r="I4179" i="3"/>
  <c r="J4179" i="3"/>
  <c r="H4180" i="3"/>
  <c r="I4180" i="3"/>
  <c r="J4180" i="3"/>
  <c r="H4181" i="3"/>
  <c r="I4181" i="3"/>
  <c r="J4181" i="3"/>
  <c r="H4182" i="3"/>
  <c r="I4182" i="3"/>
  <c r="J4182" i="3"/>
  <c r="H4183" i="3"/>
  <c r="I4183" i="3"/>
  <c r="J4183" i="3"/>
  <c r="H4184" i="3"/>
  <c r="I4184" i="3"/>
  <c r="J4184" i="3"/>
  <c r="H4185" i="3"/>
  <c r="I4185" i="3"/>
  <c r="J4185" i="3"/>
  <c r="H4186" i="3"/>
  <c r="I4186" i="3"/>
  <c r="J4186" i="3"/>
  <c r="H4187" i="3"/>
  <c r="I4187" i="3"/>
  <c r="J4187" i="3"/>
  <c r="H4188" i="3"/>
  <c r="I4188" i="3"/>
  <c r="J4188" i="3"/>
  <c r="H4189" i="3"/>
  <c r="I4189" i="3"/>
  <c r="J4189" i="3"/>
  <c r="H4190" i="3"/>
  <c r="I4190" i="3"/>
  <c r="J4190" i="3"/>
  <c r="H4191" i="3"/>
  <c r="I4191" i="3"/>
  <c r="J4191" i="3"/>
  <c r="H4192" i="3"/>
  <c r="I4192" i="3"/>
  <c r="J4192" i="3"/>
  <c r="H4193" i="3"/>
  <c r="I4193" i="3"/>
  <c r="J4193" i="3"/>
  <c r="H4194" i="3"/>
  <c r="I4194" i="3"/>
  <c r="J4194" i="3"/>
  <c r="H4195" i="3"/>
  <c r="I4195" i="3"/>
  <c r="J4195" i="3"/>
  <c r="H4196" i="3"/>
  <c r="I4196" i="3"/>
  <c r="J4196" i="3"/>
  <c r="H4197" i="3"/>
  <c r="I4197" i="3"/>
  <c r="J4197" i="3"/>
  <c r="H4198" i="3"/>
  <c r="I4198" i="3"/>
  <c r="J4198" i="3"/>
  <c r="H4199" i="3"/>
  <c r="I4199" i="3"/>
  <c r="J4199" i="3"/>
  <c r="H4200" i="3"/>
  <c r="I4200" i="3"/>
  <c r="J4200" i="3"/>
  <c r="H4201" i="3"/>
  <c r="I4201" i="3"/>
  <c r="J4201" i="3"/>
  <c r="H4202" i="3"/>
  <c r="I4202" i="3"/>
  <c r="J4202" i="3"/>
  <c r="H4203" i="3"/>
  <c r="I4203" i="3"/>
  <c r="J4203" i="3"/>
  <c r="H4204" i="3"/>
  <c r="I4204" i="3"/>
  <c r="J4204" i="3"/>
  <c r="H4205" i="3"/>
  <c r="I4205" i="3"/>
  <c r="J4205" i="3"/>
  <c r="H4206" i="3"/>
  <c r="I4206" i="3"/>
  <c r="J4206" i="3"/>
  <c r="H4207" i="3"/>
  <c r="I4207" i="3"/>
  <c r="J4207" i="3"/>
  <c r="H4208" i="3"/>
  <c r="I4208" i="3"/>
  <c r="J4208" i="3"/>
  <c r="H4209" i="3"/>
  <c r="I4209" i="3"/>
  <c r="J4209" i="3"/>
  <c r="H4210" i="3"/>
  <c r="I4210" i="3"/>
  <c r="J4210" i="3"/>
  <c r="H4211" i="3"/>
  <c r="I4211" i="3"/>
  <c r="J4211" i="3"/>
  <c r="H4212" i="3"/>
  <c r="I4212" i="3"/>
  <c r="J4212" i="3"/>
  <c r="H4213" i="3"/>
  <c r="I4213" i="3"/>
  <c r="J4213" i="3"/>
  <c r="H4214" i="3"/>
  <c r="I4214" i="3"/>
  <c r="J4214" i="3"/>
  <c r="H4215" i="3"/>
  <c r="I4215" i="3"/>
  <c r="J4215" i="3"/>
  <c r="H4216" i="3"/>
  <c r="I4216" i="3"/>
  <c r="J4216" i="3"/>
  <c r="H4217" i="3"/>
  <c r="I4217" i="3"/>
  <c r="J4217" i="3"/>
  <c r="H4218" i="3"/>
  <c r="I4218" i="3"/>
  <c r="J4218" i="3"/>
  <c r="H4219" i="3"/>
  <c r="I4219" i="3"/>
  <c r="J4219" i="3"/>
  <c r="H4220" i="3"/>
  <c r="I4220" i="3"/>
  <c r="J4220" i="3"/>
  <c r="H4221" i="3"/>
  <c r="I4221" i="3"/>
  <c r="J4221" i="3"/>
  <c r="H4222" i="3"/>
  <c r="I4222" i="3"/>
  <c r="J4222" i="3"/>
  <c r="H4223" i="3"/>
  <c r="I4223" i="3"/>
  <c r="J4223" i="3"/>
  <c r="H4224" i="3"/>
  <c r="I4224" i="3"/>
  <c r="J4224" i="3"/>
  <c r="H4225" i="3"/>
  <c r="I4225" i="3"/>
  <c r="J4225" i="3"/>
  <c r="H4226" i="3"/>
  <c r="I4226" i="3"/>
  <c r="J4226" i="3"/>
  <c r="H4227" i="3"/>
  <c r="I4227" i="3"/>
  <c r="J4227" i="3"/>
  <c r="H4228" i="3"/>
  <c r="I4228" i="3"/>
  <c r="J4228" i="3"/>
  <c r="H4229" i="3"/>
  <c r="I4229" i="3"/>
  <c r="J4229" i="3"/>
  <c r="H4230" i="3"/>
  <c r="I4230" i="3"/>
  <c r="J4230" i="3"/>
  <c r="H4231" i="3"/>
  <c r="I4231" i="3"/>
  <c r="J4231" i="3"/>
  <c r="H4232" i="3"/>
  <c r="I4232" i="3"/>
  <c r="J4232" i="3"/>
  <c r="H4233" i="3"/>
  <c r="I4233" i="3"/>
  <c r="J4233" i="3"/>
  <c r="H4234" i="3"/>
  <c r="I4234" i="3"/>
  <c r="J4234" i="3"/>
  <c r="H4235" i="3"/>
  <c r="I4235" i="3"/>
  <c r="J4235" i="3"/>
  <c r="H4236" i="3"/>
  <c r="I4236" i="3"/>
  <c r="J4236" i="3"/>
  <c r="H4237" i="3"/>
  <c r="I4237" i="3"/>
  <c r="J4237" i="3"/>
  <c r="H4238" i="3"/>
  <c r="I4238" i="3"/>
  <c r="J4238" i="3"/>
  <c r="H4239" i="3"/>
  <c r="I4239" i="3"/>
  <c r="J4239" i="3"/>
  <c r="H4240" i="3"/>
  <c r="I4240" i="3"/>
  <c r="J4240" i="3"/>
  <c r="H4241" i="3"/>
  <c r="I4241" i="3"/>
  <c r="J4241" i="3"/>
  <c r="H4242" i="3"/>
  <c r="I4242" i="3"/>
  <c r="J4242" i="3"/>
  <c r="H4243" i="3"/>
  <c r="I4243" i="3"/>
  <c r="J4243" i="3"/>
  <c r="H4244" i="3"/>
  <c r="I4244" i="3"/>
  <c r="J4244" i="3"/>
  <c r="H4245" i="3"/>
  <c r="I4245" i="3"/>
  <c r="J4245" i="3"/>
  <c r="H4246" i="3"/>
  <c r="I4246" i="3"/>
  <c r="J4246" i="3"/>
  <c r="H4247" i="3"/>
  <c r="I4247" i="3"/>
  <c r="J4247" i="3"/>
  <c r="H4248" i="3"/>
  <c r="I4248" i="3"/>
  <c r="J4248" i="3"/>
  <c r="H4249" i="3"/>
  <c r="I4249" i="3"/>
  <c r="J4249" i="3"/>
  <c r="H4250" i="3"/>
  <c r="I4250" i="3"/>
  <c r="J4250" i="3"/>
  <c r="H4251" i="3"/>
  <c r="I4251" i="3"/>
  <c r="J4251" i="3"/>
  <c r="H4252" i="3"/>
  <c r="I4252" i="3"/>
  <c r="J4252" i="3"/>
  <c r="H4253" i="3"/>
  <c r="I4253" i="3"/>
  <c r="J4253" i="3"/>
  <c r="H4254" i="3"/>
  <c r="I4254" i="3"/>
  <c r="J4254" i="3"/>
  <c r="H4255" i="3"/>
  <c r="I4255" i="3"/>
  <c r="J4255" i="3"/>
  <c r="H4256" i="3"/>
  <c r="I4256" i="3"/>
  <c r="J4256" i="3"/>
  <c r="H4257" i="3"/>
  <c r="I4257" i="3"/>
  <c r="J4257" i="3"/>
  <c r="H4258" i="3"/>
  <c r="I4258" i="3"/>
  <c r="J4258" i="3"/>
  <c r="H4259" i="3"/>
  <c r="I4259" i="3"/>
  <c r="J4259" i="3"/>
  <c r="H4260" i="3"/>
  <c r="I4260" i="3"/>
  <c r="J4260" i="3"/>
  <c r="H4261" i="3"/>
  <c r="I4261" i="3"/>
  <c r="J4261" i="3"/>
  <c r="H4262" i="3"/>
  <c r="I4262" i="3"/>
  <c r="J4262" i="3"/>
  <c r="H4263" i="3"/>
  <c r="I4263" i="3"/>
  <c r="J4263" i="3"/>
  <c r="H4264" i="3"/>
  <c r="I4264" i="3"/>
  <c r="J4264" i="3"/>
  <c r="H4265" i="3"/>
  <c r="I4265" i="3"/>
  <c r="J4265" i="3"/>
  <c r="H4266" i="3"/>
  <c r="I4266" i="3"/>
  <c r="J4266" i="3"/>
  <c r="H4267" i="3"/>
  <c r="I4267" i="3"/>
  <c r="J4267" i="3"/>
  <c r="H4268" i="3"/>
  <c r="I4268" i="3"/>
  <c r="J4268" i="3"/>
  <c r="H4269" i="3"/>
  <c r="I4269" i="3"/>
  <c r="J4269" i="3"/>
  <c r="H4270" i="3"/>
  <c r="I4270" i="3"/>
  <c r="J4270" i="3"/>
  <c r="H4271" i="3"/>
  <c r="I4271" i="3"/>
  <c r="J4271" i="3"/>
  <c r="H4272" i="3"/>
  <c r="I4272" i="3"/>
  <c r="J4272" i="3"/>
  <c r="H4273" i="3"/>
  <c r="I4273" i="3"/>
  <c r="J4273" i="3"/>
  <c r="H4274" i="3"/>
  <c r="I4274" i="3"/>
  <c r="J4274" i="3"/>
  <c r="H4275" i="3"/>
  <c r="I4275" i="3"/>
  <c r="J4275" i="3"/>
  <c r="H4276" i="3"/>
  <c r="I4276" i="3"/>
  <c r="J4276" i="3"/>
  <c r="H4277" i="3"/>
  <c r="I4277" i="3"/>
  <c r="J4277" i="3"/>
  <c r="H4278" i="3"/>
  <c r="I4278" i="3"/>
  <c r="J4278" i="3"/>
  <c r="H4279" i="3"/>
  <c r="I4279" i="3"/>
  <c r="J4279" i="3"/>
  <c r="H4280" i="3"/>
  <c r="I4280" i="3"/>
  <c r="J4280" i="3"/>
  <c r="H4281" i="3"/>
  <c r="I4281" i="3"/>
  <c r="J4281" i="3"/>
  <c r="H4282" i="3"/>
  <c r="I4282" i="3"/>
  <c r="J4282" i="3"/>
  <c r="H4283" i="3"/>
  <c r="I4283" i="3"/>
  <c r="J4283" i="3"/>
  <c r="H4284" i="3"/>
  <c r="I4284" i="3"/>
  <c r="J4284" i="3"/>
  <c r="H4285" i="3"/>
  <c r="I4285" i="3"/>
  <c r="J4285" i="3"/>
  <c r="H4286" i="3"/>
  <c r="I4286" i="3"/>
  <c r="J4286" i="3"/>
  <c r="H4287" i="3"/>
  <c r="I4287" i="3"/>
  <c r="J4287" i="3"/>
  <c r="H4288" i="3"/>
  <c r="I4288" i="3"/>
  <c r="J4288" i="3"/>
  <c r="H4289" i="3"/>
  <c r="I4289" i="3"/>
  <c r="J4289" i="3"/>
  <c r="H4290" i="3"/>
  <c r="I4290" i="3"/>
  <c r="J4290" i="3"/>
  <c r="H4291" i="3"/>
  <c r="I4291" i="3"/>
  <c r="J4291" i="3"/>
  <c r="H4292" i="3"/>
  <c r="I4292" i="3"/>
  <c r="J4292" i="3"/>
  <c r="H4293" i="3"/>
  <c r="I4293" i="3"/>
  <c r="J4293" i="3"/>
  <c r="H4294" i="3"/>
  <c r="I4294" i="3"/>
  <c r="J4294" i="3"/>
  <c r="H4295" i="3"/>
  <c r="I4295" i="3"/>
  <c r="J4295" i="3"/>
  <c r="H4296" i="3"/>
  <c r="I4296" i="3"/>
  <c r="J4296" i="3"/>
  <c r="H4297" i="3"/>
  <c r="I4297" i="3"/>
  <c r="J4297" i="3"/>
  <c r="H4298" i="3"/>
  <c r="I4298" i="3"/>
  <c r="J4298" i="3"/>
  <c r="H4299" i="3"/>
  <c r="I4299" i="3"/>
  <c r="J4299" i="3"/>
  <c r="H4300" i="3"/>
  <c r="I4300" i="3"/>
  <c r="J4300" i="3"/>
  <c r="H4301" i="3"/>
  <c r="I4301" i="3"/>
  <c r="J4301" i="3"/>
  <c r="H4302" i="3"/>
  <c r="I4302" i="3"/>
  <c r="J4302" i="3"/>
  <c r="H4303" i="3"/>
  <c r="I4303" i="3"/>
  <c r="J4303" i="3"/>
  <c r="H4304" i="3"/>
  <c r="I4304" i="3"/>
  <c r="J4304" i="3"/>
  <c r="H4305" i="3"/>
  <c r="I4305" i="3"/>
  <c r="J4305" i="3"/>
  <c r="H4306" i="3"/>
  <c r="I4306" i="3"/>
  <c r="J4306" i="3"/>
  <c r="H4307" i="3"/>
  <c r="I4307" i="3"/>
  <c r="J4307" i="3"/>
  <c r="H4308" i="3"/>
  <c r="I4308" i="3"/>
  <c r="J4308" i="3"/>
  <c r="H4309" i="3"/>
  <c r="I4309" i="3"/>
  <c r="J4309" i="3"/>
  <c r="H4310" i="3"/>
  <c r="I4310" i="3"/>
  <c r="J4310" i="3"/>
  <c r="H4311" i="3"/>
  <c r="I4311" i="3"/>
  <c r="J4311" i="3"/>
  <c r="H4312" i="3"/>
  <c r="I4312" i="3"/>
  <c r="J4312" i="3"/>
  <c r="H4313" i="3"/>
  <c r="I4313" i="3"/>
  <c r="J4313" i="3"/>
  <c r="H4314" i="3"/>
  <c r="I4314" i="3"/>
  <c r="J4314" i="3"/>
  <c r="H4315" i="3"/>
  <c r="I4315" i="3"/>
  <c r="J4315" i="3"/>
  <c r="H4316" i="3"/>
  <c r="I4316" i="3"/>
  <c r="J4316" i="3"/>
  <c r="H4317" i="3"/>
  <c r="I4317" i="3"/>
  <c r="J4317" i="3"/>
  <c r="H4318" i="3"/>
  <c r="I4318" i="3"/>
  <c r="J4318" i="3"/>
  <c r="H4319" i="3"/>
  <c r="I4319" i="3"/>
  <c r="J4319" i="3"/>
  <c r="H4320" i="3"/>
  <c r="I4320" i="3"/>
  <c r="J4320" i="3"/>
  <c r="H4321" i="3"/>
  <c r="I4321" i="3"/>
  <c r="J4321" i="3"/>
  <c r="H4322" i="3"/>
  <c r="I4322" i="3"/>
  <c r="J4322" i="3"/>
  <c r="H4323" i="3"/>
  <c r="I4323" i="3"/>
  <c r="J4323" i="3"/>
  <c r="H4324" i="3"/>
  <c r="I4324" i="3"/>
  <c r="J4324" i="3"/>
  <c r="H4325" i="3"/>
  <c r="I4325" i="3"/>
  <c r="J4325" i="3"/>
  <c r="H4326" i="3"/>
  <c r="I4326" i="3"/>
  <c r="J4326" i="3"/>
  <c r="H4327" i="3"/>
  <c r="I4327" i="3"/>
  <c r="J4327" i="3"/>
  <c r="H4328" i="3"/>
  <c r="I4328" i="3"/>
  <c r="J4328" i="3"/>
  <c r="H4329" i="3"/>
  <c r="I4329" i="3"/>
  <c r="J4329" i="3"/>
  <c r="H4330" i="3"/>
  <c r="I4330" i="3"/>
  <c r="J4330" i="3"/>
  <c r="H4331" i="3"/>
  <c r="I4331" i="3"/>
  <c r="J4331" i="3"/>
  <c r="H4332" i="3"/>
  <c r="I4332" i="3"/>
  <c r="J4332" i="3"/>
  <c r="H4333" i="3"/>
  <c r="I4333" i="3"/>
  <c r="J4333" i="3"/>
  <c r="H4334" i="3"/>
  <c r="I4334" i="3"/>
  <c r="J4334" i="3"/>
  <c r="H4335" i="3"/>
  <c r="I4335" i="3"/>
  <c r="J4335" i="3"/>
  <c r="H4336" i="3"/>
  <c r="I4336" i="3"/>
  <c r="J4336" i="3"/>
  <c r="H4337" i="3"/>
  <c r="I4337" i="3"/>
  <c r="J4337" i="3"/>
  <c r="H4338" i="3"/>
  <c r="I4338" i="3"/>
  <c r="J4338" i="3"/>
  <c r="H4339" i="3"/>
  <c r="I4339" i="3"/>
  <c r="J4339" i="3"/>
  <c r="H4340" i="3"/>
  <c r="I4340" i="3"/>
  <c r="J4340" i="3"/>
  <c r="H4341" i="3"/>
  <c r="I4341" i="3"/>
  <c r="J4341" i="3"/>
  <c r="H4342" i="3"/>
  <c r="I4342" i="3"/>
  <c r="J4342" i="3"/>
  <c r="H4343" i="3"/>
  <c r="I4343" i="3"/>
  <c r="J4343" i="3"/>
  <c r="H4344" i="3"/>
  <c r="I4344" i="3"/>
  <c r="J4344" i="3"/>
  <c r="H4345" i="3"/>
  <c r="I4345" i="3"/>
  <c r="J4345" i="3"/>
  <c r="H4346" i="3"/>
  <c r="I4346" i="3"/>
  <c r="J4346" i="3"/>
  <c r="H4347" i="3"/>
  <c r="I4347" i="3"/>
  <c r="J4347" i="3"/>
  <c r="H4348" i="3"/>
  <c r="I4348" i="3"/>
  <c r="J4348" i="3"/>
  <c r="H4349" i="3"/>
  <c r="I4349" i="3"/>
  <c r="J4349" i="3"/>
  <c r="H4350" i="3"/>
  <c r="I4350" i="3"/>
  <c r="J4350" i="3"/>
  <c r="H4351" i="3"/>
  <c r="I4351" i="3"/>
  <c r="J4351" i="3"/>
  <c r="H4352" i="3"/>
  <c r="I4352" i="3"/>
  <c r="J4352" i="3"/>
  <c r="H4353" i="3"/>
  <c r="I4353" i="3"/>
  <c r="J4353" i="3"/>
  <c r="H4354" i="3"/>
  <c r="I4354" i="3"/>
  <c r="J4354" i="3"/>
  <c r="H4355" i="3"/>
  <c r="I4355" i="3"/>
  <c r="J4355" i="3"/>
  <c r="H4356" i="3"/>
  <c r="I4356" i="3"/>
  <c r="J4356" i="3"/>
  <c r="H4357" i="3"/>
  <c r="I4357" i="3"/>
  <c r="J4357" i="3"/>
  <c r="H4358" i="3"/>
  <c r="I4358" i="3"/>
  <c r="J4358" i="3"/>
  <c r="H4359" i="3"/>
  <c r="I4359" i="3"/>
  <c r="J4359" i="3"/>
  <c r="H4360" i="3"/>
  <c r="I4360" i="3"/>
  <c r="J4360" i="3"/>
  <c r="H4361" i="3"/>
  <c r="I4361" i="3"/>
  <c r="J4361" i="3"/>
  <c r="H4362" i="3"/>
  <c r="I4362" i="3"/>
  <c r="J4362" i="3"/>
  <c r="H4363" i="3"/>
  <c r="I4363" i="3"/>
  <c r="J4363" i="3"/>
  <c r="H4364" i="3"/>
  <c r="I4364" i="3"/>
  <c r="J4364" i="3"/>
  <c r="H4365" i="3"/>
  <c r="I4365" i="3"/>
  <c r="J4365" i="3"/>
  <c r="H4366" i="3"/>
  <c r="I4366" i="3"/>
  <c r="J4366" i="3"/>
  <c r="H4367" i="3"/>
  <c r="I4367" i="3"/>
  <c r="J4367" i="3"/>
  <c r="H4368" i="3"/>
  <c r="I4368" i="3"/>
  <c r="J4368" i="3"/>
  <c r="H4369" i="3"/>
  <c r="I4369" i="3"/>
  <c r="J4369" i="3"/>
  <c r="H4370" i="3"/>
  <c r="I4370" i="3"/>
  <c r="J4370" i="3"/>
  <c r="H4371" i="3"/>
  <c r="I4371" i="3"/>
  <c r="J4371" i="3"/>
  <c r="H4372" i="3"/>
  <c r="I4372" i="3"/>
  <c r="J4372" i="3"/>
  <c r="H4373" i="3"/>
  <c r="I4373" i="3"/>
  <c r="J4373" i="3"/>
  <c r="H4374" i="3"/>
  <c r="I4374" i="3"/>
  <c r="J4374" i="3"/>
  <c r="H4375" i="3"/>
  <c r="I4375" i="3"/>
  <c r="J4375" i="3"/>
  <c r="H4376" i="3"/>
  <c r="I4376" i="3"/>
  <c r="J4376" i="3"/>
  <c r="H4377" i="3"/>
  <c r="I4377" i="3"/>
  <c r="J4377" i="3"/>
  <c r="H4378" i="3"/>
  <c r="I4378" i="3"/>
  <c r="J4378" i="3"/>
  <c r="H4379" i="3"/>
  <c r="I4379" i="3"/>
  <c r="J4379" i="3"/>
  <c r="H4380" i="3"/>
  <c r="I4380" i="3"/>
  <c r="J4380" i="3"/>
  <c r="H4381" i="3"/>
  <c r="I4381" i="3"/>
  <c r="J4381" i="3"/>
  <c r="H4382" i="3"/>
  <c r="I4382" i="3"/>
  <c r="J4382" i="3"/>
  <c r="H4383" i="3"/>
  <c r="I4383" i="3"/>
  <c r="J4383" i="3"/>
  <c r="H4384" i="3"/>
  <c r="I4384" i="3"/>
  <c r="J4384" i="3"/>
  <c r="H4385" i="3"/>
  <c r="I4385" i="3"/>
  <c r="J4385" i="3"/>
  <c r="H4386" i="3"/>
  <c r="I4386" i="3"/>
  <c r="J4386" i="3"/>
  <c r="H4387" i="3"/>
  <c r="I4387" i="3"/>
  <c r="J4387" i="3"/>
  <c r="H4388" i="3"/>
  <c r="I4388" i="3"/>
  <c r="J4388" i="3"/>
  <c r="H4389" i="3"/>
  <c r="I4389" i="3"/>
  <c r="J4389" i="3"/>
  <c r="H4390" i="3"/>
  <c r="I4390" i="3"/>
  <c r="J4390" i="3"/>
  <c r="H4391" i="3"/>
  <c r="I4391" i="3"/>
  <c r="J4391" i="3"/>
  <c r="H4392" i="3"/>
  <c r="I4392" i="3"/>
  <c r="J4392" i="3"/>
  <c r="H4393" i="3"/>
  <c r="I4393" i="3"/>
  <c r="J4393" i="3"/>
  <c r="H4394" i="3"/>
  <c r="I4394" i="3"/>
  <c r="J4394" i="3"/>
  <c r="H4395" i="3"/>
  <c r="I4395" i="3"/>
  <c r="J4395" i="3"/>
  <c r="H4396" i="3"/>
  <c r="I4396" i="3"/>
  <c r="J4396" i="3"/>
  <c r="H4397" i="3"/>
  <c r="I4397" i="3"/>
  <c r="J4397" i="3"/>
  <c r="H4398" i="3"/>
  <c r="I4398" i="3"/>
  <c r="J4398" i="3"/>
  <c r="H4399" i="3"/>
  <c r="I4399" i="3"/>
  <c r="J4399" i="3"/>
  <c r="H4400" i="3"/>
  <c r="I4400" i="3"/>
  <c r="J4400" i="3"/>
  <c r="H4401" i="3"/>
  <c r="I4401" i="3"/>
  <c r="J4401" i="3"/>
  <c r="H4402" i="3"/>
  <c r="I4402" i="3"/>
  <c r="J4402" i="3"/>
  <c r="H4403" i="3"/>
  <c r="I4403" i="3"/>
  <c r="J4403" i="3"/>
  <c r="H4404" i="3"/>
  <c r="I4404" i="3"/>
  <c r="J4404" i="3"/>
  <c r="H4405" i="3"/>
  <c r="I4405" i="3"/>
  <c r="J4405" i="3"/>
  <c r="H4406" i="3"/>
  <c r="I4406" i="3"/>
  <c r="J4406" i="3"/>
  <c r="H4407" i="3"/>
  <c r="I4407" i="3"/>
  <c r="J4407" i="3"/>
  <c r="H4408" i="3"/>
  <c r="I4408" i="3"/>
  <c r="J4408" i="3"/>
  <c r="H4409" i="3"/>
  <c r="I4409" i="3"/>
  <c r="J4409" i="3"/>
  <c r="H4410" i="3"/>
  <c r="I4410" i="3"/>
  <c r="J4410" i="3"/>
  <c r="H4411" i="3"/>
  <c r="I4411" i="3"/>
  <c r="J4411" i="3"/>
  <c r="H4412" i="3"/>
  <c r="I4412" i="3"/>
  <c r="J4412" i="3"/>
  <c r="H4413" i="3"/>
  <c r="I4413" i="3"/>
  <c r="J4413" i="3"/>
  <c r="H4414" i="3"/>
  <c r="I4414" i="3"/>
  <c r="J4414" i="3"/>
  <c r="H4415" i="3"/>
  <c r="I4415" i="3"/>
  <c r="J4415" i="3"/>
  <c r="H4416" i="3"/>
  <c r="I4416" i="3"/>
  <c r="J4416" i="3"/>
  <c r="H4417" i="3"/>
  <c r="I4417" i="3"/>
  <c r="J4417" i="3"/>
  <c r="H4418" i="3"/>
  <c r="I4418" i="3"/>
  <c r="J4418" i="3"/>
  <c r="H4419" i="3"/>
  <c r="I4419" i="3"/>
  <c r="J4419" i="3"/>
  <c r="H4420" i="3"/>
  <c r="I4420" i="3"/>
  <c r="J4420" i="3"/>
  <c r="H4421" i="3"/>
  <c r="I4421" i="3"/>
  <c r="J4421" i="3"/>
  <c r="H4422" i="3"/>
  <c r="I4422" i="3"/>
  <c r="J4422" i="3"/>
  <c r="H4423" i="3"/>
  <c r="I4423" i="3"/>
  <c r="J4423" i="3"/>
  <c r="H4424" i="3"/>
  <c r="I4424" i="3"/>
  <c r="J4424" i="3"/>
  <c r="H4425" i="3"/>
  <c r="I4425" i="3"/>
  <c r="J4425" i="3"/>
  <c r="H4426" i="3"/>
  <c r="I4426" i="3"/>
  <c r="J4426" i="3"/>
  <c r="H4427" i="3"/>
  <c r="I4427" i="3"/>
  <c r="J4427" i="3"/>
  <c r="H4428" i="3"/>
  <c r="I4428" i="3"/>
  <c r="J4428" i="3"/>
  <c r="H4429" i="3"/>
  <c r="I4429" i="3"/>
  <c r="J4429" i="3"/>
  <c r="H4430" i="3"/>
  <c r="I4430" i="3"/>
  <c r="J4430" i="3"/>
  <c r="H4431" i="3"/>
  <c r="I4431" i="3"/>
  <c r="J4431" i="3"/>
  <c r="H4432" i="3"/>
  <c r="I4432" i="3"/>
  <c r="J4432" i="3"/>
  <c r="H4433" i="3"/>
  <c r="I4433" i="3"/>
  <c r="J4433" i="3"/>
  <c r="H4434" i="3"/>
  <c r="I4434" i="3"/>
  <c r="J4434" i="3"/>
  <c r="H4435" i="3"/>
  <c r="I4435" i="3"/>
  <c r="J4435" i="3"/>
  <c r="H4436" i="3"/>
  <c r="I4436" i="3"/>
  <c r="J4436" i="3"/>
  <c r="H4437" i="3"/>
  <c r="I4437" i="3"/>
  <c r="J4437" i="3"/>
  <c r="H4438" i="3"/>
  <c r="I4438" i="3"/>
  <c r="J4438" i="3"/>
  <c r="H4439" i="3"/>
  <c r="I4439" i="3"/>
  <c r="J4439" i="3"/>
  <c r="H4440" i="3"/>
  <c r="I4440" i="3"/>
  <c r="J4440" i="3"/>
  <c r="H4441" i="3"/>
  <c r="I4441" i="3"/>
  <c r="J4441" i="3"/>
  <c r="H4442" i="3"/>
  <c r="I4442" i="3"/>
  <c r="J4442" i="3"/>
  <c r="H4443" i="3"/>
  <c r="I4443" i="3"/>
  <c r="J4443" i="3"/>
  <c r="H4444" i="3"/>
  <c r="I4444" i="3"/>
  <c r="J4444" i="3"/>
  <c r="H4445" i="3"/>
  <c r="I4445" i="3"/>
  <c r="J4445" i="3"/>
  <c r="H4446" i="3"/>
  <c r="I4446" i="3"/>
  <c r="J4446" i="3"/>
  <c r="H4447" i="3"/>
  <c r="I4447" i="3"/>
  <c r="J4447" i="3"/>
  <c r="H4448" i="3"/>
  <c r="I4448" i="3"/>
  <c r="J4448" i="3"/>
  <c r="H4449" i="3"/>
  <c r="I4449" i="3"/>
  <c r="J4449" i="3"/>
  <c r="H4450" i="3"/>
  <c r="I4450" i="3"/>
  <c r="J4450" i="3"/>
  <c r="H4451" i="3"/>
  <c r="I4451" i="3"/>
  <c r="J4451" i="3"/>
  <c r="H4452" i="3"/>
  <c r="I4452" i="3"/>
  <c r="J4452" i="3"/>
  <c r="H4453" i="3"/>
  <c r="I4453" i="3"/>
  <c r="J4453" i="3"/>
  <c r="H4454" i="3"/>
  <c r="I4454" i="3"/>
  <c r="J4454" i="3"/>
  <c r="H4455" i="3"/>
  <c r="I4455" i="3"/>
  <c r="J4455" i="3"/>
  <c r="H4456" i="3"/>
  <c r="I4456" i="3"/>
  <c r="J4456" i="3"/>
  <c r="H4457" i="3"/>
  <c r="I4457" i="3"/>
  <c r="J4457" i="3"/>
  <c r="H4458" i="3"/>
  <c r="I4458" i="3"/>
  <c r="J4458" i="3"/>
  <c r="H4459" i="3"/>
  <c r="I4459" i="3"/>
  <c r="J4459" i="3"/>
  <c r="H4460" i="3"/>
  <c r="I4460" i="3"/>
  <c r="J4460" i="3"/>
  <c r="H4461" i="3"/>
  <c r="I4461" i="3"/>
  <c r="J4461" i="3"/>
  <c r="H4462" i="3"/>
  <c r="I4462" i="3"/>
  <c r="J4462" i="3"/>
  <c r="H4463" i="3"/>
  <c r="I4463" i="3"/>
  <c r="J4463" i="3"/>
  <c r="H4464" i="3"/>
  <c r="I4464" i="3"/>
  <c r="J4464" i="3"/>
  <c r="H4465" i="3"/>
  <c r="I4465" i="3"/>
  <c r="J4465" i="3"/>
  <c r="H4466" i="3"/>
  <c r="I4466" i="3"/>
  <c r="J4466" i="3"/>
  <c r="H4467" i="3"/>
  <c r="I4467" i="3"/>
  <c r="J4467" i="3"/>
  <c r="H4468" i="3"/>
  <c r="I4468" i="3"/>
  <c r="J4468" i="3"/>
  <c r="H4469" i="3"/>
  <c r="I4469" i="3"/>
  <c r="J4469" i="3"/>
  <c r="H4470" i="3"/>
  <c r="I4470" i="3"/>
  <c r="J4470" i="3"/>
  <c r="H4471" i="3"/>
  <c r="I4471" i="3"/>
  <c r="J4471" i="3"/>
  <c r="H4472" i="3"/>
  <c r="I4472" i="3"/>
  <c r="J4472" i="3"/>
  <c r="H4473" i="3"/>
  <c r="I4473" i="3"/>
  <c r="J4473" i="3"/>
  <c r="H4474" i="3"/>
  <c r="I4474" i="3"/>
  <c r="J4474" i="3"/>
  <c r="H4475" i="3"/>
  <c r="I4475" i="3"/>
  <c r="J4475" i="3"/>
  <c r="H4476" i="3"/>
  <c r="I4476" i="3"/>
  <c r="J4476" i="3"/>
  <c r="H4477" i="3"/>
  <c r="I4477" i="3"/>
  <c r="J4477" i="3"/>
  <c r="H4478" i="3"/>
  <c r="I4478" i="3"/>
  <c r="J4478" i="3"/>
  <c r="H4479" i="3"/>
  <c r="I4479" i="3"/>
  <c r="J4479" i="3"/>
  <c r="H4480" i="3"/>
  <c r="I4480" i="3"/>
  <c r="J4480" i="3"/>
  <c r="H4481" i="3"/>
  <c r="I4481" i="3"/>
  <c r="J4481" i="3"/>
  <c r="H4482" i="3"/>
  <c r="I4482" i="3"/>
  <c r="J4482" i="3"/>
  <c r="H4483" i="3"/>
  <c r="I4483" i="3"/>
  <c r="J4483" i="3"/>
  <c r="H4484" i="3"/>
  <c r="I4484" i="3"/>
  <c r="J4484" i="3"/>
  <c r="H4485" i="3"/>
  <c r="I4485" i="3"/>
  <c r="J4485" i="3"/>
  <c r="H4486" i="3"/>
  <c r="I4486" i="3"/>
  <c r="J4486" i="3"/>
  <c r="H4487" i="3"/>
  <c r="I4487" i="3"/>
  <c r="J4487" i="3"/>
  <c r="H4488" i="3"/>
  <c r="I4488" i="3"/>
  <c r="J4488" i="3"/>
  <c r="H4489" i="3"/>
  <c r="I4489" i="3"/>
  <c r="J4489" i="3"/>
  <c r="H4490" i="3"/>
  <c r="I4490" i="3"/>
  <c r="J4490" i="3"/>
  <c r="H4491" i="3"/>
  <c r="I4491" i="3"/>
  <c r="J4491" i="3"/>
  <c r="H4492" i="3"/>
  <c r="I4492" i="3"/>
  <c r="J4492" i="3"/>
  <c r="H4493" i="3"/>
  <c r="I4493" i="3"/>
  <c r="J4493" i="3"/>
  <c r="H4494" i="3"/>
  <c r="I4494" i="3"/>
  <c r="J4494" i="3"/>
  <c r="H4495" i="3"/>
  <c r="I4495" i="3"/>
  <c r="J4495" i="3"/>
  <c r="H4496" i="3"/>
  <c r="I4496" i="3"/>
  <c r="J4496" i="3"/>
  <c r="H4497" i="3"/>
  <c r="I4497" i="3"/>
  <c r="J4497" i="3"/>
  <c r="H4498" i="3"/>
  <c r="I4498" i="3"/>
  <c r="J4498" i="3"/>
  <c r="H4499" i="3"/>
  <c r="I4499" i="3"/>
  <c r="J4499" i="3"/>
  <c r="H4500" i="3"/>
  <c r="I4500" i="3"/>
  <c r="J4500" i="3"/>
  <c r="H4501" i="3"/>
  <c r="I4501" i="3"/>
  <c r="J4501" i="3"/>
  <c r="H4502" i="3"/>
  <c r="I4502" i="3"/>
  <c r="J4502" i="3"/>
  <c r="H4503" i="3"/>
  <c r="I4503" i="3"/>
  <c r="J4503" i="3"/>
  <c r="H4504" i="3"/>
  <c r="I4504" i="3"/>
  <c r="J4504" i="3"/>
  <c r="H4505" i="3"/>
  <c r="I4505" i="3"/>
  <c r="J4505" i="3"/>
  <c r="H4506" i="3"/>
  <c r="I4506" i="3"/>
  <c r="J4506" i="3"/>
  <c r="H4507" i="3"/>
  <c r="I4507" i="3"/>
  <c r="J4507" i="3"/>
  <c r="H4508" i="3"/>
  <c r="I4508" i="3"/>
  <c r="J4508" i="3"/>
  <c r="H4509" i="3"/>
  <c r="I4509" i="3"/>
  <c r="J4509" i="3"/>
  <c r="H4510" i="3"/>
  <c r="I4510" i="3"/>
  <c r="J4510" i="3"/>
  <c r="H4511" i="3"/>
  <c r="I4511" i="3"/>
  <c r="J4511" i="3"/>
  <c r="H4512" i="3"/>
  <c r="I4512" i="3"/>
  <c r="J4512" i="3"/>
  <c r="H4513" i="3"/>
  <c r="I4513" i="3"/>
  <c r="J4513" i="3"/>
  <c r="H4514" i="3"/>
  <c r="I4514" i="3"/>
  <c r="J4514" i="3"/>
  <c r="H4515" i="3"/>
  <c r="I4515" i="3"/>
  <c r="J4515" i="3"/>
  <c r="H4516" i="3"/>
  <c r="I4516" i="3"/>
  <c r="J4516" i="3"/>
  <c r="H4517" i="3"/>
  <c r="I4517" i="3"/>
  <c r="J4517" i="3"/>
  <c r="H4518" i="3"/>
  <c r="I4518" i="3"/>
  <c r="J4518" i="3"/>
  <c r="H4519" i="3"/>
  <c r="I4519" i="3"/>
  <c r="J4519" i="3"/>
  <c r="H4520" i="3"/>
  <c r="I4520" i="3"/>
  <c r="J4520" i="3"/>
  <c r="H4521" i="3"/>
  <c r="I4521" i="3"/>
  <c r="J4521" i="3"/>
  <c r="H4522" i="3"/>
  <c r="I4522" i="3"/>
  <c r="J4522" i="3"/>
  <c r="H4523" i="3"/>
  <c r="I4523" i="3"/>
  <c r="J4523" i="3"/>
  <c r="H4524" i="3"/>
  <c r="I4524" i="3"/>
  <c r="J4524" i="3"/>
  <c r="H4525" i="3"/>
  <c r="I4525" i="3"/>
  <c r="J4525" i="3"/>
  <c r="H4526" i="3"/>
  <c r="I4526" i="3"/>
  <c r="J4526" i="3"/>
  <c r="H4527" i="3"/>
  <c r="I4527" i="3"/>
  <c r="J4527" i="3"/>
  <c r="H4528" i="3"/>
  <c r="I4528" i="3"/>
  <c r="J4528" i="3"/>
  <c r="H4529" i="3"/>
  <c r="I4529" i="3"/>
  <c r="J4529" i="3"/>
  <c r="H4530" i="3"/>
  <c r="I4530" i="3"/>
  <c r="J4530" i="3"/>
  <c r="H4531" i="3"/>
  <c r="I4531" i="3"/>
  <c r="J4531" i="3"/>
  <c r="H4532" i="3"/>
  <c r="I4532" i="3"/>
  <c r="J4532" i="3"/>
  <c r="H4533" i="3"/>
  <c r="I4533" i="3"/>
  <c r="J4533" i="3"/>
  <c r="H4534" i="3"/>
  <c r="I4534" i="3"/>
  <c r="J4534" i="3"/>
  <c r="H4535" i="3"/>
  <c r="I4535" i="3"/>
  <c r="J4535" i="3"/>
  <c r="H4536" i="3"/>
  <c r="I4536" i="3"/>
  <c r="J4536" i="3"/>
  <c r="H4537" i="3"/>
  <c r="I4537" i="3"/>
  <c r="J4537" i="3"/>
  <c r="H4538" i="3"/>
  <c r="I4538" i="3"/>
  <c r="J4538" i="3"/>
  <c r="H4539" i="3"/>
  <c r="I4539" i="3"/>
  <c r="J4539" i="3"/>
  <c r="H4540" i="3"/>
  <c r="I4540" i="3"/>
  <c r="J4540" i="3"/>
  <c r="H4541" i="3"/>
  <c r="I4541" i="3"/>
  <c r="J4541" i="3"/>
  <c r="H4542" i="3"/>
  <c r="I4542" i="3"/>
  <c r="J4542" i="3"/>
  <c r="H4543" i="3"/>
  <c r="I4543" i="3"/>
  <c r="J4543" i="3"/>
  <c r="H4544" i="3"/>
  <c r="I4544" i="3"/>
  <c r="J4544" i="3"/>
  <c r="H4545" i="3"/>
  <c r="I4545" i="3"/>
  <c r="J4545" i="3"/>
  <c r="H4546" i="3"/>
  <c r="I4546" i="3"/>
  <c r="J4546" i="3"/>
  <c r="H4547" i="3"/>
  <c r="I4547" i="3"/>
  <c r="J4547" i="3"/>
  <c r="H4548" i="3"/>
  <c r="I4548" i="3"/>
  <c r="J4548" i="3"/>
  <c r="H4549" i="3"/>
  <c r="I4549" i="3"/>
  <c r="J4549" i="3"/>
  <c r="H4550" i="3"/>
  <c r="I4550" i="3"/>
  <c r="J4550" i="3"/>
  <c r="H4551" i="3"/>
  <c r="I4551" i="3"/>
  <c r="J4551" i="3"/>
  <c r="H4552" i="3"/>
  <c r="I4552" i="3"/>
  <c r="J4552" i="3"/>
  <c r="H4553" i="3"/>
  <c r="I4553" i="3"/>
  <c r="J4553" i="3"/>
  <c r="H4554" i="3"/>
  <c r="I4554" i="3"/>
  <c r="J4554" i="3"/>
  <c r="H4555" i="3"/>
  <c r="I4555" i="3"/>
  <c r="J4555" i="3"/>
  <c r="H4556" i="3"/>
  <c r="I4556" i="3"/>
  <c r="J4556" i="3"/>
  <c r="H4557" i="3"/>
  <c r="I4557" i="3"/>
  <c r="J4557" i="3"/>
  <c r="H4558" i="3"/>
  <c r="I4558" i="3"/>
  <c r="J4558" i="3"/>
  <c r="H4559" i="3"/>
  <c r="I4559" i="3"/>
  <c r="J4559" i="3"/>
  <c r="H4560" i="3"/>
  <c r="I4560" i="3"/>
  <c r="J4560" i="3"/>
  <c r="H4561" i="3"/>
  <c r="I4561" i="3"/>
  <c r="J4561" i="3"/>
  <c r="H4562" i="3"/>
  <c r="I4562" i="3"/>
  <c r="J4562" i="3"/>
  <c r="H4563" i="3"/>
  <c r="I4563" i="3"/>
  <c r="J4563" i="3"/>
  <c r="H4564" i="3"/>
  <c r="I4564" i="3"/>
  <c r="J4564" i="3"/>
  <c r="H4565" i="3"/>
  <c r="I4565" i="3"/>
  <c r="J4565" i="3"/>
  <c r="H4566" i="3"/>
  <c r="I4566" i="3"/>
  <c r="J4566" i="3"/>
  <c r="H4567" i="3"/>
  <c r="I4567" i="3"/>
  <c r="J4567" i="3"/>
  <c r="H4568" i="3"/>
  <c r="I4568" i="3"/>
  <c r="J4568" i="3"/>
  <c r="H4569" i="3"/>
  <c r="I4569" i="3"/>
  <c r="J4569" i="3"/>
  <c r="H4570" i="3"/>
  <c r="I4570" i="3"/>
  <c r="J4570" i="3"/>
  <c r="H4571" i="3"/>
  <c r="I4571" i="3"/>
  <c r="J4571" i="3"/>
  <c r="H4572" i="3"/>
  <c r="I4572" i="3"/>
  <c r="J4572" i="3"/>
  <c r="H4573" i="3"/>
  <c r="I4573" i="3"/>
  <c r="J4573" i="3"/>
  <c r="H4574" i="3"/>
  <c r="I4574" i="3"/>
  <c r="J4574" i="3"/>
  <c r="H4575" i="3"/>
  <c r="I4575" i="3"/>
  <c r="J4575" i="3"/>
  <c r="H4576" i="3"/>
  <c r="I4576" i="3"/>
  <c r="J4576" i="3"/>
  <c r="H4577" i="3"/>
  <c r="I4577" i="3"/>
  <c r="J4577" i="3"/>
  <c r="H4578" i="3"/>
  <c r="I4578" i="3"/>
  <c r="J4578" i="3"/>
  <c r="H4579" i="3"/>
  <c r="I4579" i="3"/>
  <c r="J4579" i="3"/>
  <c r="H4580" i="3"/>
  <c r="I4580" i="3"/>
  <c r="J4580" i="3"/>
  <c r="H4581" i="3"/>
  <c r="I4581" i="3"/>
  <c r="J4581" i="3"/>
  <c r="H4582" i="3"/>
  <c r="I4582" i="3"/>
  <c r="J4582" i="3"/>
  <c r="H4583" i="3"/>
  <c r="I4583" i="3"/>
  <c r="J4583" i="3"/>
  <c r="H4584" i="3"/>
  <c r="I4584" i="3"/>
  <c r="J4584" i="3"/>
  <c r="H4585" i="3"/>
  <c r="I4585" i="3"/>
  <c r="J4585" i="3"/>
  <c r="H4586" i="3"/>
  <c r="I4586" i="3"/>
  <c r="J4586" i="3"/>
  <c r="H4587" i="3"/>
  <c r="I4587" i="3"/>
  <c r="J4587" i="3"/>
  <c r="H4588" i="3"/>
  <c r="I4588" i="3"/>
  <c r="J4588" i="3"/>
  <c r="H4589" i="3"/>
  <c r="I4589" i="3"/>
  <c r="J4589" i="3"/>
  <c r="H4590" i="3"/>
  <c r="I4590" i="3"/>
  <c r="J4590" i="3"/>
  <c r="H4591" i="3"/>
  <c r="I4591" i="3"/>
  <c r="J4591" i="3"/>
  <c r="H4592" i="3"/>
  <c r="I4592" i="3"/>
  <c r="J4592" i="3"/>
  <c r="H4593" i="3"/>
  <c r="I4593" i="3"/>
  <c r="J4593" i="3"/>
  <c r="H4594" i="3"/>
  <c r="I4594" i="3"/>
  <c r="J4594" i="3"/>
  <c r="H4595" i="3"/>
  <c r="I4595" i="3"/>
  <c r="J4595" i="3"/>
  <c r="H4596" i="3"/>
  <c r="I4596" i="3"/>
  <c r="J4596" i="3"/>
  <c r="H4597" i="3"/>
  <c r="I4597" i="3"/>
  <c r="J4597" i="3"/>
  <c r="H4598" i="3"/>
  <c r="I4598" i="3"/>
  <c r="J4598" i="3"/>
  <c r="H4599" i="3"/>
  <c r="I4599" i="3"/>
  <c r="J4599" i="3"/>
  <c r="H4600" i="3"/>
  <c r="I4600" i="3"/>
  <c r="J4600" i="3"/>
  <c r="H4601" i="3"/>
  <c r="I4601" i="3"/>
  <c r="J4601" i="3"/>
  <c r="H4602" i="3"/>
  <c r="I4602" i="3"/>
  <c r="J4602" i="3"/>
  <c r="H4603" i="3"/>
  <c r="I4603" i="3"/>
  <c r="J4603" i="3"/>
  <c r="H4604" i="3"/>
  <c r="I4604" i="3"/>
  <c r="J4604" i="3"/>
  <c r="H4605" i="3"/>
  <c r="I4605" i="3"/>
  <c r="J4605" i="3"/>
  <c r="H4606" i="3"/>
  <c r="I4606" i="3"/>
  <c r="J4606" i="3"/>
  <c r="H4607" i="3"/>
  <c r="I4607" i="3"/>
  <c r="J4607" i="3"/>
  <c r="H4608" i="3"/>
  <c r="I4608" i="3"/>
  <c r="J4608" i="3"/>
  <c r="H4609" i="3"/>
  <c r="I4609" i="3"/>
  <c r="J4609" i="3"/>
  <c r="H4610" i="3"/>
  <c r="I4610" i="3"/>
  <c r="J4610" i="3"/>
  <c r="H4611" i="3"/>
  <c r="I4611" i="3"/>
  <c r="J4611" i="3"/>
  <c r="H4612" i="3"/>
  <c r="I4612" i="3"/>
  <c r="J4612" i="3"/>
  <c r="H4613" i="3"/>
  <c r="I4613" i="3"/>
  <c r="J4613" i="3"/>
  <c r="H4614" i="3"/>
  <c r="I4614" i="3"/>
  <c r="J4614" i="3"/>
  <c r="H4615" i="3"/>
  <c r="I4615" i="3"/>
  <c r="J4615" i="3"/>
  <c r="H4616" i="3"/>
  <c r="I4616" i="3"/>
  <c r="J4616" i="3"/>
  <c r="H4617" i="3"/>
  <c r="I4617" i="3"/>
  <c r="J4617" i="3"/>
  <c r="H4618" i="3"/>
  <c r="I4618" i="3"/>
  <c r="J4618" i="3"/>
  <c r="H4619" i="3"/>
  <c r="I4619" i="3"/>
  <c r="J4619" i="3"/>
  <c r="H4620" i="3"/>
  <c r="I4620" i="3"/>
  <c r="J4620" i="3"/>
  <c r="H4621" i="3"/>
  <c r="I4621" i="3"/>
  <c r="J4621" i="3"/>
  <c r="H4622" i="3"/>
  <c r="I4622" i="3"/>
  <c r="J4622" i="3"/>
  <c r="H4623" i="3"/>
  <c r="I4623" i="3"/>
  <c r="J4623" i="3"/>
  <c r="H4624" i="3"/>
  <c r="I4624" i="3"/>
  <c r="J4624" i="3"/>
  <c r="H4625" i="3"/>
  <c r="I4625" i="3"/>
  <c r="J4625" i="3"/>
  <c r="H4626" i="3"/>
  <c r="I4626" i="3"/>
  <c r="J4626" i="3"/>
  <c r="H4627" i="3"/>
  <c r="I4627" i="3"/>
  <c r="J4627" i="3"/>
  <c r="H4628" i="3"/>
  <c r="I4628" i="3"/>
  <c r="J4628" i="3"/>
  <c r="H4629" i="3"/>
  <c r="I4629" i="3"/>
  <c r="J4629" i="3"/>
  <c r="H4630" i="3"/>
  <c r="I4630" i="3"/>
  <c r="J4630" i="3"/>
  <c r="H4631" i="3"/>
  <c r="I4631" i="3"/>
  <c r="J4631" i="3"/>
  <c r="H4632" i="3"/>
  <c r="I4632" i="3"/>
  <c r="J4632" i="3"/>
  <c r="H4633" i="3"/>
  <c r="I4633" i="3"/>
  <c r="J4633" i="3"/>
  <c r="H4634" i="3"/>
  <c r="I4634" i="3"/>
  <c r="J4634" i="3"/>
  <c r="H4635" i="3"/>
  <c r="I4635" i="3"/>
  <c r="J4635" i="3"/>
  <c r="H4636" i="3"/>
  <c r="I4636" i="3"/>
  <c r="J4636" i="3"/>
  <c r="H4637" i="3"/>
  <c r="I4637" i="3"/>
  <c r="J4637" i="3"/>
  <c r="H4638" i="3"/>
  <c r="I4638" i="3"/>
  <c r="J4638" i="3"/>
  <c r="H4639" i="3"/>
  <c r="I4639" i="3"/>
  <c r="J4639" i="3"/>
  <c r="H4640" i="3"/>
  <c r="I4640" i="3"/>
  <c r="J4640" i="3"/>
  <c r="H4641" i="3"/>
  <c r="I4641" i="3"/>
  <c r="J4641" i="3"/>
  <c r="H4642" i="3"/>
  <c r="I4642" i="3"/>
  <c r="J4642" i="3"/>
  <c r="H4643" i="3"/>
  <c r="I4643" i="3"/>
  <c r="J4643" i="3"/>
  <c r="H4644" i="3"/>
  <c r="I4644" i="3"/>
  <c r="J4644" i="3"/>
  <c r="H4645" i="3"/>
  <c r="I4645" i="3"/>
  <c r="J4645" i="3"/>
  <c r="H4646" i="3"/>
  <c r="I4646" i="3"/>
  <c r="J4646" i="3"/>
  <c r="H4647" i="3"/>
  <c r="I4647" i="3"/>
  <c r="J4647" i="3"/>
  <c r="H4648" i="3"/>
  <c r="I4648" i="3"/>
  <c r="J4648" i="3"/>
  <c r="H4649" i="3"/>
  <c r="I4649" i="3"/>
  <c r="J4649" i="3"/>
  <c r="H4650" i="3"/>
  <c r="I4650" i="3"/>
  <c r="J4650" i="3"/>
  <c r="H4651" i="3"/>
  <c r="I4651" i="3"/>
  <c r="J4651" i="3"/>
  <c r="H4652" i="3"/>
  <c r="I4652" i="3"/>
  <c r="J4652" i="3"/>
  <c r="H4653" i="3"/>
  <c r="I4653" i="3"/>
  <c r="J4653" i="3"/>
  <c r="H4654" i="3"/>
  <c r="I4654" i="3"/>
  <c r="J4654" i="3"/>
  <c r="H4655" i="3"/>
  <c r="I4655" i="3"/>
  <c r="J4655" i="3"/>
  <c r="H4656" i="3"/>
  <c r="I4656" i="3"/>
  <c r="J4656" i="3"/>
  <c r="H4657" i="3"/>
  <c r="I4657" i="3"/>
  <c r="J4657" i="3"/>
  <c r="H4658" i="3"/>
  <c r="I4658" i="3"/>
  <c r="J4658" i="3"/>
  <c r="H4659" i="3"/>
  <c r="I4659" i="3"/>
  <c r="J4659" i="3"/>
  <c r="H4660" i="3"/>
  <c r="I4660" i="3"/>
  <c r="J4660" i="3"/>
  <c r="H4661" i="3"/>
  <c r="I4661" i="3"/>
  <c r="J4661" i="3"/>
  <c r="H4662" i="3"/>
  <c r="I4662" i="3"/>
  <c r="J4662" i="3"/>
  <c r="H4663" i="3"/>
  <c r="I4663" i="3"/>
  <c r="J4663" i="3"/>
  <c r="H4664" i="3"/>
  <c r="I4664" i="3"/>
  <c r="J4664" i="3"/>
  <c r="H4665" i="3"/>
  <c r="I4665" i="3"/>
  <c r="J4665" i="3"/>
  <c r="H4666" i="3"/>
  <c r="I4666" i="3"/>
  <c r="J4666" i="3"/>
  <c r="H4667" i="3"/>
  <c r="I4667" i="3"/>
  <c r="J4667" i="3"/>
  <c r="H4668" i="3"/>
  <c r="I4668" i="3"/>
  <c r="J4668" i="3"/>
  <c r="H4669" i="3"/>
  <c r="I4669" i="3"/>
  <c r="J4669" i="3"/>
  <c r="H4670" i="3"/>
  <c r="I4670" i="3"/>
  <c r="J4670" i="3"/>
  <c r="H4671" i="3"/>
  <c r="I4671" i="3"/>
  <c r="J4671" i="3"/>
  <c r="H4672" i="3"/>
  <c r="I4672" i="3"/>
  <c r="J4672" i="3"/>
  <c r="H4673" i="3"/>
  <c r="I4673" i="3"/>
  <c r="J4673" i="3"/>
  <c r="H4674" i="3"/>
  <c r="I4674" i="3"/>
  <c r="J4674" i="3"/>
  <c r="H4675" i="3"/>
  <c r="I4675" i="3"/>
  <c r="J4675" i="3"/>
  <c r="H4676" i="3"/>
  <c r="I4676" i="3"/>
  <c r="J4676" i="3"/>
  <c r="H4677" i="3"/>
  <c r="I4677" i="3"/>
  <c r="J4677" i="3"/>
  <c r="H4678" i="3"/>
  <c r="I4678" i="3"/>
  <c r="J4678" i="3"/>
  <c r="H4679" i="3"/>
  <c r="I4679" i="3"/>
  <c r="J4679" i="3"/>
  <c r="H4680" i="3"/>
  <c r="I4680" i="3"/>
  <c r="J4680" i="3"/>
  <c r="H4681" i="3"/>
  <c r="I4681" i="3"/>
  <c r="J4681" i="3"/>
  <c r="H4682" i="3"/>
  <c r="I4682" i="3"/>
  <c r="J4682" i="3"/>
  <c r="H4683" i="3"/>
  <c r="I4683" i="3"/>
  <c r="J4683" i="3"/>
  <c r="H4684" i="3"/>
  <c r="I4684" i="3"/>
  <c r="J4684" i="3"/>
  <c r="H4685" i="3"/>
  <c r="I4685" i="3"/>
  <c r="J4685" i="3"/>
  <c r="H4686" i="3"/>
  <c r="I4686" i="3"/>
  <c r="J4686" i="3"/>
  <c r="H4687" i="3"/>
  <c r="I4687" i="3"/>
  <c r="J4687" i="3"/>
  <c r="H4688" i="3"/>
  <c r="I4688" i="3"/>
  <c r="J4688" i="3"/>
  <c r="H4689" i="3"/>
  <c r="I4689" i="3"/>
  <c r="J4689" i="3"/>
  <c r="H4690" i="3"/>
  <c r="I4690" i="3"/>
  <c r="J4690" i="3"/>
  <c r="H4691" i="3"/>
  <c r="I4691" i="3"/>
  <c r="J4691" i="3"/>
  <c r="H4692" i="3"/>
  <c r="I4692" i="3"/>
  <c r="J4692" i="3"/>
  <c r="H4693" i="3"/>
  <c r="I4693" i="3"/>
  <c r="J4693" i="3"/>
  <c r="H4694" i="3"/>
  <c r="I4694" i="3"/>
  <c r="J4694" i="3"/>
  <c r="H4695" i="3"/>
  <c r="I4695" i="3"/>
  <c r="J4695" i="3"/>
  <c r="H4696" i="3"/>
  <c r="I4696" i="3"/>
  <c r="J4696" i="3"/>
  <c r="H4697" i="3"/>
  <c r="I4697" i="3"/>
  <c r="J4697" i="3"/>
  <c r="H4698" i="3"/>
  <c r="I4698" i="3"/>
  <c r="J4698" i="3"/>
  <c r="H4699" i="3"/>
  <c r="I4699" i="3"/>
  <c r="J4699" i="3"/>
  <c r="H4700" i="3"/>
  <c r="I4700" i="3"/>
  <c r="J4700" i="3"/>
  <c r="H4701" i="3"/>
  <c r="I4701" i="3"/>
  <c r="J4701" i="3"/>
  <c r="H4702" i="3"/>
  <c r="I4702" i="3"/>
  <c r="J4702" i="3"/>
  <c r="H4703" i="3"/>
  <c r="I4703" i="3"/>
  <c r="J4703" i="3"/>
  <c r="H4704" i="3"/>
  <c r="I4704" i="3"/>
  <c r="J4704" i="3"/>
  <c r="H4705" i="3"/>
  <c r="I4705" i="3"/>
  <c r="J4705" i="3"/>
  <c r="H4706" i="3"/>
  <c r="I4706" i="3"/>
  <c r="J4706" i="3"/>
  <c r="H4707" i="3"/>
  <c r="I4707" i="3"/>
  <c r="J4707" i="3"/>
  <c r="H4708" i="3"/>
  <c r="I4708" i="3"/>
  <c r="J4708" i="3"/>
  <c r="H4709" i="3"/>
  <c r="I4709" i="3"/>
  <c r="J4709" i="3"/>
  <c r="H4710" i="3"/>
  <c r="I4710" i="3"/>
  <c r="J4710" i="3"/>
  <c r="H4711" i="3"/>
  <c r="I4711" i="3"/>
  <c r="J4711" i="3"/>
  <c r="H4712" i="3"/>
  <c r="I4712" i="3"/>
  <c r="J4712" i="3"/>
  <c r="H4713" i="3"/>
  <c r="I4713" i="3"/>
  <c r="J4713" i="3"/>
  <c r="H4714" i="3"/>
  <c r="I4714" i="3"/>
  <c r="J4714" i="3"/>
  <c r="H4715" i="3"/>
  <c r="I4715" i="3"/>
  <c r="J4715" i="3"/>
  <c r="H4716" i="3"/>
  <c r="I4716" i="3"/>
  <c r="J4716" i="3"/>
  <c r="H4717" i="3"/>
  <c r="I4717" i="3"/>
  <c r="J4717" i="3"/>
  <c r="H4718" i="3"/>
  <c r="I4718" i="3"/>
  <c r="J4718" i="3"/>
  <c r="H4719" i="3"/>
  <c r="I4719" i="3"/>
  <c r="J4719" i="3"/>
  <c r="H4720" i="3"/>
  <c r="I4720" i="3"/>
  <c r="J4720" i="3"/>
  <c r="H4721" i="3"/>
  <c r="I4721" i="3"/>
  <c r="J4721" i="3"/>
  <c r="H4722" i="3"/>
  <c r="I4722" i="3"/>
  <c r="J4722" i="3"/>
  <c r="H4723" i="3"/>
  <c r="I4723" i="3"/>
  <c r="J4723" i="3"/>
  <c r="H4724" i="3"/>
  <c r="I4724" i="3"/>
  <c r="J4724" i="3"/>
  <c r="H4725" i="3"/>
  <c r="I4725" i="3"/>
  <c r="J4725" i="3"/>
  <c r="H4726" i="3"/>
  <c r="I4726" i="3"/>
  <c r="J4726" i="3"/>
  <c r="H4727" i="3"/>
  <c r="I4727" i="3"/>
  <c r="J4727" i="3"/>
  <c r="H4728" i="3"/>
  <c r="I4728" i="3"/>
  <c r="J4728" i="3"/>
  <c r="H4729" i="3"/>
  <c r="I4729" i="3"/>
  <c r="J4729" i="3"/>
  <c r="H4730" i="3"/>
  <c r="I4730" i="3"/>
  <c r="J4730" i="3"/>
  <c r="H4731" i="3"/>
  <c r="I4731" i="3"/>
  <c r="J4731" i="3"/>
  <c r="H4732" i="3"/>
  <c r="I4732" i="3"/>
  <c r="J4732" i="3"/>
  <c r="H4733" i="3"/>
  <c r="I4733" i="3"/>
  <c r="J4733" i="3"/>
  <c r="H4734" i="3"/>
  <c r="I4734" i="3"/>
  <c r="J4734" i="3"/>
  <c r="H4735" i="3"/>
  <c r="I4735" i="3"/>
  <c r="J4735" i="3"/>
  <c r="H4736" i="3"/>
  <c r="I4736" i="3"/>
  <c r="J4736" i="3"/>
  <c r="H4737" i="3"/>
  <c r="I4737" i="3"/>
  <c r="J4737" i="3"/>
  <c r="H4738" i="3"/>
  <c r="I4738" i="3"/>
  <c r="J4738" i="3"/>
  <c r="H4739" i="3"/>
  <c r="I4739" i="3"/>
  <c r="J4739" i="3"/>
  <c r="H4740" i="3"/>
  <c r="I4740" i="3"/>
  <c r="J4740" i="3"/>
  <c r="H4741" i="3"/>
  <c r="I4741" i="3"/>
  <c r="J4741" i="3"/>
  <c r="H4742" i="3"/>
  <c r="I4742" i="3"/>
  <c r="J4742" i="3"/>
  <c r="H4743" i="3"/>
  <c r="I4743" i="3"/>
  <c r="J4743" i="3"/>
  <c r="H4744" i="3"/>
  <c r="I4744" i="3"/>
  <c r="J4744" i="3"/>
  <c r="H4745" i="3"/>
  <c r="I4745" i="3"/>
  <c r="J4745" i="3"/>
  <c r="H4746" i="3"/>
  <c r="I4746" i="3"/>
  <c r="J4746" i="3"/>
  <c r="H4747" i="3"/>
  <c r="I4747" i="3"/>
  <c r="J4747" i="3"/>
  <c r="H4748" i="3"/>
  <c r="I4748" i="3"/>
  <c r="J4748" i="3"/>
  <c r="H4749" i="3"/>
  <c r="I4749" i="3"/>
  <c r="J4749" i="3"/>
  <c r="H4750" i="3"/>
  <c r="I4750" i="3"/>
  <c r="J4750" i="3"/>
  <c r="H4751" i="3"/>
  <c r="I4751" i="3"/>
  <c r="J4751" i="3"/>
  <c r="H4752" i="3"/>
  <c r="I4752" i="3"/>
  <c r="J4752" i="3"/>
  <c r="H4753" i="3"/>
  <c r="I4753" i="3"/>
  <c r="J4753" i="3"/>
  <c r="H4754" i="3"/>
  <c r="I4754" i="3"/>
  <c r="J4754" i="3"/>
  <c r="H4755" i="3"/>
  <c r="I4755" i="3"/>
  <c r="J4755" i="3"/>
  <c r="H4756" i="3"/>
  <c r="I4756" i="3"/>
  <c r="J4756" i="3"/>
  <c r="H4757" i="3"/>
  <c r="I4757" i="3"/>
  <c r="J4757" i="3"/>
  <c r="H4758" i="3"/>
  <c r="I4758" i="3"/>
  <c r="J4758" i="3"/>
  <c r="H4759" i="3"/>
  <c r="I4759" i="3"/>
  <c r="J4759" i="3"/>
  <c r="H4760" i="3"/>
  <c r="I4760" i="3"/>
  <c r="J4760" i="3"/>
  <c r="H4761" i="3"/>
  <c r="I4761" i="3"/>
  <c r="J4761" i="3"/>
  <c r="H4762" i="3"/>
  <c r="I4762" i="3"/>
  <c r="J4762" i="3"/>
  <c r="H4763" i="3"/>
  <c r="I4763" i="3"/>
  <c r="J4763" i="3"/>
  <c r="H4764" i="3"/>
  <c r="I4764" i="3"/>
  <c r="J4764" i="3"/>
  <c r="H4765" i="3"/>
  <c r="I4765" i="3"/>
  <c r="J4765" i="3"/>
  <c r="H4766" i="3"/>
  <c r="I4766" i="3"/>
  <c r="J4766" i="3"/>
  <c r="H4767" i="3"/>
  <c r="I4767" i="3"/>
  <c r="J4767" i="3"/>
  <c r="H4768" i="3"/>
  <c r="I4768" i="3"/>
  <c r="J4768" i="3"/>
  <c r="H4769" i="3"/>
  <c r="I4769" i="3"/>
  <c r="J4769" i="3"/>
  <c r="H4770" i="3"/>
  <c r="I4770" i="3"/>
  <c r="J4770" i="3"/>
  <c r="H4771" i="3"/>
  <c r="I4771" i="3"/>
  <c r="J4771" i="3"/>
  <c r="H4772" i="3"/>
  <c r="I4772" i="3"/>
  <c r="J4772" i="3"/>
  <c r="H4773" i="3"/>
  <c r="I4773" i="3"/>
  <c r="J4773" i="3"/>
  <c r="H4774" i="3"/>
  <c r="I4774" i="3"/>
  <c r="J4774" i="3"/>
  <c r="H4775" i="3"/>
  <c r="I4775" i="3"/>
  <c r="J4775" i="3"/>
  <c r="H4776" i="3"/>
  <c r="I4776" i="3"/>
  <c r="J4776" i="3"/>
  <c r="H4777" i="3"/>
  <c r="I4777" i="3"/>
  <c r="J4777" i="3"/>
  <c r="H4778" i="3"/>
  <c r="I4778" i="3"/>
  <c r="J4778" i="3"/>
  <c r="H4779" i="3"/>
  <c r="I4779" i="3"/>
  <c r="J4779" i="3"/>
  <c r="H4780" i="3"/>
  <c r="I4780" i="3"/>
  <c r="J4780" i="3"/>
  <c r="H4781" i="3"/>
  <c r="I4781" i="3"/>
  <c r="J4781" i="3"/>
  <c r="H4782" i="3"/>
  <c r="I4782" i="3"/>
  <c r="J4782" i="3"/>
  <c r="H4783" i="3"/>
  <c r="I4783" i="3"/>
  <c r="J4783" i="3"/>
  <c r="H4784" i="3"/>
  <c r="I4784" i="3"/>
  <c r="J4784" i="3"/>
  <c r="H4785" i="3"/>
  <c r="I4785" i="3"/>
  <c r="J4785" i="3"/>
  <c r="H4786" i="3"/>
  <c r="I4786" i="3"/>
  <c r="J4786" i="3"/>
  <c r="H4787" i="3"/>
  <c r="I4787" i="3"/>
  <c r="J4787" i="3"/>
  <c r="H4788" i="3"/>
  <c r="I4788" i="3"/>
  <c r="J4788" i="3"/>
  <c r="H4789" i="3"/>
  <c r="I4789" i="3"/>
  <c r="J4789" i="3"/>
  <c r="H4790" i="3"/>
  <c r="I4790" i="3"/>
  <c r="J4790" i="3"/>
  <c r="H4791" i="3"/>
  <c r="I4791" i="3"/>
  <c r="J4791" i="3"/>
  <c r="H4792" i="3"/>
  <c r="I4792" i="3"/>
  <c r="J4792" i="3"/>
  <c r="H4793" i="3"/>
  <c r="I4793" i="3"/>
  <c r="J4793" i="3"/>
  <c r="H4794" i="3"/>
  <c r="I4794" i="3"/>
  <c r="J4794" i="3"/>
  <c r="H4795" i="3"/>
  <c r="I4795" i="3"/>
  <c r="J4795" i="3"/>
  <c r="H4796" i="3"/>
  <c r="I4796" i="3"/>
  <c r="J4796" i="3"/>
  <c r="H4797" i="3"/>
  <c r="I4797" i="3"/>
  <c r="J4797" i="3"/>
  <c r="H4798" i="3"/>
  <c r="I4798" i="3"/>
  <c r="J4798" i="3"/>
  <c r="H4799" i="3"/>
  <c r="I4799" i="3"/>
  <c r="J4799" i="3"/>
  <c r="H4800" i="3"/>
  <c r="I4800" i="3"/>
  <c r="J4800" i="3"/>
  <c r="H4801" i="3"/>
  <c r="I4801" i="3"/>
  <c r="J4801" i="3"/>
  <c r="H4802" i="3"/>
  <c r="I4802" i="3"/>
  <c r="J4802" i="3"/>
  <c r="H4803" i="3"/>
  <c r="I4803" i="3"/>
  <c r="J4803" i="3"/>
  <c r="H4804" i="3"/>
  <c r="I4804" i="3"/>
  <c r="J4804" i="3"/>
  <c r="H4805" i="3"/>
  <c r="I4805" i="3"/>
  <c r="J4805" i="3"/>
  <c r="H4806" i="3"/>
  <c r="I4806" i="3"/>
  <c r="J4806" i="3"/>
  <c r="H4807" i="3"/>
  <c r="I4807" i="3"/>
  <c r="J4807" i="3"/>
  <c r="H4808" i="3"/>
  <c r="I4808" i="3"/>
  <c r="J4808" i="3"/>
  <c r="H4809" i="3"/>
  <c r="I4809" i="3"/>
  <c r="J4809" i="3"/>
  <c r="H4810" i="3"/>
  <c r="I4810" i="3"/>
  <c r="J4810" i="3"/>
  <c r="H4811" i="3"/>
  <c r="I4811" i="3"/>
  <c r="J4811" i="3"/>
  <c r="H4812" i="3"/>
  <c r="I4812" i="3"/>
  <c r="J4812" i="3"/>
  <c r="H4813" i="3"/>
  <c r="I4813" i="3"/>
  <c r="J4813" i="3"/>
  <c r="H4814" i="3"/>
  <c r="I4814" i="3"/>
  <c r="J4814" i="3"/>
  <c r="H4815" i="3"/>
  <c r="I4815" i="3"/>
  <c r="J4815" i="3"/>
  <c r="H4816" i="3"/>
  <c r="I4816" i="3"/>
  <c r="J4816" i="3"/>
  <c r="H4817" i="3"/>
  <c r="I4817" i="3"/>
  <c r="J4817" i="3"/>
  <c r="H4818" i="3"/>
  <c r="I4818" i="3"/>
  <c r="J4818" i="3"/>
  <c r="H4819" i="3"/>
  <c r="I4819" i="3"/>
  <c r="J4819" i="3"/>
  <c r="H4820" i="3"/>
  <c r="I4820" i="3"/>
  <c r="J4820" i="3"/>
  <c r="H4821" i="3"/>
  <c r="I4821" i="3"/>
  <c r="J4821" i="3"/>
  <c r="H4822" i="3"/>
  <c r="I4822" i="3"/>
  <c r="J4822" i="3"/>
  <c r="H4823" i="3"/>
  <c r="I4823" i="3"/>
  <c r="J4823" i="3"/>
  <c r="H4824" i="3"/>
  <c r="I4824" i="3"/>
  <c r="J4824" i="3"/>
  <c r="H4825" i="3"/>
  <c r="I4825" i="3"/>
  <c r="J4825" i="3"/>
  <c r="H4826" i="3"/>
  <c r="I4826" i="3"/>
  <c r="J4826" i="3"/>
  <c r="H4827" i="3"/>
  <c r="I4827" i="3"/>
  <c r="J4827" i="3"/>
  <c r="H4828" i="3"/>
  <c r="I4828" i="3"/>
  <c r="J4828" i="3"/>
  <c r="H4829" i="3"/>
  <c r="I4829" i="3"/>
  <c r="J4829" i="3"/>
  <c r="H4830" i="3"/>
  <c r="I4830" i="3"/>
  <c r="J4830" i="3"/>
  <c r="H4831" i="3"/>
  <c r="I4831" i="3"/>
  <c r="J4831" i="3"/>
  <c r="H4832" i="3"/>
  <c r="I4832" i="3"/>
  <c r="J4832" i="3"/>
  <c r="H4833" i="3"/>
  <c r="I4833" i="3"/>
  <c r="J4833" i="3"/>
  <c r="H4834" i="3"/>
  <c r="I4834" i="3"/>
  <c r="J4834" i="3"/>
  <c r="H4835" i="3"/>
  <c r="I4835" i="3"/>
  <c r="J4835" i="3"/>
  <c r="H4836" i="3"/>
  <c r="I4836" i="3"/>
  <c r="J4836" i="3"/>
  <c r="H4837" i="3"/>
  <c r="I4837" i="3"/>
  <c r="J4837" i="3"/>
  <c r="H4838" i="3"/>
  <c r="I4838" i="3"/>
  <c r="J4838" i="3"/>
  <c r="H4839" i="3"/>
  <c r="I4839" i="3"/>
  <c r="J4839" i="3"/>
  <c r="H4840" i="3"/>
  <c r="I4840" i="3"/>
  <c r="J4840" i="3"/>
  <c r="H4841" i="3"/>
  <c r="I4841" i="3"/>
  <c r="J4841" i="3"/>
  <c r="H4842" i="3"/>
  <c r="I4842" i="3"/>
  <c r="J4842" i="3"/>
  <c r="H4843" i="3"/>
  <c r="I4843" i="3"/>
  <c r="J4843" i="3"/>
  <c r="H4844" i="3"/>
  <c r="I4844" i="3"/>
  <c r="J4844" i="3"/>
  <c r="H4845" i="3"/>
  <c r="I4845" i="3"/>
  <c r="J4845" i="3"/>
  <c r="H4846" i="3"/>
  <c r="I4846" i="3"/>
  <c r="J4846" i="3"/>
  <c r="H4847" i="3"/>
  <c r="I4847" i="3"/>
  <c r="J4847" i="3"/>
  <c r="H4848" i="3"/>
  <c r="I4848" i="3"/>
  <c r="J4848" i="3"/>
  <c r="H4849" i="3"/>
  <c r="I4849" i="3"/>
  <c r="J4849" i="3"/>
  <c r="H4850" i="3"/>
  <c r="I4850" i="3"/>
  <c r="J4850" i="3"/>
  <c r="H4851" i="3"/>
  <c r="I4851" i="3"/>
  <c r="J4851" i="3"/>
  <c r="H4852" i="3"/>
  <c r="I4852" i="3"/>
  <c r="J4852" i="3"/>
  <c r="H4853" i="3"/>
  <c r="I4853" i="3"/>
  <c r="J4853" i="3"/>
  <c r="H4854" i="3"/>
  <c r="I4854" i="3"/>
  <c r="J4854" i="3"/>
  <c r="H4855" i="3"/>
  <c r="I4855" i="3"/>
  <c r="J4855" i="3"/>
  <c r="H4856" i="3"/>
  <c r="I4856" i="3"/>
  <c r="J4856" i="3"/>
  <c r="H4857" i="3"/>
  <c r="I4857" i="3"/>
  <c r="J4857" i="3"/>
  <c r="H4858" i="3"/>
  <c r="I4858" i="3"/>
  <c r="J4858" i="3"/>
  <c r="H4859" i="3"/>
  <c r="I4859" i="3"/>
  <c r="J4859" i="3"/>
  <c r="H4860" i="3"/>
  <c r="I4860" i="3"/>
  <c r="J4860" i="3"/>
  <c r="H4861" i="3"/>
  <c r="I4861" i="3"/>
  <c r="J4861" i="3"/>
  <c r="H4862" i="3"/>
  <c r="I4862" i="3"/>
  <c r="J4862" i="3"/>
  <c r="H4863" i="3"/>
  <c r="I4863" i="3"/>
  <c r="J4863" i="3"/>
  <c r="H4864" i="3"/>
  <c r="I4864" i="3"/>
  <c r="J4864" i="3"/>
  <c r="H4865" i="3"/>
  <c r="I4865" i="3"/>
  <c r="J4865" i="3"/>
  <c r="H4866" i="3"/>
  <c r="I4866" i="3"/>
  <c r="J4866" i="3"/>
  <c r="H4867" i="3"/>
  <c r="I4867" i="3"/>
  <c r="J4867" i="3"/>
  <c r="H4868" i="3"/>
  <c r="I4868" i="3"/>
  <c r="J4868" i="3"/>
  <c r="H4869" i="3"/>
  <c r="I4869" i="3"/>
  <c r="J4869" i="3"/>
  <c r="H4870" i="3"/>
  <c r="I4870" i="3"/>
  <c r="J4870" i="3"/>
  <c r="H4871" i="3"/>
  <c r="I4871" i="3"/>
  <c r="J4871" i="3"/>
  <c r="H4872" i="3"/>
  <c r="I4872" i="3"/>
  <c r="J4872" i="3"/>
  <c r="H4873" i="3"/>
  <c r="I4873" i="3"/>
  <c r="J4873" i="3"/>
  <c r="H4874" i="3"/>
  <c r="I4874" i="3"/>
  <c r="J4874" i="3"/>
  <c r="H4875" i="3"/>
  <c r="I4875" i="3"/>
  <c r="J4875" i="3"/>
  <c r="H4876" i="3"/>
  <c r="I4876" i="3"/>
  <c r="J4876" i="3"/>
  <c r="H4877" i="3"/>
  <c r="I4877" i="3"/>
  <c r="J4877" i="3"/>
  <c r="H4878" i="3"/>
  <c r="I4878" i="3"/>
  <c r="J4878" i="3"/>
  <c r="H4879" i="3"/>
  <c r="I4879" i="3"/>
  <c r="J4879" i="3"/>
  <c r="H4880" i="3"/>
  <c r="I4880" i="3"/>
  <c r="J4880" i="3"/>
  <c r="H4881" i="3"/>
  <c r="I4881" i="3"/>
  <c r="J4881" i="3"/>
  <c r="H4882" i="3"/>
  <c r="I4882" i="3"/>
  <c r="J4882" i="3"/>
  <c r="H4883" i="3"/>
  <c r="I4883" i="3"/>
  <c r="J4883" i="3"/>
  <c r="H4884" i="3"/>
  <c r="I4884" i="3"/>
  <c r="J4884" i="3"/>
  <c r="H4885" i="3"/>
  <c r="I4885" i="3"/>
  <c r="J4885" i="3"/>
  <c r="H4886" i="3"/>
  <c r="I4886" i="3"/>
  <c r="J4886" i="3"/>
  <c r="H4887" i="3"/>
  <c r="I4887" i="3"/>
  <c r="J4887" i="3"/>
  <c r="H4888" i="3"/>
  <c r="I4888" i="3"/>
  <c r="J4888" i="3"/>
  <c r="H4889" i="3"/>
  <c r="I4889" i="3"/>
  <c r="J4889" i="3"/>
  <c r="H4890" i="3"/>
  <c r="I4890" i="3"/>
  <c r="J4890" i="3"/>
  <c r="H4891" i="3"/>
  <c r="I4891" i="3"/>
  <c r="J4891" i="3"/>
  <c r="H4892" i="3"/>
  <c r="I4892" i="3"/>
  <c r="J4892" i="3"/>
  <c r="H4893" i="3"/>
  <c r="I4893" i="3"/>
  <c r="J4893" i="3"/>
  <c r="H4894" i="3"/>
  <c r="I4894" i="3"/>
  <c r="J4894" i="3"/>
  <c r="H4895" i="3"/>
  <c r="I4895" i="3"/>
  <c r="J4895" i="3"/>
  <c r="H4896" i="3"/>
  <c r="I4896" i="3"/>
  <c r="J4896" i="3"/>
  <c r="H4897" i="3"/>
  <c r="I4897" i="3"/>
  <c r="J4897" i="3"/>
  <c r="H4898" i="3"/>
  <c r="I4898" i="3"/>
  <c r="J4898" i="3"/>
  <c r="H4899" i="3"/>
  <c r="I4899" i="3"/>
  <c r="J4899" i="3"/>
  <c r="H4900" i="3"/>
  <c r="I4900" i="3"/>
  <c r="J4900" i="3"/>
  <c r="H4901" i="3"/>
  <c r="I4901" i="3"/>
  <c r="J4901" i="3"/>
  <c r="H4902" i="3"/>
  <c r="I4902" i="3"/>
  <c r="J4902" i="3"/>
  <c r="H4903" i="3"/>
  <c r="I4903" i="3"/>
  <c r="J4903" i="3"/>
  <c r="H4904" i="3"/>
  <c r="I4904" i="3"/>
  <c r="J4904" i="3"/>
  <c r="H4905" i="3"/>
  <c r="I4905" i="3"/>
  <c r="J4905" i="3"/>
  <c r="H4906" i="3"/>
  <c r="I4906" i="3"/>
  <c r="J4906" i="3"/>
  <c r="H4907" i="3"/>
  <c r="I4907" i="3"/>
  <c r="J4907" i="3"/>
  <c r="H4908" i="3"/>
  <c r="I4908" i="3"/>
  <c r="J4908" i="3"/>
  <c r="H4909" i="3"/>
  <c r="I4909" i="3"/>
  <c r="J4909" i="3"/>
  <c r="H4910" i="3"/>
  <c r="I4910" i="3"/>
  <c r="J4910" i="3"/>
  <c r="H4911" i="3"/>
  <c r="I4911" i="3"/>
  <c r="J4911" i="3"/>
  <c r="H4912" i="3"/>
  <c r="I4912" i="3"/>
  <c r="J4912" i="3"/>
  <c r="H4913" i="3"/>
  <c r="I4913" i="3"/>
  <c r="J4913" i="3"/>
  <c r="H4914" i="3"/>
  <c r="I4914" i="3"/>
  <c r="J4914" i="3"/>
  <c r="H4915" i="3"/>
  <c r="I4915" i="3"/>
  <c r="J4915" i="3"/>
  <c r="H4916" i="3"/>
  <c r="I4916" i="3"/>
  <c r="J4916" i="3"/>
  <c r="H4917" i="3"/>
  <c r="I4917" i="3"/>
  <c r="J4917" i="3"/>
  <c r="H4918" i="3"/>
  <c r="I4918" i="3"/>
  <c r="J4918" i="3"/>
  <c r="H4919" i="3"/>
  <c r="I4919" i="3"/>
  <c r="J4919" i="3"/>
  <c r="H4920" i="3"/>
  <c r="I4920" i="3"/>
  <c r="J4920" i="3"/>
  <c r="H4921" i="3"/>
  <c r="I4921" i="3"/>
  <c r="J4921" i="3"/>
  <c r="H4922" i="3"/>
  <c r="I4922" i="3"/>
  <c r="J4922" i="3"/>
  <c r="H4923" i="3"/>
  <c r="I4923" i="3"/>
  <c r="J4923" i="3"/>
  <c r="H4924" i="3"/>
  <c r="I4924" i="3"/>
  <c r="J4924" i="3"/>
  <c r="H4925" i="3"/>
  <c r="I4925" i="3"/>
  <c r="J4925" i="3"/>
  <c r="H4926" i="3"/>
  <c r="I4926" i="3"/>
  <c r="J4926" i="3"/>
  <c r="H4927" i="3"/>
  <c r="I4927" i="3"/>
  <c r="J4927" i="3"/>
  <c r="H4928" i="3"/>
  <c r="I4928" i="3"/>
  <c r="J4928" i="3"/>
  <c r="H4929" i="3"/>
  <c r="I4929" i="3"/>
  <c r="J4929" i="3"/>
  <c r="H4930" i="3"/>
  <c r="I4930" i="3"/>
  <c r="J4930" i="3"/>
  <c r="H4931" i="3"/>
  <c r="I4931" i="3"/>
  <c r="J4931" i="3"/>
  <c r="H4932" i="3"/>
  <c r="I4932" i="3"/>
  <c r="J4932" i="3"/>
  <c r="H4933" i="3"/>
  <c r="I4933" i="3"/>
  <c r="J4933" i="3"/>
  <c r="H4934" i="3"/>
  <c r="I4934" i="3"/>
  <c r="J4934" i="3"/>
  <c r="H4935" i="3"/>
  <c r="I4935" i="3"/>
  <c r="J4935" i="3"/>
  <c r="H4936" i="3"/>
  <c r="I4936" i="3"/>
  <c r="J4936" i="3"/>
  <c r="H4937" i="3"/>
  <c r="I4937" i="3"/>
  <c r="J4937" i="3"/>
  <c r="H4938" i="3"/>
  <c r="I4938" i="3"/>
  <c r="J4938" i="3"/>
  <c r="H4939" i="3"/>
  <c r="I4939" i="3"/>
  <c r="J4939" i="3"/>
  <c r="H4940" i="3"/>
  <c r="I4940" i="3"/>
  <c r="J4940" i="3"/>
  <c r="H4941" i="3"/>
  <c r="I4941" i="3"/>
  <c r="J4941" i="3"/>
  <c r="H4942" i="3"/>
  <c r="I4942" i="3"/>
  <c r="J4942" i="3"/>
  <c r="H4943" i="3"/>
  <c r="I4943" i="3"/>
  <c r="J4943" i="3"/>
  <c r="H4944" i="3"/>
  <c r="I4944" i="3"/>
  <c r="J4944" i="3"/>
  <c r="H4945" i="3"/>
  <c r="I4945" i="3"/>
  <c r="J4945" i="3"/>
  <c r="H4946" i="3"/>
  <c r="I4946" i="3"/>
  <c r="J4946" i="3"/>
  <c r="H4947" i="3"/>
  <c r="I4947" i="3"/>
  <c r="J4947" i="3"/>
  <c r="H4948" i="3"/>
  <c r="I4948" i="3"/>
  <c r="J4948" i="3"/>
  <c r="H4949" i="3"/>
  <c r="I4949" i="3"/>
  <c r="J4949" i="3"/>
  <c r="H4950" i="3"/>
  <c r="I4950" i="3"/>
  <c r="J4950" i="3"/>
  <c r="H4951" i="3"/>
  <c r="I4951" i="3"/>
  <c r="J4951" i="3"/>
  <c r="H4952" i="3"/>
  <c r="I4952" i="3"/>
  <c r="J4952" i="3"/>
  <c r="H4953" i="3"/>
  <c r="I4953" i="3"/>
  <c r="J4953" i="3"/>
  <c r="H4954" i="3"/>
  <c r="I4954" i="3"/>
  <c r="J4954" i="3"/>
  <c r="H4955" i="3"/>
  <c r="I4955" i="3"/>
  <c r="J4955" i="3"/>
  <c r="H4956" i="3"/>
  <c r="I4956" i="3"/>
  <c r="J4956" i="3"/>
  <c r="H4957" i="3"/>
  <c r="I4957" i="3"/>
  <c r="J4957" i="3"/>
  <c r="H4958" i="3"/>
  <c r="I4958" i="3"/>
  <c r="J4958" i="3"/>
  <c r="H4959" i="3"/>
  <c r="I4959" i="3"/>
  <c r="J4959" i="3"/>
  <c r="H4960" i="3"/>
  <c r="I4960" i="3"/>
  <c r="J4960" i="3"/>
  <c r="H4961" i="3"/>
  <c r="I4961" i="3"/>
  <c r="J4961" i="3"/>
  <c r="H4962" i="3"/>
  <c r="I4962" i="3"/>
  <c r="J4962" i="3"/>
  <c r="H4963" i="3"/>
  <c r="I4963" i="3"/>
  <c r="J4963" i="3"/>
  <c r="H4964" i="3"/>
  <c r="I4964" i="3"/>
  <c r="J4964" i="3"/>
  <c r="H4965" i="3"/>
  <c r="I4965" i="3"/>
  <c r="J4965" i="3"/>
  <c r="H4966" i="3"/>
  <c r="I4966" i="3"/>
  <c r="J4966" i="3"/>
  <c r="H4967" i="3"/>
  <c r="I4967" i="3"/>
  <c r="J4967" i="3"/>
  <c r="H4968" i="3"/>
  <c r="I4968" i="3"/>
  <c r="J4968" i="3"/>
  <c r="H4969" i="3"/>
  <c r="I4969" i="3"/>
  <c r="J4969" i="3"/>
  <c r="H4970" i="3"/>
  <c r="I4970" i="3"/>
  <c r="J4970" i="3"/>
  <c r="H4971" i="3"/>
  <c r="I4971" i="3"/>
  <c r="J4971" i="3"/>
  <c r="H4972" i="3"/>
  <c r="I4972" i="3"/>
  <c r="J4972" i="3"/>
  <c r="H4973" i="3"/>
  <c r="I4973" i="3"/>
  <c r="J4973" i="3"/>
  <c r="H4974" i="3"/>
  <c r="I4974" i="3"/>
  <c r="J4974" i="3"/>
  <c r="H4975" i="3"/>
  <c r="I4975" i="3"/>
  <c r="J4975" i="3"/>
  <c r="H4976" i="3"/>
  <c r="I4976" i="3"/>
  <c r="J4976" i="3"/>
  <c r="H4977" i="3"/>
  <c r="I4977" i="3"/>
  <c r="J4977" i="3"/>
  <c r="H4978" i="3"/>
  <c r="I4978" i="3"/>
  <c r="J4978" i="3"/>
  <c r="H4979" i="3"/>
  <c r="I4979" i="3"/>
  <c r="J4979" i="3"/>
  <c r="H4980" i="3"/>
  <c r="I4980" i="3"/>
  <c r="J4980" i="3"/>
  <c r="H4981" i="3"/>
  <c r="I4981" i="3"/>
  <c r="J4981" i="3"/>
  <c r="H4982" i="3"/>
  <c r="I4982" i="3"/>
  <c r="J4982" i="3"/>
  <c r="H4983" i="3"/>
  <c r="I4983" i="3"/>
  <c r="J4983" i="3"/>
  <c r="H4984" i="3"/>
  <c r="I4984" i="3"/>
  <c r="J4984" i="3"/>
  <c r="H4985" i="3"/>
  <c r="I4985" i="3"/>
  <c r="J4985" i="3"/>
  <c r="H4986" i="3"/>
  <c r="I4986" i="3"/>
  <c r="J4986" i="3"/>
  <c r="H4987" i="3"/>
  <c r="I4987" i="3"/>
  <c r="J4987" i="3"/>
  <c r="H4988" i="3"/>
  <c r="I4988" i="3"/>
  <c r="J4988" i="3"/>
  <c r="H4989" i="3"/>
  <c r="I4989" i="3"/>
  <c r="J4989" i="3"/>
  <c r="H4990" i="3"/>
  <c r="I4990" i="3"/>
  <c r="J4990" i="3"/>
  <c r="H4991" i="3"/>
  <c r="I4991" i="3"/>
  <c r="J4991" i="3"/>
  <c r="H4992" i="3"/>
  <c r="I4992" i="3"/>
  <c r="J4992" i="3"/>
  <c r="H4993" i="3"/>
  <c r="I4993" i="3"/>
  <c r="J4993" i="3"/>
  <c r="H4994" i="3"/>
  <c r="I4994" i="3"/>
  <c r="J4994" i="3"/>
  <c r="H4995" i="3"/>
  <c r="I4995" i="3"/>
  <c r="J4995" i="3"/>
  <c r="H4996" i="3"/>
  <c r="I4996" i="3"/>
  <c r="J4996" i="3"/>
  <c r="H4997" i="3"/>
  <c r="I4997" i="3"/>
  <c r="J4997" i="3"/>
  <c r="J12" i="3" l="1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AN24" i="1" l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83" i="1"/>
  <c r="AN88" i="1"/>
  <c r="AN94" i="1"/>
  <c r="AN95" i="1"/>
  <c r="AN96" i="1"/>
  <c r="AN98" i="1"/>
  <c r="AN99" i="1"/>
  <c r="AN100" i="1"/>
  <c r="AN110" i="1"/>
  <c r="AN111" i="1"/>
  <c r="AN112" i="1"/>
  <c r="AN113" i="1"/>
  <c r="AN114" i="1"/>
  <c r="AN115" i="1"/>
  <c r="AN116" i="1"/>
  <c r="AN117" i="1"/>
  <c r="AN118" i="1"/>
  <c r="AN119" i="1"/>
  <c r="AN121" i="1"/>
  <c r="AN122" i="1"/>
  <c r="AN123" i="1"/>
  <c r="AN124" i="1"/>
  <c r="AN125" i="1"/>
  <c r="AN126" i="1"/>
  <c r="AN127" i="1"/>
  <c r="AN128" i="1"/>
  <c r="AN129" i="1"/>
  <c r="AN144" i="1"/>
  <c r="AN145" i="1"/>
  <c r="AN146" i="1"/>
  <c r="AN147" i="1"/>
  <c r="AN148" i="1"/>
  <c r="AN149" i="1"/>
  <c r="AN150" i="1"/>
  <c r="AN158" i="1"/>
  <c r="AN159" i="1"/>
  <c r="AN160" i="1"/>
  <c r="AN161" i="1"/>
  <c r="AN162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" i="1"/>
  <c r="AL34" i="1"/>
  <c r="AL35" i="1"/>
  <c r="AL36" i="1"/>
  <c r="AL37" i="1"/>
  <c r="AL38" i="1"/>
  <c r="AL39" i="1"/>
  <c r="AL40" i="1"/>
  <c r="AL41" i="1"/>
  <c r="AL42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83" i="1"/>
  <c r="AL88" i="1"/>
  <c r="AL94" i="1"/>
  <c r="AL95" i="1"/>
  <c r="AL96" i="1"/>
  <c r="AL98" i="1"/>
  <c r="AL99" i="1"/>
  <c r="AL100" i="1"/>
  <c r="AL107" i="1"/>
  <c r="AL108" i="1"/>
  <c r="AL110" i="1"/>
  <c r="AL111" i="1"/>
  <c r="AL112" i="1"/>
  <c r="AL113" i="1"/>
  <c r="AL114" i="1"/>
  <c r="AL115" i="1"/>
  <c r="AL116" i="1"/>
  <c r="AL117" i="1"/>
  <c r="AL118" i="1"/>
  <c r="AL119" i="1"/>
  <c r="AL121" i="1"/>
  <c r="AL122" i="1"/>
  <c r="AL123" i="1"/>
  <c r="AL124" i="1"/>
  <c r="AL125" i="1"/>
  <c r="AL126" i="1"/>
  <c r="AL127" i="1"/>
  <c r="AL128" i="1"/>
  <c r="AL129" i="1"/>
  <c r="AL144" i="1"/>
  <c r="AL145" i="1"/>
  <c r="AL146" i="1"/>
  <c r="AL147" i="1"/>
  <c r="AL148" i="1"/>
  <c r="AL149" i="1"/>
  <c r="AL150" i="1"/>
  <c r="AL158" i="1"/>
  <c r="AL159" i="1"/>
  <c r="AL160" i="1"/>
  <c r="AL161" i="1"/>
  <c r="AL162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" i="1"/>
  <c r="AL2" i="1"/>
  <c r="AL501" i="1" l="1"/>
  <c r="AN501" i="1"/>
  <c r="AD62" i="1"/>
  <c r="AE62" i="1" s="1"/>
  <c r="AD63" i="1"/>
  <c r="AE63" i="1" s="1"/>
  <c r="AD64" i="1"/>
  <c r="AE64" i="1" s="1"/>
  <c r="AD65" i="1"/>
  <c r="AE65" i="1" s="1"/>
  <c r="AD66" i="1"/>
  <c r="AE66" i="1" s="1"/>
  <c r="AD67" i="1"/>
  <c r="AE67" i="1" s="1"/>
  <c r="AD68" i="1"/>
  <c r="AE68" i="1" s="1"/>
  <c r="AD69" i="1"/>
  <c r="AE69" i="1" s="1"/>
  <c r="AD70" i="1"/>
  <c r="AE70" i="1" s="1"/>
  <c r="AD71" i="1"/>
  <c r="AE71" i="1" s="1"/>
  <c r="AD72" i="1"/>
  <c r="AE72" i="1" s="1"/>
  <c r="AD73" i="1"/>
  <c r="AE73" i="1" s="1"/>
  <c r="AD74" i="1"/>
  <c r="AE74" i="1" s="1"/>
  <c r="AD98" i="1"/>
  <c r="AE98" i="1" s="1"/>
  <c r="AD99" i="1"/>
  <c r="AE99" i="1" s="1"/>
  <c r="AD100" i="1"/>
  <c r="AE100" i="1" s="1"/>
  <c r="AD108" i="1"/>
  <c r="AE108" i="1" s="1"/>
  <c r="AD110" i="1"/>
  <c r="AE110" i="1" s="1"/>
  <c r="AD111" i="1"/>
  <c r="AE111" i="1" s="1"/>
  <c r="AD112" i="1"/>
  <c r="AE112" i="1" s="1"/>
  <c r="AD113" i="1"/>
  <c r="AE113" i="1" s="1"/>
  <c r="AD114" i="1"/>
  <c r="AE114" i="1" s="1"/>
  <c r="AD115" i="1"/>
  <c r="AE115" i="1" s="1"/>
  <c r="AD116" i="1"/>
  <c r="AE116" i="1" s="1"/>
  <c r="AD117" i="1"/>
  <c r="AE117" i="1" s="1"/>
  <c r="AD118" i="1"/>
  <c r="AE118" i="1" s="1"/>
  <c r="AD119" i="1"/>
  <c r="AE119" i="1" s="1"/>
  <c r="AD121" i="1"/>
  <c r="AE121" i="1" s="1"/>
  <c r="AD122" i="1"/>
  <c r="AE122" i="1" s="1"/>
  <c r="AD123" i="1"/>
  <c r="AE123" i="1" s="1"/>
  <c r="AD124" i="1"/>
  <c r="AE124" i="1" s="1"/>
  <c r="AD125" i="1"/>
  <c r="AE125" i="1" s="1"/>
  <c r="AD126" i="1"/>
  <c r="AE126" i="1" s="1"/>
  <c r="AD127" i="1"/>
  <c r="AE127" i="1" s="1"/>
  <c r="AD128" i="1"/>
  <c r="AE128" i="1" s="1"/>
  <c r="AD129" i="1"/>
  <c r="AE129" i="1" s="1"/>
  <c r="AD144" i="1"/>
  <c r="AE144" i="1" s="1"/>
  <c r="AD145" i="1"/>
  <c r="AE145" i="1" s="1"/>
  <c r="AD146" i="1"/>
  <c r="AE146" i="1" s="1"/>
  <c r="AD147" i="1"/>
  <c r="AE147" i="1" s="1"/>
  <c r="AD148" i="1"/>
  <c r="AE148" i="1" s="1"/>
  <c r="AD149" i="1"/>
  <c r="AE149" i="1" s="1"/>
  <c r="AD150" i="1"/>
  <c r="AE150" i="1" s="1"/>
  <c r="AD158" i="1"/>
  <c r="AE158" i="1" s="1"/>
  <c r="AD159" i="1"/>
  <c r="AE159" i="1" s="1"/>
  <c r="AD160" i="1"/>
  <c r="AE160" i="1" s="1"/>
  <c r="AD161" i="1"/>
  <c r="AE161" i="1" s="1"/>
  <c r="AD162" i="1"/>
  <c r="AE162" i="1" s="1"/>
  <c r="AD164" i="1"/>
  <c r="AE164" i="1" s="1"/>
  <c r="AD165" i="1"/>
  <c r="AE165" i="1" s="1"/>
  <c r="AD166" i="1"/>
  <c r="AE166" i="1" s="1"/>
  <c r="AD167" i="1"/>
  <c r="AE167" i="1" s="1"/>
  <c r="AD168" i="1"/>
  <c r="AE168" i="1" s="1"/>
  <c r="AD169" i="1"/>
  <c r="AE169" i="1" s="1"/>
  <c r="AD170" i="1"/>
  <c r="AE170" i="1" s="1"/>
  <c r="AD171" i="1"/>
  <c r="AE171" i="1" s="1"/>
  <c r="AD172" i="1"/>
  <c r="AE172" i="1" s="1"/>
  <c r="AD173" i="1"/>
  <c r="AE173" i="1" s="1"/>
  <c r="AD174" i="1"/>
  <c r="AE174" i="1" s="1"/>
  <c r="AD175" i="1"/>
  <c r="AE175" i="1" s="1"/>
  <c r="AD176" i="1"/>
  <c r="AE176" i="1" s="1"/>
  <c r="AD177" i="1"/>
  <c r="AE177" i="1" s="1"/>
  <c r="AD178" i="1"/>
  <c r="AE178" i="1" s="1"/>
  <c r="AD179" i="1"/>
  <c r="AE179" i="1" s="1"/>
  <c r="AD180" i="1"/>
  <c r="AE180" i="1" s="1"/>
  <c r="AD181" i="1"/>
  <c r="AE181" i="1" s="1"/>
  <c r="AD182" i="1"/>
  <c r="AE182" i="1" s="1"/>
  <c r="AD183" i="1"/>
  <c r="AE183" i="1" s="1"/>
  <c r="AD184" i="1"/>
  <c r="AE184" i="1" s="1"/>
  <c r="AD185" i="1"/>
  <c r="AE185" i="1" s="1"/>
  <c r="AD186" i="1"/>
  <c r="AE186" i="1" s="1"/>
  <c r="AD187" i="1"/>
  <c r="AE187" i="1" s="1"/>
  <c r="AD188" i="1"/>
  <c r="AE188" i="1" s="1"/>
  <c r="AD189" i="1"/>
  <c r="AE189" i="1" s="1"/>
  <c r="AD190" i="1"/>
  <c r="AE190" i="1" s="1"/>
  <c r="AD191" i="1"/>
  <c r="AE191" i="1" s="1"/>
  <c r="AD192" i="1"/>
  <c r="AE192" i="1" s="1"/>
  <c r="AD193" i="1"/>
  <c r="AE193" i="1" s="1"/>
  <c r="AD194" i="1"/>
  <c r="AE194" i="1" s="1"/>
  <c r="AD195" i="1"/>
  <c r="AE195" i="1" s="1"/>
  <c r="AD196" i="1"/>
  <c r="AE196" i="1" s="1"/>
  <c r="AD197" i="1"/>
  <c r="AE197" i="1" s="1"/>
  <c r="AD198" i="1"/>
  <c r="AE198" i="1" s="1"/>
  <c r="AD199" i="1"/>
  <c r="AE199" i="1" s="1"/>
  <c r="AD200" i="1"/>
  <c r="AE200" i="1" s="1"/>
  <c r="AD201" i="1"/>
  <c r="AE201" i="1" s="1"/>
  <c r="AD202" i="1"/>
  <c r="AE202" i="1" s="1"/>
  <c r="AD203" i="1"/>
  <c r="AE203" i="1" s="1"/>
  <c r="AD204" i="1"/>
  <c r="AE204" i="1" s="1"/>
  <c r="AD205" i="1"/>
  <c r="AE205" i="1" s="1"/>
  <c r="AD206" i="1"/>
  <c r="AE206" i="1" s="1"/>
  <c r="AD207" i="1"/>
  <c r="AE207" i="1" s="1"/>
  <c r="AD208" i="1"/>
  <c r="AE208" i="1" s="1"/>
  <c r="AD209" i="1"/>
  <c r="AE209" i="1" s="1"/>
  <c r="AD210" i="1"/>
  <c r="AE210" i="1" s="1"/>
  <c r="AD211" i="1"/>
  <c r="AE211" i="1" s="1"/>
  <c r="AD212" i="1"/>
  <c r="AE212" i="1" s="1"/>
  <c r="AD213" i="1"/>
  <c r="AE213" i="1" s="1"/>
  <c r="AD214" i="1"/>
  <c r="AE214" i="1" s="1"/>
  <c r="AD215" i="1"/>
  <c r="AE215" i="1" s="1"/>
  <c r="AD216" i="1"/>
  <c r="AE216" i="1" s="1"/>
  <c r="AD217" i="1"/>
  <c r="AE217" i="1" s="1"/>
  <c r="AD218" i="1"/>
  <c r="AE218" i="1" s="1"/>
  <c r="AD219" i="1"/>
  <c r="AE219" i="1" s="1"/>
  <c r="AD220" i="1"/>
  <c r="AE220" i="1" s="1"/>
  <c r="AD221" i="1"/>
  <c r="AE221" i="1" s="1"/>
  <c r="AD222" i="1"/>
  <c r="AE222" i="1" s="1"/>
  <c r="AD223" i="1"/>
  <c r="AE223" i="1" s="1"/>
  <c r="AD224" i="1"/>
  <c r="AE224" i="1" s="1"/>
  <c r="AD225" i="1"/>
  <c r="AE225" i="1" s="1"/>
  <c r="AD226" i="1"/>
  <c r="AE226" i="1" s="1"/>
  <c r="AD227" i="1"/>
  <c r="AE227" i="1" s="1"/>
  <c r="AD228" i="1"/>
  <c r="AE228" i="1" s="1"/>
  <c r="AD229" i="1"/>
  <c r="AE229" i="1" s="1"/>
  <c r="AD230" i="1"/>
  <c r="AE230" i="1" s="1"/>
  <c r="AD231" i="1"/>
  <c r="AE231" i="1" s="1"/>
  <c r="AD232" i="1"/>
  <c r="AE232" i="1" s="1"/>
  <c r="AD233" i="1"/>
  <c r="AE233" i="1" s="1"/>
  <c r="AD234" i="1"/>
  <c r="AE234" i="1" s="1"/>
  <c r="AD235" i="1"/>
  <c r="AE235" i="1" s="1"/>
  <c r="AD236" i="1"/>
  <c r="AE236" i="1" s="1"/>
  <c r="AD237" i="1"/>
  <c r="AE237" i="1" s="1"/>
  <c r="AD238" i="1"/>
  <c r="AE238" i="1" s="1"/>
  <c r="AD239" i="1"/>
  <c r="AE239" i="1" s="1"/>
  <c r="AD240" i="1"/>
  <c r="AE240" i="1" s="1"/>
  <c r="AD241" i="1"/>
  <c r="AE241" i="1" s="1"/>
  <c r="AD242" i="1"/>
  <c r="AE242" i="1" s="1"/>
  <c r="AD243" i="1"/>
  <c r="AE243" i="1" s="1"/>
  <c r="AD244" i="1"/>
  <c r="AE244" i="1" s="1"/>
  <c r="AD245" i="1"/>
  <c r="AE245" i="1" s="1"/>
  <c r="AD246" i="1"/>
  <c r="AE246" i="1" s="1"/>
  <c r="AD247" i="1"/>
  <c r="AE247" i="1" s="1"/>
  <c r="AD248" i="1"/>
  <c r="AE248" i="1" s="1"/>
  <c r="AD249" i="1"/>
  <c r="AE249" i="1" s="1"/>
  <c r="AD250" i="1"/>
  <c r="AE250" i="1" s="1"/>
  <c r="AD251" i="1"/>
  <c r="AE251" i="1" s="1"/>
  <c r="AD252" i="1"/>
  <c r="AE252" i="1" s="1"/>
  <c r="AD253" i="1"/>
  <c r="AE253" i="1" s="1"/>
  <c r="AD254" i="1"/>
  <c r="AE254" i="1" s="1"/>
  <c r="AD255" i="1"/>
  <c r="AE255" i="1" s="1"/>
  <c r="AD256" i="1"/>
  <c r="AE256" i="1" s="1"/>
  <c r="AD257" i="1"/>
  <c r="AE257" i="1" s="1"/>
  <c r="AD258" i="1"/>
  <c r="AE258" i="1" s="1"/>
  <c r="AD259" i="1"/>
  <c r="AE259" i="1" s="1"/>
  <c r="AD260" i="1"/>
  <c r="AE260" i="1" s="1"/>
  <c r="AD261" i="1"/>
  <c r="AE261" i="1" s="1"/>
  <c r="AD262" i="1"/>
  <c r="AE262" i="1" s="1"/>
  <c r="AD263" i="1"/>
  <c r="AE263" i="1" s="1"/>
  <c r="AD264" i="1"/>
  <c r="AE264" i="1" s="1"/>
  <c r="AD265" i="1"/>
  <c r="AE265" i="1" s="1"/>
  <c r="AD266" i="1"/>
  <c r="AE266" i="1" s="1"/>
  <c r="AD267" i="1"/>
  <c r="AE267" i="1" s="1"/>
  <c r="AD268" i="1"/>
  <c r="AE268" i="1" s="1"/>
  <c r="AD269" i="1"/>
  <c r="AE269" i="1" s="1"/>
  <c r="AD270" i="1"/>
  <c r="AE270" i="1" s="1"/>
  <c r="AD271" i="1"/>
  <c r="AE271" i="1" s="1"/>
  <c r="AD272" i="1"/>
  <c r="AE272" i="1" s="1"/>
  <c r="AD273" i="1"/>
  <c r="AE273" i="1" s="1"/>
  <c r="AD274" i="1"/>
  <c r="AE274" i="1" s="1"/>
  <c r="AD275" i="1"/>
  <c r="AE275" i="1" s="1"/>
  <c r="AD276" i="1"/>
  <c r="AE276" i="1" s="1"/>
  <c r="AD277" i="1"/>
  <c r="AE277" i="1" s="1"/>
  <c r="AD278" i="1"/>
  <c r="AE278" i="1" s="1"/>
  <c r="AD279" i="1"/>
  <c r="AE279" i="1" s="1"/>
  <c r="AD280" i="1"/>
  <c r="AE280" i="1" s="1"/>
  <c r="AD281" i="1"/>
  <c r="AE281" i="1" s="1"/>
  <c r="AD282" i="1"/>
  <c r="AE282" i="1" s="1"/>
  <c r="AD283" i="1"/>
  <c r="AE283" i="1" s="1"/>
  <c r="AD284" i="1"/>
  <c r="AE284" i="1" s="1"/>
  <c r="AD285" i="1"/>
  <c r="AE285" i="1" s="1"/>
  <c r="AD286" i="1"/>
  <c r="AE286" i="1" s="1"/>
  <c r="AD287" i="1"/>
  <c r="AE287" i="1" s="1"/>
  <c r="AD288" i="1"/>
  <c r="AE288" i="1" s="1"/>
  <c r="AD289" i="1"/>
  <c r="AE289" i="1" s="1"/>
  <c r="AD290" i="1"/>
  <c r="AE290" i="1" s="1"/>
  <c r="AD291" i="1"/>
  <c r="AE291" i="1" s="1"/>
  <c r="AD292" i="1"/>
  <c r="AE292" i="1" s="1"/>
  <c r="AD293" i="1"/>
  <c r="AE293" i="1" s="1"/>
  <c r="AD294" i="1"/>
  <c r="AE294" i="1" s="1"/>
  <c r="AD295" i="1"/>
  <c r="AE295" i="1" s="1"/>
  <c r="AD296" i="1"/>
  <c r="AE296" i="1" s="1"/>
  <c r="AD297" i="1"/>
  <c r="AE297" i="1" s="1"/>
  <c r="AD298" i="1"/>
  <c r="AE298" i="1" s="1"/>
  <c r="AD299" i="1"/>
  <c r="AE299" i="1" s="1"/>
  <c r="AD300" i="1"/>
  <c r="AE300" i="1" s="1"/>
  <c r="AD301" i="1"/>
  <c r="AE301" i="1" s="1"/>
  <c r="AD302" i="1"/>
  <c r="AE302" i="1" s="1"/>
  <c r="AD303" i="1"/>
  <c r="AE303" i="1" s="1"/>
  <c r="AD304" i="1"/>
  <c r="AE304" i="1" s="1"/>
  <c r="AD305" i="1"/>
  <c r="AE305" i="1" s="1"/>
  <c r="AD306" i="1"/>
  <c r="AE306" i="1" s="1"/>
  <c r="AD307" i="1"/>
  <c r="AE307" i="1" s="1"/>
  <c r="AD308" i="1"/>
  <c r="AE308" i="1" s="1"/>
  <c r="AD309" i="1"/>
  <c r="AE309" i="1" s="1"/>
  <c r="AD310" i="1"/>
  <c r="AE310" i="1" s="1"/>
  <c r="AD311" i="1"/>
  <c r="AE311" i="1" s="1"/>
  <c r="AD312" i="1"/>
  <c r="AE312" i="1" s="1"/>
  <c r="AD313" i="1"/>
  <c r="AE313" i="1" s="1"/>
  <c r="AD314" i="1"/>
  <c r="AE314" i="1" s="1"/>
  <c r="AD315" i="1"/>
  <c r="AE315" i="1" s="1"/>
  <c r="AD316" i="1"/>
  <c r="AE316" i="1" s="1"/>
  <c r="AD317" i="1"/>
  <c r="AE317" i="1" s="1"/>
  <c r="AD318" i="1"/>
  <c r="AE318" i="1" s="1"/>
  <c r="AD319" i="1"/>
  <c r="AE319" i="1" s="1"/>
  <c r="AD320" i="1"/>
  <c r="AE320" i="1" s="1"/>
  <c r="AD321" i="1"/>
  <c r="AE321" i="1" s="1"/>
  <c r="AD322" i="1"/>
  <c r="AE322" i="1" s="1"/>
  <c r="AD323" i="1"/>
  <c r="AE323" i="1" s="1"/>
  <c r="AD324" i="1"/>
  <c r="AE324" i="1" s="1"/>
  <c r="AD325" i="1"/>
  <c r="AE325" i="1" s="1"/>
  <c r="AD326" i="1"/>
  <c r="AE326" i="1" s="1"/>
  <c r="AD327" i="1"/>
  <c r="AE327" i="1" s="1"/>
  <c r="AD328" i="1"/>
  <c r="AE328" i="1" s="1"/>
  <c r="AD329" i="1"/>
  <c r="AE329" i="1" s="1"/>
  <c r="AD330" i="1"/>
  <c r="AE330" i="1" s="1"/>
  <c r="AD331" i="1"/>
  <c r="AE331" i="1" s="1"/>
  <c r="AD332" i="1"/>
  <c r="AE332" i="1" s="1"/>
  <c r="AD333" i="1"/>
  <c r="AE333" i="1" s="1"/>
  <c r="AD334" i="1"/>
  <c r="AE334" i="1" s="1"/>
  <c r="AD335" i="1"/>
  <c r="AE335" i="1" s="1"/>
  <c r="AD336" i="1"/>
  <c r="AE336" i="1" s="1"/>
  <c r="AD337" i="1"/>
  <c r="AE337" i="1" s="1"/>
  <c r="AD338" i="1"/>
  <c r="AE338" i="1" s="1"/>
  <c r="AD339" i="1"/>
  <c r="AE339" i="1" s="1"/>
  <c r="AD340" i="1"/>
  <c r="AE340" i="1" s="1"/>
  <c r="AD341" i="1"/>
  <c r="AE341" i="1" s="1"/>
  <c r="AD342" i="1"/>
  <c r="AE342" i="1" s="1"/>
  <c r="AD343" i="1"/>
  <c r="AE343" i="1" s="1"/>
  <c r="AD344" i="1"/>
  <c r="AE344" i="1" s="1"/>
  <c r="AD345" i="1"/>
  <c r="AE345" i="1" s="1"/>
  <c r="AD346" i="1"/>
  <c r="AE346" i="1" s="1"/>
  <c r="AD347" i="1"/>
  <c r="AE347" i="1" s="1"/>
  <c r="AD348" i="1"/>
  <c r="AE348" i="1" s="1"/>
  <c r="AD349" i="1"/>
  <c r="AE349" i="1" s="1"/>
  <c r="AD350" i="1"/>
  <c r="AE350" i="1" s="1"/>
  <c r="AD351" i="1"/>
  <c r="AE351" i="1" s="1"/>
  <c r="AD352" i="1"/>
  <c r="AE352" i="1" s="1"/>
  <c r="AD353" i="1"/>
  <c r="AE353" i="1" s="1"/>
  <c r="AD354" i="1"/>
  <c r="AE354" i="1" s="1"/>
  <c r="AD355" i="1"/>
  <c r="AE355" i="1" s="1"/>
  <c r="AD356" i="1"/>
  <c r="AE356" i="1" s="1"/>
  <c r="AD357" i="1"/>
  <c r="AE357" i="1" s="1"/>
  <c r="AD358" i="1"/>
  <c r="AE358" i="1" s="1"/>
  <c r="AD359" i="1"/>
  <c r="AE359" i="1" s="1"/>
  <c r="AD360" i="1"/>
  <c r="AE360" i="1" s="1"/>
  <c r="AD361" i="1"/>
  <c r="AE361" i="1" s="1"/>
  <c r="AD362" i="1"/>
  <c r="AE362" i="1" s="1"/>
  <c r="AD363" i="1"/>
  <c r="AE363" i="1" s="1"/>
  <c r="AD364" i="1"/>
  <c r="AE364" i="1" s="1"/>
  <c r="AD365" i="1"/>
  <c r="AE365" i="1" s="1"/>
  <c r="AD366" i="1"/>
  <c r="AE366" i="1" s="1"/>
  <c r="AD367" i="1"/>
  <c r="AE367" i="1" s="1"/>
  <c r="AD368" i="1"/>
  <c r="AE368" i="1" s="1"/>
  <c r="AD369" i="1"/>
  <c r="AE369" i="1" s="1"/>
  <c r="AD370" i="1"/>
  <c r="AE370" i="1" s="1"/>
  <c r="AD371" i="1"/>
  <c r="AE371" i="1" s="1"/>
  <c r="AD372" i="1"/>
  <c r="AE372" i="1" s="1"/>
  <c r="AD373" i="1"/>
  <c r="AE373" i="1" s="1"/>
  <c r="AD374" i="1"/>
  <c r="AE374" i="1" s="1"/>
  <c r="AD375" i="1"/>
  <c r="AE375" i="1" s="1"/>
  <c r="AD376" i="1"/>
  <c r="AE376" i="1" s="1"/>
  <c r="AD377" i="1"/>
  <c r="AE377" i="1" s="1"/>
  <c r="AD378" i="1"/>
  <c r="AE378" i="1" s="1"/>
  <c r="AD379" i="1"/>
  <c r="AE379" i="1" s="1"/>
  <c r="AD380" i="1"/>
  <c r="AE380" i="1" s="1"/>
  <c r="AD381" i="1"/>
  <c r="AE381" i="1" s="1"/>
  <c r="AD382" i="1"/>
  <c r="AE382" i="1" s="1"/>
  <c r="AD383" i="1"/>
  <c r="AE383" i="1" s="1"/>
  <c r="AD384" i="1"/>
  <c r="AE384" i="1" s="1"/>
  <c r="AD385" i="1"/>
  <c r="AE385" i="1" s="1"/>
  <c r="AD386" i="1"/>
  <c r="AE386" i="1" s="1"/>
  <c r="AD387" i="1"/>
  <c r="AE387" i="1" s="1"/>
  <c r="AD388" i="1"/>
  <c r="AE388" i="1" s="1"/>
  <c r="AD389" i="1"/>
  <c r="AE389" i="1" s="1"/>
  <c r="AD390" i="1"/>
  <c r="AE390" i="1" s="1"/>
  <c r="AD391" i="1"/>
  <c r="AE391" i="1" s="1"/>
  <c r="AD392" i="1"/>
  <c r="AE392" i="1" s="1"/>
  <c r="AD393" i="1"/>
  <c r="AE393" i="1" s="1"/>
  <c r="AD394" i="1"/>
  <c r="AE394" i="1" s="1"/>
  <c r="AD395" i="1"/>
  <c r="AE395" i="1" s="1"/>
  <c r="AD396" i="1"/>
  <c r="AE396" i="1" s="1"/>
  <c r="AD397" i="1"/>
  <c r="AE397" i="1" s="1"/>
  <c r="AD398" i="1"/>
  <c r="AE398" i="1" s="1"/>
  <c r="AD399" i="1"/>
  <c r="AE399" i="1" s="1"/>
  <c r="AD400" i="1"/>
  <c r="AE400" i="1" s="1"/>
  <c r="AD401" i="1"/>
  <c r="AE401" i="1" s="1"/>
  <c r="AD402" i="1"/>
  <c r="AE402" i="1" s="1"/>
  <c r="AD403" i="1"/>
  <c r="AE403" i="1" s="1"/>
  <c r="AD404" i="1"/>
  <c r="AE404" i="1" s="1"/>
  <c r="AD405" i="1"/>
  <c r="AE405" i="1" s="1"/>
  <c r="AD406" i="1"/>
  <c r="AE406" i="1" s="1"/>
  <c r="AD407" i="1"/>
  <c r="AE407" i="1" s="1"/>
  <c r="AD408" i="1"/>
  <c r="AE408" i="1" s="1"/>
  <c r="AD409" i="1"/>
  <c r="AE409" i="1" s="1"/>
  <c r="AD410" i="1"/>
  <c r="AE410" i="1" s="1"/>
  <c r="AD411" i="1"/>
  <c r="AE411" i="1" s="1"/>
  <c r="AD412" i="1"/>
  <c r="AE412" i="1" s="1"/>
  <c r="AD413" i="1"/>
  <c r="AE413" i="1" s="1"/>
  <c r="AD414" i="1"/>
  <c r="AE414" i="1" s="1"/>
  <c r="AD415" i="1"/>
  <c r="AE415" i="1" s="1"/>
  <c r="AD416" i="1"/>
  <c r="AE416" i="1" s="1"/>
  <c r="AD417" i="1"/>
  <c r="AE417" i="1" s="1"/>
  <c r="AD418" i="1"/>
  <c r="AE418" i="1" s="1"/>
  <c r="AD419" i="1"/>
  <c r="AE419" i="1" s="1"/>
  <c r="AD420" i="1"/>
  <c r="AE420" i="1" s="1"/>
  <c r="AD421" i="1"/>
  <c r="AE421" i="1" s="1"/>
  <c r="AD422" i="1"/>
  <c r="AE422" i="1" s="1"/>
  <c r="AD423" i="1"/>
  <c r="AE423" i="1" s="1"/>
  <c r="AD424" i="1"/>
  <c r="AE424" i="1" s="1"/>
  <c r="AD425" i="1"/>
  <c r="AE425" i="1" s="1"/>
  <c r="AD426" i="1"/>
  <c r="AE426" i="1" s="1"/>
  <c r="AD427" i="1"/>
  <c r="AE427" i="1" s="1"/>
  <c r="AD428" i="1"/>
  <c r="AE428" i="1" s="1"/>
  <c r="AD429" i="1"/>
  <c r="AE429" i="1" s="1"/>
  <c r="AD430" i="1"/>
  <c r="AE430" i="1" s="1"/>
  <c r="AD431" i="1"/>
  <c r="AE431" i="1" s="1"/>
  <c r="AD432" i="1"/>
  <c r="AE432" i="1" s="1"/>
  <c r="AD433" i="1"/>
  <c r="AE433" i="1" s="1"/>
  <c r="AD434" i="1"/>
  <c r="AE434" i="1" s="1"/>
  <c r="AD435" i="1"/>
  <c r="AE435" i="1" s="1"/>
  <c r="AD436" i="1"/>
  <c r="AE436" i="1" s="1"/>
  <c r="AD437" i="1"/>
  <c r="AE437" i="1" s="1"/>
  <c r="AD438" i="1"/>
  <c r="AE438" i="1" s="1"/>
  <c r="AD439" i="1"/>
  <c r="AE439" i="1" s="1"/>
  <c r="AD440" i="1"/>
  <c r="AE440" i="1" s="1"/>
  <c r="AD441" i="1"/>
  <c r="AE441" i="1" s="1"/>
  <c r="AD442" i="1"/>
  <c r="AE442" i="1" s="1"/>
  <c r="AD443" i="1"/>
  <c r="AE443" i="1" s="1"/>
  <c r="AD444" i="1"/>
  <c r="AE444" i="1" s="1"/>
  <c r="AD445" i="1"/>
  <c r="AE445" i="1" s="1"/>
  <c r="AD446" i="1"/>
  <c r="AE446" i="1" s="1"/>
  <c r="AD447" i="1"/>
  <c r="AE447" i="1" s="1"/>
  <c r="AD448" i="1"/>
  <c r="AE448" i="1" s="1"/>
  <c r="AD449" i="1"/>
  <c r="AE449" i="1" s="1"/>
  <c r="AD450" i="1"/>
  <c r="AE450" i="1" s="1"/>
  <c r="AD451" i="1"/>
  <c r="AE451" i="1" s="1"/>
  <c r="AD452" i="1"/>
  <c r="AE452" i="1" s="1"/>
  <c r="AD453" i="1"/>
  <c r="AE453" i="1" s="1"/>
  <c r="AD454" i="1"/>
  <c r="AE454" i="1" s="1"/>
  <c r="AD455" i="1"/>
  <c r="AE455" i="1" s="1"/>
  <c r="AD456" i="1"/>
  <c r="AE456" i="1" s="1"/>
  <c r="AD457" i="1"/>
  <c r="AE457" i="1" s="1"/>
  <c r="AD458" i="1"/>
  <c r="AE458" i="1" s="1"/>
  <c r="AD459" i="1"/>
  <c r="AE459" i="1" s="1"/>
  <c r="AD460" i="1"/>
  <c r="AE460" i="1" s="1"/>
  <c r="AD461" i="1"/>
  <c r="AE461" i="1" s="1"/>
  <c r="AD462" i="1"/>
  <c r="AE462" i="1" s="1"/>
  <c r="AD463" i="1"/>
  <c r="AE463" i="1" s="1"/>
  <c r="AD464" i="1"/>
  <c r="AE464" i="1" s="1"/>
  <c r="AD465" i="1"/>
  <c r="AE465" i="1" s="1"/>
  <c r="AD466" i="1"/>
  <c r="AE466" i="1" s="1"/>
  <c r="AD467" i="1"/>
  <c r="AE467" i="1" s="1"/>
  <c r="AD468" i="1"/>
  <c r="AE468" i="1" s="1"/>
  <c r="AD469" i="1"/>
  <c r="AE469" i="1" s="1"/>
  <c r="AD470" i="1"/>
  <c r="AE470" i="1" s="1"/>
  <c r="AD471" i="1"/>
  <c r="AE471" i="1" s="1"/>
  <c r="AD472" i="1"/>
  <c r="AE472" i="1" s="1"/>
  <c r="AD473" i="1"/>
  <c r="AE473" i="1" s="1"/>
  <c r="AD474" i="1"/>
  <c r="AE474" i="1" s="1"/>
  <c r="AD475" i="1"/>
  <c r="AE475" i="1" s="1"/>
  <c r="AD476" i="1"/>
  <c r="AE476" i="1" s="1"/>
  <c r="AD477" i="1"/>
  <c r="AE477" i="1" s="1"/>
  <c r="AD478" i="1"/>
  <c r="AE478" i="1" s="1"/>
  <c r="AD479" i="1"/>
  <c r="AE479" i="1" s="1"/>
  <c r="AD480" i="1"/>
  <c r="AE480" i="1" s="1"/>
  <c r="AD481" i="1"/>
  <c r="AE481" i="1" s="1"/>
  <c r="AD482" i="1"/>
  <c r="AE482" i="1" s="1"/>
  <c r="AD483" i="1"/>
  <c r="AE483" i="1" s="1"/>
  <c r="AD484" i="1"/>
  <c r="AE484" i="1" s="1"/>
  <c r="AD485" i="1"/>
  <c r="AE485" i="1" s="1"/>
  <c r="AD486" i="1"/>
  <c r="AE486" i="1" s="1"/>
  <c r="AD487" i="1"/>
  <c r="AE487" i="1" s="1"/>
  <c r="AD488" i="1"/>
  <c r="AE488" i="1" s="1"/>
  <c r="AD489" i="1"/>
  <c r="AE489" i="1" s="1"/>
  <c r="AD490" i="1"/>
  <c r="AE490" i="1" s="1"/>
  <c r="AD491" i="1"/>
  <c r="AE491" i="1" s="1"/>
  <c r="AD492" i="1"/>
  <c r="AE492" i="1" s="1"/>
  <c r="AD493" i="1"/>
  <c r="AE493" i="1" s="1"/>
  <c r="AD494" i="1"/>
  <c r="AE494" i="1" s="1"/>
  <c r="AD495" i="1"/>
  <c r="AE495" i="1" s="1"/>
  <c r="AD496" i="1"/>
  <c r="AE496" i="1" s="1"/>
  <c r="AD497" i="1"/>
  <c r="AE497" i="1" s="1"/>
  <c r="AD498" i="1"/>
  <c r="AE498" i="1" s="1"/>
  <c r="AD499" i="1"/>
  <c r="AE499" i="1" s="1"/>
  <c r="AD500" i="1"/>
  <c r="AE500" i="1" s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81" i="1"/>
  <c r="AA83" i="1"/>
  <c r="AA88" i="1"/>
  <c r="AA98" i="1"/>
  <c r="AA99" i="1"/>
  <c r="AA100" i="1"/>
  <c r="AA107" i="1"/>
  <c r="AA108" i="1"/>
  <c r="AA110" i="1"/>
  <c r="AA111" i="1"/>
  <c r="AA112" i="1"/>
  <c r="AA113" i="1"/>
  <c r="AA114" i="1"/>
  <c r="AA115" i="1"/>
  <c r="AA116" i="1"/>
  <c r="AA117" i="1"/>
  <c r="AA118" i="1"/>
  <c r="AA119" i="1"/>
  <c r="AA121" i="1"/>
  <c r="AA122" i="1"/>
  <c r="AA123" i="1"/>
  <c r="AA124" i="1"/>
  <c r="AA125" i="1"/>
  <c r="AA126" i="1"/>
  <c r="AA127" i="1"/>
  <c r="AA128" i="1"/>
  <c r="AA129" i="1"/>
  <c r="AA144" i="1"/>
  <c r="AA145" i="1"/>
  <c r="AA146" i="1"/>
  <c r="AA147" i="1"/>
  <c r="AA148" i="1"/>
  <c r="AA149" i="1"/>
  <c r="AA150" i="1"/>
  <c r="AA158" i="1"/>
  <c r="AA159" i="1"/>
  <c r="AA160" i="1"/>
  <c r="AA161" i="1"/>
  <c r="AA162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P501" i="1" l="1"/>
  <c r="AN505" i="1"/>
  <c r="AF50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81" i="1"/>
  <c r="AB83" i="1"/>
  <c r="AB88" i="1"/>
  <c r="AB98" i="1"/>
  <c r="AB99" i="1"/>
  <c r="AB100" i="1"/>
  <c r="AB107" i="1"/>
  <c r="AB108" i="1"/>
  <c r="AB110" i="1"/>
  <c r="AB111" i="1"/>
  <c r="AB112" i="1"/>
  <c r="AB113" i="1"/>
  <c r="AB114" i="1"/>
  <c r="AB115" i="1"/>
  <c r="AB116" i="1"/>
  <c r="AB117" i="1"/>
  <c r="AB118" i="1"/>
  <c r="AB119" i="1"/>
  <c r="AB121" i="1"/>
  <c r="AB122" i="1"/>
  <c r="AB123" i="1"/>
  <c r="AB124" i="1"/>
  <c r="AB125" i="1"/>
  <c r="AB126" i="1"/>
  <c r="AB127" i="1"/>
  <c r="AB128" i="1"/>
  <c r="AB129" i="1"/>
  <c r="AB144" i="1"/>
  <c r="AB145" i="1"/>
  <c r="AB146" i="1"/>
  <c r="AB147" i="1"/>
  <c r="AB148" i="1"/>
  <c r="AB149" i="1"/>
  <c r="AB150" i="1"/>
  <c r="AB158" i="1"/>
  <c r="AB159" i="1"/>
  <c r="AB160" i="1"/>
  <c r="AB161" i="1"/>
  <c r="AB162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C501" i="1" l="1"/>
  <c r="AJ505" i="1" s="1"/>
  <c r="AH501" i="1" l="1"/>
  <c r="AL509" i="1" s="1"/>
  <c r="AL512" i="1" s="1"/>
  <c r="AF505" i="1"/>
  <c r="K115" i="7"/>
  <c r="D2001" i="13" l="1"/>
  <c r="I12" i="3" l="1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2" i="7"/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2" i="7"/>
  <c r="P1" i="3" l="1"/>
  <c r="P2" i="3" s="1"/>
  <c r="Q3" i="3" s="1"/>
  <c r="P4" i="3" l="1"/>
  <c r="P7" i="3"/>
  <c r="Q6" i="3"/>
  <c r="P6" i="3" s="1"/>
  <c r="P3" i="3" l="1"/>
  <c r="P9" i="3" s="1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Y2" i="6"/>
  <c r="Z2" i="6" s="1"/>
  <c r="F3" i="7" s="1"/>
  <c r="Y3" i="6"/>
  <c r="Z3" i="6" s="1"/>
  <c r="F4" i="7" s="1"/>
  <c r="Y4" i="6"/>
  <c r="Z4" i="6" s="1"/>
  <c r="F5" i="7" s="1"/>
  <c r="Y5" i="6"/>
  <c r="Z5" i="6" s="1"/>
  <c r="F6" i="7" s="1"/>
  <c r="Y6" i="6"/>
  <c r="Z6" i="6" s="1"/>
  <c r="F7" i="7" s="1"/>
  <c r="Y7" i="6"/>
  <c r="Z7" i="6" s="1"/>
  <c r="F8" i="7" s="1"/>
  <c r="Y8" i="6"/>
  <c r="Z8" i="6" s="1"/>
  <c r="F9" i="7" s="1"/>
  <c r="Y9" i="6"/>
  <c r="Z9" i="6" s="1"/>
  <c r="F10" i="7" s="1"/>
  <c r="Y10" i="6"/>
  <c r="Z10" i="6" s="1"/>
  <c r="F11" i="7" s="1"/>
  <c r="Y11" i="6"/>
  <c r="Z11" i="6" s="1"/>
  <c r="F12" i="7" s="1"/>
  <c r="Y12" i="6"/>
  <c r="Z12" i="6" s="1"/>
  <c r="F13" i="7" s="1"/>
  <c r="Y13" i="6"/>
  <c r="Z13" i="6" s="1"/>
  <c r="F14" i="7" s="1"/>
  <c r="Y14" i="6"/>
  <c r="Z14" i="6" s="1"/>
  <c r="F15" i="7" s="1"/>
  <c r="Y15" i="6"/>
  <c r="Z15" i="6" s="1"/>
  <c r="F16" i="7" s="1"/>
  <c r="Y16" i="6"/>
  <c r="Z16" i="6" s="1"/>
  <c r="F17" i="7" s="1"/>
  <c r="Y17" i="6"/>
  <c r="Z17" i="6" s="1"/>
  <c r="F18" i="7" s="1"/>
  <c r="Y18" i="6"/>
  <c r="Z18" i="6" s="1"/>
  <c r="F19" i="7" s="1"/>
  <c r="Y19" i="6"/>
  <c r="Z19" i="6" s="1"/>
  <c r="F20" i="7" s="1"/>
  <c r="Y20" i="6"/>
  <c r="Z20" i="6" s="1"/>
  <c r="F21" i="7" s="1"/>
  <c r="Y21" i="6"/>
  <c r="Z21" i="6" s="1"/>
  <c r="F22" i="7" s="1"/>
  <c r="Y22" i="6"/>
  <c r="Z22" i="6" s="1"/>
  <c r="F23" i="7" s="1"/>
  <c r="Y23" i="6"/>
  <c r="Z23" i="6" s="1"/>
  <c r="F24" i="7" s="1"/>
  <c r="Y24" i="6"/>
  <c r="Z24" i="6" s="1"/>
  <c r="F25" i="7" s="1"/>
  <c r="Y25" i="6"/>
  <c r="Z25" i="6" s="1"/>
  <c r="F26" i="7" s="1"/>
  <c r="Y26" i="6"/>
  <c r="Z26" i="6" s="1"/>
  <c r="F27" i="7" s="1"/>
  <c r="Y27" i="6"/>
  <c r="Z27" i="6" s="1"/>
  <c r="F28" i="7" s="1"/>
  <c r="Y28" i="6"/>
  <c r="Z28" i="6" s="1"/>
  <c r="F29" i="7" s="1"/>
  <c r="Y29" i="6"/>
  <c r="Z29" i="6" s="1"/>
  <c r="F30" i="7" s="1"/>
  <c r="Y30" i="6"/>
  <c r="Z30" i="6" s="1"/>
  <c r="F31" i="7" s="1"/>
  <c r="Y31" i="6"/>
  <c r="Z31" i="6" s="1"/>
  <c r="F32" i="7" s="1"/>
  <c r="Y32" i="6"/>
  <c r="Z32" i="6" s="1"/>
  <c r="F33" i="7" s="1"/>
  <c r="Y33" i="6"/>
  <c r="Z33" i="6" s="1"/>
  <c r="F34" i="7" s="1"/>
  <c r="Y34" i="6"/>
  <c r="Z34" i="6" s="1"/>
  <c r="F35" i="7" s="1"/>
  <c r="Y35" i="6"/>
  <c r="Z35" i="6" s="1"/>
  <c r="F36" i="7" s="1"/>
  <c r="Y36" i="6"/>
  <c r="Z36" i="6" s="1"/>
  <c r="F37" i="7" s="1"/>
  <c r="Y37" i="6"/>
  <c r="Z37" i="6" s="1"/>
  <c r="F38" i="7" s="1"/>
  <c r="Y38" i="6"/>
  <c r="Z38" i="6" s="1"/>
  <c r="F39" i="7" s="1"/>
  <c r="Y39" i="6"/>
  <c r="Z39" i="6" s="1"/>
  <c r="F40" i="7" s="1"/>
  <c r="Y40" i="6"/>
  <c r="Z40" i="6" s="1"/>
  <c r="F41" i="7" s="1"/>
  <c r="Y41" i="6"/>
  <c r="Z41" i="6" s="1"/>
  <c r="F42" i="7" s="1"/>
  <c r="Y42" i="6"/>
  <c r="Z42" i="6" s="1"/>
  <c r="F43" i="7" s="1"/>
  <c r="Y43" i="6"/>
  <c r="Z43" i="6" s="1"/>
  <c r="F44" i="7" s="1"/>
  <c r="Y44" i="6"/>
  <c r="Z44" i="6" s="1"/>
  <c r="F45" i="7" s="1"/>
  <c r="Y45" i="6"/>
  <c r="Z45" i="6" s="1"/>
  <c r="F46" i="7" s="1"/>
  <c r="Y46" i="6"/>
  <c r="Z46" i="6" s="1"/>
  <c r="F47" i="7" s="1"/>
  <c r="Y47" i="6"/>
  <c r="Z47" i="6" s="1"/>
  <c r="F48" i="7" s="1"/>
  <c r="Y48" i="6"/>
  <c r="Z48" i="6" s="1"/>
  <c r="F49" i="7" s="1"/>
  <c r="Y49" i="6"/>
  <c r="Z49" i="6" s="1"/>
  <c r="F50" i="7" s="1"/>
  <c r="Y50" i="6"/>
  <c r="Z50" i="6" s="1"/>
  <c r="F51" i="7" s="1"/>
  <c r="Y51" i="6"/>
  <c r="Z51" i="6" s="1"/>
  <c r="F52" i="7" s="1"/>
  <c r="Y52" i="6"/>
  <c r="Z52" i="6" s="1"/>
  <c r="F53" i="7" s="1"/>
  <c r="Y53" i="6"/>
  <c r="Z53" i="6" s="1"/>
  <c r="F54" i="7" s="1"/>
  <c r="Y54" i="6"/>
  <c r="Z54" i="6" s="1"/>
  <c r="F55" i="7" s="1"/>
  <c r="Y55" i="6"/>
  <c r="Z55" i="6" s="1"/>
  <c r="F56" i="7" s="1"/>
  <c r="Y56" i="6"/>
  <c r="Z56" i="6" s="1"/>
  <c r="F57" i="7" s="1"/>
  <c r="Y57" i="6"/>
  <c r="Z57" i="6" s="1"/>
  <c r="F58" i="7" s="1"/>
  <c r="Y58" i="6"/>
  <c r="Z58" i="6" s="1"/>
  <c r="F59" i="7" s="1"/>
  <c r="Y59" i="6"/>
  <c r="Z59" i="6" s="1"/>
  <c r="F60" i="7" s="1"/>
  <c r="Y60" i="6"/>
  <c r="Z60" i="6" s="1"/>
  <c r="F61" i="7" s="1"/>
  <c r="Y61" i="6"/>
  <c r="Z61" i="6" s="1"/>
  <c r="F62" i="7" s="1"/>
  <c r="Y62" i="6"/>
  <c r="Z62" i="6" s="1"/>
  <c r="F63" i="7" s="1"/>
  <c r="Y63" i="6"/>
  <c r="Z63" i="6" s="1"/>
  <c r="F64" i="7" s="1"/>
  <c r="Y64" i="6"/>
  <c r="Z64" i="6" s="1"/>
  <c r="F65" i="7" s="1"/>
  <c r="Y65" i="6"/>
  <c r="Z65" i="6" s="1"/>
  <c r="F66" i="7" s="1"/>
  <c r="Y66" i="6"/>
  <c r="Z66" i="6" s="1"/>
  <c r="F67" i="7" s="1"/>
  <c r="Y67" i="6"/>
  <c r="Z67" i="6" s="1"/>
  <c r="F68" i="7" s="1"/>
  <c r="Y68" i="6"/>
  <c r="Z68" i="6" s="1"/>
  <c r="F69" i="7" s="1"/>
  <c r="Y69" i="6"/>
  <c r="Z69" i="6" s="1"/>
  <c r="F70" i="7" s="1"/>
  <c r="Y70" i="6"/>
  <c r="Z70" i="6" s="1"/>
  <c r="F71" i="7" s="1"/>
  <c r="Y71" i="6"/>
  <c r="Z71" i="6" s="1"/>
  <c r="F72" i="7" s="1"/>
  <c r="Y72" i="6"/>
  <c r="Z72" i="6" s="1"/>
  <c r="F73" i="7" s="1"/>
  <c r="Y73" i="6"/>
  <c r="Z73" i="6" s="1"/>
  <c r="F74" i="7" s="1"/>
  <c r="Y74" i="6"/>
  <c r="Z74" i="6" s="1"/>
  <c r="F75" i="7" s="1"/>
  <c r="Y75" i="6"/>
  <c r="Z75" i="6" s="1"/>
  <c r="F76" i="7" s="1"/>
  <c r="Y76" i="6"/>
  <c r="Z76" i="6" s="1"/>
  <c r="F77" i="7" s="1"/>
  <c r="Y77" i="6"/>
  <c r="Z77" i="6" s="1"/>
  <c r="F78" i="7" s="1"/>
  <c r="Y78" i="6"/>
  <c r="Z78" i="6" s="1"/>
  <c r="F79" i="7" s="1"/>
  <c r="Y79" i="6"/>
  <c r="Z79" i="6" s="1"/>
  <c r="F80" i="7" s="1"/>
  <c r="Y80" i="6"/>
  <c r="Z80" i="6" s="1"/>
  <c r="F81" i="7" s="1"/>
  <c r="Y81" i="6"/>
  <c r="Z81" i="6" s="1"/>
  <c r="F82" i="7" s="1"/>
  <c r="Y82" i="6"/>
  <c r="Z82" i="6" s="1"/>
  <c r="F83" i="7" s="1"/>
  <c r="Y83" i="6"/>
  <c r="Z83" i="6" s="1"/>
  <c r="F84" i="7" s="1"/>
  <c r="Y84" i="6"/>
  <c r="Z84" i="6" s="1"/>
  <c r="F85" i="7" s="1"/>
  <c r="Y85" i="6"/>
  <c r="Z85" i="6" s="1"/>
  <c r="F86" i="7" s="1"/>
  <c r="Y86" i="6"/>
  <c r="Z86" i="6" s="1"/>
  <c r="F87" i="7" s="1"/>
  <c r="Y87" i="6"/>
  <c r="Z87" i="6" s="1"/>
  <c r="F88" i="7" s="1"/>
  <c r="Y88" i="6"/>
  <c r="Z88" i="6" s="1"/>
  <c r="F89" i="7" s="1"/>
  <c r="Y89" i="6"/>
  <c r="Z89" i="6" s="1"/>
  <c r="F90" i="7" s="1"/>
  <c r="Y90" i="6"/>
  <c r="Z90" i="6" s="1"/>
  <c r="F91" i="7" s="1"/>
  <c r="Y91" i="6"/>
  <c r="Z91" i="6" s="1"/>
  <c r="F92" i="7" s="1"/>
  <c r="Y92" i="6"/>
  <c r="Z92" i="6" s="1"/>
  <c r="F93" i="7" s="1"/>
  <c r="Y93" i="6"/>
  <c r="Z93" i="6" s="1"/>
  <c r="F94" i="7" s="1"/>
  <c r="Y94" i="6"/>
  <c r="Z94" i="6" s="1"/>
  <c r="F95" i="7" s="1"/>
  <c r="Y95" i="6"/>
  <c r="Z95" i="6" s="1"/>
  <c r="F96" i="7" s="1"/>
  <c r="Y96" i="6"/>
  <c r="Z96" i="6" s="1"/>
  <c r="F97" i="7" s="1"/>
  <c r="Y97" i="6"/>
  <c r="Z97" i="6" s="1"/>
  <c r="F98" i="7" s="1"/>
  <c r="Y98" i="6"/>
  <c r="Z98" i="6" s="1"/>
  <c r="F99" i="7" s="1"/>
  <c r="Y99" i="6"/>
  <c r="Z99" i="6" s="1"/>
  <c r="F100" i="7" s="1"/>
  <c r="Y100" i="6"/>
  <c r="Z100" i="6" s="1"/>
  <c r="F101" i="7" s="1"/>
  <c r="Y101" i="6"/>
  <c r="Z101" i="6" s="1"/>
  <c r="F102" i="7" s="1"/>
  <c r="Y102" i="6"/>
  <c r="Z102" i="6" s="1"/>
  <c r="F103" i="7" s="1"/>
  <c r="Y103" i="6"/>
  <c r="Z103" i="6" s="1"/>
  <c r="F104" i="7" s="1"/>
  <c r="Y104" i="6"/>
  <c r="Z104" i="6" s="1"/>
  <c r="F105" i="7" s="1"/>
  <c r="Y105" i="6"/>
  <c r="Z105" i="6" s="1"/>
  <c r="F106" i="7" s="1"/>
  <c r="Y106" i="6"/>
  <c r="Z106" i="6" s="1"/>
  <c r="F107" i="7" s="1"/>
  <c r="Y107" i="6"/>
  <c r="Z107" i="6" s="1"/>
  <c r="F108" i="7" s="1"/>
  <c r="Y108" i="6"/>
  <c r="Z108" i="6" s="1"/>
  <c r="F109" i="7" s="1"/>
  <c r="Y109" i="6"/>
  <c r="Z109" i="6" s="1"/>
  <c r="F110" i="7" s="1"/>
  <c r="Y110" i="6"/>
  <c r="Z110" i="6" s="1"/>
  <c r="F111" i="7" s="1"/>
  <c r="Y111" i="6"/>
  <c r="Z111" i="6" s="1"/>
  <c r="F112" i="7" s="1"/>
  <c r="Y112" i="6"/>
  <c r="Z112" i="6" s="1"/>
  <c r="F113" i="7" s="1"/>
  <c r="Y113" i="6"/>
  <c r="Z113" i="6" s="1"/>
  <c r="F114" i="7" s="1"/>
  <c r="Y114" i="6"/>
  <c r="Z114" i="6" s="1"/>
  <c r="F115" i="7" s="1"/>
  <c r="Y115" i="6"/>
  <c r="Z115" i="6" s="1"/>
  <c r="F116" i="7" s="1"/>
  <c r="Y116" i="6"/>
  <c r="Z116" i="6" s="1"/>
  <c r="F117" i="7" s="1"/>
  <c r="Y117" i="6"/>
  <c r="Z117" i="6" s="1"/>
  <c r="F118" i="7" s="1"/>
  <c r="Y118" i="6"/>
  <c r="Z118" i="6" s="1"/>
  <c r="F119" i="7" s="1"/>
  <c r="Y119" i="6"/>
  <c r="Z119" i="6" s="1"/>
  <c r="F120" i="7" s="1"/>
  <c r="Y120" i="6"/>
  <c r="Z120" i="6" s="1"/>
  <c r="F121" i="7" s="1"/>
  <c r="Y121" i="6"/>
  <c r="Z121" i="6" s="1"/>
  <c r="F122" i="7" s="1"/>
  <c r="Y122" i="6"/>
  <c r="Z122" i="6" s="1"/>
  <c r="F123" i="7" s="1"/>
  <c r="Y123" i="6"/>
  <c r="Z123" i="6" s="1"/>
  <c r="F124" i="7" s="1"/>
  <c r="Y124" i="6"/>
  <c r="Z124" i="6" s="1"/>
  <c r="F125" i="7" s="1"/>
  <c r="Y125" i="6"/>
  <c r="Z125" i="6" s="1"/>
  <c r="F126" i="7" s="1"/>
  <c r="Y126" i="6"/>
  <c r="Z126" i="6" s="1"/>
  <c r="F127" i="7" s="1"/>
  <c r="Y127" i="6"/>
  <c r="Z127" i="6" s="1"/>
  <c r="F128" i="7" s="1"/>
  <c r="Y128" i="6"/>
  <c r="Z128" i="6" s="1"/>
  <c r="F129" i="7" s="1"/>
  <c r="Y129" i="6"/>
  <c r="Z129" i="6" s="1"/>
  <c r="F130" i="7" s="1"/>
  <c r="Y130" i="6"/>
  <c r="Z130" i="6" s="1"/>
  <c r="F131" i="7" s="1"/>
  <c r="Y131" i="6"/>
  <c r="Z131" i="6" s="1"/>
  <c r="F132" i="7" s="1"/>
  <c r="Y132" i="6"/>
  <c r="Z132" i="6" s="1"/>
  <c r="F133" i="7" s="1"/>
  <c r="Y133" i="6"/>
  <c r="Z133" i="6" s="1"/>
  <c r="F134" i="7" s="1"/>
  <c r="Y134" i="6"/>
  <c r="Z134" i="6" s="1"/>
  <c r="F135" i="7" s="1"/>
  <c r="Y135" i="6"/>
  <c r="Z135" i="6" s="1"/>
  <c r="F136" i="7" s="1"/>
  <c r="Y136" i="6"/>
  <c r="Z136" i="6" s="1"/>
  <c r="F137" i="7" s="1"/>
  <c r="Y137" i="6"/>
  <c r="Z137" i="6" s="1"/>
  <c r="F138" i="7" s="1"/>
  <c r="Y138" i="6"/>
  <c r="Z138" i="6" s="1"/>
  <c r="F139" i="7" s="1"/>
  <c r="Y139" i="6"/>
  <c r="Z139" i="6" s="1"/>
  <c r="F140" i="7" s="1"/>
  <c r="Y140" i="6"/>
  <c r="Z140" i="6" s="1"/>
  <c r="F141" i="7" s="1"/>
  <c r="Y141" i="6"/>
  <c r="Z141" i="6" s="1"/>
  <c r="F142" i="7" s="1"/>
  <c r="Y142" i="6"/>
  <c r="Z142" i="6" s="1"/>
  <c r="F143" i="7" s="1"/>
  <c r="Y143" i="6"/>
  <c r="Z143" i="6" s="1"/>
  <c r="F144" i="7" s="1"/>
  <c r="Y144" i="6"/>
  <c r="Z144" i="6" s="1"/>
  <c r="F145" i="7" s="1"/>
  <c r="Y145" i="6"/>
  <c r="Z145" i="6" s="1"/>
  <c r="F146" i="7" s="1"/>
  <c r="Y146" i="6"/>
  <c r="Z146" i="6" s="1"/>
  <c r="F147" i="7" s="1"/>
  <c r="Y147" i="6"/>
  <c r="Z147" i="6" s="1"/>
  <c r="F148" i="7" s="1"/>
  <c r="Y148" i="6"/>
  <c r="Z148" i="6" s="1"/>
  <c r="F149" i="7" s="1"/>
  <c r="Y149" i="6"/>
  <c r="Z149" i="6" s="1"/>
  <c r="F150" i="7" s="1"/>
  <c r="Y150" i="6"/>
  <c r="Z150" i="6" s="1"/>
  <c r="F151" i="7" s="1"/>
  <c r="Y151" i="6"/>
  <c r="Z151" i="6" s="1"/>
  <c r="F152" i="7" s="1"/>
  <c r="Y152" i="6"/>
  <c r="Z152" i="6" s="1"/>
  <c r="F153" i="7" s="1"/>
  <c r="Y153" i="6"/>
  <c r="Z153" i="6" s="1"/>
  <c r="F154" i="7" s="1"/>
  <c r="Y154" i="6"/>
  <c r="Z154" i="6" s="1"/>
  <c r="F155" i="7" s="1"/>
  <c r="Y155" i="6"/>
  <c r="Z155" i="6" s="1"/>
  <c r="F156" i="7" s="1"/>
  <c r="Y156" i="6"/>
  <c r="Z156" i="6" s="1"/>
  <c r="F157" i="7" s="1"/>
  <c r="Y157" i="6"/>
  <c r="Z157" i="6" s="1"/>
  <c r="F158" i="7" s="1"/>
  <c r="Y158" i="6"/>
  <c r="Z158" i="6" s="1"/>
  <c r="F159" i="7" s="1"/>
  <c r="Y159" i="6"/>
  <c r="Z159" i="6" s="1"/>
  <c r="F160" i="7" s="1"/>
  <c r="Y160" i="6"/>
  <c r="Z160" i="6" s="1"/>
  <c r="F161" i="7" s="1"/>
  <c r="Y161" i="6"/>
  <c r="Z161" i="6" s="1"/>
  <c r="F162" i="7" s="1"/>
  <c r="Y162" i="6"/>
  <c r="Z162" i="6" s="1"/>
  <c r="F163" i="7" s="1"/>
  <c r="Y163" i="6"/>
  <c r="Z163" i="6" s="1"/>
  <c r="F164" i="7" s="1"/>
  <c r="Y164" i="6"/>
  <c r="Z164" i="6" s="1"/>
  <c r="F165" i="7" s="1"/>
  <c r="Y165" i="6"/>
  <c r="Z165" i="6" s="1"/>
  <c r="F166" i="7" s="1"/>
  <c r="Y166" i="6"/>
  <c r="Z166" i="6" s="1"/>
  <c r="F167" i="7" s="1"/>
  <c r="Y167" i="6"/>
  <c r="Z167" i="6" s="1"/>
  <c r="F168" i="7" s="1"/>
  <c r="Y168" i="6"/>
  <c r="Z168" i="6" s="1"/>
  <c r="F169" i="7" s="1"/>
  <c r="Y169" i="6"/>
  <c r="Z169" i="6" s="1"/>
  <c r="F170" i="7" s="1"/>
  <c r="Y170" i="6"/>
  <c r="Z170" i="6" s="1"/>
  <c r="F171" i="7" s="1"/>
  <c r="Y171" i="6"/>
  <c r="Z171" i="6" s="1"/>
  <c r="F172" i="7" s="1"/>
  <c r="Y172" i="6"/>
  <c r="Z172" i="6" s="1"/>
  <c r="F173" i="7" s="1"/>
  <c r="Y173" i="6"/>
  <c r="Z173" i="6" s="1"/>
  <c r="F174" i="7" s="1"/>
  <c r="Y174" i="6"/>
  <c r="Z174" i="6" s="1"/>
  <c r="F175" i="7" s="1"/>
  <c r="Y175" i="6"/>
  <c r="Z175" i="6" s="1"/>
  <c r="F176" i="7" s="1"/>
  <c r="Y176" i="6"/>
  <c r="Z176" i="6" s="1"/>
  <c r="F177" i="7" s="1"/>
  <c r="Y177" i="6"/>
  <c r="Z177" i="6" s="1"/>
  <c r="F178" i="7" s="1"/>
  <c r="Y178" i="6"/>
  <c r="Z178" i="6" s="1"/>
  <c r="F179" i="7" s="1"/>
  <c r="Y179" i="6"/>
  <c r="Z179" i="6" s="1"/>
  <c r="F180" i="7" s="1"/>
  <c r="Y180" i="6"/>
  <c r="Z180" i="6" s="1"/>
  <c r="F181" i="7" s="1"/>
  <c r="Y181" i="6"/>
  <c r="Z181" i="6" s="1"/>
  <c r="F182" i="7" s="1"/>
  <c r="Y182" i="6"/>
  <c r="Z182" i="6" s="1"/>
  <c r="F183" i="7" s="1"/>
  <c r="Y183" i="6"/>
  <c r="Z183" i="6" s="1"/>
  <c r="F184" i="7" s="1"/>
  <c r="Y184" i="6"/>
  <c r="Z184" i="6" s="1"/>
  <c r="F185" i="7" s="1"/>
  <c r="Y185" i="6"/>
  <c r="Z185" i="6" s="1"/>
  <c r="F186" i="7" s="1"/>
  <c r="Y186" i="6"/>
  <c r="Z186" i="6" s="1"/>
  <c r="F187" i="7" s="1"/>
  <c r="Y187" i="6"/>
  <c r="Z187" i="6" s="1"/>
  <c r="F188" i="7" s="1"/>
  <c r="Y188" i="6"/>
  <c r="Z188" i="6" s="1"/>
  <c r="F189" i="7" s="1"/>
  <c r="Y189" i="6"/>
  <c r="Z189" i="6" s="1"/>
  <c r="F190" i="7" s="1"/>
  <c r="Y190" i="6"/>
  <c r="Z190" i="6" s="1"/>
  <c r="F191" i="7" s="1"/>
  <c r="Y191" i="6"/>
  <c r="Z191" i="6" s="1"/>
  <c r="F192" i="7" s="1"/>
  <c r="Y192" i="6"/>
  <c r="Z192" i="6" s="1"/>
  <c r="F193" i="7" s="1"/>
  <c r="Y193" i="6"/>
  <c r="Z193" i="6" s="1"/>
  <c r="F194" i="7" s="1"/>
  <c r="Y194" i="6"/>
  <c r="Z194" i="6" s="1"/>
  <c r="F195" i="7" s="1"/>
  <c r="Y195" i="6"/>
  <c r="Z195" i="6" s="1"/>
  <c r="F196" i="7" s="1"/>
  <c r="Y196" i="6"/>
  <c r="Z196" i="6" s="1"/>
  <c r="F197" i="7" s="1"/>
  <c r="Y197" i="6"/>
  <c r="Z197" i="6" s="1"/>
  <c r="F198" i="7" s="1"/>
  <c r="Y198" i="6"/>
  <c r="Z198" i="6" s="1"/>
  <c r="F199" i="7" s="1"/>
  <c r="Y199" i="6"/>
  <c r="Z199" i="6" s="1"/>
  <c r="F200" i="7" s="1"/>
  <c r="Y200" i="6"/>
  <c r="Z200" i="6" s="1"/>
  <c r="F201" i="7" s="1"/>
  <c r="Y201" i="6"/>
  <c r="Z201" i="6" s="1"/>
  <c r="F202" i="7" s="1"/>
  <c r="Y202" i="6"/>
  <c r="Z202" i="6" s="1"/>
  <c r="F203" i="7" s="1"/>
  <c r="Y203" i="6"/>
  <c r="Z203" i="6" s="1"/>
  <c r="F204" i="7" s="1"/>
  <c r="Y204" i="6"/>
  <c r="Z204" i="6" s="1"/>
  <c r="F205" i="7" s="1"/>
  <c r="Y205" i="6"/>
  <c r="Z205" i="6" s="1"/>
  <c r="F206" i="7" s="1"/>
  <c r="Y206" i="6"/>
  <c r="Z206" i="6" s="1"/>
  <c r="F207" i="7" s="1"/>
  <c r="Y207" i="6"/>
  <c r="Z207" i="6" s="1"/>
  <c r="F208" i="7" s="1"/>
  <c r="Y208" i="6"/>
  <c r="Z208" i="6" s="1"/>
  <c r="F209" i="7" s="1"/>
  <c r="Y209" i="6"/>
  <c r="Z209" i="6" s="1"/>
  <c r="F210" i="7" s="1"/>
  <c r="Y210" i="6"/>
  <c r="Z210" i="6" s="1"/>
  <c r="F211" i="7" s="1"/>
  <c r="Y211" i="6"/>
  <c r="Z211" i="6" s="1"/>
  <c r="F212" i="7" s="1"/>
  <c r="Y212" i="6"/>
  <c r="Z212" i="6" s="1"/>
  <c r="F213" i="7" s="1"/>
  <c r="Y213" i="6"/>
  <c r="Z213" i="6" s="1"/>
  <c r="F214" i="7" s="1"/>
  <c r="Y214" i="6"/>
  <c r="Z214" i="6" s="1"/>
  <c r="F215" i="7" s="1"/>
  <c r="Y215" i="6"/>
  <c r="Z215" i="6" s="1"/>
  <c r="F216" i="7" s="1"/>
  <c r="Y216" i="6"/>
  <c r="Z216" i="6" s="1"/>
  <c r="F217" i="7" s="1"/>
  <c r="Y217" i="6"/>
  <c r="Z217" i="6" s="1"/>
  <c r="F218" i="7" s="1"/>
  <c r="Y218" i="6"/>
  <c r="Z218" i="6" s="1"/>
  <c r="F219" i="7" s="1"/>
  <c r="Y219" i="6"/>
  <c r="Z219" i="6" s="1"/>
  <c r="F220" i="7" s="1"/>
  <c r="Y220" i="6"/>
  <c r="Z220" i="6" s="1"/>
  <c r="F221" i="7" s="1"/>
  <c r="Y221" i="6"/>
  <c r="Z221" i="6" s="1"/>
  <c r="F222" i="7" s="1"/>
  <c r="Y222" i="6"/>
  <c r="Z222" i="6" s="1"/>
  <c r="F223" i="7" s="1"/>
  <c r="Y223" i="6"/>
  <c r="Z223" i="6" s="1"/>
  <c r="F224" i="7" s="1"/>
  <c r="Y224" i="6"/>
  <c r="Z224" i="6" s="1"/>
  <c r="F225" i="7" s="1"/>
  <c r="Y225" i="6"/>
  <c r="Z225" i="6" s="1"/>
  <c r="F226" i="7" s="1"/>
  <c r="Y226" i="6"/>
  <c r="Z226" i="6" s="1"/>
  <c r="F227" i="7" s="1"/>
  <c r="Y227" i="6"/>
  <c r="Z227" i="6" s="1"/>
  <c r="F228" i="7" s="1"/>
  <c r="Y228" i="6"/>
  <c r="Z228" i="6" s="1"/>
  <c r="F229" i="7" s="1"/>
  <c r="Y229" i="6"/>
  <c r="Z229" i="6" s="1"/>
  <c r="F230" i="7" s="1"/>
  <c r="Y230" i="6"/>
  <c r="Z230" i="6" s="1"/>
  <c r="F231" i="7" s="1"/>
  <c r="Y231" i="6"/>
  <c r="Z231" i="6" s="1"/>
  <c r="F232" i="7" s="1"/>
  <c r="Y232" i="6"/>
  <c r="Z232" i="6" s="1"/>
  <c r="F233" i="7" s="1"/>
  <c r="Y233" i="6"/>
  <c r="Z233" i="6" s="1"/>
  <c r="F234" i="7" s="1"/>
  <c r="Y234" i="6"/>
  <c r="Z234" i="6" s="1"/>
  <c r="F235" i="7" s="1"/>
  <c r="Y235" i="6"/>
  <c r="Z235" i="6" s="1"/>
  <c r="F236" i="7" s="1"/>
  <c r="Y236" i="6"/>
  <c r="Z236" i="6" s="1"/>
  <c r="F237" i="7" s="1"/>
  <c r="Y237" i="6"/>
  <c r="Z237" i="6" s="1"/>
  <c r="F238" i="7" s="1"/>
  <c r="Y238" i="6"/>
  <c r="Z238" i="6" s="1"/>
  <c r="F239" i="7" s="1"/>
  <c r="Y239" i="6"/>
  <c r="Z239" i="6" s="1"/>
  <c r="F240" i="7" s="1"/>
  <c r="Y240" i="6"/>
  <c r="Z240" i="6" s="1"/>
  <c r="F241" i="7" s="1"/>
  <c r="Y241" i="6"/>
  <c r="Z241" i="6" s="1"/>
  <c r="F242" i="7" s="1"/>
  <c r="Y242" i="6"/>
  <c r="Z242" i="6" s="1"/>
  <c r="F243" i="7" s="1"/>
  <c r="Y243" i="6"/>
  <c r="Z243" i="6" s="1"/>
  <c r="F244" i="7" s="1"/>
  <c r="Y244" i="6"/>
  <c r="Z244" i="6" s="1"/>
  <c r="F245" i="7" s="1"/>
  <c r="Y245" i="6"/>
  <c r="Z245" i="6" s="1"/>
  <c r="F246" i="7" s="1"/>
  <c r="Y246" i="6"/>
  <c r="Z246" i="6" s="1"/>
  <c r="F247" i="7" s="1"/>
  <c r="Y247" i="6"/>
  <c r="Z247" i="6" s="1"/>
  <c r="F248" i="7" s="1"/>
  <c r="Y248" i="6"/>
  <c r="Z248" i="6" s="1"/>
  <c r="F249" i="7" s="1"/>
  <c r="Y249" i="6"/>
  <c r="Z249" i="6" s="1"/>
  <c r="F250" i="7" s="1"/>
  <c r="Y250" i="6"/>
  <c r="Z250" i="6" s="1"/>
  <c r="F251" i="7" s="1"/>
  <c r="Y251" i="6"/>
  <c r="Z251" i="6" s="1"/>
  <c r="F252" i="7" s="1"/>
  <c r="Y252" i="6"/>
  <c r="Z252" i="6" s="1"/>
  <c r="F253" i="7" s="1"/>
  <c r="Y253" i="6"/>
  <c r="Z253" i="6" s="1"/>
  <c r="F254" i="7" s="1"/>
  <c r="Y254" i="6"/>
  <c r="Z254" i="6" s="1"/>
  <c r="F255" i="7" s="1"/>
  <c r="Y255" i="6"/>
  <c r="Z255" i="6" s="1"/>
  <c r="F256" i="7" s="1"/>
  <c r="Y256" i="6"/>
  <c r="Z256" i="6" s="1"/>
  <c r="F257" i="7" s="1"/>
  <c r="Y257" i="6"/>
  <c r="Z257" i="6" s="1"/>
  <c r="F258" i="7" s="1"/>
  <c r="Y258" i="6"/>
  <c r="Z258" i="6" s="1"/>
  <c r="F259" i="7" s="1"/>
  <c r="Y259" i="6"/>
  <c r="Z259" i="6" s="1"/>
  <c r="F260" i="7" s="1"/>
  <c r="Y260" i="6"/>
  <c r="Z260" i="6" s="1"/>
  <c r="F261" i="7" s="1"/>
  <c r="Y261" i="6"/>
  <c r="Z261" i="6" s="1"/>
  <c r="F262" i="7" s="1"/>
  <c r="Y262" i="6"/>
  <c r="Z262" i="6" s="1"/>
  <c r="F263" i="7" s="1"/>
  <c r="Y263" i="6"/>
  <c r="Z263" i="6" s="1"/>
  <c r="F264" i="7" s="1"/>
  <c r="Y264" i="6"/>
  <c r="Z264" i="6" s="1"/>
  <c r="F265" i="7" s="1"/>
  <c r="Y265" i="6"/>
  <c r="Z265" i="6" s="1"/>
  <c r="F266" i="7" s="1"/>
  <c r="Y266" i="6"/>
  <c r="Z266" i="6" s="1"/>
  <c r="F267" i="7" s="1"/>
  <c r="Y267" i="6"/>
  <c r="Z267" i="6" s="1"/>
  <c r="F268" i="7" s="1"/>
  <c r="Y268" i="6"/>
  <c r="Z268" i="6" s="1"/>
  <c r="F269" i="7" s="1"/>
  <c r="Y269" i="6"/>
  <c r="Z269" i="6" s="1"/>
  <c r="F270" i="7" s="1"/>
  <c r="Y270" i="6"/>
  <c r="Z270" i="6" s="1"/>
  <c r="F271" i="7" s="1"/>
  <c r="Y271" i="6"/>
  <c r="Z271" i="6" s="1"/>
  <c r="F272" i="7" s="1"/>
  <c r="Y272" i="6"/>
  <c r="Z272" i="6" s="1"/>
  <c r="F273" i="7" s="1"/>
  <c r="Y273" i="6"/>
  <c r="Z273" i="6" s="1"/>
  <c r="F274" i="7" s="1"/>
  <c r="Y274" i="6"/>
  <c r="Z274" i="6" s="1"/>
  <c r="F275" i="7" s="1"/>
  <c r="Y275" i="6"/>
  <c r="Z275" i="6" s="1"/>
  <c r="F276" i="7" s="1"/>
  <c r="Y276" i="6"/>
  <c r="Z276" i="6" s="1"/>
  <c r="F277" i="7" s="1"/>
  <c r="Y277" i="6"/>
  <c r="Z277" i="6" s="1"/>
  <c r="F278" i="7" s="1"/>
  <c r="Y278" i="6"/>
  <c r="Z278" i="6" s="1"/>
  <c r="F279" i="7" s="1"/>
  <c r="Y279" i="6"/>
  <c r="Z279" i="6" s="1"/>
  <c r="F280" i="7" s="1"/>
  <c r="Y280" i="6"/>
  <c r="Z280" i="6" s="1"/>
  <c r="F281" i="7" s="1"/>
  <c r="Y281" i="6"/>
  <c r="Z281" i="6" s="1"/>
  <c r="F282" i="7" s="1"/>
  <c r="Y282" i="6"/>
  <c r="Z282" i="6" s="1"/>
  <c r="F283" i="7" s="1"/>
  <c r="Y283" i="6"/>
  <c r="Z283" i="6" s="1"/>
  <c r="F284" i="7" s="1"/>
  <c r="Y284" i="6"/>
  <c r="Z284" i="6" s="1"/>
  <c r="F285" i="7" s="1"/>
  <c r="Y285" i="6"/>
  <c r="Z285" i="6" s="1"/>
  <c r="Y286" i="6"/>
  <c r="Z286" i="6" s="1"/>
  <c r="Y287" i="6"/>
  <c r="Z287" i="6" s="1"/>
  <c r="Y288" i="6"/>
  <c r="Z288" i="6" s="1"/>
  <c r="Y289" i="6"/>
  <c r="Z289" i="6" s="1"/>
  <c r="Y290" i="6"/>
  <c r="Z290" i="6" s="1"/>
  <c r="Y291" i="6"/>
  <c r="Z291" i="6" s="1"/>
  <c r="Y292" i="6"/>
  <c r="Z292" i="6" s="1"/>
  <c r="Y293" i="6"/>
  <c r="Z293" i="6" s="1"/>
  <c r="Y294" i="6"/>
  <c r="Z294" i="6" s="1"/>
  <c r="Y295" i="6"/>
  <c r="Z295" i="6" s="1"/>
  <c r="Y296" i="6"/>
  <c r="Z296" i="6" s="1"/>
  <c r="Y297" i="6"/>
  <c r="Z297" i="6" s="1"/>
  <c r="Y298" i="6"/>
  <c r="Z298" i="6" s="1"/>
  <c r="Y299" i="6"/>
  <c r="Z299" i="6" s="1"/>
  <c r="Y300" i="6"/>
  <c r="Z300" i="6" s="1"/>
  <c r="Y301" i="6"/>
  <c r="Z301" i="6" s="1"/>
  <c r="Y302" i="6"/>
  <c r="Z302" i="6" s="1"/>
  <c r="Y303" i="6"/>
  <c r="Z303" i="6" s="1"/>
  <c r="Y304" i="6"/>
  <c r="Z304" i="6" s="1"/>
  <c r="Y305" i="6"/>
  <c r="Z305" i="6" s="1"/>
  <c r="Y306" i="6"/>
  <c r="Z306" i="6" s="1"/>
  <c r="Y307" i="6"/>
  <c r="Z307" i="6" s="1"/>
  <c r="Y308" i="6"/>
  <c r="Z308" i="6" s="1"/>
  <c r="Y309" i="6"/>
  <c r="Z309" i="6" s="1"/>
  <c r="Y310" i="6"/>
  <c r="Z310" i="6" s="1"/>
  <c r="Y311" i="6"/>
  <c r="Z311" i="6" s="1"/>
  <c r="Y312" i="6"/>
  <c r="Z312" i="6" s="1"/>
  <c r="Y313" i="6"/>
  <c r="Z313" i="6" s="1"/>
  <c r="Y314" i="6"/>
  <c r="Z314" i="6" s="1"/>
  <c r="Y315" i="6"/>
  <c r="Z315" i="6" s="1"/>
  <c r="Y316" i="6"/>
  <c r="Z316" i="6" s="1"/>
  <c r="Y317" i="6"/>
  <c r="Z317" i="6" s="1"/>
  <c r="Y318" i="6"/>
  <c r="Z318" i="6" s="1"/>
  <c r="Y319" i="6"/>
  <c r="Z319" i="6" s="1"/>
  <c r="Y320" i="6"/>
  <c r="Z320" i="6" s="1"/>
  <c r="Y321" i="6"/>
  <c r="Z321" i="6" s="1"/>
  <c r="Y322" i="6"/>
  <c r="Z322" i="6" s="1"/>
  <c r="Y323" i="6"/>
  <c r="Z323" i="6" s="1"/>
  <c r="Y324" i="6"/>
  <c r="Z324" i="6" s="1"/>
  <c r="Y325" i="6"/>
  <c r="Z325" i="6" s="1"/>
  <c r="Y326" i="6"/>
  <c r="Z326" i="6" s="1"/>
  <c r="Y327" i="6"/>
  <c r="Z327" i="6" s="1"/>
  <c r="Y328" i="6"/>
  <c r="Z328" i="6" s="1"/>
  <c r="Y329" i="6"/>
  <c r="Z329" i="6" s="1"/>
  <c r="Y330" i="6"/>
  <c r="Z330" i="6" s="1"/>
  <c r="Y331" i="6"/>
  <c r="Z331" i="6" s="1"/>
  <c r="Y332" i="6"/>
  <c r="Z332" i="6" s="1"/>
  <c r="Y333" i="6"/>
  <c r="Z333" i="6" s="1"/>
  <c r="Y334" i="6"/>
  <c r="Z334" i="6" s="1"/>
  <c r="Y335" i="6"/>
  <c r="Z335" i="6" s="1"/>
  <c r="Y336" i="6"/>
  <c r="Z336" i="6" s="1"/>
  <c r="Y337" i="6"/>
  <c r="Z337" i="6" s="1"/>
  <c r="Y338" i="6"/>
  <c r="Z338" i="6" s="1"/>
  <c r="Y339" i="6"/>
  <c r="Z339" i="6" s="1"/>
  <c r="Y340" i="6"/>
  <c r="Z340" i="6" s="1"/>
  <c r="Y341" i="6"/>
  <c r="Z341" i="6" s="1"/>
  <c r="Y342" i="6"/>
  <c r="Z342" i="6" s="1"/>
  <c r="Y343" i="6"/>
  <c r="Z343" i="6" s="1"/>
  <c r="Y344" i="6"/>
  <c r="Z344" i="6" s="1"/>
  <c r="Y345" i="6"/>
  <c r="Z345" i="6" s="1"/>
  <c r="Y346" i="6"/>
  <c r="Z346" i="6" s="1"/>
  <c r="Y347" i="6"/>
  <c r="Z347" i="6" s="1"/>
  <c r="Y348" i="6"/>
  <c r="Z348" i="6" s="1"/>
  <c r="Y349" i="6"/>
  <c r="Z349" i="6" s="1"/>
  <c r="Y350" i="6"/>
  <c r="Z350" i="6" s="1"/>
  <c r="Y351" i="6"/>
  <c r="Z351" i="6" s="1"/>
  <c r="Y352" i="6"/>
  <c r="Z352" i="6" s="1"/>
  <c r="Y353" i="6"/>
  <c r="Z353" i="6" s="1"/>
  <c r="Y354" i="6"/>
  <c r="Z354" i="6" s="1"/>
  <c r="Y355" i="6"/>
  <c r="Z355" i="6" s="1"/>
  <c r="Y356" i="6"/>
  <c r="Z356" i="6" s="1"/>
  <c r="Y357" i="6"/>
  <c r="Z357" i="6" s="1"/>
  <c r="Y358" i="6"/>
  <c r="Z358" i="6" s="1"/>
  <c r="Y359" i="6"/>
  <c r="Z359" i="6" s="1"/>
  <c r="Y360" i="6"/>
  <c r="Z360" i="6" s="1"/>
  <c r="Y361" i="6"/>
  <c r="Z361" i="6" s="1"/>
  <c r="Y362" i="6"/>
  <c r="Z362" i="6" s="1"/>
  <c r="Y363" i="6"/>
  <c r="Z363" i="6" s="1"/>
  <c r="Y364" i="6"/>
  <c r="Z364" i="6" s="1"/>
  <c r="Y365" i="6"/>
  <c r="Z365" i="6" s="1"/>
  <c r="Y366" i="6"/>
  <c r="Z366" i="6" s="1"/>
  <c r="Y367" i="6"/>
  <c r="Z367" i="6" s="1"/>
  <c r="Y368" i="6"/>
  <c r="Z368" i="6" s="1"/>
  <c r="Y369" i="6"/>
  <c r="Z369" i="6" s="1"/>
  <c r="Y370" i="6"/>
  <c r="Z370" i="6" s="1"/>
  <c r="Y371" i="6"/>
  <c r="Z371" i="6" s="1"/>
  <c r="Y372" i="6"/>
  <c r="Z372" i="6" s="1"/>
  <c r="Y373" i="6"/>
  <c r="Z373" i="6" s="1"/>
  <c r="Y374" i="6"/>
  <c r="Z374" i="6" s="1"/>
  <c r="Y375" i="6"/>
  <c r="Z375" i="6" s="1"/>
  <c r="Y376" i="6"/>
  <c r="Z376" i="6" s="1"/>
  <c r="Y377" i="6"/>
  <c r="Z377" i="6" s="1"/>
  <c r="Y378" i="6"/>
  <c r="Z378" i="6" s="1"/>
  <c r="Y379" i="6"/>
  <c r="Z379" i="6" s="1"/>
  <c r="Y380" i="6"/>
  <c r="Z380" i="6" s="1"/>
  <c r="Y381" i="6"/>
  <c r="Z381" i="6" s="1"/>
  <c r="Y382" i="6"/>
  <c r="Z382" i="6" s="1"/>
  <c r="Y383" i="6"/>
  <c r="Z383" i="6" s="1"/>
  <c r="Y384" i="6"/>
  <c r="Z384" i="6" s="1"/>
  <c r="Y385" i="6"/>
  <c r="Z385" i="6" s="1"/>
  <c r="Y386" i="6"/>
  <c r="Z386" i="6" s="1"/>
  <c r="Y387" i="6"/>
  <c r="Z387" i="6" s="1"/>
  <c r="Y388" i="6"/>
  <c r="Z388" i="6" s="1"/>
  <c r="Y389" i="6"/>
  <c r="Z389" i="6" s="1"/>
  <c r="Y390" i="6"/>
  <c r="Z390" i="6" s="1"/>
  <c r="Y391" i="6"/>
  <c r="Z391" i="6" s="1"/>
  <c r="Y392" i="6"/>
  <c r="Z392" i="6" s="1"/>
  <c r="Y393" i="6"/>
  <c r="Z393" i="6" s="1"/>
  <c r="Y394" i="6"/>
  <c r="Z394" i="6" s="1"/>
  <c r="Y395" i="6"/>
  <c r="Z395" i="6" s="1"/>
  <c r="Y396" i="6"/>
  <c r="Z396" i="6" s="1"/>
  <c r="Y397" i="6"/>
  <c r="Z397" i="6" s="1"/>
  <c r="Y398" i="6"/>
  <c r="Z398" i="6" s="1"/>
  <c r="Y399" i="6"/>
  <c r="Z399" i="6" s="1"/>
  <c r="Y400" i="6"/>
  <c r="Z400" i="6" s="1"/>
  <c r="Y401" i="6"/>
  <c r="Z401" i="6" s="1"/>
  <c r="Y402" i="6"/>
  <c r="Z402" i="6" s="1"/>
  <c r="Y403" i="6"/>
  <c r="Z403" i="6" s="1"/>
  <c r="Y404" i="6"/>
  <c r="Z404" i="6" s="1"/>
  <c r="Y405" i="6"/>
  <c r="Z405" i="6" s="1"/>
  <c r="Y406" i="6"/>
  <c r="Z406" i="6" s="1"/>
  <c r="Y407" i="6"/>
  <c r="Z407" i="6" s="1"/>
  <c r="Y408" i="6"/>
  <c r="Z408" i="6" s="1"/>
  <c r="Y409" i="6"/>
  <c r="Z409" i="6" s="1"/>
  <c r="Y410" i="6"/>
  <c r="Z410" i="6" s="1"/>
  <c r="Y411" i="6"/>
  <c r="Z411" i="6" s="1"/>
  <c r="Y412" i="6"/>
  <c r="Z412" i="6" s="1"/>
  <c r="Y413" i="6"/>
  <c r="Z413" i="6" s="1"/>
  <c r="Y414" i="6"/>
  <c r="Z414" i="6" s="1"/>
  <c r="Y415" i="6"/>
  <c r="Z415" i="6" s="1"/>
  <c r="Y416" i="6"/>
  <c r="Z416" i="6" s="1"/>
  <c r="Y417" i="6"/>
  <c r="Z417" i="6" s="1"/>
  <c r="Y418" i="6"/>
  <c r="Z418" i="6" s="1"/>
  <c r="Y419" i="6"/>
  <c r="Z419" i="6" s="1"/>
  <c r="Y420" i="6"/>
  <c r="Z420" i="6" s="1"/>
  <c r="Y421" i="6"/>
  <c r="Z421" i="6" s="1"/>
  <c r="Y422" i="6"/>
  <c r="Z422" i="6" s="1"/>
  <c r="Y423" i="6"/>
  <c r="Z423" i="6" s="1"/>
  <c r="Y424" i="6"/>
  <c r="Z424" i="6" s="1"/>
  <c r="Y425" i="6"/>
  <c r="Z425" i="6" s="1"/>
  <c r="Y426" i="6"/>
  <c r="Z426" i="6" s="1"/>
  <c r="Y427" i="6"/>
  <c r="Z427" i="6" s="1"/>
  <c r="Y428" i="6"/>
  <c r="Z428" i="6" s="1"/>
  <c r="Y429" i="6"/>
  <c r="Z429" i="6" s="1"/>
  <c r="Y430" i="6"/>
  <c r="Z430" i="6" s="1"/>
  <c r="Y431" i="6"/>
  <c r="Z431" i="6" s="1"/>
  <c r="Y432" i="6"/>
  <c r="Z432" i="6" s="1"/>
  <c r="Y433" i="6"/>
  <c r="Z433" i="6" s="1"/>
  <c r="Y434" i="6"/>
  <c r="Z434" i="6" s="1"/>
  <c r="Y435" i="6"/>
  <c r="Z435" i="6" s="1"/>
  <c r="Y436" i="6"/>
  <c r="Z436" i="6" s="1"/>
  <c r="Y437" i="6"/>
  <c r="Z437" i="6" s="1"/>
  <c r="Y438" i="6"/>
  <c r="Z438" i="6" s="1"/>
  <c r="Y439" i="6"/>
  <c r="Z439" i="6" s="1"/>
  <c r="Y440" i="6"/>
  <c r="Z440" i="6" s="1"/>
  <c r="Y441" i="6"/>
  <c r="Z441" i="6" s="1"/>
  <c r="Y442" i="6"/>
  <c r="Z442" i="6" s="1"/>
  <c r="Y443" i="6"/>
  <c r="Z443" i="6" s="1"/>
  <c r="Y444" i="6"/>
  <c r="Z444" i="6" s="1"/>
  <c r="Y445" i="6"/>
  <c r="Z445" i="6" s="1"/>
  <c r="Y446" i="6"/>
  <c r="Z446" i="6" s="1"/>
  <c r="Y447" i="6"/>
  <c r="Z447" i="6" s="1"/>
  <c r="Y448" i="6"/>
  <c r="Z448" i="6" s="1"/>
  <c r="Y449" i="6"/>
  <c r="Z449" i="6" s="1"/>
  <c r="Y450" i="6"/>
  <c r="Z450" i="6" s="1"/>
  <c r="Y451" i="6"/>
  <c r="Z451" i="6" s="1"/>
  <c r="Y452" i="6"/>
  <c r="Z452" i="6" s="1"/>
  <c r="Y453" i="6"/>
  <c r="Z453" i="6" s="1"/>
  <c r="Y454" i="6"/>
  <c r="Z454" i="6" s="1"/>
  <c r="Y455" i="6"/>
  <c r="Z455" i="6" s="1"/>
  <c r="Y456" i="6"/>
  <c r="Z456" i="6" s="1"/>
  <c r="Y457" i="6"/>
  <c r="Z457" i="6" s="1"/>
  <c r="Y458" i="6"/>
  <c r="Z458" i="6" s="1"/>
  <c r="Y459" i="6"/>
  <c r="Z459" i="6" s="1"/>
  <c r="Y460" i="6"/>
  <c r="Z460" i="6" s="1"/>
  <c r="Y461" i="6"/>
  <c r="Z461" i="6" s="1"/>
  <c r="Y462" i="6"/>
  <c r="Z462" i="6" s="1"/>
  <c r="Y463" i="6"/>
  <c r="Z463" i="6" s="1"/>
  <c r="Y464" i="6"/>
  <c r="Z464" i="6" s="1"/>
  <c r="Y465" i="6"/>
  <c r="Z465" i="6" s="1"/>
  <c r="Y466" i="6"/>
  <c r="Z466" i="6" s="1"/>
  <c r="Y467" i="6"/>
  <c r="Z467" i="6" s="1"/>
  <c r="Y468" i="6"/>
  <c r="Z468" i="6" s="1"/>
  <c r="Y469" i="6"/>
  <c r="Z469" i="6" s="1"/>
  <c r="Y470" i="6"/>
  <c r="Z470" i="6" s="1"/>
  <c r="Y471" i="6"/>
  <c r="Z471" i="6" s="1"/>
  <c r="Y472" i="6"/>
  <c r="Z472" i="6" s="1"/>
  <c r="Y473" i="6"/>
  <c r="Z473" i="6" s="1"/>
  <c r="Y474" i="6"/>
  <c r="Z474" i="6" s="1"/>
  <c r="Y475" i="6"/>
  <c r="Z475" i="6" s="1"/>
  <c r="Y476" i="6"/>
  <c r="Z476" i="6" s="1"/>
  <c r="Y477" i="6"/>
  <c r="Z477" i="6" s="1"/>
  <c r="Y478" i="6"/>
  <c r="Z478" i="6" s="1"/>
  <c r="Y479" i="6"/>
  <c r="Z479" i="6" s="1"/>
  <c r="Y480" i="6"/>
  <c r="Z480" i="6" s="1"/>
  <c r="Y481" i="6"/>
  <c r="Z481" i="6" s="1"/>
  <c r="Y482" i="6"/>
  <c r="Z482" i="6" s="1"/>
  <c r="Y483" i="6"/>
  <c r="Z483" i="6" s="1"/>
  <c r="Y484" i="6"/>
  <c r="Z484" i="6" s="1"/>
  <c r="Y485" i="6"/>
  <c r="Z485" i="6" s="1"/>
  <c r="Y486" i="6"/>
  <c r="Z486" i="6" s="1"/>
  <c r="Y487" i="6"/>
  <c r="Z487" i="6" s="1"/>
  <c r="Y488" i="6"/>
  <c r="Z488" i="6" s="1"/>
  <c r="Y489" i="6"/>
  <c r="Z489" i="6" s="1"/>
  <c r="Y490" i="6"/>
  <c r="Z490" i="6" s="1"/>
  <c r="Y491" i="6"/>
  <c r="Z491" i="6" s="1"/>
  <c r="Y492" i="6"/>
  <c r="Z492" i="6" s="1"/>
  <c r="Y493" i="6"/>
  <c r="Z493" i="6" s="1"/>
  <c r="Y494" i="6"/>
  <c r="Z494" i="6" s="1"/>
  <c r="Y495" i="6"/>
  <c r="Z495" i="6" s="1"/>
  <c r="Y496" i="6"/>
  <c r="Z496" i="6" s="1"/>
  <c r="Y497" i="6"/>
  <c r="Z497" i="6" s="1"/>
  <c r="Y498" i="6"/>
  <c r="Z498" i="6" s="1"/>
  <c r="Y499" i="6"/>
  <c r="Z499" i="6" s="1"/>
  <c r="Y500" i="6"/>
  <c r="Z500" i="6" s="1"/>
  <c r="Y1" i="6"/>
  <c r="Z1" i="6" s="1"/>
  <c r="F2" i="7" s="1"/>
  <c r="P5" i="3" l="1"/>
  <c r="P8" i="3" l="1"/>
  <c r="P10" i="3"/>
  <c r="O148" i="7" l="1"/>
  <c r="P148" i="7" s="1"/>
  <c r="O3" i="7" l="1"/>
  <c r="P3" i="7" s="1"/>
  <c r="O4" i="7"/>
  <c r="P4" i="7" s="1"/>
  <c r="O5" i="7"/>
  <c r="P5" i="7" s="1"/>
  <c r="O6" i="7"/>
  <c r="P6" i="7" s="1"/>
  <c r="O7" i="7"/>
  <c r="P7" i="7" s="1"/>
  <c r="O8" i="7"/>
  <c r="P8" i="7" s="1"/>
  <c r="O9" i="7"/>
  <c r="P9" i="7" s="1"/>
  <c r="O10" i="7"/>
  <c r="P10" i="7" s="1"/>
  <c r="O11" i="7"/>
  <c r="P11" i="7" s="1"/>
  <c r="O12" i="7"/>
  <c r="P12" i="7" s="1"/>
  <c r="O13" i="7"/>
  <c r="P13" i="7" s="1"/>
  <c r="O14" i="7"/>
  <c r="P14" i="7" s="1"/>
  <c r="O15" i="7"/>
  <c r="P15" i="7" s="1"/>
  <c r="O16" i="7"/>
  <c r="P16" i="7" s="1"/>
  <c r="O17" i="7"/>
  <c r="P17" i="7" s="1"/>
  <c r="O18" i="7"/>
  <c r="P18" i="7" s="1"/>
  <c r="O19" i="7"/>
  <c r="P19" i="7" s="1"/>
  <c r="O20" i="7"/>
  <c r="P20" i="7" s="1"/>
  <c r="O21" i="7"/>
  <c r="P21" i="7" s="1"/>
  <c r="O22" i="7"/>
  <c r="P22" i="7" s="1"/>
  <c r="O23" i="7"/>
  <c r="P23" i="7" s="1"/>
  <c r="O24" i="7"/>
  <c r="P24" i="7" s="1"/>
  <c r="O25" i="7"/>
  <c r="P25" i="7" s="1"/>
  <c r="O26" i="7"/>
  <c r="P26" i="7" s="1"/>
  <c r="O27" i="7"/>
  <c r="P27" i="7" s="1"/>
  <c r="O28" i="7"/>
  <c r="P28" i="7" s="1"/>
  <c r="O29" i="7"/>
  <c r="P29" i="7" s="1"/>
  <c r="O30" i="7"/>
  <c r="P30" i="7" s="1"/>
  <c r="O31" i="7"/>
  <c r="P31" i="7" s="1"/>
  <c r="O32" i="7"/>
  <c r="P32" i="7" s="1"/>
  <c r="O33" i="7"/>
  <c r="P33" i="7" s="1"/>
  <c r="O34" i="7"/>
  <c r="P34" i="7" s="1"/>
  <c r="O35" i="7"/>
  <c r="P35" i="7" s="1"/>
  <c r="O36" i="7"/>
  <c r="P36" i="7" s="1"/>
  <c r="O37" i="7"/>
  <c r="P37" i="7" s="1"/>
  <c r="O38" i="7"/>
  <c r="P38" i="7" s="1"/>
  <c r="O39" i="7"/>
  <c r="P39" i="7" s="1"/>
  <c r="O40" i="7"/>
  <c r="P40" i="7" s="1"/>
  <c r="O41" i="7"/>
  <c r="P41" i="7" s="1"/>
  <c r="O42" i="7"/>
  <c r="P42" i="7" s="1"/>
  <c r="O43" i="7"/>
  <c r="P43" i="7" s="1"/>
  <c r="O44" i="7"/>
  <c r="P44" i="7" s="1"/>
  <c r="O45" i="7"/>
  <c r="P45" i="7" s="1"/>
  <c r="O46" i="7"/>
  <c r="P46" i="7" s="1"/>
  <c r="O47" i="7"/>
  <c r="P47" i="7" s="1"/>
  <c r="O48" i="7"/>
  <c r="P48" i="7" s="1"/>
  <c r="O49" i="7"/>
  <c r="P49" i="7" s="1"/>
  <c r="O50" i="7"/>
  <c r="P50" i="7" s="1"/>
  <c r="O51" i="7"/>
  <c r="P51" i="7" s="1"/>
  <c r="O52" i="7"/>
  <c r="P52" i="7" s="1"/>
  <c r="O53" i="7"/>
  <c r="P53" i="7" s="1"/>
  <c r="O54" i="7"/>
  <c r="P54" i="7" s="1"/>
  <c r="O55" i="7"/>
  <c r="P55" i="7" s="1"/>
  <c r="O56" i="7"/>
  <c r="P56" i="7" s="1"/>
  <c r="O57" i="7"/>
  <c r="P57" i="7" s="1"/>
  <c r="O58" i="7"/>
  <c r="P58" i="7" s="1"/>
  <c r="O59" i="7"/>
  <c r="P59" i="7" s="1"/>
  <c r="O60" i="7"/>
  <c r="P60" i="7" s="1"/>
  <c r="O61" i="7"/>
  <c r="P61" i="7" s="1"/>
  <c r="O62" i="7"/>
  <c r="P62" i="7" s="1"/>
  <c r="O63" i="7"/>
  <c r="P63" i="7" s="1"/>
  <c r="O64" i="7"/>
  <c r="P64" i="7" s="1"/>
  <c r="O65" i="7"/>
  <c r="P65" i="7" s="1"/>
  <c r="O66" i="7"/>
  <c r="P66" i="7" s="1"/>
  <c r="O67" i="7"/>
  <c r="P67" i="7" s="1"/>
  <c r="O68" i="7"/>
  <c r="P68" i="7" s="1"/>
  <c r="O69" i="7"/>
  <c r="P69" i="7" s="1"/>
  <c r="O70" i="7"/>
  <c r="P70" i="7" s="1"/>
  <c r="O71" i="7"/>
  <c r="P71" i="7" s="1"/>
  <c r="O72" i="7"/>
  <c r="P72" i="7" s="1"/>
  <c r="O73" i="7"/>
  <c r="P73" i="7" s="1"/>
  <c r="O74" i="7"/>
  <c r="P74" i="7" s="1"/>
  <c r="O75" i="7"/>
  <c r="P75" i="7" s="1"/>
  <c r="O76" i="7"/>
  <c r="P76" i="7" s="1"/>
  <c r="O77" i="7"/>
  <c r="P77" i="7" s="1"/>
  <c r="O78" i="7"/>
  <c r="P78" i="7" s="1"/>
  <c r="O79" i="7"/>
  <c r="P79" i="7" s="1"/>
  <c r="O80" i="7"/>
  <c r="P80" i="7" s="1"/>
  <c r="O81" i="7"/>
  <c r="P81" i="7" s="1"/>
  <c r="O82" i="7"/>
  <c r="P82" i="7" s="1"/>
  <c r="O83" i="7"/>
  <c r="P83" i="7" s="1"/>
  <c r="O84" i="7"/>
  <c r="P84" i="7" s="1"/>
  <c r="O85" i="7"/>
  <c r="P85" i="7" s="1"/>
  <c r="O86" i="7"/>
  <c r="P86" i="7" s="1"/>
  <c r="O87" i="7"/>
  <c r="P87" i="7" s="1"/>
  <c r="O88" i="7"/>
  <c r="P88" i="7" s="1"/>
  <c r="O89" i="7"/>
  <c r="P89" i="7" s="1"/>
  <c r="O90" i="7"/>
  <c r="P90" i="7" s="1"/>
  <c r="O91" i="7"/>
  <c r="P91" i="7" s="1"/>
  <c r="O92" i="7"/>
  <c r="P92" i="7" s="1"/>
  <c r="O93" i="7"/>
  <c r="P93" i="7" s="1"/>
  <c r="O94" i="7"/>
  <c r="P94" i="7" s="1"/>
  <c r="O95" i="7"/>
  <c r="P95" i="7" s="1"/>
  <c r="O96" i="7"/>
  <c r="P96" i="7" s="1"/>
  <c r="O97" i="7"/>
  <c r="P97" i="7" s="1"/>
  <c r="O98" i="7"/>
  <c r="P98" i="7" s="1"/>
  <c r="O99" i="7"/>
  <c r="P99" i="7" s="1"/>
  <c r="O100" i="7"/>
  <c r="P100" i="7" s="1"/>
  <c r="O101" i="7"/>
  <c r="P101" i="7" s="1"/>
  <c r="O102" i="7"/>
  <c r="P102" i="7" s="1"/>
  <c r="O103" i="7"/>
  <c r="P103" i="7" s="1"/>
  <c r="O104" i="7"/>
  <c r="P104" i="7" s="1"/>
  <c r="O105" i="7"/>
  <c r="P105" i="7" s="1"/>
  <c r="O106" i="7"/>
  <c r="P106" i="7" s="1"/>
  <c r="O107" i="7"/>
  <c r="P107" i="7" s="1"/>
  <c r="O108" i="7"/>
  <c r="P108" i="7" s="1"/>
  <c r="O109" i="7"/>
  <c r="P109" i="7" s="1"/>
  <c r="O110" i="7"/>
  <c r="P110" i="7" s="1"/>
  <c r="O111" i="7"/>
  <c r="P111" i="7" s="1"/>
  <c r="O112" i="7"/>
  <c r="P112" i="7" s="1"/>
  <c r="O113" i="7"/>
  <c r="P113" i="7" s="1"/>
  <c r="O114" i="7"/>
  <c r="P114" i="7" s="1"/>
  <c r="O115" i="7"/>
  <c r="P115" i="7" s="1"/>
  <c r="O116" i="7"/>
  <c r="P116" i="7" s="1"/>
  <c r="O117" i="7"/>
  <c r="P117" i="7" s="1"/>
  <c r="O118" i="7"/>
  <c r="P118" i="7" s="1"/>
  <c r="O119" i="7"/>
  <c r="P119" i="7" s="1"/>
  <c r="O120" i="7"/>
  <c r="P120" i="7" s="1"/>
  <c r="O121" i="7"/>
  <c r="P121" i="7" s="1"/>
  <c r="O122" i="7"/>
  <c r="P122" i="7" s="1"/>
  <c r="O123" i="7"/>
  <c r="P123" i="7" s="1"/>
  <c r="O124" i="7"/>
  <c r="P124" i="7" s="1"/>
  <c r="O125" i="7"/>
  <c r="P125" i="7" s="1"/>
  <c r="O126" i="7"/>
  <c r="P126" i="7" s="1"/>
  <c r="O127" i="7"/>
  <c r="P127" i="7" s="1"/>
  <c r="O128" i="7"/>
  <c r="P128" i="7" s="1"/>
  <c r="O129" i="7"/>
  <c r="P129" i="7" s="1"/>
  <c r="O130" i="7"/>
  <c r="P130" i="7" s="1"/>
  <c r="O131" i="7"/>
  <c r="P131" i="7" s="1"/>
  <c r="O132" i="7"/>
  <c r="P132" i="7" s="1"/>
  <c r="O133" i="7"/>
  <c r="P133" i="7" s="1"/>
  <c r="O134" i="7"/>
  <c r="P134" i="7" s="1"/>
  <c r="O135" i="7"/>
  <c r="P135" i="7" s="1"/>
  <c r="O136" i="7"/>
  <c r="P136" i="7" s="1"/>
  <c r="O137" i="7"/>
  <c r="P137" i="7" s="1"/>
  <c r="O138" i="7"/>
  <c r="P138" i="7" s="1"/>
  <c r="O139" i="7"/>
  <c r="P139" i="7" s="1"/>
  <c r="O140" i="7"/>
  <c r="P140" i="7" s="1"/>
  <c r="O141" i="7"/>
  <c r="P141" i="7" s="1"/>
  <c r="O142" i="7"/>
  <c r="P142" i="7" s="1"/>
  <c r="O143" i="7"/>
  <c r="P143" i="7" s="1"/>
  <c r="O144" i="7"/>
  <c r="P144" i="7" s="1"/>
  <c r="O145" i="7"/>
  <c r="P145" i="7" s="1"/>
  <c r="O146" i="7"/>
  <c r="P146" i="7" s="1"/>
  <c r="O147" i="7"/>
  <c r="P147" i="7" s="1"/>
  <c r="O149" i="7"/>
  <c r="P149" i="7" s="1"/>
  <c r="O150" i="7"/>
  <c r="P150" i="7" s="1"/>
  <c r="O151" i="7"/>
  <c r="P151" i="7" s="1"/>
  <c r="O152" i="7"/>
  <c r="P152" i="7" s="1"/>
  <c r="O153" i="7"/>
  <c r="P153" i="7" s="1"/>
  <c r="O154" i="7"/>
  <c r="P154" i="7" s="1"/>
  <c r="O155" i="7"/>
  <c r="P155" i="7" s="1"/>
  <c r="O156" i="7"/>
  <c r="P156" i="7" s="1"/>
  <c r="O157" i="7"/>
  <c r="P157" i="7" s="1"/>
  <c r="O158" i="7"/>
  <c r="P158" i="7" s="1"/>
  <c r="O159" i="7"/>
  <c r="P159" i="7" s="1"/>
  <c r="O160" i="7"/>
  <c r="P160" i="7" s="1"/>
  <c r="O161" i="7"/>
  <c r="P161" i="7" s="1"/>
  <c r="O162" i="7"/>
  <c r="P162" i="7" s="1"/>
  <c r="O163" i="7"/>
  <c r="P163" i="7" s="1"/>
  <c r="O164" i="7"/>
  <c r="P164" i="7" s="1"/>
  <c r="O165" i="7"/>
  <c r="P165" i="7" s="1"/>
  <c r="O166" i="7"/>
  <c r="P166" i="7" s="1"/>
  <c r="O167" i="7"/>
  <c r="P167" i="7" s="1"/>
  <c r="O168" i="7"/>
  <c r="P168" i="7" s="1"/>
  <c r="O169" i="7"/>
  <c r="P169" i="7" s="1"/>
  <c r="O170" i="7"/>
  <c r="P170" i="7" s="1"/>
  <c r="O171" i="7"/>
  <c r="P171" i="7" s="1"/>
  <c r="O172" i="7"/>
  <c r="P172" i="7" s="1"/>
  <c r="O173" i="7"/>
  <c r="P173" i="7" s="1"/>
  <c r="O174" i="7"/>
  <c r="P174" i="7" s="1"/>
  <c r="O175" i="7"/>
  <c r="P175" i="7" s="1"/>
  <c r="O176" i="7"/>
  <c r="P176" i="7" s="1"/>
  <c r="O177" i="7"/>
  <c r="P177" i="7" s="1"/>
  <c r="O178" i="7"/>
  <c r="P178" i="7" s="1"/>
  <c r="O179" i="7"/>
  <c r="P179" i="7" s="1"/>
  <c r="O180" i="7"/>
  <c r="P180" i="7" s="1"/>
  <c r="O181" i="7"/>
  <c r="P181" i="7" s="1"/>
  <c r="O182" i="7"/>
  <c r="P182" i="7" s="1"/>
  <c r="O183" i="7"/>
  <c r="P183" i="7" s="1"/>
  <c r="O184" i="7"/>
  <c r="P184" i="7" s="1"/>
  <c r="O185" i="7"/>
  <c r="P185" i="7" s="1"/>
  <c r="O186" i="7"/>
  <c r="P186" i="7" s="1"/>
  <c r="O187" i="7"/>
  <c r="P187" i="7" s="1"/>
  <c r="O188" i="7"/>
  <c r="P188" i="7" s="1"/>
  <c r="O189" i="7"/>
  <c r="P189" i="7" s="1"/>
  <c r="O190" i="7"/>
  <c r="P190" i="7" s="1"/>
  <c r="O191" i="7"/>
  <c r="P191" i="7" s="1"/>
  <c r="O192" i="7"/>
  <c r="P192" i="7" s="1"/>
  <c r="O193" i="7"/>
  <c r="P193" i="7" s="1"/>
  <c r="O194" i="7"/>
  <c r="P194" i="7" s="1"/>
  <c r="O195" i="7"/>
  <c r="P195" i="7" s="1"/>
  <c r="O196" i="7"/>
  <c r="P196" i="7" s="1"/>
  <c r="O197" i="7"/>
  <c r="P197" i="7" s="1"/>
  <c r="O198" i="7"/>
  <c r="P198" i="7" s="1"/>
  <c r="O199" i="7"/>
  <c r="P199" i="7" s="1"/>
  <c r="O200" i="7"/>
  <c r="P200" i="7" s="1"/>
  <c r="O201" i="7"/>
  <c r="P201" i="7" s="1"/>
  <c r="O202" i="7"/>
  <c r="P202" i="7" s="1"/>
  <c r="O203" i="7"/>
  <c r="P203" i="7" s="1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2" i="7"/>
  <c r="P2" i="7" s="1"/>
  <c r="J2" i="7" l="1"/>
  <c r="A3" i="7"/>
  <c r="E3" i="7"/>
  <c r="J3" i="7"/>
  <c r="K3" i="7"/>
  <c r="L3" i="7"/>
  <c r="M3" i="7"/>
  <c r="N3" i="7"/>
  <c r="A4" i="7"/>
  <c r="E4" i="7"/>
  <c r="J4" i="7"/>
  <c r="K4" i="7"/>
  <c r="L4" i="7"/>
  <c r="M4" i="7"/>
  <c r="N4" i="7"/>
  <c r="A5" i="7"/>
  <c r="E5" i="7"/>
  <c r="J5" i="7"/>
  <c r="K5" i="7"/>
  <c r="L5" i="7"/>
  <c r="M5" i="7"/>
  <c r="N5" i="7"/>
  <c r="A6" i="7"/>
  <c r="E6" i="7"/>
  <c r="J6" i="7"/>
  <c r="K6" i="7"/>
  <c r="L6" i="7"/>
  <c r="M6" i="7"/>
  <c r="N6" i="7"/>
  <c r="A7" i="7"/>
  <c r="E7" i="7"/>
  <c r="J7" i="7"/>
  <c r="K7" i="7"/>
  <c r="L7" i="7"/>
  <c r="M7" i="7"/>
  <c r="N7" i="7"/>
  <c r="A8" i="7"/>
  <c r="E8" i="7"/>
  <c r="J8" i="7"/>
  <c r="K8" i="7"/>
  <c r="L8" i="7"/>
  <c r="M8" i="7"/>
  <c r="N8" i="7"/>
  <c r="A9" i="7"/>
  <c r="E9" i="7"/>
  <c r="J9" i="7"/>
  <c r="K9" i="7"/>
  <c r="L9" i="7"/>
  <c r="M9" i="7"/>
  <c r="N9" i="7"/>
  <c r="A10" i="7"/>
  <c r="E10" i="7"/>
  <c r="J10" i="7"/>
  <c r="K10" i="7"/>
  <c r="L10" i="7"/>
  <c r="M10" i="7"/>
  <c r="N10" i="7"/>
  <c r="A11" i="7"/>
  <c r="E11" i="7"/>
  <c r="J11" i="7"/>
  <c r="K11" i="7"/>
  <c r="L11" i="7"/>
  <c r="M11" i="7"/>
  <c r="N11" i="7"/>
  <c r="A12" i="7"/>
  <c r="E12" i="7"/>
  <c r="J12" i="7"/>
  <c r="K12" i="7"/>
  <c r="L12" i="7"/>
  <c r="M12" i="7"/>
  <c r="N12" i="7"/>
  <c r="A13" i="7"/>
  <c r="E13" i="7"/>
  <c r="J13" i="7"/>
  <c r="K13" i="7"/>
  <c r="L13" i="7"/>
  <c r="M13" i="7"/>
  <c r="N13" i="7"/>
  <c r="A14" i="7"/>
  <c r="E14" i="7"/>
  <c r="J14" i="7"/>
  <c r="K14" i="7"/>
  <c r="L14" i="7"/>
  <c r="M14" i="7"/>
  <c r="N14" i="7"/>
  <c r="A15" i="7"/>
  <c r="E15" i="7"/>
  <c r="J15" i="7"/>
  <c r="K15" i="7"/>
  <c r="L15" i="7"/>
  <c r="M15" i="7"/>
  <c r="N15" i="7"/>
  <c r="A16" i="7"/>
  <c r="E16" i="7"/>
  <c r="J16" i="7"/>
  <c r="K16" i="7"/>
  <c r="L16" i="7"/>
  <c r="M16" i="7"/>
  <c r="N16" i="7"/>
  <c r="A17" i="7"/>
  <c r="E17" i="7"/>
  <c r="J17" i="7"/>
  <c r="K17" i="7"/>
  <c r="L17" i="7"/>
  <c r="M17" i="7"/>
  <c r="N17" i="7"/>
  <c r="A18" i="7"/>
  <c r="E18" i="7"/>
  <c r="J18" i="7"/>
  <c r="K18" i="7"/>
  <c r="L18" i="7"/>
  <c r="M18" i="7"/>
  <c r="N18" i="7"/>
  <c r="A19" i="7"/>
  <c r="E19" i="7"/>
  <c r="J19" i="7"/>
  <c r="K19" i="7"/>
  <c r="L19" i="7"/>
  <c r="M19" i="7"/>
  <c r="N19" i="7"/>
  <c r="A20" i="7"/>
  <c r="E20" i="7"/>
  <c r="J20" i="7"/>
  <c r="K20" i="7"/>
  <c r="L20" i="7"/>
  <c r="M20" i="7"/>
  <c r="N20" i="7"/>
  <c r="A21" i="7"/>
  <c r="E21" i="7"/>
  <c r="J21" i="7"/>
  <c r="K21" i="7"/>
  <c r="L21" i="7"/>
  <c r="M21" i="7"/>
  <c r="N21" i="7"/>
  <c r="A22" i="7"/>
  <c r="E22" i="7"/>
  <c r="J22" i="7"/>
  <c r="K22" i="7"/>
  <c r="L22" i="7"/>
  <c r="M22" i="7"/>
  <c r="N22" i="7"/>
  <c r="A23" i="7"/>
  <c r="E23" i="7"/>
  <c r="J23" i="7"/>
  <c r="K23" i="7"/>
  <c r="L23" i="7"/>
  <c r="M23" i="7"/>
  <c r="N23" i="7"/>
  <c r="A24" i="7"/>
  <c r="E24" i="7"/>
  <c r="J24" i="7"/>
  <c r="K24" i="7"/>
  <c r="L24" i="7"/>
  <c r="M24" i="7"/>
  <c r="N24" i="7"/>
  <c r="A25" i="7"/>
  <c r="E25" i="7"/>
  <c r="J25" i="7"/>
  <c r="K25" i="7"/>
  <c r="L25" i="7"/>
  <c r="M25" i="7"/>
  <c r="N25" i="7"/>
  <c r="A26" i="7"/>
  <c r="E26" i="7"/>
  <c r="J26" i="7"/>
  <c r="K26" i="7"/>
  <c r="L26" i="7"/>
  <c r="M26" i="7"/>
  <c r="N26" i="7"/>
  <c r="A27" i="7"/>
  <c r="E27" i="7"/>
  <c r="J27" i="7"/>
  <c r="K27" i="7"/>
  <c r="L27" i="7"/>
  <c r="M27" i="7"/>
  <c r="N27" i="7"/>
  <c r="A28" i="7"/>
  <c r="E28" i="7"/>
  <c r="J28" i="7"/>
  <c r="K28" i="7"/>
  <c r="L28" i="7"/>
  <c r="M28" i="7"/>
  <c r="N28" i="7"/>
  <c r="A29" i="7"/>
  <c r="E29" i="7"/>
  <c r="J29" i="7"/>
  <c r="K29" i="7"/>
  <c r="L29" i="7"/>
  <c r="M29" i="7"/>
  <c r="N29" i="7"/>
  <c r="A30" i="7"/>
  <c r="E30" i="7"/>
  <c r="J30" i="7"/>
  <c r="K30" i="7"/>
  <c r="L30" i="7"/>
  <c r="M30" i="7"/>
  <c r="N30" i="7"/>
  <c r="A31" i="7"/>
  <c r="E31" i="7"/>
  <c r="J31" i="7"/>
  <c r="K31" i="7"/>
  <c r="L31" i="7"/>
  <c r="M31" i="7"/>
  <c r="N31" i="7"/>
  <c r="A32" i="7"/>
  <c r="E32" i="7"/>
  <c r="J32" i="7"/>
  <c r="K32" i="7"/>
  <c r="L32" i="7"/>
  <c r="M32" i="7"/>
  <c r="N32" i="7"/>
  <c r="A33" i="7"/>
  <c r="E33" i="7"/>
  <c r="J33" i="7"/>
  <c r="K33" i="7"/>
  <c r="L33" i="7"/>
  <c r="M33" i="7"/>
  <c r="N33" i="7"/>
  <c r="A34" i="7"/>
  <c r="E34" i="7"/>
  <c r="J34" i="7"/>
  <c r="K34" i="7"/>
  <c r="L34" i="7"/>
  <c r="M34" i="7"/>
  <c r="N34" i="7"/>
  <c r="A35" i="7"/>
  <c r="E35" i="7"/>
  <c r="J35" i="7"/>
  <c r="K35" i="7"/>
  <c r="L35" i="7"/>
  <c r="M35" i="7"/>
  <c r="N35" i="7"/>
  <c r="A36" i="7"/>
  <c r="E36" i="7"/>
  <c r="J36" i="7"/>
  <c r="K36" i="7"/>
  <c r="L36" i="7"/>
  <c r="M36" i="7"/>
  <c r="N36" i="7"/>
  <c r="A37" i="7"/>
  <c r="E37" i="7"/>
  <c r="J37" i="7"/>
  <c r="K37" i="7"/>
  <c r="L37" i="7"/>
  <c r="M37" i="7"/>
  <c r="N37" i="7"/>
  <c r="A38" i="7"/>
  <c r="E38" i="7"/>
  <c r="J38" i="7"/>
  <c r="K38" i="7"/>
  <c r="L38" i="7"/>
  <c r="M38" i="7"/>
  <c r="N38" i="7"/>
  <c r="A39" i="7"/>
  <c r="E39" i="7"/>
  <c r="J39" i="7"/>
  <c r="K39" i="7"/>
  <c r="L39" i="7"/>
  <c r="M39" i="7"/>
  <c r="N39" i="7"/>
  <c r="A40" i="7"/>
  <c r="E40" i="7"/>
  <c r="J40" i="7"/>
  <c r="K40" i="7"/>
  <c r="L40" i="7"/>
  <c r="M40" i="7"/>
  <c r="N40" i="7"/>
  <c r="A41" i="7"/>
  <c r="E41" i="7"/>
  <c r="J41" i="7"/>
  <c r="K41" i="7"/>
  <c r="L41" i="7"/>
  <c r="M41" i="7"/>
  <c r="N41" i="7"/>
  <c r="A42" i="7"/>
  <c r="E42" i="7"/>
  <c r="J42" i="7"/>
  <c r="K42" i="7"/>
  <c r="L42" i="7"/>
  <c r="M42" i="7"/>
  <c r="N42" i="7"/>
  <c r="A43" i="7"/>
  <c r="E43" i="7"/>
  <c r="J43" i="7"/>
  <c r="K43" i="7"/>
  <c r="L43" i="7"/>
  <c r="M43" i="7"/>
  <c r="N43" i="7"/>
  <c r="A44" i="7"/>
  <c r="E44" i="7"/>
  <c r="J44" i="7"/>
  <c r="K44" i="7"/>
  <c r="L44" i="7"/>
  <c r="M44" i="7"/>
  <c r="N44" i="7"/>
  <c r="A45" i="7"/>
  <c r="E45" i="7"/>
  <c r="J45" i="7"/>
  <c r="K45" i="7"/>
  <c r="L45" i="7"/>
  <c r="M45" i="7"/>
  <c r="N45" i="7"/>
  <c r="A46" i="7"/>
  <c r="E46" i="7"/>
  <c r="J46" i="7"/>
  <c r="K46" i="7"/>
  <c r="L46" i="7"/>
  <c r="M46" i="7"/>
  <c r="N46" i="7"/>
  <c r="A47" i="7"/>
  <c r="E47" i="7"/>
  <c r="J47" i="7"/>
  <c r="K47" i="7"/>
  <c r="L47" i="7"/>
  <c r="M47" i="7"/>
  <c r="N47" i="7"/>
  <c r="A48" i="7"/>
  <c r="E48" i="7"/>
  <c r="J48" i="7"/>
  <c r="K48" i="7"/>
  <c r="L48" i="7"/>
  <c r="M48" i="7"/>
  <c r="N48" i="7"/>
  <c r="A49" i="7"/>
  <c r="E49" i="7"/>
  <c r="J49" i="7"/>
  <c r="K49" i="7"/>
  <c r="L49" i="7"/>
  <c r="M49" i="7"/>
  <c r="N49" i="7"/>
  <c r="A50" i="7"/>
  <c r="E50" i="7"/>
  <c r="J50" i="7"/>
  <c r="K50" i="7"/>
  <c r="L50" i="7"/>
  <c r="M50" i="7"/>
  <c r="N50" i="7"/>
  <c r="A51" i="7"/>
  <c r="E51" i="7"/>
  <c r="J51" i="7"/>
  <c r="K51" i="7"/>
  <c r="L51" i="7"/>
  <c r="M51" i="7"/>
  <c r="N51" i="7"/>
  <c r="A52" i="7"/>
  <c r="E52" i="7"/>
  <c r="J52" i="7"/>
  <c r="K52" i="7"/>
  <c r="L52" i="7"/>
  <c r="M52" i="7"/>
  <c r="N52" i="7"/>
  <c r="A53" i="7"/>
  <c r="E53" i="7"/>
  <c r="J53" i="7"/>
  <c r="K53" i="7"/>
  <c r="L53" i="7"/>
  <c r="M53" i="7"/>
  <c r="N53" i="7"/>
  <c r="A54" i="7"/>
  <c r="E54" i="7"/>
  <c r="J54" i="7"/>
  <c r="K54" i="7"/>
  <c r="L54" i="7"/>
  <c r="M54" i="7"/>
  <c r="N54" i="7"/>
  <c r="A55" i="7"/>
  <c r="E55" i="7"/>
  <c r="J55" i="7"/>
  <c r="K55" i="7"/>
  <c r="L55" i="7"/>
  <c r="M55" i="7"/>
  <c r="N55" i="7"/>
  <c r="A56" i="7"/>
  <c r="E56" i="7"/>
  <c r="J56" i="7"/>
  <c r="K56" i="7"/>
  <c r="L56" i="7"/>
  <c r="M56" i="7"/>
  <c r="N56" i="7"/>
  <c r="A57" i="7"/>
  <c r="E57" i="7"/>
  <c r="J57" i="7"/>
  <c r="K57" i="7"/>
  <c r="L57" i="7"/>
  <c r="M57" i="7"/>
  <c r="N57" i="7"/>
  <c r="A58" i="7"/>
  <c r="E58" i="7"/>
  <c r="J58" i="7"/>
  <c r="K58" i="7"/>
  <c r="L58" i="7"/>
  <c r="M58" i="7"/>
  <c r="N58" i="7"/>
  <c r="A59" i="7"/>
  <c r="E59" i="7"/>
  <c r="J59" i="7"/>
  <c r="K59" i="7"/>
  <c r="L59" i="7"/>
  <c r="M59" i="7"/>
  <c r="N59" i="7"/>
  <c r="A60" i="7"/>
  <c r="E60" i="7"/>
  <c r="J60" i="7"/>
  <c r="K60" i="7"/>
  <c r="L60" i="7"/>
  <c r="M60" i="7"/>
  <c r="N60" i="7"/>
  <c r="A61" i="7"/>
  <c r="E61" i="7"/>
  <c r="J61" i="7"/>
  <c r="K61" i="7"/>
  <c r="L61" i="7"/>
  <c r="M61" i="7"/>
  <c r="N61" i="7"/>
  <c r="A62" i="7"/>
  <c r="E62" i="7"/>
  <c r="J62" i="7"/>
  <c r="K62" i="7"/>
  <c r="L62" i="7"/>
  <c r="M62" i="7"/>
  <c r="N62" i="7"/>
  <c r="A63" i="7"/>
  <c r="E63" i="7"/>
  <c r="J63" i="7"/>
  <c r="K63" i="7"/>
  <c r="L63" i="7"/>
  <c r="M63" i="7"/>
  <c r="N63" i="7"/>
  <c r="A64" i="7"/>
  <c r="E64" i="7"/>
  <c r="J64" i="7"/>
  <c r="K64" i="7"/>
  <c r="L64" i="7"/>
  <c r="M64" i="7"/>
  <c r="N64" i="7"/>
  <c r="A65" i="7"/>
  <c r="E65" i="7"/>
  <c r="J65" i="7"/>
  <c r="K65" i="7"/>
  <c r="L65" i="7"/>
  <c r="M65" i="7"/>
  <c r="N65" i="7"/>
  <c r="A66" i="7"/>
  <c r="E66" i="7"/>
  <c r="J66" i="7"/>
  <c r="K66" i="7"/>
  <c r="L66" i="7"/>
  <c r="M66" i="7"/>
  <c r="N66" i="7"/>
  <c r="A67" i="7"/>
  <c r="E67" i="7"/>
  <c r="J67" i="7"/>
  <c r="K67" i="7"/>
  <c r="L67" i="7"/>
  <c r="M67" i="7"/>
  <c r="N67" i="7"/>
  <c r="A68" i="7"/>
  <c r="E68" i="7"/>
  <c r="J68" i="7"/>
  <c r="K68" i="7"/>
  <c r="L68" i="7"/>
  <c r="M68" i="7"/>
  <c r="N68" i="7"/>
  <c r="A69" i="7"/>
  <c r="E69" i="7"/>
  <c r="J69" i="7"/>
  <c r="K69" i="7"/>
  <c r="L69" i="7"/>
  <c r="M69" i="7"/>
  <c r="N69" i="7"/>
  <c r="A70" i="7"/>
  <c r="E70" i="7"/>
  <c r="J70" i="7"/>
  <c r="K70" i="7"/>
  <c r="L70" i="7"/>
  <c r="M70" i="7"/>
  <c r="N70" i="7"/>
  <c r="A71" i="7"/>
  <c r="E71" i="7"/>
  <c r="J71" i="7"/>
  <c r="K71" i="7"/>
  <c r="L71" i="7"/>
  <c r="M71" i="7"/>
  <c r="N71" i="7"/>
  <c r="A72" i="7"/>
  <c r="E72" i="7"/>
  <c r="J72" i="7"/>
  <c r="K72" i="7"/>
  <c r="L72" i="7"/>
  <c r="M72" i="7"/>
  <c r="N72" i="7"/>
  <c r="A73" i="7"/>
  <c r="E73" i="7"/>
  <c r="J73" i="7"/>
  <c r="K73" i="7"/>
  <c r="L73" i="7"/>
  <c r="M73" i="7"/>
  <c r="N73" i="7"/>
  <c r="A74" i="7"/>
  <c r="E74" i="7"/>
  <c r="J74" i="7"/>
  <c r="K74" i="7"/>
  <c r="L74" i="7"/>
  <c r="M74" i="7"/>
  <c r="N74" i="7"/>
  <c r="A75" i="7"/>
  <c r="E75" i="7"/>
  <c r="J75" i="7"/>
  <c r="K75" i="7"/>
  <c r="L75" i="7"/>
  <c r="M75" i="7"/>
  <c r="N75" i="7"/>
  <c r="A76" i="7"/>
  <c r="E76" i="7"/>
  <c r="J76" i="7"/>
  <c r="K76" i="7"/>
  <c r="L76" i="7"/>
  <c r="M76" i="7"/>
  <c r="N76" i="7"/>
  <c r="A77" i="7"/>
  <c r="E77" i="7"/>
  <c r="J77" i="7"/>
  <c r="K77" i="7"/>
  <c r="L77" i="7"/>
  <c r="M77" i="7"/>
  <c r="N77" i="7"/>
  <c r="A78" i="7"/>
  <c r="E78" i="7"/>
  <c r="J78" i="7"/>
  <c r="K78" i="7"/>
  <c r="L78" i="7"/>
  <c r="M78" i="7"/>
  <c r="N78" i="7"/>
  <c r="A79" i="7"/>
  <c r="E79" i="7"/>
  <c r="J79" i="7"/>
  <c r="K79" i="7"/>
  <c r="L79" i="7"/>
  <c r="M79" i="7"/>
  <c r="N79" i="7"/>
  <c r="A80" i="7"/>
  <c r="E80" i="7"/>
  <c r="J80" i="7"/>
  <c r="K80" i="7"/>
  <c r="L80" i="7"/>
  <c r="M80" i="7"/>
  <c r="N80" i="7"/>
  <c r="A81" i="7"/>
  <c r="E81" i="7"/>
  <c r="J81" i="7"/>
  <c r="K81" i="7"/>
  <c r="L81" i="7"/>
  <c r="M81" i="7"/>
  <c r="N81" i="7"/>
  <c r="A82" i="7"/>
  <c r="E82" i="7"/>
  <c r="J82" i="7"/>
  <c r="K82" i="7"/>
  <c r="L82" i="7"/>
  <c r="M82" i="7"/>
  <c r="N82" i="7"/>
  <c r="A83" i="7"/>
  <c r="E83" i="7"/>
  <c r="J83" i="7"/>
  <c r="K83" i="7"/>
  <c r="L83" i="7"/>
  <c r="M83" i="7"/>
  <c r="N83" i="7"/>
  <c r="A84" i="7"/>
  <c r="E84" i="7"/>
  <c r="J84" i="7"/>
  <c r="K84" i="7"/>
  <c r="L84" i="7"/>
  <c r="M84" i="7"/>
  <c r="N84" i="7"/>
  <c r="A85" i="7"/>
  <c r="E85" i="7"/>
  <c r="J85" i="7"/>
  <c r="K85" i="7"/>
  <c r="L85" i="7"/>
  <c r="M85" i="7"/>
  <c r="N85" i="7"/>
  <c r="A86" i="7"/>
  <c r="E86" i="7"/>
  <c r="J86" i="7"/>
  <c r="K86" i="7"/>
  <c r="L86" i="7"/>
  <c r="M86" i="7"/>
  <c r="N86" i="7"/>
  <c r="A87" i="7"/>
  <c r="E87" i="7"/>
  <c r="J87" i="7"/>
  <c r="K87" i="7"/>
  <c r="L87" i="7"/>
  <c r="M87" i="7"/>
  <c r="N87" i="7"/>
  <c r="A88" i="7"/>
  <c r="E88" i="7"/>
  <c r="J88" i="7"/>
  <c r="K88" i="7"/>
  <c r="L88" i="7"/>
  <c r="M88" i="7"/>
  <c r="N88" i="7"/>
  <c r="A89" i="7"/>
  <c r="E89" i="7"/>
  <c r="J89" i="7"/>
  <c r="K89" i="7"/>
  <c r="L89" i="7"/>
  <c r="M89" i="7"/>
  <c r="N89" i="7"/>
  <c r="A90" i="7"/>
  <c r="E90" i="7"/>
  <c r="J90" i="7"/>
  <c r="K90" i="7"/>
  <c r="L90" i="7"/>
  <c r="M90" i="7"/>
  <c r="N90" i="7"/>
  <c r="A91" i="7"/>
  <c r="E91" i="7"/>
  <c r="J91" i="7"/>
  <c r="K91" i="7"/>
  <c r="L91" i="7"/>
  <c r="M91" i="7"/>
  <c r="N91" i="7"/>
  <c r="A92" i="7"/>
  <c r="E92" i="7"/>
  <c r="J92" i="7"/>
  <c r="K92" i="7"/>
  <c r="L92" i="7"/>
  <c r="M92" i="7"/>
  <c r="N92" i="7"/>
  <c r="A93" i="7"/>
  <c r="E93" i="7"/>
  <c r="J93" i="7"/>
  <c r="K93" i="7"/>
  <c r="L93" i="7"/>
  <c r="M93" i="7"/>
  <c r="N93" i="7"/>
  <c r="A94" i="7"/>
  <c r="E94" i="7"/>
  <c r="J94" i="7"/>
  <c r="K94" i="7"/>
  <c r="L94" i="7"/>
  <c r="M94" i="7"/>
  <c r="N94" i="7"/>
  <c r="A95" i="7"/>
  <c r="E95" i="7"/>
  <c r="J95" i="7"/>
  <c r="K95" i="7"/>
  <c r="L95" i="7"/>
  <c r="M95" i="7"/>
  <c r="N95" i="7"/>
  <c r="A96" i="7"/>
  <c r="E96" i="7"/>
  <c r="J96" i="7"/>
  <c r="K96" i="7"/>
  <c r="L96" i="7"/>
  <c r="M96" i="7"/>
  <c r="N96" i="7"/>
  <c r="A97" i="7"/>
  <c r="E97" i="7"/>
  <c r="J97" i="7"/>
  <c r="K97" i="7"/>
  <c r="L97" i="7"/>
  <c r="M97" i="7"/>
  <c r="N97" i="7"/>
  <c r="A98" i="7"/>
  <c r="E98" i="7"/>
  <c r="J98" i="7"/>
  <c r="K98" i="7"/>
  <c r="L98" i="7"/>
  <c r="M98" i="7"/>
  <c r="N98" i="7"/>
  <c r="A99" i="7"/>
  <c r="E99" i="7"/>
  <c r="J99" i="7"/>
  <c r="K99" i="7"/>
  <c r="L99" i="7"/>
  <c r="M99" i="7"/>
  <c r="N99" i="7"/>
  <c r="A100" i="7"/>
  <c r="E100" i="7"/>
  <c r="J100" i="7"/>
  <c r="K100" i="7"/>
  <c r="L100" i="7"/>
  <c r="M100" i="7"/>
  <c r="N100" i="7"/>
  <c r="A101" i="7"/>
  <c r="E101" i="7"/>
  <c r="J101" i="7"/>
  <c r="K101" i="7"/>
  <c r="L101" i="7"/>
  <c r="M101" i="7"/>
  <c r="N101" i="7"/>
  <c r="A102" i="7"/>
  <c r="E102" i="7"/>
  <c r="J102" i="7"/>
  <c r="K102" i="7"/>
  <c r="L102" i="7"/>
  <c r="M102" i="7"/>
  <c r="N102" i="7"/>
  <c r="A103" i="7"/>
  <c r="E103" i="7"/>
  <c r="J103" i="7"/>
  <c r="K103" i="7"/>
  <c r="L103" i="7"/>
  <c r="M103" i="7"/>
  <c r="N103" i="7"/>
  <c r="A104" i="7"/>
  <c r="E104" i="7"/>
  <c r="J104" i="7"/>
  <c r="K104" i="7"/>
  <c r="L104" i="7"/>
  <c r="M104" i="7"/>
  <c r="N104" i="7"/>
  <c r="A105" i="7"/>
  <c r="E105" i="7"/>
  <c r="J105" i="7"/>
  <c r="K105" i="7"/>
  <c r="L105" i="7"/>
  <c r="M105" i="7"/>
  <c r="N105" i="7"/>
  <c r="A106" i="7"/>
  <c r="E106" i="7"/>
  <c r="J106" i="7"/>
  <c r="K106" i="7"/>
  <c r="L106" i="7"/>
  <c r="M106" i="7"/>
  <c r="N106" i="7"/>
  <c r="A107" i="7"/>
  <c r="E107" i="7"/>
  <c r="J107" i="7"/>
  <c r="K107" i="7"/>
  <c r="L107" i="7"/>
  <c r="M107" i="7"/>
  <c r="N107" i="7"/>
  <c r="A108" i="7"/>
  <c r="E108" i="7"/>
  <c r="J108" i="7"/>
  <c r="K108" i="7"/>
  <c r="L108" i="7"/>
  <c r="M108" i="7"/>
  <c r="N108" i="7"/>
  <c r="A109" i="7"/>
  <c r="E109" i="7"/>
  <c r="J109" i="7"/>
  <c r="K109" i="7"/>
  <c r="L109" i="7"/>
  <c r="M109" i="7"/>
  <c r="N109" i="7"/>
  <c r="A110" i="7"/>
  <c r="E110" i="7"/>
  <c r="J110" i="7"/>
  <c r="K110" i="7"/>
  <c r="L110" i="7"/>
  <c r="M110" i="7"/>
  <c r="N110" i="7"/>
  <c r="A111" i="7"/>
  <c r="E111" i="7"/>
  <c r="J111" i="7"/>
  <c r="K111" i="7"/>
  <c r="L111" i="7"/>
  <c r="M111" i="7"/>
  <c r="N111" i="7"/>
  <c r="A112" i="7"/>
  <c r="E112" i="7"/>
  <c r="J112" i="7"/>
  <c r="K112" i="7"/>
  <c r="L112" i="7"/>
  <c r="M112" i="7"/>
  <c r="N112" i="7"/>
  <c r="A113" i="7"/>
  <c r="E113" i="7"/>
  <c r="J113" i="7"/>
  <c r="K113" i="7"/>
  <c r="L113" i="7"/>
  <c r="M113" i="7"/>
  <c r="N113" i="7"/>
  <c r="A114" i="7"/>
  <c r="E114" i="7"/>
  <c r="J114" i="7"/>
  <c r="K114" i="7"/>
  <c r="L114" i="7"/>
  <c r="M114" i="7"/>
  <c r="N114" i="7"/>
  <c r="A115" i="7"/>
  <c r="E115" i="7"/>
  <c r="J115" i="7"/>
  <c r="L115" i="7"/>
  <c r="M115" i="7"/>
  <c r="N115" i="7"/>
  <c r="A116" i="7"/>
  <c r="E116" i="7"/>
  <c r="J116" i="7"/>
  <c r="K116" i="7"/>
  <c r="L116" i="7"/>
  <c r="M116" i="7"/>
  <c r="N116" i="7"/>
  <c r="A117" i="7"/>
  <c r="E117" i="7"/>
  <c r="J117" i="7"/>
  <c r="K117" i="7"/>
  <c r="L117" i="7"/>
  <c r="M117" i="7"/>
  <c r="N117" i="7"/>
  <c r="A118" i="7"/>
  <c r="E118" i="7"/>
  <c r="J118" i="7"/>
  <c r="K118" i="7"/>
  <c r="L118" i="7"/>
  <c r="M118" i="7"/>
  <c r="N118" i="7"/>
  <c r="A119" i="7"/>
  <c r="E119" i="7"/>
  <c r="J119" i="7"/>
  <c r="K119" i="7"/>
  <c r="L119" i="7"/>
  <c r="M119" i="7"/>
  <c r="N119" i="7"/>
  <c r="A120" i="7"/>
  <c r="E120" i="7"/>
  <c r="J120" i="7"/>
  <c r="K120" i="7"/>
  <c r="L120" i="7"/>
  <c r="M120" i="7"/>
  <c r="N120" i="7"/>
  <c r="A121" i="7"/>
  <c r="E121" i="7"/>
  <c r="J121" i="7"/>
  <c r="K121" i="7"/>
  <c r="L121" i="7"/>
  <c r="M121" i="7"/>
  <c r="N121" i="7"/>
  <c r="A122" i="7"/>
  <c r="E122" i="7"/>
  <c r="J122" i="7"/>
  <c r="K122" i="7"/>
  <c r="L122" i="7"/>
  <c r="M122" i="7"/>
  <c r="N122" i="7"/>
  <c r="A123" i="7"/>
  <c r="E123" i="7"/>
  <c r="J123" i="7"/>
  <c r="K123" i="7"/>
  <c r="L123" i="7"/>
  <c r="M123" i="7"/>
  <c r="N123" i="7"/>
  <c r="A124" i="7"/>
  <c r="E124" i="7"/>
  <c r="J124" i="7"/>
  <c r="K124" i="7"/>
  <c r="L124" i="7"/>
  <c r="M124" i="7"/>
  <c r="N124" i="7"/>
  <c r="A125" i="7"/>
  <c r="E125" i="7"/>
  <c r="J125" i="7"/>
  <c r="K125" i="7"/>
  <c r="L125" i="7"/>
  <c r="M125" i="7"/>
  <c r="N125" i="7"/>
  <c r="A126" i="7"/>
  <c r="E126" i="7"/>
  <c r="J126" i="7"/>
  <c r="K126" i="7"/>
  <c r="L126" i="7"/>
  <c r="M126" i="7"/>
  <c r="N126" i="7"/>
  <c r="A127" i="7"/>
  <c r="E127" i="7"/>
  <c r="J127" i="7"/>
  <c r="K127" i="7"/>
  <c r="L127" i="7"/>
  <c r="M127" i="7"/>
  <c r="N127" i="7"/>
  <c r="A128" i="7"/>
  <c r="E128" i="7"/>
  <c r="J128" i="7"/>
  <c r="K128" i="7"/>
  <c r="L128" i="7"/>
  <c r="M128" i="7"/>
  <c r="N128" i="7"/>
  <c r="A129" i="7"/>
  <c r="E129" i="7"/>
  <c r="J129" i="7"/>
  <c r="K129" i="7"/>
  <c r="L129" i="7"/>
  <c r="M129" i="7"/>
  <c r="N129" i="7"/>
  <c r="A130" i="7"/>
  <c r="E130" i="7"/>
  <c r="J130" i="7"/>
  <c r="K130" i="7"/>
  <c r="L130" i="7"/>
  <c r="M130" i="7"/>
  <c r="N130" i="7"/>
  <c r="A131" i="7"/>
  <c r="E131" i="7"/>
  <c r="J131" i="7"/>
  <c r="K131" i="7"/>
  <c r="L131" i="7"/>
  <c r="M131" i="7"/>
  <c r="N131" i="7"/>
  <c r="A132" i="7"/>
  <c r="E132" i="7"/>
  <c r="J132" i="7"/>
  <c r="K132" i="7"/>
  <c r="L132" i="7"/>
  <c r="M132" i="7"/>
  <c r="N132" i="7"/>
  <c r="A133" i="7"/>
  <c r="E133" i="7"/>
  <c r="J133" i="7"/>
  <c r="K133" i="7"/>
  <c r="L133" i="7"/>
  <c r="M133" i="7"/>
  <c r="N133" i="7"/>
  <c r="A134" i="7"/>
  <c r="E134" i="7"/>
  <c r="J134" i="7"/>
  <c r="K134" i="7"/>
  <c r="L134" i="7"/>
  <c r="M134" i="7"/>
  <c r="N134" i="7"/>
  <c r="A135" i="7"/>
  <c r="E135" i="7"/>
  <c r="J135" i="7"/>
  <c r="K135" i="7"/>
  <c r="L135" i="7"/>
  <c r="M135" i="7"/>
  <c r="N135" i="7"/>
  <c r="A136" i="7"/>
  <c r="E136" i="7"/>
  <c r="J136" i="7"/>
  <c r="K136" i="7"/>
  <c r="L136" i="7"/>
  <c r="M136" i="7"/>
  <c r="N136" i="7"/>
  <c r="A137" i="7"/>
  <c r="E137" i="7"/>
  <c r="J137" i="7"/>
  <c r="K137" i="7"/>
  <c r="L137" i="7"/>
  <c r="M137" i="7"/>
  <c r="N137" i="7"/>
  <c r="A138" i="7"/>
  <c r="E138" i="7"/>
  <c r="J138" i="7"/>
  <c r="K138" i="7"/>
  <c r="L138" i="7"/>
  <c r="M138" i="7"/>
  <c r="N138" i="7"/>
  <c r="A139" i="7"/>
  <c r="E139" i="7"/>
  <c r="J139" i="7"/>
  <c r="K139" i="7"/>
  <c r="L139" i="7"/>
  <c r="M139" i="7"/>
  <c r="N139" i="7"/>
  <c r="A140" i="7"/>
  <c r="E140" i="7"/>
  <c r="J140" i="7"/>
  <c r="K140" i="7"/>
  <c r="L140" i="7"/>
  <c r="M140" i="7"/>
  <c r="N140" i="7"/>
  <c r="A141" i="7"/>
  <c r="E141" i="7"/>
  <c r="J141" i="7"/>
  <c r="K141" i="7"/>
  <c r="L141" i="7"/>
  <c r="M141" i="7"/>
  <c r="N141" i="7"/>
  <c r="A142" i="7"/>
  <c r="E142" i="7"/>
  <c r="J142" i="7"/>
  <c r="K142" i="7"/>
  <c r="L142" i="7"/>
  <c r="M142" i="7"/>
  <c r="N142" i="7"/>
  <c r="A143" i="7"/>
  <c r="E143" i="7"/>
  <c r="J143" i="7"/>
  <c r="K143" i="7"/>
  <c r="L143" i="7"/>
  <c r="M143" i="7"/>
  <c r="N143" i="7"/>
  <c r="A144" i="7"/>
  <c r="E144" i="7"/>
  <c r="J144" i="7"/>
  <c r="K144" i="7"/>
  <c r="L144" i="7"/>
  <c r="M144" i="7"/>
  <c r="N144" i="7"/>
  <c r="A145" i="7"/>
  <c r="E145" i="7"/>
  <c r="J145" i="7"/>
  <c r="K145" i="7"/>
  <c r="L145" i="7"/>
  <c r="M145" i="7"/>
  <c r="N145" i="7"/>
  <c r="A146" i="7"/>
  <c r="E146" i="7"/>
  <c r="J146" i="7"/>
  <c r="K146" i="7"/>
  <c r="L146" i="7"/>
  <c r="M146" i="7"/>
  <c r="N146" i="7"/>
  <c r="A147" i="7"/>
  <c r="E147" i="7"/>
  <c r="J147" i="7"/>
  <c r="K147" i="7"/>
  <c r="L147" i="7"/>
  <c r="M147" i="7"/>
  <c r="N147" i="7"/>
  <c r="A148" i="7"/>
  <c r="E148" i="7"/>
  <c r="J148" i="7"/>
  <c r="K148" i="7"/>
  <c r="L148" i="7"/>
  <c r="M148" i="7"/>
  <c r="N148" i="7"/>
  <c r="A149" i="7"/>
  <c r="E149" i="7"/>
  <c r="J149" i="7"/>
  <c r="K149" i="7"/>
  <c r="L149" i="7"/>
  <c r="M149" i="7"/>
  <c r="N149" i="7"/>
  <c r="A150" i="7"/>
  <c r="E150" i="7"/>
  <c r="J150" i="7"/>
  <c r="K150" i="7"/>
  <c r="L150" i="7"/>
  <c r="M150" i="7"/>
  <c r="N150" i="7"/>
  <c r="A151" i="7"/>
  <c r="E151" i="7"/>
  <c r="J151" i="7"/>
  <c r="K151" i="7"/>
  <c r="L151" i="7"/>
  <c r="M151" i="7"/>
  <c r="N151" i="7"/>
  <c r="A152" i="7"/>
  <c r="E152" i="7"/>
  <c r="J152" i="7"/>
  <c r="K152" i="7"/>
  <c r="L152" i="7"/>
  <c r="M152" i="7"/>
  <c r="N152" i="7"/>
  <c r="A153" i="7"/>
  <c r="E153" i="7"/>
  <c r="J153" i="7"/>
  <c r="K153" i="7"/>
  <c r="L153" i="7"/>
  <c r="M153" i="7"/>
  <c r="N153" i="7"/>
  <c r="A154" i="7"/>
  <c r="E154" i="7"/>
  <c r="J154" i="7"/>
  <c r="K154" i="7"/>
  <c r="L154" i="7"/>
  <c r="M154" i="7"/>
  <c r="N154" i="7"/>
  <c r="A155" i="7"/>
  <c r="E155" i="7"/>
  <c r="J155" i="7"/>
  <c r="K155" i="7"/>
  <c r="L155" i="7"/>
  <c r="M155" i="7"/>
  <c r="N155" i="7"/>
  <c r="A156" i="7"/>
  <c r="E156" i="7"/>
  <c r="J156" i="7"/>
  <c r="K156" i="7"/>
  <c r="L156" i="7"/>
  <c r="M156" i="7"/>
  <c r="N156" i="7"/>
  <c r="A157" i="7"/>
  <c r="E157" i="7"/>
  <c r="J157" i="7"/>
  <c r="K157" i="7"/>
  <c r="L157" i="7"/>
  <c r="M157" i="7"/>
  <c r="N157" i="7"/>
  <c r="A158" i="7"/>
  <c r="E158" i="7"/>
  <c r="J158" i="7"/>
  <c r="K158" i="7"/>
  <c r="L158" i="7"/>
  <c r="M158" i="7"/>
  <c r="N158" i="7"/>
  <c r="A159" i="7"/>
  <c r="E159" i="7"/>
  <c r="J159" i="7"/>
  <c r="K159" i="7"/>
  <c r="L159" i="7"/>
  <c r="M159" i="7"/>
  <c r="N159" i="7"/>
  <c r="A160" i="7"/>
  <c r="E160" i="7"/>
  <c r="J160" i="7"/>
  <c r="K160" i="7"/>
  <c r="L160" i="7"/>
  <c r="M160" i="7"/>
  <c r="N160" i="7"/>
  <c r="A161" i="7"/>
  <c r="E161" i="7"/>
  <c r="J161" i="7"/>
  <c r="K161" i="7"/>
  <c r="L161" i="7"/>
  <c r="M161" i="7"/>
  <c r="N161" i="7"/>
  <c r="A162" i="7"/>
  <c r="E162" i="7"/>
  <c r="J162" i="7"/>
  <c r="K162" i="7"/>
  <c r="L162" i="7"/>
  <c r="M162" i="7"/>
  <c r="N162" i="7"/>
  <c r="A163" i="7"/>
  <c r="E163" i="7"/>
  <c r="J163" i="7"/>
  <c r="K163" i="7"/>
  <c r="L163" i="7"/>
  <c r="M163" i="7"/>
  <c r="N163" i="7"/>
  <c r="A164" i="7"/>
  <c r="E164" i="7"/>
  <c r="J164" i="7"/>
  <c r="K164" i="7"/>
  <c r="L164" i="7"/>
  <c r="M164" i="7"/>
  <c r="N164" i="7"/>
  <c r="A165" i="7"/>
  <c r="E165" i="7"/>
  <c r="J165" i="7"/>
  <c r="K165" i="7"/>
  <c r="L165" i="7"/>
  <c r="M165" i="7"/>
  <c r="N165" i="7"/>
  <c r="A166" i="7"/>
  <c r="E166" i="7"/>
  <c r="J166" i="7"/>
  <c r="K166" i="7"/>
  <c r="L166" i="7"/>
  <c r="M166" i="7"/>
  <c r="N166" i="7"/>
  <c r="A167" i="7"/>
  <c r="E167" i="7"/>
  <c r="J167" i="7"/>
  <c r="K167" i="7"/>
  <c r="L167" i="7"/>
  <c r="M167" i="7"/>
  <c r="N167" i="7"/>
  <c r="A168" i="7"/>
  <c r="E168" i="7"/>
  <c r="J168" i="7"/>
  <c r="K168" i="7"/>
  <c r="L168" i="7"/>
  <c r="M168" i="7"/>
  <c r="N168" i="7"/>
  <c r="A169" i="7"/>
  <c r="E169" i="7"/>
  <c r="J169" i="7"/>
  <c r="K169" i="7"/>
  <c r="L169" i="7"/>
  <c r="M169" i="7"/>
  <c r="N169" i="7"/>
  <c r="A170" i="7"/>
  <c r="E170" i="7"/>
  <c r="J170" i="7"/>
  <c r="K170" i="7"/>
  <c r="L170" i="7"/>
  <c r="M170" i="7"/>
  <c r="N170" i="7"/>
  <c r="A171" i="7"/>
  <c r="E171" i="7"/>
  <c r="J171" i="7"/>
  <c r="K171" i="7"/>
  <c r="L171" i="7"/>
  <c r="M171" i="7"/>
  <c r="N171" i="7"/>
  <c r="A172" i="7"/>
  <c r="E172" i="7"/>
  <c r="J172" i="7"/>
  <c r="K172" i="7"/>
  <c r="L172" i="7"/>
  <c r="M172" i="7"/>
  <c r="N172" i="7"/>
  <c r="A173" i="7"/>
  <c r="E173" i="7"/>
  <c r="J173" i="7"/>
  <c r="K173" i="7"/>
  <c r="L173" i="7"/>
  <c r="M173" i="7"/>
  <c r="N173" i="7"/>
  <c r="A174" i="7"/>
  <c r="E174" i="7"/>
  <c r="J174" i="7"/>
  <c r="K174" i="7"/>
  <c r="L174" i="7"/>
  <c r="M174" i="7"/>
  <c r="N174" i="7"/>
  <c r="A175" i="7"/>
  <c r="E175" i="7"/>
  <c r="J175" i="7"/>
  <c r="K175" i="7"/>
  <c r="L175" i="7"/>
  <c r="M175" i="7"/>
  <c r="N175" i="7"/>
  <c r="A176" i="7"/>
  <c r="E176" i="7"/>
  <c r="J176" i="7"/>
  <c r="K176" i="7"/>
  <c r="L176" i="7"/>
  <c r="M176" i="7"/>
  <c r="N176" i="7"/>
  <c r="A177" i="7"/>
  <c r="E177" i="7"/>
  <c r="J177" i="7"/>
  <c r="K177" i="7"/>
  <c r="L177" i="7"/>
  <c r="M177" i="7"/>
  <c r="N177" i="7"/>
  <c r="A178" i="7"/>
  <c r="E178" i="7"/>
  <c r="J178" i="7"/>
  <c r="K178" i="7"/>
  <c r="L178" i="7"/>
  <c r="M178" i="7"/>
  <c r="N178" i="7"/>
  <c r="A179" i="7"/>
  <c r="E179" i="7"/>
  <c r="J179" i="7"/>
  <c r="K179" i="7"/>
  <c r="L179" i="7"/>
  <c r="M179" i="7"/>
  <c r="N179" i="7"/>
  <c r="A180" i="7"/>
  <c r="E180" i="7"/>
  <c r="J180" i="7"/>
  <c r="K180" i="7"/>
  <c r="L180" i="7"/>
  <c r="M180" i="7"/>
  <c r="N180" i="7"/>
  <c r="A181" i="7"/>
  <c r="E181" i="7"/>
  <c r="J181" i="7"/>
  <c r="K181" i="7"/>
  <c r="L181" i="7"/>
  <c r="M181" i="7"/>
  <c r="N181" i="7"/>
  <c r="A182" i="7"/>
  <c r="E182" i="7"/>
  <c r="J182" i="7"/>
  <c r="K182" i="7"/>
  <c r="L182" i="7"/>
  <c r="M182" i="7"/>
  <c r="N182" i="7"/>
  <c r="A183" i="7"/>
  <c r="E183" i="7"/>
  <c r="J183" i="7"/>
  <c r="K183" i="7"/>
  <c r="L183" i="7"/>
  <c r="M183" i="7"/>
  <c r="N183" i="7"/>
  <c r="A184" i="7"/>
  <c r="E184" i="7"/>
  <c r="J184" i="7"/>
  <c r="K184" i="7"/>
  <c r="L184" i="7"/>
  <c r="M184" i="7"/>
  <c r="N184" i="7"/>
  <c r="A185" i="7"/>
  <c r="E185" i="7"/>
  <c r="J185" i="7"/>
  <c r="K185" i="7"/>
  <c r="L185" i="7"/>
  <c r="M185" i="7"/>
  <c r="N185" i="7"/>
  <c r="A186" i="7"/>
  <c r="E186" i="7"/>
  <c r="J186" i="7"/>
  <c r="K186" i="7"/>
  <c r="L186" i="7"/>
  <c r="M186" i="7"/>
  <c r="N186" i="7"/>
  <c r="A187" i="7"/>
  <c r="E187" i="7"/>
  <c r="J187" i="7"/>
  <c r="K187" i="7"/>
  <c r="L187" i="7"/>
  <c r="M187" i="7"/>
  <c r="N187" i="7"/>
  <c r="A188" i="7"/>
  <c r="E188" i="7"/>
  <c r="J188" i="7"/>
  <c r="K188" i="7"/>
  <c r="L188" i="7"/>
  <c r="M188" i="7"/>
  <c r="N188" i="7"/>
  <c r="A189" i="7"/>
  <c r="E189" i="7"/>
  <c r="J189" i="7"/>
  <c r="K189" i="7"/>
  <c r="L189" i="7"/>
  <c r="M189" i="7"/>
  <c r="N189" i="7"/>
  <c r="A190" i="7"/>
  <c r="E190" i="7"/>
  <c r="J190" i="7"/>
  <c r="K190" i="7"/>
  <c r="L190" i="7"/>
  <c r="M190" i="7"/>
  <c r="N190" i="7"/>
  <c r="A191" i="7"/>
  <c r="E191" i="7"/>
  <c r="J191" i="7"/>
  <c r="K191" i="7"/>
  <c r="L191" i="7"/>
  <c r="M191" i="7"/>
  <c r="N191" i="7"/>
  <c r="A192" i="7"/>
  <c r="E192" i="7"/>
  <c r="J192" i="7"/>
  <c r="K192" i="7"/>
  <c r="L192" i="7"/>
  <c r="M192" i="7"/>
  <c r="N192" i="7"/>
  <c r="A193" i="7"/>
  <c r="E193" i="7"/>
  <c r="J193" i="7"/>
  <c r="K193" i="7"/>
  <c r="L193" i="7"/>
  <c r="M193" i="7"/>
  <c r="N193" i="7"/>
  <c r="A194" i="7"/>
  <c r="E194" i="7"/>
  <c r="J194" i="7"/>
  <c r="K194" i="7"/>
  <c r="L194" i="7"/>
  <c r="M194" i="7"/>
  <c r="N194" i="7"/>
  <c r="A195" i="7"/>
  <c r="E195" i="7"/>
  <c r="J195" i="7"/>
  <c r="K195" i="7"/>
  <c r="L195" i="7"/>
  <c r="M195" i="7"/>
  <c r="N195" i="7"/>
  <c r="A196" i="7"/>
  <c r="E196" i="7"/>
  <c r="J196" i="7"/>
  <c r="K196" i="7"/>
  <c r="L196" i="7"/>
  <c r="M196" i="7"/>
  <c r="N196" i="7"/>
  <c r="A197" i="7"/>
  <c r="E197" i="7"/>
  <c r="J197" i="7"/>
  <c r="K197" i="7"/>
  <c r="L197" i="7"/>
  <c r="M197" i="7"/>
  <c r="N197" i="7"/>
  <c r="A198" i="7"/>
  <c r="E198" i="7"/>
  <c r="J198" i="7"/>
  <c r="K198" i="7"/>
  <c r="L198" i="7"/>
  <c r="M198" i="7"/>
  <c r="N198" i="7"/>
  <c r="A199" i="7"/>
  <c r="E199" i="7"/>
  <c r="J199" i="7"/>
  <c r="K199" i="7"/>
  <c r="L199" i="7"/>
  <c r="M199" i="7"/>
  <c r="N199" i="7"/>
  <c r="A200" i="7"/>
  <c r="E200" i="7"/>
  <c r="J200" i="7"/>
  <c r="K200" i="7"/>
  <c r="L200" i="7"/>
  <c r="M200" i="7"/>
  <c r="N200" i="7"/>
  <c r="A201" i="7"/>
  <c r="E201" i="7"/>
  <c r="J201" i="7"/>
  <c r="K201" i="7"/>
  <c r="L201" i="7"/>
  <c r="M201" i="7"/>
  <c r="N201" i="7"/>
  <c r="A202" i="7"/>
  <c r="E202" i="7"/>
  <c r="J202" i="7"/>
  <c r="K202" i="7"/>
  <c r="L202" i="7"/>
  <c r="M202" i="7"/>
  <c r="N202" i="7"/>
  <c r="A203" i="7"/>
  <c r="E203" i="7"/>
  <c r="J203" i="7"/>
  <c r="K203" i="7"/>
  <c r="L203" i="7"/>
  <c r="M203" i="7"/>
  <c r="N203" i="7"/>
  <c r="A204" i="7"/>
  <c r="E204" i="7"/>
  <c r="J204" i="7"/>
  <c r="K204" i="7"/>
  <c r="L204" i="7"/>
  <c r="M204" i="7"/>
  <c r="N204" i="7"/>
  <c r="A205" i="7"/>
  <c r="E205" i="7"/>
  <c r="J205" i="7"/>
  <c r="K205" i="7"/>
  <c r="L205" i="7"/>
  <c r="M205" i="7"/>
  <c r="N205" i="7"/>
  <c r="A206" i="7"/>
  <c r="E206" i="7"/>
  <c r="J206" i="7"/>
  <c r="K206" i="7"/>
  <c r="L206" i="7"/>
  <c r="M206" i="7"/>
  <c r="N206" i="7"/>
  <c r="A207" i="7"/>
  <c r="E207" i="7"/>
  <c r="J207" i="7"/>
  <c r="K207" i="7"/>
  <c r="L207" i="7"/>
  <c r="M207" i="7"/>
  <c r="N207" i="7"/>
  <c r="A208" i="7"/>
  <c r="E208" i="7"/>
  <c r="J208" i="7"/>
  <c r="K208" i="7"/>
  <c r="L208" i="7"/>
  <c r="M208" i="7"/>
  <c r="N208" i="7"/>
  <c r="A209" i="7"/>
  <c r="E209" i="7"/>
  <c r="J209" i="7"/>
  <c r="K209" i="7"/>
  <c r="L209" i="7"/>
  <c r="M209" i="7"/>
  <c r="N209" i="7"/>
  <c r="A210" i="7"/>
  <c r="E210" i="7"/>
  <c r="J210" i="7"/>
  <c r="K210" i="7"/>
  <c r="L210" i="7"/>
  <c r="M210" i="7"/>
  <c r="N210" i="7"/>
  <c r="A211" i="7"/>
  <c r="E211" i="7"/>
  <c r="J211" i="7"/>
  <c r="K211" i="7"/>
  <c r="L211" i="7"/>
  <c r="M211" i="7"/>
  <c r="N211" i="7"/>
  <c r="A212" i="7"/>
  <c r="E212" i="7"/>
  <c r="J212" i="7"/>
  <c r="K212" i="7"/>
  <c r="L212" i="7"/>
  <c r="M212" i="7"/>
  <c r="N212" i="7"/>
  <c r="A213" i="7"/>
  <c r="E213" i="7"/>
  <c r="J213" i="7"/>
  <c r="K213" i="7"/>
  <c r="L213" i="7"/>
  <c r="M213" i="7"/>
  <c r="N213" i="7"/>
  <c r="A214" i="7"/>
  <c r="E214" i="7"/>
  <c r="J214" i="7"/>
  <c r="K214" i="7"/>
  <c r="L214" i="7"/>
  <c r="M214" i="7"/>
  <c r="N214" i="7"/>
  <c r="A215" i="7"/>
  <c r="E215" i="7"/>
  <c r="J215" i="7"/>
  <c r="K215" i="7"/>
  <c r="L215" i="7"/>
  <c r="M215" i="7"/>
  <c r="N215" i="7"/>
  <c r="A216" i="7"/>
  <c r="E216" i="7"/>
  <c r="J216" i="7"/>
  <c r="K216" i="7"/>
  <c r="L216" i="7"/>
  <c r="M216" i="7"/>
  <c r="N216" i="7"/>
  <c r="A217" i="7"/>
  <c r="E217" i="7"/>
  <c r="J217" i="7"/>
  <c r="K217" i="7"/>
  <c r="L217" i="7"/>
  <c r="M217" i="7"/>
  <c r="N217" i="7"/>
  <c r="A218" i="7"/>
  <c r="E218" i="7"/>
  <c r="J218" i="7"/>
  <c r="K218" i="7"/>
  <c r="L218" i="7"/>
  <c r="M218" i="7"/>
  <c r="N218" i="7"/>
  <c r="A219" i="7"/>
  <c r="E219" i="7"/>
  <c r="J219" i="7"/>
  <c r="K219" i="7"/>
  <c r="L219" i="7"/>
  <c r="M219" i="7"/>
  <c r="N219" i="7"/>
  <c r="A220" i="7"/>
  <c r="E220" i="7"/>
  <c r="J220" i="7"/>
  <c r="K220" i="7"/>
  <c r="L220" i="7"/>
  <c r="M220" i="7"/>
  <c r="N220" i="7"/>
  <c r="A221" i="7"/>
  <c r="E221" i="7"/>
  <c r="J221" i="7"/>
  <c r="K221" i="7"/>
  <c r="L221" i="7"/>
  <c r="M221" i="7"/>
  <c r="N221" i="7"/>
  <c r="A222" i="7"/>
  <c r="E222" i="7"/>
  <c r="J222" i="7"/>
  <c r="K222" i="7"/>
  <c r="L222" i="7"/>
  <c r="M222" i="7"/>
  <c r="N222" i="7"/>
  <c r="A223" i="7"/>
  <c r="E223" i="7"/>
  <c r="J223" i="7"/>
  <c r="K223" i="7"/>
  <c r="L223" i="7"/>
  <c r="M223" i="7"/>
  <c r="N223" i="7"/>
  <c r="A224" i="7"/>
  <c r="E224" i="7"/>
  <c r="J224" i="7"/>
  <c r="K224" i="7"/>
  <c r="L224" i="7"/>
  <c r="M224" i="7"/>
  <c r="N224" i="7"/>
  <c r="A225" i="7"/>
  <c r="E225" i="7"/>
  <c r="J225" i="7"/>
  <c r="K225" i="7"/>
  <c r="L225" i="7"/>
  <c r="M225" i="7"/>
  <c r="N225" i="7"/>
  <c r="A226" i="7"/>
  <c r="E226" i="7"/>
  <c r="J226" i="7"/>
  <c r="K226" i="7"/>
  <c r="L226" i="7"/>
  <c r="M226" i="7"/>
  <c r="N226" i="7"/>
  <c r="A227" i="7"/>
  <c r="E227" i="7"/>
  <c r="J227" i="7"/>
  <c r="K227" i="7"/>
  <c r="L227" i="7"/>
  <c r="M227" i="7"/>
  <c r="N227" i="7"/>
  <c r="A228" i="7"/>
  <c r="E228" i="7"/>
  <c r="J228" i="7"/>
  <c r="K228" i="7"/>
  <c r="L228" i="7"/>
  <c r="M228" i="7"/>
  <c r="N228" i="7"/>
  <c r="A229" i="7"/>
  <c r="E229" i="7"/>
  <c r="J229" i="7"/>
  <c r="K229" i="7"/>
  <c r="L229" i="7"/>
  <c r="M229" i="7"/>
  <c r="N229" i="7"/>
  <c r="A230" i="7"/>
  <c r="E230" i="7"/>
  <c r="J230" i="7"/>
  <c r="K230" i="7"/>
  <c r="L230" i="7"/>
  <c r="M230" i="7"/>
  <c r="N230" i="7"/>
  <c r="A231" i="7"/>
  <c r="E231" i="7"/>
  <c r="J231" i="7"/>
  <c r="K231" i="7"/>
  <c r="L231" i="7"/>
  <c r="M231" i="7"/>
  <c r="N231" i="7"/>
  <c r="A232" i="7"/>
  <c r="E232" i="7"/>
  <c r="J232" i="7"/>
  <c r="K232" i="7"/>
  <c r="L232" i="7"/>
  <c r="M232" i="7"/>
  <c r="N232" i="7"/>
  <c r="A233" i="7"/>
  <c r="E233" i="7"/>
  <c r="J233" i="7"/>
  <c r="K233" i="7"/>
  <c r="L233" i="7"/>
  <c r="M233" i="7"/>
  <c r="N233" i="7"/>
  <c r="A234" i="7"/>
  <c r="E234" i="7"/>
  <c r="J234" i="7"/>
  <c r="K234" i="7"/>
  <c r="L234" i="7"/>
  <c r="M234" i="7"/>
  <c r="N234" i="7"/>
  <c r="A235" i="7"/>
  <c r="E235" i="7"/>
  <c r="J235" i="7"/>
  <c r="K235" i="7"/>
  <c r="L235" i="7"/>
  <c r="M235" i="7"/>
  <c r="N235" i="7"/>
  <c r="A236" i="7"/>
  <c r="E236" i="7"/>
  <c r="J236" i="7"/>
  <c r="K236" i="7"/>
  <c r="L236" i="7"/>
  <c r="M236" i="7"/>
  <c r="N236" i="7"/>
  <c r="A237" i="7"/>
  <c r="E237" i="7"/>
  <c r="J237" i="7"/>
  <c r="K237" i="7"/>
  <c r="L237" i="7"/>
  <c r="M237" i="7"/>
  <c r="N237" i="7"/>
  <c r="A238" i="7"/>
  <c r="E238" i="7"/>
  <c r="J238" i="7"/>
  <c r="K238" i="7"/>
  <c r="L238" i="7"/>
  <c r="M238" i="7"/>
  <c r="N238" i="7"/>
  <c r="A239" i="7"/>
  <c r="E239" i="7"/>
  <c r="J239" i="7"/>
  <c r="K239" i="7"/>
  <c r="L239" i="7"/>
  <c r="M239" i="7"/>
  <c r="N239" i="7"/>
  <c r="A240" i="7"/>
  <c r="E240" i="7"/>
  <c r="J240" i="7"/>
  <c r="K240" i="7"/>
  <c r="L240" i="7"/>
  <c r="M240" i="7"/>
  <c r="N240" i="7"/>
  <c r="A241" i="7"/>
  <c r="E241" i="7"/>
  <c r="J241" i="7"/>
  <c r="K241" i="7"/>
  <c r="L241" i="7"/>
  <c r="M241" i="7"/>
  <c r="N241" i="7"/>
  <c r="A242" i="7"/>
  <c r="E242" i="7"/>
  <c r="J242" i="7"/>
  <c r="K242" i="7"/>
  <c r="L242" i="7"/>
  <c r="M242" i="7"/>
  <c r="N242" i="7"/>
  <c r="A243" i="7"/>
  <c r="E243" i="7"/>
  <c r="J243" i="7"/>
  <c r="K243" i="7"/>
  <c r="L243" i="7"/>
  <c r="M243" i="7"/>
  <c r="N243" i="7"/>
  <c r="A244" i="7"/>
  <c r="E244" i="7"/>
  <c r="J244" i="7"/>
  <c r="K244" i="7"/>
  <c r="L244" i="7"/>
  <c r="M244" i="7"/>
  <c r="N244" i="7"/>
  <c r="A245" i="7"/>
  <c r="E245" i="7"/>
  <c r="J245" i="7"/>
  <c r="K245" i="7"/>
  <c r="L245" i="7"/>
  <c r="M245" i="7"/>
  <c r="N245" i="7"/>
  <c r="A246" i="7"/>
  <c r="E246" i="7"/>
  <c r="J246" i="7"/>
  <c r="K246" i="7"/>
  <c r="L246" i="7"/>
  <c r="M246" i="7"/>
  <c r="N246" i="7"/>
  <c r="A247" i="7"/>
  <c r="E247" i="7"/>
  <c r="J247" i="7"/>
  <c r="K247" i="7"/>
  <c r="L247" i="7"/>
  <c r="M247" i="7"/>
  <c r="N247" i="7"/>
  <c r="A248" i="7"/>
  <c r="E248" i="7"/>
  <c r="J248" i="7"/>
  <c r="K248" i="7"/>
  <c r="L248" i="7"/>
  <c r="M248" i="7"/>
  <c r="N248" i="7"/>
  <c r="A249" i="7"/>
  <c r="E249" i="7"/>
  <c r="J249" i="7"/>
  <c r="K249" i="7"/>
  <c r="L249" i="7"/>
  <c r="M249" i="7"/>
  <c r="N249" i="7"/>
  <c r="A250" i="7"/>
  <c r="E250" i="7"/>
  <c r="J250" i="7"/>
  <c r="K250" i="7"/>
  <c r="L250" i="7"/>
  <c r="M250" i="7"/>
  <c r="N250" i="7"/>
  <c r="A251" i="7"/>
  <c r="E251" i="7"/>
  <c r="J251" i="7"/>
  <c r="K251" i="7"/>
  <c r="L251" i="7"/>
  <c r="M251" i="7"/>
  <c r="N251" i="7"/>
  <c r="A252" i="7"/>
  <c r="E252" i="7"/>
  <c r="J252" i="7"/>
  <c r="K252" i="7"/>
  <c r="L252" i="7"/>
  <c r="M252" i="7"/>
  <c r="N252" i="7"/>
  <c r="A253" i="7"/>
  <c r="E253" i="7"/>
  <c r="J253" i="7"/>
  <c r="K253" i="7"/>
  <c r="L253" i="7"/>
  <c r="M253" i="7"/>
  <c r="N253" i="7"/>
  <c r="A254" i="7"/>
  <c r="E254" i="7"/>
  <c r="J254" i="7"/>
  <c r="K254" i="7"/>
  <c r="L254" i="7"/>
  <c r="M254" i="7"/>
  <c r="N254" i="7"/>
  <c r="A255" i="7"/>
  <c r="E255" i="7"/>
  <c r="J255" i="7"/>
  <c r="K255" i="7"/>
  <c r="L255" i="7"/>
  <c r="M255" i="7"/>
  <c r="N255" i="7"/>
  <c r="A256" i="7"/>
  <c r="E256" i="7"/>
  <c r="J256" i="7"/>
  <c r="K256" i="7"/>
  <c r="L256" i="7"/>
  <c r="M256" i="7"/>
  <c r="N256" i="7"/>
  <c r="A257" i="7"/>
  <c r="E257" i="7"/>
  <c r="J257" i="7"/>
  <c r="K257" i="7"/>
  <c r="L257" i="7"/>
  <c r="M257" i="7"/>
  <c r="N257" i="7"/>
  <c r="A258" i="7"/>
  <c r="E258" i="7"/>
  <c r="J258" i="7"/>
  <c r="K258" i="7"/>
  <c r="L258" i="7"/>
  <c r="M258" i="7"/>
  <c r="N258" i="7"/>
  <c r="A259" i="7"/>
  <c r="E259" i="7"/>
  <c r="J259" i="7"/>
  <c r="K259" i="7"/>
  <c r="L259" i="7"/>
  <c r="M259" i="7"/>
  <c r="N259" i="7"/>
  <c r="A260" i="7"/>
  <c r="E260" i="7"/>
  <c r="J260" i="7"/>
  <c r="K260" i="7"/>
  <c r="L260" i="7"/>
  <c r="M260" i="7"/>
  <c r="N260" i="7"/>
  <c r="A261" i="7"/>
  <c r="E261" i="7"/>
  <c r="J261" i="7"/>
  <c r="K261" i="7"/>
  <c r="L261" i="7"/>
  <c r="M261" i="7"/>
  <c r="N261" i="7"/>
  <c r="A262" i="7"/>
  <c r="E262" i="7"/>
  <c r="J262" i="7"/>
  <c r="K262" i="7"/>
  <c r="L262" i="7"/>
  <c r="M262" i="7"/>
  <c r="N262" i="7"/>
  <c r="A263" i="7"/>
  <c r="E263" i="7"/>
  <c r="J263" i="7"/>
  <c r="K263" i="7"/>
  <c r="L263" i="7"/>
  <c r="M263" i="7"/>
  <c r="N263" i="7"/>
  <c r="A264" i="7"/>
  <c r="E264" i="7"/>
  <c r="J264" i="7"/>
  <c r="K264" i="7"/>
  <c r="L264" i="7"/>
  <c r="M264" i="7"/>
  <c r="N264" i="7"/>
  <c r="A265" i="7"/>
  <c r="E265" i="7"/>
  <c r="J265" i="7"/>
  <c r="K265" i="7"/>
  <c r="L265" i="7"/>
  <c r="M265" i="7"/>
  <c r="N265" i="7"/>
  <c r="A266" i="7"/>
  <c r="E266" i="7"/>
  <c r="J266" i="7"/>
  <c r="K266" i="7"/>
  <c r="L266" i="7"/>
  <c r="M266" i="7"/>
  <c r="N266" i="7"/>
  <c r="A267" i="7"/>
  <c r="E267" i="7"/>
  <c r="J267" i="7"/>
  <c r="K267" i="7"/>
  <c r="L267" i="7"/>
  <c r="M267" i="7"/>
  <c r="N267" i="7"/>
  <c r="A268" i="7"/>
  <c r="E268" i="7"/>
  <c r="J268" i="7"/>
  <c r="K268" i="7"/>
  <c r="L268" i="7"/>
  <c r="M268" i="7"/>
  <c r="N268" i="7"/>
  <c r="A269" i="7"/>
  <c r="E269" i="7"/>
  <c r="J269" i="7"/>
  <c r="K269" i="7"/>
  <c r="L269" i="7"/>
  <c r="M269" i="7"/>
  <c r="N269" i="7"/>
  <c r="A270" i="7"/>
  <c r="E270" i="7"/>
  <c r="J270" i="7"/>
  <c r="K270" i="7"/>
  <c r="L270" i="7"/>
  <c r="M270" i="7"/>
  <c r="N270" i="7"/>
  <c r="A271" i="7"/>
  <c r="E271" i="7"/>
  <c r="J271" i="7"/>
  <c r="K271" i="7"/>
  <c r="L271" i="7"/>
  <c r="M271" i="7"/>
  <c r="N271" i="7"/>
  <c r="A272" i="7"/>
  <c r="E272" i="7"/>
  <c r="J272" i="7"/>
  <c r="K272" i="7"/>
  <c r="L272" i="7"/>
  <c r="M272" i="7"/>
  <c r="N272" i="7"/>
  <c r="A273" i="7"/>
  <c r="E273" i="7"/>
  <c r="J273" i="7"/>
  <c r="K273" i="7"/>
  <c r="L273" i="7"/>
  <c r="M273" i="7"/>
  <c r="N273" i="7"/>
  <c r="A274" i="7"/>
  <c r="E274" i="7"/>
  <c r="J274" i="7"/>
  <c r="K274" i="7"/>
  <c r="L274" i="7"/>
  <c r="M274" i="7"/>
  <c r="N274" i="7"/>
  <c r="A275" i="7"/>
  <c r="E275" i="7"/>
  <c r="J275" i="7"/>
  <c r="K275" i="7"/>
  <c r="L275" i="7"/>
  <c r="M275" i="7"/>
  <c r="N275" i="7"/>
  <c r="A276" i="7"/>
  <c r="E276" i="7"/>
  <c r="J276" i="7"/>
  <c r="K276" i="7"/>
  <c r="L276" i="7"/>
  <c r="M276" i="7"/>
  <c r="N276" i="7"/>
  <c r="A277" i="7"/>
  <c r="E277" i="7"/>
  <c r="J277" i="7"/>
  <c r="K277" i="7"/>
  <c r="L277" i="7"/>
  <c r="M277" i="7"/>
  <c r="N277" i="7"/>
  <c r="A278" i="7"/>
  <c r="E278" i="7"/>
  <c r="J278" i="7"/>
  <c r="K278" i="7"/>
  <c r="L278" i="7"/>
  <c r="M278" i="7"/>
  <c r="N278" i="7"/>
  <c r="A279" i="7"/>
  <c r="E279" i="7"/>
  <c r="J279" i="7"/>
  <c r="K279" i="7"/>
  <c r="L279" i="7"/>
  <c r="M279" i="7"/>
  <c r="N279" i="7"/>
  <c r="A280" i="7"/>
  <c r="E280" i="7"/>
  <c r="J280" i="7"/>
  <c r="K280" i="7"/>
  <c r="L280" i="7"/>
  <c r="M280" i="7"/>
  <c r="N280" i="7"/>
  <c r="A281" i="7"/>
  <c r="E281" i="7"/>
  <c r="J281" i="7"/>
  <c r="K281" i="7"/>
  <c r="L281" i="7"/>
  <c r="M281" i="7"/>
  <c r="N281" i="7"/>
  <c r="A282" i="7"/>
  <c r="E282" i="7"/>
  <c r="J282" i="7"/>
  <c r="K282" i="7"/>
  <c r="L282" i="7"/>
  <c r="M282" i="7"/>
  <c r="N282" i="7"/>
  <c r="A283" i="7"/>
  <c r="E283" i="7"/>
  <c r="J283" i="7"/>
  <c r="K283" i="7"/>
  <c r="L283" i="7"/>
  <c r="M283" i="7"/>
  <c r="N283" i="7"/>
  <c r="A284" i="7"/>
  <c r="E284" i="7"/>
  <c r="J284" i="7"/>
  <c r="K284" i="7"/>
  <c r="L284" i="7"/>
  <c r="M284" i="7"/>
  <c r="N284" i="7"/>
  <c r="A285" i="7"/>
  <c r="E285" i="7"/>
  <c r="J285" i="7"/>
  <c r="K285" i="7"/>
  <c r="L285" i="7"/>
  <c r="M285" i="7"/>
  <c r="N285" i="7"/>
  <c r="A286" i="7"/>
  <c r="E286" i="7"/>
  <c r="J286" i="7"/>
  <c r="K286" i="7"/>
  <c r="L286" i="7"/>
  <c r="M286" i="7"/>
  <c r="N286" i="7"/>
  <c r="A287" i="7"/>
  <c r="E287" i="7"/>
  <c r="J287" i="7"/>
  <c r="K287" i="7"/>
  <c r="L287" i="7"/>
  <c r="M287" i="7"/>
  <c r="N287" i="7"/>
  <c r="A288" i="7"/>
  <c r="E288" i="7"/>
  <c r="J288" i="7"/>
  <c r="K288" i="7"/>
  <c r="L288" i="7"/>
  <c r="M288" i="7"/>
  <c r="N288" i="7"/>
  <c r="A289" i="7"/>
  <c r="E289" i="7"/>
  <c r="J289" i="7"/>
  <c r="K289" i="7"/>
  <c r="L289" i="7"/>
  <c r="M289" i="7"/>
  <c r="N289" i="7"/>
  <c r="A290" i="7"/>
  <c r="E290" i="7"/>
  <c r="J290" i="7"/>
  <c r="K290" i="7"/>
  <c r="L290" i="7"/>
  <c r="M290" i="7"/>
  <c r="N290" i="7"/>
  <c r="A291" i="7"/>
  <c r="E291" i="7"/>
  <c r="J291" i="7"/>
  <c r="K291" i="7"/>
  <c r="L291" i="7"/>
  <c r="M291" i="7"/>
  <c r="N291" i="7"/>
  <c r="A292" i="7"/>
  <c r="E292" i="7"/>
  <c r="J292" i="7"/>
  <c r="K292" i="7"/>
  <c r="L292" i="7"/>
  <c r="M292" i="7"/>
  <c r="N292" i="7"/>
  <c r="A293" i="7"/>
  <c r="E293" i="7"/>
  <c r="J293" i="7"/>
  <c r="K293" i="7"/>
  <c r="L293" i="7"/>
  <c r="M293" i="7"/>
  <c r="N293" i="7"/>
  <c r="A294" i="7"/>
  <c r="E294" i="7"/>
  <c r="J294" i="7"/>
  <c r="K294" i="7"/>
  <c r="L294" i="7"/>
  <c r="M294" i="7"/>
  <c r="N294" i="7"/>
  <c r="A295" i="7"/>
  <c r="E295" i="7"/>
  <c r="J295" i="7"/>
  <c r="K295" i="7"/>
  <c r="L295" i="7"/>
  <c r="M295" i="7"/>
  <c r="N295" i="7"/>
  <c r="A296" i="7"/>
  <c r="E296" i="7"/>
  <c r="J296" i="7"/>
  <c r="K296" i="7"/>
  <c r="L296" i="7"/>
  <c r="M296" i="7"/>
  <c r="N296" i="7"/>
  <c r="A297" i="7"/>
  <c r="E297" i="7"/>
  <c r="J297" i="7"/>
  <c r="K297" i="7"/>
  <c r="L297" i="7"/>
  <c r="M297" i="7"/>
  <c r="N297" i="7"/>
  <c r="A298" i="7"/>
  <c r="E298" i="7"/>
  <c r="J298" i="7"/>
  <c r="K298" i="7"/>
  <c r="L298" i="7"/>
  <c r="M298" i="7"/>
  <c r="N298" i="7"/>
  <c r="A299" i="7"/>
  <c r="E299" i="7"/>
  <c r="J299" i="7"/>
  <c r="K299" i="7"/>
  <c r="L299" i="7"/>
  <c r="M299" i="7"/>
  <c r="N299" i="7"/>
  <c r="A300" i="7"/>
  <c r="E300" i="7"/>
  <c r="J300" i="7"/>
  <c r="K300" i="7"/>
  <c r="L300" i="7"/>
  <c r="M300" i="7"/>
  <c r="N300" i="7"/>
  <c r="A301" i="7"/>
  <c r="E301" i="7"/>
  <c r="J301" i="7"/>
  <c r="K301" i="7"/>
  <c r="L301" i="7"/>
  <c r="M301" i="7"/>
  <c r="N301" i="7"/>
  <c r="A302" i="7"/>
  <c r="E302" i="7"/>
  <c r="J302" i="7"/>
  <c r="K302" i="7"/>
  <c r="L302" i="7"/>
  <c r="M302" i="7"/>
  <c r="N302" i="7"/>
  <c r="A303" i="7"/>
  <c r="E303" i="7"/>
  <c r="J303" i="7"/>
  <c r="K303" i="7"/>
  <c r="L303" i="7"/>
  <c r="M303" i="7"/>
  <c r="N303" i="7"/>
  <c r="A304" i="7"/>
  <c r="E304" i="7"/>
  <c r="J304" i="7"/>
  <c r="K304" i="7"/>
  <c r="L304" i="7"/>
  <c r="M304" i="7"/>
  <c r="N304" i="7"/>
  <c r="A305" i="7"/>
  <c r="E305" i="7"/>
  <c r="J305" i="7"/>
  <c r="K305" i="7"/>
  <c r="L305" i="7"/>
  <c r="M305" i="7"/>
  <c r="N305" i="7"/>
  <c r="A306" i="7"/>
  <c r="E306" i="7"/>
  <c r="J306" i="7"/>
  <c r="K306" i="7"/>
  <c r="L306" i="7"/>
  <c r="M306" i="7"/>
  <c r="N306" i="7"/>
  <c r="A307" i="7"/>
  <c r="E307" i="7"/>
  <c r="J307" i="7"/>
  <c r="K307" i="7"/>
  <c r="L307" i="7"/>
  <c r="M307" i="7"/>
  <c r="N307" i="7"/>
  <c r="A308" i="7"/>
  <c r="E308" i="7"/>
  <c r="J308" i="7"/>
  <c r="K308" i="7"/>
  <c r="L308" i="7"/>
  <c r="M308" i="7"/>
  <c r="N308" i="7"/>
  <c r="A309" i="7"/>
  <c r="E309" i="7"/>
  <c r="J309" i="7"/>
  <c r="K309" i="7"/>
  <c r="L309" i="7"/>
  <c r="M309" i="7"/>
  <c r="N309" i="7"/>
  <c r="A310" i="7"/>
  <c r="E310" i="7"/>
  <c r="J310" i="7"/>
  <c r="K310" i="7"/>
  <c r="L310" i="7"/>
  <c r="M310" i="7"/>
  <c r="N310" i="7"/>
  <c r="A311" i="7"/>
  <c r="E311" i="7"/>
  <c r="J311" i="7"/>
  <c r="K311" i="7"/>
  <c r="L311" i="7"/>
  <c r="M311" i="7"/>
  <c r="N311" i="7"/>
  <c r="A312" i="7"/>
  <c r="E312" i="7"/>
  <c r="J312" i="7"/>
  <c r="K312" i="7"/>
  <c r="L312" i="7"/>
  <c r="M312" i="7"/>
  <c r="N312" i="7"/>
  <c r="A313" i="7"/>
  <c r="E313" i="7"/>
  <c r="J313" i="7"/>
  <c r="K313" i="7"/>
  <c r="L313" i="7"/>
  <c r="M313" i="7"/>
  <c r="N313" i="7"/>
  <c r="A314" i="7"/>
  <c r="E314" i="7"/>
  <c r="J314" i="7"/>
  <c r="K314" i="7"/>
  <c r="L314" i="7"/>
  <c r="M314" i="7"/>
  <c r="N314" i="7"/>
  <c r="A315" i="7"/>
  <c r="E315" i="7"/>
  <c r="J315" i="7"/>
  <c r="K315" i="7"/>
  <c r="L315" i="7"/>
  <c r="M315" i="7"/>
  <c r="N315" i="7"/>
  <c r="A316" i="7"/>
  <c r="E316" i="7"/>
  <c r="J316" i="7"/>
  <c r="K316" i="7"/>
  <c r="L316" i="7"/>
  <c r="M316" i="7"/>
  <c r="N316" i="7"/>
  <c r="A317" i="7"/>
  <c r="E317" i="7"/>
  <c r="J317" i="7"/>
  <c r="K317" i="7"/>
  <c r="L317" i="7"/>
  <c r="M317" i="7"/>
  <c r="N317" i="7"/>
  <c r="A318" i="7"/>
  <c r="E318" i="7"/>
  <c r="J318" i="7"/>
  <c r="K318" i="7"/>
  <c r="L318" i="7"/>
  <c r="M318" i="7"/>
  <c r="N318" i="7"/>
  <c r="A319" i="7"/>
  <c r="E319" i="7"/>
  <c r="J319" i="7"/>
  <c r="K319" i="7"/>
  <c r="L319" i="7"/>
  <c r="M319" i="7"/>
  <c r="N319" i="7"/>
  <c r="A320" i="7"/>
  <c r="E320" i="7"/>
  <c r="J320" i="7"/>
  <c r="K320" i="7"/>
  <c r="L320" i="7"/>
  <c r="M320" i="7"/>
  <c r="N320" i="7"/>
  <c r="A321" i="7"/>
  <c r="E321" i="7"/>
  <c r="J321" i="7"/>
  <c r="K321" i="7"/>
  <c r="L321" i="7"/>
  <c r="M321" i="7"/>
  <c r="N321" i="7"/>
  <c r="A322" i="7"/>
  <c r="E322" i="7"/>
  <c r="J322" i="7"/>
  <c r="K322" i="7"/>
  <c r="L322" i="7"/>
  <c r="M322" i="7"/>
  <c r="N322" i="7"/>
  <c r="A323" i="7"/>
  <c r="E323" i="7"/>
  <c r="J323" i="7"/>
  <c r="K323" i="7"/>
  <c r="L323" i="7"/>
  <c r="M323" i="7"/>
  <c r="N323" i="7"/>
  <c r="A324" i="7"/>
  <c r="E324" i="7"/>
  <c r="J324" i="7"/>
  <c r="K324" i="7"/>
  <c r="L324" i="7"/>
  <c r="M324" i="7"/>
  <c r="N324" i="7"/>
  <c r="A325" i="7"/>
  <c r="E325" i="7"/>
  <c r="J325" i="7"/>
  <c r="K325" i="7"/>
  <c r="L325" i="7"/>
  <c r="M325" i="7"/>
  <c r="N325" i="7"/>
  <c r="A326" i="7"/>
  <c r="E326" i="7"/>
  <c r="J326" i="7"/>
  <c r="K326" i="7"/>
  <c r="L326" i="7"/>
  <c r="M326" i="7"/>
  <c r="N326" i="7"/>
  <c r="A327" i="7"/>
  <c r="E327" i="7"/>
  <c r="J327" i="7"/>
  <c r="K327" i="7"/>
  <c r="L327" i="7"/>
  <c r="M327" i="7"/>
  <c r="N327" i="7"/>
  <c r="A328" i="7"/>
  <c r="E328" i="7"/>
  <c r="J328" i="7"/>
  <c r="K328" i="7"/>
  <c r="L328" i="7"/>
  <c r="M328" i="7"/>
  <c r="N328" i="7"/>
  <c r="A329" i="7"/>
  <c r="E329" i="7"/>
  <c r="J329" i="7"/>
  <c r="K329" i="7"/>
  <c r="L329" i="7"/>
  <c r="M329" i="7"/>
  <c r="N329" i="7"/>
  <c r="A330" i="7"/>
  <c r="E330" i="7"/>
  <c r="J330" i="7"/>
  <c r="K330" i="7"/>
  <c r="L330" i="7"/>
  <c r="M330" i="7"/>
  <c r="N330" i="7"/>
  <c r="A331" i="7"/>
  <c r="E331" i="7"/>
  <c r="J331" i="7"/>
  <c r="K331" i="7"/>
  <c r="L331" i="7"/>
  <c r="M331" i="7"/>
  <c r="N331" i="7"/>
  <c r="A332" i="7"/>
  <c r="E332" i="7"/>
  <c r="J332" i="7"/>
  <c r="K332" i="7"/>
  <c r="L332" i="7"/>
  <c r="M332" i="7"/>
  <c r="N332" i="7"/>
  <c r="A333" i="7"/>
  <c r="E333" i="7"/>
  <c r="J333" i="7"/>
  <c r="K333" i="7"/>
  <c r="L333" i="7"/>
  <c r="M333" i="7"/>
  <c r="N333" i="7"/>
  <c r="A334" i="7"/>
  <c r="E334" i="7"/>
  <c r="J334" i="7"/>
  <c r="K334" i="7"/>
  <c r="L334" i="7"/>
  <c r="M334" i="7"/>
  <c r="N334" i="7"/>
  <c r="A335" i="7"/>
  <c r="E335" i="7"/>
  <c r="J335" i="7"/>
  <c r="K335" i="7"/>
  <c r="L335" i="7"/>
  <c r="M335" i="7"/>
  <c r="N335" i="7"/>
  <c r="A336" i="7"/>
  <c r="E336" i="7"/>
  <c r="J336" i="7"/>
  <c r="K336" i="7"/>
  <c r="L336" i="7"/>
  <c r="M336" i="7"/>
  <c r="N336" i="7"/>
  <c r="A337" i="7"/>
  <c r="E337" i="7"/>
  <c r="J337" i="7"/>
  <c r="K337" i="7"/>
  <c r="L337" i="7"/>
  <c r="M337" i="7"/>
  <c r="N337" i="7"/>
  <c r="A338" i="7"/>
  <c r="E338" i="7"/>
  <c r="J338" i="7"/>
  <c r="K338" i="7"/>
  <c r="L338" i="7"/>
  <c r="M338" i="7"/>
  <c r="N338" i="7"/>
  <c r="A339" i="7"/>
  <c r="E339" i="7"/>
  <c r="J339" i="7"/>
  <c r="K339" i="7"/>
  <c r="L339" i="7"/>
  <c r="M339" i="7"/>
  <c r="N339" i="7"/>
  <c r="A340" i="7"/>
  <c r="E340" i="7"/>
  <c r="J340" i="7"/>
  <c r="K340" i="7"/>
  <c r="L340" i="7"/>
  <c r="M340" i="7"/>
  <c r="N340" i="7"/>
  <c r="A341" i="7"/>
  <c r="E341" i="7"/>
  <c r="J341" i="7"/>
  <c r="K341" i="7"/>
  <c r="L341" i="7"/>
  <c r="M341" i="7"/>
  <c r="N341" i="7"/>
  <c r="A342" i="7"/>
  <c r="E342" i="7"/>
  <c r="J342" i="7"/>
  <c r="K342" i="7"/>
  <c r="L342" i="7"/>
  <c r="M342" i="7"/>
  <c r="N342" i="7"/>
  <c r="A343" i="7"/>
  <c r="E343" i="7"/>
  <c r="J343" i="7"/>
  <c r="K343" i="7"/>
  <c r="L343" i="7"/>
  <c r="M343" i="7"/>
  <c r="N343" i="7"/>
  <c r="A344" i="7"/>
  <c r="E344" i="7"/>
  <c r="J344" i="7"/>
  <c r="K344" i="7"/>
  <c r="L344" i="7"/>
  <c r="M344" i="7"/>
  <c r="N344" i="7"/>
  <c r="A345" i="7"/>
  <c r="E345" i="7"/>
  <c r="J345" i="7"/>
  <c r="K345" i="7"/>
  <c r="L345" i="7"/>
  <c r="M345" i="7"/>
  <c r="N345" i="7"/>
  <c r="A346" i="7"/>
  <c r="E346" i="7"/>
  <c r="J346" i="7"/>
  <c r="K346" i="7"/>
  <c r="L346" i="7"/>
  <c r="M346" i="7"/>
  <c r="N346" i="7"/>
  <c r="A347" i="7"/>
  <c r="E347" i="7"/>
  <c r="J347" i="7"/>
  <c r="K347" i="7"/>
  <c r="L347" i="7"/>
  <c r="M347" i="7"/>
  <c r="N347" i="7"/>
  <c r="A348" i="7"/>
  <c r="E348" i="7"/>
  <c r="J348" i="7"/>
  <c r="K348" i="7"/>
  <c r="L348" i="7"/>
  <c r="M348" i="7"/>
  <c r="N348" i="7"/>
  <c r="A349" i="7"/>
  <c r="E349" i="7"/>
  <c r="J349" i="7"/>
  <c r="K349" i="7"/>
  <c r="L349" i="7"/>
  <c r="M349" i="7"/>
  <c r="N349" i="7"/>
  <c r="A350" i="7"/>
  <c r="E350" i="7"/>
  <c r="J350" i="7"/>
  <c r="K350" i="7"/>
  <c r="L350" i="7"/>
  <c r="M350" i="7"/>
  <c r="N350" i="7"/>
  <c r="A351" i="7"/>
  <c r="E351" i="7"/>
  <c r="J351" i="7"/>
  <c r="K351" i="7"/>
  <c r="L351" i="7"/>
  <c r="M351" i="7"/>
  <c r="N351" i="7"/>
  <c r="A352" i="7"/>
  <c r="E352" i="7"/>
  <c r="J352" i="7"/>
  <c r="K352" i="7"/>
  <c r="L352" i="7"/>
  <c r="M352" i="7"/>
  <c r="N352" i="7"/>
  <c r="A353" i="7"/>
  <c r="E353" i="7"/>
  <c r="J353" i="7"/>
  <c r="K353" i="7"/>
  <c r="L353" i="7"/>
  <c r="M353" i="7"/>
  <c r="N353" i="7"/>
  <c r="A354" i="7"/>
  <c r="E354" i="7"/>
  <c r="J354" i="7"/>
  <c r="K354" i="7"/>
  <c r="L354" i="7"/>
  <c r="M354" i="7"/>
  <c r="N354" i="7"/>
  <c r="A355" i="7"/>
  <c r="E355" i="7"/>
  <c r="J355" i="7"/>
  <c r="K355" i="7"/>
  <c r="L355" i="7"/>
  <c r="M355" i="7"/>
  <c r="N355" i="7"/>
  <c r="A356" i="7"/>
  <c r="E356" i="7"/>
  <c r="J356" i="7"/>
  <c r="K356" i="7"/>
  <c r="L356" i="7"/>
  <c r="M356" i="7"/>
  <c r="N356" i="7"/>
  <c r="A357" i="7"/>
  <c r="E357" i="7"/>
  <c r="J357" i="7"/>
  <c r="K357" i="7"/>
  <c r="L357" i="7"/>
  <c r="M357" i="7"/>
  <c r="N357" i="7"/>
  <c r="A358" i="7"/>
  <c r="E358" i="7"/>
  <c r="J358" i="7"/>
  <c r="K358" i="7"/>
  <c r="L358" i="7"/>
  <c r="M358" i="7"/>
  <c r="N358" i="7"/>
  <c r="A359" i="7"/>
  <c r="E359" i="7"/>
  <c r="J359" i="7"/>
  <c r="K359" i="7"/>
  <c r="L359" i="7"/>
  <c r="M359" i="7"/>
  <c r="N359" i="7"/>
  <c r="A360" i="7"/>
  <c r="E360" i="7"/>
  <c r="J360" i="7"/>
  <c r="K360" i="7"/>
  <c r="L360" i="7"/>
  <c r="M360" i="7"/>
  <c r="N360" i="7"/>
  <c r="A361" i="7"/>
  <c r="E361" i="7"/>
  <c r="J361" i="7"/>
  <c r="K361" i="7"/>
  <c r="L361" i="7"/>
  <c r="M361" i="7"/>
  <c r="N361" i="7"/>
  <c r="A362" i="7"/>
  <c r="E362" i="7"/>
  <c r="J362" i="7"/>
  <c r="K362" i="7"/>
  <c r="L362" i="7"/>
  <c r="M362" i="7"/>
  <c r="N362" i="7"/>
  <c r="A363" i="7"/>
  <c r="E363" i="7"/>
  <c r="J363" i="7"/>
  <c r="K363" i="7"/>
  <c r="L363" i="7"/>
  <c r="M363" i="7"/>
  <c r="N363" i="7"/>
  <c r="A364" i="7"/>
  <c r="E364" i="7"/>
  <c r="J364" i="7"/>
  <c r="K364" i="7"/>
  <c r="L364" i="7"/>
  <c r="M364" i="7"/>
  <c r="N364" i="7"/>
  <c r="A365" i="7"/>
  <c r="E365" i="7"/>
  <c r="J365" i="7"/>
  <c r="K365" i="7"/>
  <c r="L365" i="7"/>
  <c r="M365" i="7"/>
  <c r="N365" i="7"/>
  <c r="A366" i="7"/>
  <c r="E366" i="7"/>
  <c r="J366" i="7"/>
  <c r="K366" i="7"/>
  <c r="L366" i="7"/>
  <c r="M366" i="7"/>
  <c r="N366" i="7"/>
  <c r="A367" i="7"/>
  <c r="E367" i="7"/>
  <c r="J367" i="7"/>
  <c r="K367" i="7"/>
  <c r="L367" i="7"/>
  <c r="M367" i="7"/>
  <c r="N367" i="7"/>
  <c r="A368" i="7"/>
  <c r="E368" i="7"/>
  <c r="J368" i="7"/>
  <c r="K368" i="7"/>
  <c r="L368" i="7"/>
  <c r="M368" i="7"/>
  <c r="N368" i="7"/>
  <c r="A369" i="7"/>
  <c r="E369" i="7"/>
  <c r="J369" i="7"/>
  <c r="K369" i="7"/>
  <c r="L369" i="7"/>
  <c r="M369" i="7"/>
  <c r="N369" i="7"/>
  <c r="A370" i="7"/>
  <c r="E370" i="7"/>
  <c r="J370" i="7"/>
  <c r="K370" i="7"/>
  <c r="L370" i="7"/>
  <c r="M370" i="7"/>
  <c r="N370" i="7"/>
  <c r="A371" i="7"/>
  <c r="E371" i="7"/>
  <c r="J371" i="7"/>
  <c r="K371" i="7"/>
  <c r="L371" i="7"/>
  <c r="M371" i="7"/>
  <c r="N371" i="7"/>
  <c r="A372" i="7"/>
  <c r="E372" i="7"/>
  <c r="J372" i="7"/>
  <c r="K372" i="7"/>
  <c r="L372" i="7"/>
  <c r="M372" i="7"/>
  <c r="N372" i="7"/>
  <c r="A373" i="7"/>
  <c r="E373" i="7"/>
  <c r="J373" i="7"/>
  <c r="K373" i="7"/>
  <c r="L373" i="7"/>
  <c r="M373" i="7"/>
  <c r="N373" i="7"/>
  <c r="A374" i="7"/>
  <c r="E374" i="7"/>
  <c r="J374" i="7"/>
  <c r="K374" i="7"/>
  <c r="L374" i="7"/>
  <c r="M374" i="7"/>
  <c r="N374" i="7"/>
  <c r="A375" i="7"/>
  <c r="E375" i="7"/>
  <c r="J375" i="7"/>
  <c r="K375" i="7"/>
  <c r="L375" i="7"/>
  <c r="M375" i="7"/>
  <c r="N375" i="7"/>
  <c r="A376" i="7"/>
  <c r="E376" i="7"/>
  <c r="J376" i="7"/>
  <c r="K376" i="7"/>
  <c r="L376" i="7"/>
  <c r="M376" i="7"/>
  <c r="N376" i="7"/>
  <c r="A377" i="7"/>
  <c r="E377" i="7"/>
  <c r="J377" i="7"/>
  <c r="K377" i="7"/>
  <c r="L377" i="7"/>
  <c r="M377" i="7"/>
  <c r="N377" i="7"/>
  <c r="A378" i="7"/>
  <c r="E378" i="7"/>
  <c r="J378" i="7"/>
  <c r="K378" i="7"/>
  <c r="L378" i="7"/>
  <c r="M378" i="7"/>
  <c r="N378" i="7"/>
  <c r="A379" i="7"/>
  <c r="E379" i="7"/>
  <c r="J379" i="7"/>
  <c r="K379" i="7"/>
  <c r="L379" i="7"/>
  <c r="M379" i="7"/>
  <c r="N379" i="7"/>
  <c r="A380" i="7"/>
  <c r="E380" i="7"/>
  <c r="J380" i="7"/>
  <c r="K380" i="7"/>
  <c r="L380" i="7"/>
  <c r="M380" i="7"/>
  <c r="N380" i="7"/>
  <c r="A381" i="7"/>
  <c r="E381" i="7"/>
  <c r="J381" i="7"/>
  <c r="K381" i="7"/>
  <c r="L381" i="7"/>
  <c r="M381" i="7"/>
  <c r="N381" i="7"/>
  <c r="A382" i="7"/>
  <c r="E382" i="7"/>
  <c r="J382" i="7"/>
  <c r="K382" i="7"/>
  <c r="L382" i="7"/>
  <c r="M382" i="7"/>
  <c r="N382" i="7"/>
  <c r="A383" i="7"/>
  <c r="E383" i="7"/>
  <c r="J383" i="7"/>
  <c r="K383" i="7"/>
  <c r="L383" i="7"/>
  <c r="M383" i="7"/>
  <c r="N383" i="7"/>
  <c r="A384" i="7"/>
  <c r="E384" i="7"/>
  <c r="J384" i="7"/>
  <c r="K384" i="7"/>
  <c r="L384" i="7"/>
  <c r="M384" i="7"/>
  <c r="N384" i="7"/>
  <c r="A385" i="7"/>
  <c r="E385" i="7"/>
  <c r="J385" i="7"/>
  <c r="K385" i="7"/>
  <c r="L385" i="7"/>
  <c r="M385" i="7"/>
  <c r="N385" i="7"/>
  <c r="A386" i="7"/>
  <c r="E386" i="7"/>
  <c r="J386" i="7"/>
  <c r="K386" i="7"/>
  <c r="L386" i="7"/>
  <c r="M386" i="7"/>
  <c r="N386" i="7"/>
  <c r="A387" i="7"/>
  <c r="E387" i="7"/>
  <c r="J387" i="7"/>
  <c r="K387" i="7"/>
  <c r="L387" i="7"/>
  <c r="M387" i="7"/>
  <c r="N387" i="7"/>
  <c r="A388" i="7"/>
  <c r="E388" i="7"/>
  <c r="J388" i="7"/>
  <c r="K388" i="7"/>
  <c r="L388" i="7"/>
  <c r="M388" i="7"/>
  <c r="N388" i="7"/>
  <c r="A389" i="7"/>
  <c r="E389" i="7"/>
  <c r="J389" i="7"/>
  <c r="K389" i="7"/>
  <c r="L389" i="7"/>
  <c r="M389" i="7"/>
  <c r="N389" i="7"/>
  <c r="A390" i="7"/>
  <c r="E390" i="7"/>
  <c r="J390" i="7"/>
  <c r="K390" i="7"/>
  <c r="L390" i="7"/>
  <c r="M390" i="7"/>
  <c r="N390" i="7"/>
  <c r="A391" i="7"/>
  <c r="E391" i="7"/>
  <c r="J391" i="7"/>
  <c r="K391" i="7"/>
  <c r="L391" i="7"/>
  <c r="M391" i="7"/>
  <c r="N391" i="7"/>
  <c r="A392" i="7"/>
  <c r="E392" i="7"/>
  <c r="J392" i="7"/>
  <c r="K392" i="7"/>
  <c r="L392" i="7"/>
  <c r="M392" i="7"/>
  <c r="N392" i="7"/>
  <c r="A393" i="7"/>
  <c r="E393" i="7"/>
  <c r="J393" i="7"/>
  <c r="K393" i="7"/>
  <c r="L393" i="7"/>
  <c r="M393" i="7"/>
  <c r="N393" i="7"/>
  <c r="A394" i="7"/>
  <c r="E394" i="7"/>
  <c r="J394" i="7"/>
  <c r="K394" i="7"/>
  <c r="L394" i="7"/>
  <c r="M394" i="7"/>
  <c r="N394" i="7"/>
  <c r="A395" i="7"/>
  <c r="E395" i="7"/>
  <c r="J395" i="7"/>
  <c r="K395" i="7"/>
  <c r="L395" i="7"/>
  <c r="M395" i="7"/>
  <c r="N395" i="7"/>
  <c r="A396" i="7"/>
  <c r="E396" i="7"/>
  <c r="J396" i="7"/>
  <c r="K396" i="7"/>
  <c r="L396" i="7"/>
  <c r="M396" i="7"/>
  <c r="N396" i="7"/>
  <c r="A397" i="7"/>
  <c r="E397" i="7"/>
  <c r="J397" i="7"/>
  <c r="K397" i="7"/>
  <c r="L397" i="7"/>
  <c r="M397" i="7"/>
  <c r="N397" i="7"/>
  <c r="A398" i="7"/>
  <c r="E398" i="7"/>
  <c r="J398" i="7"/>
  <c r="K398" i="7"/>
  <c r="L398" i="7"/>
  <c r="M398" i="7"/>
  <c r="N398" i="7"/>
  <c r="A399" i="7"/>
  <c r="E399" i="7"/>
  <c r="J399" i="7"/>
  <c r="K399" i="7"/>
  <c r="L399" i="7"/>
  <c r="M399" i="7"/>
  <c r="N399" i="7"/>
  <c r="A400" i="7"/>
  <c r="E400" i="7"/>
  <c r="J400" i="7"/>
  <c r="K400" i="7"/>
  <c r="L400" i="7"/>
  <c r="M400" i="7"/>
  <c r="N400" i="7"/>
  <c r="A401" i="7"/>
  <c r="E401" i="7"/>
  <c r="J401" i="7"/>
  <c r="K401" i="7"/>
  <c r="L401" i="7"/>
  <c r="M401" i="7"/>
  <c r="N401" i="7"/>
  <c r="A402" i="7"/>
  <c r="E402" i="7"/>
  <c r="J402" i="7"/>
  <c r="K402" i="7"/>
  <c r="L402" i="7"/>
  <c r="M402" i="7"/>
  <c r="N402" i="7"/>
  <c r="A403" i="7"/>
  <c r="E403" i="7"/>
  <c r="J403" i="7"/>
  <c r="K403" i="7"/>
  <c r="L403" i="7"/>
  <c r="M403" i="7"/>
  <c r="N403" i="7"/>
  <c r="A404" i="7"/>
  <c r="E404" i="7"/>
  <c r="J404" i="7"/>
  <c r="K404" i="7"/>
  <c r="L404" i="7"/>
  <c r="M404" i="7"/>
  <c r="N404" i="7"/>
  <c r="A405" i="7"/>
  <c r="E405" i="7"/>
  <c r="J405" i="7"/>
  <c r="K405" i="7"/>
  <c r="L405" i="7"/>
  <c r="M405" i="7"/>
  <c r="N405" i="7"/>
  <c r="A406" i="7"/>
  <c r="E406" i="7"/>
  <c r="J406" i="7"/>
  <c r="K406" i="7"/>
  <c r="L406" i="7"/>
  <c r="M406" i="7"/>
  <c r="N406" i="7"/>
  <c r="A407" i="7"/>
  <c r="E407" i="7"/>
  <c r="J407" i="7"/>
  <c r="K407" i="7"/>
  <c r="L407" i="7"/>
  <c r="M407" i="7"/>
  <c r="N407" i="7"/>
  <c r="A408" i="7"/>
  <c r="E408" i="7"/>
  <c r="J408" i="7"/>
  <c r="K408" i="7"/>
  <c r="L408" i="7"/>
  <c r="M408" i="7"/>
  <c r="N408" i="7"/>
  <c r="A409" i="7"/>
  <c r="E409" i="7"/>
  <c r="J409" i="7"/>
  <c r="K409" i="7"/>
  <c r="L409" i="7"/>
  <c r="M409" i="7"/>
  <c r="N409" i="7"/>
  <c r="A410" i="7"/>
  <c r="E410" i="7"/>
  <c r="J410" i="7"/>
  <c r="K410" i="7"/>
  <c r="L410" i="7"/>
  <c r="M410" i="7"/>
  <c r="N410" i="7"/>
  <c r="A411" i="7"/>
  <c r="E411" i="7"/>
  <c r="J411" i="7"/>
  <c r="K411" i="7"/>
  <c r="L411" i="7"/>
  <c r="M411" i="7"/>
  <c r="N411" i="7"/>
  <c r="A412" i="7"/>
  <c r="E412" i="7"/>
  <c r="J412" i="7"/>
  <c r="K412" i="7"/>
  <c r="L412" i="7"/>
  <c r="M412" i="7"/>
  <c r="N412" i="7"/>
  <c r="A413" i="7"/>
  <c r="E413" i="7"/>
  <c r="J413" i="7"/>
  <c r="K413" i="7"/>
  <c r="L413" i="7"/>
  <c r="M413" i="7"/>
  <c r="N413" i="7"/>
  <c r="A414" i="7"/>
  <c r="E414" i="7"/>
  <c r="J414" i="7"/>
  <c r="K414" i="7"/>
  <c r="L414" i="7"/>
  <c r="M414" i="7"/>
  <c r="N414" i="7"/>
  <c r="A415" i="7"/>
  <c r="E415" i="7"/>
  <c r="J415" i="7"/>
  <c r="K415" i="7"/>
  <c r="L415" i="7"/>
  <c r="M415" i="7"/>
  <c r="N415" i="7"/>
  <c r="A416" i="7"/>
  <c r="E416" i="7"/>
  <c r="J416" i="7"/>
  <c r="K416" i="7"/>
  <c r="L416" i="7"/>
  <c r="M416" i="7"/>
  <c r="N416" i="7"/>
  <c r="A417" i="7"/>
  <c r="E417" i="7"/>
  <c r="J417" i="7"/>
  <c r="K417" i="7"/>
  <c r="L417" i="7"/>
  <c r="M417" i="7"/>
  <c r="N417" i="7"/>
  <c r="A418" i="7"/>
  <c r="E418" i="7"/>
  <c r="J418" i="7"/>
  <c r="K418" i="7"/>
  <c r="L418" i="7"/>
  <c r="M418" i="7"/>
  <c r="N418" i="7"/>
  <c r="A419" i="7"/>
  <c r="E419" i="7"/>
  <c r="J419" i="7"/>
  <c r="K419" i="7"/>
  <c r="L419" i="7"/>
  <c r="M419" i="7"/>
  <c r="N419" i="7"/>
  <c r="A420" i="7"/>
  <c r="E420" i="7"/>
  <c r="J420" i="7"/>
  <c r="K420" i="7"/>
  <c r="L420" i="7"/>
  <c r="M420" i="7"/>
  <c r="N420" i="7"/>
  <c r="A421" i="7"/>
  <c r="E421" i="7"/>
  <c r="J421" i="7"/>
  <c r="K421" i="7"/>
  <c r="L421" i="7"/>
  <c r="M421" i="7"/>
  <c r="N421" i="7"/>
  <c r="A422" i="7"/>
  <c r="E422" i="7"/>
  <c r="J422" i="7"/>
  <c r="K422" i="7"/>
  <c r="L422" i="7"/>
  <c r="M422" i="7"/>
  <c r="N422" i="7"/>
  <c r="A423" i="7"/>
  <c r="E423" i="7"/>
  <c r="J423" i="7"/>
  <c r="K423" i="7"/>
  <c r="L423" i="7"/>
  <c r="M423" i="7"/>
  <c r="N423" i="7"/>
  <c r="A424" i="7"/>
  <c r="E424" i="7"/>
  <c r="J424" i="7"/>
  <c r="K424" i="7"/>
  <c r="L424" i="7"/>
  <c r="M424" i="7"/>
  <c r="N424" i="7"/>
  <c r="A425" i="7"/>
  <c r="E425" i="7"/>
  <c r="J425" i="7"/>
  <c r="K425" i="7"/>
  <c r="L425" i="7"/>
  <c r="M425" i="7"/>
  <c r="N425" i="7"/>
  <c r="A426" i="7"/>
  <c r="E426" i="7"/>
  <c r="J426" i="7"/>
  <c r="K426" i="7"/>
  <c r="L426" i="7"/>
  <c r="M426" i="7"/>
  <c r="N426" i="7"/>
  <c r="A427" i="7"/>
  <c r="E427" i="7"/>
  <c r="J427" i="7"/>
  <c r="K427" i="7"/>
  <c r="L427" i="7"/>
  <c r="M427" i="7"/>
  <c r="N427" i="7"/>
  <c r="A428" i="7"/>
  <c r="E428" i="7"/>
  <c r="J428" i="7"/>
  <c r="K428" i="7"/>
  <c r="L428" i="7"/>
  <c r="M428" i="7"/>
  <c r="N428" i="7"/>
  <c r="A429" i="7"/>
  <c r="E429" i="7"/>
  <c r="J429" i="7"/>
  <c r="K429" i="7"/>
  <c r="L429" i="7"/>
  <c r="M429" i="7"/>
  <c r="N429" i="7"/>
  <c r="A430" i="7"/>
  <c r="E430" i="7"/>
  <c r="J430" i="7"/>
  <c r="K430" i="7"/>
  <c r="L430" i="7"/>
  <c r="M430" i="7"/>
  <c r="N430" i="7"/>
  <c r="A431" i="7"/>
  <c r="E431" i="7"/>
  <c r="J431" i="7"/>
  <c r="K431" i="7"/>
  <c r="L431" i="7"/>
  <c r="M431" i="7"/>
  <c r="N431" i="7"/>
  <c r="A432" i="7"/>
  <c r="E432" i="7"/>
  <c r="J432" i="7"/>
  <c r="K432" i="7"/>
  <c r="L432" i="7"/>
  <c r="M432" i="7"/>
  <c r="N432" i="7"/>
  <c r="A433" i="7"/>
  <c r="E433" i="7"/>
  <c r="J433" i="7"/>
  <c r="K433" i="7"/>
  <c r="L433" i="7"/>
  <c r="M433" i="7"/>
  <c r="N433" i="7"/>
  <c r="A434" i="7"/>
  <c r="E434" i="7"/>
  <c r="J434" i="7"/>
  <c r="K434" i="7"/>
  <c r="L434" i="7"/>
  <c r="M434" i="7"/>
  <c r="N434" i="7"/>
  <c r="A435" i="7"/>
  <c r="E435" i="7"/>
  <c r="J435" i="7"/>
  <c r="K435" i="7"/>
  <c r="L435" i="7"/>
  <c r="M435" i="7"/>
  <c r="N435" i="7"/>
  <c r="A436" i="7"/>
  <c r="E436" i="7"/>
  <c r="J436" i="7"/>
  <c r="K436" i="7"/>
  <c r="L436" i="7"/>
  <c r="M436" i="7"/>
  <c r="N436" i="7"/>
  <c r="A437" i="7"/>
  <c r="E437" i="7"/>
  <c r="J437" i="7"/>
  <c r="K437" i="7"/>
  <c r="L437" i="7"/>
  <c r="M437" i="7"/>
  <c r="N437" i="7"/>
  <c r="A438" i="7"/>
  <c r="E438" i="7"/>
  <c r="J438" i="7"/>
  <c r="K438" i="7"/>
  <c r="L438" i="7"/>
  <c r="M438" i="7"/>
  <c r="N438" i="7"/>
  <c r="A439" i="7"/>
  <c r="E439" i="7"/>
  <c r="J439" i="7"/>
  <c r="K439" i="7"/>
  <c r="L439" i="7"/>
  <c r="M439" i="7"/>
  <c r="N439" i="7"/>
  <c r="A440" i="7"/>
  <c r="E440" i="7"/>
  <c r="J440" i="7"/>
  <c r="K440" i="7"/>
  <c r="L440" i="7"/>
  <c r="M440" i="7"/>
  <c r="N440" i="7"/>
  <c r="A441" i="7"/>
  <c r="E441" i="7"/>
  <c r="J441" i="7"/>
  <c r="K441" i="7"/>
  <c r="L441" i="7"/>
  <c r="M441" i="7"/>
  <c r="N441" i="7"/>
  <c r="A442" i="7"/>
  <c r="E442" i="7"/>
  <c r="J442" i="7"/>
  <c r="K442" i="7"/>
  <c r="L442" i="7"/>
  <c r="M442" i="7"/>
  <c r="N442" i="7"/>
  <c r="A443" i="7"/>
  <c r="E443" i="7"/>
  <c r="J443" i="7"/>
  <c r="K443" i="7"/>
  <c r="L443" i="7"/>
  <c r="M443" i="7"/>
  <c r="N443" i="7"/>
  <c r="A444" i="7"/>
  <c r="E444" i="7"/>
  <c r="J444" i="7"/>
  <c r="K444" i="7"/>
  <c r="L444" i="7"/>
  <c r="M444" i="7"/>
  <c r="N444" i="7"/>
  <c r="A445" i="7"/>
  <c r="E445" i="7"/>
  <c r="J445" i="7"/>
  <c r="K445" i="7"/>
  <c r="L445" i="7"/>
  <c r="M445" i="7"/>
  <c r="N445" i="7"/>
  <c r="A446" i="7"/>
  <c r="E446" i="7"/>
  <c r="J446" i="7"/>
  <c r="K446" i="7"/>
  <c r="L446" i="7"/>
  <c r="M446" i="7"/>
  <c r="N446" i="7"/>
  <c r="A447" i="7"/>
  <c r="E447" i="7"/>
  <c r="J447" i="7"/>
  <c r="K447" i="7"/>
  <c r="L447" i="7"/>
  <c r="M447" i="7"/>
  <c r="N447" i="7"/>
  <c r="A448" i="7"/>
  <c r="E448" i="7"/>
  <c r="J448" i="7"/>
  <c r="K448" i="7"/>
  <c r="L448" i="7"/>
  <c r="M448" i="7"/>
  <c r="N448" i="7"/>
  <c r="A449" i="7"/>
  <c r="E449" i="7"/>
  <c r="J449" i="7"/>
  <c r="K449" i="7"/>
  <c r="L449" i="7"/>
  <c r="M449" i="7"/>
  <c r="N449" i="7"/>
  <c r="A450" i="7"/>
  <c r="E450" i="7"/>
  <c r="J450" i="7"/>
  <c r="K450" i="7"/>
  <c r="L450" i="7"/>
  <c r="M450" i="7"/>
  <c r="N450" i="7"/>
  <c r="A451" i="7"/>
  <c r="E451" i="7"/>
  <c r="J451" i="7"/>
  <c r="K451" i="7"/>
  <c r="L451" i="7"/>
  <c r="M451" i="7"/>
  <c r="N451" i="7"/>
  <c r="A452" i="7"/>
  <c r="E452" i="7"/>
  <c r="J452" i="7"/>
  <c r="K452" i="7"/>
  <c r="L452" i="7"/>
  <c r="M452" i="7"/>
  <c r="N452" i="7"/>
  <c r="A453" i="7"/>
  <c r="E453" i="7"/>
  <c r="J453" i="7"/>
  <c r="K453" i="7"/>
  <c r="L453" i="7"/>
  <c r="M453" i="7"/>
  <c r="N453" i="7"/>
  <c r="A454" i="7"/>
  <c r="E454" i="7"/>
  <c r="J454" i="7"/>
  <c r="K454" i="7"/>
  <c r="L454" i="7"/>
  <c r="M454" i="7"/>
  <c r="N454" i="7"/>
  <c r="A455" i="7"/>
  <c r="E455" i="7"/>
  <c r="J455" i="7"/>
  <c r="K455" i="7"/>
  <c r="L455" i="7"/>
  <c r="M455" i="7"/>
  <c r="N455" i="7"/>
  <c r="A456" i="7"/>
  <c r="E456" i="7"/>
  <c r="J456" i="7"/>
  <c r="K456" i="7"/>
  <c r="L456" i="7"/>
  <c r="M456" i="7"/>
  <c r="N456" i="7"/>
  <c r="A457" i="7"/>
  <c r="E457" i="7"/>
  <c r="J457" i="7"/>
  <c r="K457" i="7"/>
  <c r="L457" i="7"/>
  <c r="M457" i="7"/>
  <c r="N457" i="7"/>
  <c r="A458" i="7"/>
  <c r="E458" i="7"/>
  <c r="J458" i="7"/>
  <c r="K458" i="7"/>
  <c r="L458" i="7"/>
  <c r="M458" i="7"/>
  <c r="N458" i="7"/>
  <c r="A459" i="7"/>
  <c r="E459" i="7"/>
  <c r="J459" i="7"/>
  <c r="K459" i="7"/>
  <c r="L459" i="7"/>
  <c r="M459" i="7"/>
  <c r="N459" i="7"/>
  <c r="A460" i="7"/>
  <c r="E460" i="7"/>
  <c r="J460" i="7"/>
  <c r="K460" i="7"/>
  <c r="L460" i="7"/>
  <c r="M460" i="7"/>
  <c r="N460" i="7"/>
  <c r="A461" i="7"/>
  <c r="E461" i="7"/>
  <c r="J461" i="7"/>
  <c r="K461" i="7"/>
  <c r="L461" i="7"/>
  <c r="M461" i="7"/>
  <c r="N461" i="7"/>
  <c r="A462" i="7"/>
  <c r="E462" i="7"/>
  <c r="J462" i="7"/>
  <c r="K462" i="7"/>
  <c r="L462" i="7"/>
  <c r="M462" i="7"/>
  <c r="N462" i="7"/>
  <c r="A463" i="7"/>
  <c r="E463" i="7"/>
  <c r="J463" i="7"/>
  <c r="K463" i="7"/>
  <c r="L463" i="7"/>
  <c r="M463" i="7"/>
  <c r="N463" i="7"/>
  <c r="A464" i="7"/>
  <c r="E464" i="7"/>
  <c r="J464" i="7"/>
  <c r="K464" i="7"/>
  <c r="L464" i="7"/>
  <c r="M464" i="7"/>
  <c r="N464" i="7"/>
  <c r="A465" i="7"/>
  <c r="E465" i="7"/>
  <c r="J465" i="7"/>
  <c r="K465" i="7"/>
  <c r="L465" i="7"/>
  <c r="M465" i="7"/>
  <c r="N465" i="7"/>
  <c r="A466" i="7"/>
  <c r="E466" i="7"/>
  <c r="J466" i="7"/>
  <c r="K466" i="7"/>
  <c r="L466" i="7"/>
  <c r="M466" i="7"/>
  <c r="N466" i="7"/>
  <c r="A467" i="7"/>
  <c r="E467" i="7"/>
  <c r="G467" i="7"/>
  <c r="H467" i="7"/>
  <c r="I467" i="7"/>
  <c r="J467" i="7"/>
  <c r="K467" i="7"/>
  <c r="L467" i="7"/>
  <c r="M467" i="7"/>
  <c r="N467" i="7"/>
  <c r="A468" i="7"/>
  <c r="E468" i="7"/>
  <c r="G468" i="7"/>
  <c r="H468" i="7"/>
  <c r="I468" i="7"/>
  <c r="J468" i="7"/>
  <c r="K468" i="7"/>
  <c r="L468" i="7"/>
  <c r="M468" i="7"/>
  <c r="N468" i="7"/>
  <c r="A469" i="7"/>
  <c r="E469" i="7"/>
  <c r="G469" i="7"/>
  <c r="H469" i="7"/>
  <c r="I469" i="7"/>
  <c r="J469" i="7"/>
  <c r="K469" i="7"/>
  <c r="L469" i="7"/>
  <c r="M469" i="7"/>
  <c r="N469" i="7"/>
  <c r="A470" i="7"/>
  <c r="E470" i="7"/>
  <c r="G470" i="7"/>
  <c r="H470" i="7"/>
  <c r="I470" i="7"/>
  <c r="J470" i="7"/>
  <c r="K470" i="7"/>
  <c r="L470" i="7"/>
  <c r="M470" i="7"/>
  <c r="N470" i="7"/>
  <c r="A471" i="7"/>
  <c r="E471" i="7"/>
  <c r="G471" i="7"/>
  <c r="H471" i="7"/>
  <c r="I471" i="7"/>
  <c r="J471" i="7"/>
  <c r="K471" i="7"/>
  <c r="L471" i="7"/>
  <c r="M471" i="7"/>
  <c r="N471" i="7"/>
  <c r="A472" i="7"/>
  <c r="E472" i="7"/>
  <c r="G472" i="7"/>
  <c r="H472" i="7"/>
  <c r="I472" i="7"/>
  <c r="J472" i="7"/>
  <c r="K472" i="7"/>
  <c r="L472" i="7"/>
  <c r="M472" i="7"/>
  <c r="N472" i="7"/>
  <c r="A473" i="7"/>
  <c r="E473" i="7"/>
  <c r="G473" i="7"/>
  <c r="H473" i="7"/>
  <c r="I473" i="7"/>
  <c r="J473" i="7"/>
  <c r="K473" i="7"/>
  <c r="L473" i="7"/>
  <c r="M473" i="7"/>
  <c r="N473" i="7"/>
  <c r="A474" i="7"/>
  <c r="E474" i="7"/>
  <c r="G474" i="7"/>
  <c r="H474" i="7"/>
  <c r="I474" i="7"/>
  <c r="J474" i="7"/>
  <c r="K474" i="7"/>
  <c r="L474" i="7"/>
  <c r="M474" i="7"/>
  <c r="N474" i="7"/>
  <c r="A475" i="7"/>
  <c r="E475" i="7"/>
  <c r="G475" i="7"/>
  <c r="H475" i="7"/>
  <c r="I475" i="7"/>
  <c r="J475" i="7"/>
  <c r="K475" i="7"/>
  <c r="L475" i="7"/>
  <c r="M475" i="7"/>
  <c r="N475" i="7"/>
  <c r="A476" i="7"/>
  <c r="E476" i="7"/>
  <c r="G476" i="7"/>
  <c r="H476" i="7"/>
  <c r="I476" i="7"/>
  <c r="J476" i="7"/>
  <c r="K476" i="7"/>
  <c r="L476" i="7"/>
  <c r="M476" i="7"/>
  <c r="N476" i="7"/>
  <c r="A477" i="7"/>
  <c r="E477" i="7"/>
  <c r="G477" i="7"/>
  <c r="H477" i="7"/>
  <c r="I477" i="7"/>
  <c r="J477" i="7"/>
  <c r="K477" i="7"/>
  <c r="L477" i="7"/>
  <c r="M477" i="7"/>
  <c r="N477" i="7"/>
  <c r="A478" i="7"/>
  <c r="E478" i="7"/>
  <c r="G478" i="7"/>
  <c r="H478" i="7"/>
  <c r="I478" i="7"/>
  <c r="J478" i="7"/>
  <c r="K478" i="7"/>
  <c r="L478" i="7"/>
  <c r="M478" i="7"/>
  <c r="N478" i="7"/>
  <c r="A479" i="7"/>
  <c r="E479" i="7"/>
  <c r="G479" i="7"/>
  <c r="H479" i="7"/>
  <c r="I479" i="7"/>
  <c r="J479" i="7"/>
  <c r="K479" i="7"/>
  <c r="L479" i="7"/>
  <c r="M479" i="7"/>
  <c r="N479" i="7"/>
  <c r="A480" i="7"/>
  <c r="E480" i="7"/>
  <c r="G480" i="7"/>
  <c r="H480" i="7"/>
  <c r="I480" i="7"/>
  <c r="J480" i="7"/>
  <c r="K480" i="7"/>
  <c r="L480" i="7"/>
  <c r="M480" i="7"/>
  <c r="N480" i="7"/>
  <c r="A481" i="7"/>
  <c r="E481" i="7"/>
  <c r="G481" i="7"/>
  <c r="H481" i="7"/>
  <c r="I481" i="7"/>
  <c r="J481" i="7"/>
  <c r="K481" i="7"/>
  <c r="L481" i="7"/>
  <c r="M481" i="7"/>
  <c r="N481" i="7"/>
  <c r="A482" i="7"/>
  <c r="E482" i="7"/>
  <c r="G482" i="7"/>
  <c r="H482" i="7"/>
  <c r="I482" i="7"/>
  <c r="J482" i="7"/>
  <c r="K482" i="7"/>
  <c r="L482" i="7"/>
  <c r="M482" i="7"/>
  <c r="N482" i="7"/>
  <c r="A483" i="7"/>
  <c r="E483" i="7"/>
  <c r="G483" i="7"/>
  <c r="H483" i="7"/>
  <c r="I483" i="7"/>
  <c r="J483" i="7"/>
  <c r="K483" i="7"/>
  <c r="L483" i="7"/>
  <c r="M483" i="7"/>
  <c r="N483" i="7"/>
  <c r="A484" i="7"/>
  <c r="E484" i="7"/>
  <c r="G484" i="7"/>
  <c r="H484" i="7"/>
  <c r="I484" i="7"/>
  <c r="J484" i="7"/>
  <c r="K484" i="7"/>
  <c r="L484" i="7"/>
  <c r="M484" i="7"/>
  <c r="N484" i="7"/>
  <c r="A485" i="7"/>
  <c r="E485" i="7"/>
  <c r="G485" i="7"/>
  <c r="H485" i="7"/>
  <c r="I485" i="7"/>
  <c r="J485" i="7"/>
  <c r="K485" i="7"/>
  <c r="L485" i="7"/>
  <c r="M485" i="7"/>
  <c r="N485" i="7"/>
  <c r="A486" i="7"/>
  <c r="E486" i="7"/>
  <c r="G486" i="7"/>
  <c r="H486" i="7"/>
  <c r="I486" i="7"/>
  <c r="J486" i="7"/>
  <c r="K486" i="7"/>
  <c r="L486" i="7"/>
  <c r="M486" i="7"/>
  <c r="N486" i="7"/>
  <c r="A487" i="7"/>
  <c r="E487" i="7"/>
  <c r="G487" i="7"/>
  <c r="H487" i="7"/>
  <c r="I487" i="7"/>
  <c r="J487" i="7"/>
  <c r="K487" i="7"/>
  <c r="L487" i="7"/>
  <c r="M487" i="7"/>
  <c r="N487" i="7"/>
  <c r="A488" i="7"/>
  <c r="E488" i="7"/>
  <c r="G488" i="7"/>
  <c r="H488" i="7"/>
  <c r="I488" i="7"/>
  <c r="J488" i="7"/>
  <c r="K488" i="7"/>
  <c r="L488" i="7"/>
  <c r="M488" i="7"/>
  <c r="N488" i="7"/>
  <c r="A489" i="7"/>
  <c r="E489" i="7"/>
  <c r="G489" i="7"/>
  <c r="H489" i="7"/>
  <c r="I489" i="7"/>
  <c r="J489" i="7"/>
  <c r="K489" i="7"/>
  <c r="L489" i="7"/>
  <c r="M489" i="7"/>
  <c r="N489" i="7"/>
  <c r="A490" i="7"/>
  <c r="E490" i="7"/>
  <c r="G490" i="7"/>
  <c r="H490" i="7"/>
  <c r="I490" i="7"/>
  <c r="J490" i="7"/>
  <c r="K490" i="7"/>
  <c r="L490" i="7"/>
  <c r="M490" i="7"/>
  <c r="N490" i="7"/>
  <c r="A491" i="7"/>
  <c r="E491" i="7"/>
  <c r="G491" i="7"/>
  <c r="H491" i="7"/>
  <c r="I491" i="7"/>
  <c r="J491" i="7"/>
  <c r="K491" i="7"/>
  <c r="L491" i="7"/>
  <c r="M491" i="7"/>
  <c r="N491" i="7"/>
  <c r="A492" i="7"/>
  <c r="E492" i="7"/>
  <c r="G492" i="7"/>
  <c r="H492" i="7"/>
  <c r="I492" i="7"/>
  <c r="J492" i="7"/>
  <c r="K492" i="7"/>
  <c r="L492" i="7"/>
  <c r="M492" i="7"/>
  <c r="N492" i="7"/>
  <c r="A493" i="7"/>
  <c r="E493" i="7"/>
  <c r="G493" i="7"/>
  <c r="H493" i="7"/>
  <c r="I493" i="7"/>
  <c r="J493" i="7"/>
  <c r="K493" i="7"/>
  <c r="L493" i="7"/>
  <c r="M493" i="7"/>
  <c r="N493" i="7"/>
  <c r="A494" i="7"/>
  <c r="E494" i="7"/>
  <c r="G494" i="7"/>
  <c r="H494" i="7"/>
  <c r="I494" i="7"/>
  <c r="J494" i="7"/>
  <c r="K494" i="7"/>
  <c r="L494" i="7"/>
  <c r="M494" i="7"/>
  <c r="N494" i="7"/>
  <c r="A495" i="7"/>
  <c r="E495" i="7"/>
  <c r="G495" i="7"/>
  <c r="H495" i="7"/>
  <c r="I495" i="7"/>
  <c r="J495" i="7"/>
  <c r="K495" i="7"/>
  <c r="L495" i="7"/>
  <c r="M495" i="7"/>
  <c r="N495" i="7"/>
  <c r="A496" i="7"/>
  <c r="E496" i="7"/>
  <c r="G496" i="7"/>
  <c r="H496" i="7"/>
  <c r="I496" i="7"/>
  <c r="J496" i="7"/>
  <c r="K496" i="7"/>
  <c r="L496" i="7"/>
  <c r="M496" i="7"/>
  <c r="N496" i="7"/>
  <c r="A497" i="7"/>
  <c r="E497" i="7"/>
  <c r="G497" i="7"/>
  <c r="H497" i="7"/>
  <c r="I497" i="7"/>
  <c r="J497" i="7"/>
  <c r="K497" i="7"/>
  <c r="L497" i="7"/>
  <c r="M497" i="7"/>
  <c r="N497" i="7"/>
  <c r="A498" i="7"/>
  <c r="E498" i="7"/>
  <c r="G498" i="7"/>
  <c r="H498" i="7"/>
  <c r="I498" i="7"/>
  <c r="J498" i="7"/>
  <c r="K498" i="7"/>
  <c r="L498" i="7"/>
  <c r="M498" i="7"/>
  <c r="N498" i="7"/>
  <c r="A499" i="7"/>
  <c r="E499" i="7"/>
  <c r="G499" i="7"/>
  <c r="H499" i="7"/>
  <c r="I499" i="7"/>
  <c r="J499" i="7"/>
  <c r="K499" i="7"/>
  <c r="L499" i="7"/>
  <c r="M499" i="7"/>
  <c r="N499" i="7"/>
  <c r="A500" i="7"/>
  <c r="E500" i="7"/>
  <c r="G500" i="7"/>
  <c r="H500" i="7"/>
  <c r="I500" i="7"/>
  <c r="J500" i="7"/>
  <c r="K500" i="7"/>
  <c r="L500" i="7"/>
  <c r="M500" i="7"/>
  <c r="N500" i="7"/>
  <c r="N2" i="7"/>
  <c r="M2" i="7"/>
  <c r="L2" i="7"/>
  <c r="K2" i="7"/>
  <c r="E2" i="7"/>
  <c r="A2" i="7"/>
  <c r="W2" i="6" l="1"/>
  <c r="I3" i="7" s="1"/>
  <c r="W3" i="6"/>
  <c r="I4" i="7" s="1"/>
  <c r="W4" i="6"/>
  <c r="I5" i="7" s="1"/>
  <c r="W5" i="6"/>
  <c r="I6" i="7" s="1"/>
  <c r="W6" i="6"/>
  <c r="I7" i="7" s="1"/>
  <c r="W7" i="6"/>
  <c r="I8" i="7" s="1"/>
  <c r="W8" i="6"/>
  <c r="I9" i="7" s="1"/>
  <c r="W9" i="6"/>
  <c r="I10" i="7" s="1"/>
  <c r="W10" i="6"/>
  <c r="I11" i="7" s="1"/>
  <c r="W11" i="6"/>
  <c r="I12" i="7" s="1"/>
  <c r="W12" i="6"/>
  <c r="I13" i="7" s="1"/>
  <c r="W13" i="6"/>
  <c r="I14" i="7" s="1"/>
  <c r="W14" i="6"/>
  <c r="I15" i="7" s="1"/>
  <c r="W15" i="6"/>
  <c r="I16" i="7" s="1"/>
  <c r="W16" i="6"/>
  <c r="I17" i="7" s="1"/>
  <c r="W17" i="6"/>
  <c r="I18" i="7" s="1"/>
  <c r="W18" i="6"/>
  <c r="I19" i="7" s="1"/>
  <c r="W19" i="6"/>
  <c r="I20" i="7" s="1"/>
  <c r="W20" i="6"/>
  <c r="I21" i="7" s="1"/>
  <c r="W21" i="6"/>
  <c r="I22" i="7" s="1"/>
  <c r="W22" i="6"/>
  <c r="I23" i="7" s="1"/>
  <c r="W23" i="6"/>
  <c r="I24" i="7" s="1"/>
  <c r="W24" i="6"/>
  <c r="I25" i="7" s="1"/>
  <c r="W25" i="6"/>
  <c r="I26" i="7" s="1"/>
  <c r="W26" i="6"/>
  <c r="I27" i="7" s="1"/>
  <c r="W27" i="6"/>
  <c r="I28" i="7" s="1"/>
  <c r="W28" i="6"/>
  <c r="I29" i="7" s="1"/>
  <c r="W29" i="6"/>
  <c r="I30" i="7" s="1"/>
  <c r="W30" i="6"/>
  <c r="I31" i="7" s="1"/>
  <c r="W31" i="6"/>
  <c r="I32" i="7" s="1"/>
  <c r="W32" i="6"/>
  <c r="I33" i="7" s="1"/>
  <c r="W33" i="6"/>
  <c r="I34" i="7" s="1"/>
  <c r="W34" i="6"/>
  <c r="I35" i="7" s="1"/>
  <c r="W35" i="6"/>
  <c r="I36" i="7" s="1"/>
  <c r="W36" i="6"/>
  <c r="I37" i="7" s="1"/>
  <c r="W37" i="6"/>
  <c r="I38" i="7" s="1"/>
  <c r="W38" i="6"/>
  <c r="I39" i="7" s="1"/>
  <c r="W39" i="6"/>
  <c r="I40" i="7" s="1"/>
  <c r="W40" i="6"/>
  <c r="I41" i="7" s="1"/>
  <c r="W41" i="6"/>
  <c r="I42" i="7" s="1"/>
  <c r="W42" i="6"/>
  <c r="I43" i="7" s="1"/>
  <c r="W43" i="6"/>
  <c r="I44" i="7" s="1"/>
  <c r="W44" i="6"/>
  <c r="I45" i="7" s="1"/>
  <c r="W45" i="6"/>
  <c r="I46" i="7" s="1"/>
  <c r="W46" i="6"/>
  <c r="I47" i="7" s="1"/>
  <c r="W47" i="6"/>
  <c r="I48" i="7" s="1"/>
  <c r="W48" i="6"/>
  <c r="I49" i="7" s="1"/>
  <c r="W49" i="6"/>
  <c r="I50" i="7" s="1"/>
  <c r="W50" i="6"/>
  <c r="I51" i="7" s="1"/>
  <c r="W51" i="6"/>
  <c r="I52" i="7" s="1"/>
  <c r="W52" i="6"/>
  <c r="I53" i="7" s="1"/>
  <c r="W53" i="6"/>
  <c r="I54" i="7" s="1"/>
  <c r="W54" i="6"/>
  <c r="I55" i="7" s="1"/>
  <c r="W55" i="6"/>
  <c r="I56" i="7" s="1"/>
  <c r="W56" i="6"/>
  <c r="I57" i="7" s="1"/>
  <c r="W57" i="6"/>
  <c r="I58" i="7" s="1"/>
  <c r="W58" i="6"/>
  <c r="I59" i="7" s="1"/>
  <c r="W59" i="6"/>
  <c r="I60" i="7" s="1"/>
  <c r="W60" i="6"/>
  <c r="I61" i="7" s="1"/>
  <c r="W61" i="6"/>
  <c r="I62" i="7" s="1"/>
  <c r="W62" i="6"/>
  <c r="I63" i="7" s="1"/>
  <c r="W63" i="6"/>
  <c r="I64" i="7" s="1"/>
  <c r="W64" i="6"/>
  <c r="I65" i="7" s="1"/>
  <c r="W65" i="6"/>
  <c r="I66" i="7" s="1"/>
  <c r="W66" i="6"/>
  <c r="I67" i="7" s="1"/>
  <c r="W67" i="6"/>
  <c r="I68" i="7" s="1"/>
  <c r="W68" i="6"/>
  <c r="I69" i="7" s="1"/>
  <c r="W69" i="6"/>
  <c r="I70" i="7" s="1"/>
  <c r="W70" i="6"/>
  <c r="I71" i="7" s="1"/>
  <c r="W71" i="6"/>
  <c r="I72" i="7" s="1"/>
  <c r="W72" i="6"/>
  <c r="I73" i="7" s="1"/>
  <c r="W73" i="6"/>
  <c r="I74" i="7" s="1"/>
  <c r="W74" i="6"/>
  <c r="I75" i="7" s="1"/>
  <c r="W75" i="6"/>
  <c r="I76" i="7" s="1"/>
  <c r="W76" i="6"/>
  <c r="I77" i="7" s="1"/>
  <c r="W77" i="6"/>
  <c r="I78" i="7" s="1"/>
  <c r="W78" i="6"/>
  <c r="I79" i="7" s="1"/>
  <c r="W79" i="6"/>
  <c r="I80" i="7" s="1"/>
  <c r="W80" i="6"/>
  <c r="I81" i="7" s="1"/>
  <c r="W81" i="6"/>
  <c r="I82" i="7" s="1"/>
  <c r="W82" i="6"/>
  <c r="I83" i="7" s="1"/>
  <c r="W83" i="6"/>
  <c r="I84" i="7" s="1"/>
  <c r="W84" i="6"/>
  <c r="I85" i="7" s="1"/>
  <c r="W85" i="6"/>
  <c r="I86" i="7" s="1"/>
  <c r="W86" i="6"/>
  <c r="I87" i="7" s="1"/>
  <c r="W87" i="6"/>
  <c r="I88" i="7" s="1"/>
  <c r="W88" i="6"/>
  <c r="I89" i="7" s="1"/>
  <c r="W89" i="6"/>
  <c r="I90" i="7" s="1"/>
  <c r="W90" i="6"/>
  <c r="I91" i="7" s="1"/>
  <c r="W91" i="6"/>
  <c r="I92" i="7" s="1"/>
  <c r="W92" i="6"/>
  <c r="I93" i="7" s="1"/>
  <c r="W93" i="6"/>
  <c r="I94" i="7" s="1"/>
  <c r="W94" i="6"/>
  <c r="I95" i="7" s="1"/>
  <c r="W95" i="6"/>
  <c r="I96" i="7" s="1"/>
  <c r="W96" i="6"/>
  <c r="I97" i="7" s="1"/>
  <c r="W97" i="6"/>
  <c r="I98" i="7" s="1"/>
  <c r="W98" i="6"/>
  <c r="I99" i="7" s="1"/>
  <c r="W99" i="6"/>
  <c r="I100" i="7" s="1"/>
  <c r="W100" i="6"/>
  <c r="I101" i="7" s="1"/>
  <c r="W101" i="6"/>
  <c r="I102" i="7" s="1"/>
  <c r="W102" i="6"/>
  <c r="I103" i="7" s="1"/>
  <c r="W103" i="6"/>
  <c r="I104" i="7" s="1"/>
  <c r="W104" i="6"/>
  <c r="I105" i="7" s="1"/>
  <c r="W105" i="6"/>
  <c r="I106" i="7" s="1"/>
  <c r="W106" i="6"/>
  <c r="I107" i="7" s="1"/>
  <c r="W107" i="6"/>
  <c r="I108" i="7" s="1"/>
  <c r="W108" i="6"/>
  <c r="I109" i="7" s="1"/>
  <c r="W109" i="6"/>
  <c r="I110" i="7" s="1"/>
  <c r="W110" i="6"/>
  <c r="I111" i="7" s="1"/>
  <c r="W111" i="6"/>
  <c r="I112" i="7" s="1"/>
  <c r="W112" i="6"/>
  <c r="I113" i="7" s="1"/>
  <c r="W113" i="6"/>
  <c r="I114" i="7" s="1"/>
  <c r="W114" i="6"/>
  <c r="I115" i="7" s="1"/>
  <c r="W115" i="6"/>
  <c r="I116" i="7" s="1"/>
  <c r="W116" i="6"/>
  <c r="I117" i="7" s="1"/>
  <c r="W117" i="6"/>
  <c r="I118" i="7" s="1"/>
  <c r="W118" i="6"/>
  <c r="I119" i="7" s="1"/>
  <c r="W119" i="6"/>
  <c r="I120" i="7" s="1"/>
  <c r="W120" i="6"/>
  <c r="I121" i="7" s="1"/>
  <c r="W121" i="6"/>
  <c r="I122" i="7" s="1"/>
  <c r="W122" i="6"/>
  <c r="I123" i="7" s="1"/>
  <c r="W123" i="6"/>
  <c r="I124" i="7" s="1"/>
  <c r="W124" i="6"/>
  <c r="I125" i="7" s="1"/>
  <c r="W125" i="6"/>
  <c r="I126" i="7" s="1"/>
  <c r="W126" i="6"/>
  <c r="I127" i="7" s="1"/>
  <c r="W127" i="6"/>
  <c r="I128" i="7" s="1"/>
  <c r="W128" i="6"/>
  <c r="I129" i="7" s="1"/>
  <c r="W129" i="6"/>
  <c r="I130" i="7" s="1"/>
  <c r="W130" i="6"/>
  <c r="I131" i="7" s="1"/>
  <c r="W131" i="6"/>
  <c r="I132" i="7" s="1"/>
  <c r="W132" i="6"/>
  <c r="I133" i="7" s="1"/>
  <c r="W133" i="6"/>
  <c r="I134" i="7" s="1"/>
  <c r="W134" i="6"/>
  <c r="I135" i="7" s="1"/>
  <c r="W135" i="6"/>
  <c r="I136" i="7" s="1"/>
  <c r="W136" i="6"/>
  <c r="I137" i="7" s="1"/>
  <c r="W137" i="6"/>
  <c r="I138" i="7" s="1"/>
  <c r="W138" i="6"/>
  <c r="I139" i="7" s="1"/>
  <c r="W139" i="6"/>
  <c r="I140" i="7" s="1"/>
  <c r="W140" i="6"/>
  <c r="I141" i="7" s="1"/>
  <c r="W141" i="6"/>
  <c r="I142" i="7" s="1"/>
  <c r="W142" i="6"/>
  <c r="I143" i="7" s="1"/>
  <c r="W143" i="6"/>
  <c r="I144" i="7" s="1"/>
  <c r="W144" i="6"/>
  <c r="I145" i="7" s="1"/>
  <c r="W145" i="6"/>
  <c r="I146" i="7" s="1"/>
  <c r="W146" i="6"/>
  <c r="I147" i="7" s="1"/>
  <c r="W147" i="6"/>
  <c r="I148" i="7" s="1"/>
  <c r="W148" i="6"/>
  <c r="I149" i="7" s="1"/>
  <c r="W149" i="6"/>
  <c r="I150" i="7" s="1"/>
  <c r="W150" i="6"/>
  <c r="I151" i="7" s="1"/>
  <c r="W151" i="6"/>
  <c r="I152" i="7" s="1"/>
  <c r="W152" i="6"/>
  <c r="I153" i="7" s="1"/>
  <c r="W153" i="6"/>
  <c r="I154" i="7" s="1"/>
  <c r="W154" i="6"/>
  <c r="I155" i="7" s="1"/>
  <c r="W155" i="6"/>
  <c r="I156" i="7" s="1"/>
  <c r="W156" i="6"/>
  <c r="I157" i="7" s="1"/>
  <c r="W157" i="6"/>
  <c r="I158" i="7" s="1"/>
  <c r="W158" i="6"/>
  <c r="I159" i="7" s="1"/>
  <c r="W159" i="6"/>
  <c r="I160" i="7" s="1"/>
  <c r="W160" i="6"/>
  <c r="I161" i="7" s="1"/>
  <c r="W161" i="6"/>
  <c r="I162" i="7" s="1"/>
  <c r="W162" i="6"/>
  <c r="I163" i="7" s="1"/>
  <c r="W163" i="6"/>
  <c r="I164" i="7" s="1"/>
  <c r="W164" i="6"/>
  <c r="I165" i="7" s="1"/>
  <c r="W165" i="6"/>
  <c r="I166" i="7" s="1"/>
  <c r="W166" i="6"/>
  <c r="I167" i="7" s="1"/>
  <c r="W167" i="6"/>
  <c r="I168" i="7" s="1"/>
  <c r="W168" i="6"/>
  <c r="I169" i="7" s="1"/>
  <c r="W169" i="6"/>
  <c r="I170" i="7" s="1"/>
  <c r="W170" i="6"/>
  <c r="I171" i="7" s="1"/>
  <c r="W171" i="6"/>
  <c r="I172" i="7" s="1"/>
  <c r="W172" i="6"/>
  <c r="I173" i="7" s="1"/>
  <c r="W173" i="6"/>
  <c r="I174" i="7" s="1"/>
  <c r="W174" i="6"/>
  <c r="I175" i="7" s="1"/>
  <c r="W175" i="6"/>
  <c r="I176" i="7" s="1"/>
  <c r="W176" i="6"/>
  <c r="I177" i="7" s="1"/>
  <c r="W177" i="6"/>
  <c r="I178" i="7" s="1"/>
  <c r="W178" i="6"/>
  <c r="I179" i="7" s="1"/>
  <c r="W179" i="6"/>
  <c r="I180" i="7" s="1"/>
  <c r="W180" i="6"/>
  <c r="I181" i="7" s="1"/>
  <c r="W181" i="6"/>
  <c r="I182" i="7" s="1"/>
  <c r="W182" i="6"/>
  <c r="I183" i="7" s="1"/>
  <c r="W183" i="6"/>
  <c r="I184" i="7" s="1"/>
  <c r="W184" i="6"/>
  <c r="I185" i="7" s="1"/>
  <c r="W185" i="6"/>
  <c r="I186" i="7" s="1"/>
  <c r="W186" i="6"/>
  <c r="I187" i="7" s="1"/>
  <c r="W187" i="6"/>
  <c r="I188" i="7" s="1"/>
  <c r="W188" i="6"/>
  <c r="I189" i="7" s="1"/>
  <c r="W189" i="6"/>
  <c r="I190" i="7" s="1"/>
  <c r="W190" i="6"/>
  <c r="I191" i="7" s="1"/>
  <c r="W191" i="6"/>
  <c r="I192" i="7" s="1"/>
  <c r="W192" i="6"/>
  <c r="I193" i="7" s="1"/>
  <c r="W193" i="6"/>
  <c r="I194" i="7" s="1"/>
  <c r="W194" i="6"/>
  <c r="I195" i="7" s="1"/>
  <c r="W195" i="6"/>
  <c r="I196" i="7" s="1"/>
  <c r="W196" i="6"/>
  <c r="I197" i="7" s="1"/>
  <c r="W197" i="6"/>
  <c r="I198" i="7" s="1"/>
  <c r="W198" i="6"/>
  <c r="I199" i="7" s="1"/>
  <c r="W199" i="6"/>
  <c r="I200" i="7" s="1"/>
  <c r="W200" i="6"/>
  <c r="I201" i="7" s="1"/>
  <c r="W201" i="6"/>
  <c r="I202" i="7" s="1"/>
  <c r="W202" i="6"/>
  <c r="I203" i="7" s="1"/>
  <c r="W203" i="6"/>
  <c r="I204" i="7" s="1"/>
  <c r="W204" i="6"/>
  <c r="I205" i="7" s="1"/>
  <c r="W205" i="6"/>
  <c r="I206" i="7" s="1"/>
  <c r="W206" i="6"/>
  <c r="I207" i="7" s="1"/>
  <c r="W207" i="6"/>
  <c r="I208" i="7" s="1"/>
  <c r="W208" i="6"/>
  <c r="I209" i="7" s="1"/>
  <c r="W209" i="6"/>
  <c r="I210" i="7" s="1"/>
  <c r="W210" i="6"/>
  <c r="I211" i="7" s="1"/>
  <c r="W211" i="6"/>
  <c r="I212" i="7" s="1"/>
  <c r="W212" i="6"/>
  <c r="I213" i="7" s="1"/>
  <c r="W213" i="6"/>
  <c r="I214" i="7" s="1"/>
  <c r="W214" i="6"/>
  <c r="I215" i="7" s="1"/>
  <c r="W215" i="6"/>
  <c r="I216" i="7" s="1"/>
  <c r="W216" i="6"/>
  <c r="I217" i="7" s="1"/>
  <c r="W217" i="6"/>
  <c r="I218" i="7" s="1"/>
  <c r="W218" i="6"/>
  <c r="I219" i="7" s="1"/>
  <c r="W219" i="6"/>
  <c r="I220" i="7" s="1"/>
  <c r="W220" i="6"/>
  <c r="I221" i="7" s="1"/>
  <c r="W221" i="6"/>
  <c r="I222" i="7" s="1"/>
  <c r="W222" i="6"/>
  <c r="I223" i="7" s="1"/>
  <c r="W223" i="6"/>
  <c r="I224" i="7" s="1"/>
  <c r="W224" i="6"/>
  <c r="I225" i="7" s="1"/>
  <c r="W225" i="6"/>
  <c r="I226" i="7" s="1"/>
  <c r="W226" i="6"/>
  <c r="I227" i="7" s="1"/>
  <c r="W227" i="6"/>
  <c r="I228" i="7" s="1"/>
  <c r="W228" i="6"/>
  <c r="I229" i="7" s="1"/>
  <c r="W229" i="6"/>
  <c r="I230" i="7" s="1"/>
  <c r="W230" i="6"/>
  <c r="I231" i="7" s="1"/>
  <c r="W231" i="6"/>
  <c r="I232" i="7" s="1"/>
  <c r="W232" i="6"/>
  <c r="I233" i="7" s="1"/>
  <c r="W233" i="6"/>
  <c r="I234" i="7" s="1"/>
  <c r="W234" i="6"/>
  <c r="I235" i="7" s="1"/>
  <c r="W235" i="6"/>
  <c r="I236" i="7" s="1"/>
  <c r="W236" i="6"/>
  <c r="I237" i="7" s="1"/>
  <c r="W237" i="6"/>
  <c r="I238" i="7" s="1"/>
  <c r="W238" i="6"/>
  <c r="I239" i="7" s="1"/>
  <c r="W239" i="6"/>
  <c r="I240" i="7" s="1"/>
  <c r="W240" i="6"/>
  <c r="I241" i="7" s="1"/>
  <c r="W241" i="6"/>
  <c r="I242" i="7" s="1"/>
  <c r="W242" i="6"/>
  <c r="I243" i="7" s="1"/>
  <c r="W243" i="6"/>
  <c r="I244" i="7" s="1"/>
  <c r="W244" i="6"/>
  <c r="I245" i="7" s="1"/>
  <c r="W245" i="6"/>
  <c r="I246" i="7" s="1"/>
  <c r="W246" i="6"/>
  <c r="I247" i="7" s="1"/>
  <c r="W247" i="6"/>
  <c r="I248" i="7" s="1"/>
  <c r="W248" i="6"/>
  <c r="I249" i="7" s="1"/>
  <c r="W249" i="6"/>
  <c r="I250" i="7" s="1"/>
  <c r="W250" i="6"/>
  <c r="I251" i="7" s="1"/>
  <c r="W251" i="6"/>
  <c r="I252" i="7" s="1"/>
  <c r="W252" i="6"/>
  <c r="I253" i="7" s="1"/>
  <c r="W253" i="6"/>
  <c r="I254" i="7" s="1"/>
  <c r="W254" i="6"/>
  <c r="I255" i="7" s="1"/>
  <c r="W255" i="6"/>
  <c r="I256" i="7" s="1"/>
  <c r="W256" i="6"/>
  <c r="I257" i="7" s="1"/>
  <c r="W257" i="6"/>
  <c r="I258" i="7" s="1"/>
  <c r="W258" i="6"/>
  <c r="I259" i="7" s="1"/>
  <c r="W259" i="6"/>
  <c r="I260" i="7" s="1"/>
  <c r="W260" i="6"/>
  <c r="I261" i="7" s="1"/>
  <c r="W261" i="6"/>
  <c r="I262" i="7" s="1"/>
  <c r="W262" i="6"/>
  <c r="I263" i="7" s="1"/>
  <c r="W263" i="6"/>
  <c r="I264" i="7" s="1"/>
  <c r="W264" i="6"/>
  <c r="I265" i="7" s="1"/>
  <c r="W265" i="6"/>
  <c r="I266" i="7" s="1"/>
  <c r="W266" i="6"/>
  <c r="I267" i="7" s="1"/>
  <c r="W267" i="6"/>
  <c r="I268" i="7" s="1"/>
  <c r="W268" i="6"/>
  <c r="I269" i="7" s="1"/>
  <c r="W269" i="6"/>
  <c r="I270" i="7" s="1"/>
  <c r="W270" i="6"/>
  <c r="I271" i="7" s="1"/>
  <c r="W271" i="6"/>
  <c r="I272" i="7" s="1"/>
  <c r="W272" i="6"/>
  <c r="I273" i="7" s="1"/>
  <c r="W273" i="6"/>
  <c r="I274" i="7" s="1"/>
  <c r="W274" i="6"/>
  <c r="I275" i="7" s="1"/>
  <c r="W275" i="6"/>
  <c r="I276" i="7" s="1"/>
  <c r="W276" i="6"/>
  <c r="I277" i="7" s="1"/>
  <c r="W277" i="6"/>
  <c r="I278" i="7" s="1"/>
  <c r="W278" i="6"/>
  <c r="I279" i="7" s="1"/>
  <c r="W279" i="6"/>
  <c r="I280" i="7" s="1"/>
  <c r="W280" i="6"/>
  <c r="I281" i="7" s="1"/>
  <c r="W281" i="6"/>
  <c r="I282" i="7" s="1"/>
  <c r="W282" i="6"/>
  <c r="I283" i="7" s="1"/>
  <c r="W283" i="6"/>
  <c r="I284" i="7" s="1"/>
  <c r="W284" i="6"/>
  <c r="I285" i="7" s="1"/>
  <c r="W285" i="6"/>
  <c r="I286" i="7" s="1"/>
  <c r="W286" i="6"/>
  <c r="I287" i="7" s="1"/>
  <c r="W287" i="6"/>
  <c r="I288" i="7" s="1"/>
  <c r="W288" i="6"/>
  <c r="I289" i="7" s="1"/>
  <c r="W289" i="6"/>
  <c r="I290" i="7" s="1"/>
  <c r="W290" i="6"/>
  <c r="I291" i="7" s="1"/>
  <c r="W291" i="6"/>
  <c r="I292" i="7" s="1"/>
  <c r="W292" i="6"/>
  <c r="I293" i="7" s="1"/>
  <c r="W293" i="6"/>
  <c r="I294" i="7" s="1"/>
  <c r="W294" i="6"/>
  <c r="I295" i="7" s="1"/>
  <c r="W295" i="6"/>
  <c r="I296" i="7" s="1"/>
  <c r="W296" i="6"/>
  <c r="I297" i="7" s="1"/>
  <c r="W297" i="6"/>
  <c r="I298" i="7" s="1"/>
  <c r="W298" i="6"/>
  <c r="I299" i="7" s="1"/>
  <c r="W299" i="6"/>
  <c r="I300" i="7" s="1"/>
  <c r="W300" i="6"/>
  <c r="I301" i="7" s="1"/>
  <c r="W301" i="6"/>
  <c r="I302" i="7" s="1"/>
  <c r="W302" i="6"/>
  <c r="I303" i="7" s="1"/>
  <c r="W303" i="6"/>
  <c r="I304" i="7" s="1"/>
  <c r="W304" i="6"/>
  <c r="I305" i="7" s="1"/>
  <c r="W305" i="6"/>
  <c r="I306" i="7" s="1"/>
  <c r="W306" i="6"/>
  <c r="I307" i="7" s="1"/>
  <c r="W307" i="6"/>
  <c r="I308" i="7" s="1"/>
  <c r="W308" i="6"/>
  <c r="I309" i="7" s="1"/>
  <c r="W309" i="6"/>
  <c r="I310" i="7" s="1"/>
  <c r="W310" i="6"/>
  <c r="I311" i="7" s="1"/>
  <c r="W311" i="6"/>
  <c r="I312" i="7" s="1"/>
  <c r="W312" i="6"/>
  <c r="I313" i="7" s="1"/>
  <c r="W313" i="6"/>
  <c r="I314" i="7" s="1"/>
  <c r="W314" i="6"/>
  <c r="I315" i="7" s="1"/>
  <c r="W315" i="6"/>
  <c r="I316" i="7" s="1"/>
  <c r="W316" i="6"/>
  <c r="I317" i="7" s="1"/>
  <c r="W317" i="6"/>
  <c r="I318" i="7" s="1"/>
  <c r="W318" i="6"/>
  <c r="I319" i="7" s="1"/>
  <c r="W319" i="6"/>
  <c r="I320" i="7" s="1"/>
  <c r="W320" i="6"/>
  <c r="I321" i="7" s="1"/>
  <c r="W321" i="6"/>
  <c r="I322" i="7" s="1"/>
  <c r="W322" i="6"/>
  <c r="I323" i="7" s="1"/>
  <c r="W323" i="6"/>
  <c r="I324" i="7" s="1"/>
  <c r="W324" i="6"/>
  <c r="I325" i="7" s="1"/>
  <c r="W325" i="6"/>
  <c r="I326" i="7" s="1"/>
  <c r="W326" i="6"/>
  <c r="I327" i="7" s="1"/>
  <c r="W327" i="6"/>
  <c r="I328" i="7" s="1"/>
  <c r="W328" i="6"/>
  <c r="I329" i="7" s="1"/>
  <c r="W329" i="6"/>
  <c r="I330" i="7" s="1"/>
  <c r="W330" i="6"/>
  <c r="I331" i="7" s="1"/>
  <c r="W331" i="6"/>
  <c r="I332" i="7" s="1"/>
  <c r="W332" i="6"/>
  <c r="I333" i="7" s="1"/>
  <c r="W333" i="6"/>
  <c r="I334" i="7" s="1"/>
  <c r="W334" i="6"/>
  <c r="I335" i="7" s="1"/>
  <c r="W335" i="6"/>
  <c r="I336" i="7" s="1"/>
  <c r="W336" i="6"/>
  <c r="I337" i="7" s="1"/>
  <c r="W337" i="6"/>
  <c r="I338" i="7" s="1"/>
  <c r="W338" i="6"/>
  <c r="I339" i="7" s="1"/>
  <c r="W339" i="6"/>
  <c r="I340" i="7" s="1"/>
  <c r="W340" i="6"/>
  <c r="I341" i="7" s="1"/>
  <c r="W341" i="6"/>
  <c r="I342" i="7" s="1"/>
  <c r="W342" i="6"/>
  <c r="I343" i="7" s="1"/>
  <c r="W343" i="6"/>
  <c r="I344" i="7" s="1"/>
  <c r="W344" i="6"/>
  <c r="I345" i="7" s="1"/>
  <c r="W345" i="6"/>
  <c r="I346" i="7" s="1"/>
  <c r="W346" i="6"/>
  <c r="I347" i="7" s="1"/>
  <c r="W347" i="6"/>
  <c r="I348" i="7" s="1"/>
  <c r="W348" i="6"/>
  <c r="I349" i="7" s="1"/>
  <c r="W349" i="6"/>
  <c r="I350" i="7" s="1"/>
  <c r="W350" i="6"/>
  <c r="I351" i="7" s="1"/>
  <c r="W351" i="6"/>
  <c r="I352" i="7" s="1"/>
  <c r="W352" i="6"/>
  <c r="I353" i="7" s="1"/>
  <c r="W353" i="6"/>
  <c r="I354" i="7" s="1"/>
  <c r="W354" i="6"/>
  <c r="I355" i="7" s="1"/>
  <c r="W355" i="6"/>
  <c r="I356" i="7" s="1"/>
  <c r="W356" i="6"/>
  <c r="I357" i="7" s="1"/>
  <c r="W357" i="6"/>
  <c r="I358" i="7" s="1"/>
  <c r="W358" i="6"/>
  <c r="I359" i="7" s="1"/>
  <c r="W359" i="6"/>
  <c r="I360" i="7" s="1"/>
  <c r="W360" i="6"/>
  <c r="I361" i="7" s="1"/>
  <c r="W361" i="6"/>
  <c r="I362" i="7" s="1"/>
  <c r="W362" i="6"/>
  <c r="I363" i="7" s="1"/>
  <c r="W363" i="6"/>
  <c r="I364" i="7" s="1"/>
  <c r="W364" i="6"/>
  <c r="I365" i="7" s="1"/>
  <c r="W365" i="6"/>
  <c r="I366" i="7" s="1"/>
  <c r="W366" i="6"/>
  <c r="I367" i="7" s="1"/>
  <c r="W367" i="6"/>
  <c r="I368" i="7" s="1"/>
  <c r="W368" i="6"/>
  <c r="I369" i="7" s="1"/>
  <c r="W369" i="6"/>
  <c r="I370" i="7" s="1"/>
  <c r="W370" i="6"/>
  <c r="I371" i="7" s="1"/>
  <c r="W371" i="6"/>
  <c r="I372" i="7" s="1"/>
  <c r="W372" i="6"/>
  <c r="I373" i="7" s="1"/>
  <c r="W373" i="6"/>
  <c r="I374" i="7" s="1"/>
  <c r="W374" i="6"/>
  <c r="I375" i="7" s="1"/>
  <c r="W375" i="6"/>
  <c r="I376" i="7" s="1"/>
  <c r="W376" i="6"/>
  <c r="I377" i="7" s="1"/>
  <c r="W377" i="6"/>
  <c r="I378" i="7" s="1"/>
  <c r="W378" i="6"/>
  <c r="I379" i="7" s="1"/>
  <c r="W379" i="6"/>
  <c r="I380" i="7" s="1"/>
  <c r="W380" i="6"/>
  <c r="I381" i="7" s="1"/>
  <c r="W381" i="6"/>
  <c r="I382" i="7" s="1"/>
  <c r="W382" i="6"/>
  <c r="I383" i="7" s="1"/>
  <c r="W383" i="6"/>
  <c r="I384" i="7" s="1"/>
  <c r="W384" i="6"/>
  <c r="I385" i="7" s="1"/>
  <c r="W385" i="6"/>
  <c r="I386" i="7" s="1"/>
  <c r="W386" i="6"/>
  <c r="I387" i="7" s="1"/>
  <c r="W387" i="6"/>
  <c r="I388" i="7" s="1"/>
  <c r="W388" i="6"/>
  <c r="I389" i="7" s="1"/>
  <c r="W389" i="6"/>
  <c r="I390" i="7" s="1"/>
  <c r="W390" i="6"/>
  <c r="I391" i="7" s="1"/>
  <c r="W391" i="6"/>
  <c r="I392" i="7" s="1"/>
  <c r="W392" i="6"/>
  <c r="I393" i="7" s="1"/>
  <c r="W393" i="6"/>
  <c r="I394" i="7" s="1"/>
  <c r="W394" i="6"/>
  <c r="I395" i="7" s="1"/>
  <c r="W395" i="6"/>
  <c r="I396" i="7" s="1"/>
  <c r="W396" i="6"/>
  <c r="I397" i="7" s="1"/>
  <c r="W397" i="6"/>
  <c r="I398" i="7" s="1"/>
  <c r="W398" i="6"/>
  <c r="I399" i="7" s="1"/>
  <c r="W399" i="6"/>
  <c r="I400" i="7" s="1"/>
  <c r="W400" i="6"/>
  <c r="I401" i="7" s="1"/>
  <c r="W401" i="6"/>
  <c r="I402" i="7" s="1"/>
  <c r="W402" i="6"/>
  <c r="I403" i="7" s="1"/>
  <c r="W403" i="6"/>
  <c r="I404" i="7" s="1"/>
  <c r="W404" i="6"/>
  <c r="I405" i="7" s="1"/>
  <c r="W405" i="6"/>
  <c r="I406" i="7" s="1"/>
  <c r="W406" i="6"/>
  <c r="I407" i="7" s="1"/>
  <c r="W407" i="6"/>
  <c r="I408" i="7" s="1"/>
  <c r="W408" i="6"/>
  <c r="I409" i="7" s="1"/>
  <c r="W409" i="6"/>
  <c r="I410" i="7" s="1"/>
  <c r="W410" i="6"/>
  <c r="I411" i="7" s="1"/>
  <c r="W411" i="6"/>
  <c r="I412" i="7" s="1"/>
  <c r="W412" i="6"/>
  <c r="I413" i="7" s="1"/>
  <c r="W413" i="6"/>
  <c r="I414" i="7" s="1"/>
  <c r="W414" i="6"/>
  <c r="I415" i="7" s="1"/>
  <c r="W415" i="6"/>
  <c r="I416" i="7" s="1"/>
  <c r="W416" i="6"/>
  <c r="I417" i="7" s="1"/>
  <c r="W417" i="6"/>
  <c r="I418" i="7" s="1"/>
  <c r="W418" i="6"/>
  <c r="I419" i="7" s="1"/>
  <c r="W419" i="6"/>
  <c r="I420" i="7" s="1"/>
  <c r="W420" i="6"/>
  <c r="I421" i="7" s="1"/>
  <c r="W421" i="6"/>
  <c r="I422" i="7" s="1"/>
  <c r="W422" i="6"/>
  <c r="I423" i="7" s="1"/>
  <c r="W423" i="6"/>
  <c r="I424" i="7" s="1"/>
  <c r="W424" i="6"/>
  <c r="I425" i="7" s="1"/>
  <c r="W425" i="6"/>
  <c r="I426" i="7" s="1"/>
  <c r="W426" i="6"/>
  <c r="I427" i="7" s="1"/>
  <c r="W427" i="6"/>
  <c r="I428" i="7" s="1"/>
  <c r="W428" i="6"/>
  <c r="I429" i="7" s="1"/>
  <c r="W429" i="6"/>
  <c r="I430" i="7" s="1"/>
  <c r="W430" i="6"/>
  <c r="I431" i="7" s="1"/>
  <c r="W431" i="6"/>
  <c r="I432" i="7" s="1"/>
  <c r="W432" i="6"/>
  <c r="I433" i="7" s="1"/>
  <c r="W433" i="6"/>
  <c r="I434" i="7" s="1"/>
  <c r="W434" i="6"/>
  <c r="I435" i="7" s="1"/>
  <c r="W435" i="6"/>
  <c r="I436" i="7" s="1"/>
  <c r="W436" i="6"/>
  <c r="I437" i="7" s="1"/>
  <c r="W437" i="6"/>
  <c r="I438" i="7" s="1"/>
  <c r="W438" i="6"/>
  <c r="I439" i="7" s="1"/>
  <c r="W439" i="6"/>
  <c r="I440" i="7" s="1"/>
  <c r="W440" i="6"/>
  <c r="I441" i="7" s="1"/>
  <c r="W441" i="6"/>
  <c r="I442" i="7" s="1"/>
  <c r="W442" i="6"/>
  <c r="I443" i="7" s="1"/>
  <c r="W443" i="6"/>
  <c r="I444" i="7" s="1"/>
  <c r="W444" i="6"/>
  <c r="I445" i="7" s="1"/>
  <c r="W445" i="6"/>
  <c r="I446" i="7" s="1"/>
  <c r="W446" i="6"/>
  <c r="I447" i="7" s="1"/>
  <c r="W447" i="6"/>
  <c r="I448" i="7" s="1"/>
  <c r="W448" i="6"/>
  <c r="I449" i="7" s="1"/>
  <c r="W449" i="6"/>
  <c r="I450" i="7" s="1"/>
  <c r="W450" i="6"/>
  <c r="I451" i="7" s="1"/>
  <c r="W451" i="6"/>
  <c r="I452" i="7" s="1"/>
  <c r="W452" i="6"/>
  <c r="I453" i="7" s="1"/>
  <c r="W453" i="6"/>
  <c r="I454" i="7" s="1"/>
  <c r="W454" i="6"/>
  <c r="I455" i="7" s="1"/>
  <c r="W455" i="6"/>
  <c r="I456" i="7" s="1"/>
  <c r="W456" i="6"/>
  <c r="I457" i="7" s="1"/>
  <c r="W457" i="6"/>
  <c r="I458" i="7" s="1"/>
  <c r="W458" i="6"/>
  <c r="I459" i="7" s="1"/>
  <c r="W459" i="6"/>
  <c r="I460" i="7" s="1"/>
  <c r="W460" i="6"/>
  <c r="I461" i="7" s="1"/>
  <c r="W461" i="6"/>
  <c r="I462" i="7" s="1"/>
  <c r="W462" i="6"/>
  <c r="I463" i="7" s="1"/>
  <c r="W463" i="6"/>
  <c r="I464" i="7" s="1"/>
  <c r="W464" i="6"/>
  <c r="I465" i="7" s="1"/>
  <c r="W465" i="6"/>
  <c r="I466" i="7" s="1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T2" i="6"/>
  <c r="G3" i="7" s="1"/>
  <c r="U2" i="6"/>
  <c r="H3" i="7" s="1"/>
  <c r="T3" i="6"/>
  <c r="G4" i="7" s="1"/>
  <c r="U3" i="6"/>
  <c r="H4" i="7" s="1"/>
  <c r="T4" i="6"/>
  <c r="G5" i="7" s="1"/>
  <c r="U4" i="6"/>
  <c r="H5" i="7" s="1"/>
  <c r="T5" i="6"/>
  <c r="G6" i="7" s="1"/>
  <c r="U5" i="6"/>
  <c r="H6" i="7" s="1"/>
  <c r="T6" i="6"/>
  <c r="G7" i="7" s="1"/>
  <c r="U6" i="6"/>
  <c r="H7" i="7" s="1"/>
  <c r="T7" i="6"/>
  <c r="G8" i="7" s="1"/>
  <c r="U7" i="6"/>
  <c r="H8" i="7" s="1"/>
  <c r="T8" i="6"/>
  <c r="G9" i="7" s="1"/>
  <c r="U8" i="6"/>
  <c r="H9" i="7" s="1"/>
  <c r="T9" i="6"/>
  <c r="G10" i="7" s="1"/>
  <c r="U9" i="6"/>
  <c r="H10" i="7" s="1"/>
  <c r="T10" i="6"/>
  <c r="G11" i="7" s="1"/>
  <c r="U10" i="6"/>
  <c r="H11" i="7" s="1"/>
  <c r="T11" i="6"/>
  <c r="G12" i="7" s="1"/>
  <c r="U11" i="6"/>
  <c r="H12" i="7" s="1"/>
  <c r="T12" i="6"/>
  <c r="G13" i="7" s="1"/>
  <c r="U12" i="6"/>
  <c r="H13" i="7" s="1"/>
  <c r="T13" i="6"/>
  <c r="G14" i="7" s="1"/>
  <c r="U13" i="6"/>
  <c r="H14" i="7" s="1"/>
  <c r="T14" i="6"/>
  <c r="G15" i="7" s="1"/>
  <c r="U14" i="6"/>
  <c r="H15" i="7" s="1"/>
  <c r="T15" i="6"/>
  <c r="G16" i="7" s="1"/>
  <c r="U15" i="6"/>
  <c r="H16" i="7" s="1"/>
  <c r="T16" i="6"/>
  <c r="G17" i="7" s="1"/>
  <c r="U16" i="6"/>
  <c r="H17" i="7" s="1"/>
  <c r="T17" i="6"/>
  <c r="G18" i="7" s="1"/>
  <c r="U17" i="6"/>
  <c r="H18" i="7" s="1"/>
  <c r="T18" i="6"/>
  <c r="G19" i="7" s="1"/>
  <c r="U18" i="6"/>
  <c r="H19" i="7" s="1"/>
  <c r="T19" i="6"/>
  <c r="G20" i="7" s="1"/>
  <c r="U19" i="6"/>
  <c r="H20" i="7" s="1"/>
  <c r="T20" i="6"/>
  <c r="G21" i="7" s="1"/>
  <c r="U20" i="6"/>
  <c r="H21" i="7" s="1"/>
  <c r="T21" i="6"/>
  <c r="G22" i="7" s="1"/>
  <c r="U21" i="6"/>
  <c r="H22" i="7" s="1"/>
  <c r="T22" i="6"/>
  <c r="G23" i="7" s="1"/>
  <c r="U22" i="6"/>
  <c r="H23" i="7" s="1"/>
  <c r="T23" i="6"/>
  <c r="G24" i="7" s="1"/>
  <c r="U23" i="6"/>
  <c r="H24" i="7" s="1"/>
  <c r="T24" i="6"/>
  <c r="G25" i="7" s="1"/>
  <c r="U24" i="6"/>
  <c r="H25" i="7" s="1"/>
  <c r="T25" i="6"/>
  <c r="G26" i="7" s="1"/>
  <c r="U25" i="6"/>
  <c r="H26" i="7" s="1"/>
  <c r="T26" i="6"/>
  <c r="G27" i="7" s="1"/>
  <c r="U26" i="6"/>
  <c r="H27" i="7" s="1"/>
  <c r="T27" i="6"/>
  <c r="G28" i="7" s="1"/>
  <c r="U27" i="6"/>
  <c r="H28" i="7" s="1"/>
  <c r="T28" i="6"/>
  <c r="G29" i="7" s="1"/>
  <c r="U28" i="6"/>
  <c r="H29" i="7" s="1"/>
  <c r="T29" i="6"/>
  <c r="G30" i="7" s="1"/>
  <c r="U29" i="6"/>
  <c r="H30" i="7" s="1"/>
  <c r="T30" i="6"/>
  <c r="G31" i="7" s="1"/>
  <c r="U30" i="6"/>
  <c r="H31" i="7" s="1"/>
  <c r="T31" i="6"/>
  <c r="G32" i="7" s="1"/>
  <c r="U31" i="6"/>
  <c r="H32" i="7" s="1"/>
  <c r="T32" i="6"/>
  <c r="G33" i="7" s="1"/>
  <c r="U32" i="6"/>
  <c r="H33" i="7" s="1"/>
  <c r="T33" i="6"/>
  <c r="G34" i="7" s="1"/>
  <c r="U33" i="6"/>
  <c r="H34" i="7" s="1"/>
  <c r="T34" i="6"/>
  <c r="G35" i="7" s="1"/>
  <c r="U34" i="6"/>
  <c r="H35" i="7" s="1"/>
  <c r="T35" i="6"/>
  <c r="G36" i="7" s="1"/>
  <c r="U35" i="6"/>
  <c r="H36" i="7" s="1"/>
  <c r="T36" i="6"/>
  <c r="G37" i="7" s="1"/>
  <c r="U36" i="6"/>
  <c r="H37" i="7" s="1"/>
  <c r="T37" i="6"/>
  <c r="G38" i="7" s="1"/>
  <c r="U37" i="6"/>
  <c r="H38" i="7" s="1"/>
  <c r="T38" i="6"/>
  <c r="G39" i="7" s="1"/>
  <c r="U38" i="6"/>
  <c r="H39" i="7" s="1"/>
  <c r="T39" i="6"/>
  <c r="G40" i="7" s="1"/>
  <c r="U39" i="6"/>
  <c r="H40" i="7" s="1"/>
  <c r="T40" i="6"/>
  <c r="G41" i="7" s="1"/>
  <c r="U40" i="6"/>
  <c r="H41" i="7" s="1"/>
  <c r="T41" i="6"/>
  <c r="G42" i="7" s="1"/>
  <c r="U41" i="6"/>
  <c r="H42" i="7" s="1"/>
  <c r="T42" i="6"/>
  <c r="G43" i="7" s="1"/>
  <c r="U42" i="6"/>
  <c r="H43" i="7" s="1"/>
  <c r="T43" i="6"/>
  <c r="G44" i="7" s="1"/>
  <c r="U43" i="6"/>
  <c r="H44" i="7" s="1"/>
  <c r="T44" i="6"/>
  <c r="G45" i="7" s="1"/>
  <c r="U44" i="6"/>
  <c r="H45" i="7" s="1"/>
  <c r="T45" i="6"/>
  <c r="G46" i="7" s="1"/>
  <c r="U45" i="6"/>
  <c r="H46" i="7" s="1"/>
  <c r="T46" i="6"/>
  <c r="G47" i="7" s="1"/>
  <c r="U46" i="6"/>
  <c r="H47" i="7" s="1"/>
  <c r="T47" i="6"/>
  <c r="G48" i="7" s="1"/>
  <c r="U47" i="6"/>
  <c r="H48" i="7" s="1"/>
  <c r="T48" i="6"/>
  <c r="G49" i="7" s="1"/>
  <c r="U48" i="6"/>
  <c r="H49" i="7" s="1"/>
  <c r="T49" i="6"/>
  <c r="G50" i="7" s="1"/>
  <c r="U49" i="6"/>
  <c r="H50" i="7" s="1"/>
  <c r="T50" i="6"/>
  <c r="G51" i="7" s="1"/>
  <c r="U50" i="6"/>
  <c r="H51" i="7" s="1"/>
  <c r="T51" i="6"/>
  <c r="G52" i="7" s="1"/>
  <c r="U51" i="6"/>
  <c r="H52" i="7" s="1"/>
  <c r="T52" i="6"/>
  <c r="G53" i="7" s="1"/>
  <c r="U52" i="6"/>
  <c r="H53" i="7" s="1"/>
  <c r="T53" i="6"/>
  <c r="G54" i="7" s="1"/>
  <c r="U53" i="6"/>
  <c r="H54" i="7" s="1"/>
  <c r="T54" i="6"/>
  <c r="G55" i="7" s="1"/>
  <c r="U54" i="6"/>
  <c r="H55" i="7" s="1"/>
  <c r="T55" i="6"/>
  <c r="G56" i="7" s="1"/>
  <c r="U55" i="6"/>
  <c r="H56" i="7" s="1"/>
  <c r="T56" i="6"/>
  <c r="G57" i="7" s="1"/>
  <c r="U56" i="6"/>
  <c r="H57" i="7" s="1"/>
  <c r="T57" i="6"/>
  <c r="G58" i="7" s="1"/>
  <c r="U57" i="6"/>
  <c r="H58" i="7" s="1"/>
  <c r="T58" i="6"/>
  <c r="G59" i="7" s="1"/>
  <c r="U58" i="6"/>
  <c r="H59" i="7" s="1"/>
  <c r="T59" i="6"/>
  <c r="G60" i="7" s="1"/>
  <c r="U59" i="6"/>
  <c r="H60" i="7" s="1"/>
  <c r="T60" i="6"/>
  <c r="G61" i="7" s="1"/>
  <c r="U60" i="6"/>
  <c r="H61" i="7" s="1"/>
  <c r="T61" i="6"/>
  <c r="G62" i="7" s="1"/>
  <c r="U61" i="6"/>
  <c r="H62" i="7" s="1"/>
  <c r="T62" i="6"/>
  <c r="G63" i="7" s="1"/>
  <c r="U62" i="6"/>
  <c r="H63" i="7" s="1"/>
  <c r="T63" i="6"/>
  <c r="G64" i="7" s="1"/>
  <c r="U63" i="6"/>
  <c r="H64" i="7" s="1"/>
  <c r="T64" i="6"/>
  <c r="G65" i="7" s="1"/>
  <c r="U64" i="6"/>
  <c r="H65" i="7" s="1"/>
  <c r="T65" i="6"/>
  <c r="G66" i="7" s="1"/>
  <c r="U65" i="6"/>
  <c r="H66" i="7" s="1"/>
  <c r="T66" i="6"/>
  <c r="G67" i="7" s="1"/>
  <c r="U66" i="6"/>
  <c r="H67" i="7" s="1"/>
  <c r="T67" i="6"/>
  <c r="G68" i="7" s="1"/>
  <c r="U67" i="6"/>
  <c r="H68" i="7" s="1"/>
  <c r="T68" i="6"/>
  <c r="G69" i="7" s="1"/>
  <c r="U68" i="6"/>
  <c r="H69" i="7" s="1"/>
  <c r="T69" i="6"/>
  <c r="G70" i="7" s="1"/>
  <c r="U69" i="6"/>
  <c r="H70" i="7" s="1"/>
  <c r="T70" i="6"/>
  <c r="G71" i="7" s="1"/>
  <c r="U70" i="6"/>
  <c r="H71" i="7" s="1"/>
  <c r="T71" i="6"/>
  <c r="G72" i="7" s="1"/>
  <c r="U71" i="6"/>
  <c r="H72" i="7" s="1"/>
  <c r="T72" i="6"/>
  <c r="G73" i="7" s="1"/>
  <c r="U72" i="6"/>
  <c r="H73" i="7" s="1"/>
  <c r="T73" i="6"/>
  <c r="G74" i="7" s="1"/>
  <c r="U73" i="6"/>
  <c r="H74" i="7" s="1"/>
  <c r="T74" i="6"/>
  <c r="G75" i="7" s="1"/>
  <c r="U74" i="6"/>
  <c r="H75" i="7" s="1"/>
  <c r="T75" i="6"/>
  <c r="G76" i="7" s="1"/>
  <c r="U75" i="6"/>
  <c r="H76" i="7" s="1"/>
  <c r="T76" i="6"/>
  <c r="G77" i="7" s="1"/>
  <c r="U76" i="6"/>
  <c r="H77" i="7" s="1"/>
  <c r="T77" i="6"/>
  <c r="G78" i="7" s="1"/>
  <c r="U77" i="6"/>
  <c r="H78" i="7" s="1"/>
  <c r="T78" i="6"/>
  <c r="G79" i="7" s="1"/>
  <c r="U78" i="6"/>
  <c r="H79" i="7" s="1"/>
  <c r="T79" i="6"/>
  <c r="G80" i="7" s="1"/>
  <c r="U79" i="6"/>
  <c r="H80" i="7" s="1"/>
  <c r="T80" i="6"/>
  <c r="G81" i="7" s="1"/>
  <c r="U80" i="6"/>
  <c r="H81" i="7" s="1"/>
  <c r="T81" i="6"/>
  <c r="G82" i="7" s="1"/>
  <c r="U81" i="6"/>
  <c r="H82" i="7" s="1"/>
  <c r="T82" i="6"/>
  <c r="G83" i="7" s="1"/>
  <c r="U82" i="6"/>
  <c r="H83" i="7" s="1"/>
  <c r="T83" i="6"/>
  <c r="G84" i="7" s="1"/>
  <c r="U83" i="6"/>
  <c r="H84" i="7" s="1"/>
  <c r="T84" i="6"/>
  <c r="G85" i="7" s="1"/>
  <c r="U84" i="6"/>
  <c r="H85" i="7" s="1"/>
  <c r="T85" i="6"/>
  <c r="G86" i="7" s="1"/>
  <c r="U85" i="6"/>
  <c r="H86" i="7" s="1"/>
  <c r="T86" i="6"/>
  <c r="G87" i="7" s="1"/>
  <c r="U86" i="6"/>
  <c r="H87" i="7" s="1"/>
  <c r="T87" i="6"/>
  <c r="G88" i="7" s="1"/>
  <c r="U87" i="6"/>
  <c r="H88" i="7" s="1"/>
  <c r="T88" i="6"/>
  <c r="G89" i="7" s="1"/>
  <c r="U88" i="6"/>
  <c r="H89" i="7" s="1"/>
  <c r="T89" i="6"/>
  <c r="G90" i="7" s="1"/>
  <c r="U89" i="6"/>
  <c r="H90" i="7" s="1"/>
  <c r="T90" i="6"/>
  <c r="G91" i="7" s="1"/>
  <c r="U90" i="6"/>
  <c r="H91" i="7" s="1"/>
  <c r="T91" i="6"/>
  <c r="G92" i="7" s="1"/>
  <c r="U91" i="6"/>
  <c r="H92" i="7" s="1"/>
  <c r="T92" i="6"/>
  <c r="G93" i="7" s="1"/>
  <c r="U92" i="6"/>
  <c r="H93" i="7" s="1"/>
  <c r="T93" i="6"/>
  <c r="G94" i="7" s="1"/>
  <c r="U93" i="6"/>
  <c r="H94" i="7" s="1"/>
  <c r="T94" i="6"/>
  <c r="G95" i="7" s="1"/>
  <c r="U94" i="6"/>
  <c r="H95" i="7" s="1"/>
  <c r="T95" i="6"/>
  <c r="G96" i="7" s="1"/>
  <c r="U95" i="6"/>
  <c r="H96" i="7" s="1"/>
  <c r="T96" i="6"/>
  <c r="G97" i="7" s="1"/>
  <c r="U96" i="6"/>
  <c r="H97" i="7" s="1"/>
  <c r="T97" i="6"/>
  <c r="G98" i="7" s="1"/>
  <c r="U97" i="6"/>
  <c r="H98" i="7" s="1"/>
  <c r="T98" i="6"/>
  <c r="G99" i="7" s="1"/>
  <c r="U98" i="6"/>
  <c r="H99" i="7" s="1"/>
  <c r="T99" i="6"/>
  <c r="G100" i="7" s="1"/>
  <c r="U99" i="6"/>
  <c r="H100" i="7" s="1"/>
  <c r="T100" i="6"/>
  <c r="G101" i="7" s="1"/>
  <c r="U100" i="6"/>
  <c r="H101" i="7" s="1"/>
  <c r="T101" i="6"/>
  <c r="G102" i="7" s="1"/>
  <c r="U101" i="6"/>
  <c r="H102" i="7" s="1"/>
  <c r="T102" i="6"/>
  <c r="G103" i="7" s="1"/>
  <c r="U102" i="6"/>
  <c r="H103" i="7" s="1"/>
  <c r="T103" i="6"/>
  <c r="G104" i="7" s="1"/>
  <c r="U103" i="6"/>
  <c r="H104" i="7" s="1"/>
  <c r="T104" i="6"/>
  <c r="G105" i="7" s="1"/>
  <c r="U104" i="6"/>
  <c r="H105" i="7" s="1"/>
  <c r="T105" i="6"/>
  <c r="G106" i="7" s="1"/>
  <c r="U105" i="6"/>
  <c r="H106" i="7" s="1"/>
  <c r="T106" i="6"/>
  <c r="G107" i="7" s="1"/>
  <c r="U106" i="6"/>
  <c r="H107" i="7" s="1"/>
  <c r="T107" i="6"/>
  <c r="G108" i="7" s="1"/>
  <c r="U107" i="6"/>
  <c r="H108" i="7" s="1"/>
  <c r="T108" i="6"/>
  <c r="G109" i="7" s="1"/>
  <c r="U108" i="6"/>
  <c r="H109" i="7" s="1"/>
  <c r="T109" i="6"/>
  <c r="G110" i="7" s="1"/>
  <c r="U109" i="6"/>
  <c r="H110" i="7" s="1"/>
  <c r="T110" i="6"/>
  <c r="G111" i="7" s="1"/>
  <c r="U110" i="6"/>
  <c r="H111" i="7" s="1"/>
  <c r="T111" i="6"/>
  <c r="G112" i="7" s="1"/>
  <c r="U111" i="6"/>
  <c r="H112" i="7" s="1"/>
  <c r="T112" i="6"/>
  <c r="G113" i="7" s="1"/>
  <c r="U112" i="6"/>
  <c r="H113" i="7" s="1"/>
  <c r="T113" i="6"/>
  <c r="G114" i="7" s="1"/>
  <c r="U113" i="6"/>
  <c r="H114" i="7" s="1"/>
  <c r="T114" i="6"/>
  <c r="G115" i="7" s="1"/>
  <c r="U114" i="6"/>
  <c r="H115" i="7" s="1"/>
  <c r="T115" i="6"/>
  <c r="G116" i="7" s="1"/>
  <c r="U115" i="6"/>
  <c r="H116" i="7" s="1"/>
  <c r="T116" i="6"/>
  <c r="G117" i="7" s="1"/>
  <c r="U116" i="6"/>
  <c r="H117" i="7" s="1"/>
  <c r="T117" i="6"/>
  <c r="G118" i="7" s="1"/>
  <c r="U117" i="6"/>
  <c r="H118" i="7" s="1"/>
  <c r="T118" i="6"/>
  <c r="G119" i="7" s="1"/>
  <c r="U118" i="6"/>
  <c r="H119" i="7" s="1"/>
  <c r="T119" i="6"/>
  <c r="G120" i="7" s="1"/>
  <c r="U119" i="6"/>
  <c r="H120" i="7" s="1"/>
  <c r="T120" i="6"/>
  <c r="G121" i="7" s="1"/>
  <c r="U120" i="6"/>
  <c r="H121" i="7" s="1"/>
  <c r="T121" i="6"/>
  <c r="G122" i="7" s="1"/>
  <c r="U121" i="6"/>
  <c r="H122" i="7" s="1"/>
  <c r="T122" i="6"/>
  <c r="G123" i="7" s="1"/>
  <c r="U122" i="6"/>
  <c r="H123" i="7" s="1"/>
  <c r="T123" i="6"/>
  <c r="G124" i="7" s="1"/>
  <c r="U123" i="6"/>
  <c r="H124" i="7" s="1"/>
  <c r="T124" i="6"/>
  <c r="G125" i="7" s="1"/>
  <c r="U124" i="6"/>
  <c r="H125" i="7" s="1"/>
  <c r="T125" i="6"/>
  <c r="G126" i="7" s="1"/>
  <c r="U125" i="6"/>
  <c r="H126" i="7" s="1"/>
  <c r="T126" i="6"/>
  <c r="G127" i="7" s="1"/>
  <c r="U126" i="6"/>
  <c r="H127" i="7" s="1"/>
  <c r="T127" i="6"/>
  <c r="G128" i="7" s="1"/>
  <c r="U127" i="6"/>
  <c r="H128" i="7" s="1"/>
  <c r="T128" i="6"/>
  <c r="G129" i="7" s="1"/>
  <c r="U128" i="6"/>
  <c r="H129" i="7" s="1"/>
  <c r="T129" i="6"/>
  <c r="G130" i="7" s="1"/>
  <c r="U129" i="6"/>
  <c r="H130" i="7" s="1"/>
  <c r="T130" i="6"/>
  <c r="G131" i="7" s="1"/>
  <c r="U130" i="6"/>
  <c r="H131" i="7" s="1"/>
  <c r="T131" i="6"/>
  <c r="G132" i="7" s="1"/>
  <c r="U131" i="6"/>
  <c r="H132" i="7" s="1"/>
  <c r="T132" i="6"/>
  <c r="G133" i="7" s="1"/>
  <c r="U132" i="6"/>
  <c r="H133" i="7" s="1"/>
  <c r="T133" i="6"/>
  <c r="G134" i="7" s="1"/>
  <c r="U133" i="6"/>
  <c r="H134" i="7" s="1"/>
  <c r="T134" i="6"/>
  <c r="G135" i="7" s="1"/>
  <c r="U134" i="6"/>
  <c r="H135" i="7" s="1"/>
  <c r="T135" i="6"/>
  <c r="G136" i="7" s="1"/>
  <c r="U135" i="6"/>
  <c r="H136" i="7" s="1"/>
  <c r="T136" i="6"/>
  <c r="G137" i="7" s="1"/>
  <c r="U136" i="6"/>
  <c r="H137" i="7" s="1"/>
  <c r="T137" i="6"/>
  <c r="G138" i="7" s="1"/>
  <c r="U137" i="6"/>
  <c r="H138" i="7" s="1"/>
  <c r="T138" i="6"/>
  <c r="G139" i="7" s="1"/>
  <c r="U138" i="6"/>
  <c r="H139" i="7" s="1"/>
  <c r="T139" i="6"/>
  <c r="G140" i="7" s="1"/>
  <c r="U139" i="6"/>
  <c r="H140" i="7" s="1"/>
  <c r="T140" i="6"/>
  <c r="G141" i="7" s="1"/>
  <c r="U140" i="6"/>
  <c r="H141" i="7" s="1"/>
  <c r="T141" i="6"/>
  <c r="G142" i="7" s="1"/>
  <c r="U141" i="6"/>
  <c r="H142" i="7" s="1"/>
  <c r="T142" i="6"/>
  <c r="G143" i="7" s="1"/>
  <c r="U142" i="6"/>
  <c r="H143" i="7" s="1"/>
  <c r="T143" i="6"/>
  <c r="G144" i="7" s="1"/>
  <c r="U143" i="6"/>
  <c r="H144" i="7" s="1"/>
  <c r="T144" i="6"/>
  <c r="G145" i="7" s="1"/>
  <c r="U144" i="6"/>
  <c r="H145" i="7" s="1"/>
  <c r="T145" i="6"/>
  <c r="G146" i="7" s="1"/>
  <c r="U145" i="6"/>
  <c r="H146" i="7" s="1"/>
  <c r="T146" i="6"/>
  <c r="G147" i="7" s="1"/>
  <c r="U146" i="6"/>
  <c r="H147" i="7" s="1"/>
  <c r="T147" i="6"/>
  <c r="G148" i="7" s="1"/>
  <c r="U147" i="6"/>
  <c r="H148" i="7" s="1"/>
  <c r="T148" i="6"/>
  <c r="G149" i="7" s="1"/>
  <c r="U148" i="6"/>
  <c r="H149" i="7" s="1"/>
  <c r="T149" i="6"/>
  <c r="G150" i="7" s="1"/>
  <c r="U149" i="6"/>
  <c r="H150" i="7" s="1"/>
  <c r="T150" i="6"/>
  <c r="G151" i="7" s="1"/>
  <c r="U150" i="6"/>
  <c r="H151" i="7" s="1"/>
  <c r="T151" i="6"/>
  <c r="G152" i="7" s="1"/>
  <c r="U151" i="6"/>
  <c r="H152" i="7" s="1"/>
  <c r="T152" i="6"/>
  <c r="G153" i="7" s="1"/>
  <c r="U152" i="6"/>
  <c r="H153" i="7" s="1"/>
  <c r="T153" i="6"/>
  <c r="G154" i="7" s="1"/>
  <c r="U153" i="6"/>
  <c r="H154" i="7" s="1"/>
  <c r="T154" i="6"/>
  <c r="G155" i="7" s="1"/>
  <c r="U154" i="6"/>
  <c r="H155" i="7" s="1"/>
  <c r="T155" i="6"/>
  <c r="G156" i="7" s="1"/>
  <c r="U155" i="6"/>
  <c r="H156" i="7" s="1"/>
  <c r="T156" i="6"/>
  <c r="G157" i="7" s="1"/>
  <c r="U156" i="6"/>
  <c r="H157" i="7" s="1"/>
  <c r="T157" i="6"/>
  <c r="G158" i="7" s="1"/>
  <c r="U157" i="6"/>
  <c r="H158" i="7" s="1"/>
  <c r="T158" i="6"/>
  <c r="G159" i="7" s="1"/>
  <c r="U158" i="6"/>
  <c r="H159" i="7" s="1"/>
  <c r="T159" i="6"/>
  <c r="G160" i="7" s="1"/>
  <c r="U159" i="6"/>
  <c r="H160" i="7" s="1"/>
  <c r="T160" i="6"/>
  <c r="G161" i="7" s="1"/>
  <c r="U160" i="6"/>
  <c r="H161" i="7" s="1"/>
  <c r="T161" i="6"/>
  <c r="G162" i="7" s="1"/>
  <c r="U161" i="6"/>
  <c r="H162" i="7" s="1"/>
  <c r="T162" i="6"/>
  <c r="G163" i="7" s="1"/>
  <c r="U162" i="6"/>
  <c r="H163" i="7" s="1"/>
  <c r="T163" i="6"/>
  <c r="G164" i="7" s="1"/>
  <c r="U163" i="6"/>
  <c r="H164" i="7" s="1"/>
  <c r="T164" i="6"/>
  <c r="G165" i="7" s="1"/>
  <c r="U164" i="6"/>
  <c r="H165" i="7" s="1"/>
  <c r="T165" i="6"/>
  <c r="G166" i="7" s="1"/>
  <c r="U165" i="6"/>
  <c r="H166" i="7" s="1"/>
  <c r="T166" i="6"/>
  <c r="G167" i="7" s="1"/>
  <c r="U166" i="6"/>
  <c r="H167" i="7" s="1"/>
  <c r="T167" i="6"/>
  <c r="G168" i="7" s="1"/>
  <c r="U167" i="6"/>
  <c r="H168" i="7" s="1"/>
  <c r="T168" i="6"/>
  <c r="G169" i="7" s="1"/>
  <c r="U168" i="6"/>
  <c r="H169" i="7" s="1"/>
  <c r="T169" i="6"/>
  <c r="G170" i="7" s="1"/>
  <c r="U169" i="6"/>
  <c r="H170" i="7" s="1"/>
  <c r="T170" i="6"/>
  <c r="G171" i="7" s="1"/>
  <c r="U170" i="6"/>
  <c r="H171" i="7" s="1"/>
  <c r="T171" i="6"/>
  <c r="G172" i="7" s="1"/>
  <c r="U171" i="6"/>
  <c r="H172" i="7" s="1"/>
  <c r="T172" i="6"/>
  <c r="G173" i="7" s="1"/>
  <c r="U172" i="6"/>
  <c r="H173" i="7" s="1"/>
  <c r="T173" i="6"/>
  <c r="G174" i="7" s="1"/>
  <c r="U173" i="6"/>
  <c r="H174" i="7" s="1"/>
  <c r="T174" i="6"/>
  <c r="G175" i="7" s="1"/>
  <c r="U174" i="6"/>
  <c r="H175" i="7" s="1"/>
  <c r="T175" i="6"/>
  <c r="G176" i="7" s="1"/>
  <c r="U175" i="6"/>
  <c r="H176" i="7" s="1"/>
  <c r="T176" i="6"/>
  <c r="G177" i="7" s="1"/>
  <c r="U176" i="6"/>
  <c r="H177" i="7" s="1"/>
  <c r="T177" i="6"/>
  <c r="G178" i="7" s="1"/>
  <c r="U177" i="6"/>
  <c r="H178" i="7" s="1"/>
  <c r="T178" i="6"/>
  <c r="G179" i="7" s="1"/>
  <c r="U178" i="6"/>
  <c r="H179" i="7" s="1"/>
  <c r="T179" i="6"/>
  <c r="G180" i="7" s="1"/>
  <c r="U179" i="6"/>
  <c r="H180" i="7" s="1"/>
  <c r="T180" i="6"/>
  <c r="G181" i="7" s="1"/>
  <c r="U180" i="6"/>
  <c r="H181" i="7" s="1"/>
  <c r="T181" i="6"/>
  <c r="G182" i="7" s="1"/>
  <c r="U181" i="6"/>
  <c r="H182" i="7" s="1"/>
  <c r="T182" i="6"/>
  <c r="G183" i="7" s="1"/>
  <c r="U182" i="6"/>
  <c r="H183" i="7" s="1"/>
  <c r="T183" i="6"/>
  <c r="G184" i="7" s="1"/>
  <c r="U183" i="6"/>
  <c r="H184" i="7" s="1"/>
  <c r="T184" i="6"/>
  <c r="G185" i="7" s="1"/>
  <c r="U184" i="6"/>
  <c r="H185" i="7" s="1"/>
  <c r="T185" i="6"/>
  <c r="G186" i="7" s="1"/>
  <c r="U185" i="6"/>
  <c r="H186" i="7" s="1"/>
  <c r="T186" i="6"/>
  <c r="G187" i="7" s="1"/>
  <c r="U186" i="6"/>
  <c r="H187" i="7" s="1"/>
  <c r="T187" i="6"/>
  <c r="G188" i="7" s="1"/>
  <c r="U187" i="6"/>
  <c r="H188" i="7" s="1"/>
  <c r="T188" i="6"/>
  <c r="G189" i="7" s="1"/>
  <c r="U188" i="6"/>
  <c r="H189" i="7" s="1"/>
  <c r="T189" i="6"/>
  <c r="G190" i="7" s="1"/>
  <c r="U189" i="6"/>
  <c r="H190" i="7" s="1"/>
  <c r="T190" i="6"/>
  <c r="G191" i="7" s="1"/>
  <c r="U190" i="6"/>
  <c r="H191" i="7" s="1"/>
  <c r="T191" i="6"/>
  <c r="G192" i="7" s="1"/>
  <c r="U191" i="6"/>
  <c r="H192" i="7" s="1"/>
  <c r="T192" i="6"/>
  <c r="G193" i="7" s="1"/>
  <c r="U192" i="6"/>
  <c r="H193" i="7" s="1"/>
  <c r="T193" i="6"/>
  <c r="G194" i="7" s="1"/>
  <c r="U193" i="6"/>
  <c r="H194" i="7" s="1"/>
  <c r="T194" i="6"/>
  <c r="G195" i="7" s="1"/>
  <c r="U194" i="6"/>
  <c r="H195" i="7" s="1"/>
  <c r="T195" i="6"/>
  <c r="G196" i="7" s="1"/>
  <c r="U195" i="6"/>
  <c r="H196" i="7" s="1"/>
  <c r="T196" i="6"/>
  <c r="G197" i="7" s="1"/>
  <c r="U196" i="6"/>
  <c r="H197" i="7" s="1"/>
  <c r="T197" i="6"/>
  <c r="G198" i="7" s="1"/>
  <c r="U197" i="6"/>
  <c r="H198" i="7" s="1"/>
  <c r="T198" i="6"/>
  <c r="G199" i="7" s="1"/>
  <c r="U198" i="6"/>
  <c r="H199" i="7" s="1"/>
  <c r="T199" i="6"/>
  <c r="G200" i="7" s="1"/>
  <c r="U199" i="6"/>
  <c r="H200" i="7" s="1"/>
  <c r="T200" i="6"/>
  <c r="G201" i="7" s="1"/>
  <c r="U200" i="6"/>
  <c r="H201" i="7" s="1"/>
  <c r="T201" i="6"/>
  <c r="G202" i="7" s="1"/>
  <c r="U201" i="6"/>
  <c r="H202" i="7" s="1"/>
  <c r="T202" i="6"/>
  <c r="G203" i="7" s="1"/>
  <c r="U202" i="6"/>
  <c r="H203" i="7" s="1"/>
  <c r="T203" i="6"/>
  <c r="G204" i="7" s="1"/>
  <c r="U203" i="6"/>
  <c r="H204" i="7" s="1"/>
  <c r="T204" i="6"/>
  <c r="G205" i="7" s="1"/>
  <c r="U204" i="6"/>
  <c r="H205" i="7" s="1"/>
  <c r="T205" i="6"/>
  <c r="G206" i="7" s="1"/>
  <c r="U205" i="6"/>
  <c r="H206" i="7" s="1"/>
  <c r="T206" i="6"/>
  <c r="G207" i="7" s="1"/>
  <c r="U206" i="6"/>
  <c r="H207" i="7" s="1"/>
  <c r="T207" i="6"/>
  <c r="G208" i="7" s="1"/>
  <c r="U207" i="6"/>
  <c r="H208" i="7" s="1"/>
  <c r="T208" i="6"/>
  <c r="G209" i="7" s="1"/>
  <c r="U208" i="6"/>
  <c r="H209" i="7" s="1"/>
  <c r="T209" i="6"/>
  <c r="G210" i="7" s="1"/>
  <c r="U209" i="6"/>
  <c r="H210" i="7" s="1"/>
  <c r="T210" i="6"/>
  <c r="G211" i="7" s="1"/>
  <c r="U210" i="6"/>
  <c r="H211" i="7" s="1"/>
  <c r="T211" i="6"/>
  <c r="G212" i="7" s="1"/>
  <c r="U211" i="6"/>
  <c r="H212" i="7" s="1"/>
  <c r="T212" i="6"/>
  <c r="G213" i="7" s="1"/>
  <c r="U212" i="6"/>
  <c r="H213" i="7" s="1"/>
  <c r="T213" i="6"/>
  <c r="G214" i="7" s="1"/>
  <c r="U213" i="6"/>
  <c r="H214" i="7" s="1"/>
  <c r="T214" i="6"/>
  <c r="G215" i="7" s="1"/>
  <c r="U214" i="6"/>
  <c r="H215" i="7" s="1"/>
  <c r="T215" i="6"/>
  <c r="G216" i="7" s="1"/>
  <c r="U215" i="6"/>
  <c r="H216" i="7" s="1"/>
  <c r="T216" i="6"/>
  <c r="G217" i="7" s="1"/>
  <c r="U216" i="6"/>
  <c r="H217" i="7" s="1"/>
  <c r="T217" i="6"/>
  <c r="G218" i="7" s="1"/>
  <c r="U217" i="6"/>
  <c r="H218" i="7" s="1"/>
  <c r="T218" i="6"/>
  <c r="G219" i="7" s="1"/>
  <c r="U218" i="6"/>
  <c r="H219" i="7" s="1"/>
  <c r="T219" i="6"/>
  <c r="G220" i="7" s="1"/>
  <c r="U219" i="6"/>
  <c r="H220" i="7" s="1"/>
  <c r="T220" i="6"/>
  <c r="G221" i="7" s="1"/>
  <c r="U220" i="6"/>
  <c r="H221" i="7" s="1"/>
  <c r="T221" i="6"/>
  <c r="G222" i="7" s="1"/>
  <c r="U221" i="6"/>
  <c r="H222" i="7" s="1"/>
  <c r="T222" i="6"/>
  <c r="G223" i="7" s="1"/>
  <c r="U222" i="6"/>
  <c r="H223" i="7" s="1"/>
  <c r="T223" i="6"/>
  <c r="G224" i="7" s="1"/>
  <c r="U223" i="6"/>
  <c r="H224" i="7" s="1"/>
  <c r="T224" i="6"/>
  <c r="G225" i="7" s="1"/>
  <c r="U224" i="6"/>
  <c r="H225" i="7" s="1"/>
  <c r="T225" i="6"/>
  <c r="G226" i="7" s="1"/>
  <c r="U225" i="6"/>
  <c r="H226" i="7" s="1"/>
  <c r="T226" i="6"/>
  <c r="G227" i="7" s="1"/>
  <c r="U226" i="6"/>
  <c r="H227" i="7" s="1"/>
  <c r="T227" i="6"/>
  <c r="G228" i="7" s="1"/>
  <c r="U227" i="6"/>
  <c r="H228" i="7" s="1"/>
  <c r="T228" i="6"/>
  <c r="G229" i="7" s="1"/>
  <c r="U228" i="6"/>
  <c r="H229" i="7" s="1"/>
  <c r="T229" i="6"/>
  <c r="G230" i="7" s="1"/>
  <c r="U229" i="6"/>
  <c r="H230" i="7" s="1"/>
  <c r="T230" i="6"/>
  <c r="G231" i="7" s="1"/>
  <c r="U230" i="6"/>
  <c r="H231" i="7" s="1"/>
  <c r="T231" i="6"/>
  <c r="G232" i="7" s="1"/>
  <c r="U231" i="6"/>
  <c r="H232" i="7" s="1"/>
  <c r="T232" i="6"/>
  <c r="G233" i="7" s="1"/>
  <c r="U232" i="6"/>
  <c r="H233" i="7" s="1"/>
  <c r="T233" i="6"/>
  <c r="G234" i="7" s="1"/>
  <c r="U233" i="6"/>
  <c r="H234" i="7" s="1"/>
  <c r="T234" i="6"/>
  <c r="G235" i="7" s="1"/>
  <c r="U234" i="6"/>
  <c r="H235" i="7" s="1"/>
  <c r="T235" i="6"/>
  <c r="G236" i="7" s="1"/>
  <c r="U235" i="6"/>
  <c r="H236" i="7" s="1"/>
  <c r="T236" i="6"/>
  <c r="G237" i="7" s="1"/>
  <c r="U236" i="6"/>
  <c r="H237" i="7" s="1"/>
  <c r="T237" i="6"/>
  <c r="G238" i="7" s="1"/>
  <c r="U237" i="6"/>
  <c r="H238" i="7" s="1"/>
  <c r="T238" i="6"/>
  <c r="G239" i="7" s="1"/>
  <c r="U238" i="6"/>
  <c r="H239" i="7" s="1"/>
  <c r="T239" i="6"/>
  <c r="G240" i="7" s="1"/>
  <c r="U239" i="6"/>
  <c r="H240" i="7" s="1"/>
  <c r="T240" i="6"/>
  <c r="G241" i="7" s="1"/>
  <c r="U240" i="6"/>
  <c r="H241" i="7" s="1"/>
  <c r="T241" i="6"/>
  <c r="G242" i="7" s="1"/>
  <c r="U241" i="6"/>
  <c r="H242" i="7" s="1"/>
  <c r="T242" i="6"/>
  <c r="G243" i="7" s="1"/>
  <c r="U242" i="6"/>
  <c r="H243" i="7" s="1"/>
  <c r="T243" i="6"/>
  <c r="G244" i="7" s="1"/>
  <c r="U243" i="6"/>
  <c r="H244" i="7" s="1"/>
  <c r="T244" i="6"/>
  <c r="G245" i="7" s="1"/>
  <c r="U244" i="6"/>
  <c r="H245" i="7" s="1"/>
  <c r="T245" i="6"/>
  <c r="G246" i="7" s="1"/>
  <c r="U245" i="6"/>
  <c r="H246" i="7" s="1"/>
  <c r="T246" i="6"/>
  <c r="G247" i="7" s="1"/>
  <c r="U246" i="6"/>
  <c r="H247" i="7" s="1"/>
  <c r="T247" i="6"/>
  <c r="G248" i="7" s="1"/>
  <c r="U247" i="6"/>
  <c r="H248" i="7" s="1"/>
  <c r="T248" i="6"/>
  <c r="G249" i="7" s="1"/>
  <c r="U248" i="6"/>
  <c r="H249" i="7" s="1"/>
  <c r="T249" i="6"/>
  <c r="G250" i="7" s="1"/>
  <c r="U249" i="6"/>
  <c r="H250" i="7" s="1"/>
  <c r="T250" i="6"/>
  <c r="G251" i="7" s="1"/>
  <c r="U250" i="6"/>
  <c r="H251" i="7" s="1"/>
  <c r="T251" i="6"/>
  <c r="G252" i="7" s="1"/>
  <c r="U251" i="6"/>
  <c r="H252" i="7" s="1"/>
  <c r="T252" i="6"/>
  <c r="G253" i="7" s="1"/>
  <c r="U252" i="6"/>
  <c r="H253" i="7" s="1"/>
  <c r="T253" i="6"/>
  <c r="G254" i="7" s="1"/>
  <c r="U253" i="6"/>
  <c r="H254" i="7" s="1"/>
  <c r="T254" i="6"/>
  <c r="G255" i="7" s="1"/>
  <c r="U254" i="6"/>
  <c r="H255" i="7" s="1"/>
  <c r="T255" i="6"/>
  <c r="G256" i="7" s="1"/>
  <c r="U255" i="6"/>
  <c r="H256" i="7" s="1"/>
  <c r="T256" i="6"/>
  <c r="G257" i="7" s="1"/>
  <c r="U256" i="6"/>
  <c r="H257" i="7" s="1"/>
  <c r="T257" i="6"/>
  <c r="G258" i="7" s="1"/>
  <c r="U257" i="6"/>
  <c r="H258" i="7" s="1"/>
  <c r="T258" i="6"/>
  <c r="G259" i="7" s="1"/>
  <c r="U258" i="6"/>
  <c r="H259" i="7" s="1"/>
  <c r="T259" i="6"/>
  <c r="G260" i="7" s="1"/>
  <c r="U259" i="6"/>
  <c r="H260" i="7" s="1"/>
  <c r="T260" i="6"/>
  <c r="G261" i="7" s="1"/>
  <c r="U260" i="6"/>
  <c r="H261" i="7" s="1"/>
  <c r="T261" i="6"/>
  <c r="G262" i="7" s="1"/>
  <c r="U261" i="6"/>
  <c r="H262" i="7" s="1"/>
  <c r="T262" i="6"/>
  <c r="G263" i="7" s="1"/>
  <c r="U262" i="6"/>
  <c r="H263" i="7" s="1"/>
  <c r="T263" i="6"/>
  <c r="G264" i="7" s="1"/>
  <c r="U263" i="6"/>
  <c r="H264" i="7" s="1"/>
  <c r="T264" i="6"/>
  <c r="G265" i="7" s="1"/>
  <c r="U264" i="6"/>
  <c r="H265" i="7" s="1"/>
  <c r="T265" i="6"/>
  <c r="G266" i="7" s="1"/>
  <c r="U265" i="6"/>
  <c r="H266" i="7" s="1"/>
  <c r="T266" i="6"/>
  <c r="G267" i="7" s="1"/>
  <c r="U266" i="6"/>
  <c r="H267" i="7" s="1"/>
  <c r="T267" i="6"/>
  <c r="G268" i="7" s="1"/>
  <c r="U267" i="6"/>
  <c r="H268" i="7" s="1"/>
  <c r="T268" i="6"/>
  <c r="G269" i="7" s="1"/>
  <c r="U268" i="6"/>
  <c r="H269" i="7" s="1"/>
  <c r="T269" i="6"/>
  <c r="G270" i="7" s="1"/>
  <c r="U269" i="6"/>
  <c r="H270" i="7" s="1"/>
  <c r="T270" i="6"/>
  <c r="G271" i="7" s="1"/>
  <c r="U270" i="6"/>
  <c r="H271" i="7" s="1"/>
  <c r="T271" i="6"/>
  <c r="G272" i="7" s="1"/>
  <c r="U271" i="6"/>
  <c r="H272" i="7" s="1"/>
  <c r="T272" i="6"/>
  <c r="G273" i="7" s="1"/>
  <c r="U272" i="6"/>
  <c r="H273" i="7" s="1"/>
  <c r="T273" i="6"/>
  <c r="G274" i="7" s="1"/>
  <c r="U273" i="6"/>
  <c r="H274" i="7" s="1"/>
  <c r="T274" i="6"/>
  <c r="G275" i="7" s="1"/>
  <c r="U274" i="6"/>
  <c r="H275" i="7" s="1"/>
  <c r="T275" i="6"/>
  <c r="G276" i="7" s="1"/>
  <c r="U275" i="6"/>
  <c r="H276" i="7" s="1"/>
  <c r="T276" i="6"/>
  <c r="G277" i="7" s="1"/>
  <c r="U276" i="6"/>
  <c r="H277" i="7" s="1"/>
  <c r="T277" i="6"/>
  <c r="G278" i="7" s="1"/>
  <c r="U277" i="6"/>
  <c r="H278" i="7" s="1"/>
  <c r="T278" i="6"/>
  <c r="G279" i="7" s="1"/>
  <c r="U278" i="6"/>
  <c r="H279" i="7" s="1"/>
  <c r="T279" i="6"/>
  <c r="G280" i="7" s="1"/>
  <c r="U279" i="6"/>
  <c r="H280" i="7" s="1"/>
  <c r="T280" i="6"/>
  <c r="G281" i="7" s="1"/>
  <c r="U280" i="6"/>
  <c r="H281" i="7" s="1"/>
  <c r="T281" i="6"/>
  <c r="G282" i="7" s="1"/>
  <c r="U281" i="6"/>
  <c r="H282" i="7" s="1"/>
  <c r="T282" i="6"/>
  <c r="G283" i="7" s="1"/>
  <c r="U282" i="6"/>
  <c r="H283" i="7" s="1"/>
  <c r="T283" i="6"/>
  <c r="G284" i="7" s="1"/>
  <c r="U283" i="6"/>
  <c r="H284" i="7" s="1"/>
  <c r="T284" i="6"/>
  <c r="G285" i="7" s="1"/>
  <c r="U284" i="6"/>
  <c r="H285" i="7" s="1"/>
  <c r="T285" i="6"/>
  <c r="G286" i="7" s="1"/>
  <c r="U285" i="6"/>
  <c r="H286" i="7" s="1"/>
  <c r="T286" i="6"/>
  <c r="G287" i="7" s="1"/>
  <c r="U286" i="6"/>
  <c r="H287" i="7" s="1"/>
  <c r="T287" i="6"/>
  <c r="G288" i="7" s="1"/>
  <c r="U287" i="6"/>
  <c r="H288" i="7" s="1"/>
  <c r="T288" i="6"/>
  <c r="G289" i="7" s="1"/>
  <c r="U288" i="6"/>
  <c r="H289" i="7" s="1"/>
  <c r="T289" i="6"/>
  <c r="G290" i="7" s="1"/>
  <c r="U289" i="6"/>
  <c r="H290" i="7" s="1"/>
  <c r="T290" i="6"/>
  <c r="G291" i="7" s="1"/>
  <c r="U290" i="6"/>
  <c r="H291" i="7" s="1"/>
  <c r="T291" i="6"/>
  <c r="G292" i="7" s="1"/>
  <c r="U291" i="6"/>
  <c r="H292" i="7" s="1"/>
  <c r="T292" i="6"/>
  <c r="G293" i="7" s="1"/>
  <c r="U292" i="6"/>
  <c r="H293" i="7" s="1"/>
  <c r="T293" i="6"/>
  <c r="G294" i="7" s="1"/>
  <c r="U293" i="6"/>
  <c r="H294" i="7" s="1"/>
  <c r="T294" i="6"/>
  <c r="G295" i="7" s="1"/>
  <c r="U294" i="6"/>
  <c r="H295" i="7" s="1"/>
  <c r="T295" i="6"/>
  <c r="G296" i="7" s="1"/>
  <c r="U295" i="6"/>
  <c r="H296" i="7" s="1"/>
  <c r="T296" i="6"/>
  <c r="G297" i="7" s="1"/>
  <c r="U296" i="6"/>
  <c r="H297" i="7" s="1"/>
  <c r="T297" i="6"/>
  <c r="G298" i="7" s="1"/>
  <c r="U297" i="6"/>
  <c r="H298" i="7" s="1"/>
  <c r="T298" i="6"/>
  <c r="G299" i="7" s="1"/>
  <c r="U298" i="6"/>
  <c r="H299" i="7" s="1"/>
  <c r="T299" i="6"/>
  <c r="G300" i="7" s="1"/>
  <c r="U299" i="6"/>
  <c r="H300" i="7" s="1"/>
  <c r="T300" i="6"/>
  <c r="G301" i="7" s="1"/>
  <c r="U300" i="6"/>
  <c r="H301" i="7" s="1"/>
  <c r="T301" i="6"/>
  <c r="G302" i="7" s="1"/>
  <c r="U301" i="6"/>
  <c r="H302" i="7" s="1"/>
  <c r="T302" i="6"/>
  <c r="G303" i="7" s="1"/>
  <c r="U302" i="6"/>
  <c r="H303" i="7" s="1"/>
  <c r="T303" i="6"/>
  <c r="G304" i="7" s="1"/>
  <c r="U303" i="6"/>
  <c r="H304" i="7" s="1"/>
  <c r="T304" i="6"/>
  <c r="G305" i="7" s="1"/>
  <c r="U304" i="6"/>
  <c r="H305" i="7" s="1"/>
  <c r="T305" i="6"/>
  <c r="G306" i="7" s="1"/>
  <c r="U305" i="6"/>
  <c r="H306" i="7" s="1"/>
  <c r="T306" i="6"/>
  <c r="G307" i="7" s="1"/>
  <c r="U306" i="6"/>
  <c r="H307" i="7" s="1"/>
  <c r="T307" i="6"/>
  <c r="G308" i="7" s="1"/>
  <c r="U307" i="6"/>
  <c r="H308" i="7" s="1"/>
  <c r="T308" i="6"/>
  <c r="G309" i="7" s="1"/>
  <c r="U308" i="6"/>
  <c r="H309" i="7" s="1"/>
  <c r="T309" i="6"/>
  <c r="G310" i="7" s="1"/>
  <c r="U309" i="6"/>
  <c r="H310" i="7" s="1"/>
  <c r="T310" i="6"/>
  <c r="G311" i="7" s="1"/>
  <c r="U310" i="6"/>
  <c r="H311" i="7" s="1"/>
  <c r="T311" i="6"/>
  <c r="G312" i="7" s="1"/>
  <c r="U311" i="6"/>
  <c r="H312" i="7" s="1"/>
  <c r="T312" i="6"/>
  <c r="G313" i="7" s="1"/>
  <c r="U312" i="6"/>
  <c r="H313" i="7" s="1"/>
  <c r="T313" i="6"/>
  <c r="G314" i="7" s="1"/>
  <c r="U313" i="6"/>
  <c r="H314" i="7" s="1"/>
  <c r="T314" i="6"/>
  <c r="G315" i="7" s="1"/>
  <c r="U314" i="6"/>
  <c r="H315" i="7" s="1"/>
  <c r="T315" i="6"/>
  <c r="G316" i="7" s="1"/>
  <c r="U315" i="6"/>
  <c r="H316" i="7" s="1"/>
  <c r="T316" i="6"/>
  <c r="G317" i="7" s="1"/>
  <c r="U316" i="6"/>
  <c r="H317" i="7" s="1"/>
  <c r="T317" i="6"/>
  <c r="G318" i="7" s="1"/>
  <c r="U317" i="6"/>
  <c r="H318" i="7" s="1"/>
  <c r="T318" i="6"/>
  <c r="G319" i="7" s="1"/>
  <c r="U318" i="6"/>
  <c r="H319" i="7" s="1"/>
  <c r="T319" i="6"/>
  <c r="G320" i="7" s="1"/>
  <c r="U319" i="6"/>
  <c r="H320" i="7" s="1"/>
  <c r="T320" i="6"/>
  <c r="G321" i="7" s="1"/>
  <c r="U320" i="6"/>
  <c r="H321" i="7" s="1"/>
  <c r="T321" i="6"/>
  <c r="G322" i="7" s="1"/>
  <c r="U321" i="6"/>
  <c r="H322" i="7" s="1"/>
  <c r="T322" i="6"/>
  <c r="G323" i="7" s="1"/>
  <c r="U322" i="6"/>
  <c r="H323" i="7" s="1"/>
  <c r="T323" i="6"/>
  <c r="G324" i="7" s="1"/>
  <c r="U323" i="6"/>
  <c r="H324" i="7" s="1"/>
  <c r="T324" i="6"/>
  <c r="G325" i="7" s="1"/>
  <c r="U324" i="6"/>
  <c r="H325" i="7" s="1"/>
  <c r="T325" i="6"/>
  <c r="G326" i="7" s="1"/>
  <c r="U325" i="6"/>
  <c r="H326" i="7" s="1"/>
  <c r="T326" i="6"/>
  <c r="G327" i="7" s="1"/>
  <c r="U326" i="6"/>
  <c r="H327" i="7" s="1"/>
  <c r="T327" i="6"/>
  <c r="G328" i="7" s="1"/>
  <c r="U327" i="6"/>
  <c r="H328" i="7" s="1"/>
  <c r="T328" i="6"/>
  <c r="G329" i="7" s="1"/>
  <c r="U328" i="6"/>
  <c r="H329" i="7" s="1"/>
  <c r="T329" i="6"/>
  <c r="G330" i="7" s="1"/>
  <c r="U329" i="6"/>
  <c r="H330" i="7" s="1"/>
  <c r="T330" i="6"/>
  <c r="G331" i="7" s="1"/>
  <c r="U330" i="6"/>
  <c r="H331" i="7" s="1"/>
  <c r="T331" i="6"/>
  <c r="G332" i="7" s="1"/>
  <c r="U331" i="6"/>
  <c r="H332" i="7" s="1"/>
  <c r="T332" i="6"/>
  <c r="G333" i="7" s="1"/>
  <c r="U332" i="6"/>
  <c r="H333" i="7" s="1"/>
  <c r="T333" i="6"/>
  <c r="G334" i="7" s="1"/>
  <c r="U333" i="6"/>
  <c r="H334" i="7" s="1"/>
  <c r="T334" i="6"/>
  <c r="G335" i="7" s="1"/>
  <c r="U334" i="6"/>
  <c r="H335" i="7" s="1"/>
  <c r="T335" i="6"/>
  <c r="G336" i="7" s="1"/>
  <c r="U335" i="6"/>
  <c r="H336" i="7" s="1"/>
  <c r="T336" i="6"/>
  <c r="G337" i="7" s="1"/>
  <c r="U336" i="6"/>
  <c r="H337" i="7" s="1"/>
  <c r="T337" i="6"/>
  <c r="G338" i="7" s="1"/>
  <c r="U337" i="6"/>
  <c r="H338" i="7" s="1"/>
  <c r="T338" i="6"/>
  <c r="G339" i="7" s="1"/>
  <c r="U338" i="6"/>
  <c r="H339" i="7" s="1"/>
  <c r="T339" i="6"/>
  <c r="G340" i="7" s="1"/>
  <c r="U339" i="6"/>
  <c r="H340" i="7" s="1"/>
  <c r="T340" i="6"/>
  <c r="G341" i="7" s="1"/>
  <c r="U340" i="6"/>
  <c r="H341" i="7" s="1"/>
  <c r="T341" i="6"/>
  <c r="G342" i="7" s="1"/>
  <c r="U341" i="6"/>
  <c r="H342" i="7" s="1"/>
  <c r="T342" i="6"/>
  <c r="G343" i="7" s="1"/>
  <c r="U342" i="6"/>
  <c r="H343" i="7" s="1"/>
  <c r="T343" i="6"/>
  <c r="G344" i="7" s="1"/>
  <c r="U343" i="6"/>
  <c r="H344" i="7" s="1"/>
  <c r="T344" i="6"/>
  <c r="G345" i="7" s="1"/>
  <c r="U344" i="6"/>
  <c r="H345" i="7" s="1"/>
  <c r="T345" i="6"/>
  <c r="G346" i="7" s="1"/>
  <c r="U345" i="6"/>
  <c r="H346" i="7" s="1"/>
  <c r="T346" i="6"/>
  <c r="G347" i="7" s="1"/>
  <c r="U346" i="6"/>
  <c r="H347" i="7" s="1"/>
  <c r="T347" i="6"/>
  <c r="G348" i="7" s="1"/>
  <c r="U347" i="6"/>
  <c r="H348" i="7" s="1"/>
  <c r="T348" i="6"/>
  <c r="G349" i="7" s="1"/>
  <c r="U348" i="6"/>
  <c r="H349" i="7" s="1"/>
  <c r="T349" i="6"/>
  <c r="G350" i="7" s="1"/>
  <c r="U349" i="6"/>
  <c r="H350" i="7" s="1"/>
  <c r="T350" i="6"/>
  <c r="G351" i="7" s="1"/>
  <c r="U350" i="6"/>
  <c r="H351" i="7" s="1"/>
  <c r="T351" i="6"/>
  <c r="G352" i="7" s="1"/>
  <c r="U351" i="6"/>
  <c r="H352" i="7" s="1"/>
  <c r="T352" i="6"/>
  <c r="G353" i="7" s="1"/>
  <c r="U352" i="6"/>
  <c r="H353" i="7" s="1"/>
  <c r="T353" i="6"/>
  <c r="G354" i="7" s="1"/>
  <c r="U353" i="6"/>
  <c r="H354" i="7" s="1"/>
  <c r="T354" i="6"/>
  <c r="G355" i="7" s="1"/>
  <c r="U354" i="6"/>
  <c r="H355" i="7" s="1"/>
  <c r="T355" i="6"/>
  <c r="G356" i="7" s="1"/>
  <c r="U355" i="6"/>
  <c r="H356" i="7" s="1"/>
  <c r="T356" i="6"/>
  <c r="G357" i="7" s="1"/>
  <c r="U356" i="6"/>
  <c r="H357" i="7" s="1"/>
  <c r="T357" i="6"/>
  <c r="G358" i="7" s="1"/>
  <c r="U357" i="6"/>
  <c r="H358" i="7" s="1"/>
  <c r="T358" i="6"/>
  <c r="G359" i="7" s="1"/>
  <c r="U358" i="6"/>
  <c r="H359" i="7" s="1"/>
  <c r="T359" i="6"/>
  <c r="G360" i="7" s="1"/>
  <c r="U359" i="6"/>
  <c r="H360" i="7" s="1"/>
  <c r="T360" i="6"/>
  <c r="G361" i="7" s="1"/>
  <c r="U360" i="6"/>
  <c r="H361" i="7" s="1"/>
  <c r="T361" i="6"/>
  <c r="G362" i="7" s="1"/>
  <c r="U361" i="6"/>
  <c r="H362" i="7" s="1"/>
  <c r="T362" i="6"/>
  <c r="G363" i="7" s="1"/>
  <c r="U362" i="6"/>
  <c r="H363" i="7" s="1"/>
  <c r="T363" i="6"/>
  <c r="G364" i="7" s="1"/>
  <c r="U363" i="6"/>
  <c r="H364" i="7" s="1"/>
  <c r="T364" i="6"/>
  <c r="G365" i="7" s="1"/>
  <c r="U364" i="6"/>
  <c r="H365" i="7" s="1"/>
  <c r="T365" i="6"/>
  <c r="G366" i="7" s="1"/>
  <c r="U365" i="6"/>
  <c r="H366" i="7" s="1"/>
  <c r="T366" i="6"/>
  <c r="G367" i="7" s="1"/>
  <c r="U366" i="6"/>
  <c r="H367" i="7" s="1"/>
  <c r="T367" i="6"/>
  <c r="G368" i="7" s="1"/>
  <c r="U367" i="6"/>
  <c r="H368" i="7" s="1"/>
  <c r="T368" i="6"/>
  <c r="G369" i="7" s="1"/>
  <c r="U368" i="6"/>
  <c r="H369" i="7" s="1"/>
  <c r="T369" i="6"/>
  <c r="G370" i="7" s="1"/>
  <c r="U369" i="6"/>
  <c r="H370" i="7" s="1"/>
  <c r="T370" i="6"/>
  <c r="G371" i="7" s="1"/>
  <c r="U370" i="6"/>
  <c r="H371" i="7" s="1"/>
  <c r="T371" i="6"/>
  <c r="G372" i="7" s="1"/>
  <c r="U371" i="6"/>
  <c r="H372" i="7" s="1"/>
  <c r="T372" i="6"/>
  <c r="G373" i="7" s="1"/>
  <c r="U372" i="6"/>
  <c r="H373" i="7" s="1"/>
  <c r="T373" i="6"/>
  <c r="G374" i="7" s="1"/>
  <c r="U373" i="6"/>
  <c r="H374" i="7" s="1"/>
  <c r="T374" i="6"/>
  <c r="G375" i="7" s="1"/>
  <c r="U374" i="6"/>
  <c r="H375" i="7" s="1"/>
  <c r="T375" i="6"/>
  <c r="G376" i="7" s="1"/>
  <c r="U375" i="6"/>
  <c r="H376" i="7" s="1"/>
  <c r="T376" i="6"/>
  <c r="G377" i="7" s="1"/>
  <c r="U376" i="6"/>
  <c r="H377" i="7" s="1"/>
  <c r="T377" i="6"/>
  <c r="G378" i="7" s="1"/>
  <c r="U377" i="6"/>
  <c r="H378" i="7" s="1"/>
  <c r="T378" i="6"/>
  <c r="G379" i="7" s="1"/>
  <c r="U378" i="6"/>
  <c r="H379" i="7" s="1"/>
  <c r="T379" i="6"/>
  <c r="G380" i="7" s="1"/>
  <c r="U379" i="6"/>
  <c r="H380" i="7" s="1"/>
  <c r="T380" i="6"/>
  <c r="G381" i="7" s="1"/>
  <c r="U380" i="6"/>
  <c r="H381" i="7" s="1"/>
  <c r="T381" i="6"/>
  <c r="G382" i="7" s="1"/>
  <c r="U381" i="6"/>
  <c r="H382" i="7" s="1"/>
  <c r="T382" i="6"/>
  <c r="G383" i="7" s="1"/>
  <c r="U382" i="6"/>
  <c r="H383" i="7" s="1"/>
  <c r="T383" i="6"/>
  <c r="G384" i="7" s="1"/>
  <c r="U383" i="6"/>
  <c r="H384" i="7" s="1"/>
  <c r="T384" i="6"/>
  <c r="G385" i="7" s="1"/>
  <c r="U384" i="6"/>
  <c r="H385" i="7" s="1"/>
  <c r="T385" i="6"/>
  <c r="G386" i="7" s="1"/>
  <c r="U385" i="6"/>
  <c r="H386" i="7" s="1"/>
  <c r="T386" i="6"/>
  <c r="G387" i="7" s="1"/>
  <c r="U386" i="6"/>
  <c r="H387" i="7" s="1"/>
  <c r="T387" i="6"/>
  <c r="G388" i="7" s="1"/>
  <c r="U387" i="6"/>
  <c r="H388" i="7" s="1"/>
  <c r="T388" i="6"/>
  <c r="G389" i="7" s="1"/>
  <c r="U388" i="6"/>
  <c r="H389" i="7" s="1"/>
  <c r="T389" i="6"/>
  <c r="G390" i="7" s="1"/>
  <c r="U389" i="6"/>
  <c r="H390" i="7" s="1"/>
  <c r="T390" i="6"/>
  <c r="G391" i="7" s="1"/>
  <c r="U390" i="6"/>
  <c r="H391" i="7" s="1"/>
  <c r="T391" i="6"/>
  <c r="G392" i="7" s="1"/>
  <c r="U391" i="6"/>
  <c r="H392" i="7" s="1"/>
  <c r="T392" i="6"/>
  <c r="G393" i="7" s="1"/>
  <c r="U392" i="6"/>
  <c r="H393" i="7" s="1"/>
  <c r="T393" i="6"/>
  <c r="G394" i="7" s="1"/>
  <c r="U393" i="6"/>
  <c r="H394" i="7" s="1"/>
  <c r="T394" i="6"/>
  <c r="G395" i="7" s="1"/>
  <c r="U394" i="6"/>
  <c r="H395" i="7" s="1"/>
  <c r="T395" i="6"/>
  <c r="G396" i="7" s="1"/>
  <c r="U395" i="6"/>
  <c r="H396" i="7" s="1"/>
  <c r="T396" i="6"/>
  <c r="G397" i="7" s="1"/>
  <c r="U396" i="6"/>
  <c r="H397" i="7" s="1"/>
  <c r="T397" i="6"/>
  <c r="G398" i="7" s="1"/>
  <c r="U397" i="6"/>
  <c r="H398" i="7" s="1"/>
  <c r="T398" i="6"/>
  <c r="G399" i="7" s="1"/>
  <c r="U398" i="6"/>
  <c r="H399" i="7" s="1"/>
  <c r="T399" i="6"/>
  <c r="G400" i="7" s="1"/>
  <c r="U399" i="6"/>
  <c r="H400" i="7" s="1"/>
  <c r="T400" i="6"/>
  <c r="G401" i="7" s="1"/>
  <c r="U400" i="6"/>
  <c r="H401" i="7" s="1"/>
  <c r="T401" i="6"/>
  <c r="G402" i="7" s="1"/>
  <c r="U401" i="6"/>
  <c r="H402" i="7" s="1"/>
  <c r="T402" i="6"/>
  <c r="G403" i="7" s="1"/>
  <c r="U402" i="6"/>
  <c r="H403" i="7" s="1"/>
  <c r="T403" i="6"/>
  <c r="G404" i="7" s="1"/>
  <c r="U403" i="6"/>
  <c r="H404" i="7" s="1"/>
  <c r="T404" i="6"/>
  <c r="G405" i="7" s="1"/>
  <c r="U404" i="6"/>
  <c r="H405" i="7" s="1"/>
  <c r="T405" i="6"/>
  <c r="G406" i="7" s="1"/>
  <c r="U405" i="6"/>
  <c r="H406" i="7" s="1"/>
  <c r="T406" i="6"/>
  <c r="G407" i="7" s="1"/>
  <c r="U406" i="6"/>
  <c r="H407" i="7" s="1"/>
  <c r="T407" i="6"/>
  <c r="G408" i="7" s="1"/>
  <c r="U407" i="6"/>
  <c r="H408" i="7" s="1"/>
  <c r="T408" i="6"/>
  <c r="G409" i="7" s="1"/>
  <c r="U408" i="6"/>
  <c r="H409" i="7" s="1"/>
  <c r="T409" i="6"/>
  <c r="G410" i="7" s="1"/>
  <c r="U409" i="6"/>
  <c r="H410" i="7" s="1"/>
  <c r="T410" i="6"/>
  <c r="G411" i="7" s="1"/>
  <c r="U410" i="6"/>
  <c r="H411" i="7" s="1"/>
  <c r="T411" i="6"/>
  <c r="G412" i="7" s="1"/>
  <c r="U411" i="6"/>
  <c r="H412" i="7" s="1"/>
  <c r="T412" i="6"/>
  <c r="G413" i="7" s="1"/>
  <c r="U412" i="6"/>
  <c r="H413" i="7" s="1"/>
  <c r="T413" i="6"/>
  <c r="G414" i="7" s="1"/>
  <c r="U413" i="6"/>
  <c r="H414" i="7" s="1"/>
  <c r="T414" i="6"/>
  <c r="G415" i="7" s="1"/>
  <c r="U414" i="6"/>
  <c r="H415" i="7" s="1"/>
  <c r="T415" i="6"/>
  <c r="G416" i="7" s="1"/>
  <c r="U415" i="6"/>
  <c r="H416" i="7" s="1"/>
  <c r="T416" i="6"/>
  <c r="G417" i="7" s="1"/>
  <c r="U416" i="6"/>
  <c r="H417" i="7" s="1"/>
  <c r="T417" i="6"/>
  <c r="G418" i="7" s="1"/>
  <c r="U417" i="6"/>
  <c r="H418" i="7" s="1"/>
  <c r="T418" i="6"/>
  <c r="G419" i="7" s="1"/>
  <c r="U418" i="6"/>
  <c r="H419" i="7" s="1"/>
  <c r="T419" i="6"/>
  <c r="G420" i="7" s="1"/>
  <c r="U419" i="6"/>
  <c r="H420" i="7" s="1"/>
  <c r="T420" i="6"/>
  <c r="G421" i="7" s="1"/>
  <c r="U420" i="6"/>
  <c r="H421" i="7" s="1"/>
  <c r="T421" i="6"/>
  <c r="G422" i="7" s="1"/>
  <c r="U421" i="6"/>
  <c r="H422" i="7" s="1"/>
  <c r="T422" i="6"/>
  <c r="G423" i="7" s="1"/>
  <c r="U422" i="6"/>
  <c r="H423" i="7" s="1"/>
  <c r="T423" i="6"/>
  <c r="G424" i="7" s="1"/>
  <c r="U423" i="6"/>
  <c r="H424" i="7" s="1"/>
  <c r="T424" i="6"/>
  <c r="G425" i="7" s="1"/>
  <c r="U424" i="6"/>
  <c r="H425" i="7" s="1"/>
  <c r="T425" i="6"/>
  <c r="G426" i="7" s="1"/>
  <c r="U425" i="6"/>
  <c r="H426" i="7" s="1"/>
  <c r="T426" i="6"/>
  <c r="G427" i="7" s="1"/>
  <c r="U426" i="6"/>
  <c r="H427" i="7" s="1"/>
  <c r="T427" i="6"/>
  <c r="G428" i="7" s="1"/>
  <c r="U427" i="6"/>
  <c r="H428" i="7" s="1"/>
  <c r="T428" i="6"/>
  <c r="G429" i="7" s="1"/>
  <c r="U428" i="6"/>
  <c r="H429" i="7" s="1"/>
  <c r="T429" i="6"/>
  <c r="G430" i="7" s="1"/>
  <c r="U429" i="6"/>
  <c r="H430" i="7" s="1"/>
  <c r="T430" i="6"/>
  <c r="G431" i="7" s="1"/>
  <c r="U430" i="6"/>
  <c r="H431" i="7" s="1"/>
  <c r="T431" i="6"/>
  <c r="G432" i="7" s="1"/>
  <c r="U431" i="6"/>
  <c r="H432" i="7" s="1"/>
  <c r="T432" i="6"/>
  <c r="G433" i="7" s="1"/>
  <c r="U432" i="6"/>
  <c r="H433" i="7" s="1"/>
  <c r="T433" i="6"/>
  <c r="G434" i="7" s="1"/>
  <c r="U433" i="6"/>
  <c r="H434" i="7" s="1"/>
  <c r="T434" i="6"/>
  <c r="G435" i="7" s="1"/>
  <c r="U434" i="6"/>
  <c r="H435" i="7" s="1"/>
  <c r="T435" i="6"/>
  <c r="G436" i="7" s="1"/>
  <c r="U435" i="6"/>
  <c r="H436" i="7" s="1"/>
  <c r="T436" i="6"/>
  <c r="G437" i="7" s="1"/>
  <c r="U436" i="6"/>
  <c r="H437" i="7" s="1"/>
  <c r="T437" i="6"/>
  <c r="G438" i="7" s="1"/>
  <c r="U437" i="6"/>
  <c r="H438" i="7" s="1"/>
  <c r="T438" i="6"/>
  <c r="G439" i="7" s="1"/>
  <c r="U438" i="6"/>
  <c r="H439" i="7" s="1"/>
  <c r="T439" i="6"/>
  <c r="G440" i="7" s="1"/>
  <c r="U439" i="6"/>
  <c r="H440" i="7" s="1"/>
  <c r="T440" i="6"/>
  <c r="G441" i="7" s="1"/>
  <c r="U440" i="6"/>
  <c r="H441" i="7" s="1"/>
  <c r="T441" i="6"/>
  <c r="G442" i="7" s="1"/>
  <c r="U441" i="6"/>
  <c r="H442" i="7" s="1"/>
  <c r="T442" i="6"/>
  <c r="G443" i="7" s="1"/>
  <c r="U442" i="6"/>
  <c r="H443" i="7" s="1"/>
  <c r="T443" i="6"/>
  <c r="G444" i="7" s="1"/>
  <c r="U443" i="6"/>
  <c r="H444" i="7" s="1"/>
  <c r="T444" i="6"/>
  <c r="G445" i="7" s="1"/>
  <c r="U444" i="6"/>
  <c r="H445" i="7" s="1"/>
  <c r="T445" i="6"/>
  <c r="G446" i="7" s="1"/>
  <c r="U445" i="6"/>
  <c r="H446" i="7" s="1"/>
  <c r="T446" i="6"/>
  <c r="G447" i="7" s="1"/>
  <c r="U446" i="6"/>
  <c r="H447" i="7" s="1"/>
  <c r="T447" i="6"/>
  <c r="G448" i="7" s="1"/>
  <c r="U447" i="6"/>
  <c r="H448" i="7" s="1"/>
  <c r="T448" i="6"/>
  <c r="G449" i="7" s="1"/>
  <c r="U448" i="6"/>
  <c r="H449" i="7" s="1"/>
  <c r="T449" i="6"/>
  <c r="G450" i="7" s="1"/>
  <c r="U449" i="6"/>
  <c r="H450" i="7" s="1"/>
  <c r="T450" i="6"/>
  <c r="G451" i="7" s="1"/>
  <c r="U450" i="6"/>
  <c r="H451" i="7" s="1"/>
  <c r="T451" i="6"/>
  <c r="G452" i="7" s="1"/>
  <c r="U451" i="6"/>
  <c r="H452" i="7" s="1"/>
  <c r="T452" i="6"/>
  <c r="G453" i="7" s="1"/>
  <c r="U452" i="6"/>
  <c r="H453" i="7" s="1"/>
  <c r="T453" i="6"/>
  <c r="G454" i="7" s="1"/>
  <c r="U453" i="6"/>
  <c r="H454" i="7" s="1"/>
  <c r="T454" i="6"/>
  <c r="G455" i="7" s="1"/>
  <c r="U454" i="6"/>
  <c r="H455" i="7" s="1"/>
  <c r="T455" i="6"/>
  <c r="G456" i="7" s="1"/>
  <c r="U455" i="6"/>
  <c r="H456" i="7" s="1"/>
  <c r="T456" i="6"/>
  <c r="G457" i="7" s="1"/>
  <c r="U456" i="6"/>
  <c r="H457" i="7" s="1"/>
  <c r="T457" i="6"/>
  <c r="G458" i="7" s="1"/>
  <c r="U457" i="6"/>
  <c r="H458" i="7" s="1"/>
  <c r="T458" i="6"/>
  <c r="G459" i="7" s="1"/>
  <c r="U458" i="6"/>
  <c r="H459" i="7" s="1"/>
  <c r="T459" i="6"/>
  <c r="G460" i="7" s="1"/>
  <c r="U459" i="6"/>
  <c r="H460" i="7" s="1"/>
  <c r="T460" i="6"/>
  <c r="G461" i="7" s="1"/>
  <c r="U460" i="6"/>
  <c r="H461" i="7" s="1"/>
  <c r="T461" i="6"/>
  <c r="G462" i="7" s="1"/>
  <c r="U461" i="6"/>
  <c r="H462" i="7" s="1"/>
  <c r="T462" i="6"/>
  <c r="G463" i="7" s="1"/>
  <c r="U462" i="6"/>
  <c r="H463" i="7" s="1"/>
  <c r="T463" i="6"/>
  <c r="G464" i="7" s="1"/>
  <c r="U463" i="6"/>
  <c r="H464" i="7" s="1"/>
  <c r="T464" i="6"/>
  <c r="G465" i="7" s="1"/>
  <c r="U464" i="6"/>
  <c r="H465" i="7" s="1"/>
  <c r="T465" i="6"/>
  <c r="G466" i="7" s="1"/>
  <c r="U465" i="6"/>
  <c r="H466" i="7" s="1"/>
  <c r="T466" i="6"/>
  <c r="U466" i="6"/>
  <c r="T467" i="6"/>
  <c r="U467" i="6"/>
  <c r="T468" i="6"/>
  <c r="U468" i="6"/>
  <c r="T469" i="6"/>
  <c r="U469" i="6"/>
  <c r="T470" i="6"/>
  <c r="U470" i="6"/>
  <c r="T471" i="6"/>
  <c r="U471" i="6"/>
  <c r="T472" i="6"/>
  <c r="U472" i="6"/>
  <c r="T473" i="6"/>
  <c r="U473" i="6"/>
  <c r="T474" i="6"/>
  <c r="U474" i="6"/>
  <c r="T475" i="6"/>
  <c r="U475" i="6"/>
  <c r="T476" i="6"/>
  <c r="U476" i="6"/>
  <c r="T477" i="6"/>
  <c r="U477" i="6"/>
  <c r="T478" i="6"/>
  <c r="U478" i="6"/>
  <c r="T479" i="6"/>
  <c r="U479" i="6"/>
  <c r="T480" i="6"/>
  <c r="U480" i="6"/>
  <c r="T481" i="6"/>
  <c r="U481" i="6"/>
  <c r="T482" i="6"/>
  <c r="U482" i="6"/>
  <c r="T483" i="6"/>
  <c r="U483" i="6"/>
  <c r="T484" i="6"/>
  <c r="U484" i="6"/>
  <c r="T485" i="6"/>
  <c r="U485" i="6"/>
  <c r="T486" i="6"/>
  <c r="U486" i="6"/>
  <c r="T487" i="6"/>
  <c r="U487" i="6"/>
  <c r="T488" i="6"/>
  <c r="U488" i="6"/>
  <c r="T489" i="6"/>
  <c r="U489" i="6"/>
  <c r="T490" i="6"/>
  <c r="U490" i="6"/>
  <c r="T491" i="6"/>
  <c r="U491" i="6"/>
  <c r="T492" i="6"/>
  <c r="U492" i="6"/>
  <c r="T493" i="6"/>
  <c r="U493" i="6"/>
  <c r="T494" i="6"/>
  <c r="U494" i="6"/>
  <c r="T495" i="6"/>
  <c r="U495" i="6"/>
  <c r="T496" i="6"/>
  <c r="U496" i="6"/>
  <c r="T497" i="6"/>
  <c r="U497" i="6"/>
  <c r="T498" i="6"/>
  <c r="U498" i="6"/>
  <c r="T499" i="6"/>
  <c r="U499" i="6"/>
  <c r="T500" i="6"/>
  <c r="U500" i="6"/>
  <c r="Q2" i="6"/>
  <c r="R2" i="6" s="1"/>
  <c r="Q3" i="6"/>
  <c r="R3" i="6" s="1"/>
  <c r="Q4" i="6"/>
  <c r="R4" i="6" s="1"/>
  <c r="Q5" i="6"/>
  <c r="R5" i="6" s="1"/>
  <c r="Q6" i="6"/>
  <c r="R6" i="6" s="1"/>
  <c r="Q7" i="6"/>
  <c r="R7" i="6" s="1"/>
  <c r="Q8" i="6"/>
  <c r="R8" i="6" s="1"/>
  <c r="Q9" i="6"/>
  <c r="R9" i="6" s="1"/>
  <c r="Q10" i="6"/>
  <c r="R10" i="6" s="1"/>
  <c r="Q11" i="6"/>
  <c r="R11" i="6" s="1"/>
  <c r="Q12" i="6"/>
  <c r="R12" i="6" s="1"/>
  <c r="Q13" i="6"/>
  <c r="R13" i="6" s="1"/>
  <c r="Q14" i="6"/>
  <c r="R14" i="6" s="1"/>
  <c r="Q15" i="6"/>
  <c r="R15" i="6" s="1"/>
  <c r="Q16" i="6"/>
  <c r="R16" i="6" s="1"/>
  <c r="Q17" i="6"/>
  <c r="R17" i="6" s="1"/>
  <c r="Q18" i="6"/>
  <c r="R18" i="6" s="1"/>
  <c r="Q19" i="6"/>
  <c r="R19" i="6" s="1"/>
  <c r="Q20" i="6"/>
  <c r="R20" i="6" s="1"/>
  <c r="Q21" i="6"/>
  <c r="R21" i="6" s="1"/>
  <c r="Q22" i="6"/>
  <c r="R22" i="6" s="1"/>
  <c r="Q23" i="6"/>
  <c r="R23" i="6" s="1"/>
  <c r="Q24" i="6"/>
  <c r="R24" i="6" s="1"/>
  <c r="Q25" i="6"/>
  <c r="R25" i="6" s="1"/>
  <c r="Q26" i="6"/>
  <c r="R26" i="6" s="1"/>
  <c r="Q27" i="6"/>
  <c r="R27" i="6" s="1"/>
  <c r="Q28" i="6"/>
  <c r="R28" i="6" s="1"/>
  <c r="Q29" i="6"/>
  <c r="R29" i="6" s="1"/>
  <c r="Q30" i="6"/>
  <c r="R30" i="6" s="1"/>
  <c r="Q31" i="6"/>
  <c r="R31" i="6" s="1"/>
  <c r="Q32" i="6"/>
  <c r="R32" i="6" s="1"/>
  <c r="Q33" i="6"/>
  <c r="R33" i="6" s="1"/>
  <c r="Q34" i="6"/>
  <c r="R34" i="6" s="1"/>
  <c r="Q35" i="6"/>
  <c r="R35" i="6" s="1"/>
  <c r="Q36" i="6"/>
  <c r="R36" i="6" s="1"/>
  <c r="Q37" i="6"/>
  <c r="R37" i="6" s="1"/>
  <c r="Q38" i="6"/>
  <c r="R38" i="6" s="1"/>
  <c r="Q39" i="6"/>
  <c r="R39" i="6" s="1"/>
  <c r="Q40" i="6"/>
  <c r="R40" i="6" s="1"/>
  <c r="Q41" i="6"/>
  <c r="R41" i="6" s="1"/>
  <c r="Q42" i="6"/>
  <c r="R42" i="6" s="1"/>
  <c r="Q43" i="6"/>
  <c r="R43" i="6" s="1"/>
  <c r="Q44" i="6"/>
  <c r="R44" i="6" s="1"/>
  <c r="Q45" i="6"/>
  <c r="R45" i="6" s="1"/>
  <c r="Q46" i="6"/>
  <c r="R46" i="6" s="1"/>
  <c r="Q47" i="6"/>
  <c r="R47" i="6" s="1"/>
  <c r="Q48" i="6"/>
  <c r="R48" i="6" s="1"/>
  <c r="Q49" i="6"/>
  <c r="R49" i="6" s="1"/>
  <c r="Q50" i="6"/>
  <c r="R50" i="6" s="1"/>
  <c r="Q51" i="6"/>
  <c r="R51" i="6" s="1"/>
  <c r="Q52" i="6"/>
  <c r="R52" i="6" s="1"/>
  <c r="Q53" i="6"/>
  <c r="R53" i="6" s="1"/>
  <c r="Q54" i="6"/>
  <c r="R54" i="6" s="1"/>
  <c r="Q55" i="6"/>
  <c r="R55" i="6" s="1"/>
  <c r="Q56" i="6"/>
  <c r="R56" i="6" s="1"/>
  <c r="Q57" i="6"/>
  <c r="R57" i="6" s="1"/>
  <c r="Q58" i="6"/>
  <c r="R58" i="6" s="1"/>
  <c r="Q59" i="6"/>
  <c r="R59" i="6" s="1"/>
  <c r="Q60" i="6"/>
  <c r="R60" i="6" s="1"/>
  <c r="Q61" i="6"/>
  <c r="R61" i="6" s="1"/>
  <c r="Q62" i="6"/>
  <c r="R62" i="6" s="1"/>
  <c r="Q63" i="6"/>
  <c r="R63" i="6" s="1"/>
  <c r="Q64" i="6"/>
  <c r="R64" i="6" s="1"/>
  <c r="Q65" i="6"/>
  <c r="R65" i="6" s="1"/>
  <c r="Q66" i="6"/>
  <c r="R66" i="6" s="1"/>
  <c r="Q67" i="6"/>
  <c r="R67" i="6" s="1"/>
  <c r="Q68" i="6"/>
  <c r="R68" i="6" s="1"/>
  <c r="Q69" i="6"/>
  <c r="R69" i="6" s="1"/>
  <c r="Q70" i="6"/>
  <c r="R70" i="6" s="1"/>
  <c r="Q71" i="6"/>
  <c r="R71" i="6" s="1"/>
  <c r="Q72" i="6"/>
  <c r="R72" i="6" s="1"/>
  <c r="Q73" i="6"/>
  <c r="R73" i="6" s="1"/>
  <c r="Q74" i="6"/>
  <c r="R74" i="6" s="1"/>
  <c r="Q75" i="6"/>
  <c r="R75" i="6" s="1"/>
  <c r="Q76" i="6"/>
  <c r="R76" i="6" s="1"/>
  <c r="Q77" i="6"/>
  <c r="R77" i="6" s="1"/>
  <c r="Q78" i="6"/>
  <c r="R78" i="6" s="1"/>
  <c r="Q79" i="6"/>
  <c r="R79" i="6" s="1"/>
  <c r="Q80" i="6"/>
  <c r="R80" i="6" s="1"/>
  <c r="Q81" i="6"/>
  <c r="R81" i="6" s="1"/>
  <c r="Q82" i="6"/>
  <c r="R82" i="6" s="1"/>
  <c r="Q83" i="6"/>
  <c r="R83" i="6" s="1"/>
  <c r="Q84" i="6"/>
  <c r="R84" i="6" s="1"/>
  <c r="Q85" i="6"/>
  <c r="R85" i="6" s="1"/>
  <c r="Q86" i="6"/>
  <c r="R86" i="6" s="1"/>
  <c r="Q87" i="6"/>
  <c r="R87" i="6" s="1"/>
  <c r="Q88" i="6"/>
  <c r="R88" i="6" s="1"/>
  <c r="Q89" i="6"/>
  <c r="R89" i="6" s="1"/>
  <c r="Q90" i="6"/>
  <c r="R90" i="6" s="1"/>
  <c r="Q91" i="6"/>
  <c r="R91" i="6" s="1"/>
  <c r="Q92" i="6"/>
  <c r="R92" i="6" s="1"/>
  <c r="Q93" i="6"/>
  <c r="R93" i="6" s="1"/>
  <c r="Q94" i="6"/>
  <c r="R94" i="6" s="1"/>
  <c r="Q95" i="6"/>
  <c r="R95" i="6" s="1"/>
  <c r="Q96" i="6"/>
  <c r="R96" i="6" s="1"/>
  <c r="Q97" i="6"/>
  <c r="R97" i="6" s="1"/>
  <c r="Q98" i="6"/>
  <c r="R98" i="6" s="1"/>
  <c r="Q99" i="6"/>
  <c r="R99" i="6" s="1"/>
  <c r="Q100" i="6"/>
  <c r="R100" i="6" s="1"/>
  <c r="Q101" i="6"/>
  <c r="R101" i="6" s="1"/>
  <c r="Q102" i="6"/>
  <c r="R102" i="6" s="1"/>
  <c r="Q103" i="6"/>
  <c r="R103" i="6" s="1"/>
  <c r="Q104" i="6"/>
  <c r="R104" i="6" s="1"/>
  <c r="Q105" i="6"/>
  <c r="R105" i="6" s="1"/>
  <c r="Q106" i="6"/>
  <c r="R106" i="6" s="1"/>
  <c r="Q107" i="6"/>
  <c r="R107" i="6" s="1"/>
  <c r="Q108" i="6"/>
  <c r="R108" i="6" s="1"/>
  <c r="Q109" i="6"/>
  <c r="R109" i="6" s="1"/>
  <c r="Q110" i="6"/>
  <c r="R110" i="6" s="1"/>
  <c r="Q111" i="6"/>
  <c r="R111" i="6" s="1"/>
  <c r="Q112" i="6"/>
  <c r="R112" i="6" s="1"/>
  <c r="Q113" i="6"/>
  <c r="R113" i="6" s="1"/>
  <c r="Q114" i="6"/>
  <c r="R114" i="6" s="1"/>
  <c r="Q115" i="6"/>
  <c r="R115" i="6" s="1"/>
  <c r="Q116" i="6"/>
  <c r="R116" i="6" s="1"/>
  <c r="Q117" i="6"/>
  <c r="R117" i="6" s="1"/>
  <c r="Q118" i="6"/>
  <c r="R118" i="6" s="1"/>
  <c r="Q119" i="6"/>
  <c r="R119" i="6" s="1"/>
  <c r="Q120" i="6"/>
  <c r="R120" i="6" s="1"/>
  <c r="Q121" i="6"/>
  <c r="R121" i="6" s="1"/>
  <c r="Q122" i="6"/>
  <c r="R122" i="6" s="1"/>
  <c r="Q123" i="6"/>
  <c r="R123" i="6" s="1"/>
  <c r="Q124" i="6"/>
  <c r="R124" i="6" s="1"/>
  <c r="Q125" i="6"/>
  <c r="R125" i="6" s="1"/>
  <c r="Q126" i="6"/>
  <c r="R126" i="6" s="1"/>
  <c r="Q127" i="6"/>
  <c r="R127" i="6" s="1"/>
  <c r="Q128" i="6"/>
  <c r="R128" i="6" s="1"/>
  <c r="Q129" i="6"/>
  <c r="R129" i="6" s="1"/>
  <c r="Q130" i="6"/>
  <c r="R130" i="6" s="1"/>
  <c r="Q131" i="6"/>
  <c r="R131" i="6" s="1"/>
  <c r="Q132" i="6"/>
  <c r="R132" i="6" s="1"/>
  <c r="Q133" i="6"/>
  <c r="R133" i="6" s="1"/>
  <c r="Q134" i="6"/>
  <c r="R134" i="6" s="1"/>
  <c r="Q135" i="6"/>
  <c r="R135" i="6" s="1"/>
  <c r="Q136" i="6"/>
  <c r="R136" i="6" s="1"/>
  <c r="Q137" i="6"/>
  <c r="R137" i="6" s="1"/>
  <c r="Q138" i="6"/>
  <c r="R138" i="6" s="1"/>
  <c r="Q139" i="6"/>
  <c r="R139" i="6" s="1"/>
  <c r="Q140" i="6"/>
  <c r="R140" i="6" s="1"/>
  <c r="Q141" i="6"/>
  <c r="R141" i="6" s="1"/>
  <c r="Q142" i="6"/>
  <c r="R142" i="6" s="1"/>
  <c r="Q143" i="6"/>
  <c r="R143" i="6" s="1"/>
  <c r="Q144" i="6"/>
  <c r="R144" i="6" s="1"/>
  <c r="Q145" i="6"/>
  <c r="R145" i="6" s="1"/>
  <c r="Q146" i="6"/>
  <c r="R146" i="6" s="1"/>
  <c r="Q147" i="6"/>
  <c r="R147" i="6" s="1"/>
  <c r="Q148" i="6"/>
  <c r="R148" i="6" s="1"/>
  <c r="Q149" i="6"/>
  <c r="R149" i="6" s="1"/>
  <c r="Q150" i="6"/>
  <c r="R150" i="6" s="1"/>
  <c r="Q151" i="6"/>
  <c r="R151" i="6" s="1"/>
  <c r="Q152" i="6"/>
  <c r="R152" i="6" s="1"/>
  <c r="Q153" i="6"/>
  <c r="R153" i="6" s="1"/>
  <c r="Q154" i="6"/>
  <c r="R154" i="6" s="1"/>
  <c r="Q155" i="6"/>
  <c r="R155" i="6" s="1"/>
  <c r="Q156" i="6"/>
  <c r="R156" i="6" s="1"/>
  <c r="Q157" i="6"/>
  <c r="R157" i="6" s="1"/>
  <c r="Q158" i="6"/>
  <c r="R158" i="6" s="1"/>
  <c r="Q159" i="6"/>
  <c r="R159" i="6" s="1"/>
  <c r="Q160" i="6"/>
  <c r="R160" i="6" s="1"/>
  <c r="Q161" i="6"/>
  <c r="R161" i="6" s="1"/>
  <c r="Q162" i="6"/>
  <c r="R162" i="6" s="1"/>
  <c r="Q163" i="6"/>
  <c r="R163" i="6" s="1"/>
  <c r="Q164" i="6"/>
  <c r="R164" i="6" s="1"/>
  <c r="Q165" i="6"/>
  <c r="R165" i="6" s="1"/>
  <c r="Q166" i="6"/>
  <c r="R166" i="6" s="1"/>
  <c r="Q167" i="6"/>
  <c r="R167" i="6" s="1"/>
  <c r="Q168" i="6"/>
  <c r="R168" i="6" s="1"/>
  <c r="Q169" i="6"/>
  <c r="R169" i="6" s="1"/>
  <c r="Q170" i="6"/>
  <c r="R170" i="6" s="1"/>
  <c r="Q171" i="6"/>
  <c r="R171" i="6" s="1"/>
  <c r="Q172" i="6"/>
  <c r="R172" i="6" s="1"/>
  <c r="Q173" i="6"/>
  <c r="R173" i="6" s="1"/>
  <c r="Q174" i="6"/>
  <c r="R174" i="6" s="1"/>
  <c r="Q175" i="6"/>
  <c r="R175" i="6" s="1"/>
  <c r="Q176" i="6"/>
  <c r="R176" i="6" s="1"/>
  <c r="Q177" i="6"/>
  <c r="R177" i="6" s="1"/>
  <c r="Q178" i="6"/>
  <c r="R178" i="6" s="1"/>
  <c r="Q179" i="6"/>
  <c r="R179" i="6" s="1"/>
  <c r="Q180" i="6"/>
  <c r="R180" i="6" s="1"/>
  <c r="Q181" i="6"/>
  <c r="R181" i="6" s="1"/>
  <c r="Q182" i="6"/>
  <c r="R182" i="6" s="1"/>
  <c r="Q183" i="6"/>
  <c r="R183" i="6" s="1"/>
  <c r="Q184" i="6"/>
  <c r="R184" i="6" s="1"/>
  <c r="Q185" i="6"/>
  <c r="R185" i="6" s="1"/>
  <c r="Q186" i="6"/>
  <c r="R186" i="6" s="1"/>
  <c r="Q187" i="6"/>
  <c r="R187" i="6" s="1"/>
  <c r="Q188" i="6"/>
  <c r="R188" i="6" s="1"/>
  <c r="Q189" i="6"/>
  <c r="R189" i="6" s="1"/>
  <c r="Q190" i="6"/>
  <c r="R190" i="6" s="1"/>
  <c r="Q191" i="6"/>
  <c r="R191" i="6" s="1"/>
  <c r="Q192" i="6"/>
  <c r="R192" i="6" s="1"/>
  <c r="Q193" i="6"/>
  <c r="R193" i="6" s="1"/>
  <c r="Q194" i="6"/>
  <c r="R194" i="6" s="1"/>
  <c r="Q195" i="6"/>
  <c r="R195" i="6" s="1"/>
  <c r="Q196" i="6"/>
  <c r="R196" i="6" s="1"/>
  <c r="Q197" i="6"/>
  <c r="R197" i="6" s="1"/>
  <c r="Q198" i="6"/>
  <c r="R198" i="6" s="1"/>
  <c r="Q199" i="6"/>
  <c r="R199" i="6" s="1"/>
  <c r="Q200" i="6"/>
  <c r="R200" i="6" s="1"/>
  <c r="Q201" i="6"/>
  <c r="R201" i="6" s="1"/>
  <c r="Q202" i="6"/>
  <c r="R202" i="6" s="1"/>
  <c r="Q203" i="6"/>
  <c r="R203" i="6" s="1"/>
  <c r="Q204" i="6"/>
  <c r="R204" i="6" s="1"/>
  <c r="Q205" i="6"/>
  <c r="R205" i="6" s="1"/>
  <c r="Q206" i="6"/>
  <c r="R206" i="6" s="1"/>
  <c r="Q207" i="6"/>
  <c r="R207" i="6" s="1"/>
  <c r="Q208" i="6"/>
  <c r="R208" i="6" s="1"/>
  <c r="Q209" i="6"/>
  <c r="R209" i="6" s="1"/>
  <c r="Q210" i="6"/>
  <c r="R210" i="6" s="1"/>
  <c r="Q211" i="6"/>
  <c r="R211" i="6" s="1"/>
  <c r="Q212" i="6"/>
  <c r="R212" i="6" s="1"/>
  <c r="Q213" i="6"/>
  <c r="R213" i="6" s="1"/>
  <c r="Q214" i="6"/>
  <c r="R214" i="6" s="1"/>
  <c r="Q215" i="6"/>
  <c r="R215" i="6" s="1"/>
  <c r="Q216" i="6"/>
  <c r="R216" i="6" s="1"/>
  <c r="Q217" i="6"/>
  <c r="R217" i="6" s="1"/>
  <c r="Q218" i="6"/>
  <c r="R218" i="6" s="1"/>
  <c r="Q219" i="6"/>
  <c r="R219" i="6" s="1"/>
  <c r="Q220" i="6"/>
  <c r="R220" i="6" s="1"/>
  <c r="Q221" i="6"/>
  <c r="R221" i="6" s="1"/>
  <c r="Q222" i="6"/>
  <c r="R222" i="6" s="1"/>
  <c r="Q223" i="6"/>
  <c r="R223" i="6" s="1"/>
  <c r="Q224" i="6"/>
  <c r="R224" i="6" s="1"/>
  <c r="Q225" i="6"/>
  <c r="R225" i="6" s="1"/>
  <c r="Q226" i="6"/>
  <c r="R226" i="6" s="1"/>
  <c r="Q227" i="6"/>
  <c r="R227" i="6" s="1"/>
  <c r="Q228" i="6"/>
  <c r="R228" i="6" s="1"/>
  <c r="Q229" i="6"/>
  <c r="R229" i="6" s="1"/>
  <c r="Q230" i="6"/>
  <c r="R230" i="6" s="1"/>
  <c r="Q231" i="6"/>
  <c r="R231" i="6" s="1"/>
  <c r="Q232" i="6"/>
  <c r="R232" i="6" s="1"/>
  <c r="Q233" i="6"/>
  <c r="R233" i="6" s="1"/>
  <c r="Q234" i="6"/>
  <c r="R234" i="6" s="1"/>
  <c r="Q235" i="6"/>
  <c r="R235" i="6" s="1"/>
  <c r="Q236" i="6"/>
  <c r="R236" i="6" s="1"/>
  <c r="Q237" i="6"/>
  <c r="R237" i="6" s="1"/>
  <c r="Q238" i="6"/>
  <c r="R238" i="6" s="1"/>
  <c r="Q239" i="6"/>
  <c r="R239" i="6" s="1"/>
  <c r="Q240" i="6"/>
  <c r="R240" i="6" s="1"/>
  <c r="Q241" i="6"/>
  <c r="R241" i="6" s="1"/>
  <c r="Q242" i="6"/>
  <c r="R242" i="6" s="1"/>
  <c r="Q243" i="6"/>
  <c r="R243" i="6" s="1"/>
  <c r="Q244" i="6"/>
  <c r="R244" i="6" s="1"/>
  <c r="Q245" i="6"/>
  <c r="R245" i="6" s="1"/>
  <c r="Q246" i="6"/>
  <c r="R246" i="6" s="1"/>
  <c r="Q247" i="6"/>
  <c r="R247" i="6" s="1"/>
  <c r="Q248" i="6"/>
  <c r="R248" i="6" s="1"/>
  <c r="Q249" i="6"/>
  <c r="R249" i="6" s="1"/>
  <c r="Q250" i="6"/>
  <c r="R250" i="6" s="1"/>
  <c r="Q251" i="6"/>
  <c r="R251" i="6" s="1"/>
  <c r="Q252" i="6"/>
  <c r="R252" i="6" s="1"/>
  <c r="Q253" i="6"/>
  <c r="R253" i="6" s="1"/>
  <c r="Q254" i="6"/>
  <c r="R254" i="6" s="1"/>
  <c r="Q255" i="6"/>
  <c r="R255" i="6" s="1"/>
  <c r="Q256" i="6"/>
  <c r="R256" i="6" s="1"/>
  <c r="Q257" i="6"/>
  <c r="R257" i="6" s="1"/>
  <c r="Q258" i="6"/>
  <c r="R258" i="6" s="1"/>
  <c r="Q259" i="6"/>
  <c r="R259" i="6" s="1"/>
  <c r="Q260" i="6"/>
  <c r="R260" i="6" s="1"/>
  <c r="Q261" i="6"/>
  <c r="R261" i="6" s="1"/>
  <c r="Q262" i="6"/>
  <c r="R262" i="6" s="1"/>
  <c r="Q263" i="6"/>
  <c r="R263" i="6" s="1"/>
  <c r="Q264" i="6"/>
  <c r="R264" i="6" s="1"/>
  <c r="Q265" i="6"/>
  <c r="R265" i="6" s="1"/>
  <c r="Q266" i="6"/>
  <c r="R266" i="6" s="1"/>
  <c r="Q267" i="6"/>
  <c r="R267" i="6" s="1"/>
  <c r="Q268" i="6"/>
  <c r="R268" i="6" s="1"/>
  <c r="Q269" i="6"/>
  <c r="R269" i="6" s="1"/>
  <c r="Q270" i="6"/>
  <c r="R270" i="6" s="1"/>
  <c r="Q271" i="6"/>
  <c r="R271" i="6" s="1"/>
  <c r="Q272" i="6"/>
  <c r="R272" i="6" s="1"/>
  <c r="Q273" i="6"/>
  <c r="R273" i="6" s="1"/>
  <c r="Q274" i="6"/>
  <c r="R274" i="6" s="1"/>
  <c r="Q275" i="6"/>
  <c r="R275" i="6" s="1"/>
  <c r="Q276" i="6"/>
  <c r="R276" i="6" s="1"/>
  <c r="Q277" i="6"/>
  <c r="R277" i="6" s="1"/>
  <c r="Q278" i="6"/>
  <c r="R278" i="6" s="1"/>
  <c r="Q279" i="6"/>
  <c r="R279" i="6" s="1"/>
  <c r="Q280" i="6"/>
  <c r="R280" i="6" s="1"/>
  <c r="Q281" i="6"/>
  <c r="R281" i="6" s="1"/>
  <c r="Q282" i="6"/>
  <c r="R282" i="6" s="1"/>
  <c r="Q283" i="6"/>
  <c r="R283" i="6" s="1"/>
  <c r="Q284" i="6"/>
  <c r="R284" i="6" s="1"/>
  <c r="Q285" i="6"/>
  <c r="R285" i="6" s="1"/>
  <c r="Q286" i="6"/>
  <c r="R286" i="6" s="1"/>
  <c r="Q287" i="6"/>
  <c r="R287" i="6" s="1"/>
  <c r="Q288" i="6"/>
  <c r="R288" i="6" s="1"/>
  <c r="Q289" i="6"/>
  <c r="R289" i="6" s="1"/>
  <c r="Q290" i="6"/>
  <c r="R290" i="6" s="1"/>
  <c r="Q291" i="6"/>
  <c r="R291" i="6" s="1"/>
  <c r="Q292" i="6"/>
  <c r="R292" i="6" s="1"/>
  <c r="Q293" i="6"/>
  <c r="R293" i="6" s="1"/>
  <c r="Q294" i="6"/>
  <c r="R294" i="6" s="1"/>
  <c r="Q295" i="6"/>
  <c r="R295" i="6" s="1"/>
  <c r="Q296" i="6"/>
  <c r="R296" i="6" s="1"/>
  <c r="Q297" i="6"/>
  <c r="R297" i="6" s="1"/>
  <c r="Q298" i="6"/>
  <c r="R298" i="6" s="1"/>
  <c r="Q299" i="6"/>
  <c r="R299" i="6" s="1"/>
  <c r="Q300" i="6"/>
  <c r="R300" i="6" s="1"/>
  <c r="Q301" i="6"/>
  <c r="R301" i="6" s="1"/>
  <c r="Q302" i="6"/>
  <c r="R302" i="6" s="1"/>
  <c r="Q303" i="6"/>
  <c r="R303" i="6" s="1"/>
  <c r="Q304" i="6"/>
  <c r="R304" i="6" s="1"/>
  <c r="Q305" i="6"/>
  <c r="R305" i="6" s="1"/>
  <c r="Q306" i="6"/>
  <c r="R306" i="6" s="1"/>
  <c r="Q307" i="6"/>
  <c r="R307" i="6" s="1"/>
  <c r="Q308" i="6"/>
  <c r="R308" i="6" s="1"/>
  <c r="Q309" i="6"/>
  <c r="R309" i="6" s="1"/>
  <c r="Q310" i="6"/>
  <c r="R310" i="6" s="1"/>
  <c r="Q311" i="6"/>
  <c r="R311" i="6" s="1"/>
  <c r="Q312" i="6"/>
  <c r="R312" i="6" s="1"/>
  <c r="Q313" i="6"/>
  <c r="R313" i="6" s="1"/>
  <c r="Q314" i="6"/>
  <c r="R314" i="6" s="1"/>
  <c r="Q315" i="6"/>
  <c r="R315" i="6" s="1"/>
  <c r="Q316" i="6"/>
  <c r="R316" i="6" s="1"/>
  <c r="Q317" i="6"/>
  <c r="R317" i="6" s="1"/>
  <c r="Q318" i="6"/>
  <c r="R318" i="6" s="1"/>
  <c r="Q319" i="6"/>
  <c r="R319" i="6" s="1"/>
  <c r="Q320" i="6"/>
  <c r="R320" i="6" s="1"/>
  <c r="Q321" i="6"/>
  <c r="R321" i="6" s="1"/>
  <c r="Q322" i="6"/>
  <c r="R322" i="6" s="1"/>
  <c r="Q323" i="6"/>
  <c r="R323" i="6" s="1"/>
  <c r="Q324" i="6"/>
  <c r="R324" i="6" s="1"/>
  <c r="Q325" i="6"/>
  <c r="R325" i="6" s="1"/>
  <c r="Q326" i="6"/>
  <c r="R326" i="6" s="1"/>
  <c r="Q327" i="6"/>
  <c r="R327" i="6" s="1"/>
  <c r="Q328" i="6"/>
  <c r="R328" i="6" s="1"/>
  <c r="Q329" i="6"/>
  <c r="R329" i="6" s="1"/>
  <c r="Q330" i="6"/>
  <c r="R330" i="6" s="1"/>
  <c r="Q331" i="6"/>
  <c r="R331" i="6" s="1"/>
  <c r="Q332" i="6"/>
  <c r="R332" i="6" s="1"/>
  <c r="Q333" i="6"/>
  <c r="R333" i="6" s="1"/>
  <c r="Q334" i="6"/>
  <c r="R334" i="6" s="1"/>
  <c r="Q335" i="6"/>
  <c r="R335" i="6" s="1"/>
  <c r="Q336" i="6"/>
  <c r="R336" i="6" s="1"/>
  <c r="Q337" i="6"/>
  <c r="R337" i="6" s="1"/>
  <c r="Q338" i="6"/>
  <c r="R338" i="6" s="1"/>
  <c r="Q339" i="6"/>
  <c r="R339" i="6" s="1"/>
  <c r="Q340" i="6"/>
  <c r="R340" i="6" s="1"/>
  <c r="Q341" i="6"/>
  <c r="R341" i="6" s="1"/>
  <c r="Q342" i="6"/>
  <c r="R342" i="6" s="1"/>
  <c r="Q343" i="6"/>
  <c r="R343" i="6" s="1"/>
  <c r="Q344" i="6"/>
  <c r="R344" i="6" s="1"/>
  <c r="Q345" i="6"/>
  <c r="R345" i="6" s="1"/>
  <c r="Q346" i="6"/>
  <c r="R346" i="6" s="1"/>
  <c r="Q347" i="6"/>
  <c r="R347" i="6" s="1"/>
  <c r="Q348" i="6"/>
  <c r="R348" i="6" s="1"/>
  <c r="Q349" i="6"/>
  <c r="R349" i="6" s="1"/>
  <c r="Q350" i="6"/>
  <c r="R350" i="6" s="1"/>
  <c r="Q351" i="6"/>
  <c r="R351" i="6" s="1"/>
  <c r="Q352" i="6"/>
  <c r="R352" i="6" s="1"/>
  <c r="Q353" i="6"/>
  <c r="R353" i="6" s="1"/>
  <c r="Q354" i="6"/>
  <c r="R354" i="6" s="1"/>
  <c r="Q355" i="6"/>
  <c r="R355" i="6" s="1"/>
  <c r="Q356" i="6"/>
  <c r="R356" i="6" s="1"/>
  <c r="Q357" i="6"/>
  <c r="R357" i="6" s="1"/>
  <c r="Q358" i="6"/>
  <c r="R358" i="6" s="1"/>
  <c r="Q359" i="6"/>
  <c r="R359" i="6" s="1"/>
  <c r="Q360" i="6"/>
  <c r="R360" i="6" s="1"/>
  <c r="Q361" i="6"/>
  <c r="R361" i="6" s="1"/>
  <c r="Q362" i="6"/>
  <c r="R362" i="6" s="1"/>
  <c r="Q363" i="6"/>
  <c r="R363" i="6" s="1"/>
  <c r="Q364" i="6"/>
  <c r="R364" i="6" s="1"/>
  <c r="Q365" i="6"/>
  <c r="R365" i="6" s="1"/>
  <c r="Q366" i="6"/>
  <c r="R366" i="6" s="1"/>
  <c r="Q367" i="6"/>
  <c r="R367" i="6" s="1"/>
  <c r="Q368" i="6"/>
  <c r="R368" i="6" s="1"/>
  <c r="Q369" i="6"/>
  <c r="R369" i="6" s="1"/>
  <c r="Q370" i="6"/>
  <c r="R370" i="6" s="1"/>
  <c r="Q371" i="6"/>
  <c r="R371" i="6" s="1"/>
  <c r="Q372" i="6"/>
  <c r="R372" i="6" s="1"/>
  <c r="Q373" i="6"/>
  <c r="R373" i="6" s="1"/>
  <c r="Q374" i="6"/>
  <c r="R374" i="6" s="1"/>
  <c r="Q375" i="6"/>
  <c r="R375" i="6" s="1"/>
  <c r="Q376" i="6"/>
  <c r="R376" i="6" s="1"/>
  <c r="Q377" i="6"/>
  <c r="R377" i="6" s="1"/>
  <c r="Q378" i="6"/>
  <c r="R378" i="6" s="1"/>
  <c r="Q379" i="6"/>
  <c r="R379" i="6" s="1"/>
  <c r="Q380" i="6"/>
  <c r="R380" i="6" s="1"/>
  <c r="Q381" i="6"/>
  <c r="R381" i="6" s="1"/>
  <c r="Q382" i="6"/>
  <c r="R382" i="6" s="1"/>
  <c r="Q383" i="6"/>
  <c r="R383" i="6" s="1"/>
  <c r="Q384" i="6"/>
  <c r="R384" i="6" s="1"/>
  <c r="Q385" i="6"/>
  <c r="R385" i="6" s="1"/>
  <c r="Q386" i="6"/>
  <c r="R386" i="6" s="1"/>
  <c r="Q387" i="6"/>
  <c r="R387" i="6" s="1"/>
  <c r="Q388" i="6"/>
  <c r="R388" i="6" s="1"/>
  <c r="Q389" i="6"/>
  <c r="R389" i="6" s="1"/>
  <c r="Q390" i="6"/>
  <c r="R390" i="6" s="1"/>
  <c r="Q391" i="6"/>
  <c r="R391" i="6" s="1"/>
  <c r="Q392" i="6"/>
  <c r="R392" i="6" s="1"/>
  <c r="Q393" i="6"/>
  <c r="R393" i="6" s="1"/>
  <c r="Q394" i="6"/>
  <c r="R394" i="6" s="1"/>
  <c r="Q395" i="6"/>
  <c r="R395" i="6" s="1"/>
  <c r="Q396" i="6"/>
  <c r="R396" i="6" s="1"/>
  <c r="Q397" i="6"/>
  <c r="R397" i="6" s="1"/>
  <c r="Q398" i="6"/>
  <c r="R398" i="6" s="1"/>
  <c r="Q399" i="6"/>
  <c r="R399" i="6" s="1"/>
  <c r="Q400" i="6"/>
  <c r="R400" i="6" s="1"/>
  <c r="Q401" i="6"/>
  <c r="R401" i="6" s="1"/>
  <c r="Q402" i="6"/>
  <c r="R402" i="6" s="1"/>
  <c r="Q403" i="6"/>
  <c r="R403" i="6" s="1"/>
  <c r="Q404" i="6"/>
  <c r="R404" i="6" s="1"/>
  <c r="Q405" i="6"/>
  <c r="R405" i="6" s="1"/>
  <c r="Q406" i="6"/>
  <c r="R406" i="6" s="1"/>
  <c r="Q407" i="6"/>
  <c r="R407" i="6" s="1"/>
  <c r="Q408" i="6"/>
  <c r="R408" i="6" s="1"/>
  <c r="Q409" i="6"/>
  <c r="R409" i="6" s="1"/>
  <c r="Q410" i="6"/>
  <c r="R410" i="6" s="1"/>
  <c r="Q411" i="6"/>
  <c r="R411" i="6" s="1"/>
  <c r="Q412" i="6"/>
  <c r="R412" i="6" s="1"/>
  <c r="Q413" i="6"/>
  <c r="R413" i="6" s="1"/>
  <c r="Q414" i="6"/>
  <c r="R414" i="6" s="1"/>
  <c r="Q415" i="6"/>
  <c r="R415" i="6" s="1"/>
  <c r="Q416" i="6"/>
  <c r="R416" i="6" s="1"/>
  <c r="Q417" i="6"/>
  <c r="R417" i="6" s="1"/>
  <c r="Q418" i="6"/>
  <c r="R418" i="6" s="1"/>
  <c r="Q419" i="6"/>
  <c r="R419" i="6" s="1"/>
  <c r="Q420" i="6"/>
  <c r="R420" i="6" s="1"/>
  <c r="Q421" i="6"/>
  <c r="R421" i="6" s="1"/>
  <c r="Q422" i="6"/>
  <c r="R422" i="6" s="1"/>
  <c r="Q423" i="6"/>
  <c r="R423" i="6" s="1"/>
  <c r="Q424" i="6"/>
  <c r="R424" i="6" s="1"/>
  <c r="Q425" i="6"/>
  <c r="R425" i="6" s="1"/>
  <c r="Q426" i="6"/>
  <c r="R426" i="6" s="1"/>
  <c r="Q427" i="6"/>
  <c r="R427" i="6" s="1"/>
  <c r="Q428" i="6"/>
  <c r="R428" i="6" s="1"/>
  <c r="Q429" i="6"/>
  <c r="R429" i="6" s="1"/>
  <c r="Q430" i="6"/>
  <c r="R430" i="6" s="1"/>
  <c r="Q431" i="6"/>
  <c r="R431" i="6" s="1"/>
  <c r="Q432" i="6"/>
  <c r="R432" i="6" s="1"/>
  <c r="Q433" i="6"/>
  <c r="R433" i="6" s="1"/>
  <c r="Q434" i="6"/>
  <c r="R434" i="6" s="1"/>
  <c r="Q435" i="6"/>
  <c r="R435" i="6" s="1"/>
  <c r="Q436" i="6"/>
  <c r="R436" i="6" s="1"/>
  <c r="Q437" i="6"/>
  <c r="R437" i="6" s="1"/>
  <c r="Q438" i="6"/>
  <c r="R438" i="6" s="1"/>
  <c r="Q439" i="6"/>
  <c r="R439" i="6" s="1"/>
  <c r="Q440" i="6"/>
  <c r="R440" i="6" s="1"/>
  <c r="Q441" i="6"/>
  <c r="R441" i="6" s="1"/>
  <c r="Q442" i="6"/>
  <c r="R442" i="6" s="1"/>
  <c r="Q443" i="6"/>
  <c r="R443" i="6" s="1"/>
  <c r="Q444" i="6"/>
  <c r="R444" i="6" s="1"/>
  <c r="Q445" i="6"/>
  <c r="R445" i="6" s="1"/>
  <c r="Q446" i="6"/>
  <c r="R446" i="6" s="1"/>
  <c r="Q447" i="6"/>
  <c r="R447" i="6" s="1"/>
  <c r="Q448" i="6"/>
  <c r="R448" i="6" s="1"/>
  <c r="Q449" i="6"/>
  <c r="R449" i="6" s="1"/>
  <c r="Q450" i="6"/>
  <c r="R450" i="6" s="1"/>
  <c r="Q451" i="6"/>
  <c r="R451" i="6" s="1"/>
  <c r="Q452" i="6"/>
  <c r="R452" i="6" s="1"/>
  <c r="Q453" i="6"/>
  <c r="R453" i="6" s="1"/>
  <c r="Q454" i="6"/>
  <c r="R454" i="6" s="1"/>
  <c r="Q455" i="6"/>
  <c r="R455" i="6" s="1"/>
  <c r="Q456" i="6"/>
  <c r="R456" i="6" s="1"/>
  <c r="Q457" i="6"/>
  <c r="R457" i="6" s="1"/>
  <c r="Q458" i="6"/>
  <c r="R458" i="6" s="1"/>
  <c r="Q459" i="6"/>
  <c r="R459" i="6" s="1"/>
  <c r="Q460" i="6"/>
  <c r="R460" i="6" s="1"/>
  <c r="Q461" i="6"/>
  <c r="R461" i="6" s="1"/>
  <c r="Q462" i="6"/>
  <c r="R462" i="6" s="1"/>
  <c r="Q463" i="6"/>
  <c r="R463" i="6" s="1"/>
  <c r="Q464" i="6"/>
  <c r="R464" i="6" s="1"/>
  <c r="Q465" i="6"/>
  <c r="R465" i="6" s="1"/>
  <c r="Q466" i="6"/>
  <c r="R466" i="6" s="1"/>
  <c r="Q467" i="6"/>
  <c r="R467" i="6" s="1"/>
  <c r="Q468" i="6"/>
  <c r="R468" i="6" s="1"/>
  <c r="Q469" i="6"/>
  <c r="R469" i="6" s="1"/>
  <c r="Q470" i="6"/>
  <c r="R470" i="6" s="1"/>
  <c r="Q471" i="6"/>
  <c r="R471" i="6" s="1"/>
  <c r="Q472" i="6"/>
  <c r="R472" i="6" s="1"/>
  <c r="Q473" i="6"/>
  <c r="R473" i="6" s="1"/>
  <c r="Q474" i="6"/>
  <c r="R474" i="6" s="1"/>
  <c r="Q475" i="6"/>
  <c r="R475" i="6" s="1"/>
  <c r="Q476" i="6"/>
  <c r="R476" i="6" s="1"/>
  <c r="Q477" i="6"/>
  <c r="R477" i="6" s="1"/>
  <c r="Q478" i="6"/>
  <c r="R478" i="6" s="1"/>
  <c r="Q479" i="6"/>
  <c r="R479" i="6" s="1"/>
  <c r="Q480" i="6"/>
  <c r="R480" i="6" s="1"/>
  <c r="Q481" i="6"/>
  <c r="R481" i="6" s="1"/>
  <c r="Q482" i="6"/>
  <c r="R482" i="6" s="1"/>
  <c r="Q483" i="6"/>
  <c r="R483" i="6" s="1"/>
  <c r="Q484" i="6"/>
  <c r="R484" i="6" s="1"/>
  <c r="Q485" i="6"/>
  <c r="R485" i="6" s="1"/>
  <c r="Q486" i="6"/>
  <c r="R486" i="6" s="1"/>
  <c r="Q487" i="6"/>
  <c r="R487" i="6" s="1"/>
  <c r="Q488" i="6"/>
  <c r="R488" i="6" s="1"/>
  <c r="Q489" i="6"/>
  <c r="R489" i="6" s="1"/>
  <c r="Q490" i="6"/>
  <c r="R490" i="6" s="1"/>
  <c r="Q491" i="6"/>
  <c r="R491" i="6" s="1"/>
  <c r="Q492" i="6"/>
  <c r="R492" i="6" s="1"/>
  <c r="Q493" i="6"/>
  <c r="R493" i="6" s="1"/>
  <c r="Q494" i="6"/>
  <c r="R494" i="6" s="1"/>
  <c r="Q495" i="6"/>
  <c r="R495" i="6" s="1"/>
  <c r="Q496" i="6"/>
  <c r="R496" i="6" s="1"/>
  <c r="Q497" i="6"/>
  <c r="R497" i="6" s="1"/>
  <c r="Q498" i="6"/>
  <c r="R498" i="6" s="1"/>
  <c r="Q499" i="6"/>
  <c r="R499" i="6" s="1"/>
  <c r="Q500" i="6"/>
  <c r="R500" i="6" s="1"/>
  <c r="W1" i="6"/>
  <c r="I2" i="7" s="1"/>
  <c r="U1" i="6"/>
  <c r="H2" i="7" s="1"/>
  <c r="T1" i="6"/>
  <c r="G2" i="7" s="1"/>
  <c r="Q1" i="6"/>
  <c r="R1" i="6" s="1"/>
</calcChain>
</file>

<file path=xl/sharedStrings.xml><?xml version="1.0" encoding="utf-8"?>
<sst xmlns="http://schemas.openxmlformats.org/spreadsheetml/2006/main" count="17803" uniqueCount="9432">
  <si>
    <t>Auftrag-Nr</t>
  </si>
  <si>
    <t>Pos</t>
  </si>
  <si>
    <t>Termin</t>
  </si>
  <si>
    <t>Kunde</t>
  </si>
  <si>
    <t>Kom.</t>
  </si>
  <si>
    <t>Kunden-Pos</t>
  </si>
  <si>
    <t>Produkt</t>
  </si>
  <si>
    <t>Aufbau</t>
  </si>
  <si>
    <t>Menge</t>
  </si>
  <si>
    <t>Breite</t>
  </si>
  <si>
    <t>Höhe</t>
  </si>
  <si>
    <t>Gewicht</t>
  </si>
  <si>
    <t/>
  </si>
  <si>
    <t>Position</t>
  </si>
  <si>
    <t>Auftrags-Nr.</t>
  </si>
  <si>
    <t xml:space="preserve"> "FSF 30-15  " </t>
  </si>
  <si>
    <t xml:space="preserve"> "FSF 30-16 O  " </t>
  </si>
  <si>
    <t xml:space="preserve"> "FSF 30-16 Spez 33  " </t>
  </si>
  <si>
    <t xml:space="preserve"> "FSF 30-16 Spez 59  " </t>
  </si>
  <si>
    <t xml:space="preserve"> "FSF 30-19  " </t>
  </si>
  <si>
    <t xml:space="preserve"> "FSF 30-19 M  " </t>
  </si>
  <si>
    <t xml:space="preserve"> "FSF 30-19/1  " </t>
  </si>
  <si>
    <t xml:space="preserve"> "FSF 30-19/1 M  " </t>
  </si>
  <si>
    <t xml:space="preserve"> "FSF 30-19 SC  " </t>
  </si>
  <si>
    <t xml:space="preserve"> "FSF 30-19 P5A  " </t>
  </si>
  <si>
    <t xml:space="preserve"> "FSF 60-23  " </t>
  </si>
  <si>
    <t xml:space="preserve"> "FSF 60-24 O  " </t>
  </si>
  <si>
    <t xml:space="preserve"> "FSF 60-27  " </t>
  </si>
  <si>
    <t xml:space="preserve"> "FSF 60-27 M  " </t>
  </si>
  <si>
    <t xml:space="preserve"> "FSF 60-27/1  " </t>
  </si>
  <si>
    <t xml:space="preserve"> "FSF 60-27/2  " </t>
  </si>
  <si>
    <t xml:space="preserve"> "FSF 60-27 P5A  " </t>
  </si>
  <si>
    <t xml:space="preserve"> "FSF 90-39  " </t>
  </si>
  <si>
    <t xml:space="preserve"> "FSF 120-54  " </t>
  </si>
  <si>
    <t xml:space="preserve"> "Pyrobel 16  " </t>
  </si>
  <si>
    <t xml:space="preserve"> "Pyrobel 16 CV  " </t>
  </si>
  <si>
    <t xml:space="preserve"> "Pyrobel 16 EG  " </t>
  </si>
  <si>
    <t xml:space="preserve"> "Pyrobel 16 EG CV  " </t>
  </si>
  <si>
    <t xml:space="preserve"> "Pyrobel 25  " </t>
  </si>
  <si>
    <t xml:space="preserve"> "Pyrobel 25 CV  " </t>
  </si>
  <si>
    <t xml:space="preserve"> "Pyrobel 25 EG  " </t>
  </si>
  <si>
    <t xml:space="preserve"> "Pyrobel 25 EG CV  " </t>
  </si>
  <si>
    <t xml:space="preserve"> "Pyrobel 53  " </t>
  </si>
  <si>
    <t>Name</t>
  </si>
  <si>
    <t>Zuordnung</t>
  </si>
  <si>
    <t>ID</t>
  </si>
  <si>
    <t>DE</t>
  </si>
  <si>
    <t>FR</t>
  </si>
  <si>
    <t>SOL</t>
  </si>
  <si>
    <t>GTOB</t>
  </si>
  <si>
    <t>Etikette</t>
  </si>
  <si>
    <t>Kunden-Nr.</t>
  </si>
  <si>
    <t>Glas-Etikette</t>
  </si>
  <si>
    <t>Glas-Etikette FR</t>
  </si>
  <si>
    <t>Glas-Etikette SOL</t>
  </si>
  <si>
    <t>Glas-Etikette GTOB</t>
  </si>
  <si>
    <t>Auftrag-Nr.</t>
  </si>
  <si>
    <t>Kommission</t>
  </si>
  <si>
    <t>Kunden-Pos.</t>
  </si>
  <si>
    <t>Menge [Stk]</t>
  </si>
  <si>
    <t>kg/Stk</t>
  </si>
  <si>
    <t>Breite [mm]</t>
  </si>
  <si>
    <r>
      <t>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/Stk</t>
    </r>
  </si>
  <si>
    <t>Höhe [mm]</t>
  </si>
  <si>
    <t>lfm/Stk</t>
  </si>
  <si>
    <t>Nach dem Einbau ist das Etikett sofort zu entfernen.</t>
  </si>
  <si>
    <t xml:space="preserve">       EN 14449</t>
  </si>
  <si>
    <t>Commande</t>
  </si>
  <si>
    <t>Client</t>
  </si>
  <si>
    <t>Commission</t>
  </si>
  <si>
    <t>Pos. de client</t>
  </si>
  <si>
    <t>Pièces</t>
  </si>
  <si>
    <t>Largeur [mm]</t>
  </si>
  <si>
    <t>Hauteur [mm]</t>
  </si>
  <si>
    <t>kg/pcs</t>
  </si>
  <si>
    <r>
      <t>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/pcs</t>
    </r>
  </si>
  <si>
    <t>mcrt/pcs</t>
  </si>
  <si>
    <t>Produit</t>
  </si>
  <si>
    <t>Enlever l'etiquette immédiatement après la pose.</t>
  </si>
  <si>
    <t>CDR Glas AG | 3253 Schnottwil | Tel. 062 961 80 30</t>
  </si>
  <si>
    <t>x</t>
  </si>
  <si>
    <t>Datum/Zeit</t>
  </si>
  <si>
    <t>BM-Nr.</t>
  </si>
  <si>
    <t>m2</t>
  </si>
  <si>
    <t>NS</t>
  </si>
  <si>
    <t>Glas Trösch AG (Bützberg)</t>
  </si>
  <si>
    <t>Glas Trösch AG (Oberkulm)</t>
  </si>
  <si>
    <t>Glas Trösch AG (Steffisburg)</t>
  </si>
  <si>
    <t>Glas Trösch AG (Buochs)</t>
  </si>
  <si>
    <t>Stk geschnitten</t>
  </si>
  <si>
    <t>aktuelles Datum:</t>
  </si>
  <si>
    <t>aktuelle KW:</t>
  </si>
  <si>
    <t>KW</t>
  </si>
  <si>
    <t>geschnitten [m2]:</t>
  </si>
  <si>
    <t>geschnitten [Stk]:</t>
  </si>
  <si>
    <t>Stk NS</t>
  </si>
  <si>
    <t>Stk</t>
  </si>
  <si>
    <t>NS [m2]</t>
  </si>
  <si>
    <t>NS [Stk]</t>
  </si>
  <si>
    <t>Total [m2]</t>
  </si>
  <si>
    <t>Total [Stk]</t>
  </si>
  <si>
    <t>Grund NS</t>
  </si>
  <si>
    <t>Zähler</t>
  </si>
  <si>
    <t>Fehler im Glas</t>
  </si>
  <si>
    <t xml:space="preserve"> </t>
  </si>
  <si>
    <t xml:space="preserve"> "Pyrobel 16 EG Matt  " </t>
  </si>
  <si>
    <t xml:space="preserve"> "Pyrobel 16 EG CV Matt  " </t>
  </si>
  <si>
    <t xml:space="preserve"> "Pyrobel 25 EG Matt  " </t>
  </si>
  <si>
    <t xml:space="preserve"> "Pyrobel 25 EG CV Matt  " </t>
  </si>
  <si>
    <t xml:space="preserve"> "Pyrobel 30  " </t>
  </si>
  <si>
    <t xml:space="preserve"> "Pyrobel 30 EG  " </t>
  </si>
  <si>
    <t xml:space="preserve"> "FSF 60-27 VSG 8-2  " </t>
  </si>
  <si>
    <t xml:space="preserve"> "PYROBEL 16 EG P4A  " </t>
  </si>
  <si>
    <t>geschnitten [m2/Stk]</t>
  </si>
  <si>
    <t>NS [m2/Stk]</t>
  </si>
  <si>
    <t>Total [m2/Stk]</t>
  </si>
  <si>
    <t>Stk geschn.</t>
  </si>
  <si>
    <t>Stk Total</t>
  </si>
  <si>
    <t>m2/Stk KW</t>
  </si>
  <si>
    <t>m2 zu schneiden</t>
  </si>
  <si>
    <t>% gemischt zu schneiden</t>
  </si>
  <si>
    <t>% gemischt geschnitten</t>
  </si>
  <si>
    <t>% in Stk</t>
  </si>
  <si>
    <t>% in m2</t>
  </si>
  <si>
    <t>Glas Trösch AG Isolier- und Sicherheitsglas</t>
  </si>
  <si>
    <t>Glas Trösch SA, succursale Bulle</t>
  </si>
  <si>
    <t>Kurth Glas + Spiegel AG</t>
  </si>
  <si>
    <t>8912</t>
  </si>
  <si>
    <t>Stoudmann S.A.</t>
  </si>
  <si>
    <t>Holzplatten AG</t>
  </si>
  <si>
    <t>Glaserei Wälti, Nachfolger M. Häsler</t>
  </si>
  <si>
    <t>Baumann + Eggimann AG</t>
  </si>
  <si>
    <t>Bach Heiden AG</t>
  </si>
  <si>
    <t>Norba Production SA</t>
  </si>
  <si>
    <t>Sergatech Sàrl</t>
  </si>
  <si>
    <t>Aldibois Sàrl</t>
  </si>
  <si>
    <t>S2000 Sàrl</t>
  </si>
  <si>
    <t>Fritz Born AG</t>
  </si>
  <si>
    <t>Telley Menuiserie</t>
  </si>
  <si>
    <t>GLB Seeland</t>
  </si>
  <si>
    <t>Brogli Constructions Métalliques S.A.</t>
  </si>
  <si>
    <t>R. Brunner AG</t>
  </si>
  <si>
    <t>Rihs Michel</t>
  </si>
  <si>
    <t>Märki AG Innenausbau</t>
  </si>
  <si>
    <t>Jos. Berchtold AG</t>
  </si>
  <si>
    <t>Hurni &amp; Sohn AG</t>
  </si>
  <si>
    <t>Marchet SA</t>
  </si>
  <si>
    <t>Rikli AG</t>
  </si>
  <si>
    <t>Meier AG</t>
  </si>
  <si>
    <t>Spring Constructions Métalliques Sarl</t>
  </si>
  <si>
    <t>Forster AG Oberburg</t>
  </si>
  <si>
    <t>JOUX S.A.</t>
  </si>
  <si>
    <t>Demenga &amp; Fils SA</t>
  </si>
  <si>
    <t>EVM Menuiserie Sàrl</t>
  </si>
  <si>
    <t>Müller Metallbau AG</t>
  </si>
  <si>
    <t>Schreinerei Siegfried AG</t>
  </si>
  <si>
    <t>Michel AG Metallbau</t>
  </si>
  <si>
    <t>Concept Métal</t>
  </si>
  <si>
    <t>Glaserei Piccini GmbH</t>
  </si>
  <si>
    <t>Schreinerei Hochuli Muttenz AG</t>
  </si>
  <si>
    <t>Grenchen</t>
  </si>
  <si>
    <t>BIERI Schreinerei</t>
  </si>
  <si>
    <t>Name 1</t>
  </si>
  <si>
    <t>PLZ</t>
  </si>
  <si>
    <t>Land</t>
  </si>
  <si>
    <t>Ort</t>
  </si>
  <si>
    <t>Strasse</t>
  </si>
  <si>
    <t>Tel.</t>
  </si>
  <si>
    <t>49995, STAND DE</t>
  </si>
  <si>
    <t>Muster GmbH &amp; Co. KG</t>
  </si>
  <si>
    <t>12345</t>
  </si>
  <si>
    <t>CH</t>
  </si>
  <si>
    <t>Musterhausen</t>
  </si>
  <si>
    <t>Musterbergstraße 123</t>
  </si>
  <si>
    <t>+41 / 4321 / 99990</t>
  </si>
  <si>
    <t>Testi</t>
  </si>
  <si>
    <t>77777</t>
  </si>
  <si>
    <t>D</t>
  </si>
  <si>
    <t>Siebenbergen</t>
  </si>
  <si>
    <t>Zwergenweg 1</t>
  </si>
  <si>
    <t>02211 / 44 55 66</t>
  </si>
  <si>
    <t>Balmer AG</t>
  </si>
  <si>
    <t>4553</t>
  </si>
  <si>
    <t>Subingen</t>
  </si>
  <si>
    <t>Gewerbestrasse 9</t>
  </si>
  <si>
    <t>+41 / 32 613 26 13</t>
  </si>
  <si>
    <t>A. Keller Glaserei AG</t>
  </si>
  <si>
    <t>2555</t>
  </si>
  <si>
    <t>Brügg</t>
  </si>
  <si>
    <t>Erlenstrasse 34</t>
  </si>
  <si>
    <t>+41 / 32 373 15 66</t>
  </si>
  <si>
    <t>Kurt Kocher</t>
  </si>
  <si>
    <t>2562</t>
  </si>
  <si>
    <t>Port</t>
  </si>
  <si>
    <t>Hauptstrasse 37</t>
  </si>
  <si>
    <t>+41 / 32 331 67 49</t>
  </si>
  <si>
    <t>Walther + Müller Glasbau AG</t>
  </si>
  <si>
    <t xml:space="preserve">3018 </t>
  </si>
  <si>
    <t>Bern</t>
  </si>
  <si>
    <t>Normannenstrasse 16</t>
  </si>
  <si>
    <t>+41 / 31 333 16 76</t>
  </si>
  <si>
    <t>Röthlisberger Innenausbau</t>
  </si>
  <si>
    <t>3073</t>
  </si>
  <si>
    <t>Gümligen</t>
  </si>
  <si>
    <t>Sägeweg 11</t>
  </si>
  <si>
    <t>+41 / 31 950 21 30</t>
  </si>
  <si>
    <t xml:space="preserve">3253 </t>
  </si>
  <si>
    <t>Schnottwil</t>
  </si>
  <si>
    <t>Oberwilstrasse 3</t>
  </si>
  <si>
    <t>+41 / 32 351 34 34</t>
  </si>
  <si>
    <t>AGC Verres Industriels SA</t>
  </si>
  <si>
    <t>2740</t>
  </si>
  <si>
    <t>Moutier</t>
  </si>
  <si>
    <t>Case Postale 1059</t>
  </si>
  <si>
    <t>+41 / 62 922 06 06</t>
  </si>
  <si>
    <t>8049</t>
  </si>
  <si>
    <t>Zürich</t>
  </si>
  <si>
    <t>Naglerwiesenstrasse 2</t>
  </si>
  <si>
    <t>+41 / 44 341 23 00</t>
  </si>
  <si>
    <t>H. Schäfer AG</t>
  </si>
  <si>
    <t>3510</t>
  </si>
  <si>
    <t>Konolfingen</t>
  </si>
  <si>
    <t>Emmentalstrasse 67</t>
  </si>
  <si>
    <t>+41 / 31 791 06 52</t>
  </si>
  <si>
    <t>Delta glas Zürich GmbH</t>
  </si>
  <si>
    <t>8003</t>
  </si>
  <si>
    <t>Bertastrasse 15</t>
  </si>
  <si>
    <t>+41 / 44 461 60 60</t>
  </si>
  <si>
    <t xml:space="preserve">Hess Heinz </t>
  </si>
  <si>
    <t>4556</t>
  </si>
  <si>
    <t>Bolken</t>
  </si>
  <si>
    <t>Inkwilerstrasse 12</t>
  </si>
  <si>
    <t>+41 / 62 961 81 31</t>
  </si>
  <si>
    <t>SMC</t>
  </si>
  <si>
    <t xml:space="preserve">3110 </t>
  </si>
  <si>
    <t>Münsingen</t>
  </si>
  <si>
    <t>Erlenauweg 5c</t>
  </si>
  <si>
    <t>+41 / 31 721 90 65</t>
  </si>
  <si>
    <t>Gemet Metallbau AG</t>
  </si>
  <si>
    <t>3465</t>
  </si>
  <si>
    <t>Dürrenroth</t>
  </si>
  <si>
    <t>+41 / 62 964 12 24</t>
  </si>
  <si>
    <t>Gfeller Ernst</t>
  </si>
  <si>
    <t>3076</t>
  </si>
  <si>
    <t>Worb</t>
  </si>
  <si>
    <t>Bollstrasse 67</t>
  </si>
  <si>
    <t>+41 / 31 839 33 35</t>
  </si>
  <si>
    <t>8962</t>
  </si>
  <si>
    <t>Bergdietikon</t>
  </si>
  <si>
    <t>Baltenswilerstrasse 29</t>
  </si>
  <si>
    <t>+41 / 44 740 27 28</t>
  </si>
  <si>
    <t>H. Althaus AG</t>
  </si>
  <si>
    <t xml:space="preserve">3309 </t>
  </si>
  <si>
    <t xml:space="preserve">Kernenried </t>
  </si>
  <si>
    <t>Dorfstrasse 2</t>
  </si>
  <si>
    <t>+41 / 31 769 04 06</t>
  </si>
  <si>
    <t>49996, STAND FR</t>
  </si>
  <si>
    <t>Acomet SA</t>
  </si>
  <si>
    <t>1868</t>
  </si>
  <si>
    <t>Collombey</t>
  </si>
  <si>
    <t>Z.I. l'Epine 7</t>
  </si>
  <si>
    <t>+41 / 24 473 62 62</t>
  </si>
  <si>
    <t>3S Swiss Solar Systems AG</t>
  </si>
  <si>
    <t>3250</t>
  </si>
  <si>
    <t>Lyss</t>
  </si>
  <si>
    <t>Schachenweg 24</t>
  </si>
  <si>
    <t>+41 / 32 391 11 11</t>
  </si>
  <si>
    <t>Aebi Hansueli</t>
  </si>
  <si>
    <t>Subigen</t>
  </si>
  <si>
    <t>Gewerbestrasse 16</t>
  </si>
  <si>
    <t>+41 / 32 682 67 26</t>
  </si>
  <si>
    <t>1667</t>
  </si>
  <si>
    <t>Enney</t>
  </si>
  <si>
    <t>Route de Rez 11</t>
  </si>
  <si>
    <t>+41 / 26 919 81 40</t>
  </si>
  <si>
    <t>Quendoz Glas AG</t>
  </si>
  <si>
    <t>8952</t>
  </si>
  <si>
    <t>Schlieren</t>
  </si>
  <si>
    <t>Industriestrasse 25</t>
  </si>
  <si>
    <t>+41 / 43 433 75 00</t>
  </si>
  <si>
    <t>9410</t>
  </si>
  <si>
    <t>Postfach</t>
  </si>
  <si>
    <t>+41 / 71 898 82 30</t>
  </si>
  <si>
    <t>MARAG Garagen AG</t>
  </si>
  <si>
    <t>3125</t>
  </si>
  <si>
    <t>Toffen/BE</t>
  </si>
  <si>
    <t>Belpbergstrasse 3+5</t>
  </si>
  <si>
    <t>+41 / 31 819 25 33</t>
  </si>
  <si>
    <t>Wahl Glas- und Metallbau AG</t>
  </si>
  <si>
    <t>4410</t>
  </si>
  <si>
    <t>Liestal</t>
  </si>
  <si>
    <t>Lausenerestrasse 20</t>
  </si>
  <si>
    <t>+41 / 61 926 90 20</t>
  </si>
  <si>
    <t>Witschi Metall AG</t>
  </si>
  <si>
    <t>3294</t>
  </si>
  <si>
    <t>Büren a.A.</t>
  </si>
  <si>
    <t>Scheurenrainweg 12</t>
  </si>
  <si>
    <t>+41 / 32 353 70 70</t>
  </si>
  <si>
    <t>MLG Metall und Planung AG</t>
  </si>
  <si>
    <t>3006</t>
  </si>
  <si>
    <t>Zikadenweg 27a</t>
  </si>
  <si>
    <t>+41 / 31 938 10 10</t>
  </si>
  <si>
    <t>Bafento AG</t>
  </si>
  <si>
    <t>5412</t>
  </si>
  <si>
    <t>Gebenstorf</t>
  </si>
  <si>
    <t>Schächlistrasse 6</t>
  </si>
  <si>
    <t>Stucki Normbautechnik</t>
  </si>
  <si>
    <t>3672</t>
  </si>
  <si>
    <t>Oberdiessbach</t>
  </si>
  <si>
    <t>Haslifeldweg 10</t>
  </si>
  <si>
    <t>+41 / 31 791 22 20</t>
  </si>
  <si>
    <t>Bauelemente AG</t>
  </si>
  <si>
    <t>9494</t>
  </si>
  <si>
    <t>Schaan</t>
  </si>
  <si>
    <t>Feldkircherstrasse 94</t>
  </si>
  <si>
    <t>00423 236 10 00</t>
  </si>
  <si>
    <t>Hevron SA</t>
  </si>
  <si>
    <t>2852</t>
  </si>
  <si>
    <t>Courtételle/JU</t>
  </si>
  <si>
    <t>+41 / 32 421 66 88</t>
  </si>
  <si>
    <t>Lips</t>
  </si>
  <si>
    <t>8048</t>
  </si>
  <si>
    <t>Saumackerstrasse 77</t>
  </si>
  <si>
    <t>Scheigegger Metallbau AG</t>
  </si>
  <si>
    <t>3422</t>
  </si>
  <si>
    <t>Kirchberg</t>
  </si>
  <si>
    <t>Industrie Neuhof 23</t>
  </si>
  <si>
    <t>+41 / 34 448 22 00</t>
  </si>
  <si>
    <t>Model InoPac AG</t>
  </si>
  <si>
    <t>3175</t>
  </si>
  <si>
    <t>Flamatt</t>
  </si>
  <si>
    <t>Bernstrasse 36</t>
  </si>
  <si>
    <t>+41 / 31 744 64 64</t>
  </si>
  <si>
    <t>Raum &amp; Holz AG</t>
  </si>
  <si>
    <t>3033</t>
  </si>
  <si>
    <t>Wohlen b Bern</t>
  </si>
  <si>
    <t>Illiswilstrasse 36</t>
  </si>
  <si>
    <t>+41 / 31 829 02 33</t>
  </si>
  <si>
    <t>Peter Soltermann AG</t>
  </si>
  <si>
    <t>3600</t>
  </si>
  <si>
    <t>Thun</t>
  </si>
  <si>
    <t>Militärstrasse 6</t>
  </si>
  <si>
    <t>Ziltener AG</t>
  </si>
  <si>
    <t>5000</t>
  </si>
  <si>
    <t>Aarau</t>
  </si>
  <si>
    <t>Wässermattstrasse 2</t>
  </si>
  <si>
    <t>Surber Metallbau AG</t>
  </si>
  <si>
    <t>8004</t>
  </si>
  <si>
    <t>+41 / 44 299 42 42</t>
  </si>
  <si>
    <t>Annet Gelink Gallery</t>
  </si>
  <si>
    <t>1016</t>
  </si>
  <si>
    <t>NL</t>
  </si>
  <si>
    <t>Amsterdam</t>
  </si>
  <si>
    <t>Laurierstraat 187-189</t>
  </si>
  <si>
    <t>Emch Aufzüge AG</t>
  </si>
  <si>
    <t>3027</t>
  </si>
  <si>
    <t>Fellerstrasse 23</t>
  </si>
  <si>
    <t>+41 / 31 997 98 99</t>
  </si>
  <si>
    <t>Hobler Metallbau AG</t>
  </si>
  <si>
    <t>5630</t>
  </si>
  <si>
    <t>Muri/AG</t>
  </si>
  <si>
    <t>Pilatusstrasse 15</t>
  </si>
  <si>
    <t>+41 / 56 675 40 00</t>
  </si>
  <si>
    <t>Nedzmi Fazliu</t>
  </si>
  <si>
    <t>4573</t>
  </si>
  <si>
    <t>Lohn-Ammannsegg</t>
  </si>
  <si>
    <t>Ischmattstrasse 25</t>
  </si>
  <si>
    <t>+41 / 79 531 50 83</t>
  </si>
  <si>
    <t>Fritz Graf</t>
  </si>
  <si>
    <t>3536</t>
  </si>
  <si>
    <t>Aeschau</t>
  </si>
  <si>
    <t>Ausserzimmerzei</t>
  </si>
  <si>
    <t>+41 / 34 491 10 65</t>
  </si>
  <si>
    <t>Tekno Spazio</t>
  </si>
  <si>
    <t>50058</t>
  </si>
  <si>
    <t>I</t>
  </si>
  <si>
    <t>Colli Alti Signa (FI)</t>
  </si>
  <si>
    <t>Via G. Amendola 25</t>
  </si>
  <si>
    <t>0039 055 875 909</t>
  </si>
  <si>
    <t>Metallbau Rohrer AG</t>
  </si>
  <si>
    <t>6055</t>
  </si>
  <si>
    <t>Alpnach Dorf/OW</t>
  </si>
  <si>
    <t>Industriestrasse 3</t>
  </si>
  <si>
    <t>+41 / 41 672 70 00</t>
  </si>
  <si>
    <t>Wostrag Metallbau</t>
  </si>
  <si>
    <t>6048</t>
  </si>
  <si>
    <t>Horw</t>
  </si>
  <si>
    <t>Allmendstrasse 22</t>
  </si>
  <si>
    <t>+41 / 41 340 51 31</t>
  </si>
  <si>
    <t>Hyperspace Bikes</t>
  </si>
  <si>
    <t>2540</t>
  </si>
  <si>
    <t>Bielstrasse 19</t>
  </si>
  <si>
    <t>Admeco AG</t>
  </si>
  <si>
    <t>6281</t>
  </si>
  <si>
    <t>Hochdorf</t>
  </si>
  <si>
    <t>Turbistrasse 17</t>
  </si>
  <si>
    <t>+41 / 41 914 70 44</t>
  </si>
  <si>
    <t>SOTTAS SA</t>
  </si>
  <si>
    <t>1630</t>
  </si>
  <si>
    <t>Bulle</t>
  </si>
  <si>
    <t>Rue de l'industrie 30</t>
  </si>
  <si>
    <t>+41 / 26 913 22 23</t>
  </si>
  <si>
    <t>Zürcher Versicherung</t>
  </si>
  <si>
    <t>3001</t>
  </si>
  <si>
    <t>Eigerstrasse 2</t>
  </si>
  <si>
    <t>3414</t>
  </si>
  <si>
    <t>Oberburg</t>
  </si>
  <si>
    <t>Emmentalstrasse 58-60</t>
  </si>
  <si>
    <t>+41 / 34 423 13 23</t>
  </si>
  <si>
    <t>Fenster Müller AG</t>
  </si>
  <si>
    <t>3063</t>
  </si>
  <si>
    <t>Ittigen</t>
  </si>
  <si>
    <t>Niesenweg 16</t>
  </si>
  <si>
    <t>+41 / 31 921 00 44</t>
  </si>
  <si>
    <t>CDR Glas AG</t>
  </si>
  <si>
    <t>3253</t>
  </si>
  <si>
    <t>+41 / 62 961 80 30</t>
  </si>
  <si>
    <t>Silvia Simonelli</t>
  </si>
  <si>
    <t>3067</t>
  </si>
  <si>
    <t>Boll</t>
  </si>
  <si>
    <t>Rüdenweg 28 B</t>
  </si>
  <si>
    <t>Kifa AG</t>
  </si>
  <si>
    <t>8355</t>
  </si>
  <si>
    <t>Aadorf</t>
  </si>
  <si>
    <t>Sägestrasse</t>
  </si>
  <si>
    <t>+41 / 52 368 41 21</t>
  </si>
  <si>
    <t>Schnyder Walther</t>
  </si>
  <si>
    <t>3983</t>
  </si>
  <si>
    <t>Mörel</t>
  </si>
  <si>
    <t>Chalet Cotes du Rhone</t>
  </si>
  <si>
    <t>+41 / 27 927 18 33</t>
  </si>
  <si>
    <t>AMM Künzli Thun</t>
  </si>
  <si>
    <t>3608</t>
  </si>
  <si>
    <t>Tempelstrasse 9</t>
  </si>
  <si>
    <t>+41 / 33 334 66 00</t>
  </si>
  <si>
    <t>DIAL NORM AG</t>
  </si>
  <si>
    <t>Industrie Neuhof 7</t>
  </si>
  <si>
    <t>+41 / 34 445 11 33</t>
  </si>
  <si>
    <t>4147</t>
  </si>
  <si>
    <t>Aesch/Basel</t>
  </si>
  <si>
    <t>Andlauring 69</t>
  </si>
  <si>
    <t>+41 / 61 755 91 11</t>
  </si>
  <si>
    <t>H. Wetter AG</t>
  </si>
  <si>
    <t>5608</t>
  </si>
  <si>
    <t>Stetten</t>
  </si>
  <si>
    <t>Werkstrasse 7</t>
  </si>
  <si>
    <t>+41 / 56 485 86 00</t>
  </si>
  <si>
    <t>SENN AG</t>
  </si>
  <si>
    <t>4665</t>
  </si>
  <si>
    <t>Oftringen</t>
  </si>
  <si>
    <t>Bernstrasse 9 / Postfach 228</t>
  </si>
  <si>
    <t>+41 / 62 788 55 77</t>
  </si>
  <si>
    <t>Schenker Storen AG Herzogenbuchsee</t>
  </si>
  <si>
    <t>3360</t>
  </si>
  <si>
    <t>Herzogenbuchsee</t>
  </si>
  <si>
    <t>Industrieweg 2</t>
  </si>
  <si>
    <t>+41 / 62 749 30 70</t>
  </si>
  <si>
    <t>Gäng Metallbau AG</t>
  </si>
  <si>
    <t>untere Zollgasse 108</t>
  </si>
  <si>
    <t>+41 / 31 921 02 84</t>
  </si>
  <si>
    <t>KFG Kunstoff-Fenster Gaeng GmbH</t>
  </si>
  <si>
    <t>+41 / 31 921 72 20</t>
  </si>
  <si>
    <t>Beglinger &amp; Lüscher AG</t>
  </si>
  <si>
    <t>5106</t>
  </si>
  <si>
    <t>Veltheim/AG</t>
  </si>
  <si>
    <t>Industriestrasse 14</t>
  </si>
  <si>
    <t>+41 / 56 450 11 60</t>
  </si>
  <si>
    <t>Stoller Metallbau AG</t>
  </si>
  <si>
    <t>3315</t>
  </si>
  <si>
    <t>Bätterkinden</t>
  </si>
  <si>
    <t>Solothurnstrasse 31</t>
  </si>
  <si>
    <t>+41 / 32 665 45 68</t>
  </si>
  <si>
    <t>B &amp; R Glas GmbH</t>
  </si>
  <si>
    <t>3014</t>
  </si>
  <si>
    <t>Wylerringstrasse 78</t>
  </si>
  <si>
    <t>+41 / 31 381 08 83</t>
  </si>
  <si>
    <t>Brander AG</t>
  </si>
  <si>
    <t>8162</t>
  </si>
  <si>
    <t>Steinmaur</t>
  </si>
  <si>
    <t>Gewerbestrasse 4</t>
  </si>
  <si>
    <t>+41 / 44 853 06 53</t>
  </si>
  <si>
    <t>Sauna Bau AG</t>
  </si>
  <si>
    <t>+41 / 62 288 50 50</t>
  </si>
  <si>
    <t>Michel + Jenni AG</t>
  </si>
  <si>
    <t>3123</t>
  </si>
  <si>
    <t>Belp</t>
  </si>
  <si>
    <t>Hühnerhubelstrasse 69</t>
  </si>
  <si>
    <t>+41 / 31 818 18 16</t>
  </si>
  <si>
    <t>Schweizer Ernst AG</t>
  </si>
  <si>
    <t>8908</t>
  </si>
  <si>
    <t>Hedingen</t>
  </si>
  <si>
    <t>Bahnhofplatz 11</t>
  </si>
  <si>
    <t>+41 / 44 763 61 11</t>
  </si>
  <si>
    <t>Anliker AG Generalunternehmung</t>
  </si>
  <si>
    <t>6021</t>
  </si>
  <si>
    <t>Emmenbrücke</t>
  </si>
  <si>
    <t>Meierhöflistrasse 18</t>
  </si>
  <si>
    <t>+41 / 41 268 88 00</t>
  </si>
  <si>
    <t>Schölly Schlosserei + Metallbau AG</t>
  </si>
  <si>
    <t>Stauffacherstrasse 130 A</t>
  </si>
  <si>
    <t>+41 / 31 330 22 22</t>
  </si>
  <si>
    <t>Gebr. Anthamatten</t>
  </si>
  <si>
    <t xml:space="preserve">3905 </t>
  </si>
  <si>
    <t>Saas-Almagell</t>
  </si>
  <si>
    <t>+41 / 27 957 11 16</t>
  </si>
  <si>
    <t>Fasler Metallbau</t>
  </si>
  <si>
    <t>5436</t>
  </si>
  <si>
    <t>Würenlos</t>
  </si>
  <si>
    <t>Landstrasse 2</t>
  </si>
  <si>
    <t>+41 / 56 424 29 29</t>
  </si>
  <si>
    <t>Von Graffenried AG Liegenschaften</t>
  </si>
  <si>
    <t>3000</t>
  </si>
  <si>
    <t>Marktgass-Passage 3</t>
  </si>
  <si>
    <t>+41 / 31 320 57 11</t>
  </si>
  <si>
    <t>5524</t>
  </si>
  <si>
    <t>Mühleweg 3</t>
  </si>
  <si>
    <t>+41 / 56 677 80 30</t>
  </si>
  <si>
    <t>Aepli Metallbau AG</t>
  </si>
  <si>
    <t>Industriestrasse 15</t>
  </si>
  <si>
    <t>+41 / 71 388 82 82</t>
  </si>
  <si>
    <t>9243</t>
  </si>
  <si>
    <t>Jonschwil/SG</t>
  </si>
  <si>
    <t>+41 / 71 929 75 75</t>
  </si>
  <si>
    <t>Alpax Switzerland SA</t>
  </si>
  <si>
    <t>1400</t>
  </si>
  <si>
    <t>Yverdon les bains</t>
  </si>
  <si>
    <t>Y-Parc galilée 15</t>
  </si>
  <si>
    <t>+41 / 24 423 95 62</t>
  </si>
  <si>
    <t>Seeland Glaserei GmbH</t>
  </si>
  <si>
    <t>+41 / 32 322 65 65</t>
  </si>
  <si>
    <t>Enderli Metallbau AG</t>
  </si>
  <si>
    <t>8302</t>
  </si>
  <si>
    <t>Kloten</t>
  </si>
  <si>
    <t>Talacherstrasse 10</t>
  </si>
  <si>
    <t>+41 / 44 807 10 30</t>
  </si>
  <si>
    <t>Forster Rohr-&amp;Profiltechnik AG</t>
  </si>
  <si>
    <t>9320</t>
  </si>
  <si>
    <t>Arbon</t>
  </si>
  <si>
    <t>Amriswilerstrasse 50 Postfach 400</t>
  </si>
  <si>
    <t>+41 / 71 447 43 43</t>
  </si>
  <si>
    <t>CAFFÈ ROMA BERN AG</t>
  </si>
  <si>
    <t>3011</t>
  </si>
  <si>
    <t>Spitalgasse 14</t>
  </si>
  <si>
    <t>+41 / 31 318 50 11</t>
  </si>
  <si>
    <t>Fahrni Fassadensysteme AG</t>
  </si>
  <si>
    <t>Bernstrasse 84</t>
  </si>
  <si>
    <t>+41 / 32 387 25 25</t>
  </si>
  <si>
    <t>Markus Bösiger</t>
  </si>
  <si>
    <t>4900</t>
  </si>
  <si>
    <t>Langenthal</t>
  </si>
  <si>
    <t>Mittelstrasse 14</t>
  </si>
  <si>
    <t>+41 / 62 922 26 22</t>
  </si>
  <si>
    <t>Monn Patrick</t>
  </si>
  <si>
    <t>Freimettigen</t>
  </si>
  <si>
    <t>Haslistrasse 7</t>
  </si>
  <si>
    <t>+41 / 31 922 54 02</t>
  </si>
  <si>
    <t>Domino AG</t>
  </si>
  <si>
    <t>Worbboden / Bollstrasse 61</t>
  </si>
  <si>
    <t>+41 / 31 832 11 11</t>
  </si>
  <si>
    <t>Rudolf Bösiger</t>
  </si>
  <si>
    <t>3005</t>
  </si>
  <si>
    <t>Schillingstrasse 30</t>
  </si>
  <si>
    <t>+41 / 31 351 49 11</t>
  </si>
  <si>
    <t>ZADRA Vetri S.p.A.</t>
  </si>
  <si>
    <t>32100</t>
  </si>
  <si>
    <t>Belluno Italia</t>
  </si>
  <si>
    <t>Via Nicolo Tagliapietra, 33 Loc. Nogarè</t>
  </si>
  <si>
    <t>0039 0437 93 46 27</t>
  </si>
  <si>
    <t>Bertschinger AG</t>
  </si>
  <si>
    <t>3018</t>
  </si>
  <si>
    <t>Freiburgstrasse 420</t>
  </si>
  <si>
    <t>+41 / 319923455</t>
  </si>
  <si>
    <t>8454</t>
  </si>
  <si>
    <t>Buchberg</t>
  </si>
  <si>
    <t>Seglerweg 3</t>
  </si>
  <si>
    <t>BK Verre SA</t>
  </si>
  <si>
    <t>1214</t>
  </si>
  <si>
    <t>Vernier</t>
  </si>
  <si>
    <t>Chemin Grenet 12 - ZI  Mouille-Galand</t>
  </si>
  <si>
    <t>+41 / 22 341 06 60</t>
  </si>
  <si>
    <t>Concepts + Concepts</t>
  </si>
  <si>
    <t>Industrieweg 3</t>
  </si>
  <si>
    <t>+41 / 79 369 81 67</t>
  </si>
  <si>
    <t>CREATOP  AG</t>
  </si>
  <si>
    <t>8730</t>
  </si>
  <si>
    <t>Uznach</t>
  </si>
  <si>
    <t>Etzelstrasse 7</t>
  </si>
  <si>
    <t>+41 / 55 285 20 30</t>
  </si>
  <si>
    <t>Demenga Glas AG</t>
  </si>
  <si>
    <t>Basel</t>
  </si>
  <si>
    <t>Nauenstrasse 45</t>
  </si>
  <si>
    <t>+41 / 61 274 10 00</t>
  </si>
  <si>
    <t>Karl Blaser AG</t>
  </si>
  <si>
    <t>3326</t>
  </si>
  <si>
    <t>Krauchtal</t>
  </si>
  <si>
    <t>Bolligenstrasse 22b</t>
  </si>
  <si>
    <t>+41 / 34 411 28 33</t>
  </si>
  <si>
    <t>Glasvetia AG</t>
  </si>
  <si>
    <t>9000</t>
  </si>
  <si>
    <t>St. Gallen</t>
  </si>
  <si>
    <t>Poststrasse 12</t>
  </si>
  <si>
    <t>+41 / 71 222 43 26</t>
  </si>
  <si>
    <t>Félix Constructions SA</t>
  </si>
  <si>
    <t>1026</t>
  </si>
  <si>
    <t>Denges</t>
  </si>
  <si>
    <t>Route de la Pâle 14</t>
  </si>
  <si>
    <t>+41 / 21 706 31 31</t>
  </si>
  <si>
    <t>BLANK Metallbau AG</t>
  </si>
  <si>
    <t>3262</t>
  </si>
  <si>
    <t>Suberg</t>
  </si>
  <si>
    <t>Bernstrasse 15</t>
  </si>
  <si>
    <t>+41 / 32 389 00 00</t>
  </si>
  <si>
    <t>Berger Metallbau AG</t>
  </si>
  <si>
    <t>3550</t>
  </si>
  <si>
    <t>Langnau</t>
  </si>
  <si>
    <t>Schlossstrasse 26</t>
  </si>
  <si>
    <t>+41 / 34 409 50 50</t>
  </si>
  <si>
    <t>Eric Antipan</t>
  </si>
  <si>
    <t>3172</t>
  </si>
  <si>
    <t>Niederwangen</t>
  </si>
  <si>
    <t>Schürlirain 48</t>
  </si>
  <si>
    <t>+41 / 79 408 93 82</t>
  </si>
  <si>
    <t>Boss &amp; Schopfer</t>
  </si>
  <si>
    <t>3772</t>
  </si>
  <si>
    <t>St. Stephan</t>
  </si>
  <si>
    <t>Kurt Flückiger</t>
  </si>
  <si>
    <t>3653</t>
  </si>
  <si>
    <t>Oberhofen</t>
  </si>
  <si>
    <t>Länggasse 4B</t>
  </si>
  <si>
    <t>+41 / 33 243 06 01</t>
  </si>
  <si>
    <t>INTERVER AG</t>
  </si>
  <si>
    <t>6045</t>
  </si>
  <si>
    <t>Meggen</t>
  </si>
  <si>
    <t>Hauptstrasse 9</t>
  </si>
  <si>
    <t>+41 / 41 379 70 50</t>
  </si>
  <si>
    <t>Bäga Innenausbau Gmbh</t>
  </si>
  <si>
    <t>Unterweg 20</t>
  </si>
  <si>
    <t>+41 / 31 302 57 37</t>
  </si>
  <si>
    <t>Losinger Marazzi SA</t>
  </si>
  <si>
    <t>1030</t>
  </si>
  <si>
    <t>Bussigny-près-Lausanne</t>
  </si>
  <si>
    <t>Chemin de Rente 26</t>
  </si>
  <si>
    <t>+41 / 58 456 72 00</t>
  </si>
  <si>
    <t>Restaurant Linde</t>
  </si>
  <si>
    <t>3362</t>
  </si>
  <si>
    <t>Niederönz</t>
  </si>
  <si>
    <t>Aeschistrasse 25</t>
  </si>
  <si>
    <t>+41 / 62 961 11 48</t>
  </si>
  <si>
    <t>+41 / 32 373 50 27</t>
  </si>
  <si>
    <t>FENAROLI SA</t>
  </si>
  <si>
    <t>Bussigny</t>
  </si>
  <si>
    <t>Chemin du Vallon 22</t>
  </si>
  <si>
    <t>+41 / 21 702 27 61</t>
  </si>
  <si>
    <t>Rinaldi Structal</t>
  </si>
  <si>
    <t>68027</t>
  </si>
  <si>
    <t>F</t>
  </si>
  <si>
    <t>Colmar</t>
  </si>
  <si>
    <t>8 Rue Gay Lussac</t>
  </si>
  <si>
    <t>0033 389 20 55 75</t>
  </si>
  <si>
    <t>Metallbau Reichenbach</t>
  </si>
  <si>
    <t>3312</t>
  </si>
  <si>
    <t>Fraubrunnen</t>
  </si>
  <si>
    <t>Kirchgasse 11</t>
  </si>
  <si>
    <t>+41 / 79 633 90 27</t>
  </si>
  <si>
    <t>Futura Glas</t>
  </si>
  <si>
    <t>Zürichstrasse 56</t>
  </si>
  <si>
    <t>Yuanda Europe Ltd.</t>
  </si>
  <si>
    <t>4057</t>
  </si>
  <si>
    <t>Uferstrasse 90</t>
  </si>
  <si>
    <t>+41 / 61 555 23 00</t>
  </si>
  <si>
    <t>3296</t>
  </si>
  <si>
    <t>Arch</t>
  </si>
  <si>
    <t>Finkenweg 6</t>
  </si>
  <si>
    <t>+41 / 32 679 30 25</t>
  </si>
  <si>
    <t>BB Glas Consulting</t>
  </si>
  <si>
    <t>8118</t>
  </si>
  <si>
    <t>Pfaffhausen</t>
  </si>
  <si>
    <t>Rütistrasse 10</t>
  </si>
  <si>
    <t>+41 / 44 825 54 45</t>
  </si>
  <si>
    <t>Blaser Metallb AG</t>
  </si>
  <si>
    <t>8450</t>
  </si>
  <si>
    <t>Andelfingen</t>
  </si>
  <si>
    <t>Industriestrasse 7</t>
  </si>
  <si>
    <t>+41 / 52 305 26 66</t>
  </si>
  <si>
    <t>Strahm Glastech GmbH</t>
  </si>
  <si>
    <t>4537</t>
  </si>
  <si>
    <t>Wiedlisbach</t>
  </si>
  <si>
    <t>+41 / 32 530 27 51</t>
  </si>
  <si>
    <t>Klausner Wetter Metallbau AG</t>
  </si>
  <si>
    <t>5644</t>
  </si>
  <si>
    <t>Auw</t>
  </si>
  <si>
    <t>Industriestrasse 21</t>
  </si>
  <si>
    <t>+41 / 56 677 72 00</t>
  </si>
  <si>
    <t>HRS Real Estate SA</t>
  </si>
  <si>
    <t>1023</t>
  </si>
  <si>
    <t>Crissier</t>
  </si>
  <si>
    <t>Rue de la Vernie 12</t>
  </si>
  <si>
    <t>+41 / 21 637 07 20</t>
  </si>
  <si>
    <t>Wattinger AG</t>
  </si>
  <si>
    <t>3297</t>
  </si>
  <si>
    <t>Leuzigen</t>
  </si>
  <si>
    <t>Steinacker 17</t>
  </si>
  <si>
    <t>+41 / 32 679 55 55</t>
  </si>
  <si>
    <t>Fassaden Glas Technik-Polska</t>
  </si>
  <si>
    <t xml:space="preserve">PL-95-035 </t>
  </si>
  <si>
    <t>PL</t>
  </si>
  <si>
    <t>Ozorkow</t>
  </si>
  <si>
    <t>Ul.Armii Krajowej 1</t>
  </si>
  <si>
    <t>0048 422 700 722</t>
  </si>
  <si>
    <t>Luigi Laffranche Architektur AG</t>
  </si>
  <si>
    <t>6340</t>
  </si>
  <si>
    <t>Baar</t>
  </si>
  <si>
    <t>Rathhausstrasse 14</t>
  </si>
  <si>
    <t>+41 / 41 729 40 50</t>
  </si>
  <si>
    <t>AGC Flat Glass Europe-Headquarters</t>
  </si>
  <si>
    <t>B-1170</t>
  </si>
  <si>
    <t>B</t>
  </si>
  <si>
    <t>Brussels</t>
  </si>
  <si>
    <t>Chaussée de la Hulpe 166</t>
  </si>
  <si>
    <t xml:space="preserve">REGAZZI  </t>
  </si>
  <si>
    <t>6596</t>
  </si>
  <si>
    <t>Gordola / TI</t>
  </si>
  <si>
    <t>Via alle Gerre 1</t>
  </si>
  <si>
    <t>+41 / 91 735 66 00</t>
  </si>
  <si>
    <t>Keller Glas AG</t>
  </si>
  <si>
    <t>8404</t>
  </si>
  <si>
    <t>Winterthur</t>
  </si>
  <si>
    <t>Kiesweiherstrasse 7</t>
  </si>
  <si>
    <t>+41 / 52 234 30 10</t>
  </si>
  <si>
    <t>Kurt Muralt Schlosserei</t>
  </si>
  <si>
    <t xml:space="preserve">3436 </t>
  </si>
  <si>
    <t>Zollbrück / BE</t>
  </si>
  <si>
    <t>Langnaustrasse 2</t>
  </si>
  <si>
    <t>+41 / 34 496 73 62</t>
  </si>
  <si>
    <t>Winterhalter GmbH</t>
  </si>
  <si>
    <t>79111</t>
  </si>
  <si>
    <t>Freiburg</t>
  </si>
  <si>
    <t>Waltershofenerstrasse 11</t>
  </si>
  <si>
    <t>0049 761 452 220</t>
  </si>
  <si>
    <t>Creditreform Küng Bern AG</t>
  </si>
  <si>
    <t>Bern 25</t>
  </si>
  <si>
    <t>Nordring 54 / Postfach 601</t>
  </si>
  <si>
    <t>Jos. Berchtold SA</t>
  </si>
  <si>
    <t>1027</t>
  </si>
  <si>
    <t>Lonay</t>
  </si>
  <si>
    <t>Route de Denges 36</t>
  </si>
  <si>
    <t>+41 / 21 801 65 64</t>
  </si>
  <si>
    <t>+41 / 62 836 44 88</t>
  </si>
  <si>
    <t>Waterjet AG</t>
  </si>
  <si>
    <t>4912</t>
  </si>
  <si>
    <t>Aarwangen</t>
  </si>
  <si>
    <t>Mittelstrasse 8</t>
  </si>
  <si>
    <t>+41 / 62 919 42 82</t>
  </si>
  <si>
    <t>Baumgartner</t>
  </si>
  <si>
    <t>4942</t>
  </si>
  <si>
    <t>Walterswil</t>
  </si>
  <si>
    <t>Gerbe</t>
  </si>
  <si>
    <t>+41 / 62 964 10 85</t>
  </si>
  <si>
    <t>record Türautomation AG</t>
  </si>
  <si>
    <t>8320</t>
  </si>
  <si>
    <t>Fehraltorf / ZH</t>
  </si>
  <si>
    <t>Allmendstrasse 24</t>
  </si>
  <si>
    <t>+41 / 44 954 91 91</t>
  </si>
  <si>
    <t>Wyler Holzbau AG</t>
  </si>
  <si>
    <t>3855</t>
  </si>
  <si>
    <t>Brienz</t>
  </si>
  <si>
    <t>Stockmatte</t>
  </si>
  <si>
    <t>+41 / 33 952 13 25</t>
  </si>
  <si>
    <t>Schärer Glasbau GmbH</t>
  </si>
  <si>
    <t>2502</t>
  </si>
  <si>
    <t>Biel-Bienne</t>
  </si>
  <si>
    <t>Brunngasse 3</t>
  </si>
  <si>
    <t>+41 / 32 365 41 69</t>
  </si>
  <si>
    <t>Steiner SA</t>
  </si>
  <si>
    <t>2300</t>
  </si>
  <si>
    <t>La Chaux de Fonds</t>
  </si>
  <si>
    <t>Rue de l'Hôtel de ville 105</t>
  </si>
  <si>
    <t>+41 / 32 967 70 70</t>
  </si>
  <si>
    <t>3206</t>
  </si>
  <si>
    <t>Ferenbalm/BE</t>
  </si>
  <si>
    <t>Riederenstrasse 10</t>
  </si>
  <si>
    <t>+41 / 31 754 50 50</t>
  </si>
  <si>
    <t>AWA Constructions Metalliques SA</t>
  </si>
  <si>
    <t>1723</t>
  </si>
  <si>
    <t>Marly</t>
  </si>
  <si>
    <t>Route de Chésalles 37-39</t>
  </si>
  <si>
    <t>+41 / 26 436 42 42</t>
  </si>
  <si>
    <t>K. Schluep AG</t>
  </si>
  <si>
    <t>3298</t>
  </si>
  <si>
    <t>Oberwil</t>
  </si>
  <si>
    <t>Schnottwilstrasse 37</t>
  </si>
  <si>
    <t>+41 / 32 351 48 80</t>
  </si>
  <si>
    <t>J. Hegner AG</t>
  </si>
  <si>
    <t>8854</t>
  </si>
  <si>
    <t>Galgenen</t>
  </si>
  <si>
    <t>Rüsselhofweg 23</t>
  </si>
  <si>
    <t>+41 / 56 438 08 08</t>
  </si>
  <si>
    <t>Dutli Stahl- und Metallbautechnik</t>
  </si>
  <si>
    <t>8953</t>
  </si>
  <si>
    <t>Dietikon</t>
  </si>
  <si>
    <t>Moosmattstrasse 16</t>
  </si>
  <si>
    <t>+41 / 44 740 15 40</t>
  </si>
  <si>
    <t>Hydro Building Systems AG</t>
  </si>
  <si>
    <t>5506</t>
  </si>
  <si>
    <t>Mägenwil</t>
  </si>
  <si>
    <t>Gewerbepark</t>
  </si>
  <si>
    <t>+41 / 62 887 41 10</t>
  </si>
  <si>
    <t>MTV Metallbau AG</t>
  </si>
  <si>
    <t>5612</t>
  </si>
  <si>
    <t>Villmergen</t>
  </si>
  <si>
    <t>Durisolstrasse 12</t>
  </si>
  <si>
    <t>+41 / 56 622 02 50</t>
  </si>
  <si>
    <t>Delfosse AG Metallbau</t>
  </si>
  <si>
    <t>+41 / 56 444 22 55</t>
  </si>
  <si>
    <t>Revaz SA</t>
  </si>
  <si>
    <t>1951</t>
  </si>
  <si>
    <t>Sion</t>
  </si>
  <si>
    <t>Route d'Aproz 45</t>
  </si>
  <si>
    <t>+41 / 27 322 84 41</t>
  </si>
  <si>
    <t>Vogt Metallbau</t>
  </si>
  <si>
    <t>4564</t>
  </si>
  <si>
    <t>Obergerlafingen / So.</t>
  </si>
  <si>
    <t>Hauptstrasse 17</t>
  </si>
  <si>
    <t>+41 / 32 675 33 60</t>
  </si>
  <si>
    <t>Implenia Entreprise Générale SA</t>
  </si>
  <si>
    <t>1213</t>
  </si>
  <si>
    <t>Onex</t>
  </si>
  <si>
    <t>Chemin de l'Echo 1 Case postale 601</t>
  </si>
  <si>
    <t>+41 / 22 879 77 00</t>
  </si>
  <si>
    <t>3270</t>
  </si>
  <si>
    <t>Aarberg</t>
  </si>
  <si>
    <t>Alte Lyssstrasse 11</t>
  </si>
  <si>
    <t>+41 / 32 384 13 13</t>
  </si>
  <si>
    <t>André SA</t>
  </si>
  <si>
    <t>1169</t>
  </si>
  <si>
    <t>Yens-sur-Morges</t>
  </si>
  <si>
    <t>ZA Champs-Carroz 1-3</t>
  </si>
  <si>
    <t>+41 / 21 800 93 07</t>
  </si>
  <si>
    <t>Kümin Metallbau AG</t>
  </si>
  <si>
    <t>9245</t>
  </si>
  <si>
    <t>Oberbüren</t>
  </si>
  <si>
    <t>Bürerfeld 1a</t>
  </si>
  <si>
    <t>+41 / 71 951 75 70</t>
  </si>
  <si>
    <t>Bühlmann Metallbau AG Littau</t>
  </si>
  <si>
    <t>6014</t>
  </si>
  <si>
    <t>Luzern</t>
  </si>
  <si>
    <t>Thorenbergstrasse 8</t>
  </si>
  <si>
    <t>+41 / 41 250 57 72</t>
  </si>
  <si>
    <t>KABOFINA AG</t>
  </si>
  <si>
    <t>4658</t>
  </si>
  <si>
    <t>Däniken</t>
  </si>
  <si>
    <t>Walkistrasse 41</t>
  </si>
  <si>
    <t>+41 / 62 288 55 88</t>
  </si>
  <si>
    <t>Stauffer + Biedermann Metallbau AG</t>
  </si>
  <si>
    <t>3645</t>
  </si>
  <si>
    <t>Gwatt</t>
  </si>
  <si>
    <t>Steinhaufenweg 23</t>
  </si>
  <si>
    <t>+41 / 33 453 10 13</t>
  </si>
  <si>
    <t>Schwab AG</t>
  </si>
  <si>
    <t>Untermattweg 13</t>
  </si>
  <si>
    <t>+41 / 31 990 30 30</t>
  </si>
  <si>
    <t>Christen Holzbau AG</t>
  </si>
  <si>
    <t>Lindentalstrasse 110</t>
  </si>
  <si>
    <t>+41 / 31 839 18 10</t>
  </si>
  <si>
    <t>Glas Trösch AG Fireswiss</t>
  </si>
  <si>
    <t>6374</t>
  </si>
  <si>
    <t>Buochs</t>
  </si>
  <si>
    <t>Stanserstrasse 97</t>
  </si>
  <si>
    <t>+41 / 41 624 56 56</t>
  </si>
  <si>
    <t>Serrurerie 2000 SA</t>
  </si>
  <si>
    <t>1252</t>
  </si>
  <si>
    <t>Meinier-Genève</t>
  </si>
  <si>
    <t>Route de Compois 12</t>
  </si>
  <si>
    <t>+41 / 22 722 02 90</t>
  </si>
  <si>
    <t>GRESSLY AG</t>
  </si>
  <si>
    <t>4512</t>
  </si>
  <si>
    <t>Bellach</t>
  </si>
  <si>
    <t>Gurzelenstrasse 6</t>
  </si>
  <si>
    <t>+41 / 32 618 22 36</t>
  </si>
  <si>
    <t>UNIFOR SPA</t>
  </si>
  <si>
    <t>22078</t>
  </si>
  <si>
    <t>Turate (Como)</t>
  </si>
  <si>
    <t>Via Isonzo 1</t>
  </si>
  <si>
    <t>003902967191</t>
  </si>
  <si>
    <t>NILO Schreinerei Küchenbau AG</t>
  </si>
  <si>
    <t>5430</t>
  </si>
  <si>
    <t>Wettingen</t>
  </si>
  <si>
    <t>Kreuzkapellenweg 2</t>
  </si>
  <si>
    <t>+41 / 56 437 29 90</t>
  </si>
  <si>
    <t>Spano Metallbau AG</t>
  </si>
  <si>
    <t>4222</t>
  </si>
  <si>
    <t>Zwingen</t>
  </si>
  <si>
    <t>Industriezone Ried</t>
  </si>
  <si>
    <t>+41 / 61 761 37 17</t>
  </si>
  <si>
    <t>SVS Serrurerie de Versoix SA</t>
  </si>
  <si>
    <t>1260</t>
  </si>
  <si>
    <t>Nyon</t>
  </si>
  <si>
    <t>route de Champ-Colin 2b</t>
  </si>
  <si>
    <t>+41 / 22 755 19 66</t>
  </si>
  <si>
    <t>Filipe Leal</t>
  </si>
  <si>
    <t>2054</t>
  </si>
  <si>
    <t>Chézard St-Martin</t>
  </si>
  <si>
    <t>Vers Saragnier</t>
  </si>
  <si>
    <t>+41 / 79 828 76 32</t>
  </si>
  <si>
    <t>Friedli Metallbau AG</t>
  </si>
  <si>
    <t>Sägestrasse 25</t>
  </si>
  <si>
    <t>+41 / 34 402 10 73</t>
  </si>
  <si>
    <t>Miki Holzpalettenwerk</t>
  </si>
  <si>
    <t>Sihlbruggstrasse 148</t>
  </si>
  <si>
    <t>+41 / 41 760 74 17</t>
  </si>
  <si>
    <t>Baumgartner U. AG</t>
  </si>
  <si>
    <t>8181</t>
  </si>
  <si>
    <t>Höri</t>
  </si>
  <si>
    <t>Wehntalerstrasse 16</t>
  </si>
  <si>
    <t>+41 / 44 868 10 03</t>
  </si>
  <si>
    <t>Steffen Metallbau</t>
  </si>
  <si>
    <t>3661</t>
  </si>
  <si>
    <t>Uetendorf</t>
  </si>
  <si>
    <t>Glütschbachstrasse 23a</t>
  </si>
  <si>
    <t>+41 / 33 345 61 06</t>
  </si>
  <si>
    <t>Meriedweg 19</t>
  </si>
  <si>
    <t>+41 / 31 981 08 44</t>
  </si>
  <si>
    <t>Design - Factory GmbH</t>
  </si>
  <si>
    <t xml:space="preserve">8048 </t>
  </si>
  <si>
    <t>Aargauerstrasse 250</t>
  </si>
  <si>
    <t>+41 / 43 311 95 36</t>
  </si>
  <si>
    <t>Kaporex Bodenbau AG</t>
  </si>
  <si>
    <t>5014</t>
  </si>
  <si>
    <t>Gretzenbach</t>
  </si>
  <si>
    <t>Steinlen 4</t>
  </si>
  <si>
    <t>+41 / 62 858 71 12</t>
  </si>
  <si>
    <t>Wirz Holzbau AG</t>
  </si>
  <si>
    <t>Freiburgstrasse 359</t>
  </si>
  <si>
    <t>+41 / 31 990 77 88</t>
  </si>
  <si>
    <t>5102</t>
  </si>
  <si>
    <t>Rupperswil/AG</t>
  </si>
  <si>
    <t>Obermatt 1D</t>
  </si>
  <si>
    <t>+41 / 62 889 07 07</t>
  </si>
  <si>
    <t>EMERUSS</t>
  </si>
  <si>
    <t>3013</t>
  </si>
  <si>
    <t>Radarstrasse 11</t>
  </si>
  <si>
    <t>+41 / 76 368 34 27</t>
  </si>
  <si>
    <t>Metallbau Bühlmann AG</t>
  </si>
  <si>
    <t xml:space="preserve">6242 </t>
  </si>
  <si>
    <t>Wauwil</t>
  </si>
  <si>
    <t>Kreuzmatt 11</t>
  </si>
  <si>
    <t>+41 / 41 984 20 40</t>
  </si>
  <si>
    <t>Cometallo Sàrl</t>
  </si>
  <si>
    <t xml:space="preserve">1029 </t>
  </si>
  <si>
    <t>Villars-Ste-Croix</t>
  </si>
  <si>
    <t>Croix-du-Péage 14</t>
  </si>
  <si>
    <t>+41 / 21 635 88 66</t>
  </si>
  <si>
    <t>PDN Architekten Planer GmbH</t>
  </si>
  <si>
    <t>4800</t>
  </si>
  <si>
    <t>Zofingen / AG</t>
  </si>
  <si>
    <t>Junkerbifangstrasse 16</t>
  </si>
  <si>
    <t>+41 / 62 745 16 40</t>
  </si>
  <si>
    <t>4922</t>
  </si>
  <si>
    <t>Bützberg</t>
  </si>
  <si>
    <t>Industriestrasse 29</t>
  </si>
  <si>
    <t>+41 / 62 958 53 00</t>
  </si>
  <si>
    <t>4402</t>
  </si>
  <si>
    <t>Frenkendorf</t>
  </si>
  <si>
    <t>Bächliackerweg 14</t>
  </si>
  <si>
    <t>+41 / 61 906 85 85</t>
  </si>
  <si>
    <t>Zanolari AG</t>
  </si>
  <si>
    <t>7013</t>
  </si>
  <si>
    <t>Domat/Ems</t>
  </si>
  <si>
    <t>+41 / 81 650 32 00</t>
  </si>
  <si>
    <t>STARWALL Glass GmbH</t>
  </si>
  <si>
    <t>Biel</t>
  </si>
  <si>
    <t>+41 / 32 365 81 81</t>
  </si>
  <si>
    <t>Werkstrasse 27</t>
  </si>
  <si>
    <t>+41 / 32 387 85 89</t>
  </si>
  <si>
    <t>3053</t>
  </si>
  <si>
    <t>Bernstrasse 112</t>
  </si>
  <si>
    <t>+41 / 31 869 11 22</t>
  </si>
  <si>
    <t>Sacco SA</t>
  </si>
  <si>
    <t>3965</t>
  </si>
  <si>
    <t>Chippis</t>
  </si>
  <si>
    <t>Rte. de Chalais</t>
  </si>
  <si>
    <t>+41 / 27 455 26 04</t>
  </si>
  <si>
    <t>1052</t>
  </si>
  <si>
    <t>Le Mont sur Lausanne</t>
  </si>
  <si>
    <t>+41 / 21 624 82 83</t>
  </si>
  <si>
    <t>Michel Appartebau AG</t>
  </si>
  <si>
    <t>Wangenstrasse 86</t>
  </si>
  <si>
    <t>+41 / 62 956 10 90</t>
  </si>
  <si>
    <t>ROSA fenster GmbH</t>
  </si>
  <si>
    <t>3292</t>
  </si>
  <si>
    <t>Busswill/Biel</t>
  </si>
  <si>
    <t>Meisenweg 10</t>
  </si>
  <si>
    <t>+41 / 32 387 05 50</t>
  </si>
  <si>
    <t>Metall Limattal</t>
  </si>
  <si>
    <t xml:space="preserve">8102 </t>
  </si>
  <si>
    <t>Oberengstringen</t>
  </si>
  <si>
    <t xml:space="preserve">Neugutstrasse 21 </t>
  </si>
  <si>
    <t>+41 / 44 750 30 30</t>
  </si>
  <si>
    <t>Glass Machinery Reconditioners</t>
  </si>
  <si>
    <t>3630</t>
  </si>
  <si>
    <t>Maasmechelen</t>
  </si>
  <si>
    <t>Breitwaterstraat 22</t>
  </si>
  <si>
    <t>0032 897 67 223</t>
  </si>
  <si>
    <t>Devaud und Marti AG</t>
  </si>
  <si>
    <t>Allmendstrasse 1</t>
  </si>
  <si>
    <t>+41 / 32 618 32 62</t>
  </si>
  <si>
    <t>5727</t>
  </si>
  <si>
    <t>Grosssteinengasse 1</t>
  </si>
  <si>
    <t>+41 / 62 768 80 80</t>
  </si>
  <si>
    <t>Zwygart</t>
  </si>
  <si>
    <t>3432</t>
  </si>
  <si>
    <t>Lützelflüh</t>
  </si>
  <si>
    <t>Elfenweg 6</t>
  </si>
  <si>
    <t>Dick AG</t>
  </si>
  <si>
    <t xml:space="preserve">4562 </t>
  </si>
  <si>
    <t>Biberist</t>
  </si>
  <si>
    <t>Alte Gerlafingenstrasse 10</t>
  </si>
  <si>
    <t>+41 / 32 674 44 88</t>
  </si>
  <si>
    <t xml:space="preserve">Feralu AG </t>
  </si>
  <si>
    <t>2543</t>
  </si>
  <si>
    <t>Lengnau</t>
  </si>
  <si>
    <t>Industriestrasse 12</t>
  </si>
  <si>
    <t>+41 / 32 652 64 81</t>
  </si>
  <si>
    <t>Vetrimarghi SA</t>
  </si>
  <si>
    <t>6710</t>
  </si>
  <si>
    <t>Biasca</t>
  </si>
  <si>
    <t>Via Lugano 32</t>
  </si>
  <si>
    <t>+41 / 91 862 32 02</t>
  </si>
  <si>
    <t>Künzi &amp; Knutti AG</t>
  </si>
  <si>
    <t>3715</t>
  </si>
  <si>
    <t>Adelboden</t>
  </si>
  <si>
    <t>Landstrasse 84</t>
  </si>
  <si>
    <t>+41 / 33 673 90 00</t>
  </si>
  <si>
    <t>Kaltbrunner AG</t>
  </si>
  <si>
    <t>Sportstrasse 1</t>
  </si>
  <si>
    <t>+41 / 32 654 10 00</t>
  </si>
  <si>
    <t>3122</t>
  </si>
  <si>
    <t>Kehrsatz</t>
  </si>
  <si>
    <t>+41 / 31 961 78 56</t>
  </si>
  <si>
    <t>Glas Trösch AG</t>
  </si>
  <si>
    <t>3613</t>
  </si>
  <si>
    <t>Steffisburg</t>
  </si>
  <si>
    <t>Bernstrasse 120</t>
  </si>
  <si>
    <t>+41 / 33 439 51 11</t>
  </si>
  <si>
    <t>Aellig Metallbau</t>
  </si>
  <si>
    <t>3535</t>
  </si>
  <si>
    <t>Schüpbach</t>
  </si>
  <si>
    <t>Ried 49</t>
  </si>
  <si>
    <t>+41 / 34 497 30 60</t>
  </si>
  <si>
    <t>Frank Türen AG</t>
  </si>
  <si>
    <t>Bürgerheimstrasse 12</t>
  </si>
  <si>
    <t>+41 / 41 624 90 90</t>
  </si>
  <si>
    <t>Siwa Metallbau GmbH</t>
  </si>
  <si>
    <t>6002</t>
  </si>
  <si>
    <t>Bürgenstrasse 4</t>
  </si>
  <si>
    <t>+41 / 41 937 14 64</t>
  </si>
  <si>
    <t>Althaus Architekten Bern AG</t>
  </si>
  <si>
    <t>Bern 6</t>
  </si>
  <si>
    <t>Mottastrasse 1</t>
  </si>
  <si>
    <t>+41 / 31 350 14 60</t>
  </si>
  <si>
    <t>Termolux SA</t>
  </si>
  <si>
    <t>6830</t>
  </si>
  <si>
    <t>Chiasso</t>
  </si>
  <si>
    <t>Corso San Gottardo 52</t>
  </si>
  <si>
    <t>+41 / 91 695 16 66</t>
  </si>
  <si>
    <t>+41 / 33 439 51 26</t>
  </si>
  <si>
    <t>Marobag AG</t>
  </si>
  <si>
    <t>8114</t>
  </si>
  <si>
    <t>Dänikon</t>
  </si>
  <si>
    <t>Furtbachstrasse 6</t>
  </si>
  <si>
    <t>+41 / 44 846 50 00</t>
  </si>
  <si>
    <t>4528</t>
  </si>
  <si>
    <t>Zuchwil</t>
  </si>
  <si>
    <t>Grubenweg 2</t>
  </si>
  <si>
    <t>+41 / 32 685 55 75</t>
  </si>
  <si>
    <t>Messmer Metallbau GmbH</t>
  </si>
  <si>
    <t>2544</t>
  </si>
  <si>
    <t>Bettlach</t>
  </si>
  <si>
    <t xml:space="preserve">Föhrenweg 6 </t>
  </si>
  <si>
    <t>+41 / 32 645 36 34</t>
  </si>
  <si>
    <t>Pries Metall und Glasbau AG</t>
  </si>
  <si>
    <t>5643</t>
  </si>
  <si>
    <t>Sins</t>
  </si>
  <si>
    <t>Bodenfeldstrasse 4</t>
  </si>
  <si>
    <t>+41 / 41 743 22 88</t>
  </si>
  <si>
    <t>Peter Kern</t>
  </si>
  <si>
    <t>Zweierstrasse 139</t>
  </si>
  <si>
    <t>+41 / 44 461 51 01</t>
  </si>
  <si>
    <t>Glas Reinhard AG</t>
  </si>
  <si>
    <t>6023</t>
  </si>
  <si>
    <t>Rothenburg</t>
  </si>
  <si>
    <t>Sonnmatthof 1</t>
  </si>
  <si>
    <t>+41 / 41 319 40 00</t>
  </si>
  <si>
    <t>3434</t>
  </si>
  <si>
    <t>Landiswil</t>
  </si>
  <si>
    <t>Dorf 67b</t>
  </si>
  <si>
    <t>+41 / 31 701 22 82</t>
  </si>
  <si>
    <t>GALVOLUX SA</t>
  </si>
  <si>
    <t>6934</t>
  </si>
  <si>
    <t>Bioggio</t>
  </si>
  <si>
    <t>Via Strecce 1</t>
  </si>
  <si>
    <t>+41 / 91 610 55 33</t>
  </si>
  <si>
    <t>Glas Trösch AG Isolierglas</t>
  </si>
  <si>
    <t>9015</t>
  </si>
  <si>
    <t>St.Gallen-Winkeln</t>
  </si>
  <si>
    <t>Wehrstrasse 14</t>
  </si>
  <si>
    <t>+41 / 71 313 02 02</t>
  </si>
  <si>
    <t>Heidenbauer &amp; Blaha Ges.m.b.H.</t>
  </si>
  <si>
    <t>2351</t>
  </si>
  <si>
    <t>A</t>
  </si>
  <si>
    <t>Wiener Neudorf</t>
  </si>
  <si>
    <t>Brown Boveri Strasse 2</t>
  </si>
  <si>
    <t>0043 / 2236 / 24 223-0</t>
  </si>
  <si>
    <t>3762</t>
  </si>
  <si>
    <t>Erlenbach</t>
  </si>
  <si>
    <t>+41 / 33 681 31 31</t>
  </si>
  <si>
    <t>Glas Trösch AG Malans</t>
  </si>
  <si>
    <t>7208</t>
  </si>
  <si>
    <t>Malans</t>
  </si>
  <si>
    <t>Neugutstrasse 4</t>
  </si>
  <si>
    <t>+41 / 81 300 08 88</t>
  </si>
  <si>
    <t>4133</t>
  </si>
  <si>
    <t>Pratteln</t>
  </si>
  <si>
    <t>Heissgländstrasse 18</t>
  </si>
  <si>
    <t>+41 / 61 816 96 18</t>
  </si>
  <si>
    <t>Inova Metall AG</t>
  </si>
  <si>
    <t>4852</t>
  </si>
  <si>
    <t>Rothrist</t>
  </si>
  <si>
    <t>Lehenweg 18</t>
  </si>
  <si>
    <t>+41 / 62 785 60 30</t>
  </si>
  <si>
    <t>LIDO-F&amp;B SA</t>
  </si>
  <si>
    <t>Gordola</t>
  </si>
  <si>
    <t>Via Tratto di Mezzo 29</t>
  </si>
  <si>
    <t>+41 / 91 730 95 21</t>
  </si>
  <si>
    <t>4455</t>
  </si>
  <si>
    <t>Zunzgen</t>
  </si>
  <si>
    <t>+41 / 61 975 81 81</t>
  </si>
  <si>
    <t>Hauptstrasse 1</t>
  </si>
  <si>
    <t>Baumgartner Schreinerei AG</t>
  </si>
  <si>
    <t>6012</t>
  </si>
  <si>
    <t>Schützenrain 1</t>
  </si>
  <si>
    <t>+41 / 41 320 30 70</t>
  </si>
  <si>
    <t>3532</t>
  </si>
  <si>
    <t>Hinterlenzligenweg 5</t>
  </si>
  <si>
    <t>+41 / 31 711 47 70</t>
  </si>
  <si>
    <t>Bähler Metallbau AG</t>
  </si>
  <si>
    <t>4552</t>
  </si>
  <si>
    <t>Derendingen</t>
  </si>
  <si>
    <t>Badstrasse 3C</t>
  </si>
  <si>
    <t>+41 / 32 682 46 42</t>
  </si>
  <si>
    <t>Tuchschmid AG</t>
  </si>
  <si>
    <t>8501</t>
  </si>
  <si>
    <t>Frauenfeld</t>
  </si>
  <si>
    <t>Langdorfstrasse 26</t>
  </si>
  <si>
    <t>+41 / 52 728 81 56</t>
  </si>
  <si>
    <t>Locher s.r.l.</t>
  </si>
  <si>
    <t>39058</t>
  </si>
  <si>
    <t>Sarentiono (BZ)</t>
  </si>
  <si>
    <t>Loc. Grosso</t>
  </si>
  <si>
    <t>0039 0471 623 877</t>
  </si>
  <si>
    <t>5722</t>
  </si>
  <si>
    <t>Gränichen</t>
  </si>
  <si>
    <t>Lochgasse 18</t>
  </si>
  <si>
    <t>+41 / 62 855 80 80</t>
  </si>
  <si>
    <t>SWM Metallbautechnik AG</t>
  </si>
  <si>
    <t>3507</t>
  </si>
  <si>
    <t>Biglen</t>
  </si>
  <si>
    <t>Scheuermatt 1</t>
  </si>
  <si>
    <t>+41 / 31 702 10 10</t>
  </si>
  <si>
    <t>+41 / 71 951 21 44</t>
  </si>
  <si>
    <t>Hive Labs GmbH</t>
  </si>
  <si>
    <t>8001</t>
  </si>
  <si>
    <t>Seilergraben 61</t>
  </si>
  <si>
    <t>+41 / 44 266 60 49</t>
  </si>
  <si>
    <t>Christoph Ziturri &amp; Co. ohg</t>
  </si>
  <si>
    <t>39030</t>
  </si>
  <si>
    <t>St. Johann</t>
  </si>
  <si>
    <t>gisse 107/d</t>
  </si>
  <si>
    <t>+39 / 474 67 14 17</t>
  </si>
  <si>
    <t>6015</t>
  </si>
  <si>
    <t>Rothenring 22</t>
  </si>
  <si>
    <t>+41 / 41 260 64 04</t>
  </si>
  <si>
    <t>HOFER AG</t>
  </si>
  <si>
    <t>3264</t>
  </si>
  <si>
    <t>Diessbach</t>
  </si>
  <si>
    <t>Obergasse 7</t>
  </si>
  <si>
    <t>+41 / 32 351 23 36</t>
  </si>
  <si>
    <t>Röthlisberger AG</t>
  </si>
  <si>
    <t>Gewerbestrasse 7</t>
  </si>
  <si>
    <t>+41 / 34 497 72 72</t>
  </si>
  <si>
    <t>TM Schreinerei AG</t>
  </si>
  <si>
    <t>7432</t>
  </si>
  <si>
    <t>Zillis</t>
  </si>
  <si>
    <t>Nislas 13</t>
  </si>
  <si>
    <t>+41 / 81 661 12 82</t>
  </si>
  <si>
    <t>Bloch Glas GmbH</t>
  </si>
  <si>
    <t>3254</t>
  </si>
  <si>
    <t>Messen</t>
  </si>
  <si>
    <t>Eichholzstrasse 33</t>
  </si>
  <si>
    <t>+41 / 31 768 00 40</t>
  </si>
  <si>
    <t>Gaeng Metallbau AG</t>
  </si>
  <si>
    <t>Ittigen-</t>
  </si>
  <si>
    <t>Untere Zollgasse 108</t>
  </si>
  <si>
    <t>Derendingenstrasse 6</t>
  </si>
  <si>
    <t>+41 / 32 614 17 71</t>
  </si>
  <si>
    <t>4450</t>
  </si>
  <si>
    <t>Sissach</t>
  </si>
  <si>
    <t>Netzenstrasse 4</t>
  </si>
  <si>
    <t>+41 / 61 971 12 39</t>
  </si>
  <si>
    <t>Huber Metallbau AG</t>
  </si>
  <si>
    <t>3302</t>
  </si>
  <si>
    <t>+41 / 31 859 66 55</t>
  </si>
  <si>
    <t>Häubi AG</t>
  </si>
  <si>
    <t>Werkstrasse 29</t>
  </si>
  <si>
    <t>Schäfer Schreiner AG</t>
  </si>
  <si>
    <t>5001</t>
  </si>
  <si>
    <t>Laurenzenvorstadt 61</t>
  </si>
  <si>
    <t>+41 / 56 616 72 20</t>
  </si>
  <si>
    <t>Schreinerei Duss AG</t>
  </si>
  <si>
    <t>6106</t>
  </si>
  <si>
    <t>Werthenstein</t>
  </si>
  <si>
    <t>Altes Schulhaus</t>
  </si>
  <si>
    <t>+41 / 79 671 47 60</t>
  </si>
  <si>
    <t>Stamm + Probst GmbH</t>
  </si>
  <si>
    <t>Bernstrasse 83a</t>
  </si>
  <si>
    <t>Grenzstrasse 25</t>
  </si>
  <si>
    <t>+41 / 32 387 41 41</t>
  </si>
  <si>
    <t>3052</t>
  </si>
  <si>
    <t>Zollikofen</t>
  </si>
  <si>
    <t>Webergutstrasse 2</t>
  </si>
  <si>
    <t>+41 / 31 924 33 33</t>
  </si>
  <si>
    <t>Idea Center AG</t>
  </si>
  <si>
    <t>+41 / 32 351 60 80</t>
  </si>
  <si>
    <t xml:space="preserve">Tschaggelar Bau- </t>
  </si>
  <si>
    <t>3007</t>
  </si>
  <si>
    <t>Sandrainstrasse 3</t>
  </si>
  <si>
    <t>+41 / 31 849 33 55</t>
  </si>
  <si>
    <t>Müller Metallbautechnik AG</t>
  </si>
  <si>
    <t>3202</t>
  </si>
  <si>
    <t>Frauenkappelen</t>
  </si>
  <si>
    <t>Murtenstrasse 32</t>
  </si>
  <si>
    <t>+41 / 31 318 56 56</t>
  </si>
  <si>
    <t>SAWO Sägesser Worb AG</t>
  </si>
  <si>
    <t>+41 / 31 838 40 62</t>
  </si>
  <si>
    <t>Brassel Architekten GmbH</t>
  </si>
  <si>
    <t xml:space="preserve">Zürich </t>
  </si>
  <si>
    <t>Kanzleistrasse 127</t>
  </si>
  <si>
    <t>+41 / 44 520 13 12</t>
  </si>
  <si>
    <t>Tschannen Metallbautechnik AG</t>
  </si>
  <si>
    <t>3072</t>
  </si>
  <si>
    <t>Ostermundigen</t>
  </si>
  <si>
    <t>Gerbestrasse 31</t>
  </si>
  <si>
    <t>+41 / 31 931 01 02</t>
  </si>
  <si>
    <t>Passera Claudio</t>
  </si>
  <si>
    <t>6780</t>
  </si>
  <si>
    <t>Airolo</t>
  </si>
  <si>
    <t>via Poncione di Vespero 6</t>
  </si>
  <si>
    <t>+41 / 918691212</t>
  </si>
  <si>
    <t>3185</t>
  </si>
  <si>
    <t>Schmitten</t>
  </si>
  <si>
    <t>Bethlehem 17</t>
  </si>
  <si>
    <t>+41 / 32 323 97 77</t>
  </si>
  <si>
    <t>Birrer Schreiner GmbH</t>
  </si>
  <si>
    <t>6017</t>
  </si>
  <si>
    <t>Ruswil</t>
  </si>
  <si>
    <t>Rütmattstrasse 5</t>
  </si>
  <si>
    <t>+41 / 41 495 18 88</t>
  </si>
  <si>
    <t>4585</t>
  </si>
  <si>
    <t>Bietzwil</t>
  </si>
  <si>
    <t>Schorenweg 144</t>
  </si>
  <si>
    <t>Metallisten AG</t>
  </si>
  <si>
    <t>Eymattstrasse 9a</t>
  </si>
  <si>
    <t>+41 / 31 747 73 64</t>
  </si>
  <si>
    <t>Wittwer Söhne AG</t>
  </si>
  <si>
    <t>Gwatt - Thun</t>
  </si>
  <si>
    <t>C.F.L.- Lohnstrasse 23</t>
  </si>
  <si>
    <t>+41 / 33 336 26 75</t>
  </si>
  <si>
    <t>Glastec Altishofen GmbH</t>
  </si>
  <si>
    <t>6246</t>
  </si>
  <si>
    <t>Altishofen</t>
  </si>
  <si>
    <t>Eichbühl 12b</t>
  </si>
  <si>
    <t>+41 / 41 970 34 81</t>
  </si>
  <si>
    <t>Hugi Metall &amp; Design</t>
  </si>
  <si>
    <t>4583</t>
  </si>
  <si>
    <t>Mühledorf</t>
  </si>
  <si>
    <t>Mühle 7</t>
  </si>
  <si>
    <t>+41 / 32 661 00 40</t>
  </si>
  <si>
    <t>Glas Scherz AG</t>
  </si>
  <si>
    <t>+41 / 31 381 22 55</t>
  </si>
  <si>
    <t>AGROplanungen GmbH</t>
  </si>
  <si>
    <t>4558</t>
  </si>
  <si>
    <t>Winistorf</t>
  </si>
  <si>
    <t>Aeschistrasse 6</t>
  </si>
  <si>
    <t>+41 / 62 968 02 26</t>
  </si>
  <si>
    <t>Bernstrasse 19</t>
  </si>
  <si>
    <t>+41 / 32 392 19 93</t>
  </si>
  <si>
    <t>Léman Métal Sàrl</t>
  </si>
  <si>
    <t>1247</t>
  </si>
  <si>
    <t>Anières</t>
  </si>
  <si>
    <t>8 route de foncenex</t>
  </si>
  <si>
    <t>+41 / 79 936 48 20</t>
  </si>
  <si>
    <t>Belma Metallbau AG</t>
  </si>
  <si>
    <t>2560</t>
  </si>
  <si>
    <t>Nidau</t>
  </si>
  <si>
    <t>Ipsachstrasse 10</t>
  </si>
  <si>
    <t>+41 / 32 321 00 00</t>
  </si>
  <si>
    <t>Spiess Metall &amp; Torbau AG</t>
  </si>
  <si>
    <t>Erlenweg 2</t>
  </si>
  <si>
    <t>+41 / 33 673 88 55</t>
  </si>
  <si>
    <t>Stauffer Metallbau AG</t>
  </si>
  <si>
    <t>Moosweg 44</t>
  </si>
  <si>
    <t>+41 / 33 334 93 58</t>
  </si>
  <si>
    <t>Oesch Metallbau GmbH</t>
  </si>
  <si>
    <t>3800</t>
  </si>
  <si>
    <t>Interlaken</t>
  </si>
  <si>
    <t>Untere Bönigstrasse 88a</t>
  </si>
  <si>
    <t>+41 / 33 823 42 82</t>
  </si>
  <si>
    <t>Stamm Bau AG</t>
  </si>
  <si>
    <t>4144</t>
  </si>
  <si>
    <t>Arlesheim</t>
  </si>
  <si>
    <t>Aliothstrasse 63 / Postfach 732</t>
  </si>
  <si>
    <t>+41 / 61 276 61 11</t>
  </si>
  <si>
    <t>Remund Holzbau AG</t>
  </si>
  <si>
    <t>3150</t>
  </si>
  <si>
    <t>Schwarzenburg</t>
  </si>
  <si>
    <t>Güterstrasse 20</t>
  </si>
  <si>
    <t>+41 / 31 734 22 00</t>
  </si>
  <si>
    <t>Lauper</t>
  </si>
  <si>
    <t>Rosackerstrasse 14</t>
  </si>
  <si>
    <t>+41 / 32 677 11 23</t>
  </si>
  <si>
    <t>Bill Metall &amp; Design</t>
  </si>
  <si>
    <t>Münchenbuchse</t>
  </si>
  <si>
    <t>Schöneggweg 43</t>
  </si>
  <si>
    <t>+41 / 78 709 66 29</t>
  </si>
  <si>
    <t>4901</t>
  </si>
  <si>
    <t>Gaswerkstrasse 58</t>
  </si>
  <si>
    <t>+41 / 62 919 80 30</t>
  </si>
  <si>
    <t>Buehlmann AG</t>
  </si>
  <si>
    <t>Giessenstrasse 11 B</t>
  </si>
  <si>
    <t>+41 / 44 400 45 05</t>
  </si>
  <si>
    <t>art Metallbau AG</t>
  </si>
  <si>
    <t>3186</t>
  </si>
  <si>
    <t>Düdingen</t>
  </si>
  <si>
    <t>Duensstrasse 34</t>
  </si>
  <si>
    <t>+41 / 26 492 05 50</t>
  </si>
  <si>
    <t>Wiedmer Glasbau GmbH</t>
  </si>
  <si>
    <t>3457</t>
  </si>
  <si>
    <t>Wasen im Emmental</t>
  </si>
  <si>
    <t>Hambühl 1332</t>
  </si>
  <si>
    <t>+41 / 34 437 00 60</t>
  </si>
  <si>
    <t>Alumet AG</t>
  </si>
  <si>
    <t>4243</t>
  </si>
  <si>
    <t>Dittingen</t>
  </si>
  <si>
    <t>Hauptstrasse 66</t>
  </si>
  <si>
    <t>+41 / 61 761 70 64</t>
  </si>
  <si>
    <t>Kehrer Stebler AG</t>
  </si>
  <si>
    <t>4702</t>
  </si>
  <si>
    <t>Oensingen</t>
  </si>
  <si>
    <t>Südringstrasse 6</t>
  </si>
  <si>
    <t>+41 / 62 388 42 42</t>
  </si>
  <si>
    <t>Karl Zimmermann AG</t>
  </si>
  <si>
    <t>+41 / 31 313 14 14</t>
  </si>
  <si>
    <t>Glas Trösch INTERIEUR</t>
  </si>
  <si>
    <t>Rössliweg 48</t>
  </si>
  <si>
    <t>+41 / 62 785 83 10</t>
  </si>
  <si>
    <t>Pfaff Metallbau AG</t>
  </si>
  <si>
    <t>4417</t>
  </si>
  <si>
    <t>Ziefen</t>
  </si>
  <si>
    <t>Hauptstrasse 35</t>
  </si>
  <si>
    <t>+41 / 61 971 14 70</t>
  </si>
  <si>
    <t>SAFIZ AG</t>
  </si>
  <si>
    <t>8582</t>
  </si>
  <si>
    <t>Dozwil</t>
  </si>
  <si>
    <t>Käsereistr. 8</t>
  </si>
  <si>
    <t>+41 / 71 414 14 40</t>
  </si>
  <si>
    <t>Krummenacher &amp; Partner GmbH</t>
  </si>
  <si>
    <t>Libellenweg 24</t>
  </si>
  <si>
    <t>+41 / 31 332 55 77</t>
  </si>
  <si>
    <t>Heinz Freitag AG</t>
  </si>
  <si>
    <t>3210</t>
  </si>
  <si>
    <t>Kerzers</t>
  </si>
  <si>
    <t>Grundweg 27</t>
  </si>
  <si>
    <t>+41 / 27 922 44 33</t>
  </si>
  <si>
    <t>JENNI DEGEN AG</t>
  </si>
  <si>
    <t>+41 / 31 333 01 21</t>
  </si>
  <si>
    <t>Stressler GmbH</t>
  </si>
  <si>
    <t>7000</t>
  </si>
  <si>
    <t>Chur</t>
  </si>
  <si>
    <t>Grossburggerweg 3</t>
  </si>
  <si>
    <t>+41 / 78 822 35 14</t>
  </si>
  <si>
    <t>Giroud Sàrl</t>
  </si>
  <si>
    <t>1634</t>
  </si>
  <si>
    <t>La Roche</t>
  </si>
  <si>
    <t>Route du Barrage 4</t>
  </si>
  <si>
    <t>+41 / 26 413 25 61</t>
  </si>
  <si>
    <t>1844</t>
  </si>
  <si>
    <t>Villeneuve</t>
  </si>
  <si>
    <t>Zone Industrielle C 81</t>
  </si>
  <si>
    <t>+41 / 21 921 76 65</t>
  </si>
  <si>
    <t>1613</t>
  </si>
  <si>
    <t>Maracon</t>
  </si>
  <si>
    <t>+41 / 21 908 06 80</t>
  </si>
  <si>
    <t>Société Technique SA</t>
  </si>
  <si>
    <t>Av. Charles Naine 1</t>
  </si>
  <si>
    <t>+41 / 32 722 62 62</t>
  </si>
  <si>
    <t>1115</t>
  </si>
  <si>
    <t>Vullierens</t>
  </si>
  <si>
    <t>ZA les Chintres 2, Route Cantonale</t>
  </si>
  <si>
    <t>+41 / 21 869 02 40</t>
  </si>
  <si>
    <t>Gilles Piccand Sàrl</t>
  </si>
  <si>
    <t>1726</t>
  </si>
  <si>
    <t>Farvagny</t>
  </si>
  <si>
    <t>Z.I. d`In-Riaux 17</t>
  </si>
  <si>
    <t>+41 / 26 411 18 58</t>
  </si>
  <si>
    <t>Petit-Lancy</t>
  </si>
  <si>
    <t>Chemin Gérard-de-Ternier 14</t>
  </si>
  <si>
    <t>+41 / 22 304 15 20</t>
  </si>
  <si>
    <t>SDB Constructions Métalliques SA</t>
  </si>
  <si>
    <t>Boulevard de la Liberté 2</t>
  </si>
  <si>
    <t>+41 / 32 969 26 43</t>
  </si>
  <si>
    <t>Alain Zufferey Sàrl</t>
  </si>
  <si>
    <t>Route de Chalais 14</t>
  </si>
  <si>
    <t>+41 / 27 455 72 28</t>
  </si>
  <si>
    <t>ATELSTORE SA</t>
  </si>
  <si>
    <t>1219</t>
  </si>
  <si>
    <t>Chatelaine</t>
  </si>
  <si>
    <t>Chemin J.Philibert-De-Sauvage 37</t>
  </si>
  <si>
    <t>+41 / 22 797 02 20</t>
  </si>
  <si>
    <t>1852</t>
  </si>
  <si>
    <t>Route des Vernes</t>
  </si>
  <si>
    <t>+41 / 21 967 37 00</t>
  </si>
  <si>
    <t>1489</t>
  </si>
  <si>
    <t>Murist</t>
  </si>
  <si>
    <t>Route d'Estavayer-le-Lac 15</t>
  </si>
  <si>
    <t>+41 / 26 665 00 15</t>
  </si>
  <si>
    <t>Besse Hilaire &amp; Fils SA</t>
  </si>
  <si>
    <t>1941</t>
  </si>
  <si>
    <t>Vollèges</t>
  </si>
  <si>
    <t>Chemin de Pradayens 4</t>
  </si>
  <si>
    <t>+41 / 27 785 25 00</t>
  </si>
  <si>
    <t xml:space="preserve">Buchs Menuiserie SA </t>
  </si>
  <si>
    <t>2117</t>
  </si>
  <si>
    <t>La Côte-aux-Fées</t>
  </si>
  <si>
    <t>Entre-deux-Bolles 3</t>
  </si>
  <si>
    <t>+41 / 32 865 11 28</t>
  </si>
  <si>
    <t>Hofer Patrice SA</t>
  </si>
  <si>
    <t>1020</t>
  </si>
  <si>
    <t>Renens</t>
  </si>
  <si>
    <t>Av. des Baumettes 17</t>
  </si>
  <si>
    <t>+41 / 21 634 63 95</t>
  </si>
  <si>
    <t>Brandt SA</t>
  </si>
  <si>
    <t>Chemin de Planchy 15</t>
  </si>
  <si>
    <t>+41 / 26 919 66 44</t>
  </si>
  <si>
    <t xml:space="preserve">Serrurerie de la Vieille Ville </t>
  </si>
  <si>
    <t>1207</t>
  </si>
  <si>
    <t>Geneve</t>
  </si>
  <si>
    <t>Rue du Simplon 7</t>
  </si>
  <si>
    <t>+41 / 22 310 77 92</t>
  </si>
  <si>
    <t>DONNET-MONAY &amp; Fils SA</t>
  </si>
  <si>
    <t>1872</t>
  </si>
  <si>
    <t>Troistorrents</t>
  </si>
  <si>
    <t>Route de Troistorrents 20</t>
  </si>
  <si>
    <t>+41 / 24 477 12 09</t>
  </si>
  <si>
    <t>Givel SA</t>
  </si>
  <si>
    <t>Yverdon</t>
  </si>
  <si>
    <t>Le Bey 23</t>
  </si>
  <si>
    <t>+41 / 24 447 40 20</t>
  </si>
  <si>
    <t>Rue de Nord 1</t>
  </si>
  <si>
    <t>+41 / 32 968 41 83</t>
  </si>
  <si>
    <t>Delta Türsysteme AG</t>
  </si>
  <si>
    <t>+41 / 21 802 38 73</t>
  </si>
  <si>
    <t>Morigi S.A.</t>
  </si>
  <si>
    <t>+41 / 21 622 00 70</t>
  </si>
  <si>
    <t>Chatelet SA</t>
  </si>
  <si>
    <t>1870</t>
  </si>
  <si>
    <t>Monthey</t>
  </si>
  <si>
    <t>Avenue de la Plantaud 116</t>
  </si>
  <si>
    <t>+41 / 24 471 71 11</t>
  </si>
  <si>
    <t>Martinetti Group SA</t>
  </si>
  <si>
    <t>1920</t>
  </si>
  <si>
    <t>Martigny</t>
  </si>
  <si>
    <t>Rue de Simplon 63</t>
  </si>
  <si>
    <t>+41 / 27 722 21 44</t>
  </si>
  <si>
    <t>1345</t>
  </si>
  <si>
    <t>+41 / 21 841 18 19</t>
  </si>
  <si>
    <t>Bollschweiler Associés SA</t>
  </si>
  <si>
    <t>1867</t>
  </si>
  <si>
    <t>Ollon</t>
  </si>
  <si>
    <t>Route Panex 7</t>
  </si>
  <si>
    <t>+41 / 24 499 09 09</t>
  </si>
  <si>
    <t>Luyet Constructions Métalliques SA</t>
  </si>
  <si>
    <t>1950</t>
  </si>
  <si>
    <t>Route des Fournaises 47</t>
  </si>
  <si>
    <t>+41 / 27 203 94 40</t>
  </si>
  <si>
    <t>Portes Brodard SA</t>
  </si>
  <si>
    <t>Route de Fribourg 17</t>
  </si>
  <si>
    <t>+41 / 26 413 93 00</t>
  </si>
  <si>
    <t>Gremaud Vitrerie SA</t>
  </si>
  <si>
    <t>1632</t>
  </si>
  <si>
    <t>Riaz</t>
  </si>
  <si>
    <t>+41 / 26 919 69 69</t>
  </si>
  <si>
    <t>Stadlin SA</t>
  </si>
  <si>
    <t>1131</t>
  </si>
  <si>
    <t>Tolochenaz</t>
  </si>
  <si>
    <t>+41 / 21 801 13 44</t>
  </si>
  <si>
    <t>Schnetzler SA</t>
  </si>
  <si>
    <t xml:space="preserve">1762 </t>
  </si>
  <si>
    <t>Givisiez</t>
  </si>
  <si>
    <t>Route André-Piller 25</t>
  </si>
  <si>
    <t>+41 / 26 460 76 50</t>
  </si>
  <si>
    <t>Chemin de la Vuarpillière 3</t>
  </si>
  <si>
    <t>+41 / 22 361 06 23</t>
  </si>
  <si>
    <t>Route de la Gruyère 40</t>
  </si>
  <si>
    <t>+41 / 26 413 23 42</t>
  </si>
  <si>
    <t>Menuiserie José Kaufmann</t>
  </si>
  <si>
    <t>boulevard de Endroits 82</t>
  </si>
  <si>
    <t>+41 / 32 926 50 13</t>
  </si>
  <si>
    <t>Christian Rouiller SA</t>
  </si>
  <si>
    <t>Route de Pré-Bérard 24</t>
  </si>
  <si>
    <t>+41 / 24 471 10 30</t>
  </si>
  <si>
    <t>Metallover SA</t>
  </si>
  <si>
    <t>1227</t>
  </si>
  <si>
    <t>Carouge/GE</t>
  </si>
  <si>
    <t>Rue Baylon 16</t>
  </si>
  <si>
    <t>+41 / 22 304 40 10</t>
  </si>
  <si>
    <t>rue de l`Industrie 30</t>
  </si>
  <si>
    <t>Atta-Norm SA</t>
  </si>
  <si>
    <t>1860</t>
  </si>
  <si>
    <t>Aigle</t>
  </si>
  <si>
    <t>Route d`Ollon 54</t>
  </si>
  <si>
    <t>+41 / 24 466 73 60</t>
  </si>
  <si>
    <t>Montagne Fermeture Sàrl</t>
  </si>
  <si>
    <t>1212</t>
  </si>
  <si>
    <t>Grand Lancy</t>
  </si>
  <si>
    <t>Chemin de Grange-Collomb 34</t>
  </si>
  <si>
    <t>+41 / 22 752 42 70</t>
  </si>
  <si>
    <t>DBS Techniques SA</t>
  </si>
  <si>
    <t xml:space="preserve">1227 </t>
  </si>
  <si>
    <t>Carouge</t>
  </si>
  <si>
    <t>Rue de Baylon 8</t>
  </si>
  <si>
    <t>+41 / 22 930 12 70</t>
  </si>
  <si>
    <t>PROGIN SA METAL</t>
  </si>
  <si>
    <t xml:space="preserve">1630 </t>
  </si>
  <si>
    <t>Rue de Battentin 31</t>
  </si>
  <si>
    <t>+41 / 26 919 42 00</t>
  </si>
  <si>
    <t>Perrenoud Constructions métalliques Sàrl</t>
  </si>
  <si>
    <t>2088</t>
  </si>
  <si>
    <t>Cressier</t>
  </si>
  <si>
    <t>Chemin des Devins 4</t>
  </si>
  <si>
    <t>+41 / 32 757 12 30</t>
  </si>
  <si>
    <t>1029</t>
  </si>
  <si>
    <t>Z.l. La Pierreire - Route de Bellevue 7</t>
  </si>
  <si>
    <t>+41 / 21 648 06 92</t>
  </si>
  <si>
    <t>Delessert SA</t>
  </si>
  <si>
    <t>1070</t>
  </si>
  <si>
    <t>Puidoux</t>
  </si>
  <si>
    <t>Route de Verney 8</t>
  </si>
  <si>
    <t>+41 / 21 926 70 50</t>
  </si>
  <si>
    <t>Vimétal Sarl</t>
  </si>
  <si>
    <t>1004</t>
  </si>
  <si>
    <t>Lausanne</t>
  </si>
  <si>
    <t>Rue de Genève 100</t>
  </si>
  <si>
    <t>+41 / 21 653 05 76</t>
  </si>
  <si>
    <t>KM Constructions Métalliques</t>
  </si>
  <si>
    <t>1242</t>
  </si>
  <si>
    <t>Satigny</t>
  </si>
  <si>
    <t>Rue du Pré-de-la-Fontaine 13</t>
  </si>
  <si>
    <t>+41 / 22 783 09 27</t>
  </si>
  <si>
    <t>Maylan Stéphane</t>
  </si>
  <si>
    <t>1092</t>
  </si>
  <si>
    <t>Belmont-sur-Lausanne</t>
  </si>
  <si>
    <t>Route du Burenoz 29</t>
  </si>
  <si>
    <t>+41 / 21 729 94 61</t>
  </si>
  <si>
    <t>Vauthier Menuiserie SA</t>
  </si>
  <si>
    <t>2017</t>
  </si>
  <si>
    <t>Boudry</t>
  </si>
  <si>
    <t>Baconnière 41</t>
  </si>
  <si>
    <t>+41 / 32 843 02 20</t>
  </si>
  <si>
    <t>Jäggi Holzbau Dulliken AG</t>
  </si>
  <si>
    <t>4657</t>
  </si>
  <si>
    <t>Dulliken</t>
  </si>
  <si>
    <t>Im Schäfer 13</t>
  </si>
  <si>
    <t>+41 / 62 285 40 00</t>
  </si>
  <si>
    <t>Maurice Beaud Fils Constructions SA</t>
  </si>
  <si>
    <t xml:space="preserve">1669 </t>
  </si>
  <si>
    <t>Albeuve</t>
  </si>
  <si>
    <t>Route de l'Intyamon</t>
  </si>
  <si>
    <t>+41 / 26 928 40 53</t>
  </si>
  <si>
    <t>Vitrerie G.Ciullo SA</t>
  </si>
  <si>
    <t>2034</t>
  </si>
  <si>
    <t>+41 / 32 731 93 91</t>
  </si>
  <si>
    <t>Vitrerie Petten SA</t>
  </si>
  <si>
    <t xml:space="preserve">1868 </t>
  </si>
  <si>
    <t>Collombey-le-Grand/VS</t>
  </si>
  <si>
    <t>Zone Industrielle Reutet 7</t>
  </si>
  <si>
    <t>+41 / 24 472 74 04</t>
  </si>
  <si>
    <t>Barman &amp; Nanzer SA</t>
  </si>
  <si>
    <t>Route de la Drague 42</t>
  </si>
  <si>
    <t>+41 / 27 322 33 37</t>
  </si>
  <si>
    <t>Decker SA</t>
  </si>
  <si>
    <t>2087</t>
  </si>
  <si>
    <t>Cornaux / NE</t>
  </si>
  <si>
    <t>Route des Provins 28</t>
  </si>
  <si>
    <t>+41 / 32 757 11 76</t>
  </si>
  <si>
    <t>Vitrerie D'onex</t>
  </si>
  <si>
    <t>Avenuedu Gros-Chene 36</t>
  </si>
  <si>
    <t>+41 / 22 792 44 92</t>
  </si>
  <si>
    <t>Vitrerie &amp; Stores Sàrl</t>
  </si>
  <si>
    <t>1228</t>
  </si>
  <si>
    <t>Chemin de Vers 16</t>
  </si>
  <si>
    <t>+41 / 22 318 51 72</t>
  </si>
  <si>
    <t>Chemin du Stand 40</t>
  </si>
  <si>
    <t>+41 / 26 919 66 80</t>
  </si>
  <si>
    <t>BMT Trading Sarl</t>
  </si>
  <si>
    <t>Collombey-le-Grand</t>
  </si>
  <si>
    <t>ZI en Bovery B/C</t>
  </si>
  <si>
    <t>+41 / 24 472 82 40</t>
  </si>
  <si>
    <t>RABOUD SA</t>
  </si>
  <si>
    <t xml:space="preserve">Martigny </t>
  </si>
  <si>
    <t>Rue du Levant 181</t>
  </si>
  <si>
    <t>+41 / 27 722 20 80</t>
  </si>
  <si>
    <t>Denis Schneeberger SA</t>
  </si>
  <si>
    <t>+41 / 22 792 82 33</t>
  </si>
  <si>
    <t>3966</t>
  </si>
  <si>
    <t>Chalais</t>
  </si>
  <si>
    <t>Route de Chippis 69</t>
  </si>
  <si>
    <t>+41 / 78 801 31 32</t>
  </si>
  <si>
    <t>Zanoli &amp; Fils SA</t>
  </si>
  <si>
    <t>3971</t>
  </si>
  <si>
    <t>Chermignon</t>
  </si>
  <si>
    <t>Route Cantonale 55</t>
  </si>
  <si>
    <t>+41 / 27 483 12 86</t>
  </si>
  <si>
    <t>1616</t>
  </si>
  <si>
    <t>Attalens</t>
  </si>
  <si>
    <t>+41 / 21 947 33 19</t>
  </si>
  <si>
    <t>SD créations metalliques</t>
  </si>
  <si>
    <t>Chemin des artisans 42</t>
  </si>
  <si>
    <t>Balmer Jean-Pierre SA</t>
  </si>
  <si>
    <t>rue du Collège 97</t>
  </si>
  <si>
    <t>+41 / 32 967 94 00</t>
  </si>
  <si>
    <t>1217</t>
  </si>
  <si>
    <t>Meyrin</t>
  </si>
  <si>
    <t>Rue de Veyrot 25</t>
  </si>
  <si>
    <t>+41 / 22 785 10 15</t>
  </si>
  <si>
    <t>Ramelet Fils SA</t>
  </si>
  <si>
    <t>1024</t>
  </si>
  <si>
    <t>Ecublens</t>
  </si>
  <si>
    <t>Route de Crochy 22</t>
  </si>
  <si>
    <t>+41 / 21 691 60 20</t>
  </si>
  <si>
    <t>Delessmetal SA</t>
  </si>
  <si>
    <t>1072</t>
  </si>
  <si>
    <t>Forel</t>
  </si>
  <si>
    <t>Route de l'industrie 14</t>
  </si>
  <si>
    <t>+41 / 21 781 33 33</t>
  </si>
  <si>
    <t>Compagnie du Verrre</t>
  </si>
  <si>
    <t>1204</t>
  </si>
  <si>
    <t>Rue de la Synagogue 30</t>
  </si>
  <si>
    <t>+41 / 22 329 66 92</t>
  </si>
  <si>
    <t>Hotimétal SA</t>
  </si>
  <si>
    <t>1623</t>
  </si>
  <si>
    <t>Semsales</t>
  </si>
  <si>
    <t>Route de la Broye 97</t>
  </si>
  <si>
    <t>+41 / 21 807 04 32</t>
  </si>
  <si>
    <t>J. Scheuner Sàrl</t>
  </si>
  <si>
    <t>Echandens</t>
  </si>
  <si>
    <t>Route de la Chocolatiére 7</t>
  </si>
  <si>
    <t>+41 / 21 869 88 11</t>
  </si>
  <si>
    <t>1957</t>
  </si>
  <si>
    <t>Ardon</t>
  </si>
  <si>
    <t>+41 / 27 306 55 72</t>
  </si>
  <si>
    <t>Atelverre Imperatori SA</t>
  </si>
  <si>
    <t>1258</t>
  </si>
  <si>
    <t>Perly-Certoux</t>
  </si>
  <si>
    <t>Route de Certoux 155</t>
  </si>
  <si>
    <t>+41 / 22 771 26 65</t>
  </si>
  <si>
    <t>Kowalski SA</t>
  </si>
  <si>
    <t>1680</t>
  </si>
  <si>
    <t>Romont</t>
  </si>
  <si>
    <t>la Maillarde 1</t>
  </si>
  <si>
    <t>+41 / 26 652 25 72</t>
  </si>
  <si>
    <t>G&amp;S Montagen</t>
  </si>
  <si>
    <t>4950</t>
  </si>
  <si>
    <t>Huttwil</t>
  </si>
  <si>
    <t>Langenthalstrasse 29</t>
  </si>
  <si>
    <t>+41 / 62 966 22 32</t>
  </si>
  <si>
    <t>Alphaverre SA</t>
  </si>
  <si>
    <t>1040</t>
  </si>
  <si>
    <t>Echallens</t>
  </si>
  <si>
    <t>Route de Cossonay 14 A</t>
  </si>
  <si>
    <t>+41 / 21 881 60 05</t>
  </si>
  <si>
    <t>1618</t>
  </si>
  <si>
    <t>Châtel-St-Denis</t>
  </si>
  <si>
    <t>4 rue de la Bergère</t>
  </si>
  <si>
    <t>+41 / 22 785 13 00</t>
  </si>
  <si>
    <t>1312</t>
  </si>
  <si>
    <t>Eclépens</t>
  </si>
  <si>
    <t>+41 / 21 866 06 40</t>
  </si>
  <si>
    <t>Manfred Lanz SA</t>
  </si>
  <si>
    <t>2333</t>
  </si>
  <si>
    <t>La Ferrière</t>
  </si>
  <si>
    <t>+41 / 32 961 19 62</t>
  </si>
  <si>
    <t>Menuiserie Radicchi</t>
  </si>
  <si>
    <t>La Chaux-de-Fonds</t>
  </si>
  <si>
    <t>18, rue du Pont</t>
  </si>
  <si>
    <t>+41 / 32 967 87 27</t>
  </si>
  <si>
    <t>Kläy Frères</t>
  </si>
  <si>
    <t>2074</t>
  </si>
  <si>
    <t>Marin-Epagnier</t>
  </si>
  <si>
    <t>rue de la Fleur-de-Lys 33</t>
  </si>
  <si>
    <t>+41 / 79 355 44 52</t>
  </si>
  <si>
    <t>1997</t>
  </si>
  <si>
    <t>Haute-Nendaz</t>
  </si>
  <si>
    <t>Route du Bleusy 23</t>
  </si>
  <si>
    <t>+41 / 27 288 24 91</t>
  </si>
  <si>
    <t>Tosto Sàrl</t>
  </si>
  <si>
    <t>1303</t>
  </si>
  <si>
    <t>Penthaz</t>
  </si>
  <si>
    <t>chemin de la Rippe 7</t>
  </si>
  <si>
    <t>+41 / 21 861 44 04</t>
  </si>
  <si>
    <t>Pernet SA</t>
  </si>
  <si>
    <t>Yverdon-les-Bains</t>
  </si>
  <si>
    <t>Champs-Lovats 3</t>
  </si>
  <si>
    <t>+41 / 24 423 44 60</t>
  </si>
  <si>
    <t>1610</t>
  </si>
  <si>
    <t>Oron-la-Ville</t>
  </si>
  <si>
    <t>+41 / 21 908 00 30</t>
  </si>
  <si>
    <t>R. Borin Sàrl</t>
  </si>
  <si>
    <t>1302</t>
  </si>
  <si>
    <t>Vufflens-La-Ville</t>
  </si>
  <si>
    <t>Z.I. La Plaine, route de la Vanoge</t>
  </si>
  <si>
    <t>+41 / 21 624 71 07</t>
  </si>
  <si>
    <t>Stephan SA</t>
  </si>
  <si>
    <t>1700</t>
  </si>
  <si>
    <t>Fribourg</t>
  </si>
  <si>
    <t>+41 / 26 460 25 00</t>
  </si>
  <si>
    <t>Rue de l'Industrie 1</t>
  </si>
  <si>
    <t>+41 / 21 635 95 15</t>
  </si>
  <si>
    <t xml:space="preserve">Chemin de la Chapelle 3 </t>
  </si>
  <si>
    <t>+41 / 21 946 18 37</t>
  </si>
  <si>
    <t>Aux Rois Sàrl</t>
  </si>
  <si>
    <t>Genève</t>
  </si>
  <si>
    <t>Menuiserie de La Claire SA</t>
  </si>
  <si>
    <t>2400</t>
  </si>
  <si>
    <t>Le Locle</t>
  </si>
  <si>
    <t>la Claire 1</t>
  </si>
  <si>
    <t>+41 / 32 931 41 35</t>
  </si>
  <si>
    <t>Clivaz SA</t>
  </si>
  <si>
    <t>Rte des Ronquoz 12</t>
  </si>
  <si>
    <t>+41 / 27 323 33 63</t>
  </si>
  <si>
    <t>Krenger Glas AG</t>
  </si>
  <si>
    <t>Freiburgstrasse 632</t>
  </si>
  <si>
    <t>+41 / 31 981 34 81</t>
  </si>
  <si>
    <t>1132</t>
  </si>
  <si>
    <t>Lully</t>
  </si>
  <si>
    <t>Chemin de Préveyres 51</t>
  </si>
  <si>
    <t>+41 / 21 801 21 82</t>
  </si>
  <si>
    <t>Vitrerie Jost SA</t>
  </si>
  <si>
    <t>rue des Champs 24</t>
  </si>
  <si>
    <t>+41 / 32 926 40 77</t>
  </si>
  <si>
    <t>1753</t>
  </si>
  <si>
    <t>Matran</t>
  </si>
  <si>
    <t>Rte des Muëses 3</t>
  </si>
  <si>
    <t>+41 / 26 409 73 66</t>
  </si>
  <si>
    <t>2000</t>
  </si>
  <si>
    <t>Neuchâtel</t>
  </si>
  <si>
    <t>Rue des Draizes 54</t>
  </si>
  <si>
    <t>+41 / 32 731 14 00</t>
  </si>
  <si>
    <t>Bitz &amp; Savoye SA</t>
  </si>
  <si>
    <t>Rue Oscar-Bider 38</t>
  </si>
  <si>
    <t>+41 / 27 327 44 77</t>
  </si>
  <si>
    <t>Hofer E. AG</t>
  </si>
  <si>
    <t xml:space="preserve">3225 </t>
  </si>
  <si>
    <t>Müntschemier</t>
  </si>
  <si>
    <t>Treitengasse 31</t>
  </si>
  <si>
    <t>+41 / 32 313 15 25</t>
  </si>
  <si>
    <t>Lienher SA</t>
  </si>
  <si>
    <t>2065</t>
  </si>
  <si>
    <t>Savagnier</t>
  </si>
  <si>
    <t>rue des Corbes 27</t>
  </si>
  <si>
    <t>+41 / 32 853 23 24</t>
  </si>
  <si>
    <t>Hiltpold SA</t>
  </si>
  <si>
    <t>Chemin Grenet 26</t>
  </si>
  <si>
    <t>+41 / 22 342 08 84</t>
  </si>
  <si>
    <t>Menuiserie P.A. Aguet</t>
  </si>
  <si>
    <t>1248</t>
  </si>
  <si>
    <t>Hermance</t>
  </si>
  <si>
    <t>13, Chemin des Bois</t>
  </si>
  <si>
    <t>+41 / 22 751 13 37</t>
  </si>
  <si>
    <t>Egon Kolly AG</t>
  </si>
  <si>
    <t>1736</t>
  </si>
  <si>
    <t>St. Silvester</t>
  </si>
  <si>
    <t>Chrache 28</t>
  </si>
  <si>
    <t>+41 / 79 699 83 93</t>
  </si>
  <si>
    <t>Martin Verre SA</t>
  </si>
  <si>
    <t>+41 / 21 967 30 31</t>
  </si>
  <si>
    <t>SCHNEITER Georges-André</t>
  </si>
  <si>
    <t>2406</t>
  </si>
  <si>
    <t>Le Brouillet</t>
  </si>
  <si>
    <t>Chez Pethoud  2</t>
  </si>
  <si>
    <t>+41 / 32 935 12 48</t>
  </si>
  <si>
    <t>1226</t>
  </si>
  <si>
    <t>Thônex</t>
  </si>
  <si>
    <t>chemin du Foron 14</t>
  </si>
  <si>
    <t>Eichhorn Constructions Métalliques SA</t>
  </si>
  <si>
    <t>Rue du Maupas 24</t>
  </si>
  <si>
    <t>+41 / 21 646 70 31</t>
  </si>
  <si>
    <t>Vanefer SA</t>
  </si>
  <si>
    <t>+41 / 22 342 65 35</t>
  </si>
  <si>
    <t>Miroiterie du Léman SA</t>
  </si>
  <si>
    <t xml:space="preserve">1052 </t>
  </si>
  <si>
    <t>Le Mont-sur-Lausanne</t>
  </si>
  <si>
    <t>En Budron H9</t>
  </si>
  <si>
    <t>+41 / 21 623 63 43</t>
  </si>
  <si>
    <t>T-METAL</t>
  </si>
  <si>
    <t>1816</t>
  </si>
  <si>
    <t>Chailly-Montreux</t>
  </si>
  <si>
    <t>Z.I de la Rotte 1</t>
  </si>
  <si>
    <t>+41 / 21 964 10 81</t>
  </si>
  <si>
    <t>Saudan Menuiserie SA</t>
  </si>
  <si>
    <t>Chaussée de Treycovagnes 20</t>
  </si>
  <si>
    <t>+41 / 24 445 90 28</t>
  </si>
  <si>
    <t>Menuiserie et Agencement</t>
  </si>
  <si>
    <t>1724</t>
  </si>
  <si>
    <t>Le Mouret</t>
  </si>
  <si>
    <t>Route de la Gruyère 8</t>
  </si>
  <si>
    <t>+41 / 26 413 21 00</t>
  </si>
  <si>
    <t>Raymond Stefano SA</t>
  </si>
  <si>
    <t>Chemin de Champs-Prévost</t>
  </si>
  <si>
    <t>+41 / 22 785 66 60</t>
  </si>
  <si>
    <t>BlessArt Raumsysteme AG</t>
  </si>
  <si>
    <t>8630</t>
  </si>
  <si>
    <t>Rüti</t>
  </si>
  <si>
    <t>Joweid Zentrum 2c</t>
  </si>
  <si>
    <t>+41 / 55 250 12 70</t>
  </si>
  <si>
    <t>Metalp SA</t>
  </si>
  <si>
    <t>+41 / 21 800 04 14</t>
  </si>
  <si>
    <t>ELEG SA</t>
  </si>
  <si>
    <t>1018</t>
  </si>
  <si>
    <t>Rue de la Borde 12</t>
  </si>
  <si>
    <t>+41 / 21 647 46 26</t>
  </si>
  <si>
    <t>Arteferro Suisse SA</t>
  </si>
  <si>
    <t>Route des Moulières 6</t>
  </si>
  <si>
    <t>+41 / 22 880 00 17</t>
  </si>
  <si>
    <t>TRISAX SA</t>
  </si>
  <si>
    <t>Perly</t>
  </si>
  <si>
    <t>Route de Saint Julien, 259</t>
  </si>
  <si>
    <t>+41 / 22 301 46 06</t>
  </si>
  <si>
    <t>1800</t>
  </si>
  <si>
    <t>Vevey</t>
  </si>
  <si>
    <t>+41 / 21 922 94 88</t>
  </si>
  <si>
    <t>Pasquier François et Fils SA</t>
  </si>
  <si>
    <t>1661</t>
  </si>
  <si>
    <t>Le Pâquier-Montbarry</t>
  </si>
  <si>
    <t>Route de l’Eglise 25</t>
  </si>
  <si>
    <t>+41 / 26 912 25 70</t>
  </si>
  <si>
    <t>Widmer Métal Sàrl</t>
  </si>
  <si>
    <t>3960</t>
  </si>
  <si>
    <t>Sierre</t>
  </si>
  <si>
    <t>Rue des Artisans 3</t>
  </si>
  <si>
    <t>+41 / 27 455 44 04</t>
  </si>
  <si>
    <t>ENGELHARD S.A.</t>
  </si>
  <si>
    <t>Plan-les-Ouates</t>
  </si>
  <si>
    <t>Rue champs-Blanchod 7</t>
  </si>
  <si>
    <t>+41 / 22 794 34 44</t>
  </si>
  <si>
    <t>Vitrerie Marioni SA</t>
  </si>
  <si>
    <t>1032</t>
  </si>
  <si>
    <t>Romanel-sur-Lausanne</t>
  </si>
  <si>
    <t>Chemin du Marais 4</t>
  </si>
  <si>
    <t>+41 / 21 729 80 81</t>
  </si>
  <si>
    <t>Biosfer Sàrl</t>
  </si>
  <si>
    <t>1225</t>
  </si>
  <si>
    <t>Chêne-Bourg</t>
  </si>
  <si>
    <t>Chemin de la Gravière 9</t>
  </si>
  <si>
    <t>+41 / 22 348 37 77</t>
  </si>
  <si>
    <t>Georges Rousset et ses Fils SA</t>
  </si>
  <si>
    <t>+41 / 22 796 82 10</t>
  </si>
  <si>
    <t>Righini Charles SA</t>
  </si>
  <si>
    <t>Rue de l`Ancienne-Pointe 38</t>
  </si>
  <si>
    <t>+41 / 27 722 23 42</t>
  </si>
  <si>
    <t>Michellod SA</t>
  </si>
  <si>
    <t>+41 / 24 475 71 31</t>
  </si>
  <si>
    <t>Rue de l' Avenir 15</t>
  </si>
  <si>
    <t>+41 / 27 322 95 20</t>
  </si>
  <si>
    <t>GAB manufacture SA</t>
  </si>
  <si>
    <t>Avenue de Sévelin 18</t>
  </si>
  <si>
    <t>+41 / 21 620 02 00</t>
  </si>
  <si>
    <t>Grand-Lancy</t>
  </si>
  <si>
    <t>Chemin du Premier-Aout 3</t>
  </si>
  <si>
    <t>+41 / 22 794 62 92</t>
  </si>
  <si>
    <t>Francis Dragon SA</t>
  </si>
  <si>
    <t>Route de Saconnex-d`Arve 210</t>
  </si>
  <si>
    <t>+41 / 22 771 16 85</t>
  </si>
  <si>
    <t>R. Pilloud SA</t>
  </si>
  <si>
    <t>1624</t>
  </si>
  <si>
    <t>La Verrerie</t>
  </si>
  <si>
    <t>Place Jean Tinguely 14</t>
  </si>
  <si>
    <t>+41 / 21 948 07 79</t>
  </si>
  <si>
    <t>Trisconi-Anchise SA</t>
  </si>
  <si>
    <t>1895</t>
  </si>
  <si>
    <t>Vionnaz</t>
  </si>
  <si>
    <t>Route de Torgon 14</t>
  </si>
  <si>
    <t>+41 / 24 481 11 55</t>
  </si>
  <si>
    <t>Schüpbach SA</t>
  </si>
  <si>
    <t>Rue des Petites Crosettes 32B</t>
  </si>
  <si>
    <t>+41 / 32 968 65 31</t>
  </si>
  <si>
    <t>Epp Metallbau AG</t>
  </si>
  <si>
    <t>6472</t>
  </si>
  <si>
    <t>Erstfeld</t>
  </si>
  <si>
    <t>Talweg 19</t>
  </si>
  <si>
    <t>+41 / 41 880 14 64</t>
  </si>
  <si>
    <t>PITTET FRERES SA</t>
  </si>
  <si>
    <t>1627</t>
  </si>
  <si>
    <t>Vaulruz</t>
  </si>
  <si>
    <t>Champ-Paccot 1</t>
  </si>
  <si>
    <t>+41 / 26 919 44 88</t>
  </si>
  <si>
    <t>1937</t>
  </si>
  <si>
    <t>Orsières</t>
  </si>
  <si>
    <t>Route de Podemainge 41</t>
  </si>
  <si>
    <t>+41 / 27 783 14 45</t>
  </si>
  <si>
    <t>Volkart Construction Métallique Sàrl</t>
  </si>
  <si>
    <t>1305</t>
  </si>
  <si>
    <t>Penthalaz</t>
  </si>
  <si>
    <t>ZI Venoge - Parc Halle L4</t>
  </si>
  <si>
    <t>+41 / 21 861 45 17</t>
  </si>
  <si>
    <t>Christian Glaettli</t>
  </si>
  <si>
    <t>Chemin des Pionniers 14</t>
  </si>
  <si>
    <t>+41 / 21 791 42 67</t>
  </si>
  <si>
    <t>Raboud Group SA</t>
  </si>
  <si>
    <t>Route de Riaz 92</t>
  </si>
  <si>
    <t>+41 / 26 919 88 77</t>
  </si>
  <si>
    <t>Metalu SA</t>
  </si>
  <si>
    <t>Ch. de la Mousse 34</t>
  </si>
  <si>
    <t>+41 / 22 349 02 20</t>
  </si>
  <si>
    <t>Gay Pasetti SA</t>
  </si>
  <si>
    <t>1871</t>
  </si>
  <si>
    <t>Choëx</t>
  </si>
  <si>
    <t>Route de Choëx 76</t>
  </si>
  <si>
    <t>+41 / 24 471 19 26</t>
  </si>
  <si>
    <t xml:space="preserve">Option Metal Sàrl </t>
  </si>
  <si>
    <t>Route Sainte-Marguerite 21</t>
  </si>
  <si>
    <t>Ledermann SA</t>
  </si>
  <si>
    <t>Ch. des Fayards 7</t>
  </si>
  <si>
    <t>+41 / 21 644 38 38</t>
  </si>
  <si>
    <t>+41 / 32 753 17 77</t>
  </si>
  <si>
    <t>Wider SA</t>
  </si>
  <si>
    <t>Route de la chaux 5</t>
  </si>
  <si>
    <t>+41 / 21 804 99 66</t>
  </si>
  <si>
    <t>Bureau Technique</t>
  </si>
  <si>
    <t>1162</t>
  </si>
  <si>
    <t>Rue de la Tour 5</t>
  </si>
  <si>
    <t>+41 / 21 806 35 56</t>
  </si>
  <si>
    <t>Crettaz Constructions Métalliques Sàrl</t>
  </si>
  <si>
    <t>1822</t>
  </si>
  <si>
    <t>Chernex</t>
  </si>
  <si>
    <t>+41 / 21 964 39 43</t>
  </si>
  <si>
    <t>Donald Mayor SA</t>
  </si>
  <si>
    <t>1530</t>
  </si>
  <si>
    <t>Payerne</t>
  </si>
  <si>
    <t>Rte de Grandcour 76 b</t>
  </si>
  <si>
    <t>+41 / 26 660 25 67</t>
  </si>
  <si>
    <t>CMHT</t>
  </si>
  <si>
    <t>1256</t>
  </si>
  <si>
    <t>Troinex</t>
  </si>
  <si>
    <t>83 Route des Tournettes</t>
  </si>
  <si>
    <t>+41 / 22 784 01 93</t>
  </si>
  <si>
    <t>Metaloïd SA</t>
  </si>
  <si>
    <t>+41 / 22 731 73 39</t>
  </si>
  <si>
    <t>Charrière SA</t>
  </si>
  <si>
    <t>1263</t>
  </si>
  <si>
    <t>Crassier</t>
  </si>
  <si>
    <t>+41 / 22 367 13 60</t>
  </si>
  <si>
    <t>Paul Waser AG</t>
  </si>
  <si>
    <t>8833</t>
  </si>
  <si>
    <t>Samstagern</t>
  </si>
  <si>
    <t>Bruggetenstrasse 5</t>
  </si>
  <si>
    <t>+41 / 44 787 88 00</t>
  </si>
  <si>
    <t>Gualino SA</t>
  </si>
  <si>
    <t>Av. de la Gare 24</t>
  </si>
  <si>
    <t>+41 / 27 722 21 45</t>
  </si>
  <si>
    <t>Gachet Ruffieux SA</t>
  </si>
  <si>
    <t>1637</t>
  </si>
  <si>
    <t>Charmey</t>
  </si>
  <si>
    <t>La Tzintre 11</t>
  </si>
  <si>
    <t>+41 / 26 927 12 41</t>
  </si>
  <si>
    <t>South West Services</t>
  </si>
  <si>
    <t>Case Postale 913</t>
  </si>
  <si>
    <t>+41 / 78 631 44 74</t>
  </si>
  <si>
    <t>Vitrerie Bonzon Sàrl.</t>
  </si>
  <si>
    <t>1462</t>
  </si>
  <si>
    <t>Yvonand</t>
  </si>
  <si>
    <t>Chemin des Cerisiers 48</t>
  </si>
  <si>
    <t>+41 / 24 445 27 37</t>
  </si>
  <si>
    <t>AAV Contractors SA</t>
  </si>
  <si>
    <t>Chemin du Tourbillon 6</t>
  </si>
  <si>
    <t>+41 / 22 884 55 55</t>
  </si>
  <si>
    <t>Champs-Montants 16a</t>
  </si>
  <si>
    <t>+41 / 32 755 73 60</t>
  </si>
  <si>
    <t>1205</t>
  </si>
  <si>
    <t>Rue Dizerens 11</t>
  </si>
  <si>
    <t>+41 / 22 809 56 36</t>
  </si>
  <si>
    <t>BMS SERVICES SARL</t>
  </si>
  <si>
    <t>Route du Canada 41</t>
  </si>
  <si>
    <t>+41 / 22 557 40 08</t>
  </si>
  <si>
    <t>G. Sciboz SA</t>
  </si>
  <si>
    <t>In Riaux 14</t>
  </si>
  <si>
    <t>+41 / 26 411 36 52</t>
  </si>
  <si>
    <t>Türenfabrik Safenwil AG</t>
  </si>
  <si>
    <t>5745</t>
  </si>
  <si>
    <t>Safenwil</t>
  </si>
  <si>
    <t>Kanalstrasse 14</t>
  </si>
  <si>
    <t>+41 / 56 622 17 77</t>
  </si>
  <si>
    <t>Wälti Holzbau AG</t>
  </si>
  <si>
    <t>3534</t>
  </si>
  <si>
    <t>Signau</t>
  </si>
  <si>
    <t>Dorfstrasse 7</t>
  </si>
  <si>
    <t>+41 / 34 497 13 03</t>
  </si>
  <si>
    <t>Borgatta Menuiserie S.A.</t>
  </si>
  <si>
    <t>+41 / 21 960 25 60</t>
  </si>
  <si>
    <t>Dürig Bois S.A.</t>
  </si>
  <si>
    <t>1274</t>
  </si>
  <si>
    <t>Grens</t>
  </si>
  <si>
    <t>Route de Gingins 5</t>
  </si>
  <si>
    <t>+41 / 22 361 24 76</t>
  </si>
  <si>
    <t>Menuiserie JLL Sarl</t>
  </si>
  <si>
    <t>1338</t>
  </si>
  <si>
    <t>Ballaigues</t>
  </si>
  <si>
    <t>Grand Rue 12</t>
  </si>
  <si>
    <t>+41 / 79 632 32 45</t>
  </si>
  <si>
    <t>Menuiserie des Marais SA</t>
  </si>
  <si>
    <t>1890</t>
  </si>
  <si>
    <t>Saint-Maurice</t>
  </si>
  <si>
    <t>ZI les Marais 4, CP 166</t>
  </si>
  <si>
    <t>+41 / 24 485 33 22</t>
  </si>
  <si>
    <t>Serrurerie Klein</t>
  </si>
  <si>
    <t>Le Lignon</t>
  </si>
  <si>
    <t>Chemin de la Muraille 9</t>
  </si>
  <si>
    <t>+41 / 22 796 27 27</t>
  </si>
  <si>
    <t xml:space="preserve">Nobs SA </t>
  </si>
  <si>
    <t>Rue de Veyrier 13A</t>
  </si>
  <si>
    <t>+41 / 22 342 36 37</t>
  </si>
  <si>
    <t>Reichmuth Wohn AG</t>
  </si>
  <si>
    <t>6438</t>
  </si>
  <si>
    <t>Ibach</t>
  </si>
  <si>
    <t>Gotthardstrasse 22 + 24</t>
  </si>
  <si>
    <t>+41 / 41 811 52 52</t>
  </si>
  <si>
    <t>Serrurerie Michel ONA S.A.</t>
  </si>
  <si>
    <t>Rue des Horlogers 1</t>
  </si>
  <si>
    <t>+41 / 22 342 12 02</t>
  </si>
  <si>
    <t>APF Menuiserie SA</t>
  </si>
  <si>
    <t>1163</t>
  </si>
  <si>
    <t>Etoy</t>
  </si>
  <si>
    <t>Route de Pallatex 7a</t>
  </si>
  <si>
    <t>+41 / 21 821 02 90</t>
  </si>
  <si>
    <t>GD Vitrerie-Serrurerie Sàrl</t>
  </si>
  <si>
    <t>+41 / 21 866 02 00</t>
  </si>
  <si>
    <t>A.D.O Atelier des Ouates</t>
  </si>
  <si>
    <t>1203</t>
  </si>
  <si>
    <t>avenue de Châtelaine 43</t>
  </si>
  <si>
    <t>+41 / 22 970 05 60</t>
  </si>
  <si>
    <t>Baudois Fils SA</t>
  </si>
  <si>
    <t>1470</t>
  </si>
  <si>
    <t>Estavayer-le-Lac</t>
  </si>
  <si>
    <t>Rue de la Thiolleyres 5</t>
  </si>
  <si>
    <t>+41 / 26 663 12 78</t>
  </si>
  <si>
    <t>1815</t>
  </si>
  <si>
    <t>Clarens</t>
  </si>
  <si>
    <t>Chemin du Crépon 56</t>
  </si>
  <si>
    <t>+41 / 21 964 83 87</t>
  </si>
  <si>
    <t>Berger métal Sàrl</t>
  </si>
  <si>
    <t>1522</t>
  </si>
  <si>
    <t>Lucens</t>
  </si>
  <si>
    <t>Route de la Caséine 1</t>
  </si>
  <si>
    <t>+41 / 21 906 69 24</t>
  </si>
  <si>
    <t>CAP Serrurerie sàrl</t>
  </si>
  <si>
    <t>Cornaux</t>
  </si>
  <si>
    <t>Chemin des Prés-Bersot 17</t>
  </si>
  <si>
    <t>+41 / 32 731 03 33</t>
  </si>
  <si>
    <t>Yvon-Bender</t>
  </si>
  <si>
    <t>Rue de Bévignoux 5</t>
  </si>
  <si>
    <t>+41 / 27 722 81 41</t>
  </si>
  <si>
    <t>+41 / 21 634 78 41</t>
  </si>
  <si>
    <t>Schreinerei Daniel Hettich AG</t>
  </si>
  <si>
    <t>4125</t>
  </si>
  <si>
    <t>Riehen</t>
  </si>
  <si>
    <t>Grendelgasse 40</t>
  </si>
  <si>
    <t>+41 / 61 641 32 04</t>
  </si>
  <si>
    <t>NOVAS Sàrl</t>
  </si>
  <si>
    <t>1350</t>
  </si>
  <si>
    <t>Orbe</t>
  </si>
  <si>
    <t>Promenade de Pierrefleur 1</t>
  </si>
  <si>
    <t>+41 / 21 566 77 22</t>
  </si>
  <si>
    <t>Ansermot SA</t>
  </si>
  <si>
    <t>1772</t>
  </si>
  <si>
    <t>Grolley</t>
  </si>
  <si>
    <t>Rte de l’Industrie 10</t>
  </si>
  <si>
    <t>+41 / 26 475 31 27</t>
  </si>
  <si>
    <t>Dini Vincent Menuiserie SA</t>
  </si>
  <si>
    <t>1906</t>
  </si>
  <si>
    <t>Charrat</t>
  </si>
  <si>
    <t>Rue des Goillettes 26</t>
  </si>
  <si>
    <t>+41 / 27 746 20 07</t>
  </si>
  <si>
    <t>4123</t>
  </si>
  <si>
    <t>Allschwil</t>
  </si>
  <si>
    <t>Binningerstrasse 115</t>
  </si>
  <si>
    <t>+41 / 61 485 90 20</t>
  </si>
  <si>
    <t xml:space="preserve">Société Immobilière Les Platanes-Veytaux SA </t>
  </si>
  <si>
    <t>1820</t>
  </si>
  <si>
    <t>Veytaux</t>
  </si>
  <si>
    <t>rue Bonivard 7</t>
  </si>
  <si>
    <t>+41 / 21 646 52 20</t>
  </si>
  <si>
    <t>Morel SA</t>
  </si>
  <si>
    <t>1745</t>
  </si>
  <si>
    <t>Lentigny</t>
  </si>
  <si>
    <t>Pra Derrey 31</t>
  </si>
  <si>
    <t>+41 / 26 477 13 21</t>
  </si>
  <si>
    <t>Fenêtres Bassin SA</t>
  </si>
  <si>
    <t>2732</t>
  </si>
  <si>
    <t>Reconvillier</t>
  </si>
  <si>
    <t>Rue du Bénevis 36</t>
  </si>
  <si>
    <t>+41 / 32 312 00 50</t>
  </si>
  <si>
    <t>Kühni AG</t>
  </si>
  <si>
    <t>3435</t>
  </si>
  <si>
    <t>Ramsei</t>
  </si>
  <si>
    <t>Emmentalstrasse 102</t>
  </si>
  <si>
    <t>+41 / 34 460 68 68</t>
  </si>
  <si>
    <t>Müller Büchler Glas AG</t>
  </si>
  <si>
    <t>2504</t>
  </si>
  <si>
    <t>Sonnenstrasse 24</t>
  </si>
  <si>
    <t>+41 / 32 322 28 44</t>
  </si>
  <si>
    <t>Ramelet SA</t>
  </si>
  <si>
    <t>1007</t>
  </si>
  <si>
    <t>Avenue du Chablais 7</t>
  </si>
  <si>
    <t>+41 / 21 625 38 93</t>
  </si>
  <si>
    <t>Entreprise Duret SA</t>
  </si>
  <si>
    <t>+41 / 22 703 40 90</t>
  </si>
  <si>
    <t xml:space="preserve">Kurth Glas + Spiegel AG </t>
  </si>
  <si>
    <t>1595</t>
  </si>
  <si>
    <t>Faoug</t>
  </si>
  <si>
    <t>Route de Morat 6</t>
  </si>
  <si>
    <t>+41 / 26 670 41 80</t>
  </si>
  <si>
    <t>Derigo SA</t>
  </si>
  <si>
    <t>1208</t>
  </si>
  <si>
    <t>Avenue de Rosemont 9</t>
  </si>
  <si>
    <t>+41 / 22 732 39 02</t>
  </si>
  <si>
    <t>Isoflex Metallbau GmbH</t>
  </si>
  <si>
    <t>Tannackerstrasse 12</t>
  </si>
  <si>
    <t>+41 / 76 424 40 90</t>
  </si>
  <si>
    <t>Art Kern SA</t>
  </si>
  <si>
    <t>Rampe Quidort 4</t>
  </si>
  <si>
    <t>+41 / 22 735 09 17</t>
  </si>
  <si>
    <t>Glassfire srl.</t>
  </si>
  <si>
    <t>73100</t>
  </si>
  <si>
    <t>Lecce</t>
  </si>
  <si>
    <t>via Pietro Marti 9</t>
  </si>
  <si>
    <t>+39 0832 75 79 79</t>
  </si>
  <si>
    <t>Rue des Fontaines 2</t>
  </si>
  <si>
    <t>+41 / 27 722 61 30</t>
  </si>
  <si>
    <t>Societé Technique SA</t>
  </si>
  <si>
    <t>Rue de la Gare 13</t>
  </si>
  <si>
    <t>REALMETAL Sàrl</t>
  </si>
  <si>
    <t>1882</t>
  </si>
  <si>
    <t>Gryon</t>
  </si>
  <si>
    <t>Chemin du Revers 12</t>
  </si>
  <si>
    <t>+41 / 79 705 33 21</t>
  </si>
  <si>
    <t xml:space="preserve">Savoy Verre </t>
  </si>
  <si>
    <t>Route de l'industrie 3</t>
  </si>
  <si>
    <t>Badertscher Innenausbau AG</t>
  </si>
  <si>
    <t>Pulverweg 66</t>
  </si>
  <si>
    <t>+41 / 31 332 33 34</t>
  </si>
  <si>
    <t>Graf Schreinerei GmbH</t>
  </si>
  <si>
    <t>3066</t>
  </si>
  <si>
    <t>Stettlen</t>
  </si>
  <si>
    <t>Schwandiweg 5</t>
  </si>
  <si>
    <t>+41 / 31 931 42 52</t>
  </si>
  <si>
    <t>Droz MSV SA</t>
  </si>
  <si>
    <t>Rte des Jeunes 19</t>
  </si>
  <si>
    <t>+41 / 22 300 06 36</t>
  </si>
  <si>
    <t>Sofraver SA</t>
  </si>
  <si>
    <t>1754</t>
  </si>
  <si>
    <t>Route de Rosé 37</t>
  </si>
  <si>
    <t>BATIMETAL SA</t>
  </si>
  <si>
    <t>Le Bey 22</t>
  </si>
  <si>
    <t>1687</t>
  </si>
  <si>
    <t>Vuisternens-dt-Romont</t>
  </si>
  <si>
    <t>Z.A. Le Tintébin 10</t>
  </si>
  <si>
    <t>Zimmermann E. AG</t>
  </si>
  <si>
    <t>6130</t>
  </si>
  <si>
    <t>Willisau</t>
  </si>
  <si>
    <t>Menzbergstrasse 46</t>
  </si>
  <si>
    <t>+41 / 41 970 14 38</t>
  </si>
  <si>
    <t>Schleppy Vitrerie SA</t>
  </si>
  <si>
    <t>Charmettes 16</t>
  </si>
  <si>
    <t>PROVERIT AG</t>
  </si>
  <si>
    <t>Meielenfeldweg 18</t>
  </si>
  <si>
    <t>+41 / 31 336 86 82</t>
  </si>
  <si>
    <t>Krieger Rolf AG</t>
  </si>
  <si>
    <t>Schulhausstrasse 4</t>
  </si>
  <si>
    <t>+41 / 41 377 15 85</t>
  </si>
  <si>
    <t>Barras Joël SA</t>
  </si>
  <si>
    <t>3963</t>
  </si>
  <si>
    <t>Crans-Montana</t>
  </si>
  <si>
    <t>Les Casemates 6</t>
  </si>
  <si>
    <t>Devantéry Meubles</t>
  </si>
  <si>
    <t>Rte de la Monderèche 18</t>
  </si>
  <si>
    <t>+41 / 27455 16 72</t>
  </si>
  <si>
    <t>S.I.D Swiss Installations &amp; Distributions SA</t>
  </si>
  <si>
    <t>Rte de Saint-Julien 259</t>
  </si>
  <si>
    <t>3506</t>
  </si>
  <si>
    <t>Grosshöchstetten</t>
  </si>
  <si>
    <t>Moosweg 32</t>
  </si>
  <si>
    <t>1010</t>
  </si>
  <si>
    <t>+41 / 21 652 48 16</t>
  </si>
  <si>
    <t>Vitrerie Alain Cloux</t>
  </si>
  <si>
    <t>Les Acacias</t>
  </si>
  <si>
    <t>Rue le Royer 19</t>
  </si>
  <si>
    <t>+41 / 22 300 05 15</t>
  </si>
  <si>
    <t>INASUS CH SA</t>
  </si>
  <si>
    <t>1005</t>
  </si>
  <si>
    <t>Avenue du Théâtre 8 bis</t>
  </si>
  <si>
    <t>+34 / 986 787 525</t>
  </si>
  <si>
    <t>Wälchli Schreinerei AG</t>
  </si>
  <si>
    <t>3455</t>
  </si>
  <si>
    <t>Grünen</t>
  </si>
  <si>
    <t>Bernstrasse 15a</t>
  </si>
  <si>
    <t>+41 / 34 432 11 11</t>
  </si>
  <si>
    <t>Tüscher Schreinerei AG</t>
  </si>
  <si>
    <t>3303</t>
  </si>
  <si>
    <t>Jegenstorf</t>
  </si>
  <si>
    <t>Quellenweg 5</t>
  </si>
  <si>
    <t>+41 / 31 763 13 30</t>
  </si>
  <si>
    <t>Bader Holzbau AG</t>
  </si>
  <si>
    <t>4714</t>
  </si>
  <si>
    <t>Aedermannsdorf</t>
  </si>
  <si>
    <t>Lemisweg 165</t>
  </si>
  <si>
    <t>+41 / 62 389 20 00</t>
  </si>
  <si>
    <t>metallBAUmann GmbH</t>
  </si>
  <si>
    <t>4629</t>
  </si>
  <si>
    <t>Fulenbach</t>
  </si>
  <si>
    <t>Industrie Allmend 32</t>
  </si>
  <si>
    <t>+41 / 62 926 43 03</t>
  </si>
  <si>
    <t>Nyfeler Metallbau AG</t>
  </si>
  <si>
    <t>4013</t>
  </si>
  <si>
    <t>Lothringerstrasse 127</t>
  </si>
  <si>
    <t>+41 / 61 385 85 85</t>
  </si>
  <si>
    <t>Zangger Daniel AG</t>
  </si>
  <si>
    <t>Dreschhüttenweg 3</t>
  </si>
  <si>
    <t>+41 / 31 765 54 20</t>
  </si>
  <si>
    <t>IG Sicherheit</t>
  </si>
  <si>
    <t>6418</t>
  </si>
  <si>
    <t>Rothenthurm</t>
  </si>
  <si>
    <t>Kronenstrasse 12</t>
  </si>
  <si>
    <t>Golay Menuiserie</t>
  </si>
  <si>
    <t>2108</t>
  </si>
  <si>
    <t>Couvet</t>
  </si>
  <si>
    <t>Site-Dubied 6</t>
  </si>
  <si>
    <t>+41 / 32 863 12 19</t>
  </si>
  <si>
    <t>Esprit Bois Sàrl</t>
  </si>
  <si>
    <t>1854</t>
  </si>
  <si>
    <t>Leysin</t>
  </si>
  <si>
    <t>Route de l'Aiglon</t>
  </si>
  <si>
    <t>+41 / 76 546 54 26</t>
  </si>
  <si>
    <t>Atelier 111</t>
  </si>
  <si>
    <t>4052</t>
  </si>
  <si>
    <t>Auf dem Wolf 41</t>
  </si>
  <si>
    <t>+41 / 61 331 50 70</t>
  </si>
  <si>
    <t>Hürzeler Holzbau AG</t>
  </si>
  <si>
    <t>4312</t>
  </si>
  <si>
    <t>Magden</t>
  </si>
  <si>
    <t>Brüelstrasse 43</t>
  </si>
  <si>
    <t>+41 / 61 845 10 20</t>
  </si>
  <si>
    <t>HP3 S.A.</t>
  </si>
  <si>
    <t>1304</t>
  </si>
  <si>
    <t>Cossonay</t>
  </si>
  <si>
    <t>Route de la Sarraz 10</t>
  </si>
  <si>
    <t>+41 / 21 863 60 50</t>
  </si>
  <si>
    <t>4142</t>
  </si>
  <si>
    <t>Münchenstein</t>
  </si>
  <si>
    <t>Weidenstrasse 33</t>
  </si>
  <si>
    <t>+41 / 61 401 21 30</t>
  </si>
  <si>
    <t>Stich Schreinerei AG</t>
  </si>
  <si>
    <t>4245</t>
  </si>
  <si>
    <t>Kleinlützel</t>
  </si>
  <si>
    <t>Huggerwaldstrasse 22</t>
  </si>
  <si>
    <t>+41 / 61 771 06 22</t>
  </si>
  <si>
    <t>Schreinerei Hehlen AG</t>
  </si>
  <si>
    <t>+41 / 32 653 44 11</t>
  </si>
  <si>
    <t>1438</t>
  </si>
  <si>
    <t>Mathod</t>
  </si>
  <si>
    <t>Ch. des Grébeires 7</t>
  </si>
  <si>
    <t>Ringeisen AG</t>
  </si>
  <si>
    <t>3173</t>
  </si>
  <si>
    <t>Oberwangen</t>
  </si>
  <si>
    <t>Freiburgstrasse 792</t>
  </si>
  <si>
    <t>+41 / 31 888 20 10</t>
  </si>
  <si>
    <t>Spanopticum AG</t>
  </si>
  <si>
    <t>3257</t>
  </si>
  <si>
    <t>Ammerzwil</t>
  </si>
  <si>
    <t>Greppen 42</t>
  </si>
  <si>
    <t>+41 / 32 389 22 50</t>
  </si>
  <si>
    <t>Veragouth SA</t>
  </si>
  <si>
    <t>6930</t>
  </si>
  <si>
    <t>Via Industrie 24</t>
  </si>
  <si>
    <t>+41 / 91 935 79 79</t>
  </si>
  <si>
    <t>Formetal</t>
  </si>
  <si>
    <t>+41 / 21 22 794 23 70</t>
  </si>
  <si>
    <t>2113</t>
  </si>
  <si>
    <t>Boveresse</t>
  </si>
  <si>
    <t>+41 / 32 861 12 78</t>
  </si>
  <si>
    <t>Top Niveaux Sàrl</t>
  </si>
  <si>
    <t>Ch. de Prélaz 3</t>
  </si>
  <si>
    <t>+41 / 79 364 43 95</t>
  </si>
  <si>
    <t>Inoxmanufaktur GbmH</t>
  </si>
  <si>
    <t>Byfangweg 16</t>
  </si>
  <si>
    <t>+41 / 62 961 08 09</t>
  </si>
  <si>
    <t>NINZ S.p.A.</t>
  </si>
  <si>
    <t>38061</t>
  </si>
  <si>
    <t>Ala, Italy</t>
  </si>
  <si>
    <t>Corso Trento 2/A</t>
  </si>
  <si>
    <t>0039 0464 678 300</t>
  </si>
  <si>
    <t>SETZ FENSTERBAU AG</t>
  </si>
  <si>
    <t>6247</t>
  </si>
  <si>
    <t>Schötz</t>
  </si>
  <si>
    <t>+41 / 41 984 03 03</t>
  </si>
  <si>
    <t>Glas Boder GmbH</t>
  </si>
  <si>
    <t>Wiesenstrasse 29</t>
  </si>
  <si>
    <t>+41 / 32 652 21 15</t>
  </si>
  <si>
    <t>Locher GmbH / Srl</t>
  </si>
  <si>
    <t>Sarnthein/Sarentino (BZ)</t>
  </si>
  <si>
    <t>Dick 47 Loc. Grosso</t>
  </si>
  <si>
    <t>0039 0471 620 188</t>
  </si>
  <si>
    <t>BEAD</t>
  </si>
  <si>
    <t>Meinier</t>
  </si>
  <si>
    <t>Rte de Compois 12</t>
  </si>
  <si>
    <t>+41 / 79 455 93 62</t>
  </si>
  <si>
    <t>Tschanz Metallbau AG</t>
  </si>
  <si>
    <t>3400</t>
  </si>
  <si>
    <t>Burgdorf</t>
  </si>
  <si>
    <t>Gysnauweg 7</t>
  </si>
  <si>
    <t>+41 / 34 420 03 70</t>
  </si>
  <si>
    <t>Fritz Hartmann AG</t>
  </si>
  <si>
    <t>Wasserstrasse 10a</t>
  </si>
  <si>
    <t>+41 / 32 373 50 30</t>
  </si>
  <si>
    <t>MEPLA-TECHNIK GmbH</t>
  </si>
  <si>
    <t>6276</t>
  </si>
  <si>
    <t>Hohenrain / LU</t>
  </si>
  <si>
    <t>Oberebersol 49</t>
  </si>
  <si>
    <t>+41 / 41 448 17 45</t>
  </si>
  <si>
    <t>2542</t>
  </si>
  <si>
    <t>Pieterlen</t>
  </si>
  <si>
    <t>Beundenweg 4</t>
  </si>
  <si>
    <t>+41 / 32 377 22 55</t>
  </si>
  <si>
    <t>Métal Bois Innov' Sàrl</t>
  </si>
  <si>
    <t>1628</t>
  </si>
  <si>
    <t>Vuadens</t>
  </si>
  <si>
    <t>+41 / 79 960 23 21</t>
  </si>
  <si>
    <t>Glas Fäh AG</t>
  </si>
  <si>
    <t>3012</t>
  </si>
  <si>
    <t>Zähringerstrasse 11</t>
  </si>
  <si>
    <t>+41 / 31 301 23 83</t>
  </si>
  <si>
    <t>Flotron Construction métallique</t>
  </si>
  <si>
    <t>1607</t>
  </si>
  <si>
    <t>Les Thioleyres</t>
  </si>
  <si>
    <t>Genevrey 1</t>
  </si>
  <si>
    <t>+41 / 21 907 79 34</t>
  </si>
  <si>
    <t>5223</t>
  </si>
  <si>
    <t>Riniken</t>
  </si>
  <si>
    <t>Trottengasse 6</t>
  </si>
  <si>
    <t>+41 / 56 461 77 50</t>
  </si>
  <si>
    <t>Anytech Metallbau AG</t>
  </si>
  <si>
    <t>Luzernstrasse 71</t>
  </si>
  <si>
    <t>+41 / 62 962 38 38</t>
  </si>
  <si>
    <t>Wüthrich Metall- und Glasbau AG</t>
  </si>
  <si>
    <t>Meielenfeldweg 14</t>
  </si>
  <si>
    <t>+41 / 31 915 33 33</t>
  </si>
  <si>
    <t>Doutaz Ebénisterie SA</t>
  </si>
  <si>
    <t>1663</t>
  </si>
  <si>
    <t>Epagny</t>
  </si>
  <si>
    <t>route des Grands-Bois 3</t>
  </si>
  <si>
    <t>+41 / 26 921 39 39</t>
  </si>
  <si>
    <t>W. Christen AG</t>
  </si>
  <si>
    <t>4802</t>
  </si>
  <si>
    <t>Strengelbach</t>
  </si>
  <si>
    <t>Sägetstrasse 93</t>
  </si>
  <si>
    <t>+41 / 62 745 50 80</t>
  </si>
  <si>
    <t>ST73 Brechbühl</t>
  </si>
  <si>
    <t>3454</t>
  </si>
  <si>
    <t>Sumiswald</t>
  </si>
  <si>
    <t>Haselacker 13</t>
  </si>
  <si>
    <t>+41 / 34 431 54 45</t>
  </si>
  <si>
    <t>Zulliger Schreinerei + Holzbau AG</t>
  </si>
  <si>
    <t>4934</t>
  </si>
  <si>
    <t>Madiswil</t>
  </si>
  <si>
    <t>Steingasse 21</t>
  </si>
  <si>
    <t>+41 / 62 965 31 11</t>
  </si>
  <si>
    <t>Rufli Constructions métalliques SA</t>
  </si>
  <si>
    <t>Rue Ecole de Commerce 1B</t>
  </si>
  <si>
    <t>+41 / 21 646 29 96</t>
  </si>
  <si>
    <t>WALKER Stahl- und Metallbau AG</t>
  </si>
  <si>
    <t>6474</t>
  </si>
  <si>
    <t>Amsteg</t>
  </si>
  <si>
    <t>Grund 73</t>
  </si>
  <si>
    <t>+41 / 41 884 70 70</t>
  </si>
  <si>
    <t>+41 / 76 569 23 00</t>
  </si>
  <si>
    <t>Aerni + Wälchli GmbH</t>
  </si>
  <si>
    <t>3373</t>
  </si>
  <si>
    <t xml:space="preserve">Röthenbach </t>
  </si>
  <si>
    <t>Kreuzfeldweg 3</t>
  </si>
  <si>
    <t>+41 / 62 961 90 80</t>
  </si>
  <si>
    <t>Olivier Murner SA</t>
  </si>
  <si>
    <t>Acacias</t>
  </si>
  <si>
    <t>+41 / 22 342 28 72</t>
  </si>
  <si>
    <t>Stocker Metall- und Glasbau AG</t>
  </si>
  <si>
    <t xml:space="preserve">4800 </t>
  </si>
  <si>
    <t xml:space="preserve">Zofingen </t>
  </si>
  <si>
    <t>+41 / 62 751 79 19</t>
  </si>
  <si>
    <t>Läng Schreinerei und Küchenbau AG</t>
  </si>
  <si>
    <t>3423</t>
  </si>
  <si>
    <t>Ersigen/Kirchberg</t>
  </si>
  <si>
    <t>Huebstrasse 3</t>
  </si>
  <si>
    <t>+41 / 34 447 44 55</t>
  </si>
  <si>
    <t>Hch. Schnyder AG</t>
  </si>
  <si>
    <t>im Grund 30</t>
  </si>
  <si>
    <t>+41 / 62 849 15 56</t>
  </si>
  <si>
    <t>Schreinerei Bleuler</t>
  </si>
  <si>
    <t>Binzstrasse 5</t>
  </si>
  <si>
    <t>+41 / 44 740 99 46</t>
  </si>
  <si>
    <t>Metall Design AG</t>
  </si>
  <si>
    <t>+41 / 31 926 17 05</t>
  </si>
  <si>
    <t>Concepts Group SA</t>
  </si>
  <si>
    <t>Chemin de L'lslettaz</t>
  </si>
  <si>
    <t>+41 / 21 331 00 10</t>
  </si>
  <si>
    <t>Serrurerie Crausaz</t>
  </si>
  <si>
    <t>1589</t>
  </si>
  <si>
    <t>Chabrey</t>
  </si>
  <si>
    <t>Ch. de Bellevaux 7</t>
  </si>
  <si>
    <t>+41 / 79 706 11 44</t>
  </si>
  <si>
    <t>Burgerhaus AG</t>
  </si>
  <si>
    <t>Marktgasse 15</t>
  </si>
  <si>
    <t>+41 / 34 431 23 58</t>
  </si>
  <si>
    <t>Picco &amp; Martini</t>
  </si>
  <si>
    <t>10078</t>
  </si>
  <si>
    <t>Corso Cuneo 3</t>
  </si>
  <si>
    <t>+390114242133</t>
  </si>
  <si>
    <t>1321</t>
  </si>
  <si>
    <t>Arnex-sur-Orbe</t>
  </si>
  <si>
    <t>+41 / 24 441 27 67</t>
  </si>
  <si>
    <t>WMETALL AG</t>
  </si>
  <si>
    <t>3426</t>
  </si>
  <si>
    <t>Aefligen</t>
  </si>
  <si>
    <t>Industrieweg 7</t>
  </si>
  <si>
    <t>+41 / 31 762 00 35</t>
  </si>
  <si>
    <t>Beffa Vetreria SA</t>
  </si>
  <si>
    <t>6616</t>
  </si>
  <si>
    <t>Losone</t>
  </si>
  <si>
    <t>Via Rongia 8</t>
  </si>
  <si>
    <t>+41 / 91 791 35 25</t>
  </si>
  <si>
    <t>G. Peretti SA</t>
  </si>
  <si>
    <t>Route de la Sorge 2</t>
  </si>
  <si>
    <t>+41 / 21 323 54 80</t>
  </si>
  <si>
    <t>Schreinerei Sollberger AG</t>
  </si>
  <si>
    <t>Solothurnstrasse 33</t>
  </si>
  <si>
    <t>+41 / 32 672 36 57</t>
  </si>
  <si>
    <t>Bieler Metallbau AG</t>
  </si>
  <si>
    <t>Meiniswilstrasse 19</t>
  </si>
  <si>
    <t>+41 / 62 922 41 24</t>
  </si>
  <si>
    <t>Huber Metall- &amp; Stahlbau AG</t>
  </si>
  <si>
    <t>5018</t>
  </si>
  <si>
    <t>Erlinsbach</t>
  </si>
  <si>
    <t>Kapellenweg 4</t>
  </si>
  <si>
    <t>+41 / 62 844 39 39</t>
  </si>
  <si>
    <t>Eni Windows AG</t>
  </si>
  <si>
    <t>2552</t>
  </si>
  <si>
    <t>Orpund</t>
  </si>
  <si>
    <t>Lerchenweg 2</t>
  </si>
  <si>
    <t>+41 / 32 355 13 01</t>
  </si>
  <si>
    <t>Greub Schlosserei AG</t>
  </si>
  <si>
    <t>Brückenstrasse 12</t>
  </si>
  <si>
    <t>+41 / 62 962 33 62</t>
  </si>
  <si>
    <t>Fortmann AG</t>
  </si>
  <si>
    <t>Wassergasse 14</t>
  </si>
  <si>
    <t>+41 / 32 677 21 22</t>
  </si>
  <si>
    <t>4542</t>
  </si>
  <si>
    <t>Luterbach</t>
  </si>
  <si>
    <t>Derendingenstr. 11a</t>
  </si>
  <si>
    <t>+41 / 32 682 06 82</t>
  </si>
  <si>
    <t>Binningerstrasse 107</t>
  </si>
  <si>
    <t>+41 / 61 487 00 00</t>
  </si>
  <si>
    <t>Béguin Sàrl</t>
  </si>
  <si>
    <t>1450</t>
  </si>
  <si>
    <t>Sainte-Croix</t>
  </si>
  <si>
    <t>Rue du Jura 11</t>
  </si>
  <si>
    <t>+41 / 24 454 66 01</t>
  </si>
  <si>
    <t>Wider SA Genève</t>
  </si>
  <si>
    <t>Route des Moulières 10bis</t>
  </si>
  <si>
    <t>+41 / 22 949 09 13</t>
  </si>
  <si>
    <t>Garin - Davet &amp; Cie SA</t>
  </si>
  <si>
    <t>1245</t>
  </si>
  <si>
    <t>Collonge-Bellerive</t>
  </si>
  <si>
    <t>Route de Thonon 152 A</t>
  </si>
  <si>
    <t>+41 / 22 752 11 11</t>
  </si>
  <si>
    <t>Hübscher + Partner AG</t>
  </si>
  <si>
    <t>Johann-Renfer-Strasse 9</t>
  </si>
  <si>
    <t>+41 / 32 323 11 10</t>
  </si>
  <si>
    <t>Herzog Bau und Holzbau AG</t>
  </si>
  <si>
    <t>+41 / 31 330 40 70</t>
  </si>
  <si>
    <t>m4metallbau ag</t>
  </si>
  <si>
    <t>8932</t>
  </si>
  <si>
    <t>Mettmenstetten</t>
  </si>
  <si>
    <t>Herferswil 32</t>
  </si>
  <si>
    <t>+41 / 43 466 83 30</t>
  </si>
  <si>
    <t>Schmid Metallbau AG</t>
  </si>
  <si>
    <t>4314</t>
  </si>
  <si>
    <t>Zeiningen</t>
  </si>
  <si>
    <t>Heugässli 3</t>
  </si>
  <si>
    <t>+41 / 61 855 99 22</t>
  </si>
  <si>
    <t>Brand Metallbau AG</t>
  </si>
  <si>
    <t>6467</t>
  </si>
  <si>
    <t>Schattdorf</t>
  </si>
  <si>
    <t>Rüttistrasse 13</t>
  </si>
  <si>
    <t>+41 / 41 874 74 00</t>
  </si>
  <si>
    <t>Baumgartner Leo AG</t>
  </si>
  <si>
    <t>6300</t>
  </si>
  <si>
    <t>Zug</t>
  </si>
  <si>
    <t>Ibelweg 20</t>
  </si>
  <si>
    <t>+41 / 41 785 40 00</t>
  </si>
  <si>
    <t>Javet Frédéric</t>
  </si>
  <si>
    <t>Rue de l'Orée 40</t>
  </si>
  <si>
    <t>Châtelaine</t>
  </si>
  <si>
    <t>+41 / 79 671 04 51</t>
  </si>
  <si>
    <t>Annaheim</t>
  </si>
  <si>
    <t>Steinhofstrasse 4-6</t>
  </si>
  <si>
    <t>+41 / 34 422 82 72</t>
  </si>
  <si>
    <t>+41 / 22 797 05 65</t>
  </si>
  <si>
    <t>Mauron SA</t>
  </si>
  <si>
    <t>1553</t>
  </si>
  <si>
    <t>Châtonnaye</t>
  </si>
  <si>
    <t>Route de Romont 17</t>
  </si>
  <si>
    <t>+41 / 26 658 30 30</t>
  </si>
  <si>
    <t>Gentsch AG</t>
  </si>
  <si>
    <t>8200</t>
  </si>
  <si>
    <t>Schaffhausen</t>
  </si>
  <si>
    <t>Ebnatstrasse 127</t>
  </si>
  <si>
    <t>+41 / 52 625 94 37</t>
  </si>
  <si>
    <t>TZ Menuiserie SA</t>
  </si>
  <si>
    <t>Av. des Platanes 21</t>
  </si>
  <si>
    <t>+41 / 27 451 77 10</t>
  </si>
  <si>
    <t>Veralubois SA</t>
  </si>
  <si>
    <t>1122</t>
  </si>
  <si>
    <t>Romanel s/Morges</t>
  </si>
  <si>
    <t>+41 / 21 869 99 70</t>
  </si>
  <si>
    <t>Schreinerei Schär GmbH</t>
  </si>
  <si>
    <t>3415</t>
  </si>
  <si>
    <t>Hasle-Rüegsau</t>
  </si>
  <si>
    <t>alte Rüegsaustrasse 6</t>
  </si>
  <si>
    <t>+41 / 34 461 21 72</t>
  </si>
  <si>
    <t>Zanoni Pierre-Antoine</t>
  </si>
  <si>
    <t>Route de la Moubra 3</t>
  </si>
  <si>
    <t>+41 / 27 481 27 37</t>
  </si>
  <si>
    <t>Martin Günther AG</t>
  </si>
  <si>
    <t>3380</t>
  </si>
  <si>
    <t>Wangen an der Aare</t>
  </si>
  <si>
    <t>Friedbergstrasse 2</t>
  </si>
  <si>
    <t>+41 / 32 631 25 51</t>
  </si>
  <si>
    <t>Wimeba Metallbau AG</t>
  </si>
  <si>
    <t>6244</t>
  </si>
  <si>
    <t>Nebikon</t>
  </si>
  <si>
    <t>Egolzwilerstrasse 16</t>
  </si>
  <si>
    <t>+41 / 62 748 66 66</t>
  </si>
  <si>
    <t>Gräppi Moser GmbH</t>
  </si>
  <si>
    <t>Südstrasse 13</t>
  </si>
  <si>
    <t>+41 / 32 392 88 38</t>
  </si>
  <si>
    <t>Zusteim Max AG</t>
  </si>
  <si>
    <t>4536</t>
  </si>
  <si>
    <t>Attiswil</t>
  </si>
  <si>
    <t>Solothurnstrasse 2</t>
  </si>
  <si>
    <t>+41 / 32 637 22 04</t>
  </si>
  <si>
    <t>FR METALLBAU AG</t>
  </si>
  <si>
    <t>Steinackerweg 16</t>
  </si>
  <si>
    <t>+41 / 62 916 30 80</t>
  </si>
  <si>
    <t>AB Serrurerie</t>
  </si>
  <si>
    <t>1417</t>
  </si>
  <si>
    <t>Essertine/Yverdon</t>
  </si>
  <si>
    <t>Grand'Rue 15</t>
  </si>
  <si>
    <t>+41 / 24 435 18 65</t>
  </si>
  <si>
    <t>Lamelle Glass &amp; Store SA</t>
  </si>
  <si>
    <t>48. Chemin Delay</t>
  </si>
  <si>
    <t>+41 / 22 782 08 88</t>
  </si>
  <si>
    <t>Krauchthal</t>
  </si>
  <si>
    <t>Länggasse 23</t>
  </si>
  <si>
    <t>+41 / 34 411 14 22</t>
  </si>
  <si>
    <t>4617</t>
  </si>
  <si>
    <t>Gunzgen</t>
  </si>
  <si>
    <t>+41 / 62 216 62 75</t>
  </si>
  <si>
    <t>Iconstruction SA</t>
  </si>
  <si>
    <t>Av. de la Gare 5</t>
  </si>
  <si>
    <t>4562</t>
  </si>
  <si>
    <t>Dammstrasse 36</t>
  </si>
  <si>
    <t>+41 / 32 672 46 50</t>
  </si>
  <si>
    <t>Baciu constructions métalliques</t>
  </si>
  <si>
    <t>1255</t>
  </si>
  <si>
    <t>Veyrier</t>
  </si>
  <si>
    <t>Route du Pas de l'Echelle 120</t>
  </si>
  <si>
    <t>+41 / 22 348 07 55</t>
  </si>
  <si>
    <t>MTM Metallbau AG</t>
  </si>
  <si>
    <t>8926</t>
  </si>
  <si>
    <t>Hauptikon</t>
  </si>
  <si>
    <t>Uerzlikerstrasse 11</t>
  </si>
  <si>
    <t>+41 / 44 764 08 08</t>
  </si>
  <si>
    <t>DN Nicastro SA</t>
  </si>
  <si>
    <t>Ch. de Maisonneuve 10</t>
  </si>
  <si>
    <t>+41 / 22 796 22 09</t>
  </si>
  <si>
    <t>Gebr. Zimmermann</t>
  </si>
  <si>
    <t>4632</t>
  </si>
  <si>
    <t>Trimbach</t>
  </si>
  <si>
    <t>Brückenstrasse 26</t>
  </si>
  <si>
    <t>+41 / 62 293 48 62</t>
  </si>
  <si>
    <t>Mattenweg 2</t>
  </si>
  <si>
    <t>+41 / 79 415 10 42</t>
  </si>
  <si>
    <t>Balz Metal SA</t>
  </si>
  <si>
    <t>1285</t>
  </si>
  <si>
    <t>Athenaz</t>
  </si>
  <si>
    <t>Ch. Cusinand 9</t>
  </si>
  <si>
    <t>+41 / 22 756 31 00</t>
  </si>
  <si>
    <t>Holzgang Schreinerei AG</t>
  </si>
  <si>
    <t>6403</t>
  </si>
  <si>
    <t>Küssnacht</t>
  </si>
  <si>
    <t>Fännring 6</t>
  </si>
  <si>
    <t>+41 / 41 850 12 19</t>
  </si>
  <si>
    <t>Metallbau Dietikon AG</t>
  </si>
  <si>
    <t>Langmatt 154</t>
  </si>
  <si>
    <t>+41 / 43 317 89 00</t>
  </si>
  <si>
    <t>6032</t>
  </si>
  <si>
    <t>Emmen</t>
  </si>
  <si>
    <t>Seetalstrasse 185</t>
  </si>
  <si>
    <t>+41 / 41 269 44 44</t>
  </si>
  <si>
    <t>Kunz Schreinerei AG</t>
  </si>
  <si>
    <t>4917</t>
  </si>
  <si>
    <t>Melchnau</t>
  </si>
  <si>
    <t>Dorfstrasse 105</t>
  </si>
  <si>
    <t>+41 / 62 927 23 80</t>
  </si>
  <si>
    <t>ABC Vitrerie</t>
  </si>
  <si>
    <t>Rte des Mueses 1a</t>
  </si>
  <si>
    <t>+41 / 26 424 88 65</t>
  </si>
  <si>
    <t>MCM Morais Sarl</t>
  </si>
  <si>
    <t>+41 / 21 625 43 08</t>
  </si>
  <si>
    <t>Aarefeldstrasse 25</t>
  </si>
  <si>
    <t>+41 / 62 849 66 70</t>
  </si>
  <si>
    <t>Norba Genève SA</t>
  </si>
  <si>
    <t>+41 / 22 307 84 10</t>
  </si>
  <si>
    <t>Favorol Papaux SA</t>
  </si>
  <si>
    <t>1733</t>
  </si>
  <si>
    <t>Treyvaux</t>
  </si>
  <si>
    <t>Ch. Clos d'Illens 10</t>
  </si>
  <si>
    <t>+41 / 58 123 95 00</t>
  </si>
  <si>
    <t>Kilchör Metallbau GmbH</t>
  </si>
  <si>
    <t>3212</t>
  </si>
  <si>
    <t>Gurmels</t>
  </si>
  <si>
    <t>+41 / 26 684 17 31</t>
  </si>
  <si>
    <t>Norma Reiden AG</t>
  </si>
  <si>
    <t>6260</t>
  </si>
  <si>
    <t>Reiden</t>
  </si>
  <si>
    <t>Hauptstrasse 99</t>
  </si>
  <si>
    <t>+41 / 62 749 09 09</t>
  </si>
  <si>
    <t>Huber Kontech AG</t>
  </si>
  <si>
    <t>6018</t>
  </si>
  <si>
    <t>Buttisholz</t>
  </si>
  <si>
    <t>Eglisberg 2</t>
  </si>
  <si>
    <t>+41 / 41 929 59 29</t>
  </si>
  <si>
    <t>Wieland Ernst AG</t>
  </si>
  <si>
    <t>8008</t>
  </si>
  <si>
    <t>Florastrasse 20</t>
  </si>
  <si>
    <t>+41 / 44 497 70 70</t>
  </si>
  <si>
    <t>3436</t>
  </si>
  <si>
    <t>Zollbrück</t>
  </si>
  <si>
    <t>Dorfstrasse 19</t>
  </si>
  <si>
    <t>MetApp AG</t>
  </si>
  <si>
    <t>5040</t>
  </si>
  <si>
    <t>Schöftland</t>
  </si>
  <si>
    <t>Dorfstrasse 3</t>
  </si>
  <si>
    <t>+41 / 62 721 03 53</t>
  </si>
  <si>
    <t>Hildbrand Constructions métalliques Sàrl</t>
  </si>
  <si>
    <t>2023</t>
  </si>
  <si>
    <t>Gorgier</t>
  </si>
  <si>
    <t>Rue de Combamare 20</t>
  </si>
  <si>
    <t>+41 / 79 732 80 11</t>
  </si>
  <si>
    <t>SeCasa SA</t>
  </si>
  <si>
    <t>Ch. de la Biole 6</t>
  </si>
  <si>
    <t>+41 / 24 468 60 02</t>
  </si>
  <si>
    <t>Schreinerei Schmid AG</t>
  </si>
  <si>
    <t>3363</t>
  </si>
  <si>
    <t>Oberönz</t>
  </si>
  <si>
    <t>Solothurnstrasse 14</t>
  </si>
  <si>
    <t>+41 / 62 961 14 49</t>
  </si>
  <si>
    <t>AD serrurerie SA</t>
  </si>
  <si>
    <t>Ch. Scie 13</t>
  </si>
  <si>
    <t>+41 / 26 663 55 85</t>
  </si>
  <si>
    <t>Ruederstrasse 23</t>
  </si>
  <si>
    <t>+41 / 62 739 10 10</t>
  </si>
  <si>
    <t>8803</t>
  </si>
  <si>
    <t>Rüschlikon</t>
  </si>
  <si>
    <t>Alemannenweg 8</t>
  </si>
  <si>
    <t>+41 / 44 724 60 20</t>
  </si>
  <si>
    <t>Wehrli Metallbau AG</t>
  </si>
  <si>
    <t>9500</t>
  </si>
  <si>
    <t>Wil</t>
  </si>
  <si>
    <t>Nelkenstrasse 15</t>
  </si>
  <si>
    <t>+41 / 71 22 808 22</t>
  </si>
  <si>
    <t>+41 / 26 675 27 13</t>
  </si>
  <si>
    <t>Junod Jean-Marc</t>
  </si>
  <si>
    <t>2027</t>
  </si>
  <si>
    <t>Fresens</t>
  </si>
  <si>
    <t>Rue des Fontaines 6</t>
  </si>
  <si>
    <t>+41 / 32 835 42 78</t>
  </si>
  <si>
    <t>Roth Schreinerei AG</t>
  </si>
  <si>
    <t>3555</t>
  </si>
  <si>
    <t>Trubschachen</t>
  </si>
  <si>
    <t>Trubstrasse 7</t>
  </si>
  <si>
    <t>+41 / 34 495 52 08</t>
  </si>
  <si>
    <t>Rodriguez Juan Menuiserie</t>
  </si>
  <si>
    <t>Ch. de la Pallanterie 11</t>
  </si>
  <si>
    <t>+41 / 22 752 13 79</t>
  </si>
  <si>
    <t>Hunkeler + Hediger Metallbau AG</t>
  </si>
  <si>
    <t>5036</t>
  </si>
  <si>
    <t>Oberentfelden</t>
  </si>
  <si>
    <t>+41 / 62 723 56 24</t>
  </si>
  <si>
    <t>Dessaux &amp; Cie SA</t>
  </si>
  <si>
    <t>St.-Prex</t>
  </si>
  <si>
    <t>Rue du Pont-Levis 7</t>
  </si>
  <si>
    <t>+41 / 21 806 10 66</t>
  </si>
  <si>
    <t>Hürzeler Schreinerei</t>
  </si>
  <si>
    <t>4654</t>
  </si>
  <si>
    <t>Lostorf</t>
  </si>
  <si>
    <t>Eibachstrasse 2</t>
  </si>
  <si>
    <t>+41 / 79 351 31 45</t>
  </si>
  <si>
    <t>David Vitrerie Sàrl</t>
  </si>
  <si>
    <t>+41 / 24 420 11 25</t>
  </si>
  <si>
    <t>Fischer Bauservice AG</t>
  </si>
  <si>
    <t>Gotthardstrasse 55b</t>
  </si>
  <si>
    <t>+41 / 41 377 50 77</t>
  </si>
  <si>
    <t>Top Fenêtres et Volets SA</t>
  </si>
  <si>
    <t>Rte du Briez 171</t>
  </si>
  <si>
    <t>+41 / 26 919 67 40</t>
  </si>
  <si>
    <t xml:space="preserve">6452 </t>
  </si>
  <si>
    <t>Bahnhofstrasse 5</t>
  </si>
  <si>
    <t>+41 / 41 810 08 09</t>
  </si>
  <si>
    <t>3401</t>
  </si>
  <si>
    <t>Buchmattstrasse 52</t>
  </si>
  <si>
    <t>+41 / 34 422 47 22</t>
  </si>
  <si>
    <t>AVS vitrerie</t>
  </si>
  <si>
    <t>Route du Nant-d'Avril 51</t>
  </si>
  <si>
    <t>+41 / 22 341 32 56</t>
  </si>
  <si>
    <t>2503</t>
  </si>
  <si>
    <t>Mattenstrasse 153</t>
  </si>
  <si>
    <t>+41 / 32 508 05 88</t>
  </si>
  <si>
    <t>Lanz Holzbau AG</t>
  </si>
  <si>
    <t>4938</t>
  </si>
  <si>
    <t>Rohrbach</t>
  </si>
  <si>
    <t>Ahornweg 18</t>
  </si>
  <si>
    <t>+41 / 62 965 22 51</t>
  </si>
  <si>
    <t>Sägesser Fenster AG</t>
  </si>
  <si>
    <t>Industriestrasse 26</t>
  </si>
  <si>
    <t>+41 / 62 919 82 62</t>
  </si>
  <si>
    <t>Casemont AG</t>
  </si>
  <si>
    <t>5103</t>
  </si>
  <si>
    <t>Wildegg</t>
  </si>
  <si>
    <t>Postfach 226</t>
  </si>
  <si>
    <t>+41 / 62 893 33 30</t>
  </si>
  <si>
    <t>Bucher AG</t>
  </si>
  <si>
    <t>6064</t>
  </si>
  <si>
    <t>Kerns</t>
  </si>
  <si>
    <t>Untergasse 11</t>
  </si>
  <si>
    <t>+41 / 41 666 07 07</t>
  </si>
  <si>
    <t>Leu Metallbau AG</t>
  </si>
  <si>
    <t>6280</t>
  </si>
  <si>
    <t>Ziegeleihof 5</t>
  </si>
  <si>
    <t>+41 / 41 910 35 42</t>
  </si>
  <si>
    <t>Baldacci SA</t>
  </si>
  <si>
    <t>1202</t>
  </si>
  <si>
    <t>Rue de la Servette 37</t>
  </si>
  <si>
    <t>+41 / 22 733 05 80</t>
  </si>
  <si>
    <t>Burgener SA</t>
  </si>
  <si>
    <t>Rue Bayon 8</t>
  </si>
  <si>
    <t>+41 / 22 343 61 80</t>
  </si>
  <si>
    <t>Ifanger Glas GmbH</t>
  </si>
  <si>
    <t>4600</t>
  </si>
  <si>
    <t>Olten</t>
  </si>
  <si>
    <t>Tannwaldstrasse 101</t>
  </si>
  <si>
    <t>+41 / 79 592 19 14</t>
  </si>
  <si>
    <t>Ramseier Holzbau AG</t>
  </si>
  <si>
    <t>Burgdorfstrasse 7</t>
  </si>
  <si>
    <t>+41 / 34 402 15 81</t>
  </si>
  <si>
    <t>Helfenstein Metallbau AG</t>
  </si>
  <si>
    <t>Technikumstrasse 8</t>
  </si>
  <si>
    <t>+41 / 41 340 32 22</t>
  </si>
  <si>
    <t>Voellmy AG</t>
  </si>
  <si>
    <t>4058</t>
  </si>
  <si>
    <t>Im Surinam 73</t>
  </si>
  <si>
    <t>+41 / 61 685 90 60</t>
  </si>
  <si>
    <t>Gilgen Door Systems AG</t>
  </si>
  <si>
    <t>Freiburgstrasse 34</t>
  </si>
  <si>
    <t>Raymond Dorsaz Menuiserie</t>
  </si>
  <si>
    <t>1926</t>
  </si>
  <si>
    <t>Fully</t>
  </si>
  <si>
    <t>Chemin du Levant 16</t>
  </si>
  <si>
    <t>+41 / 27 746 29 79</t>
  </si>
  <si>
    <t>von Allmen Innenausbau AG</t>
  </si>
  <si>
    <t>Gewerbestrasse 10</t>
  </si>
  <si>
    <t>+41 / 32 685 44 24</t>
  </si>
  <si>
    <t>Obfelden</t>
  </si>
  <si>
    <t>Dorfstrasse 95</t>
  </si>
  <si>
    <t>+41 / 44 776 25 12</t>
  </si>
  <si>
    <t>Deriaz SA</t>
  </si>
  <si>
    <t>1446</t>
  </si>
  <si>
    <t>Baulmes</t>
  </si>
  <si>
    <t>Rue du Theu 5</t>
  </si>
  <si>
    <t>+41 / 24 459 11 59</t>
  </si>
  <si>
    <t>Pose serrurerie</t>
  </si>
  <si>
    <t>Ch. Philibert-de-Sauvage 37</t>
  </si>
  <si>
    <t>+41 / 22 344 47 58</t>
  </si>
  <si>
    <t>Piller Linus</t>
  </si>
  <si>
    <t>1717</t>
  </si>
  <si>
    <t>St. Ursen</t>
  </si>
  <si>
    <t>Fromatt 5</t>
  </si>
  <si>
    <t>+41 / 26 322 17 46</t>
  </si>
  <si>
    <t>+41 / 79 288 60 92</t>
  </si>
  <si>
    <t>Clerc Métal Sàrl</t>
  </si>
  <si>
    <t>1744</t>
  </si>
  <si>
    <t>Chènens</t>
  </si>
  <si>
    <t>Route des Molleyres 22</t>
  </si>
  <si>
    <t>+41 / 79 332 88 71</t>
  </si>
  <si>
    <t>Bühlmann K. GmbH</t>
  </si>
  <si>
    <t>4911</t>
  </si>
  <si>
    <t>Schwarzhäusern</t>
  </si>
  <si>
    <t>Ländtestrasse 15</t>
  </si>
  <si>
    <t>+41 / 79 318 73 56</t>
  </si>
  <si>
    <t>Walter Hess GmbH</t>
  </si>
  <si>
    <t>5634</t>
  </si>
  <si>
    <t>Merenschwand</t>
  </si>
  <si>
    <t>Zürichstrasse 58</t>
  </si>
  <si>
    <t>+41 / 56 675 84 94</t>
  </si>
  <si>
    <t>Plug &amp; Play solution en verre</t>
  </si>
  <si>
    <t>1907</t>
  </si>
  <si>
    <t>Saxon</t>
  </si>
  <si>
    <t>Ch. des Quiess</t>
  </si>
  <si>
    <t>+41 / 27 744 31 78</t>
  </si>
  <si>
    <t>Pasqual Stefano SA</t>
  </si>
  <si>
    <t>1201</t>
  </si>
  <si>
    <t>Rue des Grottes 12 - 14</t>
  </si>
  <si>
    <t>+41 / 22 733 81 77</t>
  </si>
  <si>
    <t>Alfer Constructions SA</t>
  </si>
  <si>
    <t>+41 / 22 785 12 12</t>
  </si>
  <si>
    <t>Nobs GmbH</t>
  </si>
  <si>
    <t>3267</t>
  </si>
  <si>
    <t>Seedorf</t>
  </si>
  <si>
    <t>Bernstrasse 96</t>
  </si>
  <si>
    <t>+41 / 32 391 60 60</t>
  </si>
  <si>
    <t>A. Lanz AG</t>
  </si>
  <si>
    <t>Friedhofweg 40</t>
  </si>
  <si>
    <t>+41 / 62 962 11 44</t>
  </si>
  <si>
    <t>SIGRIST Sàrl / Succ. S. Chuard</t>
  </si>
  <si>
    <t>2206</t>
  </si>
  <si>
    <t>Route de Coffrane 2 / CP 1</t>
  </si>
  <si>
    <t>+41 / 32 857 11 13</t>
  </si>
  <si>
    <t>von Arx Metallbau AG</t>
  </si>
  <si>
    <t>Rüchliweg 65</t>
  </si>
  <si>
    <t>+41 / 61 603 26 80</t>
  </si>
  <si>
    <t>Wehrli Vitrerie</t>
  </si>
  <si>
    <t>Rue du Closillon 9</t>
  </si>
  <si>
    <t>+41 / 27 723 52 39</t>
  </si>
  <si>
    <t>3713</t>
  </si>
  <si>
    <t>Reichenbach</t>
  </si>
  <si>
    <t>+41 / 33 676 12 27</t>
  </si>
  <si>
    <t>Vogel Design AG</t>
  </si>
  <si>
    <t>Russwil</t>
  </si>
  <si>
    <t>Grindel 3</t>
  </si>
  <si>
    <t>CS Plan Sàrl</t>
  </si>
  <si>
    <t>1965</t>
  </si>
  <si>
    <t>Savièse</t>
  </si>
  <si>
    <t>Route de Roumaz 48</t>
  </si>
  <si>
    <t>+41 / 79 828 61 33</t>
  </si>
  <si>
    <t>Erbeia Menuiserie Sàrl</t>
  </si>
  <si>
    <t>1253</t>
  </si>
  <si>
    <t>Vandoeuvres</t>
  </si>
  <si>
    <t>Route de Meinier 15</t>
  </si>
  <si>
    <t>+41 / 22 750 13 27</t>
  </si>
  <si>
    <t>Schnetzler Metallbau AG</t>
  </si>
  <si>
    <t>5080</t>
  </si>
  <si>
    <t>Laufenburg</t>
  </si>
  <si>
    <t>Schützenmattstrasse 10</t>
  </si>
  <si>
    <t>+41 / 62 869 80 40</t>
  </si>
  <si>
    <t>4543</t>
  </si>
  <si>
    <t>Deitingen</t>
  </si>
  <si>
    <t>Hofuhrenstrasse 10</t>
  </si>
  <si>
    <t>+41 / 32 613 33 70</t>
  </si>
  <si>
    <t>Rue de la Mairie 33</t>
  </si>
  <si>
    <t>+41 / 22 735 56 60</t>
  </si>
  <si>
    <t>Wolfisberg Metallbau AG</t>
  </si>
  <si>
    <t>6060</t>
  </si>
  <si>
    <t>Sarnen</t>
  </si>
  <si>
    <t>Pilatusstrasse 4</t>
  </si>
  <si>
    <t>+41 / 41 660 12 19</t>
  </si>
  <si>
    <t>6252</t>
  </si>
  <si>
    <t>+41 / 62 756 32 00</t>
  </si>
  <si>
    <t>Bémont 4</t>
  </si>
  <si>
    <t>+41 / 32 935 15 65</t>
  </si>
  <si>
    <t>Kienberger Fensterbau &amp; Schreinerei</t>
  </si>
  <si>
    <t>Baltenschwilerstr. 41</t>
  </si>
  <si>
    <t>+41 / 44 740 04 82</t>
  </si>
  <si>
    <t>Steiner Schreinerei GmbH</t>
  </si>
  <si>
    <t>8586</t>
  </si>
  <si>
    <t>Erlen</t>
  </si>
  <si>
    <t>Kümmertshauserstrasse 2</t>
  </si>
  <si>
    <t>+41 / 71 648 10 70</t>
  </si>
  <si>
    <t>Diakonie Nidelbad</t>
  </si>
  <si>
    <t>Eggrainweg 3</t>
  </si>
  <si>
    <t>+41 / 44 724 74 44</t>
  </si>
  <si>
    <t>Stoffel Metallbautechnik AG</t>
  </si>
  <si>
    <t>3942</t>
  </si>
  <si>
    <t>Raron</t>
  </si>
  <si>
    <t>Brückenmoosstrasse 20</t>
  </si>
  <si>
    <t>+41 / 27 934 21 47</t>
  </si>
  <si>
    <t>Gebr. Wüest AG</t>
  </si>
  <si>
    <t>6218</t>
  </si>
  <si>
    <t>Ettiswil</t>
  </si>
  <si>
    <t>Ausserdorf 10</t>
  </si>
  <si>
    <t>+41 / 41 984 10 40</t>
  </si>
  <si>
    <t>3374</t>
  </si>
  <si>
    <t>Wangenried</t>
  </si>
  <si>
    <t>Dorfstrasse 77</t>
  </si>
  <si>
    <t>+41 / 32 631 41 31</t>
  </si>
  <si>
    <t>GYR AG</t>
  </si>
  <si>
    <t>Kappellstrasse 15</t>
  </si>
  <si>
    <t>+41 / 44 687 10 71</t>
  </si>
  <si>
    <t>Pires Paulo</t>
  </si>
  <si>
    <t>Ch. du Champ-des-Noyers 8</t>
  </si>
  <si>
    <t>+41 / 22 880 02 55</t>
  </si>
  <si>
    <t>1896</t>
  </si>
  <si>
    <t>Vouvry</t>
  </si>
  <si>
    <t>+41 / 24 481 19 19</t>
  </si>
  <si>
    <t>Schüpbach Holzbau AG</t>
  </si>
  <si>
    <t>Langnaustrasse 114</t>
  </si>
  <si>
    <t>+41 / 34 496 81 06</t>
  </si>
  <si>
    <t xml:space="preserve">Romang Serrurerie </t>
  </si>
  <si>
    <t>Neuchatel</t>
  </si>
  <si>
    <t>Rue du Tertre 40</t>
  </si>
  <si>
    <t>+41 / 32 725 33 59</t>
  </si>
  <si>
    <t>Bolzli Holzbau AG</t>
  </si>
  <si>
    <t>3413</t>
  </si>
  <si>
    <t>+41 / 34 422 52 92</t>
  </si>
  <si>
    <t>Cavin Schreinerei GmbH</t>
  </si>
  <si>
    <t>+41 / 32 530 38 38</t>
  </si>
  <si>
    <t>Glasbau Schweiz</t>
  </si>
  <si>
    <t>8050</t>
  </si>
  <si>
    <t>Auwiesenstrasse 44</t>
  </si>
  <si>
    <t>+41 / 44 320 06 06</t>
  </si>
  <si>
    <t>CTM Constructions Métalliques</t>
  </si>
  <si>
    <t>Route de Neuchâtel 8</t>
  </si>
  <si>
    <t>+41 / 21 534 56 15</t>
  </si>
  <si>
    <t>ROCCIA CONSTRUCTIONS MÉTALLIQUES</t>
  </si>
  <si>
    <t>1964</t>
  </si>
  <si>
    <t>Conthey</t>
  </si>
  <si>
    <t>Route de l'Industrie 3</t>
  </si>
  <si>
    <t>+41 / 27 203 70 54</t>
  </si>
  <si>
    <t>Gindraux Fenêtres SA</t>
  </si>
  <si>
    <t>2024</t>
  </si>
  <si>
    <t>St-Aubin-Sauges</t>
  </si>
  <si>
    <t>Grand-Verger 4</t>
  </si>
  <si>
    <t>+41 / 32 555 26 84</t>
  </si>
  <si>
    <t>Schreinerei Iseli AG</t>
  </si>
  <si>
    <t>3419</t>
  </si>
  <si>
    <t>Biembach i.E.</t>
  </si>
  <si>
    <t>Aeschbachstrasse 2</t>
  </si>
  <si>
    <t>+41 / 34 461 27 55</t>
  </si>
  <si>
    <t>Lauper Metallbau AG</t>
  </si>
  <si>
    <t>1716</t>
  </si>
  <si>
    <t>Plaffeien</t>
  </si>
  <si>
    <t>Kapellenstrasse 9</t>
  </si>
  <si>
    <t>+41 / 26 419 14 70</t>
  </si>
  <si>
    <t>Ruelle de Sonzier 7</t>
  </si>
  <si>
    <t>+41 / 21 963 88 55</t>
  </si>
  <si>
    <t>Dettli + Sahli AG</t>
  </si>
  <si>
    <t>4132</t>
  </si>
  <si>
    <t>Muttenz</t>
  </si>
  <si>
    <t>Frohburgerstrasse 17</t>
  </si>
  <si>
    <t>+41 / 61 465 30 30</t>
  </si>
  <si>
    <t>Pack-Line SA / Weeeze</t>
  </si>
  <si>
    <t>1291</t>
  </si>
  <si>
    <t>Commugny</t>
  </si>
  <si>
    <t>Route de Genève 7</t>
  </si>
  <si>
    <t>+41 / 22 776 17 31</t>
  </si>
  <si>
    <t>E. Nagy Sàrl</t>
  </si>
  <si>
    <t>Rte du Pavement 79</t>
  </si>
  <si>
    <t>+41 / 21 683 08 25</t>
  </si>
  <si>
    <t>CAR construction aluminium SA</t>
  </si>
  <si>
    <t>1617</t>
  </si>
  <si>
    <t>Remaufens</t>
  </si>
  <si>
    <t>Route du Tatrel 39</t>
  </si>
  <si>
    <t>+41 / 21 948 91 56</t>
  </si>
  <si>
    <t>Matile &amp; Cie</t>
  </si>
  <si>
    <t>2314</t>
  </si>
  <si>
    <t>La Sagne</t>
  </si>
  <si>
    <t>Miéville 134</t>
  </si>
  <si>
    <t>+41 / 32 931 52 62</t>
  </si>
  <si>
    <t>Glasbau Wolfgang</t>
  </si>
  <si>
    <t>+41 / 61 905 85 85</t>
  </si>
  <si>
    <t>SCM Stettler Construction Métallique</t>
  </si>
  <si>
    <t>Palézieux-Village</t>
  </si>
  <si>
    <t>Route de Grivaz 3</t>
  </si>
  <si>
    <t>+41 / 79 520 28 36</t>
  </si>
  <si>
    <t>Mader Holzbau AG</t>
  </si>
  <si>
    <t>5012</t>
  </si>
  <si>
    <t>Schönenwerd</t>
  </si>
  <si>
    <t>Badstrasse 10</t>
  </si>
  <si>
    <t>+41 / 62 858 60 00</t>
  </si>
  <si>
    <t>Aluservice SA</t>
  </si>
  <si>
    <t>ZI les Ilettes</t>
  </si>
  <si>
    <t>+41 / 24 472 12 79</t>
  </si>
  <si>
    <t>Möri Metallbau AG</t>
  </si>
  <si>
    <t>5742</t>
  </si>
  <si>
    <t>Kölliken</t>
  </si>
  <si>
    <t>Hauptstrasse 89</t>
  </si>
  <si>
    <t>+41 / 62 723 99 11</t>
  </si>
  <si>
    <t>Muller Machines SA</t>
  </si>
  <si>
    <t>Industriestrasse 22</t>
  </si>
  <si>
    <t>+41 / 32 373 34 44</t>
  </si>
  <si>
    <t>Wüthrich Metallbau AG</t>
  </si>
  <si>
    <t>3552</t>
  </si>
  <si>
    <t>Bärau im Emmental</t>
  </si>
  <si>
    <t>Bäraustrasse 43c</t>
  </si>
  <si>
    <t>+41 / 34 402 14 49</t>
  </si>
  <si>
    <t>6144</t>
  </si>
  <si>
    <t>Zell</t>
  </si>
  <si>
    <t>Berghofstrasse 2</t>
  </si>
  <si>
    <t>+41 / 41 988 15 75</t>
  </si>
  <si>
    <t>Axial Création SA</t>
  </si>
  <si>
    <t>Forel (Lavaux)</t>
  </si>
  <si>
    <t>Route de Grandvaux 31</t>
  </si>
  <si>
    <t>+41 / 79 679 64 43</t>
  </si>
  <si>
    <t>Duperrex Métal Sàrl</t>
  </si>
  <si>
    <t>Rte de la Caséine 1</t>
  </si>
  <si>
    <t>+41 / 78 730 71 76</t>
  </si>
  <si>
    <t>Casati Sàrl</t>
  </si>
  <si>
    <t>Le Chauffaud 7</t>
  </si>
  <si>
    <t>+41 / 32 931 25 30</t>
  </si>
  <si>
    <t>H &amp; T Raumdesign AG</t>
  </si>
  <si>
    <t>Rohrerstrasse 20</t>
  </si>
  <si>
    <t>+41 / 62 835 70 30</t>
  </si>
  <si>
    <t xml:space="preserve">Gebr. Schlumpf AG </t>
  </si>
  <si>
    <t>4143</t>
  </si>
  <si>
    <t>Dornach 1</t>
  </si>
  <si>
    <t>Postfach 234</t>
  </si>
  <si>
    <t>+41 / 61 701 10 22</t>
  </si>
  <si>
    <t>Grütter Innenausbau GmbH</t>
  </si>
  <si>
    <t>4652</t>
  </si>
  <si>
    <t>Winznau</t>
  </si>
  <si>
    <t>Kleinfeldstrasse 52</t>
  </si>
  <si>
    <t>+41 / 62 295 13 20</t>
  </si>
  <si>
    <t>Glas Trösch SA</t>
  </si>
  <si>
    <t>Chemin de Verney 5</t>
  </si>
  <si>
    <t>+41 / 21 691 66 66</t>
  </si>
  <si>
    <t>1084</t>
  </si>
  <si>
    <t>Carrouge VD</t>
  </si>
  <si>
    <t>Ch. Champ du Trey 17</t>
  </si>
  <si>
    <t>+41 / 21 903 56 13</t>
  </si>
  <si>
    <t>Lauber SA</t>
  </si>
  <si>
    <t>2720</t>
  </si>
  <si>
    <t>Tramelan</t>
  </si>
  <si>
    <t>Rue de Courtelary 30</t>
  </si>
  <si>
    <t>+41 / 32 487 45 73</t>
  </si>
  <si>
    <t>2072</t>
  </si>
  <si>
    <t>St.-Blaise</t>
  </si>
  <si>
    <t>+41 / 32 757 20 23</t>
  </si>
  <si>
    <t>Simonetti Frères Sàrl</t>
  </si>
  <si>
    <t>Rte de Vallaire 149</t>
  </si>
  <si>
    <t>+41 / 21 691 08 18</t>
  </si>
  <si>
    <t>Gebr. Leuthold</t>
  </si>
  <si>
    <t>6382</t>
  </si>
  <si>
    <t>Büren</t>
  </si>
  <si>
    <t>Industrie Hofwald 1</t>
  </si>
  <si>
    <t>+41 / 41 629 71 71</t>
  </si>
  <si>
    <t>Dählenstrasse 76</t>
  </si>
  <si>
    <t>+41 / 32 653 08 29</t>
  </si>
  <si>
    <t>6210</t>
  </si>
  <si>
    <t>Sursee</t>
  </si>
  <si>
    <t>+41 / 41 921 32 38</t>
  </si>
  <si>
    <t>Marguet SA</t>
  </si>
  <si>
    <t>2414</t>
  </si>
  <si>
    <t>Les Basbelins 28a</t>
  </si>
  <si>
    <t>+41 / 32 936 12 53</t>
  </si>
  <si>
    <t>Cortesi Luciano SA</t>
  </si>
  <si>
    <t>6933</t>
  </si>
  <si>
    <t>Muzzano</t>
  </si>
  <si>
    <t>Via alla Foce 3</t>
  </si>
  <si>
    <t>+41 / 91 994 25 59</t>
  </si>
  <si>
    <t>Aesch</t>
  </si>
  <si>
    <t>Vetrotech Saint-Gobain</t>
  </si>
  <si>
    <t>Bernstrasse 43</t>
  </si>
  <si>
    <t>+41 / 31 336 81 81</t>
  </si>
  <si>
    <t>Vetreria Bacchetti Martino</t>
  </si>
  <si>
    <t>6537</t>
  </si>
  <si>
    <t>Grono</t>
  </si>
  <si>
    <t>Centro Sportivo 7</t>
  </si>
  <si>
    <t>+41 / 91 827 14 09</t>
  </si>
  <si>
    <t>Atelier Spinnler</t>
  </si>
  <si>
    <t>Haupstrasse 47</t>
  </si>
  <si>
    <t>+41 / 62 298 22 03</t>
  </si>
  <si>
    <t>Lanz AG</t>
  </si>
  <si>
    <t>Melchenau</t>
  </si>
  <si>
    <t>Laupere</t>
  </si>
  <si>
    <t>+41 / 62 927 22 15</t>
  </si>
  <si>
    <t>BAFRI AG</t>
  </si>
  <si>
    <t>6235</t>
  </si>
  <si>
    <t>Winikon</t>
  </si>
  <si>
    <t>Dorfstrasse 37</t>
  </si>
  <si>
    <t>+41 / 41 935 00 20</t>
  </si>
  <si>
    <t>Giller David Menuiserie Charpente Sàrl</t>
  </si>
  <si>
    <t>1608</t>
  </si>
  <si>
    <t>Chesalles-sur-Oron</t>
  </si>
  <si>
    <t>Chemin de la Scie 6</t>
  </si>
  <si>
    <t>+41 / 21 907 18 43</t>
  </si>
  <si>
    <t>2610</t>
  </si>
  <si>
    <t>St-Imier</t>
  </si>
  <si>
    <t>Sur-le-Pont 6d</t>
  </si>
  <si>
    <t>+41 / 32 941 45 03</t>
  </si>
  <si>
    <t>Bois-Concept.ch</t>
  </si>
  <si>
    <t>Ch. de la Clopette 33</t>
  </si>
  <si>
    <t>+41 / 21 546 28 28</t>
  </si>
  <si>
    <t>Vitrerie miroiterie Chevallier Sàrl</t>
  </si>
  <si>
    <t>Route des Jeunes 4ter</t>
  </si>
  <si>
    <t>+41 / 78 647 91 10</t>
  </si>
  <si>
    <t>Theo Wernli AG</t>
  </si>
  <si>
    <t>5112</t>
  </si>
  <si>
    <t>Thalheim</t>
  </si>
  <si>
    <t>Hegi 300</t>
  </si>
  <si>
    <t>+41 / 56 443 12 15</t>
  </si>
  <si>
    <t>Bosson &amp; Fils SA</t>
  </si>
  <si>
    <t>+41 / 26 411 12 37</t>
  </si>
  <si>
    <t>+41 / 24 485 36 04</t>
  </si>
  <si>
    <t>Rudolf Senn AG</t>
  </si>
  <si>
    <t>Herrenmattstrasse 26</t>
  </si>
  <si>
    <t>+41 / 61 645 91 91</t>
  </si>
  <si>
    <t>Hauenstein Frères SA</t>
  </si>
  <si>
    <t>1884</t>
  </si>
  <si>
    <t>Villars-sur-Ollon</t>
  </si>
  <si>
    <t>Rte du Village 22</t>
  </si>
  <si>
    <t>+41 / 24 495 22 93</t>
  </si>
  <si>
    <t>1123</t>
  </si>
  <si>
    <t>Aclens</t>
  </si>
  <si>
    <t>+41 / 21 946 28 93</t>
  </si>
  <si>
    <t>Walzer SA</t>
  </si>
  <si>
    <t>+41 / 32 968 32 27</t>
  </si>
  <si>
    <t>Häfliger + Stöckli AG</t>
  </si>
  <si>
    <t>6122</t>
  </si>
  <si>
    <t>Menznau</t>
  </si>
  <si>
    <t>Wolhuserstrasse 24</t>
  </si>
  <si>
    <t>+41 / 41 493 01 20</t>
  </si>
  <si>
    <t>Schaerholzbau ag altbüron</t>
  </si>
  <si>
    <t>6147</t>
  </si>
  <si>
    <t>Altbüron</t>
  </si>
  <si>
    <t>Kreuzmatte 1</t>
  </si>
  <si>
    <t>+41 / 62 917 70 20</t>
  </si>
  <si>
    <t>Norba SA</t>
  </si>
  <si>
    <t>FRANCIS GABRIEL SA</t>
  </si>
  <si>
    <t xml:space="preserve">Pré-au-Comte 2 </t>
  </si>
  <si>
    <t>+41 / 21 960 12 90</t>
  </si>
  <si>
    <t>Orllati Métal SA</t>
  </si>
  <si>
    <t>1000</t>
  </si>
  <si>
    <t>Lausanne 16</t>
  </si>
  <si>
    <t>Av. du Chablais 7</t>
  </si>
  <si>
    <t>Guerry A. SA</t>
  </si>
  <si>
    <t>1566</t>
  </si>
  <si>
    <t>St.-Aubin</t>
  </si>
  <si>
    <t>Rte de la Côte 21</t>
  </si>
  <si>
    <t>+41 / 26 677 17 22</t>
  </si>
  <si>
    <t>Swisspor Romandie SA</t>
  </si>
  <si>
    <t>Ch. du Bugnon 100</t>
  </si>
  <si>
    <t>+41 / 21 948 48 48</t>
  </si>
  <si>
    <t>Rue du Centre 12</t>
  </si>
  <si>
    <t>+41 / 24 454 44 49</t>
  </si>
  <si>
    <t>Atelierbois Sàrl</t>
  </si>
  <si>
    <t>Avenue de Châtelaine 43</t>
  </si>
  <si>
    <t>+41 / 22 970 16 20</t>
  </si>
  <si>
    <t>von Rohr Holzbau AG</t>
  </si>
  <si>
    <t>4622</t>
  </si>
  <si>
    <t>Egerkingen</t>
  </si>
  <si>
    <t>Bleumattstrasse 1</t>
  </si>
  <si>
    <t>+41 / 62 388 89 00</t>
  </si>
  <si>
    <t>+41 / 32 373 71 91</t>
  </si>
  <si>
    <t>1315</t>
  </si>
  <si>
    <t>La Sarraz</t>
  </si>
  <si>
    <t>Roccabois Exploitation SA</t>
  </si>
  <si>
    <t>Route du Léman 22</t>
  </si>
  <si>
    <t>+41 / 27 746 20 20</t>
  </si>
  <si>
    <t>Wider SA Montreux</t>
  </si>
  <si>
    <t>Chemin du Pierrier 1</t>
  </si>
  <si>
    <t>+41 / 21 989 22 66</t>
  </si>
  <si>
    <t>Juillert + Christen SA</t>
  </si>
  <si>
    <t>2716</t>
  </si>
  <si>
    <t>Sornetan</t>
  </si>
  <si>
    <t>Plaine Fin 16</t>
  </si>
  <si>
    <t>+41 / 32 484 97 68</t>
  </si>
  <si>
    <t>Rigistrase 11</t>
  </si>
  <si>
    <t>+41 / 41 925 11 50</t>
  </si>
  <si>
    <t>Vessaz SA</t>
  </si>
  <si>
    <t>Rue Gabriel-Lory 8</t>
  </si>
  <si>
    <t>+41 / 32 730 32 00</t>
  </si>
  <si>
    <t>Usine Oberson SA</t>
  </si>
  <si>
    <t>1774</t>
  </si>
  <si>
    <t>Cousset</t>
  </si>
  <si>
    <t>Route de Payerne 1</t>
  </si>
  <si>
    <t>+41 / 26 660 28 03</t>
  </si>
  <si>
    <t>Riedstrasse 16</t>
  </si>
  <si>
    <t>+41 / 61 761 77 74</t>
  </si>
  <si>
    <t>Glas Huber</t>
  </si>
  <si>
    <t>5600</t>
  </si>
  <si>
    <t>Lenzburg</t>
  </si>
  <si>
    <t>Sägestrasse 28</t>
  </si>
  <si>
    <t>+41 / 62 891 15 21</t>
  </si>
  <si>
    <t>DM Bois SA</t>
  </si>
  <si>
    <t>St-Maurice</t>
  </si>
  <si>
    <t>Zi les Marais 25</t>
  </si>
  <si>
    <t>+41 / 24 705 45 85</t>
  </si>
  <si>
    <t>Mengelt &amp; Gisler AG</t>
  </si>
  <si>
    <t>6454</t>
  </si>
  <si>
    <t>Flüelen</t>
  </si>
  <si>
    <t>Bahnhofstrasse 8</t>
  </si>
  <si>
    <t>+41 / 41 872 08 00</t>
  </si>
  <si>
    <t>Schreinerei 11 GmbH</t>
  </si>
  <si>
    <t>Emmenweg 23d</t>
  </si>
  <si>
    <t>+41 / 32 685 43 30</t>
  </si>
  <si>
    <t>Tesaury Pierre + Fils</t>
  </si>
  <si>
    <t>Chemin de la Poya 15</t>
  </si>
  <si>
    <t>+41 / 21 907 72 46</t>
  </si>
  <si>
    <t>Hasler + Co SA, Monthey</t>
  </si>
  <si>
    <t>Route de Noyeraya 20</t>
  </si>
  <si>
    <t>+41 / 24 473 61 10</t>
  </si>
  <si>
    <t>Bürgisser AG</t>
  </si>
  <si>
    <t>Seilergasse 5</t>
  </si>
  <si>
    <t>+41 / 62 396 11 29</t>
  </si>
  <si>
    <t>+41 / 41 780 36 64</t>
  </si>
  <si>
    <t>5525</t>
  </si>
  <si>
    <t>Fischbach-Göslikon</t>
  </si>
  <si>
    <t>Zelglistrasse 2</t>
  </si>
  <si>
    <t>+41 / 56 622 21 19</t>
  </si>
  <si>
    <t>MS Serrurier Sàrl</t>
  </si>
  <si>
    <t>Ch. de la Chatanerie 10</t>
  </si>
  <si>
    <t>+41 / 79 555 35 51</t>
  </si>
  <si>
    <t>M &amp; S</t>
  </si>
  <si>
    <t>Güterbahnhofplatz 10a</t>
  </si>
  <si>
    <t>+41 / 61 361 56 59</t>
  </si>
  <si>
    <t>Grob Martin</t>
  </si>
  <si>
    <t>8750</t>
  </si>
  <si>
    <t>Glarus</t>
  </si>
  <si>
    <t>Ygrubenstrasse 23</t>
  </si>
  <si>
    <t>+41 / 56 640 19 48</t>
  </si>
  <si>
    <t>L &amp; F Serrurerie et Constructions Métalliques SA</t>
  </si>
  <si>
    <t>Aïre</t>
  </si>
  <si>
    <t xml:space="preserve">Chemin de la Verseuse 3 </t>
  </si>
  <si>
    <t>+41 / 22 340 73 04</t>
  </si>
  <si>
    <t>Francis Dubey Constructions Métalliques SA</t>
  </si>
  <si>
    <t>2902</t>
  </si>
  <si>
    <t>Fontenais</t>
  </si>
  <si>
    <t>Chemin des Combes 66</t>
  </si>
  <si>
    <t>+41 / 32 466 49 06</t>
  </si>
  <si>
    <t>Mathey Agencement</t>
  </si>
  <si>
    <t>1042</t>
  </si>
  <si>
    <t>Bioley-Orjulaz</t>
  </si>
  <si>
    <t>Rte d'Assens 24</t>
  </si>
  <si>
    <t>+41 / 21 882 58 88</t>
  </si>
  <si>
    <t>Fanger car-tunning</t>
  </si>
  <si>
    <t>6056</t>
  </si>
  <si>
    <t>Kägiswil</t>
  </si>
  <si>
    <t>Werkstrasse 4</t>
  </si>
  <si>
    <t>+41 / 79 302 65 69</t>
  </si>
  <si>
    <t>Schreinerei Wilhelm GmbH</t>
  </si>
  <si>
    <t>Obersumpfring 14b</t>
  </si>
  <si>
    <t>+41 / 62 797 11 41</t>
  </si>
  <si>
    <t>VETRARIA D'ADDA S.P.A.</t>
  </si>
  <si>
    <t>24050</t>
  </si>
  <si>
    <t>Viale Lombardia, 4</t>
  </si>
  <si>
    <t>0039 035 530 044</t>
  </si>
  <si>
    <t>Schreinerei</t>
  </si>
  <si>
    <t>4932</t>
  </si>
  <si>
    <t>Lotzwil</t>
  </si>
  <si>
    <t>Langenthalstrasse 31</t>
  </si>
  <si>
    <t>+41 / 62 922 17 79</t>
  </si>
  <si>
    <t>Minnig SA</t>
  </si>
  <si>
    <t>Rue de l'Etang 9</t>
  </si>
  <si>
    <t>+41 / 26 919 62 52</t>
  </si>
  <si>
    <t>Griesser AG</t>
  </si>
  <si>
    <t>5242</t>
  </si>
  <si>
    <t>Lupfig</t>
  </si>
  <si>
    <t>Industriestrasse 1</t>
  </si>
  <si>
    <t>+41 / 58 822 48 48</t>
  </si>
  <si>
    <t>Av. de la Praille 55</t>
  </si>
  <si>
    <t>+41 / 22 342 30 20</t>
  </si>
  <si>
    <t>EUROBUILT</t>
  </si>
  <si>
    <t>38070</t>
  </si>
  <si>
    <t>st quentin fallavier</t>
  </si>
  <si>
    <t>56 rue du Montmurier</t>
  </si>
  <si>
    <t>+33 / 4 74 27 63 11</t>
  </si>
  <si>
    <t>Barfuss S. Sàrl Menuiserie</t>
  </si>
  <si>
    <t>Les Geneveys-sur-Coffrane</t>
  </si>
  <si>
    <t>Horizon 8</t>
  </si>
  <si>
    <t>+41 / 32 857 17 93</t>
  </si>
  <si>
    <t>Burkhalter Biembach AG</t>
  </si>
  <si>
    <t>Biembach</t>
  </si>
  <si>
    <t>Biembachstrasse 102</t>
  </si>
  <si>
    <t>Marobag Romandie SA</t>
  </si>
  <si>
    <t>+41 / 21 636 02 22</t>
  </si>
  <si>
    <t>WASTA AG</t>
  </si>
  <si>
    <t>6370</t>
  </si>
  <si>
    <t>Stans</t>
  </si>
  <si>
    <t>Galgenried 28</t>
  </si>
  <si>
    <t>+41 / 41 619 09 70</t>
  </si>
  <si>
    <t>S. Kneubühler Schreinerei</t>
  </si>
  <si>
    <t>Egolzwilerstrasse 3</t>
  </si>
  <si>
    <t>+41 / 62 756 23 13</t>
  </si>
  <si>
    <t>Zubler AG</t>
  </si>
  <si>
    <t>5502</t>
  </si>
  <si>
    <t>Hunzenschwil</t>
  </si>
  <si>
    <t>Hauptstrasse 16</t>
  </si>
  <si>
    <t>+41 / 62 897 22 77</t>
  </si>
  <si>
    <t>Swissnorm AG</t>
  </si>
  <si>
    <t>Durisolstrasse 6A</t>
  </si>
  <si>
    <t>+41 / 56 611 99 00</t>
  </si>
  <si>
    <t>Glasbauhaus AG</t>
  </si>
  <si>
    <t>Blegistrasse 11b</t>
  </si>
  <si>
    <t>+41 / 41 501 41 57</t>
  </si>
  <si>
    <t>Lüthi &amp; Wyder AG</t>
  </si>
  <si>
    <t>3366</t>
  </si>
  <si>
    <t>Bollodingen</t>
  </si>
  <si>
    <t>Dorfstrasse 6</t>
  </si>
  <si>
    <t>+41 / 62 961 25 82</t>
  </si>
  <si>
    <t>Muller Metal Sàrl</t>
  </si>
  <si>
    <t>1077</t>
  </si>
  <si>
    <t>Servion</t>
  </si>
  <si>
    <t>Chemin des Planches 31</t>
  </si>
  <si>
    <t>+41 / 79 412 70 41</t>
  </si>
  <si>
    <t>Stores Vitrerie Pro SA</t>
  </si>
  <si>
    <t>1233</t>
  </si>
  <si>
    <t>Bernex</t>
  </si>
  <si>
    <t>route de Pré-Marais 24</t>
  </si>
  <si>
    <t>+41 / 22 342 56 36</t>
  </si>
  <si>
    <t>SIO AG</t>
  </si>
  <si>
    <t xml:space="preserve">4601 </t>
  </si>
  <si>
    <t>Rötzmattweg 66</t>
  </si>
  <si>
    <t>+41 / 62 207 07 07</t>
  </si>
  <si>
    <t>Kreative Metallgestaltung Christen GmbH</t>
  </si>
  <si>
    <t xml:space="preserve">6383 </t>
  </si>
  <si>
    <t>Dallenwil</t>
  </si>
  <si>
    <t>Aawasserstrasse 13</t>
  </si>
  <si>
    <t>+41 / 41 629 01 50</t>
  </si>
  <si>
    <t>Miauton Construction Métallique</t>
  </si>
  <si>
    <t>1580</t>
  </si>
  <si>
    <t>Oleyres</t>
  </si>
  <si>
    <t>Rue du collège 5</t>
  </si>
  <si>
    <t>+41 / 79 672 55 12</t>
  </si>
  <si>
    <t>Hüsser Innenausbau AG</t>
  </si>
  <si>
    <t>5620</t>
  </si>
  <si>
    <t>Bremgarten</t>
  </si>
  <si>
    <t>Oberebenestrasse 20</t>
  </si>
  <si>
    <t>+41 / 56 648 30 70</t>
  </si>
  <si>
    <t>Bruno Bär AG</t>
  </si>
  <si>
    <t>Helblingenstrasse 3</t>
  </si>
  <si>
    <t>+41 / 62 794 31 44</t>
  </si>
  <si>
    <t>Langnau i.E.</t>
  </si>
  <si>
    <t>Gerbestrasse 15</t>
  </si>
  <si>
    <t>1880</t>
  </si>
  <si>
    <t>Bex</t>
  </si>
  <si>
    <t>Chemin de Tavalles 46</t>
  </si>
  <si>
    <t>+41 / 24 463 24 87</t>
  </si>
  <si>
    <t>Serrurerie Nouvelle SA</t>
  </si>
  <si>
    <t>+41 / 32 731 17 00</t>
  </si>
  <si>
    <t>Rachet S.A.</t>
  </si>
  <si>
    <t>1347</t>
  </si>
  <si>
    <t>Le Sentier</t>
  </si>
  <si>
    <t>rue de la Tranchée 4</t>
  </si>
  <si>
    <t>+41 / 21 845 56 72</t>
  </si>
  <si>
    <t>Koch Holzbau AG</t>
  </si>
  <si>
    <t>4704</t>
  </si>
  <si>
    <t>Niederbipp</t>
  </si>
  <si>
    <t>Scharnagelnstrasse 25</t>
  </si>
  <si>
    <t>+41 / 32 633 14 71</t>
  </si>
  <si>
    <t>Swissglasboy GmbH</t>
  </si>
  <si>
    <t>+41 / 62 958 70 60</t>
  </si>
  <si>
    <t>Viehweidstrasse 51-53</t>
  </si>
  <si>
    <t>+41 / 31 810 00 20</t>
  </si>
  <si>
    <t>Meier Schreinerei GmbH</t>
  </si>
  <si>
    <t>4653</t>
  </si>
  <si>
    <t>Obergösgen</t>
  </si>
  <si>
    <t>Dullikerstrasse 14</t>
  </si>
  <si>
    <t>+41 / 62 295 29 53</t>
  </si>
  <si>
    <t>Schreinerei Berther AG</t>
  </si>
  <si>
    <t>Gotthardstrasse 92</t>
  </si>
  <si>
    <t>+41 / 41 874 18 88</t>
  </si>
  <si>
    <t>TECNOGLASS GROUP S.r.l.</t>
  </si>
  <si>
    <t>04012</t>
  </si>
  <si>
    <t>Cisterna Di Latina (LT)</t>
  </si>
  <si>
    <t>Via Livorno snc</t>
  </si>
  <si>
    <t>+39 / 06 969 8503</t>
  </si>
  <si>
    <t>ImmoSam Sàrl</t>
  </si>
  <si>
    <t>1897</t>
  </si>
  <si>
    <t>Le Bouveret</t>
  </si>
  <si>
    <t>Rte industrielle 23</t>
  </si>
  <si>
    <t>+41 / 79 582 26 60</t>
  </si>
  <si>
    <t>Gachet SA</t>
  </si>
  <si>
    <t>GRUYERES / Prigny</t>
  </si>
  <si>
    <t>Route du Moléson 58 / Case postale 60</t>
  </si>
  <si>
    <t>+41 / 26 921 21 57</t>
  </si>
  <si>
    <t>Scholl-Metal S.A.</t>
  </si>
  <si>
    <t>Rue Veyrot 5</t>
  </si>
  <si>
    <t>+41 / 22 795 75 80</t>
  </si>
  <si>
    <t>Bruchez Construction Métallique SA</t>
  </si>
  <si>
    <t>Ch. de la Maraîche 34</t>
  </si>
  <si>
    <t>+41 / 27 746 10 45</t>
  </si>
  <si>
    <t>Hert + Co. AG</t>
  </si>
  <si>
    <t xml:space="preserve">8050 </t>
  </si>
  <si>
    <t>Affolternstrasse 142</t>
  </si>
  <si>
    <t>+41 / 44 312 16 28</t>
  </si>
  <si>
    <t>+41 / 27 566 71 10</t>
  </si>
  <si>
    <t>Zaugg AG Rohrbach</t>
  </si>
  <si>
    <t>Walke 2</t>
  </si>
  <si>
    <t>+41 / 62 957 57 57</t>
  </si>
  <si>
    <t>Metalo AG</t>
  </si>
  <si>
    <t>Bodenackerstrasse 72</t>
  </si>
  <si>
    <t>+41 / 62 285 40 20</t>
  </si>
  <si>
    <t>2416</t>
  </si>
  <si>
    <t>Les Brenets/NE</t>
  </si>
  <si>
    <t>+41 / 32 932 11 50</t>
  </si>
  <si>
    <t>1752</t>
  </si>
  <si>
    <t>Villars-sur-Glane</t>
  </si>
  <si>
    <t>Route des Biches 1</t>
  </si>
  <si>
    <t>+41 / 26 402 84 64</t>
  </si>
  <si>
    <t>Sema-Tech SA</t>
  </si>
  <si>
    <t>Route de Saint-Julien 44</t>
  </si>
  <si>
    <t>+41 / 22 310 33 00</t>
  </si>
  <si>
    <t>Meienberger + Egger AG</t>
  </si>
  <si>
    <t>9542</t>
  </si>
  <si>
    <t>Münchwilen/St.Margrethen</t>
  </si>
  <si>
    <t>Trungerstrasse 20</t>
  </si>
  <si>
    <t>+41 / 71 969 38 38</t>
  </si>
  <si>
    <t>+41 / 24 466 44 70</t>
  </si>
  <si>
    <t>Alfa Fenêtres</t>
  </si>
  <si>
    <t>Route de Riddes 46</t>
  </si>
  <si>
    <t>+41 / 27 321 32 07</t>
  </si>
  <si>
    <t>Serrurerie Dépannage Express</t>
  </si>
  <si>
    <t>Chemin de la Fauconnerie 6</t>
  </si>
  <si>
    <t>+41 / 22 743 13 40</t>
  </si>
  <si>
    <t>Küng Holzbau AG</t>
  </si>
  <si>
    <t>Alpnach Dorf</t>
  </si>
  <si>
    <t>Chilcherlistrasse 4</t>
  </si>
  <si>
    <t>+41 / 41 672 76 76</t>
  </si>
  <si>
    <t>Caritas Jura</t>
  </si>
  <si>
    <t>2800</t>
  </si>
  <si>
    <t>Delémont</t>
  </si>
  <si>
    <t>St-Henri 5</t>
  </si>
  <si>
    <t>+41 / 32 421 35 70</t>
  </si>
  <si>
    <t>Cortat &amp; Fils Sàrl</t>
  </si>
  <si>
    <t xml:space="preserve">2843 </t>
  </si>
  <si>
    <t>Châtillon</t>
  </si>
  <si>
    <t>Route de courrendlin 1</t>
  </si>
  <si>
    <t>+41 / 79 607 21 69</t>
  </si>
  <si>
    <t>Farmwood SA</t>
  </si>
  <si>
    <t>Route de Grandcour 66</t>
  </si>
  <si>
    <t>+41 / 26 663 97 11</t>
  </si>
  <si>
    <t>Schmutz &amp; Partner</t>
  </si>
  <si>
    <t>5073</t>
  </si>
  <si>
    <t>Gipf-Oberfrick</t>
  </si>
  <si>
    <t>Landstrasse 92</t>
  </si>
  <si>
    <t>+41 / 62 871 38 04</t>
  </si>
  <si>
    <t>Gauye &amp; Dayer SA</t>
  </si>
  <si>
    <t>+41 / 27 322 44 78</t>
  </si>
  <si>
    <t>mobil Werke AG</t>
  </si>
  <si>
    <t>9442</t>
  </si>
  <si>
    <t>Berneck</t>
  </si>
  <si>
    <t>Littenbachstrasse 1</t>
  </si>
  <si>
    <t>+41 / 71 747 81 81</t>
  </si>
  <si>
    <t>Joris Maurice SA</t>
  </si>
  <si>
    <t>Route de Soulalex 1</t>
  </si>
  <si>
    <t>+41 / 27 783 11 46</t>
  </si>
  <si>
    <t>Gaillet Frères</t>
  </si>
  <si>
    <t>Chemin des Râpes 65</t>
  </si>
  <si>
    <t>+41 / 24 495 17 21</t>
  </si>
  <si>
    <t>Regio Glas GmbH</t>
  </si>
  <si>
    <t>Haldenweg 37</t>
  </si>
  <si>
    <t>+41 / 32 384 19 04</t>
  </si>
  <si>
    <t>BTM Sàrl</t>
  </si>
  <si>
    <t>1643</t>
  </si>
  <si>
    <t>Gumefens</t>
  </si>
  <si>
    <t>Route du Gibloux 12</t>
  </si>
  <si>
    <t>+41 / 26 912 49 61</t>
  </si>
  <si>
    <t>Eskiss SA</t>
  </si>
  <si>
    <t>Rue des Planches 14</t>
  </si>
  <si>
    <t>+41 / 27 721 00 42</t>
  </si>
  <si>
    <t>Chemin des Devins 30</t>
  </si>
  <si>
    <t>Felder Metalltechnik GmbH</t>
  </si>
  <si>
    <t>6162</t>
  </si>
  <si>
    <t>Entlebuch</t>
  </si>
  <si>
    <t>Dorf 68</t>
  </si>
  <si>
    <t>+41 / 41 480 34 22</t>
  </si>
  <si>
    <t>Schlosserei Rohrer AG</t>
  </si>
  <si>
    <t>Galileo-Strasse 6</t>
  </si>
  <si>
    <t>+41 / 41 497 00 71</t>
  </si>
  <si>
    <t>Etienne Flückiger</t>
  </si>
  <si>
    <t>1059</t>
  </si>
  <si>
    <t>Le Moulin de Peney 1A</t>
  </si>
  <si>
    <t>Artefer Sarl Bremblens</t>
  </si>
  <si>
    <t>1121</t>
  </si>
  <si>
    <t>Bremblens</t>
  </si>
  <si>
    <t>+41 / 21 802 32 35</t>
  </si>
  <si>
    <t>Kaufmann AG</t>
  </si>
  <si>
    <t>6410</t>
  </si>
  <si>
    <t>Goldau</t>
  </si>
  <si>
    <t>Eisenbahnweg 25</t>
  </si>
  <si>
    <t>+41 / 41 859 10 50</t>
  </si>
  <si>
    <t>Heim AG</t>
  </si>
  <si>
    <t>5622</t>
  </si>
  <si>
    <t>Waltenschwil</t>
  </si>
  <si>
    <t>Juch 2</t>
  </si>
  <si>
    <t>+41 / 56 618 40 00</t>
  </si>
  <si>
    <t>A. Bründler AG</t>
  </si>
  <si>
    <t>Hinterdorfstrasse 12</t>
  </si>
  <si>
    <t>+41 / 56 485 70 00</t>
  </si>
  <si>
    <t>GLB Emmental</t>
  </si>
  <si>
    <t>3543</t>
  </si>
  <si>
    <t>Emmenmatt</t>
  </si>
  <si>
    <t>Schüpbachstrasse 26</t>
  </si>
  <si>
    <t>+41 / 34 408 17 17</t>
  </si>
  <si>
    <t>Gaille Construction SA</t>
  </si>
  <si>
    <t>Route de St-Aubin 3</t>
  </si>
  <si>
    <t>+41 / 32 835 28 28</t>
  </si>
  <si>
    <t>J&amp;C BOIS Sàrl</t>
  </si>
  <si>
    <t>Rte de Sarine 12</t>
  </si>
  <si>
    <t>+41 / 26 928 40 80</t>
  </si>
  <si>
    <t>Holzart Bodenbeläge &amp; Innenausbau</t>
  </si>
  <si>
    <t>3428</t>
  </si>
  <si>
    <t>Wiler b. Utzenstorf</t>
  </si>
  <si>
    <t>Werkstrasse 14</t>
  </si>
  <si>
    <t>+41 / 32 530 01 57</t>
  </si>
  <si>
    <t>Hauptstrasse 44</t>
  </si>
  <si>
    <t>+41 / 62 965 09 59</t>
  </si>
  <si>
    <t>Minder Schreinerei Zimmerei AG</t>
  </si>
  <si>
    <t>3474</t>
  </si>
  <si>
    <t>Rüedisbach</t>
  </si>
  <si>
    <t>Riedtenacker 2</t>
  </si>
  <si>
    <t>+41 / 34 415 19 78</t>
  </si>
  <si>
    <t>Brauchli AG Luzern</t>
  </si>
  <si>
    <t>6004</t>
  </si>
  <si>
    <t>Mühlemattstrasse 2</t>
  </si>
  <si>
    <t>+41 / 41 249 80 48</t>
  </si>
  <si>
    <t>Rihs Rénovations Services</t>
  </si>
  <si>
    <t>1073</t>
  </si>
  <si>
    <t>Mollie-Margot</t>
  </si>
  <si>
    <t>Route de Mollie-Margot 24</t>
  </si>
  <si>
    <t>+41 / 79 776 87 72</t>
  </si>
  <si>
    <t>glas Max AG</t>
  </si>
  <si>
    <t>8207</t>
  </si>
  <si>
    <t>Gennersbrunnenstrasse 71</t>
  </si>
  <si>
    <t>+41 / 52 633 44 55</t>
  </si>
  <si>
    <t>Weberrütistrasse 10</t>
  </si>
  <si>
    <t>+41 / 44 786 90 50</t>
  </si>
  <si>
    <t>Hans Rickenbacher AG</t>
  </si>
  <si>
    <t>4448</t>
  </si>
  <si>
    <t>Läufelingen</t>
  </si>
  <si>
    <t>Sägeweg 6</t>
  </si>
  <si>
    <t>+41 / 62 285 03 03</t>
  </si>
  <si>
    <t>JDP Constructions Métalliques Sàrl</t>
  </si>
  <si>
    <t>+41 / 26 919 59 19</t>
  </si>
  <si>
    <t>BO Burgener &amp; Oberli SA</t>
  </si>
  <si>
    <t>Chemin du Saux 1</t>
  </si>
  <si>
    <t>+41 / 21 624 44 11</t>
  </si>
  <si>
    <t>3008</t>
  </si>
  <si>
    <t>Murtenstrasse 141a</t>
  </si>
  <si>
    <t>+41 / 31 381 77 77</t>
  </si>
  <si>
    <t>Le Lignon/GE</t>
  </si>
  <si>
    <t>Route du Bois-des-Frères 50</t>
  </si>
  <si>
    <t>+41 / 22 796 80 80</t>
  </si>
  <si>
    <t>Flachglas Thun AG</t>
  </si>
  <si>
    <t>Gwatt/Thun</t>
  </si>
  <si>
    <t>Moosweg 21</t>
  </si>
  <si>
    <t>+41 / 33 334 50 50</t>
  </si>
  <si>
    <t>1933</t>
  </si>
  <si>
    <t>Sembrancher</t>
  </si>
  <si>
    <t>Rte du Grand St Bernard 3</t>
  </si>
  <si>
    <t>+41 / 27 785 14 72</t>
  </si>
  <si>
    <t>Romanel-sur-Morges</t>
  </si>
  <si>
    <t>Moulin Du Choc D</t>
  </si>
  <si>
    <t>+41 / 21 648 71 39</t>
  </si>
  <si>
    <t>Lobsi Glas GmbH</t>
  </si>
  <si>
    <t>+41 / 79 293 29 49</t>
  </si>
  <si>
    <t>8604</t>
  </si>
  <si>
    <t>Geissbüelstrasse 22</t>
  </si>
  <si>
    <t>+41 / 43 204 30 40</t>
  </si>
  <si>
    <t>ANDRES KÜCHEN</t>
  </si>
  <si>
    <t>Spitalgasse 21</t>
  </si>
  <si>
    <t>+41 / 62 923 03 20</t>
  </si>
  <si>
    <t>VM JOSEPH BESSE Sàrl</t>
  </si>
  <si>
    <t>Rte des Parties 29 C</t>
  </si>
  <si>
    <t>+41 / 79 220 48 90</t>
  </si>
  <si>
    <t>Acklin Metall- und Stahlbau AG</t>
  </si>
  <si>
    <t>Industriestrasse 59</t>
  </si>
  <si>
    <t>+41 / 41 761 82 15</t>
  </si>
  <si>
    <t>Schwendimann, Philippe</t>
  </si>
  <si>
    <t>1352</t>
  </si>
  <si>
    <t>Agiez/VD</t>
  </si>
  <si>
    <t>Pré-du-Ruz 2</t>
  </si>
  <si>
    <t>+41 / 24 441 16 92</t>
  </si>
  <si>
    <t>Grosjean SA</t>
  </si>
  <si>
    <t>rue de la Tour 17</t>
  </si>
  <si>
    <t>+41 / 22 367 12 71</t>
  </si>
  <si>
    <t>TREG Sàrl</t>
  </si>
  <si>
    <t>2057</t>
  </si>
  <si>
    <t>Villiers</t>
  </si>
  <si>
    <t>Rue Champey 4</t>
  </si>
  <si>
    <t>+41 / 79 796 40 31</t>
  </si>
  <si>
    <t>Glas Tustonja GmbH</t>
  </si>
  <si>
    <t>8057</t>
  </si>
  <si>
    <t>Bucheggstrasse 168</t>
  </si>
  <si>
    <t>+41 / 76 559 66 43</t>
  </si>
  <si>
    <t>CM Distribution</t>
  </si>
  <si>
    <t>Chemin de Longeraie 103, Box 57/58</t>
  </si>
  <si>
    <t>+41 / 21 683 04 34</t>
  </si>
  <si>
    <t>REIS INOX &amp; Constructions métalliques SARL</t>
  </si>
  <si>
    <t>Bussigny-Lausanne</t>
  </si>
  <si>
    <t>Z.I. de Cudrex,  Chemin Du Cudrex 15</t>
  </si>
  <si>
    <t>+41 / 21 802 02 60</t>
  </si>
  <si>
    <t>Fatem SA</t>
  </si>
  <si>
    <t>La Pierrerie 6</t>
  </si>
  <si>
    <t>+41 / 21 636 00 61</t>
  </si>
  <si>
    <t>Lumen Schreinerei</t>
  </si>
  <si>
    <t>4923</t>
  </si>
  <si>
    <t>Wynau</t>
  </si>
  <si>
    <t>Gsteigweg 1</t>
  </si>
  <si>
    <t>+41 / 62 929 00 69</t>
  </si>
  <si>
    <t>Rusterholz + Lanz AG</t>
  </si>
  <si>
    <t>8910</t>
  </si>
  <si>
    <t>Affoltern am Albis</t>
  </si>
  <si>
    <t>Moosbachstrasse 52</t>
  </si>
  <si>
    <t>+41 / 44 761 56 11</t>
  </si>
  <si>
    <t>Affolter Constructions Métalliques Sàrl</t>
  </si>
  <si>
    <t>1196</t>
  </si>
  <si>
    <t>Gland</t>
  </si>
  <si>
    <t>Chemin des Fontenailles 3</t>
  </si>
  <si>
    <t>+41 / 79 619 68 48</t>
  </si>
  <si>
    <t>Schreinerei Pavoni AG</t>
  </si>
  <si>
    <t>8182</t>
  </si>
  <si>
    <t>Hochfelden</t>
  </si>
  <si>
    <t>Steigstrasse 1</t>
  </si>
  <si>
    <t>+41 / 44 860 00 25</t>
  </si>
  <si>
    <t>Quaglia SA</t>
  </si>
  <si>
    <t>6614</t>
  </si>
  <si>
    <t>Brissago</t>
  </si>
  <si>
    <t>via R. Leoncavallo 8</t>
  </si>
  <si>
    <t>+41 / 91 793 12 38</t>
  </si>
  <si>
    <t>Guggisberg &amp; fils</t>
  </si>
  <si>
    <t>Ch. du Coteau 21</t>
  </si>
  <si>
    <t>+41 / 21 869 93 03</t>
  </si>
  <si>
    <t>Bern 60</t>
  </si>
  <si>
    <t>Bolligenstrasse 111</t>
  </si>
  <si>
    <t>+41 / 31 930 96 55</t>
  </si>
  <si>
    <t>Waldheimstrasse 15</t>
  </si>
  <si>
    <t>+41 / 31 939 32 32</t>
  </si>
  <si>
    <t>Frick Schreinerei</t>
  </si>
  <si>
    <t>Bachstrasse 37</t>
  </si>
  <si>
    <t>+41 / 44 760 26 69</t>
  </si>
  <si>
    <t>Schreinerei Tschanz Tägertschi GmbH</t>
  </si>
  <si>
    <t>3111</t>
  </si>
  <si>
    <t>Tägertschi</t>
  </si>
  <si>
    <t>Station 22</t>
  </si>
  <si>
    <t>+41 / 31 721 13 73</t>
  </si>
  <si>
    <t>Metallbau Rufener AG</t>
  </si>
  <si>
    <t>3638</t>
  </si>
  <si>
    <t>Blumenstein</t>
  </si>
  <si>
    <t>Zelgstrasse 2</t>
  </si>
  <si>
    <t>+41 / 33 356 15 33</t>
  </si>
  <si>
    <t>Schreinerei Peter Schmutz AG</t>
  </si>
  <si>
    <t>1792</t>
  </si>
  <si>
    <t>Guschelmuth</t>
  </si>
  <si>
    <t>Bouley 59</t>
  </si>
  <si>
    <t>+41 / 26 684 82 20</t>
  </si>
  <si>
    <t>Glaspunkt AG</t>
  </si>
  <si>
    <t>6343</t>
  </si>
  <si>
    <t>Rotkreuz</t>
  </si>
  <si>
    <t>Birkenstrasse 37</t>
  </si>
  <si>
    <t>+41 / 41 790 85 90</t>
  </si>
  <si>
    <t>Natura Construction Sarl</t>
  </si>
  <si>
    <t>Estavayer-Le-Lac</t>
  </si>
  <si>
    <t>Champ de la Vigne 4</t>
  </si>
  <si>
    <t>+41 / 26 470 03 03</t>
  </si>
  <si>
    <t>Chemin du Pierrier</t>
  </si>
  <si>
    <t>+41 / 21 981 25 55</t>
  </si>
  <si>
    <t>Schreinerei Emmenegger</t>
  </si>
  <si>
    <t>6170</t>
  </si>
  <si>
    <t>Schüpfheim</t>
  </si>
  <si>
    <t>Eggeburg 2</t>
  </si>
  <si>
    <t>+41 / 41 484 25 79</t>
  </si>
  <si>
    <t>Menuiserie Artisanale</t>
  </si>
  <si>
    <t>1454</t>
  </si>
  <si>
    <t>La Vraconnaz</t>
  </si>
  <si>
    <t>Rochettes 13</t>
  </si>
  <si>
    <t>+41 / 79 713 17 92</t>
  </si>
  <si>
    <t>femafenster AG</t>
  </si>
  <si>
    <t>Allmendstrasse 4</t>
  </si>
  <si>
    <t>+41 / 41 925 77 66</t>
  </si>
  <si>
    <t>Récupair Sàrl</t>
  </si>
  <si>
    <t>1720</t>
  </si>
  <si>
    <t>Corminboeuf</t>
  </si>
  <si>
    <t>Route du Pâqui 6</t>
  </si>
  <si>
    <t>+41 / 26 465 27 34</t>
  </si>
  <si>
    <t>BATOR Industrietore AG</t>
  </si>
  <si>
    <t>Hofmattstrasse 14</t>
  </si>
  <si>
    <t>+41 / 62 956 12 12</t>
  </si>
  <si>
    <t>Beutler Metall AG</t>
  </si>
  <si>
    <t>3114</t>
  </si>
  <si>
    <t>Wichtrach</t>
  </si>
  <si>
    <t>Dorfplatz 7</t>
  </si>
  <si>
    <t>+41 / 31 781 01 52</t>
  </si>
  <si>
    <t>Geiser AG</t>
  </si>
  <si>
    <t>Schürmattstrasse 2 + 4</t>
  </si>
  <si>
    <t>+41 / 31 381 89 85</t>
  </si>
  <si>
    <t>+41 / 31 750 00 50</t>
  </si>
  <si>
    <t>Suntenau GmbH</t>
  </si>
  <si>
    <t xml:space="preserve">8803 </t>
  </si>
  <si>
    <t>Seestrasse 70</t>
  </si>
  <si>
    <t>+41 / 44 724 05 05</t>
  </si>
  <si>
    <t>Bremgartner Innenausbau AG</t>
  </si>
  <si>
    <t>6205</t>
  </si>
  <si>
    <t>Eich</t>
  </si>
  <si>
    <t>Eichhofstrasse 6</t>
  </si>
  <si>
    <t>+41 / 41 461 02 11</t>
  </si>
  <si>
    <t>FT Fenstertechnik, Küchen- und Holzbau AG</t>
  </si>
  <si>
    <t>Bittertenstrasse 12</t>
  </si>
  <si>
    <t>+41 / 62 388 32 88</t>
  </si>
  <si>
    <t>IB - IMMOBILIEN BAU AG</t>
  </si>
  <si>
    <t>Bodenackerstrasse 39</t>
  </si>
  <si>
    <t>+41 / 62 297 00 75</t>
  </si>
  <si>
    <t>DOMOFEN SA</t>
  </si>
  <si>
    <t>2950</t>
  </si>
  <si>
    <t>Courgenay</t>
  </si>
  <si>
    <t>Z.I. rue Sedrac 11</t>
  </si>
  <si>
    <t>+41 / 32 471 33 00</t>
  </si>
  <si>
    <t>RCA Vitrerie &amp; Véranda</t>
  </si>
  <si>
    <t>Route de Saillon 144</t>
  </si>
  <si>
    <t>+41 / 79 193 15 61</t>
  </si>
  <si>
    <t>DH Tech Sàrl</t>
  </si>
  <si>
    <t>Route du Verdel 13</t>
  </si>
  <si>
    <t>+41 / 79 511 98 10</t>
  </si>
  <si>
    <t>Ecole Chantemerle</t>
  </si>
  <si>
    <t>1807</t>
  </si>
  <si>
    <t>Blonay</t>
  </si>
  <si>
    <t>Chemin de chantemerle 7</t>
  </si>
  <si>
    <t>+41 / 21 943 11 93</t>
  </si>
  <si>
    <t>J. Vuichard SA</t>
  </si>
  <si>
    <t>Grand Rue 71</t>
  </si>
  <si>
    <t>+41 / 26 918 51 97</t>
  </si>
  <si>
    <t>Minder + Zysset AG</t>
  </si>
  <si>
    <t>3662</t>
  </si>
  <si>
    <t>Seftigen</t>
  </si>
  <si>
    <t>Gewerbeweg 2</t>
  </si>
  <si>
    <t>+41 / 33 356 14 44</t>
  </si>
  <si>
    <t>Glas Koller AG</t>
  </si>
  <si>
    <t>6003</t>
  </si>
  <si>
    <t>Lädelistrasse 26</t>
  </si>
  <si>
    <t>+41 / 41 240 05 28</t>
  </si>
  <si>
    <t>Schreinerei Ziegler AG</t>
  </si>
  <si>
    <t>Altdorf</t>
  </si>
  <si>
    <t>Attinghauserstrasse 8</t>
  </si>
  <si>
    <t>+41 / 41 871 42 65</t>
  </si>
  <si>
    <t>Schreinerei Nabholz GmbH</t>
  </si>
  <si>
    <t>Schönewerd</t>
  </si>
  <si>
    <t>Carl Franz Bally-Strasse 36</t>
  </si>
  <si>
    <t>+41 / 62 849 71 28</t>
  </si>
  <si>
    <t>Schreinerei A. Eicher GmbH</t>
  </si>
  <si>
    <t>3075</t>
  </si>
  <si>
    <t>Vielbringen b. Worb</t>
  </si>
  <si>
    <t>Moosacker 24</t>
  </si>
  <si>
    <t>+41 / 31 839 10 15</t>
  </si>
  <si>
    <t>Rotzetter AG</t>
  </si>
  <si>
    <t>1718</t>
  </si>
  <si>
    <t>Rechthalten</t>
  </si>
  <si>
    <t>Gruholz 43</t>
  </si>
  <si>
    <t>+41 / 26 418 23 23</t>
  </si>
  <si>
    <t>Paul Roos AG</t>
  </si>
  <si>
    <t>4441</t>
  </si>
  <si>
    <t>Thürnen</t>
  </si>
  <si>
    <t>Langmattstrasse 2</t>
  </si>
  <si>
    <t>+41 / 61 976 91 00</t>
  </si>
  <si>
    <t>Habegger J. &amp; P.</t>
  </si>
  <si>
    <t>2747</t>
  </si>
  <si>
    <t>Corcelles</t>
  </si>
  <si>
    <t>Clos la Jus 29</t>
  </si>
  <si>
    <t>+41 / 79 415 40 61</t>
  </si>
  <si>
    <t>2855</t>
  </si>
  <si>
    <t>Glovelier</t>
  </si>
  <si>
    <t>Rue du Chapelat 5</t>
  </si>
  <si>
    <t>Montandon Charpente SA</t>
  </si>
  <si>
    <t>1413</t>
  </si>
  <si>
    <t>Orzens</t>
  </si>
  <si>
    <t>Route du Battoir 5</t>
  </si>
  <si>
    <t>+41 / 21 887 78 12</t>
  </si>
  <si>
    <t>Schreinerei König AG</t>
  </si>
  <si>
    <t>Sägeweg 15</t>
  </si>
  <si>
    <t>+41 / 31 952 62 88</t>
  </si>
  <si>
    <t>TEMIC SA</t>
  </si>
  <si>
    <t>6900</t>
  </si>
  <si>
    <t>Lugano</t>
  </si>
  <si>
    <t>Via Balestra 9</t>
  </si>
  <si>
    <t>+41 / 91 22 80 203</t>
  </si>
  <si>
    <t>A. Reist Schreinerei AG</t>
  </si>
  <si>
    <t>Winterholzstrasse 81</t>
  </si>
  <si>
    <t>+41 / 31 992 16 11</t>
  </si>
  <si>
    <t>2900</t>
  </si>
  <si>
    <t>Porrentruy</t>
  </si>
  <si>
    <t>+41 / 32 466 91 08</t>
  </si>
  <si>
    <t>J. BODENMANN SA</t>
  </si>
  <si>
    <t>1348</t>
  </si>
  <si>
    <t>Le Brassus</t>
  </si>
  <si>
    <t>Le Campe 10</t>
  </si>
  <si>
    <t>Markus Aebi</t>
  </si>
  <si>
    <t>3464</t>
  </si>
  <si>
    <t>Häckligen 201 C</t>
  </si>
  <si>
    <t>+41 / 34 435 14 94</t>
  </si>
  <si>
    <t>Clénin GmbH</t>
  </si>
  <si>
    <t>2514</t>
  </si>
  <si>
    <t>+41 / 79 679 36 94</t>
  </si>
  <si>
    <t>3295</t>
  </si>
  <si>
    <t>Rüti bei Büren</t>
  </si>
  <si>
    <t>+41 / 32 351 26 81</t>
  </si>
  <si>
    <t>Isofutur SA</t>
  </si>
  <si>
    <t>Champ Paccot 4</t>
  </si>
  <si>
    <t>+41 / 26 912 26 46</t>
  </si>
  <si>
    <t>Oliva Falegnameriea SA</t>
  </si>
  <si>
    <t>6721</t>
  </si>
  <si>
    <t>Motto-Blenio</t>
  </si>
  <si>
    <t>via Ciosso 30</t>
  </si>
  <si>
    <t>+41 / 91 871 17 79</t>
  </si>
  <si>
    <t>Bachmann Schreinerei Belp AG</t>
  </si>
  <si>
    <t>Hohburgstrasse 10</t>
  </si>
  <si>
    <t>+41 / 31 819 02 75</t>
  </si>
  <si>
    <t>Schaller Josef AG</t>
  </si>
  <si>
    <t>6033</t>
  </si>
  <si>
    <t>Buchrain</t>
  </si>
  <si>
    <t>Schiltwaldstrasse 5</t>
  </si>
  <si>
    <t>+41 / 41 448 37 77</t>
  </si>
  <si>
    <t>Ramseyer J.-Denis SA</t>
  </si>
  <si>
    <t>2923</t>
  </si>
  <si>
    <t>Rte de Porrentruy 12</t>
  </si>
  <si>
    <t>+41 / 79 301 31 19</t>
  </si>
  <si>
    <t>Denis Risse Sàrl</t>
  </si>
  <si>
    <t>Case postale 2041</t>
  </si>
  <si>
    <t>+41 / 79 371 07 76</t>
  </si>
  <si>
    <t>Duay SA</t>
  </si>
  <si>
    <t>Rue du Levant 141</t>
  </si>
  <si>
    <t>+41 / 27 722 33 77</t>
  </si>
  <si>
    <t>Minning Montagen AG</t>
  </si>
  <si>
    <t>Hausmattweg 25</t>
  </si>
  <si>
    <t>+41 / 62 724 11 17</t>
  </si>
  <si>
    <t>Rieder Systems SA</t>
  </si>
  <si>
    <t>Route du Verney 13</t>
  </si>
  <si>
    <t>+41 / 848 848 650</t>
  </si>
  <si>
    <t>P. Imhof AG</t>
  </si>
  <si>
    <t>3994</t>
  </si>
  <si>
    <t>Lax</t>
  </si>
  <si>
    <t>Furkastrasse 2</t>
  </si>
  <si>
    <t>+41 / 27 970 16 00</t>
  </si>
  <si>
    <t>DB Menuiserie</t>
  </si>
  <si>
    <t>2842</t>
  </si>
  <si>
    <t>Rossemaison</t>
  </si>
  <si>
    <t>Rue des Oeuches 22</t>
  </si>
  <si>
    <t>+41 / 76 393 47 34</t>
  </si>
  <si>
    <t>+41 / 32 466 47 79</t>
  </si>
  <si>
    <t>Tschudin AG</t>
  </si>
  <si>
    <t xml:space="preserve">4142 </t>
  </si>
  <si>
    <t>Florenz-Strasse 12</t>
  </si>
  <si>
    <t>+41 / 61 337 93 33</t>
  </si>
  <si>
    <t>M. Neuenschwander AG</t>
  </si>
  <si>
    <t>Gaswerkstrasse 66 d</t>
  </si>
  <si>
    <t>+41 / 62 922 40 10</t>
  </si>
  <si>
    <t>Isenschmid AG</t>
  </si>
  <si>
    <t>Küssnacht am Rigi</t>
  </si>
  <si>
    <t>Zugerstrasse 54</t>
  </si>
  <si>
    <t>+41 / 41 854 10 55</t>
  </si>
  <si>
    <t>Baer Schreinerei AG</t>
  </si>
  <si>
    <t>Gümligentalstrasse 83</t>
  </si>
  <si>
    <t>+41 / 31 931 78 78</t>
  </si>
  <si>
    <t>2830</t>
  </si>
  <si>
    <t>Courrendlin</t>
  </si>
  <si>
    <t>Rue de la Gare 11a</t>
  </si>
  <si>
    <t>+41 / 32 435 52 82</t>
  </si>
  <si>
    <t>Nyffeler Lotzwil AG</t>
  </si>
  <si>
    <t>Inseli 11</t>
  </si>
  <si>
    <t>+41 / 62 916 80 20</t>
  </si>
  <si>
    <t>2882</t>
  </si>
  <si>
    <t>St-Ursanne</t>
  </si>
  <si>
    <t>Rte des Rangiers 62</t>
  </si>
  <si>
    <t>+41 / 32 461 20 50</t>
  </si>
  <si>
    <t>Werkle Günter Sàrl</t>
  </si>
  <si>
    <t>Chaussée de Treycovagnes 5</t>
  </si>
  <si>
    <t>+41 / 24 445 11 35</t>
  </si>
  <si>
    <t>ATLAS Construction SA</t>
  </si>
  <si>
    <t>Chemin des Préalpes 18</t>
  </si>
  <si>
    <t>+41 / 26 912 99 80</t>
  </si>
  <si>
    <t>NK Constructions Métalliques</t>
  </si>
  <si>
    <t>Rue de Vevey 218</t>
  </si>
  <si>
    <t>+41 / 26 919 50 44</t>
  </si>
  <si>
    <t>Usines Métallurgiques de Vallorbe SA</t>
  </si>
  <si>
    <t>1337</t>
  </si>
  <si>
    <t>Vallorbe</t>
  </si>
  <si>
    <t>Rue du Moutier 49</t>
  </si>
  <si>
    <t>+41 / 21 843 94 94</t>
  </si>
  <si>
    <t>3255</t>
  </si>
  <si>
    <t>Rapperswil</t>
  </si>
  <si>
    <t>Vogelsangstrasse 6</t>
  </si>
  <si>
    <t>+41 / 31 879 02 65</t>
  </si>
  <si>
    <t>Gemmet Paul, Alain Charriere Succ.</t>
  </si>
  <si>
    <t>Chemin du Vernay 74</t>
  </si>
  <si>
    <t>+41 / 22 361 58 51</t>
  </si>
  <si>
    <t>+41 / 22 342 35 87</t>
  </si>
  <si>
    <t>Stadt Bern Tiefbauamt, Schreinerei FISTA</t>
  </si>
  <si>
    <t>Freiburgstrasse 151</t>
  </si>
  <si>
    <t>+41 / 31 321 23 33</t>
  </si>
  <si>
    <t>Ziehli AG</t>
  </si>
  <si>
    <t>3268</t>
  </si>
  <si>
    <t>Lobsigen</t>
  </si>
  <si>
    <t>Löhrstrasse 16</t>
  </si>
  <si>
    <t>+41 / 32 391 21 00</t>
  </si>
  <si>
    <t>Thiévent &amp; Gerber SA</t>
  </si>
  <si>
    <t>2905</t>
  </si>
  <si>
    <t>Courtedoux</t>
  </si>
  <si>
    <t>+41 / 32 466 31 44</t>
  </si>
  <si>
    <t>Thalmann AG</t>
  </si>
  <si>
    <t>6113</t>
  </si>
  <si>
    <t>Romoos</t>
  </si>
  <si>
    <t>Flüebodematte 3</t>
  </si>
  <si>
    <t>+41 / 41 481 00 81</t>
  </si>
  <si>
    <t>Balet &amp; Roux SA</t>
  </si>
  <si>
    <t>Route du Rawyl</t>
  </si>
  <si>
    <t>+41 / 27 398 23 00</t>
  </si>
  <si>
    <t>jmb-bois sa</t>
  </si>
  <si>
    <t>1404</t>
  </si>
  <si>
    <t>Cuarny</t>
  </si>
  <si>
    <t>Route du Levant 39</t>
  </si>
  <si>
    <t>+41 / 24 425 19 82</t>
  </si>
  <si>
    <t>1375</t>
  </si>
  <si>
    <t>Penthéréaz</t>
  </si>
  <si>
    <t>+41 / 24 565 98 93</t>
  </si>
  <si>
    <t>Serquet Pascal</t>
  </si>
  <si>
    <t>2738</t>
  </si>
  <si>
    <t>Court</t>
  </si>
  <si>
    <t>Rue du Temple 15</t>
  </si>
  <si>
    <t>+41 / 79 693 35 78</t>
  </si>
  <si>
    <t>R+R Metallbau AG</t>
  </si>
  <si>
    <t>4127</t>
  </si>
  <si>
    <t>Birsfelden</t>
  </si>
  <si>
    <t>+41 / 61 378 92 00</t>
  </si>
  <si>
    <t>Gfeller Fritz Schreinerei AG</t>
  </si>
  <si>
    <t>3145</t>
  </si>
  <si>
    <t>Niederscherli</t>
  </si>
  <si>
    <t>Schwarzenburgstrasse 865</t>
  </si>
  <si>
    <t>+41 / 31 849 02 44</t>
  </si>
  <si>
    <t>Oppliger SA Menuiserie</t>
  </si>
  <si>
    <t>2350</t>
  </si>
  <si>
    <t>Saignelégier</t>
  </si>
  <si>
    <t>Chemin des Buissons 5</t>
  </si>
  <si>
    <t>+41 / 32 951 15 12</t>
  </si>
  <si>
    <t>Fuhrer Schreinerei AG</t>
  </si>
  <si>
    <t>Kirchackerweg 31</t>
  </si>
  <si>
    <t>+41 / 31 961 35 55</t>
  </si>
  <si>
    <t>Robin Du Bois - Dorthe SA</t>
  </si>
  <si>
    <t>+41 / 21 657 17 17</t>
  </si>
  <si>
    <t>Hinze Fensterbau GmbH</t>
  </si>
  <si>
    <t>4492</t>
  </si>
  <si>
    <t>Tecknau</t>
  </si>
  <si>
    <t>Alte Landstrasse 1</t>
  </si>
  <si>
    <t>+41 / 61 851 10 38</t>
  </si>
  <si>
    <t>Josef Telley AG</t>
  </si>
  <si>
    <t>1712</t>
  </si>
  <si>
    <t>Tafers</t>
  </si>
  <si>
    <t>Steinigenweg 24A</t>
  </si>
  <si>
    <t>+41 / 79 611 35 25</t>
  </si>
  <si>
    <t>8005</t>
  </si>
  <si>
    <t>Josefstrasse 180</t>
  </si>
  <si>
    <t>+41 / 44 447 70 80</t>
  </si>
  <si>
    <t>Hirsbrunner Holzbau AG</t>
  </si>
  <si>
    <t>3537</t>
  </si>
  <si>
    <t>Eggiwil</t>
  </si>
  <si>
    <t>Horben 683</t>
  </si>
  <si>
    <t>+41 / 34 491 12 81</t>
  </si>
  <si>
    <t>Balmer &amp; Gillioz Sàrl</t>
  </si>
  <si>
    <t>Pré Voiny 10</t>
  </si>
  <si>
    <t>+41 / 32 471 17 87</t>
  </si>
  <si>
    <t>LAVISA Menuiserie - Schreinerei</t>
  </si>
  <si>
    <t>1791</t>
  </si>
  <si>
    <t>Courtaman</t>
  </si>
  <si>
    <t>Industriestrasse 35</t>
  </si>
  <si>
    <t>+41 / 79 653 91 20 D</t>
  </si>
  <si>
    <t>Mock Schreinerei AG</t>
  </si>
  <si>
    <t>3665</t>
  </si>
  <si>
    <t>Wattenwil</t>
  </si>
  <si>
    <t>+41 / 33 359 31 21</t>
  </si>
  <si>
    <t>KAESER AG</t>
  </si>
  <si>
    <t>3177</t>
  </si>
  <si>
    <t>Laupen</t>
  </si>
  <si>
    <t>Murtenstrasse 23a</t>
  </si>
  <si>
    <t>+41 / 31 747 60 92</t>
  </si>
  <si>
    <t>Schreinerei ARNOLD AG</t>
  </si>
  <si>
    <t>6344</t>
  </si>
  <si>
    <t>Meierskappel</t>
  </si>
  <si>
    <t>Hellmühlestrasse 9</t>
  </si>
  <si>
    <t>+41 / 41 790 30 66</t>
  </si>
  <si>
    <t>dgMETAL Sàrl</t>
  </si>
  <si>
    <t>Chemin des Préalpes 31</t>
  </si>
  <si>
    <t>+41 / 79 654 34 01</t>
  </si>
  <si>
    <t>Schnydrig W Schreinerei AG</t>
  </si>
  <si>
    <t>3944</t>
  </si>
  <si>
    <t>Unterbäch</t>
  </si>
  <si>
    <t>Wiissibodostrasse 20</t>
  </si>
  <si>
    <t>+41 / 27 934 13 67</t>
  </si>
  <si>
    <t>Glas-Tech Jutzeler</t>
  </si>
  <si>
    <t>Sonnenrainstrasse 9</t>
  </si>
  <si>
    <t>+41 / 79 301 66 57</t>
  </si>
  <si>
    <t>ISOTECH Métal Sàrl</t>
  </si>
  <si>
    <t>Rue des terreaux 5</t>
  </si>
  <si>
    <t>+41 / 26 543 10 97</t>
  </si>
  <si>
    <t>VERLY Eric</t>
  </si>
  <si>
    <t>Rue des Moulins 53</t>
  </si>
  <si>
    <t>+41 / 24 425 04 24</t>
  </si>
  <si>
    <t>DMS Ducrot Métal Service</t>
  </si>
  <si>
    <t>Route de Foncenex 8</t>
  </si>
  <si>
    <t>+41 / 22 751 09 03</t>
  </si>
  <si>
    <t>Brunovska - Frésard Sàrl</t>
  </si>
  <si>
    <t>Rue du Vieux-Moulin 16a</t>
  </si>
  <si>
    <t>+41 / 78 721 21 73</t>
  </si>
  <si>
    <t>Variotec Schweiz AG</t>
  </si>
  <si>
    <t>Dagmarsellen</t>
  </si>
  <si>
    <t>Industriestrasse 18</t>
  </si>
  <si>
    <t>+41 / 62 748 25 00</t>
  </si>
  <si>
    <t>Feldmann &amp; Co. AG</t>
  </si>
  <si>
    <t>Kirchenfeldstrasse 35</t>
  </si>
  <si>
    <t>+41 / 32 387 13 30</t>
  </si>
  <si>
    <t>Forge Martins Sàrl</t>
  </si>
  <si>
    <t>1236</t>
  </si>
  <si>
    <t>Cartigny</t>
  </si>
  <si>
    <t>Route de Cartigny 9</t>
  </si>
  <si>
    <t>+41 / 79 907 18 75</t>
  </si>
  <si>
    <t>Métal-News-Sarl</t>
  </si>
  <si>
    <t>Rue du Port 17 Bis</t>
  </si>
  <si>
    <t>+41 / 26 919 37 30</t>
  </si>
  <si>
    <t>Willi Hirt Möbel-Innenausbau GmbH</t>
  </si>
  <si>
    <t>Rheinstrasse 73</t>
  </si>
  <si>
    <t>+41 / 61 901 55 88</t>
  </si>
  <si>
    <t>Erne AG Holzbau</t>
  </si>
  <si>
    <t>Werkstrasse 3</t>
  </si>
  <si>
    <t>+41 / 62 869 81 81</t>
  </si>
  <si>
    <t>Meister Fenster AG</t>
  </si>
  <si>
    <t>4713</t>
  </si>
  <si>
    <t>Matzendorf</t>
  </si>
  <si>
    <t>Mühlestrasse 3</t>
  </si>
  <si>
    <t>+41 / 62 394 18 74</t>
  </si>
  <si>
    <t>Siliron GmbH</t>
  </si>
  <si>
    <t>+41 / 78 679 75 93</t>
  </si>
  <si>
    <t>ISS Facility Service AG - c/o Novartis</t>
  </si>
  <si>
    <t>4002</t>
  </si>
  <si>
    <t>Lysbüchelstrasse 170</t>
  </si>
  <si>
    <t>+41 / 58 787 76 68</t>
  </si>
  <si>
    <t>Schreinerei Bieri GmbH</t>
  </si>
  <si>
    <t>3019</t>
  </si>
  <si>
    <t>Bern Oberbottigen</t>
  </si>
  <si>
    <t>Bottigenstrasse 171</t>
  </si>
  <si>
    <t>+41 / 31 981 15 34</t>
  </si>
  <si>
    <t>Holzbau Burn AG</t>
  </si>
  <si>
    <t>Bonderlenstrasse 3</t>
  </si>
  <si>
    <t>+41 / 33 673 81 71</t>
  </si>
  <si>
    <t>HAURI AG Staffelbach</t>
  </si>
  <si>
    <t>5053</t>
  </si>
  <si>
    <t>Staffelbach</t>
  </si>
  <si>
    <t>Birkenweg 12</t>
  </si>
  <si>
    <t>+41 / 62 739 16 16</t>
  </si>
  <si>
    <t>Hodelgasse 27</t>
  </si>
  <si>
    <t>+41 / 33 335 39 30</t>
  </si>
  <si>
    <t>Schlosserei Metallbau Jundt GmbH</t>
  </si>
  <si>
    <t>3806</t>
  </si>
  <si>
    <t>Bönigen b. Interlaken</t>
  </si>
  <si>
    <t>Gsteigstrasse 30</t>
  </si>
  <si>
    <t>+41 / 33 822 16 92</t>
  </si>
  <si>
    <t>b&amp;n Metallbau GmbH</t>
  </si>
  <si>
    <t>Kirchbergstrasse 130</t>
  </si>
  <si>
    <t>+41 / 34 447 10 00</t>
  </si>
  <si>
    <t>Oberdorfstrasse 14</t>
  </si>
  <si>
    <t>+41 / 33 345 11 81</t>
  </si>
  <si>
    <t>2605</t>
  </si>
  <si>
    <t>SONCEBOZ-SOMBEVAL</t>
  </si>
  <si>
    <t>Rue du Droit 3</t>
  </si>
  <si>
    <t>+41 / 32 489 13 17</t>
  </si>
  <si>
    <t>Sigi-Gebäudehülle AG</t>
  </si>
  <si>
    <t>Diessbach bei Büren</t>
  </si>
  <si>
    <t>Am Bach 3</t>
  </si>
  <si>
    <t>+41 / 32 351 43 02</t>
  </si>
  <si>
    <t>Holz-Atelier Andreas Weber</t>
  </si>
  <si>
    <t>Fluhweg 10</t>
  </si>
  <si>
    <t>+41 / 32 377 41 07</t>
  </si>
  <si>
    <t>ChriSto Holzdesign</t>
  </si>
  <si>
    <t>Aetigkofen</t>
  </si>
  <si>
    <t>Schulgässli 10</t>
  </si>
  <si>
    <t>+41 / 78 748 72 53</t>
  </si>
  <si>
    <t>Schwald Fenster AG</t>
  </si>
  <si>
    <t>4018</t>
  </si>
  <si>
    <t>Venedigstrasse 35</t>
  </si>
  <si>
    <t>+41 / 61 331 10 70</t>
  </si>
  <si>
    <t>Fenster Schaub Schreinerei GmbH</t>
  </si>
  <si>
    <t>4460</t>
  </si>
  <si>
    <t>Gelterkinden</t>
  </si>
  <si>
    <t>Bleichiweg 1</t>
  </si>
  <si>
    <t>+41 / 61 981 29 52</t>
  </si>
  <si>
    <t>Stöckermattstrasse 60</t>
  </si>
  <si>
    <t>+41 / 32 377 24 07</t>
  </si>
  <si>
    <t>Paul Luchsinger AG</t>
  </si>
  <si>
    <t>8620</t>
  </si>
  <si>
    <t>Wetzikon</t>
  </si>
  <si>
    <t>Bolstrasse 5</t>
  </si>
  <si>
    <t>+41 / 44 930 18 00</t>
  </si>
  <si>
    <t>Ulmi Form &amp; Holz GbmH</t>
  </si>
  <si>
    <t>5707</t>
  </si>
  <si>
    <t>Seengen</t>
  </si>
  <si>
    <t>Egliswilerstrasse 27</t>
  </si>
  <si>
    <t>+41 / 62 777 67 77</t>
  </si>
  <si>
    <t>Atelier du Rossy</t>
  </si>
  <si>
    <t>1055</t>
  </si>
  <si>
    <t>Froideville</t>
  </si>
  <si>
    <t xml:space="preserve">Ch. du Maupas 1 </t>
  </si>
  <si>
    <t>+41 / 79 815 79 64</t>
  </si>
  <si>
    <t>Badstrasse 3c</t>
  </si>
  <si>
    <t>4415</t>
  </si>
  <si>
    <t>Lausen</t>
  </si>
  <si>
    <t>Kanalstrasse 1</t>
  </si>
  <si>
    <t>+41 / 61 921 58 80</t>
  </si>
  <si>
    <t>Reber Metallbau AG</t>
  </si>
  <si>
    <t xml:space="preserve">4133 </t>
  </si>
  <si>
    <t>Zurlindenstrasse 17</t>
  </si>
  <si>
    <t>+41 / 61 465 10 10</t>
  </si>
  <si>
    <t>Peter Blum Grunder Schreinerei</t>
  </si>
  <si>
    <t>6022</t>
  </si>
  <si>
    <t>Grosswangen</t>
  </si>
  <si>
    <t>Dorfstrasse 6b</t>
  </si>
  <si>
    <t>+41 / 41 980 10 77</t>
  </si>
  <si>
    <t xml:space="preserve">Schreinerei Düscher </t>
  </si>
  <si>
    <t>3232</t>
  </si>
  <si>
    <t>Ins</t>
  </si>
  <si>
    <t>Moosgasse 16</t>
  </si>
  <si>
    <t>+41 / 32 313 12 56</t>
  </si>
  <si>
    <t>Herzig AG Raumdesign</t>
  </si>
  <si>
    <t>5035</t>
  </si>
  <si>
    <t>Unterentfelden</t>
  </si>
  <si>
    <t>Hauptstrasse 2</t>
  </si>
  <si>
    <t>+41 / 62 737 08 08</t>
  </si>
  <si>
    <t>1276</t>
  </si>
  <si>
    <t>Gingins</t>
  </si>
  <si>
    <t>+41 / 22 369 23 33</t>
  </si>
  <si>
    <t>Vogt Schreinerei - Innenausbau</t>
  </si>
  <si>
    <t>Grossezelgstrasse 26</t>
  </si>
  <si>
    <t>+41 / 56 424 04 44</t>
  </si>
  <si>
    <t>Hubler Metallbau AG</t>
  </si>
  <si>
    <t>8902</t>
  </si>
  <si>
    <t>Urdorf</t>
  </si>
  <si>
    <t>Steinackerstrasse 26</t>
  </si>
  <si>
    <t>+41 / 44 730 90 00</t>
  </si>
  <si>
    <t>3805</t>
  </si>
  <si>
    <t>Goldswil</t>
  </si>
  <si>
    <t>Hauptstrasse 73</t>
  </si>
  <si>
    <t>+41 / 33 823 05 50</t>
  </si>
  <si>
    <t>Passera Claudio Metalconstruzioni</t>
  </si>
  <si>
    <t>Via Poncione di Vespero 6</t>
  </si>
  <si>
    <t>+41 / 91 869 12 12</t>
  </si>
  <si>
    <t>Bizenenstrasse 3b</t>
  </si>
  <si>
    <t>+41 / 61 467 94 67</t>
  </si>
  <si>
    <t>Techmétal SA</t>
  </si>
  <si>
    <t>Route de Chippis 99</t>
  </si>
  <si>
    <t>+41 / 27 458 39 78</t>
  </si>
  <si>
    <t>DF Constructions Bois SA</t>
  </si>
  <si>
    <t>3977</t>
  </si>
  <si>
    <t>Granges</t>
  </si>
  <si>
    <t>Ch. du Foulon  14</t>
  </si>
  <si>
    <t>+41 / 27 458 52 12</t>
  </si>
  <si>
    <t>Aeschwuhrweg 55</t>
  </si>
  <si>
    <t>+41 / 62 752 58 58</t>
  </si>
  <si>
    <t>Standard Kunde Deutsch</t>
  </si>
  <si>
    <t>Standard Kunde Französisch</t>
  </si>
  <si>
    <t>A_Kunde</t>
  </si>
  <si>
    <t>49999, ST SOL</t>
  </si>
  <si>
    <t>49998, ST GTOB</t>
  </si>
  <si>
    <t>GT Oberkulm ETIKETTE</t>
  </si>
  <si>
    <t>Soltermann ETIKETTE</t>
  </si>
  <si>
    <t>Stk zu schneiden</t>
  </si>
  <si>
    <t>Monterribois Menuiserie</t>
  </si>
  <si>
    <t>Leuenberger Metallbau AG</t>
  </si>
  <si>
    <t>Lützelflüh - Goldbach</t>
  </si>
  <si>
    <t>Bahnhofstrasse 15</t>
  </si>
  <si>
    <t>+41 / 34 461 16 28</t>
  </si>
  <si>
    <t>METAFOR SARL</t>
  </si>
  <si>
    <t>Route de l'ancienne Papeterie</t>
  </si>
  <si>
    <t>+41 / 26 401 10 93</t>
  </si>
  <si>
    <t>Zimmereigenossenschaft Zürich</t>
  </si>
  <si>
    <t>8047</t>
  </si>
  <si>
    <t>Dennlerstrasse 41</t>
  </si>
  <si>
    <t>+41 / 44 497 80 00</t>
  </si>
  <si>
    <t>Barro &amp; Cie SA</t>
  </si>
  <si>
    <t>Rue de la Fontenette 20</t>
  </si>
  <si>
    <t>+41 / 22 308 16 16</t>
  </si>
  <si>
    <t>2952</t>
  </si>
  <si>
    <t>Cornol / Jura</t>
  </si>
  <si>
    <t>Zone artisanale le pecal 8</t>
  </si>
  <si>
    <t>+41 / 79 323 38 59</t>
  </si>
  <si>
    <t>Grassi &amp; Grassi AG</t>
  </si>
  <si>
    <t>4563</t>
  </si>
  <si>
    <t>Gerlafingen</t>
  </si>
  <si>
    <t>Zielmattstrasse 2</t>
  </si>
  <si>
    <t>+41 / 32 675 42 37</t>
  </si>
  <si>
    <t>O. Schärli GmbH</t>
  </si>
  <si>
    <t>6264</t>
  </si>
  <si>
    <t>Pfaffnau</t>
  </si>
  <si>
    <t>Brunnmatt 13</t>
  </si>
  <si>
    <t>+41 / 62 756 40 40</t>
  </si>
  <si>
    <t>Borloz SA</t>
  </si>
  <si>
    <t>3412</t>
  </si>
  <si>
    <t>Heimiswil</t>
  </si>
  <si>
    <t>Niederdorf 8</t>
  </si>
  <si>
    <t>+41 / 34 423 45 05</t>
  </si>
  <si>
    <t>Metallbau Bühler AG</t>
  </si>
  <si>
    <t>+41 / 61 763 18 18</t>
  </si>
  <si>
    <t>Meyer Blech Technik AG</t>
  </si>
  <si>
    <t>Feldstrasse 30</t>
  </si>
  <si>
    <t>+41 / 41 984 22 66</t>
  </si>
  <si>
    <t>Technoglas New SA</t>
  </si>
  <si>
    <t>+41 / 32 931 44 22</t>
  </si>
  <si>
    <t>Cimei &amp; Söhne AG</t>
  </si>
  <si>
    <t>4056</t>
  </si>
  <si>
    <t>St.Johanns-Ring 30</t>
  </si>
  <si>
    <t>+41 / 61 381 81 81</t>
  </si>
  <si>
    <t>Ch. du Grand-Puits 40</t>
  </si>
  <si>
    <t>+41 / 22 783 03 00</t>
  </si>
  <si>
    <t>DegMo sagl</t>
  </si>
  <si>
    <t>6917</t>
  </si>
  <si>
    <t>Barbengo</t>
  </si>
  <si>
    <t>Via Cantonale 16</t>
  </si>
  <si>
    <t>+41 / 91 940 23 73</t>
  </si>
  <si>
    <t>Iseli Schlosserei AG</t>
  </si>
  <si>
    <t>+41 / 31 839 47 07</t>
  </si>
  <si>
    <t>Held Schreinerei GmbH</t>
  </si>
  <si>
    <t>Menuiserie Pascal Monnay Sàrl</t>
  </si>
  <si>
    <t>Mühlheim Schlosserei/Metallbau GmbH</t>
  </si>
  <si>
    <t>Vimetal Dépannage SA</t>
  </si>
  <si>
    <t>Bouveret</t>
  </si>
  <si>
    <t>Route Cantonale 26</t>
  </si>
  <si>
    <t>+41 / 21 888 06 88</t>
  </si>
  <si>
    <t>Wyss Metallbau AG</t>
  </si>
  <si>
    <t>6142</t>
  </si>
  <si>
    <t>Gettnau</t>
  </si>
  <si>
    <t>Ausserstalden 2</t>
  </si>
  <si>
    <t>+41 / 41 971 04 04</t>
  </si>
  <si>
    <t>3A Schreinerei</t>
  </si>
  <si>
    <t>2558</t>
  </si>
  <si>
    <t>Aegerten</t>
  </si>
  <si>
    <t>Schwadernaustrasse 63</t>
  </si>
  <si>
    <t>+41 / 32 333 11 50</t>
  </si>
  <si>
    <t>Gehri AG</t>
  </si>
  <si>
    <t>Seidengasse 7</t>
  </si>
  <si>
    <t>+41 / 32 392 44 44</t>
  </si>
  <si>
    <t>Roduit JPG SA</t>
  </si>
  <si>
    <t>1912</t>
  </si>
  <si>
    <t>Leytron</t>
  </si>
  <si>
    <t>Route du Stade 76</t>
  </si>
  <si>
    <t>+41 / 27 306 49 19</t>
  </si>
  <si>
    <t>Rouiller Luc Serrurerie</t>
  </si>
  <si>
    <t>2053</t>
  </si>
  <si>
    <t>Cernier</t>
  </si>
  <si>
    <t>Rue des monts 2a</t>
  </si>
  <si>
    <t>+41 / 32 853 35 36</t>
  </si>
  <si>
    <t>Veuillet Yann Construction</t>
  </si>
  <si>
    <t xml:space="preserve">1965 </t>
  </si>
  <si>
    <t>Route de la Tsatonire 17</t>
  </si>
  <si>
    <t>+41 / 79 699 72 87</t>
  </si>
  <si>
    <t>Galli Metallbau AG</t>
  </si>
  <si>
    <t>3612</t>
  </si>
  <si>
    <t>Austrasse 42</t>
  </si>
  <si>
    <t>+41 / 33 439 01 10</t>
  </si>
  <si>
    <t>Menuiserie&amp;Agencement Sàrl Eloi Bosson</t>
  </si>
  <si>
    <t>Rue de l'Industrie 20</t>
  </si>
  <si>
    <t>+41 / 79 390 18 84</t>
  </si>
  <si>
    <t>Gruyéria SA</t>
  </si>
  <si>
    <t>Route de la Pâla 115</t>
  </si>
  <si>
    <t>+41 / 26 919 69 99</t>
  </si>
  <si>
    <t>Piazza SA</t>
  </si>
  <si>
    <t>Rue du Bruye 44</t>
  </si>
  <si>
    <t>+41 / 32 481 21 89</t>
  </si>
  <si>
    <t>Menuiserie Morand Sàrl</t>
  </si>
  <si>
    <t>2735</t>
  </si>
  <si>
    <t>Bévilard</t>
  </si>
  <si>
    <t>Rue Principale 43</t>
  </si>
  <si>
    <t>+41 / 32 481 15 27</t>
  </si>
  <si>
    <t>Gutknecht Holzbau AG</t>
  </si>
  <si>
    <t>3280</t>
  </si>
  <si>
    <t>Murten</t>
  </si>
  <si>
    <t>Pra Pury 7</t>
  </si>
  <si>
    <t>+41 / 26 672 91 91</t>
  </si>
  <si>
    <t>Planzer Metallbau AG</t>
  </si>
  <si>
    <t>6110</t>
  </si>
  <si>
    <t>Wolhusen</t>
  </si>
  <si>
    <t>Hackenrüti 8</t>
  </si>
  <si>
    <t>+41 / 41 490 21 21</t>
  </si>
  <si>
    <t>+41 / 27 205 70 80</t>
  </si>
  <si>
    <t>Franc-Métal Sàrl</t>
  </si>
  <si>
    <t>Route des Provins 21</t>
  </si>
  <si>
    <t>Familie P. + N. Roth</t>
  </si>
  <si>
    <t>St.Klemenzstrasse 8</t>
  </si>
  <si>
    <t>+41 / 79 709 33 70</t>
  </si>
  <si>
    <t>VHP Metal SA</t>
  </si>
  <si>
    <t>Piller constructions métalliques SA</t>
  </si>
  <si>
    <t>1562</t>
  </si>
  <si>
    <t>Corcelles-près-Payerne</t>
  </si>
  <si>
    <t>Z.I. Grands-Longs-Champs 39</t>
  </si>
  <si>
    <t>LEUTWILER SA</t>
  </si>
  <si>
    <t>Rue de Neuchâtel 14</t>
  </si>
  <si>
    <t>3512</t>
  </si>
  <si>
    <t>Walkringen</t>
  </si>
  <si>
    <t>Gewerbestrasse 19</t>
  </si>
  <si>
    <t>+41 / 31 701 10 40</t>
  </si>
  <si>
    <t>Holzgasse 13a</t>
  </si>
  <si>
    <t>+41 / 32 636 28 34</t>
  </si>
  <si>
    <t>Joffré &amp; Co</t>
  </si>
  <si>
    <t>1164</t>
  </si>
  <si>
    <t>Buchillon</t>
  </si>
  <si>
    <t>Petits-Bois 6</t>
  </si>
  <si>
    <t>+41 / 21 86 30 89</t>
  </si>
  <si>
    <t>Schreinerei Brudermann GmbH</t>
  </si>
  <si>
    <t>4538</t>
  </si>
  <si>
    <t>Oberbipp</t>
  </si>
  <si>
    <t>Lerchenweg 14</t>
  </si>
  <si>
    <t>+41 / 32 636 37 37</t>
  </si>
  <si>
    <t>Arnoux Construction Métallique SA</t>
  </si>
  <si>
    <t>+41 / 32 953 12 22</t>
  </si>
  <si>
    <t>1913</t>
  </si>
  <si>
    <t>Route des Epineys 51</t>
  </si>
  <si>
    <t>+41 / 27 744 39 33</t>
  </si>
  <si>
    <t>Odermatt FensterBau AG</t>
  </si>
  <si>
    <t>Ersigen</t>
  </si>
  <si>
    <t>Gewerbestrasse 5</t>
  </si>
  <si>
    <t>+41 / 34 445 84 12</t>
  </si>
  <si>
    <t>Schreinerei Schwab System AG</t>
  </si>
  <si>
    <t>Bielstrasse 13</t>
  </si>
  <si>
    <t>+41 / 32 376 00 00</t>
  </si>
  <si>
    <t>Chemin des Marais 36</t>
  </si>
  <si>
    <t>Menuiserie Charpente Tous Bois</t>
  </si>
  <si>
    <t>Route de l'Ancien Sierre 8</t>
  </si>
  <si>
    <t>+41 / 27 455 17 50</t>
  </si>
  <si>
    <t>Schulthess Holzbau AG</t>
  </si>
  <si>
    <t>Madiswilstrasse 19</t>
  </si>
  <si>
    <t>+41 / 62 927 10 15</t>
  </si>
  <si>
    <t>Jendly AG</t>
  </si>
  <si>
    <t>Hauptstrasse 22a</t>
  </si>
  <si>
    <t>+41 / 26 492 35 35</t>
  </si>
  <si>
    <t>Schreinerei K. Baumberger</t>
  </si>
  <si>
    <t>Teussenhaus</t>
  </si>
  <si>
    <t>+41 / 34 431 33 11</t>
  </si>
  <si>
    <t>Linder SARL</t>
  </si>
  <si>
    <t>Rue St-Maurice 18</t>
  </si>
  <si>
    <t>+41 / 32 422 87 16</t>
  </si>
  <si>
    <t>SwissSteel</t>
  </si>
  <si>
    <t>Route de Saint Julien 292A</t>
  </si>
  <si>
    <t>+41 / 79 899 29 45</t>
  </si>
  <si>
    <t>+41 / 32 426 55 33</t>
  </si>
  <si>
    <t>Holzbau Sporbeck AG</t>
  </si>
  <si>
    <t>Büren a. Aare</t>
  </si>
  <si>
    <t>Rütifeldstrasse 5</t>
  </si>
  <si>
    <t>+41 / 32 351 36 41</t>
  </si>
  <si>
    <t>MV Métal Verre SA</t>
  </si>
  <si>
    <t>Chemin Praz-Riond 7</t>
  </si>
  <si>
    <t>+41 / 21 703 02 02</t>
  </si>
  <si>
    <t>ENTLA AG</t>
  </si>
  <si>
    <t>Russacher 14</t>
  </si>
  <si>
    <t>+41 / 41 480 14 62</t>
  </si>
  <si>
    <t>Chemin des Artisans 3</t>
  </si>
  <si>
    <t>Linder Holz- Innenausbau</t>
  </si>
  <si>
    <t>Lengnau BE</t>
  </si>
  <si>
    <t>Grienbergstrasse 6</t>
  </si>
  <si>
    <t>+41 / 79 375 03 01</t>
  </si>
  <si>
    <t>Villanchet SA</t>
  </si>
  <si>
    <t>Yens</t>
  </si>
  <si>
    <t>Grand-Rue 21</t>
  </si>
  <si>
    <t>+41 / 21 800 41 74</t>
  </si>
  <si>
    <t>DM Glasbau &amp; Design GmbH</t>
  </si>
  <si>
    <t>Rupperswil</t>
  </si>
  <si>
    <t>Schweizistrasse 28B</t>
  </si>
  <si>
    <t>+41 / 62 559 32 65</t>
  </si>
  <si>
    <t>GYGER-BRACK AG</t>
  </si>
  <si>
    <t>Zofingen</t>
  </si>
  <si>
    <t>Aarburgerstrasse 15</t>
  </si>
  <si>
    <t>+41 / 62 745 51 00</t>
  </si>
  <si>
    <t>P+H Parquet + Holzbau AG Bern</t>
  </si>
  <si>
    <t>Freiburgstrasse 384</t>
  </si>
  <si>
    <t>+41 / 31 385 28 28</t>
  </si>
  <si>
    <t>+41 / 34 445 65 05</t>
  </si>
  <si>
    <t>Sandoz Thierry Menuiserie</t>
  </si>
  <si>
    <t>Neuve 17</t>
  </si>
  <si>
    <t>+41 / 79 227 87 67</t>
  </si>
  <si>
    <t>Tinguely</t>
  </si>
  <si>
    <t>1170</t>
  </si>
  <si>
    <t>Aubonne</t>
  </si>
  <si>
    <t>Rte. De l'Etraz 2</t>
  </si>
  <si>
    <t>Edilsystems Services Sàrl</t>
  </si>
  <si>
    <t>Rue du Gothard 9</t>
  </si>
  <si>
    <t>+41 / 22 525 61 10</t>
  </si>
  <si>
    <t>Construbat Sàrl</t>
  </si>
  <si>
    <t>Route de la Rougève 72</t>
  </si>
  <si>
    <t>+41 / 26 618 58 95</t>
  </si>
  <si>
    <t>2557</t>
  </si>
  <si>
    <t>Studen</t>
  </si>
  <si>
    <t>Worbenstrasse 12</t>
  </si>
  <si>
    <t>Lanz Inox</t>
  </si>
  <si>
    <t>2564</t>
  </si>
  <si>
    <t>Bellmund</t>
  </si>
  <si>
    <t>+41 / 32 331 05 45</t>
  </si>
  <si>
    <t>Febatec GmbH</t>
  </si>
  <si>
    <t>3603</t>
  </si>
  <si>
    <t>Feuerwerkerstrasse 34</t>
  </si>
  <si>
    <t>+41 / 33 225 30 80</t>
  </si>
  <si>
    <t xml:space="preserve">Lenzlinger Söhne AG </t>
  </si>
  <si>
    <t>8606</t>
  </si>
  <si>
    <t>Nänikon</t>
  </si>
  <si>
    <t>Grossrietstrasse 7</t>
  </si>
  <si>
    <t>+41 / 58 944 58 58</t>
  </si>
  <si>
    <t>BCS-Gipselemente AG</t>
  </si>
  <si>
    <t>Hühnerhubelstrasse 66</t>
  </si>
  <si>
    <t>+41 / 31 818 12 10</t>
  </si>
  <si>
    <t>Beyeler</t>
  </si>
  <si>
    <t>3274</t>
  </si>
  <si>
    <t>Bühl</t>
  </si>
  <si>
    <t>Bielstrasse 32</t>
  </si>
  <si>
    <t>+41 / 32 381 14 02</t>
  </si>
  <si>
    <t>J. Forfait Serrurerie Sàrl</t>
  </si>
  <si>
    <t>1224</t>
  </si>
  <si>
    <t>Chêne-Bougeries</t>
  </si>
  <si>
    <t>Rue de Chêne-Bougeries 37</t>
  </si>
  <si>
    <t>+41 / 22 736 97 80</t>
  </si>
  <si>
    <t>Gassmann &amp; Comment Sàrl</t>
  </si>
  <si>
    <t>Route de Courtedoux 6A</t>
  </si>
  <si>
    <t>+41 / 79 275 92 53</t>
  </si>
  <si>
    <t>Flaviano Jacmolli Schreinerei</t>
  </si>
  <si>
    <t>6716</t>
  </si>
  <si>
    <t>Acquarossa</t>
  </si>
  <si>
    <t>Via Pozzo 79</t>
  </si>
  <si>
    <t>+41 / 91 871 22 28</t>
  </si>
  <si>
    <t>+41 / 24 446 14 67</t>
  </si>
  <si>
    <t>1110</t>
  </si>
  <si>
    <t>Morges</t>
  </si>
  <si>
    <t>MC Metall Construction SA</t>
  </si>
  <si>
    <t xml:space="preserve">Clos de la Fonderie 3 </t>
  </si>
  <si>
    <t>+41 / 79 642 01 39</t>
  </si>
  <si>
    <t>Solenthaler AG Schreinerei</t>
  </si>
  <si>
    <t>8102</t>
  </si>
  <si>
    <t>Zürcherstrasse 53</t>
  </si>
  <si>
    <t>+41 / 44 750 40 69</t>
  </si>
  <si>
    <t>Peter Zürcher Steinpark</t>
  </si>
  <si>
    <t>2554</t>
  </si>
  <si>
    <t>Meinisberg</t>
  </si>
  <si>
    <t>Hauptstrasse 84</t>
  </si>
  <si>
    <t>+41 / 32 377 22 39</t>
  </si>
  <si>
    <t>Menuiserie André Papaux SA</t>
  </si>
  <si>
    <t>+41 / 26 655 11 40</t>
  </si>
  <si>
    <t>Palézieux</t>
  </si>
  <si>
    <t>Route de Granges 1K</t>
  </si>
  <si>
    <t>+41 / 21 908 08 82</t>
  </si>
  <si>
    <t>Metallbau Thoma</t>
  </si>
  <si>
    <t>5330</t>
  </si>
  <si>
    <t>Bad Zurzach</t>
  </si>
  <si>
    <t>Promenadestrasse 6</t>
  </si>
  <si>
    <t>+41 / 56 249 16 47</t>
  </si>
  <si>
    <t>Gurtner Metallbau AG</t>
  </si>
  <si>
    <t>5033</t>
  </si>
  <si>
    <t>Buchs AG</t>
  </si>
  <si>
    <t>Oberholzstrasse 4</t>
  </si>
  <si>
    <t>+41 / 62 836 57 75</t>
  </si>
  <si>
    <t>Pierre Bühler SA</t>
  </si>
  <si>
    <t>2608</t>
  </si>
  <si>
    <t>Courtelary</t>
  </si>
  <si>
    <t>Grand-Rue 68</t>
  </si>
  <si>
    <t>+41 / 32 944 12 18</t>
  </si>
  <si>
    <t>Les Fers d'Auré</t>
  </si>
  <si>
    <t>1287</t>
  </si>
  <si>
    <t>Laconnex</t>
  </si>
  <si>
    <t>2 chemin des Quarts</t>
  </si>
  <si>
    <t>+41 / 79 712 93 32</t>
  </si>
  <si>
    <t>Chemin du Champ-des-Filles 36A</t>
  </si>
  <si>
    <t>Güdel Ernst Schreinerei</t>
  </si>
  <si>
    <t>3325</t>
  </si>
  <si>
    <t>Hettiswil</t>
  </si>
  <si>
    <t>Feldweg 3</t>
  </si>
  <si>
    <t>+41 / 34 411 15 70</t>
  </si>
  <si>
    <t>Schreinerei Lötscher GmbH</t>
  </si>
  <si>
    <t>Hasenmoos 1</t>
  </si>
  <si>
    <t>+41 / 41 484 18 84</t>
  </si>
  <si>
    <t>Bleisch Schreinerei AG</t>
  </si>
  <si>
    <t>MDesign Metal SA</t>
  </si>
  <si>
    <t>Avenches</t>
  </si>
  <si>
    <t>Route de l’Estivage 12</t>
  </si>
  <si>
    <t>Schrynerei Zaugg</t>
  </si>
  <si>
    <t>Feldstrasse 36</t>
  </si>
  <si>
    <t>+41 / 62 964 10 28</t>
  </si>
  <si>
    <t>Schreinerei Gerber AG</t>
  </si>
  <si>
    <t>3203</t>
  </si>
  <si>
    <t>Mühleberg</t>
  </si>
  <si>
    <t>Mühliholzstrasse 2</t>
  </si>
  <si>
    <t>+41 / 31 751 30 30</t>
  </si>
  <si>
    <t>Robert Schweizer AG</t>
  </si>
  <si>
    <t>Oetlingerstrasse 177</t>
  </si>
  <si>
    <t>+41 / 61 686 91 91</t>
  </si>
  <si>
    <t>Schreinerei Fritz Steiner</t>
  </si>
  <si>
    <t>4943</t>
  </si>
  <si>
    <t>Oeschenbach/BE</t>
  </si>
  <si>
    <t>+41 / 62 965 32 75</t>
  </si>
  <si>
    <t>Schreinerei &amp; Bootsbau Heiniger</t>
  </si>
  <si>
    <t>2577</t>
  </si>
  <si>
    <t>Siselen</t>
  </si>
  <si>
    <t>Juchen 17</t>
  </si>
  <si>
    <t>+41 / 79 957 86 99</t>
  </si>
  <si>
    <t>3127</t>
  </si>
  <si>
    <t>Mühlethurnen</t>
  </si>
  <si>
    <t>Bächelmatt 3</t>
  </si>
  <si>
    <t>+41 / 31 809 18 88</t>
  </si>
  <si>
    <t>Chabisgasse 5</t>
  </si>
  <si>
    <t>+41 / 34 411 15 83</t>
  </si>
  <si>
    <t>Easyfer Sàrl</t>
  </si>
  <si>
    <t>Chemin Des Vorziers 18</t>
  </si>
  <si>
    <t>SCHNYDER Bauglas Design AG</t>
  </si>
  <si>
    <t>Bullinger SA</t>
  </si>
  <si>
    <t>Bahnweg 1A</t>
  </si>
  <si>
    <t>Lädrach Holzbau AG</t>
  </si>
  <si>
    <t>Katzengässli 7</t>
  </si>
  <si>
    <t>+41 / 31 791 11 11</t>
  </si>
  <si>
    <t>BAER SA</t>
  </si>
  <si>
    <t>Av. de Gilamont 24</t>
  </si>
  <si>
    <t>+41 / 21 921 11 07</t>
  </si>
  <si>
    <t>Schreinerei Eggenberger AG</t>
  </si>
  <si>
    <t>8038</t>
  </si>
  <si>
    <t>Mööslistrasse 3</t>
  </si>
  <si>
    <t>+41 / 44 482 13 91</t>
  </si>
  <si>
    <t>Gallarotti Sàrl</t>
  </si>
  <si>
    <t>Chemin Champ du Trey 17</t>
  </si>
  <si>
    <t>Kunst- und Metallbau Atelier</t>
  </si>
  <si>
    <t>3920</t>
  </si>
  <si>
    <t>Zermatt</t>
  </si>
  <si>
    <t>Staldenstrasse 75</t>
  </si>
  <si>
    <t>+41 / 79 464 71 74</t>
  </si>
  <si>
    <t>Wenger Holzbau AG</t>
  </si>
  <si>
    <t>Töfpferweg 16</t>
  </si>
  <si>
    <t>+41 / 33 439 08 70</t>
  </si>
  <si>
    <t>La Ferrière 35</t>
  </si>
  <si>
    <t>Norm + Mass AG</t>
  </si>
  <si>
    <t>3427</t>
  </si>
  <si>
    <t>Utzenstorf</t>
  </si>
  <si>
    <t>Bahnhofstrasse 37</t>
  </si>
  <si>
    <t>+41 / 32 665 32 15</t>
  </si>
  <si>
    <t>2R Schreinerei AG</t>
  </si>
  <si>
    <t>Chr. Schnyderstrasse 11</t>
  </si>
  <si>
    <t>+41 / 41 921 16 02</t>
  </si>
  <si>
    <t>Wöcke Holzbau GmbH</t>
  </si>
  <si>
    <t xml:space="preserve">Herferswil 38 </t>
  </si>
  <si>
    <t>+41 / 79 209 94 24</t>
  </si>
  <si>
    <t>4106</t>
  </si>
  <si>
    <t>Therwil</t>
  </si>
  <si>
    <t>Erlenstrasse 35</t>
  </si>
  <si>
    <t>+41 / 61 723 13 30</t>
  </si>
  <si>
    <t>Alpenstrasse 40</t>
  </si>
  <si>
    <t>+41 / 31 911 80 11</t>
  </si>
  <si>
    <t>Schreinerei Brügger AG</t>
  </si>
  <si>
    <t>Telmoos 15</t>
  </si>
  <si>
    <t>+41 / 26 419 22 22</t>
  </si>
  <si>
    <t>CMG Constructions Métalliques Sàrl</t>
  </si>
  <si>
    <t>Attalens FR</t>
  </si>
  <si>
    <t>Chemin des Artisans 24</t>
  </si>
  <si>
    <t>+41 / 76 765 51 64</t>
  </si>
  <si>
    <t>Bega Pro Sàrl</t>
  </si>
  <si>
    <t>1134</t>
  </si>
  <si>
    <t>Chigny VD</t>
  </si>
  <si>
    <t>Chemin de la Morgette 4</t>
  </si>
  <si>
    <t>+41 / 21 801 65 29</t>
  </si>
  <si>
    <t>H&amp;B agencement Sàrl</t>
  </si>
  <si>
    <t>Thierry Loichot SA</t>
  </si>
  <si>
    <t>AFT Gebäudehüllen GmbH</t>
  </si>
  <si>
    <t>Falkensteinstrasse 14</t>
  </si>
  <si>
    <t>+41 / 61 462 06 09</t>
  </si>
  <si>
    <t>DEVAJA RENOVATIONS SARL</t>
  </si>
  <si>
    <t>Rue de Lattes 49</t>
  </si>
  <si>
    <t>+41 / 78 606 32 84</t>
  </si>
  <si>
    <t>2822</t>
  </si>
  <si>
    <t>Rue de la Croix 23c</t>
  </si>
  <si>
    <t>+41 / 78 893 38 68</t>
  </si>
  <si>
    <t xml:space="preserve">Schreinerei Fleury Jean-Marie </t>
  </si>
  <si>
    <t>2824</t>
  </si>
  <si>
    <t>Vicques JU</t>
  </si>
  <si>
    <t>Chemin d'en Val 2</t>
  </si>
  <si>
    <t>+41 / 32 435 64 71</t>
  </si>
  <si>
    <t>Rue du Verdet 13A</t>
  </si>
  <si>
    <t>Chemin de la Rosaire 14</t>
  </si>
  <si>
    <t>+41 / 21 869 98 14</t>
  </si>
  <si>
    <t>Oesch Innenausbau AG</t>
  </si>
  <si>
    <t>Astrastrasse 23</t>
  </si>
  <si>
    <t>+41 / 33 439 70 00</t>
  </si>
  <si>
    <t>Stadelmann Metallbau AG</t>
  </si>
  <si>
    <t>Hasenburgstrasse 3</t>
  </si>
  <si>
    <t>+41 / 41 970 05 24</t>
  </si>
  <si>
    <t>Guarnaccia Constructions métalliques SA</t>
  </si>
  <si>
    <t>Ch. De St-Triphon 24</t>
  </si>
  <si>
    <t>4574</t>
  </si>
  <si>
    <t>Lüsslingen</t>
  </si>
  <si>
    <t>Bahnhofstrasse 94</t>
  </si>
  <si>
    <t>Trösch Fenster GmbH</t>
  </si>
  <si>
    <t>Nordstrasse 15</t>
  </si>
  <si>
    <t>+41 / 62 788 70 00</t>
  </si>
  <si>
    <t>SCHUMIBAUT</t>
  </si>
  <si>
    <t>3226</t>
  </si>
  <si>
    <t>Treiten</t>
  </si>
  <si>
    <t>Ryffliweg 17</t>
  </si>
  <si>
    <t>+41 / 79 218 45 71</t>
  </si>
  <si>
    <t>Schreinerei Markus Vogel AG</t>
  </si>
  <si>
    <t>6103</t>
  </si>
  <si>
    <t>Schwarzenberg</t>
  </si>
  <si>
    <t>Kapellmatt 2</t>
  </si>
  <si>
    <t>+41 / 41 497 21 58</t>
  </si>
  <si>
    <t>Gisler-Art GmbH</t>
  </si>
  <si>
    <t>Gotthardstrasse 16</t>
  </si>
  <si>
    <t>+41 / 41 377 09 37</t>
  </si>
  <si>
    <t>FRIES S&amp;G GbmH</t>
  </si>
  <si>
    <t>6037</t>
  </si>
  <si>
    <t>Root</t>
  </si>
  <si>
    <t>Geretsweg 3</t>
  </si>
  <si>
    <t>+41 / 41 451 03 58</t>
  </si>
  <si>
    <t>PUR Schreinerei AG</t>
  </si>
  <si>
    <t>3324</t>
  </si>
  <si>
    <t>Hindelbank</t>
  </si>
  <si>
    <t>Dorfstrasse 25A</t>
  </si>
  <si>
    <t>+41 / 34 411 11 70</t>
  </si>
  <si>
    <t>+41 / 31 332 62 32</t>
  </si>
  <si>
    <t>+41 / 32 552 24 00</t>
  </si>
  <si>
    <t>Brunner Innenausbau</t>
  </si>
  <si>
    <t>6044</t>
  </si>
  <si>
    <t>Udligenswil</t>
  </si>
  <si>
    <t>Hubmatt 4</t>
  </si>
  <si>
    <t>+41 / 41 371 14 02</t>
  </si>
  <si>
    <t>Bosshard</t>
  </si>
  <si>
    <t>5107</t>
  </si>
  <si>
    <t>Schinznach</t>
  </si>
  <si>
    <t>Berg 247</t>
  </si>
  <si>
    <t>+41 / 78 604 01 79</t>
  </si>
  <si>
    <t>Urfer Pierre</t>
  </si>
  <si>
    <t>Ruelle du Bas des Bans 18</t>
  </si>
  <si>
    <t>+41 / 21 869 95 46</t>
  </si>
  <si>
    <t>Kulla Metall GmbH</t>
  </si>
  <si>
    <t>4514</t>
  </si>
  <si>
    <t>Lommiswil</t>
  </si>
  <si>
    <t>Gässli 1</t>
  </si>
  <si>
    <t>+41 / 79 750 36 29</t>
  </si>
  <si>
    <t>Wyder AG</t>
  </si>
  <si>
    <t>Moosbrünneli 3</t>
  </si>
  <si>
    <t>+41 / 41 444 06 06</t>
  </si>
  <si>
    <t>2336</t>
  </si>
  <si>
    <t>Rue de l'Orée 21</t>
  </si>
  <si>
    <t>John Schwab S.A.</t>
  </si>
  <si>
    <t>3236</t>
  </si>
  <si>
    <t>Gampelen</t>
  </si>
  <si>
    <t>Platanenstrasse 7</t>
  </si>
  <si>
    <t>+41 / 32 315 02 02</t>
  </si>
  <si>
    <t>Tresortech AG</t>
  </si>
  <si>
    <t>Industriestrasse 34</t>
  </si>
  <si>
    <t>+41 / 26 493 04 36</t>
  </si>
  <si>
    <t>Team Graf AG</t>
  </si>
  <si>
    <t>3110</t>
  </si>
  <si>
    <t>Sägegasse 32</t>
  </si>
  <si>
    <t>+41 / 31 722 17 00</t>
  </si>
  <si>
    <t>Holz Limacher AG</t>
  </si>
  <si>
    <t>Bahnhofstrasse 11</t>
  </si>
  <si>
    <t>+41 / 41 670 12 17</t>
  </si>
  <si>
    <t>BJbois Sàrl</t>
  </si>
  <si>
    <t>2853</t>
  </si>
  <si>
    <t>Courfaivre JU</t>
  </si>
  <si>
    <t>Rue Scheffer 6</t>
  </si>
  <si>
    <t>+41 / 78 673 45 62</t>
  </si>
  <si>
    <t>Ed. Borer AG</t>
  </si>
  <si>
    <t>Wiesenstrasse 10</t>
  </si>
  <si>
    <t>+41 / 61 638 98 30</t>
  </si>
  <si>
    <t>2042</t>
  </si>
  <si>
    <t>Valangin</t>
  </si>
  <si>
    <t>Chemin du Saut 6</t>
  </si>
  <si>
    <t>+41 / 32 857 25 80</t>
  </si>
  <si>
    <t>Schreinerei Alfred Wyss AG</t>
  </si>
  <si>
    <t>CAB EOS4/300</t>
  </si>
  <si>
    <t>CAB EOS5/300</t>
  </si>
  <si>
    <t>leer</t>
  </si>
  <si>
    <t>Drucker für Glas-Etiketten:</t>
  </si>
  <si>
    <t>Drucker für Wasch-Etiketten:</t>
  </si>
  <si>
    <t>Drucker für Wasch-Etiketten</t>
  </si>
  <si>
    <t>Brother QL-720NW</t>
  </si>
  <si>
    <t>Brother QL-820NWB</t>
  </si>
  <si>
    <t>Rue des Champs-Lovats 37</t>
  </si>
  <si>
    <t>Avenue de Riond-Bosson 13</t>
  </si>
  <si>
    <t>Sion 4</t>
  </si>
  <si>
    <t>Route de la Drague 30 / C.P. 4134</t>
  </si>
  <si>
    <t>Minder AG Torbau</t>
  </si>
  <si>
    <t>Silostrasse 7</t>
  </si>
  <si>
    <t>+41 / 62 957 10 60</t>
  </si>
  <si>
    <t>PHF Concepet Sàrl</t>
  </si>
  <si>
    <t xml:space="preserve">1753 </t>
  </si>
  <si>
    <t>Chemin de la Cornache 1</t>
  </si>
  <si>
    <t>+41 / 26 400 06 79</t>
  </si>
  <si>
    <t>Wangenstrasse 44</t>
  </si>
  <si>
    <t>+41 / 62 961 41 40</t>
  </si>
  <si>
    <t>Tech-Services SARL</t>
  </si>
  <si>
    <t>Route des Jeunes 5A</t>
  </si>
  <si>
    <t>+41 / 22 342 44 56</t>
  </si>
  <si>
    <t>HP Lanz AG</t>
  </si>
  <si>
    <t>Brückenstrasse 13</t>
  </si>
  <si>
    <t>+41 / 62 962 11 18</t>
  </si>
  <si>
    <t>Werkplatz Schweizer</t>
  </si>
  <si>
    <t>5405</t>
  </si>
  <si>
    <t>Baden-Dättwil</t>
  </si>
  <si>
    <t>Oberrohrdorferstrasse 1c</t>
  </si>
  <si>
    <t>+41 / 56 470 09 09</t>
  </si>
  <si>
    <t>P+G Metallbau GmbH</t>
  </si>
  <si>
    <t>8427</t>
  </si>
  <si>
    <t>Rorbas</t>
  </si>
  <si>
    <t>Irchelstrasse 25</t>
  </si>
  <si>
    <t>+41 / 79 468 61 92</t>
  </si>
  <si>
    <t>Balz Engineering AG</t>
  </si>
  <si>
    <t>Zentweg 1</t>
  </si>
  <si>
    <t>+41 / 31 333 70 60</t>
  </si>
  <si>
    <t>MAGNIN paroisse SA</t>
  </si>
  <si>
    <t>+41 / 22 759 10 11</t>
  </si>
  <si>
    <t>Simao Constructions Metalliques</t>
  </si>
  <si>
    <t>37 chemin J.P de Sauvage</t>
  </si>
  <si>
    <t>+41 / 22 797 00 40</t>
  </si>
  <si>
    <t>Holzhandwerk Eichenberger</t>
  </si>
  <si>
    <t>3317</t>
  </si>
  <si>
    <t>Limpbach</t>
  </si>
  <si>
    <t>Chilchrain 21</t>
  </si>
  <si>
    <t>+41 / 31 767 73 36</t>
  </si>
  <si>
    <t>Menuiserie Oliveira</t>
  </si>
  <si>
    <t xml:space="preserve">Route de Chippis 45  </t>
  </si>
  <si>
    <t>+41 / 27 458 18 55</t>
  </si>
  <si>
    <t>DTP Die Türen Profis GmbH</t>
  </si>
  <si>
    <t>GNB Sarl</t>
  </si>
  <si>
    <t>Rue Soubeyran 7</t>
  </si>
  <si>
    <t>+41 / 79 609 79 69</t>
  </si>
  <si>
    <t>5605</t>
  </si>
  <si>
    <t>Dottikon</t>
  </si>
  <si>
    <t>Nassackerstrasse 9</t>
  </si>
  <si>
    <t>+41 / 56 555 49 79</t>
  </si>
  <si>
    <t>PPG Sàrl</t>
  </si>
  <si>
    <t>Rue du Nord 22</t>
  </si>
  <si>
    <t>+41 / 79 811 20 32</t>
  </si>
  <si>
    <t>Bauen mit Leuppi</t>
  </si>
  <si>
    <t>Marktgasse 10</t>
  </si>
  <si>
    <t>+41 / 79 293 77 87</t>
  </si>
  <si>
    <t>WELIBOIS SA</t>
  </si>
  <si>
    <t>Seehof</t>
  </si>
  <si>
    <t>Chly-Karlisberg 72</t>
  </si>
  <si>
    <t>+41 / 32 499 98 48</t>
  </si>
  <si>
    <t>Zimmerei M. Frahn</t>
  </si>
  <si>
    <t>Merzligen</t>
  </si>
  <si>
    <t>Hermrigengasse 3</t>
  </si>
  <si>
    <t>+41 / 76 336 36 99</t>
  </si>
  <si>
    <t>Bimano GmbH</t>
  </si>
  <si>
    <t>Blösch Schreinerei GmbH</t>
  </si>
  <si>
    <t>Rothenbühler AG</t>
  </si>
  <si>
    <t>Dorfstrasse 19a</t>
  </si>
  <si>
    <t>+41 / 34 496 90 90</t>
  </si>
  <si>
    <t>Grenzweg 4</t>
  </si>
  <si>
    <t>Ego Kiefer SA</t>
  </si>
  <si>
    <t>Route du Pré-du-Bruit 1</t>
  </si>
  <si>
    <t>+41 / 21 967 08 00</t>
  </si>
  <si>
    <t>CMETAL Sàrl</t>
  </si>
  <si>
    <t>+41 / 21 612 80 17</t>
  </si>
  <si>
    <t>2572</t>
  </si>
  <si>
    <t>Mörigen</t>
  </si>
  <si>
    <t>Sonnhalde 12</t>
  </si>
  <si>
    <t>+41 / 32 397 13 91</t>
  </si>
  <si>
    <t>Zentweg 1a</t>
  </si>
  <si>
    <t>+41 / 31 934 03 60</t>
  </si>
  <si>
    <t>JB. Marty SA</t>
  </si>
  <si>
    <t>1735</t>
  </si>
  <si>
    <t>Giffers</t>
  </si>
  <si>
    <t>Mattastrasse 57</t>
  </si>
  <si>
    <t>+41 / 79 797 23 76</t>
  </si>
  <si>
    <t>GNT GROUPE SA</t>
  </si>
  <si>
    <t>+41 / 21 654 40 40</t>
  </si>
  <si>
    <t xml:space="preserve">Mathieu Walther </t>
  </si>
  <si>
    <t>Rte de Gingins 11</t>
  </si>
  <si>
    <t>+41 / 79 735 19 71</t>
  </si>
  <si>
    <t>Implenia Schweiz AG</t>
  </si>
  <si>
    <t>8153</t>
  </si>
  <si>
    <t>Rümlang</t>
  </si>
  <si>
    <t>Wibachstrasse 12</t>
  </si>
  <si>
    <t>+41 / 58 474 22 20</t>
  </si>
  <si>
    <t>ThoBo AG</t>
  </si>
  <si>
    <t>4323</t>
  </si>
  <si>
    <t>Wallbach</t>
  </si>
  <si>
    <t>Bodenmattstrasse 14</t>
  </si>
  <si>
    <t>+41 / 61 861 11 63</t>
  </si>
  <si>
    <t>Busset Claude Menuiserie</t>
  </si>
  <si>
    <t>1864</t>
  </si>
  <si>
    <t>Vers L’Eglise</t>
  </si>
  <si>
    <t>Route du Pillon 55</t>
  </si>
  <si>
    <t>+41 / 24 492 24 52</t>
  </si>
  <si>
    <t>Rue de l'Avenir 13</t>
  </si>
  <si>
    <t>Glas Trösch AG, ZN Oberkulm</t>
  </si>
  <si>
    <t>Multiservice Two s.r.l.</t>
  </si>
  <si>
    <t>00133</t>
  </si>
  <si>
    <t>Roma</t>
  </si>
  <si>
    <t>Via San Michele di Ganzaria, 85</t>
  </si>
  <si>
    <t>+39 / 6.9476381</t>
  </si>
  <si>
    <t>Debons Métal</t>
  </si>
  <si>
    <t>Rue d'Ormône 40</t>
  </si>
  <si>
    <t>+41 / 27 395 24 03</t>
  </si>
  <si>
    <t>Borsa et Batista</t>
  </si>
  <si>
    <t>Chemin de la Mousse 12</t>
  </si>
  <si>
    <t>+41 / 22 348 21 97</t>
  </si>
  <si>
    <t>Schreinerei Sperb AG</t>
  </si>
  <si>
    <t>8804</t>
  </si>
  <si>
    <t>Au/Wädenswil</t>
  </si>
  <si>
    <t>Moosacherstrasse 19</t>
  </si>
  <si>
    <t>+41 / 43 477 87 70</t>
  </si>
  <si>
    <t>Iber Agree GmbH  Agence de Genève</t>
  </si>
  <si>
    <t>1218</t>
  </si>
  <si>
    <t>Le Grand Saconnex, Genève</t>
  </si>
  <si>
    <t>Chemin du Pavillon 2</t>
  </si>
  <si>
    <t>+41 / 76 241 51 74</t>
  </si>
  <si>
    <t>KE Menuiserie Sàrl</t>
  </si>
  <si>
    <t>Route de Môtiers 18</t>
  </si>
  <si>
    <t>Ruch Metallbau AG</t>
  </si>
  <si>
    <t>6460</t>
  </si>
  <si>
    <t>Hellgasse 31</t>
  </si>
  <si>
    <t>+41 / 41 874 80 50</t>
  </si>
  <si>
    <t>Burkardt agencement sarl</t>
  </si>
  <si>
    <t>43 av de châtelaine</t>
  </si>
  <si>
    <t>+41 / 22 796 05 84</t>
  </si>
  <si>
    <t>Atelier Espace-Bois Sàrl</t>
  </si>
  <si>
    <t>Chemin des Grandes-Vies 19</t>
  </si>
  <si>
    <t>+41 / 78 718 26 79</t>
  </si>
  <si>
    <t>Marques Eco Bois</t>
  </si>
  <si>
    <t>1521</t>
  </si>
  <si>
    <t>Curtilles</t>
  </si>
  <si>
    <t>6 Route de Lucens</t>
  </si>
  <si>
    <t>+41 / 79 355 67 28</t>
  </si>
  <si>
    <t>2014</t>
  </si>
  <si>
    <t>Bôle</t>
  </si>
  <si>
    <t>Rue de la Gare 20</t>
  </si>
  <si>
    <t>Urs Marbet Metallbau AG</t>
  </si>
  <si>
    <t>Studer&amp;Staub Metallbau GmbH</t>
  </si>
  <si>
    <t>+41 / 41 552 65 00</t>
  </si>
  <si>
    <t>SCM</t>
  </si>
  <si>
    <t>Palézieux Village</t>
  </si>
  <si>
    <t>+41 / 76 378 17 70</t>
  </si>
  <si>
    <t>Herr Paul Spätig</t>
  </si>
  <si>
    <t>4937</t>
  </si>
  <si>
    <t>Ursenbach</t>
  </si>
  <si>
    <t>Unterdorf 139 c</t>
  </si>
  <si>
    <t>+41 / 62 965 25 25</t>
  </si>
  <si>
    <t>Epagny/Gruyères</t>
  </si>
  <si>
    <t>Route des Grands-Bois 26</t>
  </si>
  <si>
    <t>+41 / 26 927 50 00</t>
  </si>
  <si>
    <t>Hossmann Holzbau &amp; Architektur AG</t>
  </si>
  <si>
    <t>Viehweidstrasse 67</t>
  </si>
  <si>
    <t>+41 / 31 839 20 80</t>
  </si>
  <si>
    <t>Peter Moor Architekten AG SIA</t>
  </si>
  <si>
    <t>8706</t>
  </si>
  <si>
    <t>Meilen</t>
  </si>
  <si>
    <t>Schwabachstrasse 56</t>
  </si>
  <si>
    <t>+41 / 43 843 90 40</t>
  </si>
  <si>
    <t>Jakob Gutknecht AG</t>
  </si>
  <si>
    <t>Hardstrasse 19</t>
  </si>
  <si>
    <t>+41 / 61 465 90 10</t>
  </si>
  <si>
    <t>Diethelm AG Metallbau</t>
  </si>
  <si>
    <t>AVR Vitrerie et Miroiterie Resende</t>
  </si>
  <si>
    <t>Chemin des Roches 5</t>
  </si>
  <si>
    <t>+41 / 79 456 90 44</t>
  </si>
  <si>
    <t>mais en bois! Schreiner AG</t>
  </si>
  <si>
    <t>+41 / 32 389 27 73</t>
  </si>
  <si>
    <t>Ritter Schreinerei</t>
  </si>
  <si>
    <t>4616</t>
  </si>
  <si>
    <t>Kappel</t>
  </si>
  <si>
    <t>Mittelgäustrasse 50</t>
  </si>
  <si>
    <t>+41 / 62 216 25 05</t>
  </si>
  <si>
    <t>MURISET Serrurerie</t>
  </si>
  <si>
    <t>2525</t>
  </si>
  <si>
    <t>Le Landeron</t>
  </si>
  <si>
    <t>Les Prés Bugnons 4</t>
  </si>
  <si>
    <t>+41 / 32 751 63 73</t>
  </si>
  <si>
    <t>Roth Schreinerei</t>
  </si>
  <si>
    <t>4534</t>
  </si>
  <si>
    <t>Flumenthal SO</t>
  </si>
  <si>
    <t>+41 / 79 200 76 98</t>
  </si>
  <si>
    <t>Stägmatt 1</t>
  </si>
  <si>
    <t>Biene Fenster AG</t>
  </si>
  <si>
    <t>Dorfstrasse 20</t>
  </si>
  <si>
    <t>+41 / 61 500 30 50</t>
  </si>
  <si>
    <t>Nyffenegger Kloten AG</t>
  </si>
  <si>
    <t>Lindenstrasse 20</t>
  </si>
  <si>
    <t>+41 / 44 804 10 69</t>
  </si>
  <si>
    <t>Braillard Marcel</t>
  </si>
  <si>
    <t>Route de Granges 1H</t>
  </si>
  <si>
    <t>+41 / 79 670 60 04</t>
  </si>
  <si>
    <t>Schreinerei dubs ag</t>
  </si>
  <si>
    <t>Belpbergstrasse 14</t>
  </si>
  <si>
    <t>+41 / 31 721 14 26</t>
  </si>
  <si>
    <t>Wiedmer Holzbau GmbH</t>
  </si>
  <si>
    <t>5015</t>
  </si>
  <si>
    <t>Stüsslingerstrasse 73</t>
  </si>
  <si>
    <t>+41 / 79 326 45 34</t>
  </si>
  <si>
    <t>Schneebeli &amp; Co. AG</t>
  </si>
  <si>
    <t>4153</t>
  </si>
  <si>
    <t>Reinach BL</t>
  </si>
  <si>
    <t>Bodenmattstrasse 32</t>
  </si>
  <si>
    <t>+41 / 61 715 90 90</t>
  </si>
  <si>
    <t>Arteco SA</t>
  </si>
  <si>
    <t>1071</t>
  </si>
  <si>
    <t>Chexbres</t>
  </si>
  <si>
    <t>Grand'Rue 2</t>
  </si>
  <si>
    <t>+41 / 21 966 70 70</t>
  </si>
  <si>
    <t>Schriinerei Schmid AG</t>
  </si>
  <si>
    <t>Bärtschi Fenster AG</t>
  </si>
  <si>
    <t>3627</t>
  </si>
  <si>
    <t>Heimberg</t>
  </si>
  <si>
    <t>Bernstr. 247</t>
  </si>
  <si>
    <t>+41 / 33 439 40 40</t>
  </si>
  <si>
    <t>degen hettenbach &amp; partner</t>
  </si>
  <si>
    <t>Hinterweg 14</t>
  </si>
  <si>
    <t>+41 / 61 721 88 81</t>
  </si>
  <si>
    <t>Fankhauser Schreinerei AG</t>
  </si>
  <si>
    <t>Bernstrasse 27</t>
  </si>
  <si>
    <t>+41 / 34 402 73 11</t>
  </si>
  <si>
    <t>Diessel Bau GmbH</t>
  </si>
  <si>
    <t>3233</t>
  </si>
  <si>
    <t>Tschugg</t>
  </si>
  <si>
    <t>Oberdorf 17</t>
  </si>
  <si>
    <t>+41 / 79 757 83 75</t>
  </si>
  <si>
    <t>SeMo Chablais</t>
  </si>
  <si>
    <t>Rte de Vannel 9-11</t>
  </si>
  <si>
    <t>+41 / 24 463 09 63</t>
  </si>
  <si>
    <t>Schreinerei Schär</t>
  </si>
  <si>
    <t>3263</t>
  </si>
  <si>
    <t>Büetigen</t>
  </si>
  <si>
    <t>Bürenstrasse 7</t>
  </si>
  <si>
    <t>+41 / 79 483 25 12</t>
  </si>
  <si>
    <t>RYTZ  AG</t>
  </si>
  <si>
    <t>Bau- &amp; Kunstglaserei Vogrin GmbH</t>
  </si>
  <si>
    <t>Isabellenweg 3</t>
  </si>
  <si>
    <t>Ernst Fink AG</t>
  </si>
  <si>
    <t>FEST – Fenster + Storen AG</t>
  </si>
  <si>
    <t>Lotzwilstrasse 34</t>
  </si>
  <si>
    <t>+41 / 62 922 49 39</t>
  </si>
  <si>
    <t>Glastechnik Schürmann GmbH</t>
  </si>
  <si>
    <t>6331</t>
  </si>
  <si>
    <t>Hünenberg</t>
  </si>
  <si>
    <t>Bösch 104 West</t>
  </si>
  <si>
    <t>+41 / 41 748 77 00</t>
  </si>
  <si>
    <t>Jost AG</t>
  </si>
  <si>
    <t>3714</t>
  </si>
  <si>
    <t>Frutigen</t>
  </si>
  <si>
    <t>Rollstrasse 27</t>
  </si>
  <si>
    <t>+41 / 33 671 10 23</t>
  </si>
  <si>
    <t>SwissBat vitrerie</t>
  </si>
  <si>
    <t>+41 / 78 747 44 62</t>
  </si>
  <si>
    <t>Waeber Holzbau AG</t>
  </si>
  <si>
    <t>Brüelmatt 6</t>
  </si>
  <si>
    <t>+41 / 26 674 08 65</t>
  </si>
  <si>
    <t>Deva Design</t>
  </si>
  <si>
    <t>Chemin du Vallon 1</t>
  </si>
  <si>
    <t>+41 / 78 661 16 78</t>
  </si>
  <si>
    <t>ASV Fenêtres &amp; Portes SA</t>
  </si>
  <si>
    <t>Rue du Châble-Bet 41</t>
  </si>
  <si>
    <t>+41 / 27 7223 23 32</t>
  </si>
  <si>
    <t>Adrien Pittet</t>
  </si>
  <si>
    <t>1697</t>
  </si>
  <si>
    <t>La Joux</t>
  </si>
  <si>
    <t>Impasse du Sapaley 9</t>
  </si>
  <si>
    <t>+41 / 79 230 23 64</t>
  </si>
  <si>
    <t>Büchler Glas AG</t>
  </si>
  <si>
    <t>Jacques Klaus SàRL</t>
  </si>
  <si>
    <t>1740</t>
  </si>
  <si>
    <t>Neyruz</t>
  </si>
  <si>
    <t>Rte d'Onnens 48</t>
  </si>
  <si>
    <t>+41 / 26 477 24 76</t>
  </si>
  <si>
    <t>Gyger Metallbau AG</t>
  </si>
  <si>
    <t>Winterhaldenstrasse 10 a</t>
  </si>
  <si>
    <t>+41 / 33 439 60 10</t>
  </si>
  <si>
    <t>BOSSAG Gelterkinden AG</t>
  </si>
  <si>
    <t xml:space="preserve">Chapfweg 5 </t>
  </si>
  <si>
    <t>+41 / 61 985 95 60</t>
  </si>
  <si>
    <t>Werthmüller Schreinerei AG</t>
  </si>
  <si>
    <t>Waldeggweg 21</t>
  </si>
  <si>
    <t>+41 / 34 422 23 85</t>
  </si>
  <si>
    <t>Norba Valais SA</t>
  </si>
  <si>
    <t>Rte de Clos-Donroux 1</t>
  </si>
  <si>
    <t>+41 / 24 565 03 51</t>
  </si>
  <si>
    <t>VMS AG</t>
  </si>
  <si>
    <t>Parkstrasse 22</t>
  </si>
  <si>
    <t>+41 / 62 849 01 54</t>
  </si>
  <si>
    <t>Jeckelmann Roland AG</t>
  </si>
  <si>
    <t>Bonnstrasse 26</t>
  </si>
  <si>
    <t>+41 / 26 493 31 19</t>
  </si>
  <si>
    <t>Arbellay &amp; Fils</t>
  </si>
  <si>
    <t>Route du Moulin 72</t>
  </si>
  <si>
    <t>+41 / 27 458 21 38</t>
  </si>
  <si>
    <t>Menuiserie Roth SA</t>
  </si>
  <si>
    <t>Rue de la Gare 24</t>
  </si>
  <si>
    <t>+41 / 24 459 13 07</t>
  </si>
  <si>
    <t>Ferronnerie d Art de Malley Sàrl</t>
  </si>
  <si>
    <t>1510</t>
  </si>
  <si>
    <t>Moudon</t>
  </si>
  <si>
    <t>Avenue Eugène Burnand 5</t>
  </si>
  <si>
    <t>+41 / 21 624 97 83</t>
  </si>
  <si>
    <t>de Rham Samuel</t>
  </si>
  <si>
    <t>Av des Boveresses 58</t>
  </si>
  <si>
    <t>+41 / 21 646 00 39</t>
  </si>
  <si>
    <t>Jost Metallbau AG</t>
  </si>
  <si>
    <t>Aegelseeweg 18</t>
  </si>
  <si>
    <t>+41 / 31 914 02 03</t>
  </si>
  <si>
    <t>Gonçalves Sàrl Menuiserie-Charpente</t>
  </si>
  <si>
    <t>Avenue de Mordagne 11</t>
  </si>
  <si>
    <t>+41 / 79 374 75 78</t>
  </si>
  <si>
    <t>E. Rahmen Metallbau</t>
  </si>
  <si>
    <t>Freiburgstrasse 13</t>
  </si>
  <si>
    <t>+41 / 31 731 04 55</t>
  </si>
  <si>
    <t>Metal-Tech</t>
  </si>
  <si>
    <t>Champs-montant 10B</t>
  </si>
  <si>
    <t>+41 / 32 756 30 20</t>
  </si>
  <si>
    <t>4513</t>
  </si>
  <si>
    <t>Langendorf</t>
  </si>
  <si>
    <t>Schulhausstrasse 10</t>
  </si>
  <si>
    <t>+41 / 32 622 12 56</t>
  </si>
  <si>
    <t>Rue de la Promenade 14</t>
  </si>
  <si>
    <t>+41 / 32 486 91 00</t>
  </si>
  <si>
    <t>Marti AG</t>
  </si>
  <si>
    <t>Dünnernstrasse 3</t>
  </si>
  <si>
    <t>+41 / 62 206 90 00</t>
  </si>
  <si>
    <t>Bammerlin &amp; Schaufelberger AG</t>
  </si>
  <si>
    <t>Davidsgässchen 6</t>
  </si>
  <si>
    <t>+41 / 61 641 22 80</t>
  </si>
  <si>
    <t>Liengme Mechkat architectes sàrl</t>
  </si>
  <si>
    <t>19 rue de la Filature</t>
  </si>
  <si>
    <t>+41 / 22 320 04 65</t>
  </si>
  <si>
    <t>Metallbau Lukas Frei AG</t>
  </si>
  <si>
    <t>EFIRA Sàrl</t>
  </si>
  <si>
    <t>+41 / 21 543 46 47</t>
  </si>
  <si>
    <t>MUSTER Sàrl</t>
  </si>
  <si>
    <t>Peseux</t>
  </si>
  <si>
    <t>Rue de la gare 2</t>
  </si>
  <si>
    <t>+41 / 32 730 28 11</t>
  </si>
  <si>
    <t>Hörmann Schweiz AG</t>
  </si>
  <si>
    <t>Nordringstrasse 14</t>
  </si>
  <si>
    <t>+41 / 848 463 762</t>
  </si>
  <si>
    <t>Hess Holzbau AG</t>
  </si>
  <si>
    <t>Hauptstrasse 4</t>
  </si>
  <si>
    <t>Salatheo + Schaffner AG</t>
  </si>
  <si>
    <t>4457</t>
  </si>
  <si>
    <t>Diegten</t>
  </si>
  <si>
    <t>Dürmetweg 6</t>
  </si>
  <si>
    <t>+41 / 61 971 73 70</t>
  </si>
  <si>
    <t>Felix Freivogel AG</t>
  </si>
  <si>
    <t>Hofmattweg 3</t>
  </si>
  <si>
    <t>+41 / 61 981 10 62</t>
  </si>
  <si>
    <t>+41 / 44 868 30 40</t>
  </si>
  <si>
    <t>Humberg GmbH</t>
  </si>
  <si>
    <t>Scharlenweg 9</t>
  </si>
  <si>
    <t>+41 / 32 636 08 24</t>
  </si>
  <si>
    <t>Vitale Suisse SA</t>
  </si>
  <si>
    <t xml:space="preserve">Rue du Jura 11 </t>
  </si>
  <si>
    <t>+41 / 79 377 42 99</t>
  </si>
  <si>
    <t>CMA Constructeurs Métalliques Associés SA</t>
  </si>
  <si>
    <t>PICH ARt Design Sàrl</t>
  </si>
  <si>
    <t>Chemin de Collonges 19</t>
  </si>
  <si>
    <t>ECCLAT Sàrl</t>
  </si>
  <si>
    <t>Rue du Chêne 42</t>
  </si>
  <si>
    <t>Friedihaus 29</t>
  </si>
  <si>
    <t>Vallinox Stig Gerber Philippe</t>
  </si>
  <si>
    <t>Rue du Pont 14</t>
  </si>
  <si>
    <t>+41 / 32 941 70 57</t>
  </si>
  <si>
    <t>Weier 171H</t>
  </si>
  <si>
    <t>GATTELET SERRURERIE sarl</t>
  </si>
  <si>
    <t>37 ch. J.P. de Sauvage</t>
  </si>
  <si>
    <t>TAS Vitrerie Stores</t>
  </si>
  <si>
    <t>rue de Savoie 3</t>
  </si>
  <si>
    <t>+41 / 22 735 04 38</t>
  </si>
  <si>
    <t>MAG Atelier de Menuiserie Sàrl</t>
  </si>
  <si>
    <t>+41 / 22 820 00 03</t>
  </si>
  <si>
    <t>Menuiserie Cuisine Defferrard SA</t>
  </si>
  <si>
    <t>1635</t>
  </si>
  <si>
    <t>La Tour-de-Trême</t>
  </si>
  <si>
    <t>Route du Closalet 14</t>
  </si>
  <si>
    <t>+41 / 26 912 72 21</t>
  </si>
  <si>
    <t>Wyss &amp; Leuenberger AG</t>
  </si>
  <si>
    <t>Dornach</t>
  </si>
  <si>
    <t>Weidenstrasse 94</t>
  </si>
  <si>
    <t>+41 / 61 702 20 80</t>
  </si>
  <si>
    <t>3152</t>
  </si>
  <si>
    <t>Mamishaus</t>
  </si>
  <si>
    <t>Thunstrasse 104</t>
  </si>
  <si>
    <t>+41 / 31 731 02 36</t>
  </si>
  <si>
    <t>Joss Schreinerei GmbH</t>
  </si>
  <si>
    <t>+41 / 31 921 06 78</t>
  </si>
  <si>
    <t>Schmalz</t>
  </si>
  <si>
    <t>Schützenweg 8</t>
  </si>
  <si>
    <t>+41 / 79 298 83 72</t>
  </si>
  <si>
    <t>Carrosserie Bourquard Sàrl</t>
  </si>
  <si>
    <t>Rue St-Maurice 10</t>
  </si>
  <si>
    <t>+41 / 32 422 68 58</t>
  </si>
  <si>
    <t>Gerber Schreinerei + Innenausbau AG</t>
  </si>
  <si>
    <t>8332</t>
  </si>
  <si>
    <t>Russikon</t>
  </si>
  <si>
    <t>Schickmattweg 8</t>
  </si>
  <si>
    <t>+41 / 44 955 09 07</t>
  </si>
  <si>
    <t>NV Metallbau GmbH</t>
  </si>
  <si>
    <t>4313</t>
  </si>
  <si>
    <t>Möhlin</t>
  </si>
  <si>
    <t xml:space="preserve">Germanenstrasse 8 </t>
  </si>
  <si>
    <t>+41 / 61 851 31 11</t>
  </si>
  <si>
    <t>Menuiserie Roland Stauber</t>
  </si>
  <si>
    <t>Chemin Philippe-Allamand 1</t>
  </si>
  <si>
    <t>+41 / 24 463 23 30</t>
  </si>
  <si>
    <t>Rihs Schreinerei GmbH</t>
  </si>
  <si>
    <t>2553</t>
  </si>
  <si>
    <t>Safnern</t>
  </si>
  <si>
    <t>Rainstrasse 1</t>
  </si>
  <si>
    <t>+41 / 32 355 15 36</t>
  </si>
  <si>
    <t>Villas du mont 13</t>
  </si>
  <si>
    <t>Josef Rohrer AG</t>
  </si>
  <si>
    <t>6073</t>
  </si>
  <si>
    <t>Flüeli-Ranft</t>
  </si>
  <si>
    <t>Lengacher 5</t>
  </si>
  <si>
    <t>+41 / 41 666 27 80</t>
  </si>
  <si>
    <t>DOCOURT + RENAUD SA</t>
  </si>
  <si>
    <t>Rue Victor-Helg 1</t>
  </si>
  <si>
    <t>+41 / 32 422 54 91</t>
  </si>
  <si>
    <t>Alpha Fenster AG</t>
  </si>
  <si>
    <t>5042</t>
  </si>
  <si>
    <t>Hirschthal</t>
  </si>
  <si>
    <t>Hauptstrasse 20</t>
  </si>
  <si>
    <t>B. + U. Buchschacher AG</t>
  </si>
  <si>
    <t>Weidmann AG</t>
  </si>
  <si>
    <t>Bahnhofstrasse 131</t>
  </si>
  <si>
    <t>+41 / 61 851 42 42</t>
  </si>
  <si>
    <t xml:space="preserve">XEAG X-Engineer solution AG </t>
  </si>
  <si>
    <t>Zelglistrasse 111</t>
  </si>
  <si>
    <t>+41 / 32 530 29 16</t>
  </si>
  <si>
    <t>KLS Müller AG</t>
  </si>
  <si>
    <t>8304</t>
  </si>
  <si>
    <t>Wallisellen</t>
  </si>
  <si>
    <t>Hertistrasse 24</t>
  </si>
  <si>
    <t>Bois et Design - Joyeux Michaël</t>
  </si>
  <si>
    <t>Rue des Esserts 10</t>
  </si>
  <si>
    <t>+41 / 76 335 71 65</t>
  </si>
  <si>
    <t>Schlüchter &amp; Zürcher Holzbau GmbH</t>
  </si>
  <si>
    <t>3531</t>
  </si>
  <si>
    <t>Oberthal</t>
  </si>
  <si>
    <t>Thalacker 46</t>
  </si>
  <si>
    <t>+41 / 79 231 80 06</t>
  </si>
  <si>
    <t>Mäder Art Holzbau-Zimmerei-Messebau</t>
  </si>
  <si>
    <t>4933</t>
  </si>
  <si>
    <t>Rütschelen</t>
  </si>
  <si>
    <t>Dorf 37</t>
  </si>
  <si>
    <t>+41 / 62 923 52 27</t>
  </si>
  <si>
    <t>Schreinerei D. Monn</t>
  </si>
  <si>
    <t>Stegackerstrasse 7</t>
  </si>
  <si>
    <t>+41 / 61 461 91 15</t>
  </si>
  <si>
    <t>Hervé Despland successeur Franck Pastant SA</t>
  </si>
  <si>
    <t>Rue Plaisance 11</t>
  </si>
  <si>
    <t>+41 / 22 343 89 14</t>
  </si>
  <si>
    <t>Siegenthaler AG Fenster</t>
  </si>
  <si>
    <t>5233</t>
  </si>
  <si>
    <t>Stilli</t>
  </si>
  <si>
    <t>Hinterdorfstrasse 5</t>
  </si>
  <si>
    <t>+41 / 56 284 14 23</t>
  </si>
  <si>
    <t>Falegnameria Bosio Sagl</t>
  </si>
  <si>
    <t>6534</t>
  </si>
  <si>
    <t>San Vittore</t>
  </si>
  <si>
    <t>+41 / 79 649 57 25</t>
  </si>
  <si>
    <t>E-Mail</t>
  </si>
  <si>
    <t>info@2-r.ch</t>
  </si>
  <si>
    <t>info@3aschreinerei.ch</t>
  </si>
  <si>
    <t>info@3-s.ch</t>
  </si>
  <si>
    <t>info@schreinerei-bruendler.ch</t>
  </si>
  <si>
    <t>info@glas-keller.ch</t>
  </si>
  <si>
    <t>info@lanz-metallbau.ch</t>
  </si>
  <si>
    <t>info@schreinereireist.ch</t>
  </si>
  <si>
    <t>mail@stollerag.ch</t>
  </si>
  <si>
    <t>info@vitrerievarone.ch</t>
  </si>
  <si>
    <t>a.d.o@bluewin.ch</t>
  </si>
  <si>
    <t>gardel@aav.ch</t>
  </si>
  <si>
    <t>info@ab-serrurerie.ch</t>
  </si>
  <si>
    <t>wernerwyss@gmail.com</t>
  </si>
  <si>
    <t>abiverre@bluewin.ch</t>
  </si>
  <si>
    <t>info@acklin.ch</t>
  </si>
  <si>
    <t>info@acomet.ch</t>
  </si>
  <si>
    <t>anduc@bluewin.ch</t>
  </si>
  <si>
    <t>adrien.pittet@bluewin.ch</t>
  </si>
  <si>
    <t>info@aellig-metallbau.ch</t>
  </si>
  <si>
    <t>info@bauundmoebelschreinerei.ch</t>
  </si>
  <si>
    <t>affolter.t@outlook.com</t>
  </si>
  <si>
    <t>info@aft-gh.ch</t>
  </si>
  <si>
    <t>aldo.degliuomini@vim.ch</t>
  </si>
  <si>
    <t>info@agroplanungen.ch</t>
  </si>
  <si>
    <t>alainzufferey@netplus.ch</t>
  </si>
  <si>
    <t>info@alfafenetre.ch</t>
  </si>
  <si>
    <t>info@alpha-fenster.ch</t>
  </si>
  <si>
    <t>alumet@bluewin.ch</t>
  </si>
  <si>
    <t>gerald.gay@aluservicesa.ch</t>
  </si>
  <si>
    <t>info@amm-kuenzli.ch</t>
  </si>
  <si>
    <t>info@andres-kuechen.ch</t>
  </si>
  <si>
    <t>info@ansermotsa.ch</t>
  </si>
  <si>
    <t>info@anytech.ch</t>
  </si>
  <si>
    <t>info@apf.ch</t>
  </si>
  <si>
    <t>dominique@arbellay.ch</t>
  </si>
  <si>
    <t>contact@acm-sa.ch</t>
  </si>
  <si>
    <t>mailbox@artmetallbau.ch</t>
  </si>
  <si>
    <t>cbellanger@artecosa.ch</t>
  </si>
  <si>
    <t>info@arteferro.ch</t>
  </si>
  <si>
    <t>philippe@asvsa.ch</t>
  </si>
  <si>
    <t>info@atelier111.ch</t>
  </si>
  <si>
    <t>info@atelierrossy.ch</t>
  </si>
  <si>
    <t>info@atelierespacebois.ch</t>
  </si>
  <si>
    <t>bruno.spinnler@bluewin.ch</t>
  </si>
  <si>
    <t>contact@atelierbois.ch</t>
  </si>
  <si>
    <t>info@atelstore.ch</t>
  </si>
  <si>
    <t>info@atelverre.ch</t>
  </si>
  <si>
    <t>contact@atlasconstruction.ch</t>
  </si>
  <si>
    <t>info@attanorm.ch</t>
  </si>
  <si>
    <t>compagnieduverre@gmail.com</t>
  </si>
  <si>
    <t>arnaudve@bluewin.ch</t>
  </si>
  <si>
    <t>avr.vitrerie@outlook.com</t>
  </si>
  <si>
    <t>vitrerieparente@bluemail.ch</t>
  </si>
  <si>
    <t>axialcreation@bluewin.ch</t>
  </si>
  <si>
    <t>kontakt@brglas.ch</t>
  </si>
  <si>
    <t>info@bn-metallbau.ch</t>
  </si>
  <si>
    <t>info@buchschacher-ag</t>
  </si>
  <si>
    <t>info@bach-heiden.ch</t>
  </si>
  <si>
    <t>info@bachmann-schreinerei.ch</t>
  </si>
  <si>
    <t>info@baciu.ch</t>
  </si>
  <si>
    <t>stampfli.urs@baderholzbau.ch</t>
  </si>
  <si>
    <t>info@badertscher.ch</t>
  </si>
  <si>
    <t>contact@baersa.ch</t>
  </si>
  <si>
    <t>info@baer-schreinerei.ch</t>
  </si>
  <si>
    <t>bafento@bafento.ch</t>
  </si>
  <si>
    <t>info@bafri.ch</t>
  </si>
  <si>
    <t>info@baehler-metallbau.ch</t>
  </si>
  <si>
    <t>baldacci.sa@bluewin.ch</t>
  </si>
  <si>
    <t>info@balet-roux.ch</t>
  </si>
  <si>
    <t>info@balmer-gillioz.ch</t>
  </si>
  <si>
    <t>info@schreinerei-balmer.ch</t>
  </si>
  <si>
    <t>secretariat@jpbsa.ch</t>
  </si>
  <si>
    <t>info@balzbau.ch</t>
  </si>
  <si>
    <t>andre@balzmetal.ch</t>
  </si>
  <si>
    <t>info@bs-schreiner.ch</t>
  </si>
  <si>
    <t>seb.fabia@bluewin.ch</t>
  </si>
  <si>
    <t>sion@barman-nanzer.ch</t>
  </si>
  <si>
    <t>barrasjoelsa@bluewin.ch</t>
  </si>
  <si>
    <t>info@barro.swiss</t>
  </si>
  <si>
    <t>info@baertschi-fenster.ch</t>
  </si>
  <si>
    <t>info@bativer.ch</t>
  </si>
  <si>
    <t>bator@bator.com</t>
  </si>
  <si>
    <t>glas@vogrin.ch</t>
  </si>
  <si>
    <t>info@bauenmitleuppi.ch</t>
  </si>
  <si>
    <t>raum@tuerundraum.ch</t>
  </si>
  <si>
    <t>info@schreinerei-baumgartner.ch</t>
  </si>
  <si>
    <t>n.s@bluewin.ch</t>
  </si>
  <si>
    <t>bead.arons@gmail.com</t>
  </si>
  <si>
    <t>info@vetreria-beffa.com</t>
  </si>
  <si>
    <t>kbega@sunrise.ch</t>
  </si>
  <si>
    <t>serrureriebeguin@vtxnet.ch</t>
  </si>
  <si>
    <t>vitreriebelair@gmail.com</t>
  </si>
  <si>
    <t>metallbau@benzundpartnerag.ch</t>
  </si>
  <si>
    <t>info@bergermetal.ch</t>
  </si>
  <si>
    <t>info@berger.ag</t>
  </si>
  <si>
    <t>info@bertschinger-schreinerei.ch</t>
  </si>
  <si>
    <t>info@beutlermetall.ch</t>
  </si>
  <si>
    <t>mb@bielermetallbau.ch</t>
  </si>
  <si>
    <t>schreinerei.bieri@bluewin.ch</t>
  </si>
  <si>
    <t>info@bigler-schreinerei.ch</t>
  </si>
  <si>
    <t>frank.bill@bill-metall.ch</t>
  </si>
  <si>
    <t>r.trachsel@hotmail.com</t>
  </si>
  <si>
    <t>biosfer@bluewin.ch</t>
  </si>
  <si>
    <t>info@birrerschreiner.ch</t>
  </si>
  <si>
    <t>info@bitz-savoye.ch</t>
  </si>
  <si>
    <t>info.bjbois@gmail.com</t>
  </si>
  <si>
    <t>info@bkverre.ch</t>
  </si>
  <si>
    <t>info@blank-metallbau.ch</t>
  </si>
  <si>
    <t>bleisch@mein-schreiner.ch</t>
  </si>
  <si>
    <t>info@blessart.ch</t>
  </si>
  <si>
    <t>info@schreinerei-bloesch.ch</t>
  </si>
  <si>
    <t>info@bms-services-sarl.ch</t>
  </si>
  <si>
    <t>info@bmt-trading.ch</t>
  </si>
  <si>
    <t>c.binggeli@bo-sa.ch</t>
  </si>
  <si>
    <t>info@glasatelier.ch</t>
  </si>
  <si>
    <t>info@bois-et-design.ch</t>
  </si>
  <si>
    <t>info@bois-concept.ch</t>
  </si>
  <si>
    <t>teixeira@bollschweiler.ch</t>
  </si>
  <si>
    <t>info@menuiserieborgatta.ch</t>
  </si>
  <si>
    <t>info@borlozsa.ch</t>
  </si>
  <si>
    <t>borsabatista@bluewin.ch</t>
  </si>
  <si>
    <t xml:space="preserve">info@bossag.ch </t>
  </si>
  <si>
    <t>sven.bosshard.df@gmail.com</t>
  </si>
  <si>
    <t>bosson.menuiserie@bluewin.ch</t>
  </si>
  <si>
    <t>marcel.braillard@ecoteaux.ch</t>
  </si>
  <si>
    <t>mail@brand.ch</t>
  </si>
  <si>
    <t>info@brauchliag.ch</t>
  </si>
  <si>
    <t>info@bremgartner.ch</t>
  </si>
  <si>
    <t>menuiserie.brocard@bluewin.ch</t>
  </si>
  <si>
    <t>administration@brogli-cmb.ch</t>
  </si>
  <si>
    <t>bcmsa@bluewin.ch</t>
  </si>
  <si>
    <t>info@brunner-innenausbau.ch</t>
  </si>
  <si>
    <t>baeragrothrist@bluewin.ch</t>
  </si>
  <si>
    <t>info@brunovska.ch</t>
  </si>
  <si>
    <t>info@bs-fensterbau.ch</t>
  </si>
  <si>
    <t>l.traversi@bluewin.ch</t>
  </si>
  <si>
    <t>info@holzbau-bucher.ch</t>
  </si>
  <si>
    <t>info@schreinereibucher.ch</t>
  </si>
  <si>
    <t>info@mbglas.ch</t>
  </si>
  <si>
    <t>info@buchs-freres.ch</t>
  </si>
  <si>
    <t>info@buehlmann-schreinerei.ch</t>
  </si>
  <si>
    <t>info@bullingersa.ch</t>
  </si>
  <si>
    <t>schreinerei@burgerhaus.ch</t>
  </si>
  <si>
    <t>mail@buergisserag.ch</t>
  </si>
  <si>
    <t>info@jburkardt.com</t>
  </si>
  <si>
    <t>info@burkmetall.ch</t>
  </si>
  <si>
    <t>cl.busset@bluewin.ch</t>
  </si>
  <si>
    <t>cap@capserrureriesarl.ch</t>
  </si>
  <si>
    <t>info@carrosserie-bourquard.ch</t>
  </si>
  <si>
    <t>rene.casati@casati-wood.ch</t>
  </si>
  <si>
    <t>info@casemont.ch</t>
  </si>
  <si>
    <t>info@schreinerei-cavin.ch</t>
  </si>
  <si>
    <t>chatelet-sa@bluewin.ch</t>
  </si>
  <si>
    <t>chglaettli@bluewin.ch</t>
  </si>
  <si>
    <t>info@christianrouillersa.ch</t>
  </si>
  <si>
    <t>info@christo-holzdesign.ch</t>
  </si>
  <si>
    <t>cimei@cimei.ch</t>
  </si>
  <si>
    <t>info@clercmetal.ch</t>
  </si>
  <si>
    <t>info@cm-distribution.ch</t>
  </si>
  <si>
    <t>info@cma.ch</t>
  </si>
  <si>
    <t>f.cicchi@cmetal.ch</t>
  </si>
  <si>
    <t>taboulot.herve@gmail.com</t>
  </si>
  <si>
    <t>coffrecle@bluewin.ch</t>
  </si>
  <si>
    <t>cometallo@swissonline.ch</t>
  </si>
  <si>
    <t>s.baggenstoss@bluewin.ch</t>
  </si>
  <si>
    <t>www.glassconcept.ch</t>
  </si>
  <si>
    <t>info@construbat.ch</t>
  </si>
  <si>
    <t>menuiseriecortat@bluewin.ch</t>
  </si>
  <si>
    <t>info@falegnameriacortesi.ch</t>
  </si>
  <si>
    <t>alu@crsa.ch</t>
  </si>
  <si>
    <t>crea@creasysteme.ch</t>
  </si>
  <si>
    <t>info@crettaz-cm.ch</t>
  </si>
  <si>
    <t>info@vitrerie-crettenand.ch</t>
  </si>
  <si>
    <t>info@csplan.ch</t>
  </si>
  <si>
    <t>info@ctmetal.ch</t>
  </si>
  <si>
    <t>c.veillard@vitrerie-david.ch</t>
  </si>
  <si>
    <t>d.b.menuiserie@gmail.com</t>
  </si>
  <si>
    <t>samderham@bluewin.ch</t>
  </si>
  <si>
    <t>secretariat(@)debonsmetal.ch</t>
  </si>
  <si>
    <t>info@degenhettenbach.ch</t>
  </si>
  <si>
    <t>info@degmo.ch</t>
  </si>
  <si>
    <t>delfosse@delfosse.ch</t>
  </si>
  <si>
    <t>info@deltatueren.ch</t>
  </si>
  <si>
    <t>contact@vitrerie-demenga.ch</t>
  </si>
  <si>
    <t>info@demenga-glas.ch</t>
  </si>
  <si>
    <t>info@denis-risse.ch</t>
  </si>
  <si>
    <t>vitrerie@derigo.ch</t>
  </si>
  <si>
    <t>info@serrdraizes.ch</t>
  </si>
  <si>
    <t>dessaux@dessaux.ch</t>
  </si>
  <si>
    <t>info@dettlisahli.ch</t>
  </si>
  <si>
    <t>info@devadesign.ch</t>
  </si>
  <si>
    <t>tasim@devaja.ch</t>
  </si>
  <si>
    <t>infos@dfconstructions.ch</t>
  </si>
  <si>
    <t>info@dgmetal.ch</t>
  </si>
  <si>
    <t>info@dh-tech.ch</t>
  </si>
  <si>
    <t>gaestehaus@nidelbad.ch</t>
  </si>
  <si>
    <t>info@diesselbau.ch</t>
  </si>
  <si>
    <t>info@diethelm-metallbau.ch</t>
  </si>
  <si>
    <t>info@dini-menuiserie.ch</t>
  </si>
  <si>
    <t>Div'r Construction Métallique</t>
  </si>
  <si>
    <t>info@div-r.ch</t>
  </si>
  <si>
    <t>info@dm-bois.ch</t>
  </si>
  <si>
    <t>info@dm-glasbau-desingn.ch</t>
  </si>
  <si>
    <t>info.dms@bluewin.ch</t>
  </si>
  <si>
    <t>dn.nicastro.sa@gmail.com</t>
  </si>
  <si>
    <t>info@docourt-renaud.ch</t>
  </si>
  <si>
    <t>info@domino-ag.ch</t>
  </si>
  <si>
    <t>donald_mayorsa@sunrise.ch</t>
  </si>
  <si>
    <t>Info@donnet-monay.ch</t>
  </si>
  <si>
    <t>jpdoutaz@bluewin.ch</t>
  </si>
  <si>
    <t>info@droz-msv.com</t>
  </si>
  <si>
    <t>dsmetal@bluewin.ch</t>
  </si>
  <si>
    <t>info@d-tp.ch</t>
  </si>
  <si>
    <t>info@duaysa.ch</t>
  </si>
  <si>
    <t>info@dumaglas.ch</t>
  </si>
  <si>
    <t>contact@duperrexmetal.ch</t>
  </si>
  <si>
    <t>INFO@VOMSCHREINER.CH</t>
  </si>
  <si>
    <t>info@durigbois.ch</t>
  </si>
  <si>
    <t>nagysarl@bluewin.ch</t>
  </si>
  <si>
    <t>rahmen-metallbau@bluewin.ch</t>
  </si>
  <si>
    <t>pedro@easyfersarl.ch</t>
  </si>
  <si>
    <t>thibault@ecclat.ch</t>
  </si>
  <si>
    <t>contact@chantemerle.ch</t>
  </si>
  <si>
    <t>info@die-schreiner.ch</t>
  </si>
  <si>
    <t>edilsystem.services@gmail.com</t>
  </si>
  <si>
    <t>info@efira.ch</t>
  </si>
  <si>
    <t>info@egonkolly.ch</t>
  </si>
  <si>
    <t>eichhorn.sa@sunrise.ch</t>
  </si>
  <si>
    <t>info@elegsa.ch</t>
  </si>
  <si>
    <t>info@emeruss.ch</t>
  </si>
  <si>
    <t>engcm@bluewin.ch</t>
  </si>
  <si>
    <t>info@eniwindowsag.ch</t>
  </si>
  <si>
    <t>duret.sa@duret.ch</t>
  </si>
  <si>
    <t>mail@epp-metallbau.ch</t>
  </si>
  <si>
    <t>info@menuiserie-erbeia.ch</t>
  </si>
  <si>
    <t>eric.antipan@hotmail.com</t>
  </si>
  <si>
    <t>info@erne.net</t>
  </si>
  <si>
    <t>info@fink-holzbau.ch</t>
  </si>
  <si>
    <t>info@eskiss.ch</t>
  </si>
  <si>
    <t>contact@espritbois.ch</t>
  </si>
  <si>
    <t>fvalleix@eurobuilt.fr</t>
  </si>
  <si>
    <t>evm@evm-menuiserie.ch</t>
  </si>
  <si>
    <t>loretanag@bluewin.ch</t>
  </si>
  <si>
    <t>simone@bosiosagl.ch</t>
  </si>
  <si>
    <t>nadine_roth@outlook.com</t>
  </si>
  <si>
    <t>fanger@car-tuning.ch</t>
  </si>
  <si>
    <t>info@fankhauser-schreinerei.ch</t>
  </si>
  <si>
    <t>info@farmwood.ch</t>
  </si>
  <si>
    <t>info@fatoris.ch</t>
  </si>
  <si>
    <t>info@febatec.ch</t>
  </si>
  <si>
    <t>info@glasfelber.ch</t>
  </si>
  <si>
    <t>info@feldermetalltechnik.ch</t>
  </si>
  <si>
    <t>info@felma.ch</t>
  </si>
  <si>
    <t>info@felix-constructions.ch</t>
  </si>
  <si>
    <t>info@freivogel.ch</t>
  </si>
  <si>
    <t>info@femafenster.ch</t>
  </si>
  <si>
    <t>info@bassin-fenetres.ch</t>
  </si>
  <si>
    <t>info@fenster-schaub.ch</t>
  </si>
  <si>
    <t>ferronneriemalley@bluewin.ch</t>
  </si>
  <si>
    <t>info@fest-ag.ch</t>
  </si>
  <si>
    <t>leal15@sunrise.ch</t>
  </si>
  <si>
    <t>fischer@fischer-metallbau.ch</t>
  </si>
  <si>
    <t>info@fischerbauservice.ch</t>
  </si>
  <si>
    <t>info.thun@flachglas.ch</t>
  </si>
  <si>
    <t>info@jacmolli.ch</t>
  </si>
  <si>
    <t xml:space="preserve">olivier.flotron@bluewin.ch </t>
  </si>
  <si>
    <t>forgemartins@gmail.com</t>
  </si>
  <si>
    <t>info@fortmann-ag.ch</t>
  </si>
  <si>
    <t>info@frm.ch</t>
  </si>
  <si>
    <t>guy.fracheboud@bluewin.ch</t>
  </si>
  <si>
    <t>francisdragon.sa@bluewin.ch</t>
  </si>
  <si>
    <t>dubey.f@dubey-sa.ch</t>
  </si>
  <si>
    <t>francis.gabriel@bluewin.ch</t>
  </si>
  <si>
    <t>info@franc-metal.ch</t>
  </si>
  <si>
    <t>gebrueder.frei@solnet.ch</t>
  </si>
  <si>
    <t>administration@lesmetalliers.ch</t>
  </si>
  <si>
    <t>info@schreiner-frick.ch</t>
  </si>
  <si>
    <t>info@friedli-metallbau.ch</t>
  </si>
  <si>
    <t>info@friesglas.ch</t>
  </si>
  <si>
    <t>info@fritzbornag.ch</t>
  </si>
  <si>
    <t>info@fritz-hartmann-ag.ch</t>
  </si>
  <si>
    <t>info@ft-ag.ch</t>
  </si>
  <si>
    <t>info@fuhrerschreinerei.ch</t>
  </si>
  <si>
    <t>info@furrer-metallbau.ch</t>
  </si>
  <si>
    <t>g&amp;s-innenausbau@bluewin.ch</t>
  </si>
  <si>
    <t>perettisa@bluewin.ch</t>
  </si>
  <si>
    <t>contact@gabmanufacture.ch</t>
  </si>
  <si>
    <t>info@gr-sa.ch</t>
  </si>
  <si>
    <t>menuiserie@gachetsa.ch</t>
  </si>
  <si>
    <t>info@gaille.ch</t>
  </si>
  <si>
    <t>gailletebenisterie@netplus.ch</t>
  </si>
  <si>
    <t>dg@gallarotti.ch</t>
  </si>
  <si>
    <t>info@gallimetallbau.ch</t>
  </si>
  <si>
    <t>gassmann-comment@bluewin.ch</t>
  </si>
  <si>
    <t>kilian@gauye-dayer.ch</t>
  </si>
  <si>
    <t>info@leuthold-metallbau.ch</t>
  </si>
  <si>
    <t>info@schlumpfmetall.ch</t>
  </si>
  <si>
    <t>info@gebr-wuest.ch</t>
  </si>
  <si>
    <t>info@gebr-zimmermann.ch</t>
  </si>
  <si>
    <t>info@gehri.ch</t>
  </si>
  <si>
    <t>info@schreinereigeiser.ch</t>
  </si>
  <si>
    <t>vitrerie-gemmet@bluewin.ch</t>
  </si>
  <si>
    <t>ba@gentschag.ch</t>
  </si>
  <si>
    <t>georges.rousset@bluewin.ch</t>
  </si>
  <si>
    <t>info@gerber-si.ch</t>
  </si>
  <si>
    <t>info@gerber-vogt.ch</t>
  </si>
  <si>
    <t>info@schreinergfeller.ch</t>
  </si>
  <si>
    <t>info@giger-dill.ch</t>
  </si>
  <si>
    <t>bt@davidgiller.ch</t>
  </si>
  <si>
    <t>gilles.piccand.sarl@bluewin.ch</t>
  </si>
  <si>
    <t>info@gindraux.ch</t>
  </si>
  <si>
    <t>info@giroudsarl.ch</t>
  </si>
  <si>
    <t>info@gisler-art.ch</t>
  </si>
  <si>
    <t>info@glasboder.ch</t>
  </si>
  <si>
    <t>info@glasfaeh.ch</t>
  </si>
  <si>
    <t>info@glashuber.ch</t>
  </si>
  <si>
    <t>info@glaskoller.ch</t>
  </si>
  <si>
    <t>info@glasmax.ch</t>
  </si>
  <si>
    <t>info@glasreinhard.ch</t>
  </si>
  <si>
    <t>martin.delbanco@glas-scherz.ch</t>
  </si>
  <si>
    <t>marin@troeschautoglas.ch</t>
  </si>
  <si>
    <t>iso-shg@glastroesch.ch</t>
  </si>
  <si>
    <t>zollikofen@glastroesch.ch</t>
  </si>
  <si>
    <t>steffisburg@glastroesch.ch</t>
  </si>
  <si>
    <t>c.wolf@troeschautoglas.ch</t>
  </si>
  <si>
    <t>info@glas-tustonja.ch</t>
  </si>
  <si>
    <t>info@glasbauschweiz.ch</t>
  </si>
  <si>
    <t>k.wolfgang@glasbauwolfgang.ch</t>
  </si>
  <si>
    <t>info@glasbauhaus.ch</t>
  </si>
  <si>
    <t>info@glasereipiccini.ch</t>
  </si>
  <si>
    <t>glasereiwaelti@bluewin.ch</t>
  </si>
  <si>
    <t>info@glaspunkt.ch</t>
  </si>
  <si>
    <t>info@glastec-group.ch</t>
  </si>
  <si>
    <t>info@glas-tech.ch</t>
  </si>
  <si>
    <t>info@glas-technik.ch</t>
  </si>
  <si>
    <t>info@glasworld.ch</t>
  </si>
  <si>
    <t>emmenmatt@glb.ch</t>
  </si>
  <si>
    <t>contact@gnb-sarl.ch</t>
  </si>
  <si>
    <t>info@gntgroupe.com</t>
  </si>
  <si>
    <t>info@golaymenuiserie.ch</t>
  </si>
  <si>
    <t>info@menuiseriegoncalves.ch</t>
  </si>
  <si>
    <t>info@grafschreinerei.ch</t>
  </si>
  <si>
    <t>info@graeppi-moser.ch</t>
  </si>
  <si>
    <t>mail@grassigrassiag.ch</t>
  </si>
  <si>
    <t>bureau@gremaudvitrerie.ch</t>
  </si>
  <si>
    <t>info@gresslyglas.ch</t>
  </si>
  <si>
    <t>info@greub-schlosserei.ch</t>
  </si>
  <si>
    <t>info@griesser.ch</t>
  </si>
  <si>
    <t>ygruben@bluewin.ch</t>
  </si>
  <si>
    <t>grosjean.sa@bluewin.ch</t>
  </si>
  <si>
    <t>info@gruetter-innenausbau.ch</t>
  </si>
  <si>
    <t>info@gualino.ch</t>
  </si>
  <si>
    <t>gualor@sunrise.ch</t>
  </si>
  <si>
    <t>info@emme-valley.ch</t>
  </si>
  <si>
    <t>guerrysa@bluewin.ch</t>
  </si>
  <si>
    <t>guggisbergfils@hotmail.com</t>
  </si>
  <si>
    <t>info@gurtner-metallbau.ch</t>
  </si>
  <si>
    <t>info@gutknecht.ch</t>
  </si>
  <si>
    <t>metall@gyger-ag.ch</t>
  </si>
  <si>
    <t>info@gyrmetallbau.ch</t>
  </si>
  <si>
    <t>info@hta.ch</t>
  </si>
  <si>
    <t>info@home-bois.ch</t>
  </si>
  <si>
    <t>buero@zuercherholz.ch</t>
  </si>
  <si>
    <t>jean-habegger@hotmail.com</t>
  </si>
  <si>
    <t>info@haefliger-stoeckli.ch</t>
  </si>
  <si>
    <t>info@halter-krebs.ch</t>
  </si>
  <si>
    <t>info@hrag.ch</t>
  </si>
  <si>
    <t>info@hasler.ch</t>
  </si>
  <si>
    <t>lionel.favre@groupehcb.ch</t>
  </si>
  <si>
    <t>mail@hauriag.ch</t>
  </si>
  <si>
    <t>hch_schnyder_ag@bluemail.ch</t>
  </si>
  <si>
    <t>info@heim-holz.ch</t>
  </si>
  <si>
    <t>mail@heinz-freitag-ag.ch</t>
  </si>
  <si>
    <t>info@schreinerei-held.ch</t>
  </si>
  <si>
    <t>Info@helfenstein-metallbau.ch</t>
  </si>
  <si>
    <t>info@motospaetig.ch</t>
  </si>
  <si>
    <t>info@metallbau-herren.ch</t>
  </si>
  <si>
    <t>info@hert-ag.ch</t>
  </si>
  <si>
    <t>franck.pastant@gmail.com</t>
  </si>
  <si>
    <t>info@herzigraumdesign.ch</t>
  </si>
  <si>
    <t>info@herzogbau.ch</t>
  </si>
  <si>
    <t>info@hessholzbau.ch</t>
  </si>
  <si>
    <t>info@hildbrand-metal.com</t>
  </si>
  <si>
    <t>info@hiltpold-menuiserie.ch</t>
  </si>
  <si>
    <t>info@hinze-schreinerei.ch</t>
  </si>
  <si>
    <t>info@hirsbrunner-holzbau.ch</t>
  </si>
  <si>
    <t>info@hobler.ch</t>
  </si>
  <si>
    <t>info@hofer.swiss</t>
  </si>
  <si>
    <t>hofer.p@bluewin.ch</t>
  </si>
  <si>
    <t>info@holzlimacher.ch</t>
  </si>
  <si>
    <t>info@holzart-leuenberger.ch</t>
  </si>
  <si>
    <t>a.weber@holzatelierweber.ch</t>
  </si>
  <si>
    <t>info@burnag.ch</t>
  </si>
  <si>
    <t>holzbausporbeck@hotmail.com</t>
  </si>
  <si>
    <t>lukas.pfrunder@schreinerei-holzgang.ch</t>
  </si>
  <si>
    <t>holzhandwerk-eichenberger@bluewin.ch</t>
  </si>
  <si>
    <t>info@holzplatten.ch</t>
  </si>
  <si>
    <t>info@hoermann.ch</t>
  </si>
  <si>
    <t>info@ho-ag.ch</t>
  </si>
  <si>
    <t>info@hotimetal.ch</t>
  </si>
  <si>
    <t>info@hp3cm.ch</t>
  </si>
  <si>
    <t>info@huber-kontech.ch</t>
  </si>
  <si>
    <t>info@huber-metallbau.ch</t>
  </si>
  <si>
    <t>info@hublermetallbau.ch</t>
  </si>
  <si>
    <t>info@shbiel.ch</t>
  </si>
  <si>
    <t>h.humberg@bluewin.ch</t>
  </si>
  <si>
    <t>info@hunkeler-hediger.ch</t>
  </si>
  <si>
    <t>info@ihrschreiner.ch</t>
  </si>
  <si>
    <t>info@hurni-schreinerei.ch</t>
  </si>
  <si>
    <t>info@huerzeler-holz.ch</t>
  </si>
  <si>
    <t>huerzeler.r@bluewin.ch</t>
  </si>
  <si>
    <t>innenausbau@huesser.com</t>
  </si>
  <si>
    <t>info@ib-immobilienbauag.ch</t>
  </si>
  <si>
    <t>Alexandrespera.iberagree@outlook.com</t>
  </si>
  <si>
    <t>p.gallotti@iconstruction.ch</t>
  </si>
  <si>
    <t>info@glas-ifanger.ch</t>
  </si>
  <si>
    <t>rolf.maerki@maerki.ch</t>
  </si>
  <si>
    <t>info@immosam.com</t>
  </si>
  <si>
    <t>holzbau@implenia.com</t>
  </si>
  <si>
    <t>info@innlab.ch</t>
  </si>
  <si>
    <t>admin@interver.ch</t>
  </si>
  <si>
    <t>info@iseli-enggistein.ch</t>
  </si>
  <si>
    <t>info@isenschmid.ch</t>
  </si>
  <si>
    <t>kuepfer@isoflex.ch</t>
  </si>
  <si>
    <t>info@isofutur.ch</t>
  </si>
  <si>
    <t>isotech@hotmail.ch</t>
  </si>
  <si>
    <t>marc.depraz@bodenmann.ch</t>
  </si>
  <si>
    <t>jf@forfait-serrurerie.ch</t>
  </si>
  <si>
    <t>j.vuichardsa@bluewin.ch</t>
  </si>
  <si>
    <t>info@holzbaujaeggi.ch</t>
  </si>
  <si>
    <t>info@jampen-seftigen.ch</t>
  </si>
  <si>
    <t>info@menuiseriejavet.ch</t>
  </si>
  <si>
    <t>jb.marty@bluewin.ch</t>
  </si>
  <si>
    <t>info@jdp-metal.ch</t>
  </si>
  <si>
    <t>jeanlouis.bulliard@gmail.com</t>
  </si>
  <si>
    <t>info@jeckelmann-treppen.ch</t>
  </si>
  <si>
    <t>schreinerei@jendly.ch</t>
  </si>
  <si>
    <t>info@jmb-bois.ch</t>
  </si>
  <si>
    <t>info@joffre.co</t>
  </si>
  <si>
    <t>info@fehrtech.ch</t>
  </si>
  <si>
    <t>info@schwab-system.ch</t>
  </si>
  <si>
    <t>joergmetallbau@bluewin.ch</t>
  </si>
  <si>
    <t>info@jorismauricesa.ch</t>
  </si>
  <si>
    <t>info@josberchtold.ch</t>
  </si>
  <si>
    <t>info@rohrex.ch</t>
  </si>
  <si>
    <t>telley@bluewin.ch</t>
  </si>
  <si>
    <t>info@joss-schreiner.ch</t>
  </si>
  <si>
    <t>wittwer@jost-frutigen.ch</t>
  </si>
  <si>
    <t>info@jost-metallbau.ch</t>
  </si>
  <si>
    <t>info@jouxsa.ch</t>
  </si>
  <si>
    <t>info@jc-menuiserie.ch</t>
  </si>
  <si>
    <t>jm.junod@gmail.com</t>
  </si>
  <si>
    <t>info@schreinereikaeser.ch</t>
  </si>
  <si>
    <t>info@kazi-metall.ch</t>
  </si>
  <si>
    <t>info@kaufmann-ag.ch</t>
  </si>
  <si>
    <t>info@kemenuiserie.ch</t>
  </si>
  <si>
    <t>info@stebler.ch</t>
  </si>
  <si>
    <t>info@kellerglas.ch</t>
  </si>
  <si>
    <t>kienberger-fensterbau@bluewin.ch</t>
  </si>
  <si>
    <t>info@kilchoermetallbau.ch</t>
  </si>
  <si>
    <t>info@klayfreres.ch</t>
  </si>
  <si>
    <t>info@klsm.ch</t>
  </si>
  <si>
    <t>km@km-construction.ch</t>
  </si>
  <si>
    <t>info@koch-holzbau.ch</t>
  </si>
  <si>
    <t>info@kreamet.ch</t>
  </si>
  <si>
    <t>info@krieger.ch</t>
  </si>
  <si>
    <t>krummenacher.ft@bluewin.ch</t>
  </si>
  <si>
    <t>adrian.rihs@schreinerei-kueffer.ch</t>
  </si>
  <si>
    <t>ramsei@kuehni.ch</t>
  </si>
  <si>
    <t>info@schreinerei-kuehni-ag.ch</t>
  </si>
  <si>
    <t>info@kullabau.ch</t>
  </si>
  <si>
    <t>info@kueng-holz.ch</t>
  </si>
  <si>
    <t>fabian.gruber@metallbau-gruber.ch</t>
  </si>
  <si>
    <t>info@tueren-design.ch</t>
  </si>
  <si>
    <t>info@metallbau-kocher.ch</t>
  </si>
  <si>
    <t>info@kurth-glas.ch</t>
  </si>
  <si>
    <t>matthias.flach@kurth-glas.ch</t>
  </si>
  <si>
    <t>lf-sarl@bluewin.ch</t>
  </si>
  <si>
    <t>LA VIE EN VERRE GmbH</t>
  </si>
  <si>
    <t>info@la-vie-en-verre.ch</t>
  </si>
  <si>
    <t>Biel/Bienne</t>
  </si>
  <si>
    <t>Brunngasse 3 / Rue des Fontaines 2</t>
  </si>
  <si>
    <t>+41 / 32 322 61 91</t>
  </si>
  <si>
    <t>info@laedrach.ch</t>
  </si>
  <si>
    <t>info@lamelle-glass.ch</t>
  </si>
  <si>
    <t>vitreriedelancy@bluewin.ch</t>
  </si>
  <si>
    <t>schreinerei@laeng.ch</t>
  </si>
  <si>
    <t>info@lanzholzbau.ch</t>
  </si>
  <si>
    <t>info@lanz-holzbau.ch</t>
  </si>
  <si>
    <t>info@lanz-inox.ch</t>
  </si>
  <si>
    <t>lauber.sa@bluewin.ch</t>
  </si>
  <si>
    <t>info@laupermetall.ch</t>
  </si>
  <si>
    <t>info@lavisa-menuiserie.ch</t>
  </si>
  <si>
    <t>contact@lemanmetal.ch</t>
  </si>
  <si>
    <t>mb@lenzlinger.ch</t>
  </si>
  <si>
    <t>info@artisansdubois.ch</t>
  </si>
  <si>
    <t>aurelien@lesfersdaure.ch</t>
  </si>
  <si>
    <t>leu-metallbau@bluewin.ch</t>
  </si>
  <si>
    <t>info@leumet.ch</t>
  </si>
  <si>
    <t>contact@leutwilersa.ch</t>
  </si>
  <si>
    <t>info@lm-architectes.ch</t>
  </si>
  <si>
    <t>offre@lienher.ch</t>
  </si>
  <si>
    <t>linder_sa.rohic@bluewin.ch</t>
  </si>
  <si>
    <t>manfredlobsiger@bluewin.ch</t>
  </si>
  <si>
    <t>info@locher.eu</t>
  </si>
  <si>
    <t xml:space="preserve">info@luethi-wyder.ch  </t>
  </si>
  <si>
    <t>info@ms-metallbau.ch</t>
  </si>
  <si>
    <t>info@coray-schreinerei.ch</t>
  </si>
  <si>
    <t>info@neu-ag.ch</t>
  </si>
  <si>
    <t>info@m4metallbau.ch</t>
  </si>
  <si>
    <t>info@aufachs.ch</t>
  </si>
  <si>
    <t>info@mader-holzbau.ch</t>
  </si>
  <si>
    <t>magsarl@bluewin.ch</t>
  </si>
  <si>
    <t>info@magnin-paroisse.ch</t>
  </si>
  <si>
    <t>schreiner@maisenbois.ch</t>
  </si>
  <si>
    <t>manfredlanzsa@bluewin.ch</t>
  </si>
  <si>
    <t>info@marchetsa.ch</t>
  </si>
  <si>
    <t>serrurerie.margueron@gmail.com</t>
  </si>
  <si>
    <t>aebi.holzwurm@gmx.ch</t>
  </si>
  <si>
    <t>boesigerl@bluewin.ch</t>
  </si>
  <si>
    <t>info@marobagsa.ch</t>
  </si>
  <si>
    <t>marquesecobois@gmail.com</t>
  </si>
  <si>
    <t>info@marti-ag.com</t>
  </si>
  <si>
    <t>mguentherag@ggs.ch</t>
  </si>
  <si>
    <t>info@martinverre.ch</t>
  </si>
  <si>
    <t>construction@martinettisa.ch</t>
  </si>
  <si>
    <t>info@fmathey.ch</t>
  </si>
  <si>
    <t>info@walther-construction.ch</t>
  </si>
  <si>
    <t>tmatile@matile-menuiserie.ch</t>
  </si>
  <si>
    <t>info@mauron-construction.ch</t>
  </si>
  <si>
    <t>info@mayland.ch</t>
  </si>
  <si>
    <t>info@mc-metalconstruction.ch</t>
  </si>
  <si>
    <t>morais.mcm@hotmail.com</t>
  </si>
  <si>
    <t>info@meienberger.ch</t>
  </si>
  <si>
    <t>info@meiermetallbau.ch</t>
  </si>
  <si>
    <t>info@schreinerei-meier.ch</t>
  </si>
  <si>
    <t>info@meierschreinerei.ch</t>
  </si>
  <si>
    <t>info@meister-fenster.ch</t>
  </si>
  <si>
    <t>info@menuiserie-papaux.ch</t>
  </si>
  <si>
    <t>g.garin@menuiserie-artisanale.ch</t>
  </si>
  <si>
    <t>zuber@tousbois.ch</t>
  </si>
  <si>
    <t>raph.christen@bluewin.ch</t>
  </si>
  <si>
    <t>secretariat@defferrardsa.ch</t>
  </si>
  <si>
    <t>info@laclairesa.ch</t>
  </si>
  <si>
    <t>info@menuiserie-charriere.ch</t>
  </si>
  <si>
    <t>contact@menuiserie-jll.ch</t>
  </si>
  <si>
    <t>kaufmann.jose@gmail.com</t>
  </si>
  <si>
    <t>ph.jossevel@menuiserie-jossevel.ch</t>
  </si>
  <si>
    <t>info@morand-menuiserie.ch</t>
  </si>
  <si>
    <t>info@menuiserienouvelle.ch</t>
  </si>
  <si>
    <t>info@menuiserie-oliveira.ch</t>
  </si>
  <si>
    <t>pa.aguet@bluewin.ch</t>
  </si>
  <si>
    <t>pascal@menuiserie-monnay.ch</t>
  </si>
  <si>
    <t>info@menuiserie-radicchi.ch</t>
  </si>
  <si>
    <t>phstauber@bluewin.ch</t>
  </si>
  <si>
    <t>info@menuiserie-roth.ch</t>
  </si>
  <si>
    <t>Menuiserie Stéphane Fumeaux</t>
  </si>
  <si>
    <t>stephane.fumeaux@netplus.ch</t>
  </si>
  <si>
    <t>menuiserie.eloibosson@bluewin.ch</t>
  </si>
  <si>
    <t>mepla-technik@bluewin.ch</t>
  </si>
  <si>
    <t>info@messmermetallbau.ch</t>
  </si>
  <si>
    <t>metafor@bluemail.ch</t>
  </si>
  <si>
    <t>j.moret@metalboisinnov.ch</t>
  </si>
  <si>
    <t>info@metall-designag.ch</t>
  </si>
  <si>
    <t>kontakt@metall-limmattal.ch</t>
  </si>
  <si>
    <t>info@metallbau-buehler.ch</t>
  </si>
  <si>
    <t>buehlmann@buehlmann-ag.ch</t>
  </si>
  <si>
    <t>info@metallbaudietikon.ch</t>
  </si>
  <si>
    <t>info@metallbau-rufener.ch</t>
  </si>
  <si>
    <t>info@metallbau-thoma.de</t>
  </si>
  <si>
    <t>info@metallbaumann.com</t>
  </si>
  <si>
    <t>info@metallbau-stoller.ch</t>
  </si>
  <si>
    <t>staehli@metallisten.ch</t>
  </si>
  <si>
    <t>metallover@metallover.ch</t>
  </si>
  <si>
    <t>info@metal-news.ch</t>
  </si>
  <si>
    <t>info@metalo.ch</t>
  </si>
  <si>
    <t>info@metaloid.ch</t>
  </si>
  <si>
    <t>info@metalp.ch</t>
  </si>
  <si>
    <t>info@metaltech.ch</t>
  </si>
  <si>
    <t>office@metalu.ch</t>
  </si>
  <si>
    <t>info@metapp.ch</t>
  </si>
  <si>
    <t>grosswangen@mey-ble.ch</t>
  </si>
  <si>
    <t>info@josefmeyer.ch</t>
  </si>
  <si>
    <t>info@miauton.biz</t>
  </si>
  <si>
    <t>cornelius.buehler@michel-jenni.ch</t>
  </si>
  <si>
    <t>info@michelmetallbau.ch</t>
  </si>
  <si>
    <t>info@minderag.ch</t>
  </si>
  <si>
    <t>mindersc@solnet.ch</t>
  </si>
  <si>
    <t>f.minnig@minnigmontagen.ch</t>
  </si>
  <si>
    <t>reception.miroiterie12@bluewin.ch</t>
  </si>
  <si>
    <t>info@mlg-ag.ch</t>
  </si>
  <si>
    <t>info@mobilwerke.ch</t>
  </si>
  <si>
    <t>Monnier Bois SA</t>
  </si>
  <si>
    <t>info@monnierbois.ch</t>
  </si>
  <si>
    <t>Rte de Pompaples 22</t>
  </si>
  <si>
    <t>montagne.fermeture@bluewin.ch</t>
  </si>
  <si>
    <t>info@montandon-charpente.ch</t>
  </si>
  <si>
    <t>damien.gaignat@hotmail.fr</t>
  </si>
  <si>
    <t>office@morand-sa.ch</t>
  </si>
  <si>
    <t>morel.sa.menuiserie@gmail.com</t>
  </si>
  <si>
    <t>mail@moeri-metallbau.ch</t>
  </si>
  <si>
    <t>gonzalez@morigi.ch</t>
  </si>
  <si>
    <t>ms.serrurier@gmail.com</t>
  </si>
  <si>
    <t>mtm.ag@bluewin.ch</t>
  </si>
  <si>
    <t>info@mtv-metallbau.ch</t>
  </si>
  <si>
    <t>info@muesmatt.ch</t>
  </si>
  <si>
    <t>info@muehlheim-metallbau.ch</t>
  </si>
  <si>
    <t>sales@mullermachines.ch</t>
  </si>
  <si>
    <t>pascal@muller-metal.ch</t>
  </si>
  <si>
    <t>info@muellermetall.ch</t>
  </si>
  <si>
    <t>info@multiservicetwo.it</t>
  </si>
  <si>
    <t>muriset.metal@gmail.com</t>
  </si>
  <si>
    <t>vertrieb@muster.de</t>
  </si>
  <si>
    <t>info@muster-menuiserie.ch</t>
  </si>
  <si>
    <t>info@muttscheller.ch</t>
  </si>
  <si>
    <t>info@mv-metalverre.ch</t>
  </si>
  <si>
    <t>info@natura-construction.ch</t>
  </si>
  <si>
    <t>niklaus-s@bluewin.ch</t>
  </si>
  <si>
    <t>ve.es1@ninz.it</t>
  </si>
  <si>
    <t>office@nk-constructions.ch</t>
  </si>
  <si>
    <t>info@nobs-gmbh.ch</t>
  </si>
  <si>
    <t>geneve@norba.ch</t>
  </si>
  <si>
    <t>oron@norba.ch</t>
  </si>
  <si>
    <t>valais@norba.ch</t>
  </si>
  <si>
    <t>info@normundmass.ch</t>
  </si>
  <si>
    <t>norm.sdm@bluewin.ch</t>
  </si>
  <si>
    <t>info@norma.ch</t>
  </si>
  <si>
    <t>cbourgeois@valgerance.ch</t>
  </si>
  <si>
    <t>info@nv-metallbau.ch</t>
  </si>
  <si>
    <t>info@nyffeler-ag.ch</t>
  </si>
  <si>
    <t>info@schreinerei-kloten.ch</t>
  </si>
  <si>
    <t>info@oschaerli.ch</t>
  </si>
  <si>
    <t>info@odermatt-fensterbau.ch</t>
  </si>
  <si>
    <t>info@oesch.ch</t>
  </si>
  <si>
    <t>info@oesch-metallbau.ch</t>
  </si>
  <si>
    <t>info@oliva.ch</t>
  </si>
  <si>
    <t>info@oppligersa.ch</t>
  </si>
  <si>
    <t>michel.waefler@oppliger-bois.ch</t>
  </si>
  <si>
    <t>info@optionmetal.ch</t>
  </si>
  <si>
    <t>orllati.metal@orllati.ch</t>
  </si>
  <si>
    <t>info@omsa.ch</t>
  </si>
  <si>
    <t>info@oxmetal.ch</t>
  </si>
  <si>
    <t>info@imhof-lax.ch</t>
  </si>
  <si>
    <t>info@pgmetallbau.ch</t>
  </si>
  <si>
    <t>info@phbe.ch</t>
  </si>
  <si>
    <t>contact@weeeze.com</t>
  </si>
  <si>
    <t>pasqualstefano@bluewin.ch</t>
  </si>
  <si>
    <t>menuiserie.pasquier@bluewin.ch</t>
  </si>
  <si>
    <t>claudio.passera@bluewin.ch</t>
  </si>
  <si>
    <t>info@schreinerei-luchsinger.ch</t>
  </si>
  <si>
    <t>info@roos.swiss</t>
  </si>
  <si>
    <t>contact@pernetsa.ch</t>
  </si>
  <si>
    <t>info@j-cp.ch</t>
  </si>
  <si>
    <t>contact@vitrerie-perrier.ch</t>
  </si>
  <si>
    <t>blum@starnet.ch</t>
  </si>
  <si>
    <t>sunnebuel@arch-moor.ch</t>
  </si>
  <si>
    <t>info@steinpark.ch</t>
  </si>
  <si>
    <t>guilherme.gandolfi@phfconcept.com</t>
  </si>
  <si>
    <t>info@lafenetre.ch</t>
  </si>
  <si>
    <t>info@piccoemartini.it</t>
  </si>
  <si>
    <t>pichardesign@gmail.com</t>
  </si>
  <si>
    <t>info@pierrebuhlersa.ch</t>
  </si>
  <si>
    <t>contact@cmp-sa.ch</t>
  </si>
  <si>
    <t>fred.piller@pillerconstructions.ch</t>
  </si>
  <si>
    <t>pillerlinus@metallbau-piller.ch</t>
  </si>
  <si>
    <t>paulo.pires@bluewin.ch</t>
  </si>
  <si>
    <t>menuiserie@pittetfreres.ch</t>
  </si>
  <si>
    <t>info@planzer-metallbau.ch</t>
  </si>
  <si>
    <t>tech@plugandplay-verre.ch</t>
  </si>
  <si>
    <t>pose1255@gmail.com</t>
  </si>
  <si>
    <t>sofiane.dahmani@ppglass.ch</t>
  </si>
  <si>
    <t>info@pro-metal.ch</t>
  </si>
  <si>
    <t>info@pur-schreinerei.ch</t>
  </si>
  <si>
    <t>PVA AG</t>
  </si>
  <si>
    <t>info@pva.ch</t>
  </si>
  <si>
    <t>8852</t>
  </si>
  <si>
    <t>Altendorf</t>
  </si>
  <si>
    <t>Talstrasse 8</t>
  </si>
  <si>
    <t>+41 / 55 451 95 94</t>
  </si>
  <si>
    <t>quaglia@quaglia-metal.ch</t>
  </si>
  <si>
    <t>r.borin@bluewin.ch</t>
  </si>
  <si>
    <t>info@brunner-schreinerei.ch</t>
  </si>
  <si>
    <t>info@rrmetallbau.ch</t>
  </si>
  <si>
    <t>info@raboudgroup.com</t>
  </si>
  <si>
    <t>raboud.secretariat@bluewin.ch</t>
  </si>
  <si>
    <t>sschuhma@worldcom.ch</t>
  </si>
  <si>
    <t>info@ramelet.ch</t>
  </si>
  <si>
    <t>info@ramseierholzbau.ch</t>
  </si>
  <si>
    <t>raymond.dorsaz@bluewin.ch</t>
  </si>
  <si>
    <t>info@rca-vitrerie.ch</t>
  </si>
  <si>
    <t>realmetal.@bluewin.ch</t>
  </si>
  <si>
    <t>info@reber-metallbau.ch</t>
  </si>
  <si>
    <t>info@recup-air.ch</t>
  </si>
  <si>
    <t>info@regioglas.ch</t>
  </si>
  <si>
    <t>info@reisinox.ch</t>
  </si>
  <si>
    <t>info@remund-holzbau.ch</t>
  </si>
  <si>
    <t>info@revaz-metal.ch</t>
  </si>
  <si>
    <t>jflamendola@riedersystems.ch</t>
  </si>
  <si>
    <t>info@righini.ch</t>
  </si>
  <si>
    <t>michel.rihs@bluewin.ch</t>
  </si>
  <si>
    <t>contact@rrservices.ch</t>
  </si>
  <si>
    <t>schreiner.rihs@bluewin.ch</t>
  </si>
  <si>
    <t>info@rikli-ag.ch</t>
  </si>
  <si>
    <t>schreiner@ringeisen.ch</t>
  </si>
  <si>
    <t>pr@ritter-handwerk.ch</t>
  </si>
  <si>
    <t>info@robert-schweizer.ch</t>
  </si>
  <si>
    <t>info@roccabois.ch</t>
  </si>
  <si>
    <t>roccia@netplus.ch</t>
  </si>
  <si>
    <t>menuiseriejuanrodriguez@bluewin.ch</t>
  </si>
  <si>
    <t>jpg.roduit@bluewin.ch</t>
  </si>
  <si>
    <t>info@peter-schreinerei.ch</t>
  </si>
  <si>
    <t>contact@romang.net</t>
  </si>
  <si>
    <t>roth.schreinerei@bluewin.ch</t>
  </si>
  <si>
    <t>info@schreinerei-roth.ch</t>
  </si>
  <si>
    <t>info@rothenbuehlerag.ch</t>
  </si>
  <si>
    <t>innenausbau@roethlisberger.ch</t>
  </si>
  <si>
    <t>info@rotzetter.ch</t>
  </si>
  <si>
    <t>info@luc-rouiller.ch</t>
  </si>
  <si>
    <t>info@ruch.ag</t>
  </si>
  <si>
    <t>info@senn-metallbau.ch</t>
  </si>
  <si>
    <t>yvan.fufli@ruflisa.ch</t>
  </si>
  <si>
    <t>info@rusterholz-lanz.ch</t>
  </si>
  <si>
    <t>info@skneubuehler.ch</t>
  </si>
  <si>
    <t>info@sfaga.ch</t>
  </si>
  <si>
    <t>info@salatheo-schaffner.ch</t>
  </si>
  <si>
    <t>sandoz-menuiserie@net2000.ch</t>
  </si>
  <si>
    <t>secretariat@menuiseriesaudan.ch</t>
  </si>
  <si>
    <t>info@savoy-verre.ch</t>
  </si>
  <si>
    <t>office@schaerholzbau.ch</t>
  </si>
  <si>
    <t>info@sht.ch</t>
  </si>
  <si>
    <t>info@schaller-bois.ch</t>
  </si>
  <si>
    <t>office@schallerag.com</t>
  </si>
  <si>
    <t>info@glasbauschaerer.ch</t>
  </si>
  <si>
    <t>glasbruch@bluewin.ch</t>
  </si>
  <si>
    <t>vitrerie@schleppy.ch</t>
  </si>
  <si>
    <t>info@schlosserei-jundt.ch</t>
  </si>
  <si>
    <t>info@schlosserei-rohrer.ch</t>
  </si>
  <si>
    <t>szholzbau@gmx.ch</t>
  </si>
  <si>
    <t>info@schlup-schreinerei.ch</t>
  </si>
  <si>
    <t>stefan.schmalz@gmx.ch</t>
  </si>
  <si>
    <t>info@schmidmetallbau.ch</t>
  </si>
  <si>
    <t>info@schmutzundpartner.ch</t>
  </si>
  <si>
    <t>info@schneebelicoag.ch</t>
  </si>
  <si>
    <t>georgeschneiter@bluewin.ch</t>
  </si>
  <si>
    <t>r.schnetzler@schnetzler.ch</t>
  </si>
  <si>
    <t>info@schnetzler-sa.ch</t>
  </si>
  <si>
    <t>info@schreinerei-schnydrig.ch</t>
  </si>
  <si>
    <t>info@scholl-metal.ch</t>
  </si>
  <si>
    <t>schreinerei.m.kaeser@bluewin.ch</t>
  </si>
  <si>
    <t>info@norke.ch</t>
  </si>
  <si>
    <t>info@kurthschreinerei.ch</t>
  </si>
  <si>
    <t>info@schreinerei-eicher.ch</t>
  </si>
  <si>
    <t>info@wyss-schreinerei.ch</t>
  </si>
  <si>
    <t>info@schreinereiarnold.ch</t>
  </si>
  <si>
    <t>info@bertherfenster.ch</t>
  </si>
  <si>
    <t>bierigmbh@bluewin.ch</t>
  </si>
  <si>
    <t>schreinerei@bleuler.ch</t>
  </si>
  <si>
    <t>info@schreinerei-fb.ch</t>
  </si>
  <si>
    <t>info@schreinerei-bruegger.ch</t>
  </si>
  <si>
    <t>info@d-monn.ch</t>
  </si>
  <si>
    <t>info@hetti.ch</t>
  </si>
  <si>
    <t>info@schreinereidubs.ch</t>
  </si>
  <si>
    <t>info@schreinerei-duescher.ch</t>
  </si>
  <si>
    <t>info@eggenberger-schreinerei.ch</t>
  </si>
  <si>
    <t>schreinerei-emmenegger@bluewin.ch</t>
  </si>
  <si>
    <t>jmfleury37@bluewin.ch</t>
  </si>
  <si>
    <t>friedihaus@bluewin.ch</t>
  </si>
  <si>
    <t>info@gerber-schreinerei.ch</t>
  </si>
  <si>
    <t>info@hehlen-schreinerei.ch</t>
  </si>
  <si>
    <t>info@schreinerei-hochuli.ch</t>
  </si>
  <si>
    <t>info@schreinerei-iseli.ch</t>
  </si>
  <si>
    <t>schreinerei.baumberger@bluewin.ch</t>
  </si>
  <si>
    <t>info@schreinerkoenig.ch</t>
  </si>
  <si>
    <t>info@ledermannag.ch</t>
  </si>
  <si>
    <t>info@schreinerei-loetscher.ch</t>
  </si>
  <si>
    <t>info@schreinerei-vogel.ch</t>
  </si>
  <si>
    <t>info@schreinerei-nabholz.ch</t>
  </si>
  <si>
    <t>info@schreinerei-pavoni.ch</t>
  </si>
  <si>
    <t>info@schmutz-kuechen.ch</t>
  </si>
  <si>
    <t>info@schaerschreinerei.ch</t>
  </si>
  <si>
    <t>info@schreinerei-schaer.ch</t>
  </si>
  <si>
    <t>info@ssob.ch</t>
  </si>
  <si>
    <t>info@schreinerei-schwab.ch</t>
  </si>
  <si>
    <t>info@siegfriedag.ch</t>
  </si>
  <si>
    <t>info@sollberger-kuechenbau.ch</t>
  </si>
  <si>
    <t>info@schreinerei-sperb.ch</t>
  </si>
  <si>
    <t>info@tschanz-schreinerei.ch</t>
  </si>
  <si>
    <t>schreinerei-wilhelm@bluewin.ch</t>
  </si>
  <si>
    <t>holz@schreinerei-ziegler.ch</t>
  </si>
  <si>
    <t>info@schriinerei-schmid.ch</t>
  </si>
  <si>
    <t>info@zauggschrynerei.ch</t>
  </si>
  <si>
    <t>schul.holzbau@besonet.ch</t>
  </si>
  <si>
    <t>info@schumibaut.ch</t>
  </si>
  <si>
    <t>info@schuepbach-holzbau.ch</t>
  </si>
  <si>
    <t>info@charpente-schupbach.ch</t>
  </si>
  <si>
    <t>info@schwald-fenster.ch</t>
  </si>
  <si>
    <t>pschwend@netplus.ch</t>
  </si>
  <si>
    <t>scm.metal@bluewin.ch</t>
  </si>
  <si>
    <t>contact@sdbsa.com</t>
  </si>
  <si>
    <t>jean-marie.delley@secasa.ch</t>
  </si>
  <si>
    <t>info@seeland-glas.ch</t>
  </si>
  <si>
    <t>info@seifert.swiss</t>
  </si>
  <si>
    <t>info@sema-tech.ch</t>
  </si>
  <si>
    <t>info@sennag.ch</t>
  </si>
  <si>
    <t>d.gallarotti@sergatech.ch</t>
  </si>
  <si>
    <t>serquet.menuiserie@gmail.com</t>
  </si>
  <si>
    <t>serrurerie.vieilleville@gmail.com</t>
  </si>
  <si>
    <t>sde.depannage@gmail.com</t>
  </si>
  <si>
    <t>serrureriedesalpes@hotmail.com</t>
  </si>
  <si>
    <t>info@serrurerie-nouvelle.ch</t>
  </si>
  <si>
    <t>info@setglasbau.ch</t>
  </si>
  <si>
    <t>info@setzfensterbau.ch</t>
  </si>
  <si>
    <t>shbsarl8@gmail.com</t>
  </si>
  <si>
    <t>info@siegenthalerag.ch</t>
  </si>
  <si>
    <t>info@sigi-gebaeudehuelle.ch</t>
  </si>
  <si>
    <t>info@siliron.ch</t>
  </si>
  <si>
    <t>silvia@tropeamare.ch</t>
  </si>
  <si>
    <t>Simao.construction@outlook.com</t>
  </si>
  <si>
    <t>simonetti.freres@bluewin.ch</t>
  </si>
  <si>
    <t>mail@cover.ch</t>
  </si>
  <si>
    <t>smcag@bluewin.ch</t>
  </si>
  <si>
    <t>si.lesplatanes@gmail.com</t>
  </si>
  <si>
    <t>contact@societe-technique.ch</t>
  </si>
  <si>
    <t>office@sofraver.ch</t>
  </si>
  <si>
    <t>info@solenthaler.net</t>
  </si>
  <si>
    <t>infosws@me.com</t>
  </si>
  <si>
    <t>springmetal@bluewin.ch</t>
  </si>
  <si>
    <t>info@st73.ch</t>
  </si>
  <si>
    <t>info@stawi.ch</t>
  </si>
  <si>
    <t>peter.schlaeppi@bern.ch</t>
  </si>
  <si>
    <t>info@stamm-probst.ch</t>
  </si>
  <si>
    <t>steiner.erlen@bluewin.ch</t>
  </si>
  <si>
    <t>info@stephan.ch</t>
  </si>
  <si>
    <t>info@stich.ch</t>
  </si>
  <si>
    <t>info@stocker-metallbau.ch</t>
  </si>
  <si>
    <t>info@stoffel-metall.ch</t>
  </si>
  <si>
    <t>direction@svpro.ch</t>
  </si>
  <si>
    <t>info@stoudmannsa.ch</t>
  </si>
  <si>
    <t>info@strahm-glastech.ch</t>
  </si>
  <si>
    <t>info@stressler.ch</t>
  </si>
  <si>
    <t>stuckisa@bluewin.ch</t>
  </si>
  <si>
    <t>info@eisenmaenner.ch</t>
  </si>
  <si>
    <t>info@suntenau.ch</t>
  </si>
  <si>
    <t>info@swiss-bat-vitrerie.ch</t>
  </si>
  <si>
    <t>info@swissfineline.ch</t>
  </si>
  <si>
    <t>info@swissglasboy.ch</t>
  </si>
  <si>
    <t>info@swissnorm-ag.ch</t>
  </si>
  <si>
    <t>info@swissteel.ch</t>
  </si>
  <si>
    <t>tas.vitreriestore@bluewin.ch</t>
  </si>
  <si>
    <t>info@teamgraf.ch</t>
  </si>
  <si>
    <t>info@techmetalsa.ch</t>
  </si>
  <si>
    <t>info@technoglass.ch</t>
  </si>
  <si>
    <t>contact@tech-services.ch</t>
  </si>
  <si>
    <t>tecnogla@tecnoglass.191.it</t>
  </si>
  <si>
    <t>info@temic.ch</t>
  </si>
  <si>
    <t>info@tesaury.ch</t>
  </si>
  <si>
    <t>info@thalmann-design.ch</t>
  </si>
  <si>
    <t>info@wernli-fensterbau.ch</t>
  </si>
  <si>
    <t>info@ebenisterie-loichot.ch</t>
  </si>
  <si>
    <t>info@thieventgerber.ch</t>
  </si>
  <si>
    <t>thomann.urs@bluewin.ch</t>
  </si>
  <si>
    <t>frank.tinguely@bluewin.ch</t>
  </si>
  <si>
    <t>info@topfenetres.ch</t>
  </si>
  <si>
    <t>topniveaux@gmail.com</t>
  </si>
  <si>
    <t>info@torrentvitrerie.ch</t>
  </si>
  <si>
    <t>tosto-sarl@bluewin.ch</t>
  </si>
  <si>
    <t>tregsarl@gmail.com</t>
  </si>
  <si>
    <t>secretariat@trisax.ch</t>
  </si>
  <si>
    <t>info@trisconi-anchise.ch</t>
  </si>
  <si>
    <t>info@troeschfenster.ch</t>
  </si>
  <si>
    <t>info@metallbautechnik.ch</t>
  </si>
  <si>
    <t>info@tschanzmetallbau.ch</t>
  </si>
  <si>
    <t>info@tschudinag.ch</t>
  </si>
  <si>
    <t>info@tuerenfabrik.ch</t>
  </si>
  <si>
    <t>info@tuescher-ag.ch</t>
  </si>
  <si>
    <t>info@t-z.ch</t>
  </si>
  <si>
    <t>info@Formundholz.ch</t>
  </si>
  <si>
    <t>urfer.pierre@bluewin.ch</t>
  </si>
  <si>
    <t>info@marbet-metallbau.ch</t>
  </si>
  <si>
    <t>info@siegenthaler-metallbau.ch</t>
  </si>
  <si>
    <t>obersonsa@prodob.net</t>
  </si>
  <si>
    <t>umv@vallorbe.com</t>
  </si>
  <si>
    <t>vallinoxstig@bluewin.ch</t>
  </si>
  <si>
    <t>vanefersa@bluewin.ch</t>
  </si>
  <si>
    <t>info@variotec.ch</t>
  </si>
  <si>
    <t>info@veralubois.ch</t>
  </si>
  <si>
    <t>info@ericverly.ch</t>
  </si>
  <si>
    <t>info@vessaz.com</t>
  </si>
  <si>
    <t>martino.bacchetti@bluewin.ch</t>
  </si>
  <si>
    <t>schweiz@vetrotech.com</t>
  </si>
  <si>
    <t>veuilletyannconstruction@gmail.com</t>
  </si>
  <si>
    <t>info@vhpmetal.ch</t>
  </si>
  <si>
    <t>villanchetsa@bluewin.ch</t>
  </si>
  <si>
    <t>contact@vimetal-depannage.ch</t>
  </si>
  <si>
    <t>santos@vimetal.ch</t>
  </si>
  <si>
    <t>baptiste@vitale.swiss</t>
  </si>
  <si>
    <t>vitrerie.bonzon@bluewin.ch</t>
  </si>
  <si>
    <t>vitrerie-onex@vitriers.ch</t>
  </si>
  <si>
    <t>l.pasinato@ciullosa.ch</t>
  </si>
  <si>
    <t xml:space="preserve">jost-vitrerie@vtx.ch </t>
  </si>
  <si>
    <t>vitrerie.marioni@bluewin.ch</t>
  </si>
  <si>
    <t>info@vitrerie-chevallier.ch</t>
  </si>
  <si>
    <t>jobesse@netplus.ch</t>
  </si>
  <si>
    <t>post@vms-ag.ch</t>
  </si>
  <si>
    <t>info@voellmy.ch</t>
  </si>
  <si>
    <t>info@vogeldesign.ch</t>
  </si>
  <si>
    <t>frankanderegg@bluewin.ch</t>
  </si>
  <si>
    <t>schreinervogt@bluewin.ch</t>
  </si>
  <si>
    <t>info@volkartmetal.com</t>
  </si>
  <si>
    <t>info@vonallmen-innenausbau.ch</t>
  </si>
  <si>
    <t>info@vonarx-metallbau.ch</t>
  </si>
  <si>
    <t>info@vonrohr-holzbau.ch</t>
  </si>
  <si>
    <t>info@christen-metallbau.ch</t>
  </si>
  <si>
    <t>info@w3sa.ch</t>
  </si>
  <si>
    <t>info@holzteam.ch</t>
  </si>
  <si>
    <t>info@wahl-ag.ch</t>
  </si>
  <si>
    <t>info@walkergroup.swiss</t>
  </si>
  <si>
    <t>info@hess-metallbau.ch</t>
  </si>
  <si>
    <t>info@walthermueller.ch</t>
  </si>
  <si>
    <t>waelti.holzbau@bluewin.ch</t>
  </si>
  <si>
    <t>info@walzersa.ch</t>
  </si>
  <si>
    <t>info@wasta.ch</t>
  </si>
  <si>
    <t>info@waterjet.ch</t>
  </si>
  <si>
    <t>info@wattingerag.ch</t>
  </si>
  <si>
    <t>info@wehrliag.ch</t>
  </si>
  <si>
    <t>info@vitrerie-wehrli.ch</t>
  </si>
  <si>
    <t>info@weidmann-ag.ch</t>
  </si>
  <si>
    <t>info@welibois.ch</t>
  </si>
  <si>
    <t>info@wenger-holzbauag.ch</t>
  </si>
  <si>
    <t>g.werkle@bluewin.ch</t>
  </si>
  <si>
    <t>admin@werkplatzschweizer.ch</t>
  </si>
  <si>
    <t>info@werthmuellerag.ch</t>
  </si>
  <si>
    <t>morges@wider-sa.ch</t>
  </si>
  <si>
    <t>info@widmermetal.ch</t>
  </si>
  <si>
    <t>info@wiedmerholzbau.ch</t>
  </si>
  <si>
    <t>info@wieland-ag.ch</t>
  </si>
  <si>
    <t>info@hirt-schreinerei.ch</t>
  </si>
  <si>
    <t>info@wimeba.ch</t>
  </si>
  <si>
    <t>info@wirzholzbau.ch</t>
  </si>
  <si>
    <t>alu@witschi-metallbau.ch</t>
  </si>
  <si>
    <t>info@witschi-metall.ch</t>
  </si>
  <si>
    <t>tech@wittwer-metallbau.ch</t>
  </si>
  <si>
    <t>info@wmetall.ch</t>
  </si>
  <si>
    <t>woeckeholzbau-gmbh@bluewin.ch</t>
  </si>
  <si>
    <t>info@wolfisberg-metallbau.ch</t>
  </si>
  <si>
    <t>www.metallbau-glas.ch</t>
  </si>
  <si>
    <t>info@wuethrich-metallbau.ch</t>
  </si>
  <si>
    <t>wuthrichsarl@bluewin.ch</t>
  </si>
  <si>
    <t>info@wyder-ag.ch</t>
  </si>
  <si>
    <t>info@w-l.ch</t>
  </si>
  <si>
    <t>info@wyssmetallbau.ch</t>
  </si>
  <si>
    <t>info@xeag.ch</t>
  </si>
  <si>
    <t>info@yvon-bender.ch</t>
  </si>
  <si>
    <t>info@zangger-messen.ch</t>
  </si>
  <si>
    <t>info@vitreriezanoli.ch</t>
  </si>
  <si>
    <t>pa-z@bluewin.ch</t>
  </si>
  <si>
    <t>info@zaugg-rohrbach.ch</t>
  </si>
  <si>
    <t>Info@ziehli.ch</t>
  </si>
  <si>
    <t>info@ziltenermetall.ch</t>
  </si>
  <si>
    <t>info@zimmerei-holzmichel.ch</t>
  </si>
  <si>
    <t>zgz@zgz.ch</t>
  </si>
  <si>
    <t>info@fenster-ziwi.ch</t>
  </si>
  <si>
    <t>fenster@zublerag</t>
  </si>
  <si>
    <t>info@zulligerag.ch</t>
  </si>
  <si>
    <t>info@zimmerei-zumstein.ch</t>
  </si>
  <si>
    <t>info@gemet-stahl.ch</t>
  </si>
  <si>
    <t>Heiden</t>
  </si>
  <si>
    <t>info@soltermann.ch</t>
  </si>
  <si>
    <t>info@sottas.ch</t>
  </si>
  <si>
    <t>Niederwil</t>
  </si>
  <si>
    <t>metallbau@aepli.ch</t>
  </si>
  <si>
    <t>info@enderli-metallbau.ch</t>
  </si>
  <si>
    <t>info@fahrni.com</t>
  </si>
  <si>
    <t>info@svs-sa.ch</t>
  </si>
  <si>
    <t>info@sautermetallbau.ch</t>
  </si>
  <si>
    <t>info@graedelmetallbau.ch</t>
  </si>
  <si>
    <t>info@devaudmarti.ch</t>
  </si>
  <si>
    <t>oberkulm@glastroesch.ch</t>
  </si>
  <si>
    <t>Glas Trösch AG, ZN Interieur Steffisburg</t>
  </si>
  <si>
    <t>Glas Trösch AG, ZN Fireswiss Buochs</t>
  </si>
  <si>
    <t>h.jost@glastroesch.ch</t>
  </si>
  <si>
    <t>Glas Trösch AG, ZN Steffisburg</t>
  </si>
  <si>
    <t>info@inovametall.ch</t>
  </si>
  <si>
    <t>Zäziwil</t>
  </si>
  <si>
    <t>info@swm-metallbau.ch</t>
  </si>
  <si>
    <t>mail@hubermetallbau-ag.ch</t>
  </si>
  <si>
    <t>lyss@glb.ch</t>
  </si>
  <si>
    <t>Hofmann &amp; Weibel Metallbau AG</t>
  </si>
  <si>
    <t>info@hofmannweibel-ag.ch</t>
  </si>
  <si>
    <t>info@stauffermetallbau.ch</t>
  </si>
  <si>
    <t>info@brandt-metal.ch</t>
  </si>
  <si>
    <t>office@progin.ch</t>
  </si>
  <si>
    <t>info@delessert-sa.ch</t>
  </si>
  <si>
    <t>bulle@glastroesch.ch</t>
  </si>
  <si>
    <t>info@dschneeberger.ch</t>
  </si>
  <si>
    <t>info@ramelet-fils.ch</t>
  </si>
  <si>
    <t>St-Prex</t>
  </si>
  <si>
    <t>info@charriere-sa.ch</t>
  </si>
  <si>
    <t>Glas Trösch AG, ZN Autoglas</t>
  </si>
  <si>
    <t>info@bauglas.ch</t>
  </si>
  <si>
    <t>info@batimetal.ch</t>
  </si>
  <si>
    <t>info@proverit.ch</t>
  </si>
  <si>
    <t>info@veragouthxilema.com</t>
  </si>
  <si>
    <t>Venaria</t>
  </si>
  <si>
    <t>geneve@wider-sa.ch</t>
  </si>
  <si>
    <t>Schallenberg Holz &amp; Teipen Stein GmbH</t>
  </si>
  <si>
    <t>ts@schallenbergholz.ch</t>
  </si>
  <si>
    <t>info@burgenersa.ch</t>
  </si>
  <si>
    <t>info.ch@gilgends.com</t>
  </si>
  <si>
    <t>deriazsa@bluewin.ch</t>
  </si>
  <si>
    <t>info@sigrist-sarl.ch</t>
  </si>
  <si>
    <t>marguetsa@marguetsa.ch</t>
  </si>
  <si>
    <t>secretariat@viquerat-ci.ch</t>
  </si>
  <si>
    <t>info@swisspor.com</t>
  </si>
  <si>
    <t>montreux@wider-sa.ch</t>
  </si>
  <si>
    <t>info@vetrariadadda.com</t>
  </si>
  <si>
    <t>info@minnig-sa.ch</t>
  </si>
  <si>
    <t>etienneflucko@gmail.com</t>
  </si>
  <si>
    <t>info@jcbois.ch</t>
  </si>
  <si>
    <t>heinz.hofer@fatem.ch</t>
  </si>
  <si>
    <t>info@domofen.ch</t>
  </si>
  <si>
    <t>info@s2000sarl.ch</t>
  </si>
  <si>
    <t>clenin_gmbh@hotmail.com</t>
  </si>
  <si>
    <t>jd.ramseyer@ajoie-net.ch</t>
  </si>
  <si>
    <t>info@robindubois.ch</t>
  </si>
  <si>
    <t>info@gruyeria.ch</t>
  </si>
  <si>
    <t>Saillon</t>
  </si>
  <si>
    <t>Courroux</t>
  </si>
  <si>
    <t>info@tresortech.ch</t>
  </si>
  <si>
    <t>villeneuve@egokiefer.ch</t>
  </si>
  <si>
    <t>info@jakobgutknecht.ch</t>
  </si>
  <si>
    <t>info@biene-fenster.ch</t>
  </si>
  <si>
    <t>peter.fracheboud@semochablais.ch</t>
  </si>
  <si>
    <t>EVENTMORE SA</t>
  </si>
  <si>
    <t>info@eventmore.ch</t>
  </si>
  <si>
    <t>6532</t>
  </si>
  <si>
    <t>Castione</t>
  </si>
  <si>
    <t>Via S. Gottardo 18D</t>
  </si>
  <si>
    <t>+41 / 91 850 10 60</t>
  </si>
  <si>
    <t>Gossau SG</t>
  </si>
  <si>
    <t>Münchenbuchsee</t>
  </si>
  <si>
    <t>Oberkulm</t>
  </si>
  <si>
    <t>Moosseedorf</t>
  </si>
  <si>
    <t>Gwatt-Thun</t>
  </si>
  <si>
    <t>info@vitrerie-besse.ch</t>
  </si>
  <si>
    <t>1762</t>
  </si>
  <si>
    <t>Route Henri-Stephan 2</t>
  </si>
  <si>
    <t>Bedano</t>
  </si>
  <si>
    <t>Sisikon</t>
  </si>
  <si>
    <t>Les Genevey sur Coffrane</t>
  </si>
  <si>
    <t>Le Cerneux-Péquignot</t>
  </si>
  <si>
    <t>Châtel-St.-Denis</t>
  </si>
  <si>
    <t>Orio al Serio BG</t>
  </si>
  <si>
    <t>Peney Le Jorat</t>
  </si>
  <si>
    <t>Ligerz</t>
  </si>
  <si>
    <t>Courtemaîche</t>
  </si>
  <si>
    <t>Howoldt Metallbautechnik GmbH</t>
  </si>
  <si>
    <t>jens.howoldt@hmbt.ch</t>
  </si>
  <si>
    <t>Zürcherstrasse 18</t>
  </si>
  <si>
    <t>+41 / 77 417 08 41</t>
  </si>
  <si>
    <t>info@schreinermanufaktur.ch</t>
  </si>
  <si>
    <t>Bauweise Holzbau AG</t>
  </si>
  <si>
    <t>info@bauweise-ag.ch</t>
  </si>
  <si>
    <t>Fin du Mossard 59</t>
  </si>
  <si>
    <t>+41 / 26 466 88 88</t>
  </si>
  <si>
    <t>Wenziker Schreinerei GmbH</t>
  </si>
  <si>
    <t>info@wenziker-schreinerei.ch</t>
  </si>
  <si>
    <t>4148</t>
  </si>
  <si>
    <t>Pfeffingen</t>
  </si>
  <si>
    <t>Hauptstrasse 47</t>
  </si>
  <si>
    <t>+41 / 61 751 15 76</t>
  </si>
  <si>
    <t>GBS Widmer GmbH</t>
  </si>
  <si>
    <t>info@gbs-widmer.ch</t>
  </si>
  <si>
    <t>+41 / 44 432 20 47</t>
  </si>
  <si>
    <t>Jenni Schreinerei AG</t>
  </si>
  <si>
    <t>M. Coray Schreinerei AG</t>
  </si>
  <si>
    <t>schreinerei-jenniag@bluewin.ch</t>
  </si>
  <si>
    <t>Bernstrasse 35</t>
  </si>
  <si>
    <t>+41 / 78 852 04 44</t>
  </si>
  <si>
    <t>Mettler Schlosserei und Metallbau AG</t>
  </si>
  <si>
    <t>info@mettler-metallbau.ch</t>
  </si>
  <si>
    <t>Obermatten 15</t>
  </si>
  <si>
    <t>+41 / 62 723 22 67</t>
  </si>
  <si>
    <t>Schreinerei Forrer AG</t>
  </si>
  <si>
    <t>info@schreinerei-forrer.ch</t>
  </si>
  <si>
    <t>8637</t>
  </si>
  <si>
    <t>Laupen ZH</t>
  </si>
  <si>
    <t>Chefiholzstrasse 10</t>
  </si>
  <si>
    <t>+41 / 55 246 48 60</t>
  </si>
  <si>
    <t>Burren Holzbau</t>
  </si>
  <si>
    <t>burren-holzbau@bluewin.ch</t>
  </si>
  <si>
    <t>3144</t>
  </si>
  <si>
    <t>Gasel BE</t>
  </si>
  <si>
    <t>Oberriedstrasse 263</t>
  </si>
  <si>
    <t>+41 / 31 849 26 29</t>
  </si>
  <si>
    <t>MDesign Constructions Sàrl</t>
  </si>
  <si>
    <t>1563</t>
  </si>
  <si>
    <t>Dompierre</t>
  </si>
  <si>
    <t>Impasse de la Cua 2</t>
  </si>
  <si>
    <t>+41 / 79 708 56 77</t>
  </si>
  <si>
    <t>Prométal Constructions métalliques S.à.r.l.</t>
  </si>
  <si>
    <t>Bron Luc Architecte Sàrl</t>
  </si>
  <si>
    <t>luc.bron.architecte@hotmail.com</t>
  </si>
  <si>
    <t>2827</t>
  </si>
  <si>
    <t>Mervelier JU</t>
  </si>
  <si>
    <t>Sous-le-Bois 1</t>
  </si>
  <si>
    <t>+41 / 32 422 59 20</t>
  </si>
  <si>
    <t>SET Glasbau AG</t>
  </si>
  <si>
    <t>Volketswil/Hegnau</t>
  </si>
  <si>
    <t>JK Charpente Menuisierie SA</t>
  </si>
  <si>
    <t>info@jeremy-kocher.ch</t>
  </si>
  <si>
    <t>Neubrückstraße 11</t>
  </si>
  <si>
    <t>+41 / 79 800 43 51</t>
  </si>
  <si>
    <t>Udro Bau und Planungs AG</t>
  </si>
  <si>
    <t>info@udro.ch</t>
  </si>
  <si>
    <t>Florastrasse 30</t>
  </si>
  <si>
    <t>+41 / 32 329 80 30</t>
  </si>
  <si>
    <t>+41 / 32 732 23 23</t>
  </si>
  <si>
    <t>Zesiger Jörg Schreinerei</t>
  </si>
  <si>
    <t>joerg.zesiger@web.de</t>
  </si>
  <si>
    <t>Hermrigen</t>
  </si>
  <si>
    <t>Merzligenstrasse 4</t>
  </si>
  <si>
    <t>+41 / 78 851 97 93</t>
  </si>
  <si>
    <t>Fritz Loretan AG</t>
  </si>
  <si>
    <t>info@schreinerei-imwinkelried.ch</t>
  </si>
  <si>
    <t>+41 / 31 819 96 06</t>
  </si>
  <si>
    <t>LES METALLIERS CONCEPT SA</t>
  </si>
  <si>
    <t>+41 / 32 758 75 90</t>
  </si>
  <si>
    <t>Macom constructions métalliques S.A.</t>
  </si>
  <si>
    <t>office@macom.ch</t>
  </si>
  <si>
    <t>2802</t>
  </si>
  <si>
    <t>Develier</t>
  </si>
  <si>
    <t>Rte de Delémont 89</t>
  </si>
  <si>
    <t>+41 / 32 421 00 60</t>
  </si>
  <si>
    <t>Glutz Schreinerei AG</t>
  </si>
  <si>
    <t>Sternenstrasse 41</t>
  </si>
  <si>
    <t>+41 / 62 961 38 29</t>
  </si>
  <si>
    <t>Kolumbus Metallbau AG</t>
  </si>
  <si>
    <t>metallbau@kolumbus.ag</t>
  </si>
  <si>
    <t>Aemmenmattstrasse 43</t>
  </si>
  <si>
    <t>+41 / 79 633 08 07</t>
  </si>
  <si>
    <t>Stolz GmbH</t>
  </si>
  <si>
    <t>info@schreinereistolz.ch</t>
  </si>
  <si>
    <t>Tramstrasse 66, Gebäude A/29</t>
  </si>
  <si>
    <t>+41 / 61 413 00 08</t>
  </si>
  <si>
    <t>Hügli Holzbau AG</t>
  </si>
  <si>
    <t>info@holzbauhuegli.ch</t>
  </si>
  <si>
    <t>3045</t>
  </si>
  <si>
    <t>Meikirch</t>
  </si>
  <si>
    <t>Sagigasse 7</t>
  </si>
  <si>
    <t>+41 / 31 829 03 81</t>
  </si>
  <si>
    <t>Z.I. Lex Corbes 6</t>
  </si>
  <si>
    <t>Mevo-Fenster AG</t>
  </si>
  <si>
    <t>info@mevo.ch</t>
  </si>
  <si>
    <t>+41 / 61 717 10 10</t>
  </si>
  <si>
    <t>Al Mulin 2</t>
  </si>
  <si>
    <t>Howald Glaserei AG</t>
  </si>
  <si>
    <t>howald-glas@bluewin.ch</t>
  </si>
  <si>
    <t>Marschalkenstrasse 9</t>
  </si>
  <si>
    <t>+41 / 61 461 23 93</t>
  </si>
  <si>
    <t>La Cuisine Menuiserie Ostorero Sàrl</t>
  </si>
  <si>
    <t>lacuisine@ostorero.ch</t>
  </si>
  <si>
    <t>Rue Centrale 16</t>
  </si>
  <si>
    <t>+41 / 32 493 38 18</t>
  </si>
  <si>
    <t>Serrurerie de Meyrin Sàrl</t>
  </si>
  <si>
    <t>4B AG</t>
  </si>
  <si>
    <t>an der Ron 7</t>
  </si>
  <si>
    <t>+41 / 41 914 50 50</t>
  </si>
  <si>
    <t>Hunziker Affolter AG</t>
  </si>
  <si>
    <t>office@hunzikeraffolter.ch</t>
  </si>
  <si>
    <t>Sutz</t>
  </si>
  <si>
    <t>Werkhofweg 3</t>
  </si>
  <si>
    <t>+41 / 32 397 07 77</t>
  </si>
  <si>
    <t>Luder + Messer AG</t>
  </si>
  <si>
    <t>d.messer@besonet.ch</t>
  </si>
  <si>
    <t>Kieswerkstrasse 18</t>
  </si>
  <si>
    <t>+41 / 79 350 54 38</t>
  </si>
  <si>
    <t>Witschi AG Metallbau</t>
  </si>
  <si>
    <t>1a hunkeler fenster AG</t>
  </si>
  <si>
    <t>info@1a-hunkeler.ch</t>
  </si>
  <si>
    <t>6030</t>
  </si>
  <si>
    <t>Ebikon</t>
  </si>
  <si>
    <t>Bahnhofstrasse 20</t>
  </si>
  <si>
    <t>+41 / 41 444 04 40</t>
  </si>
  <si>
    <t>Au Coeur du bois P. Audergon</t>
  </si>
  <si>
    <t>1806</t>
  </si>
  <si>
    <t>St-Légier-La Chiésaz</t>
  </si>
  <si>
    <t>Route de Fenil 30</t>
  </si>
  <si>
    <t>+41 / 21 943 51 90</t>
  </si>
  <si>
    <t>Gimp Sàrl</t>
  </si>
  <si>
    <t>info@garagepro.ch</t>
  </si>
  <si>
    <t>1904</t>
  </si>
  <si>
    <t>Vernayaz</t>
  </si>
  <si>
    <t>Route de la cascade 1</t>
  </si>
  <si>
    <t>+41 / 27 722 10 00</t>
  </si>
  <si>
    <t>Stefan Imwinkelried Schreinerei GmbH</t>
  </si>
  <si>
    <t>SHB construction métallique Sàrl</t>
  </si>
  <si>
    <t>René Krebs Menuiserie</t>
  </si>
  <si>
    <t>menuiseriekrebs@hotmail.com</t>
  </si>
  <si>
    <t>Rue du Vallon 27</t>
  </si>
  <si>
    <t>+41 / 32 941 15 46</t>
  </si>
  <si>
    <t>M. Staudenmann GmbH</t>
  </si>
  <si>
    <t>glaserservice@gmail.com</t>
  </si>
  <si>
    <t>3472</t>
  </si>
  <si>
    <t>Wynigen</t>
  </si>
  <si>
    <t>Tannwaldmoosweg 2</t>
  </si>
  <si>
    <t>+41 / 79 439 73 74</t>
  </si>
  <si>
    <t>Viquerat Concept Industrie Sàrl</t>
  </si>
  <si>
    <t>Amstutz Zimmerei GmbH</t>
  </si>
  <si>
    <t>info@amstutzzimmerei.ch</t>
  </si>
  <si>
    <t>Dornistrasse 9</t>
  </si>
  <si>
    <t>+41 / 31 791 39 30</t>
  </si>
  <si>
    <t>Menuiserie Voisard Sàrl</t>
  </si>
  <si>
    <t>c.voisard@menuiserievoisard.ch</t>
  </si>
  <si>
    <t>Vicques</t>
  </si>
  <si>
    <t>Route Principale 27</t>
  </si>
  <si>
    <t>+41 / 79 379 62 53</t>
  </si>
  <si>
    <t>Vitometal</t>
  </si>
  <si>
    <t>info@vitometal.ch</t>
  </si>
  <si>
    <t>Route Industrielle 47</t>
  </si>
  <si>
    <t>+41 / 79 122 90 85</t>
  </si>
  <si>
    <t>Frenademez AG</t>
  </si>
  <si>
    <t>http://www.frenademez.ch/</t>
  </si>
  <si>
    <t>6312</t>
  </si>
  <si>
    <t>Steinhausen</t>
  </si>
  <si>
    <t>Allmendstrasse 13</t>
  </si>
  <si>
    <t>+41 / 41 749 90 20</t>
  </si>
  <si>
    <t>Service Plus Suisse GmbH</t>
  </si>
  <si>
    <t>bja@serviceplus-suisse.ch</t>
  </si>
  <si>
    <t>Lettenweg 46</t>
  </si>
  <si>
    <t>+41 / 79 370 55 98</t>
  </si>
  <si>
    <t>Rue des Ducats 20</t>
  </si>
  <si>
    <t>Chemin des Ducats 20</t>
  </si>
  <si>
    <t>Burkhard</t>
  </si>
  <si>
    <t xml:space="preserve">cornelburkard@hotmail.ch </t>
  </si>
  <si>
    <t>6277</t>
  </si>
  <si>
    <t>Unterillau</t>
  </si>
  <si>
    <t xml:space="preserve">Unterillau </t>
  </si>
  <si>
    <t>+41 / 79 229 55 52</t>
  </si>
  <si>
    <t>Dorfschmitte GmbH</t>
  </si>
  <si>
    <t>3703</t>
  </si>
  <si>
    <t>Aeschi b. Spiez</t>
  </si>
  <si>
    <t>Mülenenstrasse 9</t>
  </si>
  <si>
    <t>+41 / 33 654 39 79</t>
  </si>
  <si>
    <t>Schwarz Holzbau</t>
  </si>
  <si>
    <t>info@schwarzholzbau.ch</t>
  </si>
  <si>
    <t>3096</t>
  </si>
  <si>
    <t>Oberbalm</t>
  </si>
  <si>
    <t>Borisriedstrasse 11</t>
  </si>
  <si>
    <t>+41 / 31 849 23 10</t>
  </si>
  <si>
    <t>Anton Bachmann AG</t>
  </si>
  <si>
    <t>info@abachmannag.ch</t>
  </si>
  <si>
    <t>Buonaserstrasse 32</t>
  </si>
  <si>
    <t>+41 / 41 798 30 30</t>
  </si>
  <si>
    <t>A. Hauser SA</t>
  </si>
  <si>
    <t>info@hauser-sa.ch</t>
  </si>
  <si>
    <t>Rue de l'Ecluse 10</t>
  </si>
  <si>
    <t>+41 / 32 493 19 82</t>
  </si>
  <si>
    <t>Reist Schreinerei AG</t>
  </si>
  <si>
    <t>reist.schreinerei@hotmail.com</t>
  </si>
  <si>
    <t>3463</t>
  </si>
  <si>
    <t>Häusermoos i.E.</t>
  </si>
  <si>
    <t>Waltrigen</t>
  </si>
  <si>
    <t>+41 / 34 435 20 60</t>
  </si>
  <si>
    <t>Wohnmacher AG</t>
  </si>
  <si>
    <t>info@wohnmacher.ch</t>
  </si>
  <si>
    <t>1713</t>
  </si>
  <si>
    <t>St. Antoni</t>
  </si>
  <si>
    <t>Hauptstrasse 11</t>
  </si>
  <si>
    <t>+41 / 26 505 10 90</t>
  </si>
  <si>
    <t>MXD ARCHITECTURE s.à.r.l.</t>
  </si>
  <si>
    <t>info.ch@mxdarch.com</t>
  </si>
  <si>
    <t>1166</t>
  </si>
  <si>
    <t>Perroy</t>
  </si>
  <si>
    <t>Route Suisse 6</t>
  </si>
  <si>
    <t>+41 / 21 825 44 68</t>
  </si>
  <si>
    <t>Holzbau Leuthardt AG</t>
  </si>
  <si>
    <t>info@holzbau-leuthardt.ch</t>
  </si>
  <si>
    <t>4444</t>
  </si>
  <si>
    <t>Rümlingen</t>
  </si>
  <si>
    <t>Hauptstrasse 162</t>
  </si>
  <si>
    <t>+41 / 62 787 00 00</t>
  </si>
  <si>
    <t>TIGER GmbH</t>
  </si>
  <si>
    <t>pl@tigergmbh.ch</t>
  </si>
  <si>
    <t>Gümligentalstrasse 22</t>
  </si>
  <si>
    <t>+41 / 76 830 30 40</t>
  </si>
  <si>
    <t>Promat AG</t>
  </si>
  <si>
    <t>office@promat.ch</t>
  </si>
  <si>
    <t>Münchwilen</t>
  </si>
  <si>
    <t>+41 / 52 320 94 00</t>
  </si>
  <si>
    <t>Granges 3 - 5</t>
  </si>
  <si>
    <t>Schreinerei Rothen AG</t>
  </si>
  <si>
    <t>info@rothenag.ch</t>
  </si>
  <si>
    <t>3148</t>
  </si>
  <si>
    <t>Lanzenhäusern</t>
  </si>
  <si>
    <t>Höhlen 7</t>
  </si>
  <si>
    <t>+41 / 31 731 05 53</t>
  </si>
  <si>
    <t>MEYER automatic GmbH</t>
  </si>
  <si>
    <t>box@meyerautomatic.ch</t>
  </si>
  <si>
    <t>4204</t>
  </si>
  <si>
    <t>Allschwilerstrasse 59</t>
  </si>
  <si>
    <t>+41 / 61 722 02 27</t>
  </si>
  <si>
    <t>GAWO Gasser AG</t>
  </si>
  <si>
    <t>info@gawo.ch</t>
  </si>
  <si>
    <t>Entlebucherstrasse 46</t>
  </si>
  <si>
    <t>+41 / 41 492 60 90</t>
  </si>
  <si>
    <t>W3 Métal SA</t>
  </si>
  <si>
    <t>Route de la Pale 18</t>
  </si>
  <si>
    <t>Bart &amp; Buchhofer Architekten AG</t>
  </si>
  <si>
    <t>office@bartbuchhofer.ch</t>
  </si>
  <si>
    <t>Alleestrasse 11</t>
  </si>
  <si>
    <t>+41 / 32 365 66 65</t>
  </si>
  <si>
    <t>W. Heiniger AG</t>
  </si>
  <si>
    <t>Unterdorf</t>
  </si>
  <si>
    <t>+41 / 62 965 15 51</t>
  </si>
  <si>
    <t>Cholly SA</t>
  </si>
  <si>
    <t>info@cholly.ch</t>
  </si>
  <si>
    <t>1433</t>
  </si>
  <si>
    <t>Suchy</t>
  </si>
  <si>
    <t>Chemin de la Scierie 3</t>
  </si>
  <si>
    <t>+41 / 24 441 41 92</t>
  </si>
  <si>
    <t>Schreiner Julian Meier</t>
  </si>
  <si>
    <t>julian_m@gmx.ch</t>
  </si>
  <si>
    <t>8810</t>
  </si>
  <si>
    <t>Horgen</t>
  </si>
  <si>
    <t>Oberdorfstrasse 33</t>
  </si>
  <si>
    <t>+41 / 79 737 32 73</t>
  </si>
  <si>
    <t>ISS Facility Services AG</t>
  </si>
  <si>
    <t>Heiligholzstr 6</t>
  </si>
  <si>
    <t>info@miwoba.ch</t>
  </si>
  <si>
    <t>2603</t>
  </si>
  <si>
    <t>Péry</t>
  </si>
  <si>
    <t>Rue de la Gare 19</t>
  </si>
  <si>
    <t>Dürig und Völkel GmbH</t>
  </si>
  <si>
    <t>Scheibenstrasse 62</t>
  </si>
  <si>
    <t>Ankli Metallbau AG</t>
  </si>
  <si>
    <t>info@ankli-metallbau.ch</t>
  </si>
  <si>
    <t>4228</t>
  </si>
  <si>
    <t>Erschwil</t>
  </si>
  <si>
    <t>Wydenmattstrasse 25</t>
  </si>
  <si>
    <t>+41 / 61 785 60 60</t>
  </si>
  <si>
    <t>info@cdr.ch</t>
  </si>
  <si>
    <t>Jampen AG</t>
  </si>
  <si>
    <t>E. Thomann AG</t>
  </si>
  <si>
    <t>info@ethomannag.ch</t>
  </si>
  <si>
    <t>Kapellenstrasse 4</t>
  </si>
  <si>
    <t>+41 / 61 861 11 20</t>
  </si>
  <si>
    <t>info@stamm-bau.ch</t>
  </si>
  <si>
    <t>Curvotecnica SA</t>
  </si>
  <si>
    <t>info@curvotecnica-sa.ch</t>
  </si>
  <si>
    <t>Via San Gottardo 18D</t>
  </si>
  <si>
    <t>+41 / 91 863 41 71</t>
  </si>
  <si>
    <t>Muttscheller Metallbau GmbH</t>
  </si>
  <si>
    <t>Bureaurama H. Brönnimann AG</t>
  </si>
  <si>
    <t>info@bureaurama.ch</t>
  </si>
  <si>
    <t>Silbergasse 32</t>
  </si>
  <si>
    <t>+41 / 32 366 54 70</t>
  </si>
  <si>
    <t>Schreinerei Markus Garin</t>
  </si>
  <si>
    <t>white-fox@bluewin.ch</t>
  </si>
  <si>
    <t>2537</t>
  </si>
  <si>
    <t>Vauffelin</t>
  </si>
  <si>
    <t>Rout de Romont 3</t>
  </si>
  <si>
    <t>+41 / 79 414 71 76</t>
  </si>
  <si>
    <t>Adolf Müller GmbH</t>
  </si>
  <si>
    <t>reto@adolfmueller.ch</t>
  </si>
  <si>
    <t>6146</t>
  </si>
  <si>
    <t>Grossdietwil</t>
  </si>
  <si>
    <t>Babigässli 2</t>
  </si>
  <si>
    <t>+41 / 62 927 27 91</t>
  </si>
  <si>
    <t>Guy Fracheboud Successeur SA</t>
  </si>
  <si>
    <t>Menuiserie Guy Guillet</t>
  </si>
  <si>
    <t>menuiserie.guillet@bluewin.ch</t>
  </si>
  <si>
    <t>Route des Pars 85</t>
  </si>
  <si>
    <t>+41 / 24 565 06 10</t>
  </si>
  <si>
    <t>info@hevron.ch</t>
  </si>
  <si>
    <t>FTG Service + Fensterbau GmbH</t>
  </si>
  <si>
    <t>info@ftg-service.ch</t>
  </si>
  <si>
    <t>Kirchweg 14</t>
  </si>
  <si>
    <t>info@zims.ch</t>
  </si>
  <si>
    <t>FER &amp; METO Sarl</t>
  </si>
  <si>
    <t>feretmeto@bluewin.ch</t>
  </si>
  <si>
    <t>1244</t>
  </si>
  <si>
    <t>Choulex</t>
  </si>
  <si>
    <t>Chemin de bonvard, 65</t>
  </si>
  <si>
    <t>+41 / 79 602 70 29</t>
  </si>
  <si>
    <t>j.stalder@ebenisterie-mb.ch</t>
  </si>
  <si>
    <t>STAHLBAU UND BAUSERVICE SWISS AG</t>
  </si>
  <si>
    <t>INFO@STAHLBAU-AG.CH</t>
  </si>
  <si>
    <t>9425</t>
  </si>
  <si>
    <t>THAL</t>
  </si>
  <si>
    <t>HÄCHLEREN 2</t>
  </si>
  <si>
    <t>+41 / 79 600 33 42</t>
  </si>
  <si>
    <t>Willy Marti Holzbau AG</t>
  </si>
  <si>
    <t>info@marti-holzbau-ag.ch</t>
  </si>
  <si>
    <t>3283</t>
  </si>
  <si>
    <t>Kallnach</t>
  </si>
  <si>
    <t>Oberfeld 43</t>
  </si>
  <si>
    <t>+41 / 32 392 19 02</t>
  </si>
  <si>
    <t>MJ Serrurerie</t>
  </si>
  <si>
    <t>contact@mjserrurerie.ch</t>
  </si>
  <si>
    <t>Route du Bois-de-Bay 57</t>
  </si>
  <si>
    <t>+41 / 76 584 12 19</t>
  </si>
  <si>
    <t>Gebrüder Müller AG</t>
  </si>
  <si>
    <t>info@mm-a.ch</t>
  </si>
  <si>
    <t>Schorenweg 21</t>
  </si>
  <si>
    <t>+41 / 61 411 77 44</t>
  </si>
  <si>
    <t>Josef Gobet AG</t>
  </si>
  <si>
    <t>3178</t>
  </si>
  <si>
    <t>Bösingen</t>
  </si>
  <si>
    <t>Freiburgstrasse 6</t>
  </si>
  <si>
    <t>+41 / 31 747 73 49</t>
  </si>
  <si>
    <t>lausanne@gindraux.ch</t>
  </si>
  <si>
    <t>Ch. de Budron B10</t>
  </si>
  <si>
    <t>+41 / 21 555 26 50</t>
  </si>
  <si>
    <t>CabMetal SA</t>
  </si>
  <si>
    <t>info@cabmetal.ch</t>
  </si>
  <si>
    <t>1543</t>
  </si>
  <si>
    <t>Grandcour</t>
  </si>
  <si>
    <t>Rue Derrière la Ville 2</t>
  </si>
  <si>
    <t>+41 / 32 501 48 82</t>
  </si>
  <si>
    <t>Schnyder Glasworld GmbH</t>
  </si>
  <si>
    <t>+41 / 61 733 00 20</t>
  </si>
  <si>
    <t>Ballif Sàrl</t>
  </si>
  <si>
    <t>info@ballifsarl.ch</t>
  </si>
  <si>
    <t>Route des Provins 36</t>
  </si>
  <si>
    <t>+41 / 32 751 22 03</t>
  </si>
  <si>
    <t>Atelier du Poirier SA</t>
  </si>
  <si>
    <t>atelier@poirier.ch</t>
  </si>
  <si>
    <t>Rte Aloys-Fauquez 95</t>
  </si>
  <si>
    <t>+41 / 21 646 43 70</t>
  </si>
  <si>
    <t>Ins-Tec GmbH</t>
  </si>
  <si>
    <t>info@ins-tec.ch</t>
  </si>
  <si>
    <t>Kohlackerstrasse 8</t>
  </si>
  <si>
    <t>+41 / 61 813 03 78</t>
  </si>
  <si>
    <t>Lachenmeier AG</t>
  </si>
  <si>
    <t>info@lachenmeier.ch</t>
  </si>
  <si>
    <t>Maulbeerstrasse 24</t>
  </si>
  <si>
    <t>+41 / 61 691 26 00</t>
  </si>
  <si>
    <t>Stadtgrün Bern</t>
  </si>
  <si>
    <t>Peter.Schlaeppi@BERN.CH</t>
  </si>
  <si>
    <t>Bümplizstrasse 45</t>
  </si>
  <si>
    <t>info@formetal.ch</t>
  </si>
  <si>
    <t>Le Grand-Saconnex</t>
  </si>
  <si>
    <t>181, rte de Ferney</t>
  </si>
  <si>
    <t>Rue du Locle 9</t>
  </si>
  <si>
    <t>BP DESIGN AG</t>
  </si>
  <si>
    <t>info@bp-design.ch</t>
  </si>
  <si>
    <t>Unterer Graben 1A</t>
  </si>
  <si>
    <t>+41 / 41 937 22 55</t>
  </si>
  <si>
    <t>BM&amp;P</t>
  </si>
  <si>
    <t>info@bmp-ag.ch</t>
  </si>
  <si>
    <t>Aarauerstrasse 102</t>
  </si>
  <si>
    <t>+41 / 62 844 02 02</t>
  </si>
  <si>
    <t>Prongué Nicolas Sàrl</t>
  </si>
  <si>
    <t>nicolas-prongue@hotmail.fr</t>
  </si>
  <si>
    <t>Rue de l'Ecole 6</t>
  </si>
  <si>
    <t>+41 / 32 466 77 80</t>
  </si>
  <si>
    <t>J-P Marchand SA</t>
  </si>
  <si>
    <t>info@marchandsa.ch</t>
  </si>
  <si>
    <t xml:space="preserve">Loveresse </t>
  </si>
  <si>
    <t>Le Moulin 18</t>
  </si>
  <si>
    <t>+41 / 32 481 16 30</t>
  </si>
  <si>
    <t>Frankenstrasse 70</t>
  </si>
  <si>
    <t>Volpé Métal SA</t>
  </si>
  <si>
    <t>Martin Aubert Construction Métallique Sàrl</t>
  </si>
  <si>
    <t>info@martinaubert.ch</t>
  </si>
  <si>
    <t>Le Séchey</t>
  </si>
  <si>
    <t>Rue des Artisans 13 et 17</t>
  </si>
  <si>
    <t>1145</t>
  </si>
  <si>
    <t>Bière</t>
  </si>
  <si>
    <t>Route de la Picarde 22</t>
  </si>
  <si>
    <t>Menuiserie Brocard Sàrl</t>
  </si>
  <si>
    <t>Route de la Foule 3</t>
  </si>
  <si>
    <t>+41 / 79 633 02 78</t>
  </si>
  <si>
    <t>BTM Bauelemente GmbH</t>
  </si>
  <si>
    <t>info@btm-bauelemente.ch</t>
  </si>
  <si>
    <t>+41 / 61 461 80 03</t>
  </si>
  <si>
    <t>sebastien@charles-beureux.ch</t>
  </si>
  <si>
    <t>2942</t>
  </si>
  <si>
    <t>Alle</t>
  </si>
  <si>
    <t>Route de Miecourt 6</t>
  </si>
  <si>
    <t>+41 / 32 471 25 36</t>
  </si>
  <si>
    <t>Marktstrasse 16</t>
  </si>
  <si>
    <t>Taraf SA</t>
  </si>
  <si>
    <t>matecservice@yahoo.com</t>
  </si>
  <si>
    <t>Route du Nant davril 58</t>
  </si>
  <si>
    <t>+41 / 76 606 60 61</t>
  </si>
  <si>
    <t>Suter &amp; Partner Metallbau AG</t>
  </si>
  <si>
    <t>info@sp-metallbau.ch</t>
  </si>
  <si>
    <t>Felber Sursee GmbH</t>
  </si>
  <si>
    <t>info@felbersursee.ch</t>
  </si>
  <si>
    <t>Walkeliweg 7</t>
  </si>
  <si>
    <t>+41 / 41 926 72 00</t>
  </si>
  <si>
    <t>Fehrtech AG</t>
  </si>
  <si>
    <t>MIWOBA GmbH</t>
  </si>
  <si>
    <t>+41 / 32 485 15 15</t>
  </si>
  <si>
    <t xml:space="preserve">HL Metallbau GmbH </t>
  </si>
  <si>
    <t>info@hlmetallbau.ch</t>
  </si>
  <si>
    <t>Lyssstrasse 1</t>
  </si>
  <si>
    <t>+41 / 79 604 29 15</t>
  </si>
  <si>
    <t>ETH Zürich</t>
  </si>
  <si>
    <t>8093</t>
  </si>
  <si>
    <t>Vladimir-Prelog-Weg 10 / HC0_E.3.1</t>
  </si>
  <si>
    <t>+41 / 44 633 40 82</t>
  </si>
  <si>
    <t>info@spanopticum.ch</t>
  </si>
  <si>
    <t>info@inoxmanufaktur.ch</t>
  </si>
  <si>
    <t>murner@murner.ch</t>
  </si>
  <si>
    <t>guycrausaz@hotmail.com</t>
  </si>
  <si>
    <t>info@garin-davet.ch</t>
  </si>
  <si>
    <t>roger.schaer@gyger-brack.ch</t>
  </si>
  <si>
    <t>info@4-b.ch</t>
  </si>
  <si>
    <t>marius.friedrichs@ch.issworld.com</t>
  </si>
  <si>
    <t>info@gobet.ch</t>
  </si>
  <si>
    <t>Immoself GmbH</t>
  </si>
  <si>
    <t>info@glasswork.ch</t>
  </si>
  <si>
    <t>3377</t>
  </si>
  <si>
    <t>Walliswil bei Wangen</t>
  </si>
  <si>
    <t>Schützenstrasse 6</t>
  </si>
  <si>
    <t>+41 / 77 532 71 24</t>
  </si>
  <si>
    <t>ERVA DI VETRO AG</t>
  </si>
  <si>
    <t>info@ervadivetro.com</t>
  </si>
  <si>
    <t>4414</t>
  </si>
  <si>
    <t>Füllinsdorf</t>
  </si>
  <si>
    <t>Wölferstrasse 31</t>
  </si>
  <si>
    <t>+41 / 61 901 43 06</t>
  </si>
  <si>
    <t>STA SA</t>
  </si>
  <si>
    <t>info@stasa.ch</t>
  </si>
  <si>
    <t>Sembracher</t>
  </si>
  <si>
    <t>Route du Grand St-Bernard 19</t>
  </si>
  <si>
    <t>+41 / 27 780 11 80</t>
  </si>
  <si>
    <t>metallbaumanagement@bluewin.ch</t>
  </si>
  <si>
    <t>4055</t>
  </si>
  <si>
    <t>Sundgauerstrasse 16</t>
  </si>
  <si>
    <t>+41 / 61 262 03 48</t>
  </si>
  <si>
    <t>Menuiserie du Tillot</t>
  </si>
  <si>
    <t>tillot.choulat@gmail.com</t>
  </si>
  <si>
    <t>Rue St-Hippolyte</t>
  </si>
  <si>
    <t>+41 / 32 461 32 01</t>
  </si>
  <si>
    <t>Schmidlin-TSK AG</t>
  </si>
  <si>
    <t>Chr. Merian Ring 25</t>
  </si>
  <si>
    <t>Calesa SA</t>
  </si>
  <si>
    <t>info@calesa.ch</t>
  </si>
  <si>
    <t>Castione TI</t>
  </si>
  <si>
    <t>Via Stazione 17</t>
  </si>
  <si>
    <t>+41 / 91 829 06 15</t>
  </si>
  <si>
    <t>info@meister-holzbau.ch</t>
  </si>
  <si>
    <t>3184</t>
  </si>
  <si>
    <t>Wünnewil</t>
  </si>
  <si>
    <t>Bagewil 8</t>
  </si>
  <si>
    <t>+41 / 79 375 80 76</t>
  </si>
  <si>
    <t>Concept Verre</t>
  </si>
  <si>
    <t>info@concept-verre.ch</t>
  </si>
  <si>
    <t>Av. de Mategnin 20a</t>
  </si>
  <si>
    <t>+41 / 22 782 45 52</t>
  </si>
  <si>
    <t>Schreinerei Grunder GmbH</t>
  </si>
  <si>
    <t>schreinerei@schreinerei-grunder.ch</t>
  </si>
  <si>
    <t>3271</t>
  </si>
  <si>
    <t>Radelfingen b. Aarberg</t>
  </si>
  <si>
    <t>Bernstrasse 13</t>
  </si>
  <si>
    <t>+41 / 32 392 11 23</t>
  </si>
  <si>
    <t>Halenfeldstrasse 1</t>
  </si>
  <si>
    <t>Post Immobilien</t>
  </si>
  <si>
    <t>fmpfa@post.ch</t>
  </si>
  <si>
    <t>Mingerstrasse 12</t>
  </si>
  <si>
    <t>+41 / 79 748 66 02</t>
  </si>
  <si>
    <t>Glas Fritz Schweiz GmbH</t>
  </si>
  <si>
    <t>info@glas-fritz.com</t>
  </si>
  <si>
    <t>4310</t>
  </si>
  <si>
    <t>Rheinfelden</t>
  </si>
  <si>
    <t>Weidenweg 14</t>
  </si>
  <si>
    <t>+41 / 61 411 89 00</t>
  </si>
  <si>
    <t>Schreinerei Bigler Lyss, Nachfolger B. Bürgi</t>
  </si>
  <si>
    <t>b.buergi@bluewin.ch</t>
  </si>
  <si>
    <t>Rosengasse 8</t>
  </si>
  <si>
    <t>+41 / 79 739 34 84</t>
  </si>
  <si>
    <t>Erimmo Sàrl</t>
  </si>
  <si>
    <t>info@erimmo.ch</t>
  </si>
  <si>
    <t>Rue Gerges-Jordi 3</t>
  </si>
  <si>
    <t>+41 / 79 783 49 96</t>
  </si>
  <si>
    <t>Giger &amp; Gut AG</t>
  </si>
  <si>
    <t>info@giger-gut.ch</t>
  </si>
  <si>
    <t>Baselstrasse 29</t>
  </si>
  <si>
    <t>+41 / 62 756 13 32</t>
  </si>
  <si>
    <t>info@profilmetal.ch</t>
  </si>
  <si>
    <t>Espace Métal S.à.r.l</t>
  </si>
  <si>
    <t>espacemetal@bluewin.ch</t>
  </si>
  <si>
    <t>1814</t>
  </si>
  <si>
    <t>La Tour-de-Peilz</t>
  </si>
  <si>
    <t>Rte de Blonay 128</t>
  </si>
  <si>
    <t>+41 / 21 921 45 45</t>
  </si>
  <si>
    <t>Boisalumetal Group Sàrl</t>
  </si>
  <si>
    <t>boisalumetal@hotmail.com</t>
  </si>
  <si>
    <t>1184</t>
  </si>
  <si>
    <t>Luins</t>
  </si>
  <si>
    <t>Route du Village 6</t>
  </si>
  <si>
    <t>+41 / 78 741 46 35</t>
  </si>
  <si>
    <t>Menuiserie-Agencement Hugues Chessex Sàrl</t>
  </si>
  <si>
    <t>hugues.chessex@bluewin.ch</t>
  </si>
  <si>
    <t>Route des Moulières 10 B</t>
  </si>
  <si>
    <t>+41 / 79 662 76 15</t>
  </si>
  <si>
    <t>9200</t>
  </si>
  <si>
    <t>1847</t>
  </si>
  <si>
    <t xml:space="preserve"> Rennaz</t>
  </si>
  <si>
    <t>Route de la Jonnaire 5</t>
  </si>
  <si>
    <t>Avenue de Thônex 107</t>
  </si>
  <si>
    <t>CSP Berne-Jura</t>
  </si>
  <si>
    <t>info@csp-beju.ch</t>
  </si>
  <si>
    <t>Bc Création Sàrl</t>
  </si>
  <si>
    <t>bccreation@hotmail.com</t>
  </si>
  <si>
    <t>Chemin du Closel 18</t>
  </si>
  <si>
    <t>Schreinerei Ruffieux AG</t>
  </si>
  <si>
    <t>info@schreinerei-ruffieux.ch</t>
  </si>
  <si>
    <t>1719</t>
  </si>
  <si>
    <t>Zumholz</t>
  </si>
  <si>
    <t>Guggersbachstrasse 3</t>
  </si>
  <si>
    <t>+41 / 26 419 22 49</t>
  </si>
  <si>
    <t>Biedermann SA</t>
  </si>
  <si>
    <t>info@biedermann-sa.com</t>
  </si>
  <si>
    <t xml:space="preserve">1224 </t>
  </si>
  <si>
    <t>Chene-Bougeries</t>
  </si>
  <si>
    <t>Chemin Deluc 9</t>
  </si>
  <si>
    <t>+41 / 22 869 04 04</t>
  </si>
  <si>
    <t>Commune de Monthey</t>
  </si>
  <si>
    <t>administration@monthey.ch</t>
  </si>
  <si>
    <t>Monthey 1</t>
  </si>
  <si>
    <t>Place de l'Hotel-de-ville 2</t>
  </si>
  <si>
    <t>+41 / 24 475 75 11</t>
  </si>
  <si>
    <t>Labille SA</t>
  </si>
  <si>
    <t>info@labille.ch</t>
  </si>
  <si>
    <t>1407</t>
  </si>
  <si>
    <t>Donneloye</t>
  </si>
  <si>
    <t>Ch. de la Gravière 3</t>
  </si>
  <si>
    <t>+41 / 24 520 75 85</t>
  </si>
  <si>
    <t>Menuiserie Demont Sàrl</t>
  </si>
  <si>
    <t>menuiserie.demont@gmail.com</t>
  </si>
  <si>
    <t>Rue de la Foule 30A</t>
  </si>
  <si>
    <t>+41 / 79 565 34 02</t>
  </si>
  <si>
    <t>G &amp; G Solutions GmbH</t>
  </si>
  <si>
    <t>info@ggsolutions.ch</t>
  </si>
  <si>
    <t>4853</t>
  </si>
  <si>
    <t>Murgenthal</t>
  </si>
  <si>
    <t>Hauptstrasse 70</t>
  </si>
  <si>
    <t>+41 / 62 926 00 06</t>
  </si>
  <si>
    <t>Home Steel Sàrl</t>
  </si>
  <si>
    <t>info@homesteel.ch</t>
  </si>
  <si>
    <t>Route de Porrentruy 74</t>
  </si>
  <si>
    <t>+41 / 32 435 18 47</t>
  </si>
  <si>
    <t>BLS AG</t>
  </si>
  <si>
    <t>andreas.ritschard@bls.ch</t>
  </si>
  <si>
    <t>+41 / 58 327 45 25</t>
  </si>
  <si>
    <t>PPEngineering GmbH</t>
  </si>
  <si>
    <t>jsc@ppe.ch</t>
  </si>
  <si>
    <t>St. Jakobs-Strasse 7</t>
  </si>
  <si>
    <t>+41 / 61 643 25 85</t>
  </si>
  <si>
    <t>Kälin Metallbau &amp; Kunstschlosserei AG</t>
  </si>
  <si>
    <t>info@kaelin-metall.ch</t>
  </si>
  <si>
    <t>4102</t>
  </si>
  <si>
    <t>Binningen</t>
  </si>
  <si>
    <t>+41 / 61 421 45 55</t>
  </si>
  <si>
    <t>Glas Mäder &amp; Co. AG</t>
  </si>
  <si>
    <t>info@glas-maeder.ch</t>
  </si>
  <si>
    <t>Loostrasse 3</t>
  </si>
  <si>
    <t>+41 / 44 299 20 00</t>
  </si>
  <si>
    <t>Impex one GmbH</t>
  </si>
  <si>
    <t>info@impexone.ch</t>
  </si>
  <si>
    <t>8598</t>
  </si>
  <si>
    <t>Bottighofen</t>
  </si>
  <si>
    <t>Gottfried Kellerstrasse 6</t>
  </si>
  <si>
    <t>+41 / 76 577 46 45</t>
  </si>
  <si>
    <t>Defimetal SA</t>
  </si>
  <si>
    <t>info@defimetal.ch</t>
  </si>
  <si>
    <t>1180</t>
  </si>
  <si>
    <t>Rolle</t>
  </si>
  <si>
    <t>Chemin les Cruz 3</t>
  </si>
  <si>
    <t>+41 / 21 545 99 12</t>
  </si>
  <si>
    <t>Jean-Jacques Pahud SA</t>
  </si>
  <si>
    <t>info@jjp.ch</t>
  </si>
  <si>
    <t>Ch. du Couchant 32</t>
  </si>
  <si>
    <t>+41 / 21 634 34 73</t>
  </si>
  <si>
    <t>lumenbs@quickline.ch</t>
  </si>
  <si>
    <t>Pahud-Meyer SA</t>
  </si>
  <si>
    <t>info@pm-sa.ch</t>
  </si>
  <si>
    <t>Route de Bellevue 5, La Pierreire</t>
  </si>
  <si>
    <t>+41 / 21 625 66 11</t>
  </si>
  <si>
    <t>Schreinerei Peter GmbH</t>
  </si>
  <si>
    <t>3237</t>
  </si>
  <si>
    <t>Brüttelen</t>
  </si>
  <si>
    <t>Lindengasse 12a</t>
  </si>
  <si>
    <t>Construction Métallique du Pierrier SA</t>
  </si>
  <si>
    <t>Ringstrasse 75</t>
  </si>
  <si>
    <t>A.A. Abita-clé Assistance Sàrl</t>
  </si>
  <si>
    <t>info@abita-cle.ch</t>
  </si>
  <si>
    <t>Avenue de Longemalle 19</t>
  </si>
  <si>
    <t>+41 / 21 636 47 47</t>
  </si>
  <si>
    <t>Vitrerie Perrier Sàrl</t>
  </si>
  <si>
    <t>Route du Stand 45</t>
  </si>
  <si>
    <t>FTS Facade Technology Sàrl</t>
  </si>
  <si>
    <t>info@ft-s.ch</t>
  </si>
  <si>
    <t>1357</t>
  </si>
  <si>
    <t>Lignerolle</t>
  </si>
  <si>
    <t>Chantemerle 2</t>
  </si>
  <si>
    <t>+41 / 79 632 39 57</t>
  </si>
  <si>
    <t>Techni-Verre SA</t>
  </si>
  <si>
    <t>info@techni-verre.ch</t>
  </si>
  <si>
    <t>+41 / 26 520 75 01</t>
  </si>
  <si>
    <t>Dätwyler Küchenbau &amp; Schreinerei AG</t>
  </si>
  <si>
    <t>info@daetwyler-schreinerei.ch</t>
  </si>
  <si>
    <t>Hüssiweg 33</t>
  </si>
  <si>
    <t>+41 / 62 751 49 88</t>
  </si>
  <si>
    <t>Menuiserie Joseph SA</t>
  </si>
  <si>
    <t>menuiserie.joseph@bluewin.ch</t>
  </si>
  <si>
    <t>L'Auberson</t>
  </si>
  <si>
    <t>Grand-Rue 11</t>
  </si>
  <si>
    <t>+41 / 24 454 26 29</t>
  </si>
  <si>
    <t>Glaserei Regio GmbH</t>
  </si>
  <si>
    <t>info@glaserei-regio.ch</t>
  </si>
  <si>
    <t>Oetlingerstrasse 65</t>
  </si>
  <si>
    <t>+41 / 61 691 74 44</t>
  </si>
  <si>
    <t>Krapf AG</t>
  </si>
  <si>
    <t>info@krapfag.ch</t>
  </si>
  <si>
    <t>9032</t>
  </si>
  <si>
    <t>Engelburg/SG</t>
  </si>
  <si>
    <t>Breitschachenstrasse 52</t>
  </si>
  <si>
    <t>+41 / 71 272 26 00</t>
  </si>
  <si>
    <t>Alpsteg Fenster AG</t>
  </si>
  <si>
    <t>info@alpsteg.ch</t>
  </si>
  <si>
    <t>5702</t>
  </si>
  <si>
    <t>Niederlenz</t>
  </si>
  <si>
    <t>Lenzhardweg 40</t>
  </si>
  <si>
    <t>+41 / 62 888 80 50</t>
  </si>
  <si>
    <t>Les Ateliers Firmann SA</t>
  </si>
  <si>
    <t>info@firmann.ch</t>
  </si>
  <si>
    <t>Rte de L’Aérodrome 23</t>
  </si>
  <si>
    <t>+41 / 26 912 71 20</t>
  </si>
  <si>
    <t>+41 / 56 223 93 93</t>
  </si>
  <si>
    <t>+41 / 33 226 00 00</t>
  </si>
  <si>
    <t>courrier@metalconcept.ch</t>
  </si>
  <si>
    <t>+41 / 79 396 08 34</t>
  </si>
  <si>
    <t>+41 / 31 734 41 11</t>
  </si>
  <si>
    <t>Zenuni Sàrl</t>
  </si>
  <si>
    <t>Stauber Metallbau AG</t>
  </si>
  <si>
    <t>info@stauber-metallbau.ch</t>
  </si>
  <si>
    <t>8942</t>
  </si>
  <si>
    <t>Oberrieden</t>
  </si>
  <si>
    <t>Bahnhofstrasse 27</t>
  </si>
  <si>
    <t>+41 / 44 720 76 56</t>
  </si>
  <si>
    <t>Luc Oberson Sàrl</t>
  </si>
  <si>
    <t>menuiserie@luc-oberson.ch</t>
  </si>
  <si>
    <t>1625</t>
  </si>
  <si>
    <t>Sâles</t>
  </si>
  <si>
    <t>Rte de la Joretta 140</t>
  </si>
  <si>
    <t>+41 / 26 917 84 07</t>
  </si>
  <si>
    <t>Zone industrielle C79</t>
  </si>
  <si>
    <t>Menuiserie Nouvelle Monin SA</t>
  </si>
  <si>
    <t>Ferinox Sàrl</t>
  </si>
  <si>
    <t>info@ferinox.ch</t>
  </si>
  <si>
    <t>1963</t>
  </si>
  <si>
    <t>Vétroz</t>
  </si>
  <si>
    <t>Route Cantonale 136A</t>
  </si>
  <si>
    <t>+41 / 27 345 50 17</t>
  </si>
  <si>
    <t>BATOR AG</t>
  </si>
  <si>
    <t xml:space="preserve">Hofmattstrasse 14 </t>
  </si>
  <si>
    <t>HBF SA</t>
  </si>
  <si>
    <t>info@hbf-sa.ch</t>
  </si>
  <si>
    <t>Route du Pissot 2</t>
  </si>
  <si>
    <t>+41 / 21 965 60 90</t>
  </si>
  <si>
    <t>Peter Soltermann AG | 3600 Thun</t>
  </si>
  <si>
    <t>Glas Fritz Schweiz GmbH | 4310 Rheinfelden</t>
  </si>
  <si>
    <t>GF</t>
  </si>
  <si>
    <t>Glas-Etikette GF</t>
  </si>
  <si>
    <t>49994, ST GF</t>
  </si>
  <si>
    <t>BH Métal Pro Sàrl</t>
  </si>
  <si>
    <t>s.kaltak@bhmetalpro.ch</t>
  </si>
  <si>
    <t>Rue de l'Epervier 5</t>
  </si>
  <si>
    <t>+41 / 79 936 58 52</t>
  </si>
  <si>
    <t>CERGNEUX SA</t>
  </si>
  <si>
    <t>serrurerie@cergneux.ch</t>
  </si>
  <si>
    <t>Avenue de Rosemont 7</t>
  </si>
  <si>
    <t>+41 / 22 736 56 77</t>
  </si>
  <si>
    <t>PM Mangold Holzbau AG</t>
  </si>
  <si>
    <t>info@pm-holzbau.ch</t>
  </si>
  <si>
    <t>4466</t>
  </si>
  <si>
    <t>Ormalingen</t>
  </si>
  <si>
    <t>Hemmikerstrasse 55</t>
  </si>
  <si>
    <t>+41 / 61 985 91 00</t>
  </si>
  <si>
    <t>Glas Fritz ETIKETTE</t>
  </si>
  <si>
    <t>THIBAUD SA</t>
  </si>
  <si>
    <t>secretariat@thibaudsa.ch</t>
  </si>
  <si>
    <t>1373</t>
  </si>
  <si>
    <t>Chavornay</t>
  </si>
  <si>
    <t>Rue de l’Industrie 20</t>
  </si>
  <si>
    <t>+41 / 24 441 16 12</t>
  </si>
  <si>
    <t>Zerbini Thierry</t>
  </si>
  <si>
    <t>zerbini@hispeed.ch</t>
  </si>
  <si>
    <t>Route de Villeret 20</t>
  </si>
  <si>
    <t>+41 / 79 682 61 36</t>
  </si>
  <si>
    <t>Flugbrunnenstrasse 30</t>
  </si>
  <si>
    <t>Staba AG</t>
  </si>
  <si>
    <t>info@staba-ag.ch</t>
  </si>
  <si>
    <t>5647</t>
  </si>
  <si>
    <t>Oberrüti</t>
  </si>
  <si>
    <t>+41 / 41 787 14 57</t>
  </si>
  <si>
    <t>Galantica Serrurerie et Vitrerie Sàrl</t>
  </si>
  <si>
    <t>technique@galantica.ch</t>
  </si>
  <si>
    <t>Route de Chandoline 27</t>
  </si>
  <si>
    <t>+41 / 79 628 05 05</t>
  </si>
  <si>
    <t>Goldschmidt Metallbau AG</t>
  </si>
  <si>
    <t>info@goldschmidt-metallbau.ch</t>
  </si>
  <si>
    <t>Oristalstrasse 125</t>
  </si>
  <si>
    <t>+41 / 61 922 17 72</t>
  </si>
  <si>
    <t>Innlab AG</t>
  </si>
  <si>
    <t>Michaud &amp; Mietta Sàl</t>
  </si>
  <si>
    <t>info@michaud-mietta.ch</t>
  </si>
  <si>
    <t>1802</t>
  </si>
  <si>
    <t>Corseaux-Corsier</t>
  </si>
  <si>
    <t>Rue Carlo-Hemmerling 1</t>
  </si>
  <si>
    <t>+41 / 21 921 34 74</t>
  </si>
  <si>
    <t xml:space="preserve">Bellon Frères SA </t>
  </si>
  <si>
    <t>contact@bellonfreres.ch</t>
  </si>
  <si>
    <t>chemin de l'Atelier 2</t>
  </si>
  <si>
    <t>+41 / 24 477 16 02</t>
  </si>
  <si>
    <t>Sanchez &amp; Zwahlen Sàrl</t>
  </si>
  <si>
    <t>info@sanchez-zwahlen.ch</t>
  </si>
  <si>
    <t>Z.I La Planchettaz 20</t>
  </si>
  <si>
    <t>Santini Delbiaggio SA</t>
  </si>
  <si>
    <t>info@santinidelbiaggio.ch</t>
  </si>
  <si>
    <t>6512</t>
  </si>
  <si>
    <t>Giubiasco</t>
  </si>
  <si>
    <t>Via Mondari 15</t>
  </si>
  <si>
    <t>+41 / 91 857 18 79</t>
  </si>
  <si>
    <t>Porta Schreinerei und Küchenbau</t>
  </si>
  <si>
    <t>porta@kuechenbau.net</t>
  </si>
  <si>
    <t>4533</t>
  </si>
  <si>
    <t>Riedholz</t>
  </si>
  <si>
    <t>Wallierhofstrasse 2B</t>
  </si>
  <si>
    <t>+41 / 32 637 25 09</t>
  </si>
  <si>
    <t>Feral Sàrl</t>
  </si>
  <si>
    <t>info@feral-sarl.ch</t>
  </si>
  <si>
    <t>EdelSwiss Schreinerei GmbH</t>
  </si>
  <si>
    <t>info@edelswiss-schreinerei.ch</t>
  </si>
  <si>
    <t>Riedstrasse 6</t>
  </si>
  <si>
    <t>+41 / 61 763 77 77</t>
  </si>
  <si>
    <t>Les Artisans du Bois S.A.</t>
  </si>
  <si>
    <t>grossen.fritz@bluewin.ch</t>
  </si>
  <si>
    <t>Impasse du Dragon 50a</t>
  </si>
  <si>
    <t>+41 / 32 968 27 66</t>
  </si>
  <si>
    <t>GSA SA</t>
  </si>
  <si>
    <t>info@gsa-ch.com</t>
  </si>
  <si>
    <t>Grand-Rue 77</t>
  </si>
  <si>
    <t>+41 / 27 764 15 35</t>
  </si>
  <si>
    <t>Matco Falegnameria sagl</t>
  </si>
  <si>
    <t>info@matcofalegnameria.ch</t>
  </si>
  <si>
    <t>6963</t>
  </si>
  <si>
    <t>Pregassona</t>
  </si>
  <si>
    <t>Via Fola 15</t>
  </si>
  <si>
    <t>+41 / 91 971 60 62</t>
  </si>
  <si>
    <t>ELKUCH EISENRING AG</t>
  </si>
  <si>
    <t>elkuch-eisenring@elkuch.com</t>
  </si>
  <si>
    <t xml:space="preserve">Unterdorfstrasse 26 </t>
  </si>
  <si>
    <t>3900</t>
  </si>
  <si>
    <t>Gamsen</t>
  </si>
  <si>
    <t>Kaufmann Oberholzer AG</t>
  </si>
  <si>
    <t>info@kaufmann-oberholzer.ch</t>
  </si>
  <si>
    <t>9215</t>
  </si>
  <si>
    <t>Schönenberg</t>
  </si>
  <si>
    <t>Feldstrasse 6</t>
  </si>
  <si>
    <t>+41 / 71 644 92 92</t>
  </si>
  <si>
    <t>Fünfschilling AG</t>
  </si>
  <si>
    <t>info@fuenfschilling.ch</t>
  </si>
  <si>
    <t>+41 / 61 426 91 41</t>
  </si>
  <si>
    <t>Glasatelier Marc Boder</t>
  </si>
  <si>
    <t>Gauch Grafik AG</t>
  </si>
  <si>
    <t>info@gauchbeschriftet.ch</t>
  </si>
  <si>
    <t>3065</t>
  </si>
  <si>
    <t>Bolligen</t>
  </si>
  <si>
    <t>Rörswilstrasse 59</t>
  </si>
  <si>
    <t>+41 / 31 924 25 26</t>
  </si>
  <si>
    <t>Joggi AG</t>
  </si>
  <si>
    <t>joggi@joggi.ch</t>
  </si>
  <si>
    <t>Friedhofweg 4</t>
  </si>
  <si>
    <t>+41 / 26 672 96 96</t>
  </si>
  <si>
    <t>info@metallbau-lukasfrei.ch</t>
  </si>
  <si>
    <t>info@belma.ch</t>
  </si>
  <si>
    <t>info@volpesa.ch</t>
  </si>
  <si>
    <t>contact@grisse.ch</t>
  </si>
  <si>
    <t>Fenêtres &amp; Rénovations R.M. Sàrl</t>
  </si>
  <si>
    <t>renovation.rm@gmail.com</t>
  </si>
  <si>
    <t>Ch.du Bois-Genoud 28</t>
  </si>
  <si>
    <t>+41 / 78 779 90 43</t>
  </si>
  <si>
    <t>Glasi Zug AG</t>
  </si>
  <si>
    <t>info@glasizug.ch</t>
  </si>
  <si>
    <t>Grienbachstrasse 38</t>
  </si>
  <si>
    <t>+41 / 41 761 23 06</t>
  </si>
  <si>
    <t>info@zenuni-sarl.ch</t>
  </si>
  <si>
    <t>Schreinerei Wasem</t>
  </si>
  <si>
    <t>wasem.schreinerei-hostettler@bluewin.ch</t>
  </si>
  <si>
    <t>3153</t>
  </si>
  <si>
    <t>Rüschegg/Gambach</t>
  </si>
  <si>
    <t>Hirschhorn 301a</t>
  </si>
  <si>
    <t>+41 / 31 738 80 30</t>
  </si>
  <si>
    <t>Kiefer + Co</t>
  </si>
  <si>
    <t>info@kiefer-co.ch</t>
  </si>
  <si>
    <t>Bäumlihofstrasse 394</t>
  </si>
  <si>
    <t>+41 / 61 601 31 62</t>
  </si>
  <si>
    <t xml:space="preserve"> "Lohn-Zuschnitt BSG 15 mm  " </t>
  </si>
  <si>
    <t xml:space="preserve"> "Lohn-Zuschnitt BSG 19 mm  " </t>
  </si>
  <si>
    <t xml:space="preserve"> "Lohn-Zuschnitt BSG 23 mm  " </t>
  </si>
  <si>
    <t xml:space="preserve"> "Lohn-Zuschnitt BSG 27 mm  " </t>
  </si>
  <si>
    <t>Co-Glas AG</t>
  </si>
  <si>
    <t>info@co-glas.ch</t>
  </si>
  <si>
    <t>info@schaefer-metallbau.ch</t>
  </si>
  <si>
    <t>info@delta-glas.ch</t>
  </si>
  <si>
    <t>info@mosterei-gfeller.ch</t>
  </si>
  <si>
    <t>info@althausag.ch</t>
  </si>
  <si>
    <t>R. Morand et Fils SA</t>
  </si>
  <si>
    <t>info@quendoz-glas.ch</t>
  </si>
  <si>
    <t>toffen@marag-garagen.ch</t>
  </si>
  <si>
    <t>info@glasbau.li</t>
  </si>
  <si>
    <t>raumundholz@bluewin.ch</t>
  </si>
  <si>
    <t>info@surber.ch</t>
  </si>
  <si>
    <t>info@emch.com</t>
  </si>
  <si>
    <t>info@admeco.ch</t>
  </si>
  <si>
    <t>info@fenster-mueller.ch</t>
  </si>
  <si>
    <t>Metallbau Herren AG</t>
  </si>
  <si>
    <t>info@stauffer-biedermann.ch</t>
  </si>
  <si>
    <t>Quartier de la verrerie 25</t>
  </si>
  <si>
    <t>Charles Sauter AG</t>
  </si>
  <si>
    <t>Grädel AG Metallbau</t>
  </si>
  <si>
    <t>+41 / 79 450 45 18</t>
  </si>
  <si>
    <t>tt@trachsel-holzbau.ch</t>
  </si>
  <si>
    <t>info@blochglas.ch</t>
  </si>
  <si>
    <t>info@haeubi.ch</t>
  </si>
  <si>
    <t>+41 / 32 555 30 00</t>
  </si>
  <si>
    <t>Jörg &amp; Co. Metallbau AG</t>
  </si>
  <si>
    <t>+41 / 26 497 55 10</t>
  </si>
  <si>
    <t>C. Porchet &amp; CIE SA</t>
  </si>
  <si>
    <t>info.porchet@volet.ch</t>
  </si>
  <si>
    <t>Route du Village 9</t>
  </si>
  <si>
    <t>info@berisha-sa.ch</t>
  </si>
  <si>
    <t>Métal-Concept SA</t>
  </si>
  <si>
    <t>Vitrerie Bel-Air SARL</t>
  </si>
  <si>
    <t>Route de Cossonay 20</t>
  </si>
  <si>
    <t>info@luyet-sa.ch</t>
  </si>
  <si>
    <t>info@stadlin.swiss</t>
  </si>
  <si>
    <t>Route de la Petite Caroline 13</t>
  </si>
  <si>
    <t>DS Créations Métalliques Sàrl</t>
  </si>
  <si>
    <t>Chemin des Artisans 11</t>
  </si>
  <si>
    <t>Vitrerie Crettenand SA</t>
  </si>
  <si>
    <t>info@alphaverre.ch</t>
  </si>
  <si>
    <t>ZURBUCHEN Frères SA</t>
  </si>
  <si>
    <t>Le Marais 4</t>
  </si>
  <si>
    <t>Serrurerie des Draizes SA</t>
  </si>
  <si>
    <t>7 CH DE LA MARBRERIE</t>
  </si>
  <si>
    <t>Chemin de la Muraille 8</t>
  </si>
  <si>
    <t>Vitrerie de Lancy</t>
  </si>
  <si>
    <t>Route du Grammont 58, ZI C</t>
  </si>
  <si>
    <t>Vitrerie Pagès Sàrl</t>
  </si>
  <si>
    <t>+41 / 21 946 07 70</t>
  </si>
  <si>
    <t>+41 / 26 470 45 10</t>
  </si>
  <si>
    <t>+41 / 24 445 24 64</t>
  </si>
  <si>
    <t>+41 / 27 481 97 71</t>
  </si>
  <si>
    <t>+41 / 31 712 10 12</t>
  </si>
  <si>
    <t>+41 / 21 803 33 58</t>
  </si>
  <si>
    <t>Glaserei Scheidegger AG</t>
  </si>
  <si>
    <t>+41 / 79 921 32 58</t>
  </si>
  <si>
    <t>JOSEF MEYER Stahl und Metall AG</t>
  </si>
  <si>
    <t>Fischer Metallbau AG</t>
  </si>
  <si>
    <t>Albert Stoller AG</t>
  </si>
  <si>
    <t>Alte Strasse 17</t>
  </si>
  <si>
    <t>Schreinerei Gebr. Frei AG</t>
  </si>
  <si>
    <t>SDAS SA</t>
  </si>
  <si>
    <t>car@bluewin.ch</t>
  </si>
  <si>
    <t>Schreinerei Meier AG</t>
  </si>
  <si>
    <t>Imp. du Belvédère 16</t>
  </si>
  <si>
    <t>Giger + Dill Metallbau AG</t>
  </si>
  <si>
    <t>email@kreativmitholz.ch</t>
  </si>
  <si>
    <t>+41 / 34 460 13 83</t>
  </si>
  <si>
    <t>swissFineLine AG</t>
  </si>
  <si>
    <t>Wüthrich Sàrl</t>
  </si>
  <si>
    <t>Rue Guinand-L 'Opticien 5</t>
  </si>
  <si>
    <t>Universitäre Psychiatrische Dienste Bern (UPD) AG</t>
  </si>
  <si>
    <t>info@mizy.ch</t>
  </si>
  <si>
    <t>+41 / 21 564 40 40</t>
  </si>
  <si>
    <t>Schmidigen</t>
  </si>
  <si>
    <t>Schreinerei Schlup AG</t>
  </si>
  <si>
    <t>Rue du Creugenat 124 E</t>
  </si>
  <si>
    <t>Furrer Metallbau AG</t>
  </si>
  <si>
    <t>Schaller &amp; Fils Menuiserie - Charpente SA</t>
  </si>
  <si>
    <t>Rte de Chiblins 30</t>
  </si>
  <si>
    <t>SEIFERT Schreinerei AG</t>
  </si>
  <si>
    <t>Duma Glas AG</t>
  </si>
  <si>
    <t>Schreinerei Bigler GmbH</t>
  </si>
  <si>
    <t>Muesmatt AG</t>
  </si>
  <si>
    <t>cmgmetal@bluewin.ch</t>
  </si>
  <si>
    <t>stefan@lanzfenster.ch</t>
  </si>
  <si>
    <t>Ruffieux Fenêtres SA</t>
  </si>
  <si>
    <t>info@ruffieux-fenetres.ch</t>
  </si>
  <si>
    <t>+41 / 41 935 50 50</t>
  </si>
  <si>
    <t>Ledermann AG</t>
  </si>
  <si>
    <t>+41 / 61 935 90 60</t>
  </si>
  <si>
    <t>+41 / 44 839 50 50</t>
  </si>
  <si>
    <t>8156</t>
  </si>
  <si>
    <t>Oberhasli</t>
  </si>
  <si>
    <t>Rietwiesenstrasse 11</t>
  </si>
  <si>
    <t>info@glutzag.ch</t>
  </si>
  <si>
    <t>Ebénisterie M. Bovet SA</t>
  </si>
  <si>
    <t>Rte de Chésalles 33</t>
  </si>
  <si>
    <t>+41 / 26 436 37 04</t>
  </si>
  <si>
    <t>Charles Beureux Sàrl</t>
  </si>
  <si>
    <t>Meister Holzbau AG</t>
  </si>
  <si>
    <t>Route de l’Industrie-Ouest 7</t>
  </si>
  <si>
    <t>Beugenstrasse 16</t>
  </si>
  <si>
    <t>+41 / 26 660 37 75</t>
  </si>
  <si>
    <t>Dan Bangerter menuiserie &amp; rénovations</t>
  </si>
  <si>
    <t>dan.bangerter@bluewin.ch</t>
  </si>
  <si>
    <t>2710</t>
  </si>
  <si>
    <t>Tavannes</t>
  </si>
  <si>
    <t>Chemin de la Forge 2</t>
  </si>
  <si>
    <t xml:space="preserve">Maurice Beaud Fils Constructions </t>
  </si>
  <si>
    <t>info@beaud-mbf.ch</t>
  </si>
  <si>
    <t>Rte de l'Intyamon 102</t>
  </si>
  <si>
    <t>+41 / 26 928 40 50</t>
  </si>
  <si>
    <t>Schreinerei Tschan GmbH</t>
  </si>
  <si>
    <t>info@tschan-ihrschreiner.ch</t>
  </si>
  <si>
    <t>4416</t>
  </si>
  <si>
    <t>Bubendorf</t>
  </si>
  <si>
    <t>Moosmattstrasse 13</t>
  </si>
  <si>
    <t>+41 / 61 931 25 25</t>
  </si>
  <si>
    <t>La Casa Chilena</t>
  </si>
  <si>
    <t>info@lacasachilena.ch</t>
  </si>
  <si>
    <t>Brunngasse 36</t>
  </si>
  <si>
    <t>AB Art-Bois SA</t>
  </si>
  <si>
    <t>info@artbois.ch</t>
  </si>
  <si>
    <t>Route de Riddes 87</t>
  </si>
  <si>
    <t>+41 / 27 203 70 74</t>
  </si>
  <si>
    <t>A. &amp; H. Metall GmbH</t>
  </si>
  <si>
    <t>info@ah-metall.ch</t>
  </si>
  <si>
    <t>Oberdorf</t>
  </si>
  <si>
    <t>Pilatusstrasse 3</t>
  </si>
  <si>
    <t>+41 / 41 501 01 44</t>
  </si>
  <si>
    <t>Metall + Handwerk AG</t>
  </si>
  <si>
    <t>info@metallundhandwerk.ch</t>
  </si>
  <si>
    <t>Sägegasse 2</t>
  </si>
  <si>
    <t>+41 / 31 721 10 00</t>
  </si>
  <si>
    <t>Nägelin Schlossereli GmbH</t>
  </si>
  <si>
    <t>info@naegelin-schlosserei.ch</t>
  </si>
  <si>
    <t>4303</t>
  </si>
  <si>
    <t>Kaiseraugst</t>
  </si>
  <si>
    <t>Rinaustrasse 476</t>
  </si>
  <si>
    <t>+41 / 61 561 81 91</t>
  </si>
  <si>
    <t>Moore der Schlosser</t>
  </si>
  <si>
    <t>charles.moore@hotmail.com</t>
  </si>
  <si>
    <t>Lyssachstrasse 132</t>
  </si>
  <si>
    <t>+41 / 79 274 70 69</t>
  </si>
  <si>
    <t>Hübelibier Brauerei</t>
  </si>
  <si>
    <t>huebelibier@gmail.com</t>
  </si>
  <si>
    <t>Hübeli 14</t>
  </si>
  <si>
    <t>+41 / 78 657 34 10</t>
  </si>
  <si>
    <t>RIWA Design AG</t>
  </si>
  <si>
    <t>Rainackerstrasse 3</t>
  </si>
  <si>
    <t>+41 / 62 398 17 70</t>
  </si>
  <si>
    <t xml:space="preserve">Hasler + Co SA · Delémont </t>
  </si>
  <si>
    <t>Delemont</t>
  </si>
  <si>
    <t xml:space="preserve">Rte de Porrentruy 33 </t>
  </si>
  <si>
    <t>+41 / 32 421 09 09</t>
  </si>
  <si>
    <t>Guenat Monnerat SA</t>
  </si>
  <si>
    <t>info@guenatmonnerat.ch</t>
  </si>
  <si>
    <t>2807</t>
  </si>
  <si>
    <t>Pleigne</t>
  </si>
  <si>
    <t>Ch. de la Fille de Mai 5</t>
  </si>
  <si>
    <t>+41 / 32 431 15 16</t>
  </si>
  <si>
    <t>Lux Architekten</t>
  </si>
  <si>
    <t>arch@luxarchitekten.ch</t>
  </si>
  <si>
    <t>Davidsbodenstrasse 19</t>
  </si>
  <si>
    <t>+41 / 61 631 03 33</t>
  </si>
  <si>
    <t>fensterbaumeler ag</t>
  </si>
  <si>
    <t>info@fensterbaumeler.ch</t>
  </si>
  <si>
    <t>Hauptstrasse 36</t>
  </si>
  <si>
    <t>+41 / 41 485 01 70</t>
  </si>
  <si>
    <t>Glas Müller AG</t>
  </si>
  <si>
    <t>info@glas-mueller.ch</t>
  </si>
  <si>
    <t>Lättenstrasse 31</t>
  </si>
  <si>
    <t>+41 / 43 336 00 00</t>
  </si>
  <si>
    <t>Fritz Boss AG</t>
  </si>
  <si>
    <t>info@bossmetallbau.ch</t>
  </si>
  <si>
    <t>3860</t>
  </si>
  <si>
    <t>Meiringen</t>
  </si>
  <si>
    <t>Gemeindemattenstrasse 32</t>
  </si>
  <si>
    <t>+41 / 33 971 19 16</t>
  </si>
  <si>
    <t>BrasMetal Sàrl</t>
  </si>
  <si>
    <t>info@brasmetal.ch</t>
  </si>
  <si>
    <t>1296</t>
  </si>
  <si>
    <t>Coppet</t>
  </si>
  <si>
    <t>Chemin Riamoz 14</t>
  </si>
  <si>
    <t>+41 / 21 634 44 12</t>
  </si>
  <si>
    <t>Amanda Suhr</t>
  </si>
  <si>
    <t>amanda.suhr@bluewin.ch</t>
  </si>
  <si>
    <t>Erasmusplatz 8</t>
  </si>
  <si>
    <t>+41 / 61 692 55 45</t>
  </si>
  <si>
    <t>Design Confort Sàrl</t>
  </si>
  <si>
    <t>info@designconfort.ch</t>
  </si>
  <si>
    <t>Yverdon-Les-Bains</t>
  </si>
  <si>
    <t>Rue des Uttins 40</t>
  </si>
  <si>
    <t>+41 / 24 425 25 00</t>
  </si>
  <si>
    <t>Metall-Systembau Kohli</t>
  </si>
  <si>
    <t>kontakt@metall-systembau.ch</t>
  </si>
  <si>
    <t>3155</t>
  </si>
  <si>
    <t>Helgisried</t>
  </si>
  <si>
    <t>Riggisbergstrasse 36</t>
  </si>
  <si>
    <t>+41 / 31 809 29 39</t>
  </si>
  <si>
    <t>Mermod Sàrl</t>
  </si>
  <si>
    <t>info@mermodsarl.ch</t>
  </si>
  <si>
    <t>Zone industrielle Bovéry 24</t>
  </si>
  <si>
    <t>+41 / 79 471 13 04</t>
  </si>
  <si>
    <t>HTH Serrurier Sàrl</t>
  </si>
  <si>
    <t>Route des Jurats 39</t>
  </si>
  <si>
    <t>+41 / 21 802 05 55</t>
  </si>
  <si>
    <t>Schreinerei Marti KLG</t>
  </si>
  <si>
    <t>info@schreinerei-marti.ch</t>
  </si>
  <si>
    <t>3089</t>
  </si>
  <si>
    <t>Hinterfulitgen</t>
  </si>
  <si>
    <t>Wydernstrasse 15</t>
  </si>
  <si>
    <t>+41 / 31 809 05 39</t>
  </si>
  <si>
    <t>S.BERNET Sàrl</t>
  </si>
  <si>
    <t xml:space="preserve"> info@sbernet.ch</t>
  </si>
  <si>
    <t xml:space="preserve">En Courta Rama </t>
  </si>
  <si>
    <t>+41 / 79 334 97 39</t>
  </si>
  <si>
    <t>Bonzon Ambiance Bois Agencement sàrl</t>
  </si>
  <si>
    <t>info@ambiancebois.ch</t>
  </si>
  <si>
    <t>Marjolin 49</t>
  </si>
  <si>
    <t>+41 / 24.499.22.43</t>
  </si>
  <si>
    <t>ATP Serrurerie SA</t>
  </si>
  <si>
    <t>info@atp-serrurerie.ch</t>
  </si>
  <si>
    <t>1728</t>
  </si>
  <si>
    <t>Rossens</t>
  </si>
  <si>
    <t>Route de Montena 87</t>
  </si>
  <si>
    <t>+41 / 26 401 25 69</t>
  </si>
  <si>
    <t xml:space="preserve">LANTHMANN CONSTRUCTIONS BOIS SA </t>
  </si>
  <si>
    <t>lanthmann@groupe-grisoni.ch</t>
  </si>
  <si>
    <t>Chemin du Botsérin 21</t>
  </si>
  <si>
    <t>+41 / 26 928 17 94</t>
  </si>
  <si>
    <t>Steel Créations Sàrl</t>
  </si>
  <si>
    <t>info@steelcreations.ch</t>
  </si>
  <si>
    <t>1647</t>
  </si>
  <si>
    <t>Corbières</t>
  </si>
  <si>
    <t>Chemin du Pré du Crêt 16A</t>
  </si>
  <si>
    <t>+41 / 26 927 13 01</t>
  </si>
  <si>
    <t>ACM Atelier Concept Menuiserie SA</t>
  </si>
  <si>
    <t>acmsa@acmsa.ch</t>
  </si>
  <si>
    <t>Rte de Peney 137-139</t>
  </si>
  <si>
    <t>+41 / 22 930 05 80</t>
  </si>
  <si>
    <t>Tomwood AG</t>
  </si>
  <si>
    <t>info@tomwood.ch</t>
  </si>
  <si>
    <t>Gartenstrasse 4</t>
  </si>
  <si>
    <t>+41 / 32 636 62 62</t>
  </si>
  <si>
    <t>Schreinerei Pius Bättig</t>
  </si>
  <si>
    <t>schreinerbaettig@bluewin.ch</t>
  </si>
  <si>
    <t>6143</t>
  </si>
  <si>
    <t>Ohmstal</t>
  </si>
  <si>
    <t>Rütigraben 3</t>
  </si>
  <si>
    <t>+41 / 41 988 19 68</t>
  </si>
  <si>
    <t>Cyril Roy</t>
  </si>
  <si>
    <t>cyrilroy@bluewin.ch</t>
  </si>
  <si>
    <t>Boveresses 58</t>
  </si>
  <si>
    <t>chMarbet GmbH</t>
  </si>
  <si>
    <t>info@chmarbet.ch</t>
  </si>
  <si>
    <t>Langmattstrasse 158</t>
  </si>
  <si>
    <t>+41 / 62 511 22 22</t>
  </si>
  <si>
    <t>Carrosserie Hänni Sàrl</t>
  </si>
  <si>
    <t>carrosserie-haenni@bluewin.ch</t>
  </si>
  <si>
    <t>Ch. de la Baconnière 41</t>
  </si>
  <si>
    <t>+41 / 32 842 50 40</t>
  </si>
  <si>
    <t>Rhein Fenster AG</t>
  </si>
  <si>
    <t>info@rheinfenster.ch</t>
  </si>
  <si>
    <t>Baslerstrasse 57</t>
  </si>
  <si>
    <t>+41 / 61 831 31 31</t>
  </si>
  <si>
    <t>ForBois AG</t>
  </si>
  <si>
    <t>info@forbois.ch</t>
  </si>
  <si>
    <t>Route du Moulin 59</t>
  </si>
  <si>
    <t>+41 / 27 455 99 33</t>
  </si>
  <si>
    <t>U. &amp; R. Herrmann GmbH</t>
  </si>
  <si>
    <t>metallbau@herrmanngmbh.ch</t>
  </si>
  <si>
    <t>Langnaustrasse 5</t>
  </si>
  <si>
    <t>+41 / 31 711 09 22</t>
  </si>
  <si>
    <t>Breitenstein Servicecenter AG</t>
  </si>
  <si>
    <t>service@breitenstein-ag.ch</t>
  </si>
  <si>
    <t>4442</t>
  </si>
  <si>
    <t>Diepflingen</t>
  </si>
  <si>
    <t>Hauptstrasse 15</t>
  </si>
  <si>
    <t>+41 / 61 985 40 90</t>
  </si>
  <si>
    <t>Reichmuth &amp; Rüegg AG</t>
  </si>
  <si>
    <t>info@reichmuth-rueegg.ch</t>
  </si>
  <si>
    <t>Chefistrasse 60</t>
  </si>
  <si>
    <t>+41 / 55 256 21 41</t>
  </si>
  <si>
    <t>Cuisine Rapide Suisse Sàrl</t>
  </si>
  <si>
    <t>administration@cuisinerapidesuisse.ch</t>
  </si>
  <si>
    <t>Rue de Lausanne 42</t>
  </si>
  <si>
    <t>+41 / 22 512 17 00</t>
  </si>
  <si>
    <t>Menuiserie Froté Denis</t>
  </si>
  <si>
    <t>denis.frote@gmail.com</t>
  </si>
  <si>
    <t>2946</t>
  </si>
  <si>
    <t>Miécourt</t>
  </si>
  <si>
    <t>Chem. du Fâtre 69</t>
  </si>
  <si>
    <t>+41 / 79 435 81 73</t>
  </si>
  <si>
    <t>Thomas Queloz Menuiserie Sàrl</t>
  </si>
  <si>
    <t>info@queloz-renovation.ch</t>
  </si>
  <si>
    <t>Rue des Rangiers 12</t>
  </si>
  <si>
    <t>+41 / 78 831 28 30</t>
  </si>
  <si>
    <t>R&amp;B Immowerk und Bauwerk GmbH</t>
  </si>
  <si>
    <t>info@retb.ch</t>
  </si>
  <si>
    <t>8152</t>
  </si>
  <si>
    <t>Opfikon (Glattpark)</t>
  </si>
  <si>
    <t>Thurgauerstrasse 117</t>
  </si>
  <si>
    <t>+41 / 44 720 50 50</t>
  </si>
  <si>
    <t>Poretti-Gaggini SA</t>
  </si>
  <si>
    <t>info@poretti-gaggini.ch</t>
  </si>
  <si>
    <t>via al Fiume 1</t>
  </si>
  <si>
    <t>+41 / 91 935 20 10</t>
  </si>
  <si>
    <t>Burckels Serrurerie</t>
  </si>
  <si>
    <t>burckelserrurerie@gmail.com</t>
  </si>
  <si>
    <t>Le Poyet 2</t>
  </si>
  <si>
    <t>+41 / 79 952 26 10</t>
  </si>
  <si>
    <t>Pfister Ladenbau AG</t>
  </si>
  <si>
    <t>info@ladenbau.ch</t>
  </si>
  <si>
    <t>Bernstrasse 24</t>
  </si>
  <si>
    <t>+41 / 31 839 36 36</t>
  </si>
  <si>
    <t>FACSA Sanierung AG</t>
  </si>
  <si>
    <t>info@facsa.ch</t>
  </si>
  <si>
    <t>Grossmatte Ost 2 - 4</t>
  </si>
  <si>
    <t>+41 / 58 234 40 40</t>
  </si>
  <si>
    <t>Menuiserie Agaunoise Sàrl</t>
  </si>
  <si>
    <t>info@ma1890.ch</t>
  </si>
  <si>
    <t>ZI les Marais 4</t>
  </si>
  <si>
    <t>+41 / 41 970 08 66</t>
  </si>
  <si>
    <t>Menuiserie P.-A. Visinand</t>
  </si>
  <si>
    <t>pa.visinand@bluewin.ch</t>
  </si>
  <si>
    <t>Chemin de la Gottrause 13</t>
  </si>
  <si>
    <t>+41 / 79 350 50 26</t>
  </si>
  <si>
    <t>Metallbau Huser AG</t>
  </si>
  <si>
    <t>info@huser-metallbau.ch</t>
  </si>
  <si>
    <t>5244</t>
  </si>
  <si>
    <t>Birrhard</t>
  </si>
  <si>
    <t>Langgasse 2</t>
  </si>
  <si>
    <t>+41 / 56 442 53 53</t>
  </si>
  <si>
    <t>Paul Lengen Schreinerei GmbH</t>
  </si>
  <si>
    <t>p.lengen@varioweb.ch</t>
  </si>
  <si>
    <t>Ancien chemin de Corin 19</t>
  </si>
  <si>
    <t>+41 / 77 438 24 88</t>
  </si>
  <si>
    <t>Ré-pars Constructions Métallique</t>
  </si>
  <si>
    <t>info@repars.ch</t>
  </si>
  <si>
    <t xml:space="preserve">Chemin de Vuarrens 31 </t>
  </si>
  <si>
    <t>EDEM SA</t>
  </si>
  <si>
    <t>eric.charpy@edemsa.ch</t>
  </si>
  <si>
    <t>Edouard Verdan 4</t>
  </si>
  <si>
    <t>+41 / 24 520 75 35</t>
  </si>
  <si>
    <t>Antikschreinerei Büchi</t>
  </si>
  <si>
    <t>stefan@antikschreinerei-buechi.ch</t>
  </si>
  <si>
    <t>Freiburgstrasse 405</t>
  </si>
  <si>
    <t>+41 / 31 991 05 31</t>
  </si>
  <si>
    <t>Adeb Sàrl</t>
  </si>
  <si>
    <t>adeb.menuiserie@gmail.com</t>
  </si>
  <si>
    <t>2046</t>
  </si>
  <si>
    <t>Fontaines</t>
  </si>
  <si>
    <t>Rue de l'Industrie 8</t>
  </si>
  <si>
    <t>+41 / 32 931 61 31</t>
  </si>
  <si>
    <t>SCHWYTER.AG</t>
  </si>
  <si>
    <t>info@schwyter.ag</t>
  </si>
  <si>
    <t>8856</t>
  </si>
  <si>
    <t>Tuggen</t>
  </si>
  <si>
    <t>St.Gallerstrasse 49</t>
  </si>
  <si>
    <t>+41 / 55 450 50 80</t>
  </si>
  <si>
    <t>Oneplus Construction AG</t>
  </si>
  <si>
    <t>info@oneplusconstruction.ch</t>
  </si>
  <si>
    <t>5213</t>
  </si>
  <si>
    <t>Villnachern</t>
  </si>
  <si>
    <t>Rebhalden 3</t>
  </si>
  <si>
    <t>+41 / 79 273 43 95</t>
  </si>
  <si>
    <t>Menuiserie B.Millasson</t>
  </si>
  <si>
    <t>bmillasson@bmillasson.ch</t>
  </si>
  <si>
    <t>Chemin des Artisans 12</t>
  </si>
  <si>
    <t>+41 / 21 947 33 51</t>
  </si>
  <si>
    <t>Vitrerie du Nord SA</t>
  </si>
  <si>
    <t>info@vitreriedunord.ch</t>
  </si>
  <si>
    <t>Rue Dr. César-Roux 11</t>
  </si>
  <si>
    <t>+41 / 21 616 01 76</t>
  </si>
  <si>
    <t>MG Construction, Mario Guarnaccia</t>
  </si>
  <si>
    <t>mg76.constructions@gmail.com</t>
  </si>
  <si>
    <t>Chemin de St-Triphon 24</t>
  </si>
  <si>
    <t>+41 / 79 416 96 28</t>
  </si>
  <si>
    <t>Oberli Schlosserei AG</t>
  </si>
  <si>
    <t>Info@oberliag.ch</t>
  </si>
  <si>
    <t>Industrie Neuhof 27</t>
  </si>
  <si>
    <t>+41 / 34 445 22 17</t>
  </si>
  <si>
    <t>info@glastechnik.ch</t>
  </si>
  <si>
    <t>Hünbeberg (ZG)</t>
  </si>
  <si>
    <t>Progenie Ebénisterie &amp; Agencement interieur</t>
  </si>
  <si>
    <t>m.paulet@progenie.ch</t>
  </si>
  <si>
    <t>Route de Saint-Julien 259,</t>
  </si>
  <si>
    <t>+41 / 22 309 40 16</t>
  </si>
  <si>
    <t>André Wälti</t>
  </si>
  <si>
    <t>info@benoit-metall.ch</t>
  </si>
  <si>
    <t>Normannenstrasse 14</t>
  </si>
  <si>
    <t>+41 / 31 312 14 20</t>
  </si>
  <si>
    <t>Holzbau Hummel + Rikli</t>
  </si>
  <si>
    <t>info@hummel-rikli.ch</t>
  </si>
  <si>
    <t>Wangen a/A</t>
  </si>
  <si>
    <t>Stadthof 5b</t>
  </si>
  <si>
    <t>+41 / 32 631 31 30</t>
  </si>
  <si>
    <t>Ritz SA</t>
  </si>
  <si>
    <t>Chemin de Casse-Bras 8</t>
  </si>
  <si>
    <t>+41 / 32 730 55 30</t>
  </si>
  <si>
    <t>Wenger Fenster AG</t>
  </si>
  <si>
    <t>info@wenger-fenster.ch</t>
  </si>
  <si>
    <t>3752</t>
  </si>
  <si>
    <t>Wimmis</t>
  </si>
  <si>
    <t>Chrümigstrasse 32</t>
  </si>
  <si>
    <t>+41 / 33 359 82 82</t>
  </si>
  <si>
    <t>STALDER SA</t>
  </si>
  <si>
    <t>info@staldersa.ch</t>
  </si>
  <si>
    <t>Thônex / Genève</t>
  </si>
  <si>
    <t>+41 / 22 785 19 86</t>
  </si>
  <si>
    <t>Paul Weber AG Metall- und Stahlbau</t>
  </si>
  <si>
    <t>info@paulweberag.ch</t>
  </si>
  <si>
    <t>6423</t>
  </si>
  <si>
    <t>Seewen</t>
  </si>
  <si>
    <t>Bahnhofstrasse 122</t>
  </si>
  <si>
    <t>+41 / 41 811 33 22</t>
  </si>
  <si>
    <t>K-Fenêtres SA</t>
  </si>
  <si>
    <t>info@k-fenetres.ch</t>
  </si>
  <si>
    <t>+41 / 22 793 58 13</t>
  </si>
  <si>
    <t>AZ Holz AG</t>
  </si>
  <si>
    <t>info@azholz.ch</t>
  </si>
  <si>
    <t>Oristalstrasse 121</t>
  </si>
  <si>
    <t>+41 / 61 926 70 70</t>
  </si>
  <si>
    <t>Altran Aluminium SA</t>
  </si>
  <si>
    <t>info@alu-altran.ch</t>
  </si>
  <si>
    <t>Rue de la Fenatte 3</t>
  </si>
  <si>
    <t>+41 / 32 435 16 22</t>
  </si>
  <si>
    <t>Assistance Serrurerie Sàrl</t>
  </si>
  <si>
    <t>info@assistance-serrurerie.ch</t>
  </si>
  <si>
    <t>+41 / 79 470 96 72</t>
  </si>
  <si>
    <t>Schreineratelier Ritz</t>
  </si>
  <si>
    <t>eritz@solnet.ch</t>
  </si>
  <si>
    <t>Bürenstrasse 43</t>
  </si>
  <si>
    <t>+41 / 79 425 34 04</t>
  </si>
  <si>
    <t>Ego Kiefer AG</t>
  </si>
  <si>
    <t>info@egokiefer.ch</t>
  </si>
  <si>
    <t>9444</t>
  </si>
  <si>
    <t>Diepoldsau</t>
  </si>
  <si>
    <t>Hohenemserstrasse 32</t>
  </si>
  <si>
    <t>+41 / 71 757 33 33</t>
  </si>
  <si>
    <t>Dénériaz Construction Bois SA</t>
  </si>
  <si>
    <t>charpente@deneriaz.com</t>
  </si>
  <si>
    <t>Route de Riddes 101</t>
  </si>
  <si>
    <t>+41 / 27 203 35 91</t>
  </si>
  <si>
    <t>D. Vaucher Sàrl</t>
  </si>
  <si>
    <t>d.vaucher@outlook.com</t>
  </si>
  <si>
    <t>+41 / 79 337 19 37</t>
  </si>
  <si>
    <t>Schreinerei Zwicky AG</t>
  </si>
  <si>
    <t>info@zwicky-schreinerei.ch</t>
  </si>
  <si>
    <t>Aesch BL</t>
  </si>
  <si>
    <t>Neuhofweg 51</t>
  </si>
  <si>
    <t>+41 / 61 755 20 60</t>
  </si>
  <si>
    <t>H. Gschwend AG Metallbau</t>
  </si>
  <si>
    <t>info@gschwend-metallbau.ch</t>
  </si>
  <si>
    <t>9116</t>
  </si>
  <si>
    <t>Wolfertswil</t>
  </si>
  <si>
    <t>Böhlstrasse 12</t>
  </si>
  <si>
    <t>+41 / 71 394 07 70</t>
  </si>
  <si>
    <t>ATELIER DES METAUX</t>
  </si>
  <si>
    <t>info@atelierdesmetaux.ch</t>
  </si>
  <si>
    <t>Route de la Morge 37</t>
  </si>
  <si>
    <t>+41 / 78 245 66 16</t>
  </si>
  <si>
    <t>Rolf Imbach</t>
  </si>
  <si>
    <t>mail@rolf-imbach.com</t>
  </si>
  <si>
    <t>4500</t>
  </si>
  <si>
    <t>Solothurn</t>
  </si>
  <si>
    <t>St. Josefsgasse 5</t>
  </si>
  <si>
    <t>+41 / 32 622 02 01</t>
  </si>
  <si>
    <t>Holzbau Wägli AG</t>
  </si>
  <si>
    <t>belp@waegli-holzbau.ch</t>
  </si>
  <si>
    <t>Allmendweg 251</t>
  </si>
  <si>
    <t>+41 / 31 819 13 12</t>
  </si>
  <si>
    <t>Manfred Gygax</t>
  </si>
  <si>
    <t>m.gyx@bluewin.ch</t>
  </si>
  <si>
    <t>+41 / 32 675 45 92</t>
  </si>
  <si>
    <t>Vifian Möbelwerkstätte AG</t>
  </si>
  <si>
    <t>info@vifian.ch</t>
  </si>
  <si>
    <t>Freiburgstrasse 28</t>
  </si>
  <si>
    <t>+41 / 31 734 24 44</t>
  </si>
  <si>
    <t>www.systemes-de-portes.ch Sàrl</t>
  </si>
  <si>
    <t>remy@systemes-de-portes.ch</t>
  </si>
  <si>
    <t>Route de Rabou 26</t>
  </si>
  <si>
    <t>+41 / 21 791 14 73</t>
  </si>
  <si>
    <t>EVASION BOIS Sàrl</t>
  </si>
  <si>
    <t>info@evasionbois.ch</t>
  </si>
  <si>
    <t>Saint-Blaise</t>
  </si>
  <si>
    <t>Route de Soleure 6</t>
  </si>
  <si>
    <t>+41 / 79 340 36 06</t>
  </si>
  <si>
    <t>Ateliers Romanens Sàrl</t>
  </si>
  <si>
    <t>cc@ateliersromanens.com</t>
  </si>
  <si>
    <t>1642</t>
  </si>
  <si>
    <t>Sorens</t>
  </si>
  <si>
    <t>Cotagery 7</t>
  </si>
  <si>
    <t>+41 / 79 949 34 22</t>
  </si>
  <si>
    <t>Baumgartner Landmaschinen GmbH</t>
  </si>
  <si>
    <t>info@blmt.ch</t>
  </si>
  <si>
    <t>5306</t>
  </si>
  <si>
    <t>Tegerfelden</t>
  </si>
  <si>
    <t>Rengg 1</t>
  </si>
  <si>
    <t>+41 / 56 245 80 50</t>
  </si>
  <si>
    <t>Gereno Brütsch</t>
  </si>
  <si>
    <t>bruetsch.stephan@bluewin.ch</t>
  </si>
  <si>
    <t>4054</t>
  </si>
  <si>
    <t>Weiherhofstrasse 182</t>
  </si>
  <si>
    <t>+41 / 61 302 50 64</t>
  </si>
  <si>
    <t>Regio Fenster AG</t>
  </si>
  <si>
    <t>info@regiofenster.ch</t>
  </si>
  <si>
    <t>Altenmatteweg 2</t>
  </si>
  <si>
    <t>+41 / 61 713 72 81</t>
  </si>
  <si>
    <t>Métal 3D Sàrl</t>
  </si>
  <si>
    <t>metal3d@bluewin.ch</t>
  </si>
  <si>
    <t>Zone industrielle des Marais 12</t>
  </si>
  <si>
    <t>+41 / 79 759 90 39</t>
  </si>
  <si>
    <t>2G-INOX Sàrl</t>
  </si>
  <si>
    <t>info@2g-inox.ch</t>
  </si>
  <si>
    <t>Route de la borde 12</t>
  </si>
  <si>
    <t>Schluep</t>
  </si>
  <si>
    <t>mommentumv50@gmail.com</t>
  </si>
  <si>
    <t>Obere Sintmatt 4</t>
  </si>
  <si>
    <t>+41 / 78 719 11 02</t>
  </si>
  <si>
    <t>Menuiserie Ostorero Sàrl</t>
  </si>
  <si>
    <t>menuiserie@ostorero.ch</t>
  </si>
  <si>
    <t xml:space="preserve">2740 </t>
  </si>
  <si>
    <t xml:space="preserve">Rue du Moulin 14  </t>
  </si>
  <si>
    <t>AE Concept &amp; Construction Thaçi</t>
  </si>
  <si>
    <t>info@ae-cc.ch</t>
  </si>
  <si>
    <t>Ecublens VD</t>
  </si>
  <si>
    <t>Chemin de la Dôle 11</t>
  </si>
  <si>
    <t>+41 / 79 871 63 69</t>
  </si>
  <si>
    <t>Herr Franco Giancroce</t>
  </si>
  <si>
    <t>Lee 2</t>
  </si>
  <si>
    <t>+41 / 78 646 04 07</t>
  </si>
  <si>
    <t>Girard Frères Sàrl</t>
  </si>
  <si>
    <t>info@girard-freres.ch</t>
  </si>
  <si>
    <t>+41 / 79 563 17 00</t>
  </si>
  <si>
    <t>Techno-Concept Sàrl</t>
  </si>
  <si>
    <t>info@techno-concept.ch</t>
  </si>
  <si>
    <t>1136</t>
  </si>
  <si>
    <t>Bussy-Chardonney</t>
  </si>
  <si>
    <t>Rue de l'Ancien-Collège 2</t>
  </si>
  <si>
    <t>+41 / 79 250 69 44</t>
  </si>
  <si>
    <t>Gerber macht's GmbH</t>
  </si>
  <si>
    <t>info@gerber-machts.ch</t>
  </si>
  <si>
    <t>Gwattbergweg 52</t>
  </si>
  <si>
    <t>+41 / 31 701 18 20</t>
  </si>
  <si>
    <t>Irniger Innenausbau AG</t>
  </si>
  <si>
    <t>kontakt@irniger.swiss</t>
  </si>
  <si>
    <t>5443</t>
  </si>
  <si>
    <t>Niederrohrdorf</t>
  </si>
  <si>
    <t>Mellingerstrasse 12</t>
  </si>
  <si>
    <t>+41 / 56 485 88 22</t>
  </si>
  <si>
    <t>THEODOOR AG</t>
  </si>
  <si>
    <t>info@theodoor.ch</t>
  </si>
  <si>
    <t>+41 / 41 521 04 24</t>
  </si>
  <si>
    <t>HR Huber Metallbau GmbH</t>
  </si>
  <si>
    <t>info@hrhubermetallbau.ch</t>
  </si>
  <si>
    <t>4207</t>
  </si>
  <si>
    <t>Bretzwil</t>
  </si>
  <si>
    <t>Hauptstrasse 21</t>
  </si>
  <si>
    <t>+41 / 61 941 13 90</t>
  </si>
  <si>
    <t>Dominik Ackermann Design</t>
  </si>
  <si>
    <t>info@dominikdesign.ch</t>
  </si>
  <si>
    <t>1186</t>
  </si>
  <si>
    <t>Essertines-sur-Rolle</t>
  </si>
  <si>
    <t>Chemin des Dudes 1</t>
  </si>
  <si>
    <t>+41 / 78 773 33 46</t>
  </si>
  <si>
    <t>Atelier Volet Charpentier/Bâtisseur SA</t>
  </si>
  <si>
    <t>info@volet.ch</t>
  </si>
  <si>
    <t>Route Industrielle 1</t>
  </si>
  <si>
    <t>+41 / 21 926 85 85</t>
  </si>
  <si>
    <t>Häni Metallbau AG</t>
  </si>
  <si>
    <t>info@haeniag.ch</t>
  </si>
  <si>
    <t>Grechnen</t>
  </si>
  <si>
    <t>Staadstrasse 209</t>
  </si>
  <si>
    <t>+41 / 32 652 66 66</t>
  </si>
  <si>
    <t>HOLZ3 AG</t>
  </si>
  <si>
    <t>info@holz3.ch</t>
  </si>
  <si>
    <t>3132</t>
  </si>
  <si>
    <t>Riggisberg</t>
  </si>
  <si>
    <t>Kirchmattstrasse 2</t>
  </si>
  <si>
    <t>+41 / 31 819 90 60</t>
  </si>
  <si>
    <t>KST AG</t>
  </si>
  <si>
    <t>info.fr@kstag.ch</t>
  </si>
  <si>
    <t>Route de Jussy 2</t>
  </si>
  <si>
    <t>+41 / 22 860 19 95</t>
  </si>
  <si>
    <t>Swing Tor Sàrl</t>
  </si>
  <si>
    <t>info@swingtor.ch</t>
  </si>
  <si>
    <t>Chermignon-d'en Bas</t>
  </si>
  <si>
    <t>Rue Saint-André 6</t>
  </si>
  <si>
    <t>+41 / 79 946 29 70</t>
  </si>
  <si>
    <t>Gutknecht SA</t>
  </si>
  <si>
    <t>info@gutknecht-sa.ch</t>
  </si>
  <si>
    <t>Estavayer le-Lac</t>
  </si>
  <si>
    <t>Chemin des Esserpis 1</t>
  </si>
  <si>
    <t>+41 / 26 663 93 93</t>
  </si>
  <si>
    <t>t-metal@outlook.com</t>
  </si>
  <si>
    <t>contact@gattelet-serrurerie.ch</t>
  </si>
  <si>
    <t>Benz &amp; Partner AG</t>
  </si>
  <si>
    <t>Techno Serrurerie Dias Sàrl</t>
  </si>
  <si>
    <t>ventes@serrurerie-dias.ch</t>
  </si>
  <si>
    <t>Rue du Pré-Bouvier 7</t>
  </si>
  <si>
    <t>+41 / 78 976 53 01</t>
  </si>
  <si>
    <t>Normannenstrasse 12</t>
  </si>
  <si>
    <t>ARGECOM SA</t>
  </si>
  <si>
    <t>contact@argecom.ch</t>
  </si>
  <si>
    <t>Rue de l'Ouriette 141</t>
  </si>
  <si>
    <t>+41 / 21 807 10 10</t>
  </si>
  <si>
    <t>Küffer Schreinerei AG</t>
  </si>
  <si>
    <t>secretariat@mdesignsarl.ch</t>
  </si>
  <si>
    <t>Holzbau Bucher AG</t>
  </si>
  <si>
    <t>Niklaus Metallbau AG</t>
  </si>
  <si>
    <t>Crea Fassaden- und Glasbausysteme AG</t>
  </si>
  <si>
    <t>Gewerbestrasse 11</t>
  </si>
  <si>
    <t>Metallbaumanagement Borer GmbH</t>
  </si>
  <si>
    <t>Peter Lüthi Innenausbau</t>
  </si>
  <si>
    <t>info@holzhandwerk.ch</t>
  </si>
  <si>
    <t>4953</t>
  </si>
  <si>
    <t>Schwarzenbach</t>
  </si>
  <si>
    <t>Dörfli 22</t>
  </si>
  <si>
    <t>+41 / 62 962 11 68</t>
  </si>
  <si>
    <t>C R M Sàrl</t>
  </si>
  <si>
    <t>Route d’Assens 24</t>
  </si>
  <si>
    <t>+41 / 79 262 22 82</t>
  </si>
  <si>
    <t>Gebr. Imbach AG</t>
  </si>
  <si>
    <t>info@imbachfischbach.ch</t>
  </si>
  <si>
    <t>6145</t>
  </si>
  <si>
    <t>Fischbach</t>
  </si>
  <si>
    <t>Schmiede Dorf 6</t>
  </si>
  <si>
    <t>+41 / 41 988 15 25</t>
  </si>
  <si>
    <t>Ligniform GmbH</t>
  </si>
  <si>
    <t>info@ligniform.ch</t>
  </si>
  <si>
    <t>3421</t>
  </si>
  <si>
    <t>Lyssach</t>
  </si>
  <si>
    <t>Dorfstrasse 66a</t>
  </si>
  <si>
    <t>+41 / 34 445 98 02</t>
  </si>
  <si>
    <t>MANUS</t>
  </si>
  <si>
    <t>manus@manusbern.ch</t>
  </si>
  <si>
    <t>Güterstrasse 51</t>
  </si>
  <si>
    <t>+41 / 31 381 10 28</t>
  </si>
  <si>
    <t xml:space="preserve">CAF IBAT Sàrl </t>
  </si>
  <si>
    <t xml:space="preserve">yolan.lemaitre@task5-s.ch </t>
  </si>
  <si>
    <t>3238</t>
  </si>
  <si>
    <t>Gals</t>
  </si>
  <si>
    <t xml:space="preserve">Neuenburgstrasse 7 </t>
  </si>
  <si>
    <t>+41 / 79 296 99 03</t>
  </si>
  <si>
    <t>SINGER Menuiserie SA</t>
  </si>
  <si>
    <t>singer@singer-menuiserie.ch</t>
  </si>
  <si>
    <t>1786</t>
  </si>
  <si>
    <t>Sugiez</t>
  </si>
  <si>
    <t>Route de l’Industrie 3</t>
  </si>
  <si>
    <t>+41 / 26 673 13 65</t>
  </si>
  <si>
    <t>Rennaz</t>
  </si>
  <si>
    <t>Berger Schreinerei GmbH</t>
  </si>
  <si>
    <t>info@bergerschreinerei.ch</t>
  </si>
  <si>
    <t>4578</t>
  </si>
  <si>
    <t>Bibern/SO</t>
  </si>
  <si>
    <t>Goltern 9</t>
  </si>
  <si>
    <t>+41 / 32 661 14 36</t>
  </si>
  <si>
    <t>Wisler Holzbau AG</t>
  </si>
  <si>
    <t>wisler.holzbau@wisler-ag.ch</t>
  </si>
  <si>
    <t>4434</t>
  </si>
  <si>
    <t>Hölstein</t>
  </si>
  <si>
    <t>Hauptstrasse 13</t>
  </si>
  <si>
    <t>+41 / 61 951 17 57</t>
  </si>
  <si>
    <t>Studienzentrum Gerzensee</t>
  </si>
  <si>
    <t>hausdienst@szgerzensee.ch</t>
  </si>
  <si>
    <t>3115</t>
  </si>
  <si>
    <t>Gerzensee</t>
  </si>
  <si>
    <t>+41 / 31 780 33 00</t>
  </si>
  <si>
    <t>Schneider System AG</t>
  </si>
  <si>
    <t>info@schneider-system.ch</t>
  </si>
  <si>
    <t>+41 / 61 826 90 90</t>
  </si>
  <si>
    <t>Marti AG Basel</t>
  </si>
  <si>
    <t>gruppe.basel@martiag.ch</t>
  </si>
  <si>
    <t>Güterstrasse 88</t>
  </si>
  <si>
    <t>+41 / 61 279 21 00</t>
  </si>
  <si>
    <t>GERBER-VOGT AG</t>
  </si>
  <si>
    <t>Route du Nant d’Avril 107</t>
  </si>
  <si>
    <t>NESG AG</t>
  </si>
  <si>
    <t>info@nesg.ch</t>
  </si>
  <si>
    <t>untere Brühlstrasse 52</t>
  </si>
  <si>
    <t>+41 / 76 385 78 13</t>
  </si>
  <si>
    <t>A. Portmann Holzbau AG</t>
  </si>
  <si>
    <t>info@aportmann-holzbau.ch</t>
  </si>
  <si>
    <t>6182</t>
  </si>
  <si>
    <t>Escholzmatt</t>
  </si>
  <si>
    <t>Hauptstrasse 153</t>
  </si>
  <si>
    <t>+41 / 41 486 13 09</t>
  </si>
  <si>
    <t>Antonio Scafidi Sàrl</t>
  </si>
  <si>
    <t>scafidi@bluewin.ch</t>
  </si>
  <si>
    <t>Chemin des Champs-Courbes 5</t>
  </si>
  <si>
    <t>+41 / 79 555 13 01</t>
  </si>
  <si>
    <t>geneve@gindraux.ch</t>
  </si>
  <si>
    <t>Route des Jeunes 41</t>
  </si>
  <si>
    <t>+41 / 22 555 26 40</t>
  </si>
  <si>
    <t>ED Menuiserie S.A.</t>
  </si>
  <si>
    <t>info@ed-menuiserie.ch</t>
  </si>
  <si>
    <t>9-11 chemin de la Muraille</t>
  </si>
  <si>
    <t>+41 / 22 321 07 12</t>
  </si>
  <si>
    <t>Ducommun Menuisiers SA</t>
  </si>
  <si>
    <t>info@ducommun-menuisiers.ch</t>
  </si>
  <si>
    <t>Chemin du Grandchamp 6</t>
  </si>
  <si>
    <t>+41 / 21 647 25 53</t>
  </si>
  <si>
    <t>J. Torrent SA</t>
  </si>
  <si>
    <t>1809</t>
  </si>
  <si>
    <t>Fenil-sur-Corsier</t>
  </si>
  <si>
    <t>Route de Fenil 72</t>
  </si>
  <si>
    <t>B&amp;B bautech GmbH</t>
  </si>
  <si>
    <t>info@bb-bautech.ch</t>
  </si>
  <si>
    <t>9424</t>
  </si>
  <si>
    <t>Rheineck</t>
  </si>
  <si>
    <t>Buhofstrasse 47</t>
  </si>
  <si>
    <t>+41 / 78 910 66 50</t>
  </si>
  <si>
    <t>Seiler Metallbau AG</t>
  </si>
  <si>
    <t xml:space="preserve"> info@seiler-metallbau.ch</t>
  </si>
  <si>
    <t>Rainstrasse 5a</t>
  </si>
  <si>
    <t>+41 / 61 411 22 22</t>
  </si>
  <si>
    <t>Métal Vision Sàrl</t>
  </si>
  <si>
    <t>info@metalvision.ch</t>
  </si>
  <si>
    <t>Rue du Manège 24</t>
  </si>
  <si>
    <t>+41 / 27 455 52 11</t>
  </si>
  <si>
    <t>1902</t>
  </si>
  <si>
    <t>Evionnaz</t>
  </si>
  <si>
    <t>Route du Simplon 27</t>
  </si>
  <si>
    <t>Murisier &amp; Fils</t>
  </si>
  <si>
    <t>info@ebenisterie-murisier.ch</t>
  </si>
  <si>
    <t>1805</t>
  </si>
  <si>
    <t>Jogny</t>
  </si>
  <si>
    <t>Chemin de Nant 18</t>
  </si>
  <si>
    <t>+41 / 21 921 34 52</t>
  </si>
  <si>
    <t>Spotti Interieur Naturel GmbH</t>
  </si>
  <si>
    <t>naturel@spotti.ch</t>
  </si>
  <si>
    <t>Bleienbachstrasse 9</t>
  </si>
  <si>
    <t>+41 / 79 429 21 78</t>
  </si>
  <si>
    <t xml:space="preserve">Menuiserie V.Addor sàrl </t>
  </si>
  <si>
    <t>v.addor@hotmail.com</t>
  </si>
  <si>
    <t>Ch. De l'Etraz 3</t>
  </si>
  <si>
    <t>+41 / 24 441 36 86</t>
  </si>
  <si>
    <t>MCE Marti Sàrl</t>
  </si>
  <si>
    <t xml:space="preserve">mce_marti@bluewin.ch </t>
  </si>
  <si>
    <t>Route de Courroux 7</t>
  </si>
  <si>
    <t>+41 / 32 435 65 25</t>
  </si>
  <si>
    <t>Ulrich Aeby Menuiserie</t>
  </si>
  <si>
    <t>uaeby@bluewin.ch</t>
  </si>
  <si>
    <t>Chemin de Bellevue 8</t>
  </si>
  <si>
    <t>+41 / 79 364 26 69</t>
  </si>
  <si>
    <t>Keller Metallbau AG</t>
  </si>
  <si>
    <t>mail@kellermetall.ch</t>
  </si>
  <si>
    <t>6052</t>
  </si>
  <si>
    <t>Hergiswil NW</t>
  </si>
  <si>
    <t>Bahnhofstrasse 5a</t>
  </si>
  <si>
    <t>+41 / 41 632 62 32</t>
  </si>
  <si>
    <t>Lehmann Räume GmbH</t>
  </si>
  <si>
    <t>info@lehmann-raeume.ch</t>
  </si>
  <si>
    <t>Langnaustrasse 3</t>
  </si>
  <si>
    <t>+41 / 31 711 00 40</t>
  </si>
  <si>
    <t>Obergerlafingen</t>
  </si>
  <si>
    <t>Obernau LU</t>
  </si>
  <si>
    <t>Les Bois NE</t>
  </si>
  <si>
    <t>Frésard Frères Menuiserie</t>
  </si>
  <si>
    <t>louis@fresardfreres.ch</t>
  </si>
  <si>
    <t>Chemin du Finage 9</t>
  </si>
  <si>
    <t>+41 / 32 951 29 64</t>
  </si>
  <si>
    <t>SGU Swiss AG</t>
  </si>
  <si>
    <t>info@sgu-swiss.ch</t>
  </si>
  <si>
    <t>4458</t>
  </si>
  <si>
    <t>Eptingen</t>
  </si>
  <si>
    <t>Hauptstrasse 6A</t>
  </si>
  <si>
    <t>+41 / 79 947 99 24</t>
  </si>
  <si>
    <t>Schreinerei Zihlmann GmbH</t>
  </si>
  <si>
    <t>info@schreinereizihlmann.ch</t>
  </si>
  <si>
    <t>6196</t>
  </si>
  <si>
    <t>Marbach</t>
  </si>
  <si>
    <t>Unter Erlenmoos 2</t>
  </si>
  <si>
    <t>+41 / 34 493 32 86</t>
  </si>
  <si>
    <t>Menuiserie Suarato Sàrl</t>
  </si>
  <si>
    <t>info@suarato.ch</t>
  </si>
  <si>
    <t>Chemin du Couchant 31</t>
  </si>
  <si>
    <t>+41 / 21 622 05 33</t>
  </si>
  <si>
    <t>Geilinger AG</t>
  </si>
  <si>
    <t>holzmetall@geilinger.ch</t>
  </si>
  <si>
    <t>+41 / 52 234 18 18</t>
  </si>
  <si>
    <t>All in 1 Bautechnik GmbH</t>
  </si>
  <si>
    <t>info@rytz.ch</t>
  </si>
  <si>
    <t>mail@maerki.ch</t>
  </si>
  <si>
    <t xml:space="preserve">22 Rue Eugène-Marziano </t>
  </si>
  <si>
    <t>Express Fenster GmbH</t>
  </si>
  <si>
    <t>ins-tec@hotmail.ch</t>
  </si>
  <si>
    <t>Kohlackerstrasse 6</t>
  </si>
  <si>
    <t>info@allin1bautechnik.ch</t>
  </si>
  <si>
    <t>8370</t>
  </si>
  <si>
    <t>Sirnach</t>
  </si>
  <si>
    <t>Frauenfelderstrass 49</t>
  </si>
  <si>
    <t>+41 / 71 960 01 09</t>
  </si>
  <si>
    <t>Schenkstrasse 3</t>
  </si>
  <si>
    <t>info@delessmetal.ch</t>
  </si>
  <si>
    <t>Holzwerk GmbH</t>
  </si>
  <si>
    <t>mail@holzwerk-ag.ch</t>
  </si>
  <si>
    <t>+41 / 61 512 69 00</t>
  </si>
  <si>
    <t>Gaby Beaud SA</t>
  </si>
  <si>
    <t>contact@gabybeaud.ch</t>
  </si>
  <si>
    <t>1669</t>
  </si>
  <si>
    <t>Neirivue</t>
  </si>
  <si>
    <t xml:space="preserve">Rte du Planchamp 4 </t>
  </si>
  <si>
    <t>+41 / 26 928 14 13</t>
  </si>
  <si>
    <t>ttalagrand@24sarl.ch</t>
  </si>
  <si>
    <t>Rue Jean-Calvin 6</t>
  </si>
  <si>
    <t>+41 / 22 312 01 02</t>
  </si>
  <si>
    <t>Menuiserie Zerbini Sàrl</t>
  </si>
  <si>
    <t>info@ebenisterie-zerbini.com</t>
  </si>
  <si>
    <t>Sonceboz</t>
  </si>
  <si>
    <t>Ch. du Brahon 1</t>
  </si>
  <si>
    <t>+41 / 78 815 88 93</t>
  </si>
  <si>
    <t>FEU PROTECT SYSTEM Sàrl</t>
  </si>
  <si>
    <t>feu-protect@bluewin.ch</t>
  </si>
  <si>
    <t>Rue de la Dixence 57</t>
  </si>
  <si>
    <t>+41 / 27 346 02 65</t>
  </si>
  <si>
    <t>Glassworks, Matteo Gonet GmbH</t>
  </si>
  <si>
    <t>Route de la Galaise 23A/25A</t>
  </si>
  <si>
    <t>KM Metallbau GmbH</t>
  </si>
  <si>
    <t>info@km-metallbau.ch</t>
  </si>
  <si>
    <t>+41 / 41 552 32 40</t>
  </si>
  <si>
    <t>info@matteogonet.com</t>
  </si>
  <si>
    <t>Tramstrasse 66 ( Halle 34)</t>
  </si>
  <si>
    <t>+41 / 61 411 41 21</t>
  </si>
  <si>
    <t>A. Varone Vitreries SA</t>
  </si>
  <si>
    <t>Alusol Sàrl</t>
  </si>
  <si>
    <t xml:space="preserve"> info@alusol.ch</t>
  </si>
  <si>
    <t>Rue de la Jaqua 12</t>
  </si>
  <si>
    <t>+41 / 21 944 64 77</t>
  </si>
  <si>
    <t>bmvitrerie@sunrise.ch</t>
  </si>
  <si>
    <t>+41 / 22 743 14 87</t>
  </si>
  <si>
    <t>Pfister GmbH</t>
  </si>
  <si>
    <t xml:space="preserve">info@pfister-holzbau.ch </t>
  </si>
  <si>
    <t>8053</t>
  </si>
  <si>
    <t>Katzenschwanzstrasse 47</t>
  </si>
  <si>
    <t>+41 / 43 499 88 88</t>
  </si>
  <si>
    <t>Peter Tschudin AG</t>
  </si>
  <si>
    <t>info@tschudin-metallbau.ch</t>
  </si>
  <si>
    <t>Avry</t>
  </si>
  <si>
    <t>Vitrerie Jean-Louis Bulliard SA</t>
  </si>
  <si>
    <t>Astori SA</t>
  </si>
  <si>
    <t>info@astori.ch</t>
  </si>
  <si>
    <t>Route des Iles 44</t>
  </si>
  <si>
    <t>Menuiserie Leuenberger</t>
  </si>
  <si>
    <t>info@menuiserie-leuenberger.ch</t>
  </si>
  <si>
    <t>Route d'Orbe 34</t>
  </si>
  <si>
    <t>+41 / 78 612 42 02</t>
  </si>
  <si>
    <t>Updike Construction SARL</t>
  </si>
  <si>
    <t>info@updikeconstruction.ch</t>
  </si>
  <si>
    <t>Rue du Pavé 4</t>
  </si>
  <si>
    <t>+41 / 76 817 16 83</t>
  </si>
  <si>
    <t>Centre de Formation Professionnelle Construction</t>
  </si>
  <si>
    <t>cfpc@etat.ge</t>
  </si>
  <si>
    <t>Avenue de la Jonction 10</t>
  </si>
  <si>
    <t>+41 / 22 388 85 80</t>
  </si>
  <si>
    <t>info@alfer-ge.ch</t>
  </si>
  <si>
    <t>Ch. Champs-Prévost 14</t>
  </si>
  <si>
    <t>TECHNIQUE METAL Sàrl</t>
  </si>
  <si>
    <t>info@technique-metal.ch</t>
  </si>
  <si>
    <t>Rue de la Paix 128</t>
  </si>
  <si>
    <t>+41 / 32 968 04 47</t>
  </si>
  <si>
    <t>Glas Nussbaum GmbH</t>
  </si>
  <si>
    <t>prowood.tm@gmail.com</t>
  </si>
  <si>
    <t xml:space="preserve">RYPAX Rygner </t>
  </si>
  <si>
    <t>rypaxr@gmail.com</t>
  </si>
  <si>
    <t>Lonnay</t>
  </si>
  <si>
    <t>Rte des Pressoirs 20</t>
  </si>
  <si>
    <t>+41 / 79 732 50 30</t>
  </si>
  <si>
    <t>Studer Holzfachmann GmbH</t>
  </si>
  <si>
    <t>info@studer-holzfachmann.ch</t>
  </si>
  <si>
    <t>3158</t>
  </si>
  <si>
    <t>Guggisberg</t>
  </si>
  <si>
    <t>Rain 94</t>
  </si>
  <si>
    <t>+41 / 79 641 50 28</t>
  </si>
  <si>
    <t>TechnicTôle Progin Sàrl</t>
  </si>
  <si>
    <t>nigorp@bluewin.ch</t>
  </si>
  <si>
    <t xml:space="preserve">1726 </t>
  </si>
  <si>
    <t>Farvagny-le-Petit</t>
  </si>
  <si>
    <t>Pleinvent 4</t>
  </si>
  <si>
    <t>+41 / 79 813 05 81</t>
  </si>
  <si>
    <t>Leuba Travaux Spéciaux SA</t>
  </si>
  <si>
    <t>leuba@vtx.ch</t>
  </si>
  <si>
    <t>2037</t>
  </si>
  <si>
    <t>Montmollin</t>
  </si>
  <si>
    <t>Serroue 6</t>
  </si>
  <si>
    <t>+41 / 32 730 11 12</t>
  </si>
  <si>
    <t>Metalis Sàrl</t>
  </si>
  <si>
    <t>info@metalis.ch</t>
  </si>
  <si>
    <t>Impasse du Jordil 23</t>
  </si>
  <si>
    <t>+41 / 79 212 75 95</t>
  </si>
  <si>
    <t>CFPC</t>
  </si>
  <si>
    <t>Rue des Deux-Ponts 20</t>
  </si>
  <si>
    <t>info@steiner-sa.ch</t>
  </si>
  <si>
    <t>5301</t>
  </si>
  <si>
    <t>Siggenthal Station</t>
  </si>
  <si>
    <t>Vorderhardstrasse 8</t>
  </si>
  <si>
    <t>info@krengerglas.ch</t>
  </si>
  <si>
    <t>Z.I. du Moulin du Choc B</t>
  </si>
  <si>
    <t>contact@beg-leman.ch</t>
  </si>
  <si>
    <t>Rue de Veyrot 2</t>
  </si>
  <si>
    <t>+41 / 22 860 82 22</t>
  </si>
  <si>
    <t>Beva AG</t>
  </si>
  <si>
    <t>beva@bevaag.ch</t>
  </si>
  <si>
    <t>Chemin de Budron H22</t>
  </si>
  <si>
    <t>contact@kowalskiverre.ch</t>
  </si>
  <si>
    <t>Schreinerei Otto Watli AG</t>
  </si>
  <si>
    <t>schreinerei@walti.ch</t>
  </si>
  <si>
    <t>5703</t>
  </si>
  <si>
    <t>Seon</t>
  </si>
  <si>
    <t>Webereistr. 5</t>
  </si>
  <si>
    <t>+41 / 62 77 534 77</t>
  </si>
  <si>
    <t>RASOM GLASS SRL</t>
  </si>
  <si>
    <t>info@rasom-glass.it</t>
  </si>
  <si>
    <t>39100</t>
  </si>
  <si>
    <t>Bolzano</t>
  </si>
  <si>
    <t>Via Kravogl 16</t>
  </si>
  <si>
    <t>+39 / 471 200 188</t>
  </si>
  <si>
    <t>Serrurerie B.Tomasso</t>
  </si>
  <si>
    <t>btomasso@bluewin.ch</t>
  </si>
  <si>
    <t>1197</t>
  </si>
  <si>
    <t>Prangins</t>
  </si>
  <si>
    <t>Rte de l'Etraz 105</t>
  </si>
  <si>
    <t>+41 / 22 364 48 24</t>
  </si>
  <si>
    <t>Michel Mooser SA</t>
  </si>
  <si>
    <t>info@michel-mooser.ch</t>
  </si>
  <si>
    <t>La Tzintre 63</t>
  </si>
  <si>
    <t>+41 / 26 927 67 00</t>
  </si>
  <si>
    <t>Bertschinger Innenausbau AG</t>
  </si>
  <si>
    <t>info@bertschingerag.ch</t>
  </si>
  <si>
    <t>8608</t>
  </si>
  <si>
    <t>Bubikon</t>
  </si>
  <si>
    <t>Bannholzstrasse 6</t>
  </si>
  <si>
    <t>+41 / 55 253 30 50</t>
  </si>
  <si>
    <t xml:space="preserve"> "FSF 60-27 VSG 13-8  " </t>
  </si>
  <si>
    <t xml:space="preserve"> "FSF 60-27 VSG 13-8 M  " </t>
  </si>
  <si>
    <t>Chemin Louis- Hubert 2</t>
  </si>
  <si>
    <t>24 Sàrl</t>
  </si>
  <si>
    <t>GAY PASETTI SA</t>
  </si>
  <si>
    <t>info@gaypasetti.ch</t>
  </si>
  <si>
    <t>WIGASOL AG</t>
  </si>
  <si>
    <t>info@wigasol.ch</t>
  </si>
  <si>
    <t xml:space="preserve">4626 </t>
  </si>
  <si>
    <t>Niederbuchsiten</t>
  </si>
  <si>
    <t>Neumatt 2</t>
  </si>
  <si>
    <t>+41 / 62 393 28 55</t>
  </si>
  <si>
    <t>Rte de l'Industrie 14</t>
  </si>
  <si>
    <t>Langenhagstrasse 68</t>
  </si>
  <si>
    <t>Route de mon-idée 41</t>
  </si>
  <si>
    <t>Menuiserie Chardonnens Sàrl</t>
  </si>
  <si>
    <t>info@la-menuiserie.ch</t>
  </si>
  <si>
    <t>1564</t>
  </si>
  <si>
    <t>Domdidier</t>
  </si>
  <si>
    <t>Route de la Bruyère 3</t>
  </si>
  <si>
    <t>+41 / 26 675 14 41</t>
  </si>
  <si>
    <t>729267 / ISO CDR</t>
  </si>
  <si>
    <t>FSF 30-16 O Satinato  *** ISO 1 / RS SAT ***</t>
  </si>
  <si>
    <t>AU/Pos</t>
  </si>
  <si>
    <t>Fläche [m²]</t>
  </si>
  <si>
    <t>Umfang [lfm]</t>
  </si>
  <si>
    <t>Gewicht [kg]</t>
  </si>
  <si>
    <t>Délai</t>
  </si>
  <si>
    <t>Quantité [Pcs]</t>
  </si>
  <si>
    <t>Surface [m²]</t>
  </si>
  <si>
    <t>Circonfér. [ml]</t>
  </si>
  <si>
    <t>Poids [kg]</t>
  </si>
  <si>
    <t>CAB EOS5/200</t>
  </si>
  <si>
    <t>AU &amp; Pos für Barcode auf Glas-Etikette:</t>
  </si>
  <si>
    <t>contact@andre.ch</t>
  </si>
  <si>
    <t>EREDI FU COSTANTINO CHIESA</t>
  </si>
  <si>
    <t>info@chiesa-eredi.ch</t>
  </si>
  <si>
    <t>Corso San Gottardo 52 / Via Valdani 2</t>
  </si>
  <si>
    <t>Herger + Koch AG</t>
  </si>
  <si>
    <t>info@hergerundkoch.ch</t>
  </si>
  <si>
    <t>Rüdel 4</t>
  </si>
  <si>
    <t>+41 / 41 494 00 77</t>
  </si>
  <si>
    <t>Thoma Schreinerei AG</t>
  </si>
  <si>
    <t>info@thomaschreinerei.ch</t>
  </si>
  <si>
    <t>Wagistrasse 7</t>
  </si>
  <si>
    <t>+41 / 43 495 01 01</t>
  </si>
  <si>
    <t>Glasmanufaktur Buttikon AG</t>
  </si>
  <si>
    <t>info@glasmanufaktur.ch</t>
  </si>
  <si>
    <t>8864</t>
  </si>
  <si>
    <t>Reichenburg</t>
  </si>
  <si>
    <t>Glänternstrasse 1</t>
  </si>
  <si>
    <t>+41 / 55 464 31 11</t>
  </si>
  <si>
    <t>Stellen in Pos</t>
  </si>
  <si>
    <t>Nullen</t>
  </si>
  <si>
    <t>AU &amp; Pos als eine Zahl</t>
  </si>
  <si>
    <t>AU</t>
  </si>
  <si>
    <t>Abiverre SA</t>
  </si>
  <si>
    <t>Siegenthaler Metallbau AG</t>
  </si>
  <si>
    <t>Wüst Metallbau AG</t>
  </si>
  <si>
    <t>info@wuest-metallbau.ch</t>
  </si>
  <si>
    <t>9450</t>
  </si>
  <si>
    <t>Altstetten</t>
  </si>
  <si>
    <t>Bafflesstrasse 16 / Postfach 247</t>
  </si>
  <si>
    <t>+41 / 71 757 18 18</t>
  </si>
  <si>
    <t>GlassPro GmbH</t>
  </si>
  <si>
    <t>Luzernerstrasse 34</t>
  </si>
  <si>
    <t>+41 / 79 776 86 28</t>
  </si>
  <si>
    <t>Menuiserie du Bugnon Sàrl</t>
  </si>
  <si>
    <t>Rue des Fontaines 23</t>
  </si>
  <si>
    <t>+41 / 21 843 16 55</t>
  </si>
  <si>
    <t>FTP Fenster Türen+Planungs GmbH</t>
  </si>
  <si>
    <t>info@ftpgmbh.ch</t>
  </si>
  <si>
    <t>Lindenhofstrasse 42</t>
  </si>
  <si>
    <t>+41 / 32 342 72 75</t>
  </si>
  <si>
    <t>CAR Construction Aluminium SA</t>
  </si>
  <si>
    <t>nemus Sàrl</t>
  </si>
  <si>
    <t>info@nemus.ch</t>
  </si>
  <si>
    <t>Rue de la Croix 13</t>
  </si>
  <si>
    <t>+41 / 79 549 51 44</t>
  </si>
  <si>
    <t>Bollstrasse 57</t>
  </si>
  <si>
    <t>B&amp;M Vitrerie, Miroiterie Sàrl</t>
  </si>
  <si>
    <t>Chemin du Clos 6</t>
  </si>
  <si>
    <t>BEG Léman SA</t>
  </si>
  <si>
    <t>MENUISERIE CONCEPT.CH SARL</t>
  </si>
  <si>
    <t>aurelie@menuiserie-concept.ch</t>
  </si>
  <si>
    <t>rue Adrien-Lachenal 20</t>
  </si>
  <si>
    <t>+33 623 30 04 66</t>
  </si>
  <si>
    <t>Chemin du Coteau 27</t>
  </si>
  <si>
    <t>Jan Kinsbergen Architects Ltd.</t>
  </si>
  <si>
    <t>info@jankinsbergen.ch</t>
  </si>
  <si>
    <t>8045</t>
  </si>
  <si>
    <t xml:space="preserve">Binzstrasse 29 </t>
  </si>
  <si>
    <t>+41 / 43 960 05 80</t>
  </si>
  <si>
    <t>Schreinerei Grüter AG</t>
  </si>
  <si>
    <t>info@schreinerei-grueter.ch</t>
  </si>
  <si>
    <t>+41 / 34 493 42 03</t>
  </si>
  <si>
    <t>Menuiserie Pascal Isler</t>
  </si>
  <si>
    <t>contact@menuiserie-isler.ch</t>
  </si>
  <si>
    <t xml:space="preserve">Rue St-Gervais 39 </t>
  </si>
  <si>
    <t>+41 / 32 863 67 92</t>
  </si>
  <si>
    <t>3970</t>
  </si>
  <si>
    <t>Salgesch</t>
  </si>
  <si>
    <t>Gemmistrasse 35</t>
  </si>
  <si>
    <t>AVM Vercampt Sàrl</t>
  </si>
  <si>
    <t>Rue Maunoir 46</t>
  </si>
  <si>
    <t>+41 / 79 796 18 02</t>
  </si>
  <si>
    <t>Oberwilerstrasse 56</t>
  </si>
  <si>
    <t>Schneider Holzbau Heimberg AG</t>
  </si>
  <si>
    <t>info@schneider-holzbau.ch</t>
  </si>
  <si>
    <t xml:space="preserve">Schulgässli 17 </t>
  </si>
  <si>
    <t>+41 / 33 437 53 54</t>
  </si>
  <si>
    <t>Baccialegno SA</t>
  </si>
  <si>
    <t>info@baccialegno.ch</t>
  </si>
  <si>
    <t>6514</t>
  </si>
  <si>
    <t>Sementina</t>
  </si>
  <si>
    <t>Via Pobbia 10</t>
  </si>
  <si>
    <t>+41 / 91 857 14 32</t>
  </si>
  <si>
    <t>vandaglas AG Kreuzlingen</t>
  </si>
  <si>
    <t>kreuzlingen@vandaglas.ch</t>
  </si>
  <si>
    <t>8280</t>
  </si>
  <si>
    <t>Kreuzlingen</t>
  </si>
  <si>
    <t>Sonnenwiesenstrasse 15</t>
  </si>
  <si>
    <t>+41 / 71 686 92 92</t>
  </si>
  <si>
    <t>Holzwerkstatt Oase GmbH</t>
  </si>
  <si>
    <t>info@holzwerkstatt-oase.ch</t>
  </si>
  <si>
    <t>Haselmatt 156a</t>
  </si>
  <si>
    <t>+41 / 34 415 11 88</t>
  </si>
  <si>
    <t>EN 14449</t>
  </si>
  <si>
    <t>ZIMMERMANN &amp; FILS SA</t>
  </si>
  <si>
    <t>CDFI SA</t>
  </si>
  <si>
    <t>ericboulben@cdfi.ch</t>
  </si>
  <si>
    <t>1922</t>
  </si>
  <si>
    <t>Les Granges (Salvan)</t>
  </si>
  <si>
    <t>Clou Davau 34</t>
  </si>
  <si>
    <t>+41 / 79 897 96 86</t>
  </si>
  <si>
    <t>Hobel Genossenschaft</t>
  </si>
  <si>
    <t>info@hobel.ch</t>
  </si>
  <si>
    <t>Aargauerstrasse 251</t>
  </si>
  <si>
    <t>+41 / 44 431 88 88</t>
  </si>
  <si>
    <t>AC Aluminium Créations SA</t>
  </si>
  <si>
    <t>info@alucreations.ch</t>
  </si>
  <si>
    <t>Rue du Châtelard 18</t>
  </si>
  <si>
    <t>+41 / 58 206 02 06</t>
  </si>
  <si>
    <t>Menuiserie et Charpente Boisval SA</t>
  </si>
  <si>
    <t>boisval@bluewin.ch</t>
  </si>
  <si>
    <t>3961</t>
  </si>
  <si>
    <t>Vissoie</t>
  </si>
  <si>
    <t>Route de Pinsec 2</t>
  </si>
  <si>
    <t>+41 / 27 475 12 37</t>
  </si>
  <si>
    <t>Glasstec Sàrl</t>
  </si>
  <si>
    <t>info@glass-tec.ch</t>
  </si>
  <si>
    <t>Rue de la Byronne 20</t>
  </si>
  <si>
    <t>+41 / 79 763 60 25</t>
  </si>
  <si>
    <t>Zi Les Ilettes - Rte Pré-Bérard 7</t>
  </si>
  <si>
    <t>BATIVER SA</t>
  </si>
  <si>
    <t>info@jacquesklaus.ch</t>
  </si>
  <si>
    <t>PICHLER projects GmbH / Srl</t>
  </si>
  <si>
    <t>info@pichler.pro</t>
  </si>
  <si>
    <t>Bozen / Bolzano</t>
  </si>
  <si>
    <t>Via T.A. Edison Strasse 15</t>
  </si>
  <si>
    <t>+39 0471 065 000</t>
  </si>
  <si>
    <t>admin@bo-so.ch</t>
  </si>
  <si>
    <t>Route de Denges 38</t>
  </si>
  <si>
    <t>F. SACCHETTI Sàrl</t>
  </si>
  <si>
    <t>info@sacchettimetal.ch</t>
  </si>
  <si>
    <t>Chem. des Prés-Bersot 21</t>
  </si>
  <si>
    <t>+41 / 32 757 38 25</t>
  </si>
  <si>
    <t>info@bzschreinerei.ch</t>
  </si>
  <si>
    <t>1734</t>
  </si>
  <si>
    <t>Tentlingen</t>
  </si>
  <si>
    <t>Stersmühlestrasse 38</t>
  </si>
  <si>
    <t>+41 / 26 418 19 86</t>
  </si>
  <si>
    <t>Vitrerie Lopez</t>
  </si>
  <si>
    <t>info@vitrerielopez.ch</t>
  </si>
  <si>
    <t>ch. des Mulets 5</t>
  </si>
  <si>
    <t>+41 / 32 724 90 40</t>
  </si>
  <si>
    <t>Maxime Risse SA</t>
  </si>
  <si>
    <t>info@mrisse-sa.ch</t>
  </si>
  <si>
    <t>Le Dally 11A</t>
  </si>
  <si>
    <t>+41 / 79 586 86 71</t>
  </si>
  <si>
    <t>Tech Constructing Sàrl</t>
  </si>
  <si>
    <t>info@ tech-constructing.com</t>
  </si>
  <si>
    <t>1555</t>
  </si>
  <si>
    <t>Villarzel</t>
  </si>
  <si>
    <t>Route de Marnand 19</t>
  </si>
  <si>
    <t>+41 / 26 668 10 43</t>
  </si>
  <si>
    <t>BERGER HOLZBAU GmbH</t>
  </si>
  <si>
    <t>info@berger-holzbau.ch</t>
  </si>
  <si>
    <t>3156</t>
  </si>
  <si>
    <t>Riffenmatt</t>
  </si>
  <si>
    <t>Marchli 62</t>
  </si>
  <si>
    <t>+41 / 31 735 57 88</t>
  </si>
  <si>
    <t>Smartex Sàrl</t>
  </si>
  <si>
    <t>info@smartex-sarl.ch</t>
  </si>
  <si>
    <t>Chemin Louis-Hubert 2</t>
  </si>
  <si>
    <t>+41 / 22 860 22 17</t>
  </si>
  <si>
    <t>Beloma GmbH</t>
  </si>
  <si>
    <t>info@beloma.ch</t>
  </si>
  <si>
    <t>Hauptstrasse 45</t>
  </si>
  <si>
    <t>+41 / 61 703 04 87</t>
  </si>
  <si>
    <t>Böll Fenster Service AG</t>
  </si>
  <si>
    <t>info@boell-fenster-service.ch</t>
  </si>
  <si>
    <t>6211</t>
  </si>
  <si>
    <t>Buchs</t>
  </si>
  <si>
    <t>Sumpfstrasse 5</t>
  </si>
  <si>
    <t>+41 / 62 756 01 78</t>
  </si>
  <si>
    <t>Verbund- und Verbundsicherheitsglas mit Anforderung an den Feuerwiderstand</t>
  </si>
  <si>
    <t>Verre feuilleté et verre de sécurité feuilleté avec exigence de résistance au feu</t>
  </si>
  <si>
    <t>CDR Glas AG | 3253 Schnottwil | 032 312 03 00 | www.cdr.ch</t>
  </si>
  <si>
    <t>Belpbergstrasse 15a</t>
  </si>
  <si>
    <t>May &amp; Eggimann Schreinerei GmbH</t>
  </si>
  <si>
    <t>info@may-eggimann.ch</t>
  </si>
  <si>
    <t>4954</t>
  </si>
  <si>
    <t>Wyssachen</t>
  </si>
  <si>
    <t>Dürrenbühl 57e</t>
  </si>
  <si>
    <t>+41 / 79 324 27 04</t>
  </si>
  <si>
    <t>Baugeno Biel Genossenschaft</t>
  </si>
  <si>
    <t>info@baugeno.ch</t>
  </si>
  <si>
    <t>Wilhelm-Kutter-Weg 40</t>
  </si>
  <si>
    <t>+41 / 32 366 00 66</t>
  </si>
  <si>
    <t>KastGlass Sàrl</t>
  </si>
  <si>
    <t>info@kastglass.ch</t>
  </si>
  <si>
    <t>Rte. Principale 3</t>
  </si>
  <si>
    <t>+41 / 79 132 11 11</t>
  </si>
  <si>
    <t>Piccand SA</t>
  </si>
  <si>
    <t>info@piccandsa.ch</t>
  </si>
  <si>
    <t>+41 / 26 466 52 66</t>
  </si>
  <si>
    <t>Schweizer Glaserei GmbH</t>
  </si>
  <si>
    <t>info@schweizer-glaserei.ch</t>
  </si>
  <si>
    <t>Bielstrasse 17</t>
  </si>
  <si>
    <t>+41 / 32 372 15 15</t>
  </si>
  <si>
    <t>info@strehlsa.ch</t>
  </si>
  <si>
    <t>Route du Verney 10</t>
  </si>
  <si>
    <t>+41 / 21 648 58 48</t>
  </si>
  <si>
    <t>Glaeser AG</t>
  </si>
  <si>
    <t>info@glaeser.ch</t>
  </si>
  <si>
    <t>Baden</t>
  </si>
  <si>
    <t>Im Grund 16, Dättwil</t>
  </si>
  <si>
    <t>+41 / 56 483 36 00</t>
  </si>
  <si>
    <t>info@schreinerei-weber.ch</t>
  </si>
  <si>
    <t>4206</t>
  </si>
  <si>
    <t>Seewen SO</t>
  </si>
  <si>
    <t>Mühlemattweg 2</t>
  </si>
  <si>
    <t>+41 / 61 911 01 74</t>
  </si>
  <si>
    <t>Gebrüder Zulfaj GmbH</t>
  </si>
  <si>
    <t>info@gebruederzulfaj.ch</t>
  </si>
  <si>
    <t>Rüegsauschachen</t>
  </si>
  <si>
    <t>Rüegsaustrasse 53</t>
  </si>
  <si>
    <t>+41 / 79 507 06 43</t>
  </si>
  <si>
    <t>Pyroguard France SARL</t>
  </si>
  <si>
    <t>info@pyroguard.eu</t>
  </si>
  <si>
    <t>57455</t>
  </si>
  <si>
    <t>Seingbouse</t>
  </si>
  <si>
    <t>145 rue des Roseaux</t>
  </si>
  <si>
    <t>+33 / 3 87 00 28 10</t>
  </si>
  <si>
    <t>Metalux Metall Gmbh</t>
  </si>
  <si>
    <t>info@metaluxgroup.ch</t>
  </si>
  <si>
    <t>4053</t>
  </si>
  <si>
    <t>Laufenstrasse 16</t>
  </si>
  <si>
    <t>+41 / 79 450 57 20</t>
  </si>
  <si>
    <t>Thomas Fessler GmbH</t>
  </si>
  <si>
    <t>info@dieschreinerei.ch</t>
  </si>
  <si>
    <t>Föhrenweg 4</t>
  </si>
  <si>
    <t>+41 / 32 645 30 30</t>
  </si>
  <si>
    <t>Hunziker Der Schreiner GmbH</t>
  </si>
  <si>
    <t>info@hunziker-derschreiner.ch</t>
  </si>
  <si>
    <t>3313</t>
  </si>
  <si>
    <t>Büren zum Hof</t>
  </si>
  <si>
    <t>Speichhüsli 38</t>
  </si>
  <si>
    <t>+41 / 31 767 74 02</t>
  </si>
  <si>
    <t>Officine Munari SA</t>
  </si>
  <si>
    <t>info@officinemunari.ch</t>
  </si>
  <si>
    <t>6500</t>
  </si>
  <si>
    <t>Bellinzona</t>
  </si>
  <si>
    <t>Via Maestri Comacini 12</t>
  </si>
  <si>
    <t>+41 / 91 825 10 36</t>
  </si>
  <si>
    <t>OP Menuiserie SA</t>
  </si>
  <si>
    <t>opmenuiserie@bluewin.ch</t>
  </si>
  <si>
    <t>Chemin J.-Ph.-de-Sauvage 37</t>
  </si>
  <si>
    <t>+41 / 22 797 02 66</t>
  </si>
  <si>
    <t>Itten+Brechbühl SA</t>
  </si>
  <si>
    <t>Nicole Ferretti Design Industriel Sàrl</t>
  </si>
  <si>
    <t>f-ferretti@bluewin.ch</t>
  </si>
  <si>
    <t>Rue du Léman 6A</t>
  </si>
  <si>
    <t>+41 / 79 310 10 83</t>
  </si>
  <si>
    <t>1006</t>
  </si>
  <si>
    <t>Avenue d'Ouchy 4</t>
  </si>
  <si>
    <t>+41 / 21 560 24 11</t>
  </si>
  <si>
    <t>wyssschreinerei@bluewin.ch</t>
  </si>
  <si>
    <t>Kaltacker</t>
  </si>
  <si>
    <t>Hub 418</t>
  </si>
  <si>
    <t>+41 / 34 423 23 56</t>
  </si>
  <si>
    <t>Failloubaz Rénovations Sàrl</t>
  </si>
  <si>
    <t>cafailloubaz@bluewin.ch</t>
  </si>
  <si>
    <t>1586</t>
  </si>
  <si>
    <t>Vallamand</t>
  </si>
  <si>
    <t>Les Pallins 6</t>
  </si>
  <si>
    <t>+41 / 79 648 42 68</t>
  </si>
  <si>
    <t>BKT Metallbau GmbH</t>
  </si>
  <si>
    <t>info@bkt-metallbau.ch</t>
  </si>
  <si>
    <t>6233</t>
  </si>
  <si>
    <t>Büron</t>
  </si>
  <si>
    <t>Bühlerweg 1</t>
  </si>
  <si>
    <t>+41 / 41 933 21 22</t>
  </si>
  <si>
    <t>BSV La Côte S.A.</t>
  </si>
  <si>
    <t>contact@bsvlacote.ch</t>
  </si>
  <si>
    <t xml:space="preserve">Route de la Vallée 11			</t>
  </si>
  <si>
    <t>+41 / 22 990 24 24</t>
  </si>
  <si>
    <t>G. Risse SA</t>
  </si>
  <si>
    <t xml:space="preserve">Schreinerei Wyss AG </t>
  </si>
  <si>
    <t>BMP Bautechnik GmbH</t>
  </si>
  <si>
    <t>b.hubler@bmpbautechnik.ch</t>
  </si>
  <si>
    <t>+41 / 79 209 99 27</t>
  </si>
  <si>
    <t>CR Métallique SA</t>
  </si>
  <si>
    <t>Chemin des Grandes-Vies 24</t>
  </si>
  <si>
    <t>GRUYÈRE MÉTAL SA</t>
  </si>
  <si>
    <t>info@gruyeremetal.ch</t>
  </si>
  <si>
    <t>Route du Closalet 10</t>
  </si>
  <si>
    <t>+41 / 26 915 06 41</t>
  </si>
  <si>
    <t>Loretti S.A</t>
  </si>
  <si>
    <t>accueil@loretti.ch</t>
  </si>
  <si>
    <t>Lancy</t>
  </si>
  <si>
    <t>Route des Jeunes 91</t>
  </si>
  <si>
    <t>+41 / 22 343 36 30</t>
  </si>
  <si>
    <t>Serrurerie, Construction métallique Margueron</t>
  </si>
  <si>
    <t>Menuiserie Christen Sàrl</t>
  </si>
  <si>
    <t>Lettenweg 72</t>
  </si>
  <si>
    <t>cb schreiner gmbh</t>
  </si>
  <si>
    <t>info@cb-schreiner.ch</t>
  </si>
  <si>
    <t>Schneckenbühlstrasse 13</t>
  </si>
  <si>
    <t>+41 / 79 607 93 51</t>
  </si>
  <si>
    <t>laurent.morel@bluewin.ch</t>
  </si>
  <si>
    <t xml:space="preserve">Rue des Charmettes 59 </t>
  </si>
  <si>
    <t>+41 / 77 528 65 03</t>
  </si>
  <si>
    <t>Menuiserie Waeber Sàrl</t>
  </si>
  <si>
    <t>info@menuiseriewaeber.ch</t>
  </si>
  <si>
    <t>Villars-le-Terroir</t>
  </si>
  <si>
    <t>Chemin des Peupliers 3</t>
  </si>
  <si>
    <t>+41 / 79 174 26 55</t>
  </si>
  <si>
    <t>Holzbau Sticher GmbH</t>
  </si>
  <si>
    <t>info@holzbausticher.ch</t>
  </si>
  <si>
    <t>Hinder Rätlisbach 1</t>
  </si>
  <si>
    <t>+41 / 41 440 63 70</t>
  </si>
  <si>
    <t>Eggimann AG</t>
  </si>
  <si>
    <t>info@schreinerei-egwy.ch</t>
  </si>
  <si>
    <t>Heimigen 68F</t>
  </si>
  <si>
    <t>+41 / 62 966 20 40</t>
  </si>
  <si>
    <t>Serrurerie Concept SA</t>
  </si>
  <si>
    <t>info@serrurerieconcept.ch</t>
  </si>
  <si>
    <t xml:space="preserve"> Avenue Edouard Baud 8</t>
  </si>
  <si>
    <t>+41 / 22 348 19 14</t>
  </si>
  <si>
    <t>TÜRENMEIER GmbH</t>
  </si>
  <si>
    <t xml:space="preserve">W. Wolfgang AG </t>
  </si>
  <si>
    <t>BATIPRO SA</t>
  </si>
  <si>
    <t>info@batipro-sa.ch</t>
  </si>
  <si>
    <t>Rte du Moulin des Lavoirs 51</t>
  </si>
  <si>
    <t>+41 / 32 427 35 85</t>
  </si>
  <si>
    <t>CMNP Sàrl</t>
  </si>
  <si>
    <t>info@cmnp.ch</t>
  </si>
  <si>
    <t>Chemin Sous Gare 3</t>
  </si>
  <si>
    <t>+41 / 26 556 27 27</t>
  </si>
  <si>
    <t>MG76 Construction Sàrl</t>
  </si>
  <si>
    <t>1022</t>
  </si>
  <si>
    <t>Chavannes-près-Renens</t>
  </si>
  <si>
    <t>Avenue de Préfaully 19</t>
  </si>
  <si>
    <t>+41 79 416 96 28</t>
  </si>
  <si>
    <t>Menuiserie Monnin</t>
  </si>
  <si>
    <t>francismonnin@hotmail.fr</t>
  </si>
  <si>
    <t>Rue de la Saline 2</t>
  </si>
  <si>
    <t>+41 / 32 423 08 52</t>
  </si>
  <si>
    <t xml:space="preserve"> N/A </t>
  </si>
  <si>
    <t>ELITE Créateurs d'Intérieurs SA</t>
  </si>
  <si>
    <t>Metallbau Stoller Belp AG</t>
  </si>
  <si>
    <t>DEVO-Tech AG</t>
  </si>
  <si>
    <t>info@devo-tech.ch</t>
  </si>
  <si>
    <t>+41 / 61 935 97 97</t>
  </si>
  <si>
    <t>Alpina Bois SA</t>
  </si>
  <si>
    <t>info@alpina-bois.ch</t>
  </si>
  <si>
    <t>Route du Nant d’Avril 92</t>
  </si>
  <si>
    <t>+41 / 22 782 10 70</t>
  </si>
  <si>
    <t>Menuiserie Studer Ivan</t>
  </si>
  <si>
    <t>yvanst@bluewin.ch</t>
  </si>
  <si>
    <t>2915</t>
  </si>
  <si>
    <t>Bure</t>
  </si>
  <si>
    <t>Pré St-Nicolas 15</t>
  </si>
  <si>
    <t>+41 / 79730 24 47</t>
  </si>
  <si>
    <t>Menuiserie de la Vallée SA</t>
  </si>
  <si>
    <t>info@menuiserievallee.ch</t>
  </si>
  <si>
    <t>Rue Emile-Boéchat 130</t>
  </si>
  <si>
    <t>+41 / 32 423 18 64</t>
  </si>
  <si>
    <t>Menuiserie Divernois SA</t>
  </si>
  <si>
    <t>jddivernois@bluewin.ch</t>
  </si>
  <si>
    <t>Rue du Centre 24</t>
  </si>
  <si>
    <t>+41 / 32 835 18 18</t>
  </si>
  <si>
    <t xml:space="preserve">Dafe Plast SA </t>
  </si>
  <si>
    <t>office@dafeplast.ch</t>
  </si>
  <si>
    <t>1615</t>
  </si>
  <si>
    <t>Bossonnens</t>
  </si>
  <si>
    <t>Rte de l’Industrie 38</t>
  </si>
  <si>
    <t>+41 / 26 925 99 55</t>
  </si>
  <si>
    <t>Pichler Projects Schweiz AG</t>
  </si>
  <si>
    <t>Industriestrasse 9</t>
  </si>
  <si>
    <t>+41 / 44 281 92 88</t>
  </si>
  <si>
    <t>Feld 3</t>
  </si>
  <si>
    <t>holzx GmbH</t>
  </si>
  <si>
    <t>info@holzx-schreiner.ch</t>
  </si>
  <si>
    <t>Chemin du marais 2</t>
  </si>
  <si>
    <t>Pierre Geiser Menuiserie-Charpente Sàrl</t>
  </si>
  <si>
    <t>geiser.pierre@gmail.com</t>
  </si>
  <si>
    <t>Rue de la Faverge 31A</t>
  </si>
  <si>
    <t>+41 / 32 426 69 41</t>
  </si>
  <si>
    <t>VULCAIN SAS</t>
  </si>
  <si>
    <t>dircial@vulcain-metal.fr</t>
  </si>
  <si>
    <t>91350</t>
  </si>
  <si>
    <t>Grigny</t>
  </si>
  <si>
    <t>5-7 rue Gustave Eiffel</t>
  </si>
  <si>
    <t>+33 / 1 69 84 00 00</t>
  </si>
  <si>
    <t>Riedo Mobilbau AG</t>
  </si>
  <si>
    <t>info@riedomobilbau.ch</t>
  </si>
  <si>
    <t>Birchstrasse 3</t>
  </si>
  <si>
    <t>+41 / 26 492 20 30</t>
  </si>
  <si>
    <t xml:space="preserve">Menuiserie Pierre Chassot sàrl </t>
  </si>
  <si>
    <t>ppchassot@bluewin.ch</t>
  </si>
  <si>
    <t>Rte Principale 106</t>
  </si>
  <si>
    <t>+41 / 79 711 69 07</t>
  </si>
  <si>
    <t>Rc Métallerie</t>
  </si>
  <si>
    <t>rcmetallerie@gmail.com</t>
  </si>
  <si>
    <t>Route des Moulières 10b</t>
  </si>
  <si>
    <t>+41 / 22 556 48 79</t>
  </si>
  <si>
    <t>info@glasbauwolfgang.ch</t>
  </si>
  <si>
    <t>Menuiserie Raval &amp; Siegenthaler Sàrl</t>
  </si>
  <si>
    <t>info@raval-siegenthaler.ch</t>
  </si>
  <si>
    <t>Chemin de l’Ermitage 10</t>
  </si>
  <si>
    <t>+41 / 32 466 39 74</t>
  </si>
  <si>
    <t>Mariéthoz Menuiserie SÀRL</t>
  </si>
  <si>
    <t>mariethozmenuiserie@gmail.com</t>
  </si>
  <si>
    <t xml:space="preserve">Rue du stade 76		</t>
  </si>
  <si>
    <t>+41 / 78 709 39 84</t>
  </si>
  <si>
    <t>Cubik SA</t>
  </si>
  <si>
    <t>contact@cubiksa.ch</t>
  </si>
  <si>
    <t>Route de Saint Julien, 184 A</t>
  </si>
  <si>
    <t>+41 / 22 721 14 23</t>
  </si>
  <si>
    <t>BS Fenster- und Türenbau AG</t>
  </si>
  <si>
    <t>Schreiner2 AG</t>
  </si>
  <si>
    <t>Laurent/Carvalho Sàrl</t>
  </si>
  <si>
    <t>info@artefer.ch</t>
  </si>
  <si>
    <t>Charpentes et Menuiserie Forster Sàrl</t>
  </si>
  <si>
    <t>info@charpente-forster.ch</t>
  </si>
  <si>
    <t>Route des Tournettes 83</t>
  </si>
  <si>
    <t>+41 / 22 784 47 57</t>
  </si>
  <si>
    <t>ph plus GmbH</t>
  </si>
  <si>
    <t>info@phplus.ch</t>
  </si>
  <si>
    <t>Solothurnerstrasse 46</t>
  </si>
  <si>
    <t>+41 / 61 534 00 00</t>
  </si>
  <si>
    <t>BLACKSTONE Constructions Métalliques Sàrl</t>
  </si>
  <si>
    <t>info@black-stone.ch</t>
  </si>
  <si>
    <t>Avenue Beauregard 3</t>
  </si>
  <si>
    <t>+41 / 78 603 41 41</t>
  </si>
  <si>
    <t>Mesan AG</t>
  </si>
  <si>
    <t>info@mesan.ch</t>
  </si>
  <si>
    <t>Mühlebachweg 1</t>
  </si>
  <si>
    <t>+41 / 31 710 20 20</t>
  </si>
  <si>
    <t>info@schreinerzwei.ch</t>
  </si>
  <si>
    <t>+41 / 32 338 16 84</t>
  </si>
  <si>
    <t>info@laurentcarvalho.ch</t>
  </si>
  <si>
    <t>Route d'Allaman 28b</t>
  </si>
  <si>
    <t>+41 / 79 469 22 97</t>
  </si>
  <si>
    <t>Tara Métal Sàrl</t>
  </si>
  <si>
    <t>tara.metal.ch@gmail.com</t>
  </si>
  <si>
    <t>Chemin Isabelle de Montolieu 58A</t>
  </si>
  <si>
    <t>+41 / 79 281 92 26</t>
  </si>
  <si>
    <t>Inox Process SNC</t>
  </si>
  <si>
    <t>info@inox-process.ch</t>
  </si>
  <si>
    <t>Rue de l'Industrie 58</t>
  </si>
  <si>
    <t>+41 / 78 944 34 31</t>
  </si>
  <si>
    <t>petten@bluewin.ch</t>
  </si>
  <si>
    <t>Bühl 32</t>
  </si>
  <si>
    <t>Romain Morel - Mensuiserie et Bureau technique</t>
  </si>
  <si>
    <t>ID-Fenêtres Sàrl</t>
  </si>
  <si>
    <t>info@id-fenetres.ch</t>
  </si>
  <si>
    <t>Route de Monthey 6</t>
  </si>
  <si>
    <t>DG Verre Sàrl</t>
  </si>
  <si>
    <t>info@dgverre.ch</t>
  </si>
  <si>
    <t>Chemin de Messidor 4</t>
  </si>
  <si>
    <t>+41 / 79 192 41 40</t>
  </si>
  <si>
    <t>Dubosson Frères SA</t>
  </si>
  <si>
    <t>dubossonfreres@gmail.com</t>
  </si>
  <si>
    <t>Chemin des Dents du Midi 8</t>
  </si>
  <si>
    <t>+41 / 24 477 30 46</t>
  </si>
  <si>
    <t>Hunziker Schreinerei AG</t>
  </si>
  <si>
    <t>Mometa Sàrl</t>
  </si>
  <si>
    <t>info@mometa.ch</t>
  </si>
  <si>
    <t xml:space="preserve">Paris &amp; Comtesse </t>
  </si>
  <si>
    <t>info@pc-sa.ch</t>
  </si>
  <si>
    <t xml:space="preserve">Baconnière 55 </t>
  </si>
  <si>
    <t>+41 / 32 846 14 30</t>
  </si>
  <si>
    <t>MSP Sàrl</t>
  </si>
  <si>
    <t>contact@msprecision.ch</t>
  </si>
  <si>
    <t>Route de la Combe-Girard 4</t>
  </si>
  <si>
    <t>+41 / 32 932 21 38</t>
  </si>
  <si>
    <t>Salamin B. Menuiserie Sàrl</t>
  </si>
  <si>
    <t>blaise.salamin@hotmail.com</t>
  </si>
  <si>
    <t>Pachienstrasse 35</t>
  </si>
  <si>
    <t>+41 / 79 663 13 49</t>
  </si>
  <si>
    <t>Menuiserie MEA Sàrl</t>
  </si>
  <si>
    <t>menuiseriemea@gmail.com</t>
  </si>
  <si>
    <t>Chemin du Pierrier 5</t>
  </si>
  <si>
    <t>+41 / 79 326 58 77</t>
  </si>
  <si>
    <t>info@serrurerie2000.ch</t>
  </si>
  <si>
    <t>Grandjean-Menuiserie Sàrl</t>
  </si>
  <si>
    <t>info@grandjean-menuiserie.ch</t>
  </si>
  <si>
    <t>2340</t>
  </si>
  <si>
    <t>Le Noirmont</t>
  </si>
  <si>
    <t>Rue des Essertes 10 A</t>
  </si>
  <si>
    <t>+41 / 79 231 22 55</t>
  </si>
  <si>
    <t>Gaillard Agencement SA</t>
  </si>
  <si>
    <t>info@gaillard.ch</t>
  </si>
  <si>
    <t>Rte du Grand-Saint-Bernard 5</t>
  </si>
  <si>
    <t>+41 / 27 783 53 00</t>
  </si>
  <si>
    <t>Sylvestre Pilloud Sàrl</t>
  </si>
  <si>
    <t>info@sylvestrepilloud.ch</t>
  </si>
  <si>
    <t>Chemin des Bosquets 22</t>
  </si>
  <si>
    <t>+41 / 21 948 00 05</t>
  </si>
  <si>
    <t>+41 / 27 283 20 21</t>
  </si>
  <si>
    <t>PICHLER projects GmbH</t>
  </si>
  <si>
    <t>6814</t>
  </si>
  <si>
    <t>Lamone</t>
  </si>
  <si>
    <t>Via Vedeggio 3</t>
  </si>
  <si>
    <t>Birsglas GmbH</t>
  </si>
  <si>
    <t>info@birsglas.ch</t>
  </si>
  <si>
    <t>Reinach</t>
  </si>
  <si>
    <t>Strittgässli 4</t>
  </si>
  <si>
    <t>+41 / 61 763 71 51</t>
  </si>
  <si>
    <t>Romain Boillat</t>
  </si>
  <si>
    <t>romain.boillat@gmail.com</t>
  </si>
  <si>
    <t>2906</t>
  </si>
  <si>
    <t>Chevenez</t>
  </si>
  <si>
    <t>La Grangette 126</t>
  </si>
  <si>
    <t>+41 / 79 241 30 48</t>
  </si>
  <si>
    <t>Falscher Glastyp</t>
  </si>
  <si>
    <t>Chemin du Rionzi 52</t>
  </si>
  <si>
    <t>Oppliger-bois Sàrl</t>
  </si>
  <si>
    <t>EgoKiefer AG</t>
  </si>
  <si>
    <t>Buchenstrasse 6</t>
  </si>
  <si>
    <t>+41 / 41 329 20 66</t>
  </si>
  <si>
    <t>Wannenweg 6</t>
  </si>
  <si>
    <t>Fahrzeugbau Fernandez</t>
  </si>
  <si>
    <t>barbara_fer_84@hotmail.com</t>
  </si>
  <si>
    <t>3207</t>
  </si>
  <si>
    <t>Golaten</t>
  </si>
  <si>
    <t>Wittenbergstrasse 1</t>
  </si>
  <si>
    <t>+41 / 76 295 42 88</t>
  </si>
  <si>
    <t>info@tuerenmeier.ch</t>
  </si>
  <si>
    <t>Menuiserie Jossevel &amp; Fils SA</t>
  </si>
  <si>
    <t>+41 / 22 794 56 55</t>
  </si>
  <si>
    <t>anfragen@entla.ch</t>
  </si>
  <si>
    <t>holz-werk Schreinerei</t>
  </si>
  <si>
    <t>janosch@holz-werk.ch</t>
  </si>
  <si>
    <t>Gaswerkstrasse 70</t>
  </si>
  <si>
    <t>+41 / 62 923 77 55</t>
  </si>
  <si>
    <t>Rö-Trans AG</t>
  </si>
  <si>
    <t>info@roetrans.ch</t>
  </si>
  <si>
    <t>+41 / 62 958 10 40</t>
  </si>
  <si>
    <t>Ouvrages Métalliques SA</t>
  </si>
  <si>
    <t>Albis-Glas GmbH</t>
  </si>
  <si>
    <t>m.ali@albisglas.ch</t>
  </si>
  <si>
    <t>Alte Obfelderstrasse 68</t>
  </si>
  <si>
    <t>+41 / 79 856 21 20</t>
  </si>
  <si>
    <t>Rue de la Jaqua 48</t>
  </si>
  <si>
    <t>Woodlab Sàrl</t>
  </si>
  <si>
    <t>info@woodlab-creation.ch</t>
  </si>
  <si>
    <t xml:space="preserve">Hameau de Cormanon 8 </t>
  </si>
  <si>
    <t>+41 / 26 320 36 58</t>
  </si>
  <si>
    <t>Ernst Fischer AG</t>
  </si>
  <si>
    <t>info@efag.ch</t>
  </si>
  <si>
    <t>8590</t>
  </si>
  <si>
    <t>Romanshorn</t>
  </si>
  <si>
    <t>Hofstrasse 38</t>
  </si>
  <si>
    <t>+41 / 71 466 79 00</t>
  </si>
  <si>
    <t>Menuiserie Fabrice Boder</t>
  </si>
  <si>
    <t>f.boder69@hispeed.ch</t>
  </si>
  <si>
    <t>2534</t>
  </si>
  <si>
    <t>Orvin</t>
  </si>
  <si>
    <t>Rte de Frinvillier 6</t>
  </si>
  <si>
    <t>+41 / 32 358 12 30</t>
  </si>
  <si>
    <t>ALFRED STUCKI SA</t>
  </si>
  <si>
    <t>Hauptstrasse 39</t>
  </si>
  <si>
    <t>Villars-sur-Glâne</t>
  </si>
  <si>
    <t>Glass Swiss S.à.r.l.</t>
  </si>
  <si>
    <t>info@glass-swiss.ch</t>
  </si>
  <si>
    <t>Chemin de la Grande-Pièce 3C</t>
  </si>
  <si>
    <t>+41 / 22 547 72 79</t>
  </si>
  <si>
    <t>Mangold Holzbau GmbH</t>
  </si>
  <si>
    <t>michi@mangoldholzbau-hellikon.ch</t>
  </si>
  <si>
    <t>4316</t>
  </si>
  <si>
    <t>Hellikon</t>
  </si>
  <si>
    <t>Niedermatt 13</t>
  </si>
  <si>
    <t>+41 / 77 443 24 12</t>
  </si>
  <si>
    <t>PL-metal Sàrl</t>
  </si>
  <si>
    <t>info@pl-metal.ch</t>
  </si>
  <si>
    <t>1041</t>
  </si>
  <si>
    <t>Poliez-le-Grand</t>
  </si>
  <si>
    <t>Route d’Echallens 8</t>
  </si>
  <si>
    <t>+41 / 79 756 71 59</t>
  </si>
  <si>
    <t>MSE Metall- und Stahlbau AG Endingen</t>
  </si>
  <si>
    <t>info@mseag.ch</t>
  </si>
  <si>
    <t>5304</t>
  </si>
  <si>
    <t>Endingen</t>
  </si>
  <si>
    <t>Brühlstrasse 7</t>
  </si>
  <si>
    <t>+41 / 56 242 12 82</t>
  </si>
  <si>
    <t>Rue du Pré-Jorat 22</t>
  </si>
  <si>
    <t>CASTO Sàrl</t>
  </si>
  <si>
    <t>info@castosarl.ch</t>
  </si>
  <si>
    <t>Clos de la Fonderie 13</t>
  </si>
  <si>
    <t>+41 / 22 301 11 09</t>
  </si>
  <si>
    <t>Yves Nicolier SA</t>
  </si>
  <si>
    <t>nicoliersa@bluewin.ch</t>
  </si>
  <si>
    <t>Chemin de la Fin 5</t>
  </si>
  <si>
    <t>+41 / 26 675 14 20</t>
  </si>
  <si>
    <t>BATIVER SUISSE SA</t>
  </si>
  <si>
    <t>offres@bativer-suisse.ch</t>
  </si>
  <si>
    <t>Rue Voltaire 30</t>
  </si>
  <si>
    <t>Schreinerei Häfelfinger AG</t>
  </si>
  <si>
    <t>info@schreinerei-haefelfinger.ch</t>
  </si>
  <si>
    <t>Laimackerweg 2</t>
  </si>
  <si>
    <t>+41 / 61 971 12 93</t>
  </si>
  <si>
    <t>DT Infinity SA</t>
  </si>
  <si>
    <t>contact@dt-infinity.ch</t>
  </si>
  <si>
    <t>Route de Raboud 1</t>
  </si>
  <si>
    <t>+41 / 26 652 24 02</t>
  </si>
  <si>
    <t>LustenbergerAG</t>
  </si>
  <si>
    <t>info@lustenbergermetallbau.ch</t>
  </si>
  <si>
    <t>Hauptstrasse 7</t>
  </si>
  <si>
    <t>+41 / 41 988 19 91</t>
  </si>
  <si>
    <t>Jenzer Küchen Schreinerei</t>
  </si>
  <si>
    <t>info@jenzer-kuechen.ch</t>
  </si>
  <si>
    <t>Büren an der Aare</t>
  </si>
  <si>
    <t>Aarbergstr. 17</t>
  </si>
  <si>
    <t>+41 / 78 773 09 36</t>
  </si>
  <si>
    <t>Lagerstrasse 10</t>
  </si>
  <si>
    <t>Profilmétal SA</t>
  </si>
  <si>
    <t>Freiburgstrasse 130</t>
  </si>
  <si>
    <t>Malergeschäft René Moy</t>
  </si>
  <si>
    <t>rene.moy@maler-moy.ch</t>
  </si>
  <si>
    <t>4712</t>
  </si>
  <si>
    <t xml:space="preserve"> Laupersdorf</t>
  </si>
  <si>
    <t>Rainweg 749</t>
  </si>
  <si>
    <t>+41 / 79 249 90 99</t>
  </si>
  <si>
    <t>Y. Chatelan SA</t>
  </si>
  <si>
    <t>info@yc-menuiserie.ch</t>
  </si>
  <si>
    <t>1053</t>
  </si>
  <si>
    <t>Bretigny-sur-Morrens</t>
  </si>
  <si>
    <t>Rue du Village 10</t>
  </si>
  <si>
    <t>+41 / 21 731 17 69</t>
  </si>
  <si>
    <t>Claudio Caviezel GmbH</t>
  </si>
  <si>
    <t>info@caviezel-bern.ch</t>
  </si>
  <si>
    <t>Thunstrasse 103</t>
  </si>
  <si>
    <t>+41 / 31 352 03 77</t>
  </si>
  <si>
    <t>Zgraggen AG</t>
  </si>
  <si>
    <t>kontakt@schreinerei-zgraggen.ch</t>
  </si>
  <si>
    <t>6487</t>
  </si>
  <si>
    <t>Göschenen</t>
  </si>
  <si>
    <t>Bächli 2</t>
  </si>
  <si>
    <t>+41 / 41 885 12 16</t>
  </si>
  <si>
    <t>Destani Metallbau &amp; Metallbaumontagen GmbH</t>
  </si>
  <si>
    <t>info@destanimetallbau.ch</t>
  </si>
  <si>
    <t>5734</t>
  </si>
  <si>
    <t>Reinach AG</t>
  </si>
  <si>
    <t>Floraweg 10</t>
  </si>
  <si>
    <t>+41 / 76 423 56 31</t>
  </si>
  <si>
    <t>fagusnoir AG</t>
  </si>
  <si>
    <t xml:space="preserve"> info@fagusnoir.ch</t>
  </si>
  <si>
    <t>Schützengasse 22</t>
  </si>
  <si>
    <t>+41 / 76 562 59 90</t>
  </si>
  <si>
    <t>HEPTA GROUPE SA</t>
  </si>
  <si>
    <t>info@hepta-sa.ch</t>
  </si>
  <si>
    <t>Rue Cardinal Journet 5</t>
  </si>
  <si>
    <t>+41 / 22 797 08 10</t>
  </si>
  <si>
    <t>Werkstatt 95</t>
  </si>
  <si>
    <t>info@werkstatt95.ch</t>
  </si>
  <si>
    <t>+41 / 41 660 63 62</t>
  </si>
  <si>
    <t>Pfander Holzbau</t>
  </si>
  <si>
    <t>pfander.holzbau@bluewin.ch</t>
  </si>
  <si>
    <t>3204</t>
  </si>
  <si>
    <t>Rosshäusern</t>
  </si>
  <si>
    <t>Berghölzlistrasse 10</t>
  </si>
  <si>
    <t>+41 / 31 829 40 46</t>
  </si>
  <si>
    <t>Strausak Holzbau &amp; Partner AG</t>
  </si>
  <si>
    <t>office@strausak-holzbau.ch</t>
  </si>
  <si>
    <t>Holenstrasse 328</t>
  </si>
  <si>
    <t>+41 / 32 672 32 70</t>
  </si>
  <si>
    <t>Ametal Serrurerie Sàrl</t>
  </si>
  <si>
    <t>1804</t>
  </si>
  <si>
    <t>Corsier-sur-Vevey</t>
  </si>
  <si>
    <t>Chemin Sur le Crêt 9</t>
  </si>
  <si>
    <t>+41 / 76 375 18 73</t>
  </si>
  <si>
    <t>Berisha SA</t>
  </si>
  <si>
    <t>Huwiler Mägu GmbH</t>
  </si>
  <si>
    <t>m.huwiler@huwiler-maegu.ch</t>
  </si>
  <si>
    <t>Lehn 13</t>
  </si>
  <si>
    <t>+41 / 41 482 01 11</t>
  </si>
  <si>
    <t>Route de Grandcour 76b</t>
  </si>
  <si>
    <t>Emmentalstrasse 137</t>
  </si>
  <si>
    <t>Menuiserie Mayland Sàrl</t>
  </si>
  <si>
    <t>Ruepp Schreinerei AG</t>
  </si>
  <si>
    <t>info@rueppschreinereiag.ch</t>
  </si>
  <si>
    <t>5614</t>
  </si>
  <si>
    <t>Sarmenstorf</t>
  </si>
  <si>
    <t>Feldeggstrasse 3</t>
  </si>
  <si>
    <t>+41 / 56 678 88 80</t>
  </si>
  <si>
    <t>GVD SA</t>
  </si>
  <si>
    <t>raboudvincent1981@gmail.com</t>
  </si>
  <si>
    <t>Rue de la Scie 6a</t>
  </si>
  <si>
    <t>+41 / 79 387 86 50</t>
  </si>
  <si>
    <t>Jeff Constructions Métalliques Sàrl</t>
  </si>
  <si>
    <t>jeff-cm@outlook.com</t>
  </si>
  <si>
    <t>Avenue de la Gare 17</t>
  </si>
  <si>
    <t>+41 / 76 683 00 81</t>
  </si>
  <si>
    <t>Halter &amp; Krebs Metallbau AG</t>
  </si>
  <si>
    <t>Coffre Clés Favre SA</t>
  </si>
  <si>
    <t>OXMETAL Sàrl</t>
  </si>
  <si>
    <t>aucoeurdubois.audergonp@gmail.com</t>
  </si>
  <si>
    <t>Brätterbude AG</t>
  </si>
  <si>
    <t>br@erbude.ch</t>
  </si>
  <si>
    <t>Menznauerstrasse 36</t>
  </si>
  <si>
    <t>Weber AG Küchen und Innenausbau</t>
  </si>
  <si>
    <t>info@ametal-serrurerie.ch</t>
  </si>
  <si>
    <t>Sym-Tech</t>
  </si>
  <si>
    <t>pius-schmucki@bluewin.ch</t>
  </si>
  <si>
    <t>9532</t>
  </si>
  <si>
    <t>Rickenbach</t>
  </si>
  <si>
    <t>Säntisblickstrasse 6</t>
  </si>
  <si>
    <t>+41 / 71 971 38 60</t>
  </si>
  <si>
    <t>Adam Schreinerei AG</t>
  </si>
  <si>
    <t>info@adam-schreinerei.ch</t>
  </si>
  <si>
    <t>4515</t>
  </si>
  <si>
    <t>Weissensteinstrasse 115</t>
  </si>
  <si>
    <t>+41 / 32 622 17 69</t>
  </si>
  <si>
    <t>Villanchet Associés Sàrl</t>
  </si>
  <si>
    <t>info@villanchet-associes.ch</t>
  </si>
  <si>
    <t>Aux Champs Carroz 5b</t>
  </si>
  <si>
    <t>Puenzieux Associés SA</t>
  </si>
  <si>
    <t>menuiserie@puenzieux.ch</t>
  </si>
  <si>
    <t>Roche</t>
  </si>
  <si>
    <t>ZI Pré Clos 18</t>
  </si>
  <si>
    <t>+41 21 967 31 00</t>
  </si>
  <si>
    <t>info@von-ag.ch</t>
  </si>
  <si>
    <t>Route de Lully 5A</t>
  </si>
  <si>
    <t>+41 / 21 561 66 96</t>
  </si>
  <si>
    <t>Gebrüder Degen Metallbau AG</t>
  </si>
  <si>
    <t>degenmetallbau@gmx.ch</t>
  </si>
  <si>
    <t>4104</t>
  </si>
  <si>
    <t>Mühlemattstrasse 14</t>
  </si>
  <si>
    <t>+41 / 61 401 40 55</t>
  </si>
  <si>
    <t>Vincent Jaton Sàrl</t>
  </si>
  <si>
    <t>vincent@jatonsarl.ch</t>
  </si>
  <si>
    <t>+41 / 79 752 88 56</t>
  </si>
  <si>
    <t>von Niederhäusern AG Metall- und Stahlbau</t>
  </si>
  <si>
    <t>info@mock.ag</t>
  </si>
  <si>
    <t>Sägeweg 9</t>
  </si>
  <si>
    <t xml:space="preserve">Raumplanet  büro für raum planung netzwerk   </t>
  </si>
  <si>
    <t>vonarx@raumpla.net</t>
  </si>
  <si>
    <t xml:space="preserve">Haltingerstrasse 13   </t>
  </si>
  <si>
    <t>+41 / 79 540 52 25</t>
  </si>
  <si>
    <t>Schreinerarbeiten Tobias Schwarz</t>
  </si>
  <si>
    <t>post@lavursinlain.ch</t>
  </si>
  <si>
    <t>7543</t>
  </si>
  <si>
    <t>Lavin</t>
  </si>
  <si>
    <t>Stradun</t>
  </si>
  <si>
    <t>+41 / 77 447 52 29</t>
  </si>
  <si>
    <t>Roches (VD)</t>
  </si>
  <si>
    <t>Moosstrasse 44</t>
  </si>
  <si>
    <t>von Allmen Denise et Elias snc</t>
  </si>
  <si>
    <t>eliasvonallmen7@gmail.com</t>
  </si>
  <si>
    <t>1329</t>
  </si>
  <si>
    <t>Bretonnières</t>
  </si>
  <si>
    <t>Rue du Puits 6</t>
  </si>
  <si>
    <t>+41 / 79 863 32 42</t>
  </si>
  <si>
    <t xml:space="preserve">Metalex constructions Sàrl </t>
  </si>
  <si>
    <t>metalex.u@bluewin.ch</t>
  </si>
  <si>
    <t xml:space="preserve">Rue du Pré-Jorat 24 </t>
  </si>
  <si>
    <t>+41 / 32 863 33 66</t>
  </si>
  <si>
    <t>Etienne Berney SA</t>
  </si>
  <si>
    <t>info@etienneberney.ch</t>
  </si>
  <si>
    <t>Route de France 90</t>
  </si>
  <si>
    <t>+41 / 21 845 58 39</t>
  </si>
  <si>
    <t>SVM SA</t>
  </si>
  <si>
    <t>info@svm-sa.ch</t>
  </si>
  <si>
    <t>Champ Paccot 5</t>
  </si>
  <si>
    <t>Donato Sabella Constructions métalliques Sàrl</t>
  </si>
  <si>
    <t>Avenue De-Luserna 34</t>
  </si>
  <si>
    <t xml:space="preserve">Menuiserie Villarejo </t>
  </si>
  <si>
    <t>info@menuiserie-villarejo.ch</t>
  </si>
  <si>
    <t>1008</t>
  </si>
  <si>
    <t>Jouxtens-Mézery</t>
  </si>
  <si>
    <t xml:space="preserve">Chemin de la Cure 22 </t>
  </si>
  <si>
    <t>+41 / 79 796 88 96</t>
  </si>
  <si>
    <t>CIMO Compagnie industrielle de Monthey SA</t>
  </si>
  <si>
    <t>info@cimo.ch</t>
  </si>
  <si>
    <t>Route de l'Ile-au-Bois 1c</t>
  </si>
  <si>
    <t>+41 / 24 470 31 11</t>
  </si>
  <si>
    <t>Erteco SA</t>
  </si>
  <si>
    <t>info@erteco.ch</t>
  </si>
  <si>
    <t>Route de Bussigny 19</t>
  </si>
  <si>
    <t>+41 / 21 635 70 95</t>
  </si>
  <si>
    <t>RG Industrie Sàrl</t>
  </si>
  <si>
    <t>info@rg-industrie.ch</t>
  </si>
  <si>
    <t>chemin des Batailles 24</t>
  </si>
  <si>
    <t>+41 / 22 306 09 09</t>
  </si>
  <si>
    <t>+41 / 22 547 30 30</t>
  </si>
  <si>
    <t>OMBRELLA Sàrl</t>
  </si>
  <si>
    <t>info@ombrella.swiss</t>
  </si>
  <si>
    <t>Chemin Guillaume-de-Pierrefleur 74,</t>
  </si>
  <si>
    <t>+41 / 21 617 00 17</t>
  </si>
  <si>
    <t>Pro Verre Sàrl</t>
  </si>
  <si>
    <t>mefail.b@icloud.com</t>
  </si>
  <si>
    <t>Avenue de la Praille 50</t>
  </si>
  <si>
    <t>+41 / 76 365 44 88</t>
  </si>
  <si>
    <t>Anliker AG Holzwerkstoffe</t>
  </si>
  <si>
    <t>info@anliker.com</t>
  </si>
  <si>
    <t>Worblentalstrasse 27</t>
  </si>
  <si>
    <t>+41 / 31 925 20 20</t>
  </si>
  <si>
    <t>info@cretton-sa.ch</t>
  </si>
  <si>
    <t>Rüti Holzbau AG</t>
  </si>
  <si>
    <t>info@rueti-holzbau.ch</t>
  </si>
  <si>
    <t>Spitalstrasse 74</t>
  </si>
  <si>
    <t>Alpenda S.A.</t>
  </si>
  <si>
    <t>Gebr. Vogel &amp; Co. AG</t>
  </si>
  <si>
    <t>info@vogel-metallbau.ch</t>
  </si>
  <si>
    <t>6102</t>
  </si>
  <si>
    <t>Malters</t>
  </si>
  <si>
    <t>Eistrasse 18</t>
  </si>
  <si>
    <t>+41 / 41 499 90 20</t>
  </si>
  <si>
    <t>Seba Menuiserie Sàrl</t>
  </si>
  <si>
    <t>seba.menuiserie@gmail.com</t>
  </si>
  <si>
    <t>Rue de la Gruère 17</t>
  </si>
  <si>
    <t>+41 / 79 489 34 25</t>
  </si>
  <si>
    <t>Baechler Agencement SA</t>
  </si>
  <si>
    <t>info@baechler-agencement.ch</t>
  </si>
  <si>
    <t>Pra Chevalley 14</t>
  </si>
  <si>
    <t>Didier Frund Sàrl</t>
  </si>
  <si>
    <t>info@frund.swiss</t>
  </si>
  <si>
    <t>Rue Sedrac 22</t>
  </si>
  <si>
    <t>+41 / 32 471 21 31</t>
  </si>
  <si>
    <t>Glas Felber AG</t>
  </si>
  <si>
    <t>Vitretec Sàrl</t>
  </si>
  <si>
    <t>info@vitretec.ch</t>
  </si>
  <si>
    <t>Chemin du couchant 4</t>
  </si>
  <si>
    <t>+41 / 79 880 04 05</t>
  </si>
  <si>
    <t>+41 / 79 199 72 54</t>
  </si>
  <si>
    <t>info-menuiseriedubugnon@bluewin.ch</t>
  </si>
  <si>
    <t>Busch S.A. Morrens</t>
  </si>
  <si>
    <t>info@busch-sa.ch</t>
  </si>
  <si>
    <t>1054</t>
  </si>
  <si>
    <t>Morrens VD</t>
  </si>
  <si>
    <t>Route des Biolettes 12</t>
  </si>
  <si>
    <t>+41 / 21 731 13 00</t>
  </si>
  <si>
    <t>Hautle Metallbau AG</t>
  </si>
  <si>
    <t>info@hautle-ag.ch</t>
  </si>
  <si>
    <t>9304</t>
  </si>
  <si>
    <t>Bernhardzell</t>
  </si>
  <si>
    <t>Lee</t>
  </si>
  <si>
    <t>+41 / 71 292 33 66</t>
  </si>
  <si>
    <t>Gerbehof 12</t>
  </si>
  <si>
    <t>info@aldibois.ch</t>
  </si>
  <si>
    <t>info@bolzli.swiss</t>
  </si>
  <si>
    <t>Spart Menuiserie Sàrl</t>
  </si>
  <si>
    <t>spart@menuiserie-spart.ch</t>
  </si>
  <si>
    <t>Rue de Soleure 32a</t>
  </si>
  <si>
    <t>+41 / 32 493 55 59</t>
  </si>
  <si>
    <t>Seiler AG Stahl- &amp; Metallbau</t>
  </si>
  <si>
    <t>info@seilerag.ch</t>
  </si>
  <si>
    <t>Bönigen</t>
  </si>
  <si>
    <t>Nordstrasse 1</t>
  </si>
  <si>
    <t>+41 / 33 826 12 61</t>
  </si>
  <si>
    <t>Schreinerei Bittel AG</t>
  </si>
  <si>
    <t>info@bittel-ag.ch</t>
  </si>
  <si>
    <t>Schluhmattstrasse 72</t>
  </si>
  <si>
    <t>+41 / 27 967 35 29</t>
  </si>
  <si>
    <t>MEBAG Apparate- und Metallbau AG</t>
  </si>
  <si>
    <t>info@mebag.ch</t>
  </si>
  <si>
    <t>8840</t>
  </si>
  <si>
    <t>Einsiedeln</t>
  </si>
  <si>
    <t>Kobiboden 7</t>
  </si>
  <si>
    <t>+41 / 55 412 80 60</t>
  </si>
  <si>
    <t xml:space="preserve">L’Atelier Plantard Sàrl </t>
  </si>
  <si>
    <t>info@latelierplantard.ch</t>
  </si>
  <si>
    <t>1206</t>
  </si>
  <si>
    <t>Rue Rodolphe-Toepffer, 11 bis</t>
  </si>
  <si>
    <t>+41 / 78 248 03 53</t>
  </si>
  <si>
    <t>Stiftung Erlenhof</t>
  </si>
  <si>
    <t>info@erlenhof-bl.ch</t>
  </si>
  <si>
    <t>Erlenhofstrasse 48</t>
  </si>
  <si>
    <t>+41 / 61 716 45 45</t>
  </si>
  <si>
    <t>ol00395146</t>
  </si>
  <si>
    <t>Schützenweg 1</t>
  </si>
  <si>
    <t>CHABRY Charles &amp; Fils S.A.</t>
  </si>
  <si>
    <t>info@chabrysa.ch</t>
  </si>
  <si>
    <t>Chemin des Batailles 16</t>
  </si>
  <si>
    <t>+41 / 22 798 06 37</t>
  </si>
  <si>
    <t>G. Baumgartner AG</t>
  </si>
  <si>
    <t>info@baumgartnerfenster.ch</t>
  </si>
  <si>
    <t>6332</t>
  </si>
  <si>
    <t>Hagendorn</t>
  </si>
  <si>
    <t>Flurstrasse 41</t>
  </si>
  <si>
    <t>+41 / 41 785 85 85</t>
  </si>
  <si>
    <t>info@givelsa.ch</t>
  </si>
  <si>
    <t>Metallprofi René In-Albon AG</t>
  </si>
  <si>
    <t>info@metallprofi.ch</t>
  </si>
  <si>
    <t>Holzbautech Rotten AG</t>
  </si>
  <si>
    <t>info@holzbautech.ch</t>
  </si>
  <si>
    <t>3999</t>
  </si>
  <si>
    <t>Oberwald</t>
  </si>
  <si>
    <t>Dorfstrasse 1a</t>
  </si>
  <si>
    <t>+41 / 27 973 20 51</t>
  </si>
  <si>
    <t>info@donato-sabella.ch</t>
  </si>
  <si>
    <t>Zybach Holztechnik AG</t>
  </si>
  <si>
    <t>info@zybach-holztechnik.ch</t>
  </si>
  <si>
    <t>3614</t>
  </si>
  <si>
    <t>Unterlangenegg</t>
  </si>
  <si>
    <t>Kreuzweg 117 C</t>
  </si>
  <si>
    <t>+41 / 33 453 13 62</t>
  </si>
  <si>
    <t>ol00395078</t>
  </si>
  <si>
    <t>ol00394781</t>
  </si>
  <si>
    <t>ol00394782</t>
  </si>
  <si>
    <t>ol00395063</t>
  </si>
  <si>
    <t>ol00395064</t>
  </si>
  <si>
    <t>ol00395065</t>
  </si>
  <si>
    <t>ol00395067</t>
  </si>
  <si>
    <t>ol00395071</t>
  </si>
  <si>
    <t>Chemin du Pré-Fleuri 25A</t>
  </si>
  <si>
    <t>Schreinerei Stutz AG Thun</t>
  </si>
  <si>
    <t>info@schreinereistutz.ch</t>
  </si>
  <si>
    <t>3604</t>
  </si>
  <si>
    <t>Frutigenstrasse 55a</t>
  </si>
  <si>
    <t>+41 / 33 336 90 66</t>
  </si>
  <si>
    <t>Route de la Brasserie 1 i</t>
  </si>
  <si>
    <t>Zürcherholz GmbH</t>
  </si>
  <si>
    <t>FSF 30-15  *** ISO 1 ***</t>
  </si>
  <si>
    <t>FIRESWISS FOAM 30-15 / EI30 / 40 dB / 15 mm</t>
  </si>
  <si>
    <t>Norm construction Sàrl</t>
  </si>
  <si>
    <t>Erich Senn Glas- Fenster- + Metallbau AG</t>
  </si>
  <si>
    <t>erichsenn@bluewin.ch</t>
  </si>
  <si>
    <t>Glänternstrasse 16</t>
  </si>
  <si>
    <t>+41 / 55 444 21 93</t>
  </si>
  <si>
    <t>Aron Constructions Sàrl</t>
  </si>
  <si>
    <t>info@aronconstructions.ch</t>
  </si>
  <si>
    <t>Rue des Moulins 10</t>
  </si>
  <si>
    <t>+41 / 79 814 11 16</t>
  </si>
  <si>
    <t>Menuiserie Paul Jodry</t>
  </si>
  <si>
    <t>tipo@bluewin.ch</t>
  </si>
  <si>
    <t>2345</t>
  </si>
  <si>
    <t>Les Breuleux</t>
  </si>
  <si>
    <t>Rue du Crêt 6</t>
  </si>
  <si>
    <t>+41 / 32 954 15 52</t>
  </si>
  <si>
    <t>Schreinerei LPG GmbH</t>
  </si>
  <si>
    <t>info@lpg.ch</t>
  </si>
  <si>
    <t>2613</t>
  </si>
  <si>
    <t>Villeret</t>
  </si>
  <si>
    <t>Combe-Grède 34</t>
  </si>
  <si>
    <t>+41 / 32 941 13 41</t>
  </si>
  <si>
    <t>ol00393235</t>
  </si>
  <si>
    <t>1</t>
  </si>
  <si>
    <t>OL00395072</t>
  </si>
  <si>
    <t>Massfehler</t>
  </si>
  <si>
    <t>meier türen und möbel ag</t>
  </si>
  <si>
    <t>meierag@thurweb.ch</t>
  </si>
  <si>
    <t>Abt Bedastrasse 27</t>
  </si>
  <si>
    <t>Chollerstrasse 3</t>
  </si>
  <si>
    <t>glasspro@mail.ch</t>
  </si>
  <si>
    <t>Schreinerei Zosso Bernard AG</t>
  </si>
  <si>
    <t>Metallbau Mathias Thalmann</t>
  </si>
  <si>
    <t>mathias@thalmann-metallbau.ch</t>
  </si>
  <si>
    <t>6173</t>
  </si>
  <si>
    <t>Flühli</t>
  </si>
  <si>
    <t>Alp Schwändeli 1</t>
  </si>
  <si>
    <t>+41 / 78 602 23 13</t>
  </si>
  <si>
    <t>FMB Facility GmbH</t>
  </si>
  <si>
    <t>info@fmbfacility.ch</t>
  </si>
  <si>
    <t>8180</t>
  </si>
  <si>
    <t>Bülach</t>
  </si>
  <si>
    <t>Gussstrasse 5</t>
  </si>
  <si>
    <t>+41 / 43 511 66 77</t>
  </si>
  <si>
    <t>Gerber + Bögli SA</t>
  </si>
  <si>
    <t>info@gerberbogli.ch</t>
  </si>
  <si>
    <t>Rue du Chalet 3</t>
  </si>
  <si>
    <t>+41 / 32 481 42 55</t>
  </si>
  <si>
    <t>FIRESWISS FOAM 60-23 / EI60 / 43 dB / 23 mm</t>
  </si>
  <si>
    <t>FGS SA</t>
  </si>
  <si>
    <t>sn00064880</t>
  </si>
  <si>
    <t>info@vitreriepages.ch</t>
  </si>
  <si>
    <t>Chaperon Agencement Sàrl</t>
  </si>
  <si>
    <t>info@chaperon-agencement.ch</t>
  </si>
  <si>
    <t>Chatel-St-Denis</t>
  </si>
  <si>
    <t>Chemin de Montmoirin 21</t>
  </si>
  <si>
    <t>+41 / 21 948 75 78</t>
  </si>
  <si>
    <t>SERRURERIE RECUPAIR SARL</t>
  </si>
  <si>
    <t>Route de Paqui 6</t>
  </si>
  <si>
    <t>+41 / 79 446 05 40</t>
  </si>
  <si>
    <t>info@fgs-security.ch</t>
  </si>
  <si>
    <t>En Courta Rama 2</t>
  </si>
  <si>
    <t>+41 / 22 994 40 40</t>
  </si>
  <si>
    <t>Fenster Bünter AG</t>
  </si>
  <si>
    <t>info@fensterbuenter.ch</t>
  </si>
  <si>
    <t>Brisenstrasse 1</t>
  </si>
  <si>
    <t>+41 / 41 619 70 80</t>
  </si>
  <si>
    <t>Schnüriger AG</t>
  </si>
  <si>
    <t>info@schnueriger.swiss</t>
  </si>
  <si>
    <t>Sagenplatz 15</t>
  </si>
  <si>
    <t>+41 / 55 418 90 30</t>
  </si>
  <si>
    <t>G. FAVRE Sàrl</t>
  </si>
  <si>
    <t>favre.georges@bluewin.ch</t>
  </si>
  <si>
    <t>Rue Sainte-Claire 2</t>
  </si>
  <si>
    <t>+41 / 21 921 23 77</t>
  </si>
  <si>
    <t>Mona Gebr. GmbH</t>
  </si>
  <si>
    <t>Matten b. Interlaken</t>
  </si>
  <si>
    <t>Rugenstrasse 105</t>
  </si>
  <si>
    <t>+41 / 33 822 35 29</t>
  </si>
  <si>
    <t>Lauchernalp Bergbahnen AG</t>
  </si>
  <si>
    <t>manfred.werlen@loetschental.ch</t>
  </si>
  <si>
    <t>3918</t>
  </si>
  <si>
    <t>Wiler</t>
  </si>
  <si>
    <t>Dorfstrasse 80</t>
  </si>
  <si>
    <t>+41 / 79 347 25 25</t>
  </si>
  <si>
    <t>ôl00395071</t>
  </si>
  <si>
    <t>OL00393197</t>
  </si>
  <si>
    <t>ol00393198</t>
  </si>
  <si>
    <t>ol00359559</t>
  </si>
  <si>
    <t>ol00359561</t>
  </si>
  <si>
    <t>ol00359567</t>
  </si>
  <si>
    <t>ol00359568</t>
  </si>
  <si>
    <t>ol00395139</t>
  </si>
  <si>
    <t>ol00395138</t>
  </si>
  <si>
    <t>ol00395131</t>
  </si>
  <si>
    <t>ol00395130</t>
  </si>
  <si>
    <t>ol00421452</t>
  </si>
  <si>
    <t>ol00421451</t>
  </si>
  <si>
    <t>ol00421450</t>
  </si>
  <si>
    <t>ol00421448</t>
  </si>
  <si>
    <t>ol00421447</t>
  </si>
  <si>
    <t>ol00421446</t>
  </si>
  <si>
    <t>ol00421445</t>
  </si>
  <si>
    <t>ADANI Constructions Métalliques Sàrl</t>
  </si>
  <si>
    <t>adani@bluewin.ch</t>
  </si>
  <si>
    <t>Chemin de Saugy 10</t>
  </si>
  <si>
    <t>+41 / 21 635 95 95</t>
  </si>
  <si>
    <t>Bâti Fenêtres &amp; Stores SA</t>
  </si>
  <si>
    <t>info@batifenetresetstores.ch</t>
  </si>
  <si>
    <t>Rue Centrale 13</t>
  </si>
  <si>
    <t>+41 / 21 906 62 44</t>
  </si>
  <si>
    <t>Bärtschi Variohaus AG</t>
  </si>
  <si>
    <t>info@variohaus.ch</t>
  </si>
  <si>
    <t>Schwandistrasse 29</t>
  </si>
  <si>
    <t>+41 / 33 672 10 20</t>
  </si>
  <si>
    <t>Fernand Cretton &amp; Cie SA</t>
  </si>
  <si>
    <t>ID Industriel Design Sàrl</t>
  </si>
  <si>
    <t>info@idindustrieldesign.ch</t>
  </si>
  <si>
    <t>Nierlet-les-Bois</t>
  </si>
  <si>
    <t>Impasse du Sarrasin 3</t>
  </si>
  <si>
    <t>stephane@smaylan.ch</t>
  </si>
  <si>
    <t>STIRO Schreinerei GmbH</t>
  </si>
  <si>
    <t>rolf.stirnemann@stiro.ch</t>
  </si>
  <si>
    <t>5013</t>
  </si>
  <si>
    <t>Niedergösgen SO</t>
  </si>
  <si>
    <t>Stiftsherrenstrasse 41</t>
  </si>
  <si>
    <t>+41 / 62 849 51 51</t>
  </si>
  <si>
    <t>Vitrerie Doric Ugljesa Sàrl</t>
  </si>
  <si>
    <t>info@vdu.swiss</t>
  </si>
  <si>
    <t>Rue des Lattes 17</t>
  </si>
  <si>
    <t>+41 / 76 426 24 56</t>
  </si>
  <si>
    <t>ol00394163</t>
  </si>
  <si>
    <t>ol00394148</t>
  </si>
  <si>
    <t>ol00394139</t>
  </si>
  <si>
    <t>Zelgstrasse 14</t>
  </si>
  <si>
    <t>Chemin de l’Islettaz 5/Bâtiment L5</t>
  </si>
  <si>
    <t>Z.I d’In Riaux 35</t>
  </si>
  <si>
    <t>Menuiserie vitrerie Jean Louis Delavelle Sàrl</t>
  </si>
  <si>
    <t>menuiseriedelavelle@bluewin.ch</t>
  </si>
  <si>
    <t>Rue du Doubs 156</t>
  </si>
  <si>
    <t>+41 / 32 913 17 40</t>
  </si>
  <si>
    <t>Imwinkelried Schreinerei AG</t>
  </si>
  <si>
    <t>holz@imwinkelried-ag.ch</t>
  </si>
  <si>
    <t>3984</t>
  </si>
  <si>
    <t>Fiesch</t>
  </si>
  <si>
    <t>Fieschertalstrasse 28</t>
  </si>
  <si>
    <t>+41 / 27 970 10 70</t>
  </si>
  <si>
    <t>glasmetall ZANOLARI AG</t>
  </si>
  <si>
    <t>info@glas-mz.com</t>
  </si>
  <si>
    <t>Industriestrasse 1A</t>
  </si>
  <si>
    <t>Gebrüder Hauswirth Schreinerei GmbH</t>
  </si>
  <si>
    <t>info@hauswirth-schreinerei.ch</t>
  </si>
  <si>
    <t>3792</t>
  </si>
  <si>
    <t>Saanen</t>
  </si>
  <si>
    <t>Gstaadstrasse 33</t>
  </si>
  <si>
    <t>+41 / 33 744 92 92</t>
  </si>
  <si>
    <t>VERALUGROUPE SA</t>
  </si>
  <si>
    <t>info@veralugroupe.ch</t>
  </si>
  <si>
    <t>Z.I. Moulin du Choc B</t>
  </si>
  <si>
    <t>Könitzer und Hofer AG</t>
  </si>
  <si>
    <t>fenster@fenster-ch.ch</t>
  </si>
  <si>
    <t>Vechigenstrasse 4</t>
  </si>
  <si>
    <t>+41 / 31 839 23 01</t>
  </si>
  <si>
    <t>ol00420448</t>
  </si>
  <si>
    <t>ol00420449</t>
  </si>
  <si>
    <t>ol00420459</t>
  </si>
  <si>
    <t>ol00420460</t>
  </si>
  <si>
    <t>FB Metallbau GmbH</t>
  </si>
  <si>
    <t>info@fbmetallbau.ch</t>
  </si>
  <si>
    <t>+41 / 32 614 05 63</t>
  </si>
  <si>
    <t>ol00359569</t>
  </si>
  <si>
    <t>OL00420459</t>
  </si>
  <si>
    <t>ol00348589</t>
  </si>
  <si>
    <t>ol00359570</t>
  </si>
  <si>
    <t>ol00348586</t>
  </si>
  <si>
    <t>OL00420465</t>
  </si>
  <si>
    <t>ol00420467</t>
  </si>
  <si>
    <t>ol00359574</t>
  </si>
  <si>
    <t>ol00359577</t>
  </si>
  <si>
    <t>ol00359475</t>
  </si>
  <si>
    <t>ol00359484</t>
  </si>
  <si>
    <t>ol00359486</t>
  </si>
  <si>
    <t>ol00359526</t>
  </si>
  <si>
    <t>OL00421380</t>
  </si>
  <si>
    <t>ol00421386</t>
  </si>
  <si>
    <t>ol00421380</t>
  </si>
  <si>
    <t xml:space="preserve">Sommeraustrasse 3 </t>
  </si>
  <si>
    <t>Route du Verney 8</t>
  </si>
  <si>
    <t>Falegnameria Gianettoni SA</t>
  </si>
  <si>
    <t>falegnameria@gianettoni.ch</t>
  </si>
  <si>
    <t>Via Zandone 6</t>
  </si>
  <si>
    <t>+41 / 91 859 05 22</t>
  </si>
  <si>
    <t>Fanaj Métel Sàrl</t>
  </si>
  <si>
    <t>info@fanaj-metal.ch</t>
  </si>
  <si>
    <t>Forel (Lavaux) VD</t>
  </si>
  <si>
    <t>Route de l'Industrie 25</t>
  </si>
  <si>
    <t>+41 / 21 519 22 26</t>
  </si>
  <si>
    <t>Valentin Francey Artisan Menuisier Charpentier</t>
  </si>
  <si>
    <t>artisan@valentinfrancey.ch</t>
  </si>
  <si>
    <t>2022</t>
  </si>
  <si>
    <t>Bevaix</t>
  </si>
  <si>
    <t>Chemin des Chapons-des-Prés 20b</t>
  </si>
  <si>
    <t>+41 / 78 600 04 32</t>
  </si>
  <si>
    <t>Menuiserie Iseli Valentin</t>
  </si>
  <si>
    <t>valentin@val-menuiserie.ch</t>
  </si>
  <si>
    <t>2889</t>
  </si>
  <si>
    <t>Ocourt</t>
  </si>
  <si>
    <t>Au village 75</t>
  </si>
  <si>
    <t>+41 / 78 721 40 29</t>
  </si>
  <si>
    <t>2</t>
  </si>
  <si>
    <t>3</t>
  </si>
  <si>
    <t>4</t>
  </si>
  <si>
    <t>Tour Mi</t>
  </si>
  <si>
    <t>TOR C1 + C2
4922 Bützberg, Industriestrasse 29 (ISO)</t>
  </si>
  <si>
    <t>Tour JE</t>
  </si>
  <si>
    <t xml:space="preserve">FSF 30-15  *** ISO 1 ***
</t>
  </si>
  <si>
    <t>FIRESWISS FOAM 30-19 (VSG) Mattfolie / EI30 / 42 dB / 19 mm</t>
  </si>
  <si>
    <t>ol00395070</t>
  </si>
  <si>
    <t xml:space="preserve">Eichenweg 4 </t>
  </si>
  <si>
    <t>+41 / 31 336 50 50</t>
  </si>
  <si>
    <t>A. Bisig Schreinerei-Innenausbau</t>
  </si>
  <si>
    <t>schreinerei.bis@bluewin.ch</t>
  </si>
  <si>
    <t>8645</t>
  </si>
  <si>
    <t>Jona</t>
  </si>
  <si>
    <t>Stampfstrasse 81</t>
  </si>
  <si>
    <t>+41 / 55 212 60 68</t>
  </si>
  <si>
    <t>ÉCOLE ROMANDE DU MÉTAL SÀRL</t>
  </si>
  <si>
    <t>info@ecole-du-metal.ch</t>
  </si>
  <si>
    <t>Chemin des Prairies 8</t>
  </si>
  <si>
    <t>+41 / 26 564 02 50</t>
  </si>
  <si>
    <t xml:space="preserve">FSF 60-23  *** ISO 1 ***
</t>
  </si>
  <si>
    <t>FSF 60-23  *** ISO 1 ***</t>
  </si>
  <si>
    <t>FIRESWISS FOAM 30-19 (VSG) P4A/RC2 / EI30 / 40 dB / 19 mm</t>
  </si>
  <si>
    <t>OL00395147</t>
  </si>
  <si>
    <t>ol00395144</t>
  </si>
  <si>
    <t>ol00395072</t>
  </si>
  <si>
    <t>ol00296364</t>
  </si>
  <si>
    <t>ol00420643</t>
  </si>
  <si>
    <t>Trachsel Th. Holzbau GmbH</t>
  </si>
  <si>
    <t>Vonlanthen Holzbau AG</t>
  </si>
  <si>
    <t>Ried 9</t>
  </si>
  <si>
    <t>+41 / 26 496 11 77</t>
  </si>
  <si>
    <t>JDFerronnerie</t>
  </si>
  <si>
    <t>jdferronnerie@hotmail.ch</t>
  </si>
  <si>
    <t>Chemin du Vernay 72</t>
  </si>
  <si>
    <t>+41 / 78 705 71 31</t>
  </si>
  <si>
    <t>KISLIG-BOIS SA</t>
  </si>
  <si>
    <t>admin@kislig-bois.ch</t>
  </si>
  <si>
    <t>+41 / 22 367 21 44</t>
  </si>
  <si>
    <t>Dos Santos Simao Aurelio</t>
  </si>
  <si>
    <t>chemin J.-Ph.-De Sauvage 37</t>
  </si>
  <si>
    <t>Roland Millasson Construction métallique</t>
  </si>
  <si>
    <t>roland.millasson@bluewin.ch</t>
  </si>
  <si>
    <t>+41 / 21 948 77 03</t>
  </si>
  <si>
    <t>HUBER - ALUTECH, Nachfolger Nezdet Hamidi</t>
  </si>
  <si>
    <t>info@huber-alutech.ch</t>
  </si>
  <si>
    <t>Schwanengasse 54c</t>
  </si>
  <si>
    <t>+41 / 32 384 15 23</t>
  </si>
  <si>
    <t>Coffre Dépannage Sàrl</t>
  </si>
  <si>
    <t>info@coffredepannage.ch</t>
  </si>
  <si>
    <t>Chemin de Champs Prévost 22</t>
  </si>
  <si>
    <t>+41 / 22 774 03 45</t>
  </si>
  <si>
    <t>Tour Do</t>
  </si>
  <si>
    <t xml:space="preserve">srb/T250968 Kempinski
</t>
  </si>
  <si>
    <t xml:space="preserve">FIRESWISS FOAM 30-15 / EI30 / 40 dB / 15 mm
</t>
  </si>
  <si>
    <t>Tour Fr</t>
  </si>
  <si>
    <t>5</t>
  </si>
  <si>
    <t>6</t>
  </si>
  <si>
    <t xml:space="preserve">B26.0572 / I25.6026 / 01 Raeber AG RT
</t>
  </si>
  <si>
    <t xml:space="preserve">881588 / ISO CDR
</t>
  </si>
  <si>
    <t xml:space="preserve">634550 / ISO CDR
</t>
  </si>
  <si>
    <t>Tour MA</t>
  </si>
  <si>
    <t xml:space="preserve">Bestellung vom 26.02.2026
</t>
  </si>
  <si>
    <t xml:space="preserve">FIRESWISS FOAM 30-19 (VSG) P4A/RC2 / EI30 / 40 dB / 19 mm
</t>
  </si>
  <si>
    <t xml:space="preserve">250554 Hotel Piazza
</t>
  </si>
  <si>
    <t>Sondertour</t>
  </si>
  <si>
    <t>7</t>
  </si>
  <si>
    <t xml:space="preserve">Rebgasse
</t>
  </si>
  <si>
    <t>Tour Mo</t>
  </si>
  <si>
    <t xml:space="preserve">635189 / ISO CDR
</t>
  </si>
  <si>
    <t xml:space="preserve">DN-FS-W-2025-0464-Grd-Rue 45
</t>
  </si>
  <si>
    <t xml:space="preserve">PYROBEL 16 Clearvision / EI30 / 40 dB / 17 mm
</t>
  </si>
  <si>
    <t xml:space="preserve">Gemeinde Fröhnd Vordächer Bestellung ONS8825
</t>
  </si>
  <si>
    <t xml:space="preserve">B25.1430-01.01-05
</t>
  </si>
  <si>
    <t>Holzplatten AG
8865 Bilten GL, Erlenstrasse 5</t>
  </si>
  <si>
    <t xml:space="preserve">635456 / ISO CDR
</t>
  </si>
  <si>
    <t xml:space="preserve">635463 / ISO CDR
</t>
  </si>
  <si>
    <t xml:space="preserve">2655 Imm. Britany
</t>
  </si>
  <si>
    <t>25153 (745 BLYSS)
801</t>
  </si>
  <si>
    <t xml:space="preserve">FIRESWISS FOAM 60-23 / EI60 / 43 dB / 23 mm
</t>
  </si>
  <si>
    <t>25153 (745 BLYSS)
802</t>
  </si>
  <si>
    <t>25153 (745 BLYSS)
805</t>
  </si>
  <si>
    <t>25153 (745 BLYSS)
806</t>
  </si>
  <si>
    <t>25153 (745 BLYSS)
807</t>
  </si>
  <si>
    <t>25153 (745 BLYSS)
830</t>
  </si>
  <si>
    <t>25153 (745 BLYSS)
820</t>
  </si>
  <si>
    <t>8</t>
  </si>
  <si>
    <t>25153 (745 BLYSS)
821</t>
  </si>
  <si>
    <t>9</t>
  </si>
  <si>
    <t>25153 (745 BLYSS)
822</t>
  </si>
  <si>
    <t>25153 (745 BLYSS)
803</t>
  </si>
  <si>
    <t xml:space="preserve">FIRESWISS FOAM 30-19 (VSG) / EI30 / 42 dB / 19 mm
</t>
  </si>
  <si>
    <t>25153 (745 BLYSS)
804</t>
  </si>
  <si>
    <t>25153 (745 BLYSS)
823</t>
  </si>
  <si>
    <t xml:space="preserve">Baer AG
</t>
  </si>
  <si>
    <t xml:space="preserve">AH_25275.15_EPO _bât. 5200+7200
</t>
  </si>
  <si>
    <t xml:space="preserve">143362 VON NIED
</t>
  </si>
  <si>
    <t xml:space="preserve">1220569
</t>
  </si>
  <si>
    <t>10</t>
  </si>
  <si>
    <t>11</t>
  </si>
  <si>
    <t>12</t>
  </si>
  <si>
    <t>13</t>
  </si>
  <si>
    <t>14</t>
  </si>
  <si>
    <t>15</t>
  </si>
  <si>
    <t xml:space="preserve">26030192 DUC013 / Scheuchzer
</t>
  </si>
  <si>
    <t xml:space="preserve">250422_Burgweg 24 Grenchen
</t>
  </si>
  <si>
    <t xml:space="preserve">Buchs Atelier CO26-0215-01
</t>
  </si>
  <si>
    <t xml:space="preserve">25176
</t>
  </si>
  <si>
    <t xml:space="preserve">FIRESWISS FOAM 30-19 (VSG) Mattfolie / EI30 / 42 dB / 19 mm
</t>
  </si>
  <si>
    <t xml:space="preserve">Guillaume
</t>
  </si>
  <si>
    <t xml:space="preserve">CO-260173 – Piscine des Arêtes
</t>
  </si>
  <si>
    <t xml:space="preserve">8697
</t>
  </si>
  <si>
    <t>TG-AR/25-349-4 DuPeyrou 4
02</t>
  </si>
  <si>
    <t>TG-AR/25-349-4 DuPeyrou 4
12</t>
  </si>
  <si>
    <t xml:space="preserve">42929 Bernaqua
</t>
  </si>
  <si>
    <t xml:space="preserve">885331 / ISO CDR
</t>
  </si>
  <si>
    <t xml:space="preserve">728706 / 346758
</t>
  </si>
  <si>
    <t xml:space="preserve">1341666 / 326’022_153’8645 Sanapark, Rheinfelden
</t>
  </si>
  <si>
    <t>Gilgen Door Systems AG
5524 Niederwil, Mühleweg 3</t>
  </si>
  <si>
    <t xml:space="preserve">Métairie (AC)
</t>
  </si>
  <si>
    <t>1341706 / 480229 / 325’086 Schwab-Feller
Pos. 480’229</t>
  </si>
  <si>
    <t>1341706 / 480229 / 325’086 Schwab-Feller
Pos. 480’230</t>
  </si>
  <si>
    <t>1241186.003CAN et 1251187.003 CAN
N°2-H1</t>
  </si>
  <si>
    <t>1241186.003CAN et 1251187.003 CAN
N°2-H2</t>
  </si>
  <si>
    <t>1241186.003CAN et 1251187.003 CAN
N°2-H3</t>
  </si>
  <si>
    <t>1241186.003CAN et 1251187.003 CAN
N°2-H4</t>
  </si>
  <si>
    <t>1241186.003CAN et 1251187.003 CAN
N°2-B1</t>
  </si>
  <si>
    <t>1241186.003CAN et 1251187.003 CAN
N°2-B2</t>
  </si>
  <si>
    <t>1241186.003CAN et 1251187.003 CAN
N°2-B3</t>
  </si>
  <si>
    <t>1241186.003CAN et 1251187.003 CAN
N°1-G</t>
  </si>
  <si>
    <t>1241186.003CAN et 1251187.003 CAN
N°1-D</t>
  </si>
  <si>
    <t>1241186.003CAN et 1251187.003 CAN
Porte N°S1er</t>
  </si>
  <si>
    <t>1241186.003CAN et 1251187.003 CAN
N°S2H rez</t>
  </si>
  <si>
    <t>1241186.003CAN et 1251187.003 CAN
N°S2B rez</t>
  </si>
  <si>
    <t xml:space="preserve">Commande du 10.03.2026
</t>
  </si>
  <si>
    <t xml:space="preserve">26052 Le Mazot
</t>
  </si>
  <si>
    <t xml:space="preserve">1341805 / 326018_484455 Altersheim Oberdorf
</t>
  </si>
  <si>
    <t xml:space="preserve">1326303835 Iso
</t>
  </si>
  <si>
    <t xml:space="preserve">1326303838 Iso
</t>
  </si>
  <si>
    <t xml:space="preserve">635951 / ISO CDR
</t>
  </si>
  <si>
    <t xml:space="preserve">635953 / ISO CDR
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</si>
  <si>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</si>
  <si>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</si>
  <si>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</si>
  <si>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</si>
  <si>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</si>
  <si>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</si>
  <si>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</si>
  <si>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</si>
  <si>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</si>
  <si>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</si>
  <si>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</si>
  <si>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</si>
  <si>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</si>
  <si>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</si>
  <si>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 xml:space="preserve">615932 Agertenstrasse 48
</t>
  </si>
  <si>
    <t xml:space="preserve">Komm.Nr. 25 064 Brisgi
</t>
  </si>
  <si>
    <t xml:space="preserve">260061.01_San-Francisco
</t>
  </si>
  <si>
    <t>250084_Lonza
28 / 234</t>
  </si>
  <si>
    <t>250084_Lonza
28 / 235</t>
  </si>
  <si>
    <t>250084_Lonza
29 / 236</t>
  </si>
  <si>
    <t>250084_Lonza
36 / 221</t>
  </si>
  <si>
    <t xml:space="preserve">253062 Bergditikon
</t>
  </si>
  <si>
    <t xml:space="preserve">Bestellung vom 13.03.2026
</t>
  </si>
  <si>
    <t xml:space="preserve">16257 CadVouvry zone 100
</t>
  </si>
  <si>
    <t xml:space="preserve">PYROBEL 25 / EI60 / 43 dB / 27 mm
</t>
  </si>
  <si>
    <t xml:space="preserve">1326304227 Iso
</t>
  </si>
  <si>
    <t xml:space="preserve">B26.0465-01.01-03
</t>
  </si>
  <si>
    <t>srb/T250968 Kempinski</t>
  </si>
  <si>
    <t>B26.0572 / I25.6026 / 01 Raeber AG RT</t>
  </si>
  <si>
    <t>881588 / ISO CDR</t>
  </si>
  <si>
    <t>634550 / ISO CDR</t>
  </si>
  <si>
    <t>Bestellung vom 26.02.2026</t>
  </si>
  <si>
    <t>250554 Hotel Piazza</t>
  </si>
  <si>
    <t>Rebgasse</t>
  </si>
  <si>
    <t>635189 / ISO CDR</t>
  </si>
  <si>
    <t>DN-FS-W-2025-0464-Grd-Rue 45</t>
  </si>
  <si>
    <t>PYROBEL 16 Clearvision / EI30 / 40 dB / 17 mm</t>
  </si>
  <si>
    <t>Gemeinde Fröhnd Vordächer Bestellung ONS8825</t>
  </si>
  <si>
    <t>B25.1430-01.01-05</t>
  </si>
  <si>
    <t>635456 / ISO CDR</t>
  </si>
  <si>
    <t>635463 / ISO CDR</t>
  </si>
  <si>
    <t>2655 Imm. Britany</t>
  </si>
  <si>
    <t>25153 (745 BLYSS)</t>
  </si>
  <si>
    <t>801</t>
  </si>
  <si>
    <t>802</t>
  </si>
  <si>
    <t>805</t>
  </si>
  <si>
    <t>806</t>
  </si>
  <si>
    <t>807</t>
  </si>
  <si>
    <t>830</t>
  </si>
  <si>
    <t>820</t>
  </si>
  <si>
    <t>821</t>
  </si>
  <si>
    <t>822</t>
  </si>
  <si>
    <t>803</t>
  </si>
  <si>
    <t>FIRESWISS FOAM 30-19 (VSG) / EI30 / 42 dB / 19 mm</t>
  </si>
  <si>
    <t>804</t>
  </si>
  <si>
    <t>823</t>
  </si>
  <si>
    <t>Baer AG</t>
  </si>
  <si>
    <t>AH_25275.15_EPO _bât. 5200+7200</t>
  </si>
  <si>
    <t>143362 VON NIED</t>
  </si>
  <si>
    <t>1220569</t>
  </si>
  <si>
    <t>26030192 DUC013 / Scheuchzer</t>
  </si>
  <si>
    <t>250422_Burgweg 24 Grenchen</t>
  </si>
  <si>
    <t>Buchs Atelier CO26-0215-01</t>
  </si>
  <si>
    <t>25176</t>
  </si>
  <si>
    <t>Guillaume</t>
  </si>
  <si>
    <t>CO-260173 – Piscine des Arêtes</t>
  </si>
  <si>
    <t>8697</t>
  </si>
  <si>
    <t>TG-AR/25-349-4 DuPeyrou 4</t>
  </si>
  <si>
    <t>02</t>
  </si>
  <si>
    <t>42929 Bernaqua</t>
  </si>
  <si>
    <t>885331 / ISO CDR</t>
  </si>
  <si>
    <t>728706 / 346758</t>
  </si>
  <si>
    <t>1341666 / 326’022_153’8645 Sanapark, Rheinfelden</t>
  </si>
  <si>
    <t>Métairie (AC)</t>
  </si>
  <si>
    <t>1341706 / 480229 / 325’086 Schwab-Feller</t>
  </si>
  <si>
    <t>Pos. 480’229</t>
  </si>
  <si>
    <t>Pos. 480’230</t>
  </si>
  <si>
    <t>1241186.003CAN et 1251187.003 CAN</t>
  </si>
  <si>
    <t>N°2-H1</t>
  </si>
  <si>
    <t>N°2-H2</t>
  </si>
  <si>
    <t>N°2-H3</t>
  </si>
  <si>
    <t>N°2-H4</t>
  </si>
  <si>
    <t>N°2-B1</t>
  </si>
  <si>
    <t>N°2-B2</t>
  </si>
  <si>
    <t>N°2-B3</t>
  </si>
  <si>
    <t>N°1-G</t>
  </si>
  <si>
    <t>N°1-D</t>
  </si>
  <si>
    <t>Porte N°S1er</t>
  </si>
  <si>
    <t>N°S2H rez</t>
  </si>
  <si>
    <t>N°S2B rez</t>
  </si>
  <si>
    <t>Commande du 10.03.2026</t>
  </si>
  <si>
    <t>26052 Le Mazot</t>
  </si>
  <si>
    <t>1341805 / 326018_484455 Altersheim Oberdorf</t>
  </si>
  <si>
    <t>1326303835 Iso</t>
  </si>
  <si>
    <t>1326303838 Iso</t>
  </si>
  <si>
    <t>635951 / ISO CDR</t>
  </si>
  <si>
    <t>635953 / ISO CDR</t>
  </si>
  <si>
    <t>615932 Agertenstrasse 48</t>
  </si>
  <si>
    <t>Komm.Nr. 25 064 Brisgi</t>
  </si>
  <si>
    <t>260061.01_San-Francisco</t>
  </si>
  <si>
    <t>250084_Lonza</t>
  </si>
  <si>
    <t>28 / 234</t>
  </si>
  <si>
    <t>28 / 235</t>
  </si>
  <si>
    <t>29 / 236</t>
  </si>
  <si>
    <t>36 / 221</t>
  </si>
  <si>
    <t>253062 Bergditikon</t>
  </si>
  <si>
    <t>Bestellung vom 13.03.2026</t>
  </si>
  <si>
    <t>16257 CadVouvry zone 100</t>
  </si>
  <si>
    <t>PYROBEL 25 / EI60 / 43 dB / 27 mm</t>
  </si>
  <si>
    <t>1326304227 Iso</t>
  </si>
  <si>
    <t>B26.0465-01.01-03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</si>
</sst>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;@"/>
    <numFmt numFmtId="165" formatCode="dd/mm/yy\ \/\ hh:mm"/>
    <numFmt numFmtId="166" formatCode="&quot;AU &quot;0"/>
    <numFmt numFmtId="167" formatCode="&quot;P &quot;000"/>
    <numFmt numFmtId="168" formatCode="0.0"/>
    <numFmt numFmtId="169" formatCode="0000"/>
  </numFmts>
  <fonts count="3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20"/>
      <color theme="1"/>
      <name val="Arial"/>
      <family val="2"/>
    </font>
    <font>
      <sz val="2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4"/>
      <color theme="1"/>
      <name val="Arial"/>
      <family val="2"/>
    </font>
    <font>
      <sz val="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vertAlign val="superscript"/>
      <sz val="10"/>
      <color theme="1"/>
      <name val="Arial"/>
      <family val="2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FF6600"/>
      <name val="Arial"/>
      <family val="2"/>
    </font>
    <font>
      <sz val="11"/>
      <color rgb="FF000000"/>
      <name val="Calibri"/>
      <family val="2"/>
    </font>
    <font>
      <sz val="24"/>
      <color theme="1"/>
      <name val="Code-39-hoch©by Logitogo 2008"/>
      <charset val="2"/>
    </font>
    <font>
      <sz val="14"/>
      <color theme="1"/>
      <name val="Arial"/>
      <family val="2"/>
    </font>
    <font>
      <sz val="32"/>
      <color theme="1"/>
      <name val="Code-39-hoch©by Logitogo 2008"/>
      <charset val="2"/>
    </font>
    <font>
      <sz val="10"/>
      <color theme="1"/>
      <name val="DIN Next LT Pro"/>
      <family val="2"/>
    </font>
    <font>
      <sz val="12"/>
      <color theme="1"/>
      <name val="DIN Next LT Pro Bold"/>
      <family val="2"/>
    </font>
    <font>
      <sz val="8"/>
      <color theme="1"/>
      <name val="DIN Next LT Pro"/>
      <family val="2"/>
    </font>
    <font>
      <sz val="16"/>
      <color theme="1"/>
      <name val="DIN Next LT Pro"/>
      <family val="2"/>
    </font>
    <font>
      <sz val="10"/>
      <color theme="1"/>
      <name val="DIN Next LT Pro Bold"/>
      <family val="2"/>
    </font>
    <font>
      <sz val="18"/>
      <color theme="1"/>
      <name val="DIN Next LT Pro"/>
      <family val="2"/>
    </font>
    <font>
      <sz val="12"/>
      <color theme="1"/>
      <name val="DIN Next LT Pro"/>
      <family val="2"/>
    </font>
    <font>
      <sz val="26"/>
      <color theme="1"/>
      <name val="Code-39-hoch©by Logitogo 2008"/>
      <charset val="2"/>
    </font>
  </fonts>
  <fills count="21">
    <fill>
      <patternFill patternType="none"/>
    </fill>
    <fill>
      <patternFill patternType="gray125"/>
    </fill>
    <fill>
      <patternFill patternType="solid">
        <fgColor rgb="FFE2E2E2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EFEBD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BFDB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EFFEA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1" fillId="0" borderId="0" xfId="0" applyFont="1"/>
    <xf numFmtId="0" fontId="4" fillId="0" borderId="0" xfId="0" applyFont="1"/>
    <xf numFmtId="164" fontId="0" fillId="0" borderId="0" xfId="0" applyNumberFormat="1"/>
    <xf numFmtId="1" fontId="0" fillId="0" borderId="0" xfId="0" applyNumberFormat="1"/>
    <xf numFmtId="0" fontId="5" fillId="0" borderId="0" xfId="0" applyFont="1" applyAlignment="1">
      <alignment horizontal="center"/>
    </xf>
    <xf numFmtId="0" fontId="6" fillId="2" borderId="1" xfId="0" applyFont="1" applyFill="1" applyBorder="1" applyAlignment="1">
      <alignment horizontal="right" vertical="top"/>
    </xf>
    <xf numFmtId="49" fontId="7" fillId="3" borderId="1" xfId="0" applyNumberFormat="1" applyFont="1" applyFill="1" applyBorder="1" applyAlignment="1">
      <alignment horizontal="center" vertical="top"/>
    </xf>
    <xf numFmtId="49" fontId="7" fillId="3" borderId="1" xfId="0" applyNumberFormat="1" applyFont="1" applyFill="1" applyBorder="1" applyAlignment="1">
      <alignment horizontal="left" vertical="top" wrapText="1"/>
    </xf>
    <xf numFmtId="49" fontId="8" fillId="3" borderId="1" xfId="0" applyNumberFormat="1" applyFont="1" applyFill="1" applyBorder="1" applyAlignment="1">
      <alignment horizontal="left" vertical="top" wrapText="1"/>
    </xf>
    <xf numFmtId="0" fontId="7" fillId="4" borderId="1" xfId="0" applyFont="1" applyFill="1" applyBorder="1" applyAlignment="1">
      <alignment horizontal="right" vertical="top"/>
    </xf>
    <xf numFmtId="0" fontId="7" fillId="5" borderId="1" xfId="0" applyFont="1" applyFill="1" applyBorder="1" applyAlignment="1">
      <alignment horizontal="right" vertical="top"/>
    </xf>
    <xf numFmtId="49" fontId="7" fillId="5" borderId="1" xfId="0" applyNumberFormat="1" applyFont="1" applyFill="1" applyBorder="1" applyAlignment="1">
      <alignment horizontal="left" vertical="top"/>
    </xf>
    <xf numFmtId="14" fontId="7" fillId="5" borderId="1" xfId="0" applyNumberFormat="1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right" vertical="top"/>
    </xf>
    <xf numFmtId="0" fontId="6" fillId="2" borderId="2" xfId="0" applyFont="1" applyFill="1" applyBorder="1" applyAlignment="1">
      <alignment horizontal="right" vertical="top"/>
    </xf>
    <xf numFmtId="49" fontId="7" fillId="3" borderId="2" xfId="0" applyNumberFormat="1" applyFont="1" applyFill="1" applyBorder="1" applyAlignment="1">
      <alignment horizontal="center" vertical="top"/>
    </xf>
    <xf numFmtId="49" fontId="7" fillId="3" borderId="2" xfId="0" applyNumberFormat="1" applyFont="1" applyFill="1" applyBorder="1" applyAlignment="1">
      <alignment horizontal="left" vertical="top" wrapText="1"/>
    </xf>
    <xf numFmtId="49" fontId="8" fillId="3" borderId="2" xfId="0" applyNumberFormat="1" applyFont="1" applyFill="1" applyBorder="1" applyAlignment="1">
      <alignment horizontal="left" vertical="top" wrapText="1"/>
    </xf>
    <xf numFmtId="0" fontId="7" fillId="4" borderId="2" xfId="0" applyFont="1" applyFill="1" applyBorder="1" applyAlignment="1">
      <alignment horizontal="right" vertical="top"/>
    </xf>
    <xf numFmtId="0" fontId="7" fillId="5" borderId="2" xfId="0" applyFont="1" applyFill="1" applyBorder="1" applyAlignment="1">
      <alignment horizontal="right" vertical="top"/>
    </xf>
    <xf numFmtId="49" fontId="7" fillId="5" borderId="2" xfId="0" applyNumberFormat="1" applyFont="1" applyFill="1" applyBorder="1" applyAlignment="1">
      <alignment horizontal="left" vertical="top"/>
    </xf>
    <xf numFmtId="14" fontId="7" fillId="5" borderId="2" xfId="0" applyNumberFormat="1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49" fontId="7" fillId="5" borderId="2" xfId="0" applyNumberFormat="1" applyFont="1" applyFill="1" applyBorder="1" applyAlignment="1">
      <alignment horizontal="left" vertical="top" wrapText="1"/>
    </xf>
    <xf numFmtId="0" fontId="5" fillId="0" borderId="0" xfId="0" applyFont="1"/>
    <xf numFmtId="0" fontId="0" fillId="0" borderId="0" xfId="0" applyAlignment="1">
      <alignment horizontal="right"/>
    </xf>
    <xf numFmtId="1" fontId="5" fillId="0" borderId="0" xfId="0" applyNumberFormat="1" applyFont="1"/>
    <xf numFmtId="49" fontId="7" fillId="6" borderId="2" xfId="0" applyNumberFormat="1" applyFont="1" applyFill="1" applyBorder="1" applyAlignment="1">
      <alignment horizontal="center" vertical="top"/>
    </xf>
    <xf numFmtId="0" fontId="0" fillId="8" borderId="2" xfId="0" applyFill="1" applyBorder="1" applyAlignment="1">
      <alignment horizontal="center"/>
    </xf>
    <xf numFmtId="165" fontId="0" fillId="8" borderId="2" xfId="0" applyNumberForma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1" fontId="0" fillId="8" borderId="2" xfId="0" applyNumberFormat="1" applyFill="1" applyBorder="1" applyAlignment="1">
      <alignment horizontal="center"/>
    </xf>
    <xf numFmtId="49" fontId="7" fillId="0" borderId="0" xfId="0" applyNumberFormat="1" applyFont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9" fillId="0" borderId="0" xfId="0" applyFont="1" applyAlignment="1">
      <alignment horizontal="left"/>
    </xf>
    <xf numFmtId="0" fontId="10" fillId="0" borderId="0" xfId="0" applyFont="1"/>
    <xf numFmtId="164" fontId="10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/>
    <xf numFmtId="164" fontId="11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14" fillId="0" borderId="0" xfId="0" applyFont="1"/>
    <xf numFmtId="0" fontId="14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/>
    <xf numFmtId="0" fontId="16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9" fillId="0" borderId="0" xfId="0" applyFont="1"/>
    <xf numFmtId="1" fontId="2" fillId="0" borderId="0" xfId="0" applyNumberFormat="1" applyFont="1" applyAlignment="1">
      <alignment horizontal="left"/>
    </xf>
    <xf numFmtId="0" fontId="20" fillId="0" borderId="2" xfId="0" applyFont="1" applyBorder="1" applyAlignment="1">
      <alignment horizontal="center" vertical="center" textRotation="90"/>
    </xf>
    <xf numFmtId="164" fontId="21" fillId="0" borderId="2" xfId="0" applyNumberFormat="1" applyFont="1" applyBorder="1" applyAlignment="1">
      <alignment horizontal="center" vertical="center" textRotation="90"/>
    </xf>
    <xf numFmtId="0" fontId="21" fillId="0" borderId="2" xfId="0" applyFont="1" applyBorder="1" applyAlignment="1">
      <alignment horizontal="center" vertical="center" textRotation="90"/>
    </xf>
    <xf numFmtId="22" fontId="5" fillId="9" borderId="2" xfId="0" applyNumberFormat="1" applyFont="1" applyFill="1" applyBorder="1" applyAlignment="1">
      <alignment horizontal="center"/>
    </xf>
    <xf numFmtId="0" fontId="5" fillId="0" borderId="0" xfId="0" applyFont="1" applyFill="1"/>
    <xf numFmtId="0" fontId="0" fillId="0" borderId="0" xfId="0" applyFill="1"/>
    <xf numFmtId="2" fontId="0" fillId="8" borderId="2" xfId="0" applyNumberFormat="1" applyFill="1" applyBorder="1" applyAlignment="1">
      <alignment horizontal="center"/>
    </xf>
    <xf numFmtId="2" fontId="0" fillId="8" borderId="2" xfId="0" applyNumberFormat="1" applyFill="1" applyBorder="1"/>
    <xf numFmtId="0" fontId="5" fillId="9" borderId="2" xfId="0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0" fillId="0" borderId="0" xfId="0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0" fontId="0" fillId="12" borderId="2" xfId="0" applyFill="1" applyBorder="1"/>
    <xf numFmtId="14" fontId="0" fillId="12" borderId="2" xfId="0" applyNumberFormat="1" applyFill="1" applyBorder="1"/>
    <xf numFmtId="0" fontId="5" fillId="9" borderId="2" xfId="0" applyNumberFormat="1" applyFont="1" applyFill="1" applyBorder="1" applyAlignment="1">
      <alignment horizontal="left"/>
    </xf>
    <xf numFmtId="2" fontId="0" fillId="8" borderId="2" xfId="0" applyNumberFormat="1" applyFill="1" applyBorder="1" applyAlignment="1">
      <alignment horizontal="left"/>
    </xf>
    <xf numFmtId="1" fontId="0" fillId="0" borderId="0" xfId="0" applyNumberFormat="1" applyAlignment="1">
      <alignment horizontal="right"/>
    </xf>
    <xf numFmtId="0" fontId="5" fillId="0" borderId="0" xfId="0" applyNumberFormat="1" applyFont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4" fontId="2" fillId="0" borderId="0" xfId="0" applyNumberFormat="1" applyFont="1" applyAlignment="1">
      <alignment horizontal="left"/>
    </xf>
    <xf numFmtId="0" fontId="0" fillId="0" borderId="0" xfId="0"/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Border="1"/>
    <xf numFmtId="0" fontId="0" fillId="13" borderId="3" xfId="0" applyFill="1" applyBorder="1"/>
    <xf numFmtId="0" fontId="0" fillId="0" borderId="0" xfId="0" applyAlignment="1">
      <alignment horizontal="center"/>
    </xf>
    <xf numFmtId="0" fontId="0" fillId="15" borderId="3" xfId="0" applyFill="1" applyBorder="1"/>
    <xf numFmtId="0" fontId="0" fillId="14" borderId="3" xfId="0" applyFill="1" applyBorder="1"/>
    <xf numFmtId="0" fontId="0" fillId="0" borderId="0" xfId="0" applyFill="1" applyBorder="1"/>
    <xf numFmtId="0" fontId="0" fillId="10" borderId="2" xfId="0" applyFill="1" applyBorder="1" applyAlignment="1"/>
    <xf numFmtId="0" fontId="0" fillId="16" borderId="3" xfId="0" applyFill="1" applyBorder="1"/>
    <xf numFmtId="0" fontId="0" fillId="0" borderId="0" xfId="0" applyFill="1" applyAlignment="1">
      <alignment horizontal="center"/>
    </xf>
    <xf numFmtId="0" fontId="0" fillId="17" borderId="2" xfId="0" applyFill="1" applyBorder="1" applyAlignment="1">
      <alignment horizontal="center"/>
    </xf>
    <xf numFmtId="1" fontId="0" fillId="17" borderId="2" xfId="0" applyNumberForma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0" fillId="14" borderId="0" xfId="0" applyFill="1" applyBorder="1"/>
    <xf numFmtId="0" fontId="0" fillId="0" borderId="0" xfId="0" applyAlignment="1"/>
    <xf numFmtId="0" fontId="0" fillId="18" borderId="0" xfId="0" applyFill="1"/>
    <xf numFmtId="0" fontId="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64" fontId="0" fillId="0" borderId="0" xfId="0" applyNumberFormat="1" applyFill="1"/>
    <xf numFmtId="1" fontId="0" fillId="0" borderId="0" xfId="0" applyNumberFormat="1" applyFill="1"/>
    <xf numFmtId="1" fontId="24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left" vertical="center"/>
    </xf>
    <xf numFmtId="0" fontId="5" fillId="15" borderId="0" xfId="0" applyFont="1" applyFill="1" applyAlignment="1">
      <alignment horizontal="center"/>
    </xf>
    <xf numFmtId="0" fontId="0" fillId="15" borderId="0" xfId="0" applyFill="1"/>
    <xf numFmtId="0" fontId="5" fillId="15" borderId="0" xfId="0" applyFont="1" applyFill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7" fillId="19" borderId="1" xfId="0" applyNumberFormat="1" applyFont="1" applyFill="1" applyBorder="1" applyAlignment="1">
      <alignment horizontal="left" vertical="top"/>
    </xf>
    <xf numFmtId="0" fontId="7" fillId="19" borderId="1" xfId="0" applyFont="1" applyFill="1" applyBorder="1" applyAlignment="1">
      <alignment horizontal="right" vertical="top"/>
    </xf>
    <xf numFmtId="49" fontId="7" fillId="19" borderId="2" xfId="0" applyNumberFormat="1" applyFont="1" applyFill="1" applyBorder="1" applyAlignment="1">
      <alignment horizontal="left" vertical="top"/>
    </xf>
    <xf numFmtId="0" fontId="7" fillId="19" borderId="2" xfId="0" applyFont="1" applyFill="1" applyBorder="1" applyAlignment="1">
      <alignment horizontal="right" vertical="top"/>
    </xf>
    <xf numFmtId="0" fontId="0" fillId="0" borderId="0" xfId="0" applyNumberFormat="1"/>
    <xf numFmtId="0" fontId="30" fillId="0" borderId="0" xfId="0" applyFont="1" applyAlignment="1">
      <alignment vertical="center" textRotation="180"/>
    </xf>
    <xf numFmtId="0" fontId="27" fillId="0" borderId="0" xfId="0" applyFont="1" applyAlignment="1">
      <alignment vertical="center"/>
    </xf>
    <xf numFmtId="0" fontId="0" fillId="18" borderId="2" xfId="0" applyFill="1" applyBorder="1" applyAlignment="1">
      <alignment horizontal="center"/>
    </xf>
    <xf numFmtId="1" fontId="28" fillId="0" borderId="0" xfId="0" applyNumberFormat="1" applyFont="1" applyAlignment="1" applyProtection="1">
      <alignment horizontal="left" vertical="center"/>
      <protection locked="0"/>
    </xf>
    <xf numFmtId="1" fontId="31" fillId="0" borderId="0" xfId="0" applyNumberFormat="1" applyFont="1" applyAlignment="1" applyProtection="1">
      <alignment horizontal="left" vertical="center"/>
      <protection locked="0"/>
    </xf>
    <xf numFmtId="2" fontId="31" fillId="0" borderId="0" xfId="0" applyNumberFormat="1" applyFont="1" applyAlignment="1" applyProtection="1">
      <alignment horizontal="left" vertical="center"/>
      <protection locked="0"/>
    </xf>
    <xf numFmtId="3" fontId="31" fillId="0" borderId="0" xfId="0" applyNumberFormat="1" applyFont="1" applyAlignment="1" applyProtection="1">
      <alignment horizontal="left" vertical="center"/>
      <protection locked="0"/>
    </xf>
    <xf numFmtId="168" fontId="3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/>
    </xf>
    <xf numFmtId="0" fontId="29" fillId="0" borderId="0" xfId="0" applyFont="1" applyAlignment="1"/>
    <xf numFmtId="169" fontId="29" fillId="0" borderId="0" xfId="0" applyNumberFormat="1" applyFont="1" applyAlignment="1">
      <alignment vertical="top"/>
    </xf>
    <xf numFmtId="0" fontId="0" fillId="0" borderId="0" xfId="0" applyAlignment="1">
      <alignment wrapText="1"/>
    </xf>
    <xf numFmtId="1" fontId="0" fillId="0" borderId="0" xfId="0" applyNumberFormat="1" applyAlignment="1">
      <alignment wrapText="1"/>
    </xf>
    <xf numFmtId="0" fontId="0" fillId="0" borderId="0" xfId="0"/>
    <xf numFmtId="49" fontId="7" fillId="19" borderId="2" xfId="0" applyNumberFormat="1" applyFont="1" applyFill="1" applyBorder="1" applyAlignment="1">
      <alignment horizontal="center" vertical="top"/>
    </xf>
    <xf numFmtId="49" fontId="7" fillId="19" borderId="2" xfId="0" applyNumberFormat="1" applyFont="1" applyFill="1" applyBorder="1" applyAlignment="1">
      <alignment horizontal="left" vertical="top" wrapText="1"/>
    </xf>
    <xf numFmtId="49" fontId="8" fillId="19" borderId="2" xfId="0" applyNumberFormat="1" applyFont="1" applyFill="1" applyBorder="1" applyAlignment="1">
      <alignment horizontal="left" vertical="top" wrapText="1"/>
    </xf>
    <xf numFmtId="0" fontId="34" fillId="0" borderId="0" xfId="0" applyFont="1" applyAlignment="1" applyProtection="1">
      <alignment horizontal="center" vertical="top" textRotation="180"/>
      <protection locked="0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1" fontId="30" fillId="0" borderId="0" xfId="0" applyNumberFormat="1" applyFont="1" applyAlignment="1" applyProtection="1">
      <alignment horizontal="center" textRotation="180"/>
      <protection locked="0"/>
    </xf>
    <xf numFmtId="0" fontId="28" fillId="0" borderId="0" xfId="0" applyFont="1" applyAlignment="1" applyProtection="1">
      <alignment horizontal="left" vertical="center"/>
      <protection locked="0"/>
    </xf>
    <xf numFmtId="0" fontId="33" fillId="0" borderId="0" xfId="0" applyFont="1" applyAlignment="1">
      <alignment horizontal="left" vertical="center"/>
    </xf>
    <xf numFmtId="0" fontId="28" fillId="0" borderId="0" xfId="0" applyFont="1" applyAlignment="1" applyProtection="1">
      <alignment horizontal="left" vertical="center" wrapText="1"/>
      <protection locked="0"/>
    </xf>
    <xf numFmtId="0" fontId="34" fillId="0" borderId="0" xfId="0" applyFont="1" applyAlignment="1" applyProtection="1">
      <alignment horizontal="left" vertical="center"/>
      <protection locked="0"/>
    </xf>
    <xf numFmtId="166" fontId="30" fillId="0" borderId="0" xfId="0" quotePrefix="1" applyNumberFormat="1" applyFont="1" applyAlignment="1" applyProtection="1">
      <alignment horizontal="center" textRotation="180"/>
      <protection locked="0"/>
    </xf>
    <xf numFmtId="0" fontId="32" fillId="0" borderId="0" xfId="0" quotePrefix="1" applyFont="1" applyAlignment="1">
      <alignment horizontal="center" vertical="center" textRotation="180"/>
    </xf>
    <xf numFmtId="0" fontId="29" fillId="0" borderId="0" xfId="0" applyFont="1" applyAlignment="1">
      <alignment horizontal="left" vertical="center"/>
    </xf>
    <xf numFmtId="0" fontId="28" fillId="0" borderId="0" xfId="0" applyNumberFormat="1" applyFont="1" applyAlignment="1" applyProtection="1">
      <alignment horizontal="left" vertical="center"/>
      <protection locked="0"/>
    </xf>
    <xf numFmtId="164" fontId="28" fillId="0" borderId="0" xfId="0" applyNumberFormat="1" applyFont="1" applyAlignment="1" applyProtection="1">
      <alignment horizontal="left" vertical="center"/>
      <protection locked="0"/>
    </xf>
    <xf numFmtId="167" fontId="30" fillId="0" borderId="0" xfId="0" quotePrefix="1" applyNumberFormat="1" applyFont="1" applyAlignment="1" applyProtection="1">
      <alignment horizontal="center" vertical="top" textRotation="180"/>
      <protection locked="0"/>
    </xf>
    <xf numFmtId="0" fontId="31" fillId="0" borderId="0" xfId="0" applyNumberFormat="1" applyFont="1" applyAlignment="1" applyProtection="1">
      <alignment horizontal="left" vertical="center"/>
      <protection locked="0"/>
    </xf>
    <xf numFmtId="1" fontId="11" fillId="0" borderId="0" xfId="0" applyNumberFormat="1" applyFont="1" applyAlignment="1">
      <alignment horizontal="right" vertical="center"/>
    </xf>
    <xf numFmtId="1" fontId="26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20" borderId="0" xfId="0" applyFill="1"/>
  </cellXfs>
  <cellStyles count="1">
    <cellStyle name="Standard" xfId="0" builtinId="0"/>
  </cellStyles>
  <dxfs count="1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43-4344-A473-40B04CB35E77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43-4344-A473-40B04CB35E77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0" b="1" i="0" u="none" strike="noStrike" kern="1200" baseline="0">
                        <a:solidFill>
                          <a:schemeClr val="bg1"/>
                        </a:solidFill>
                        <a:latin typeface="Arial" panose="020B0604020202020204" pitchFamily="34" charset="0"/>
                        <a:ea typeface="+mn-ea"/>
                        <a:cs typeface="+mn-cs"/>
                      </a:defRPr>
                    </a:pPr>
                    <a:fld id="{413E9AA3-820E-429D-893E-8A6687C7C97F}" type="PERCENTAGE">
                      <a:rPr lang="en-US" sz="4000"/>
                      <a:pPr>
                        <a:defRPr sz="4000" b="1">
                          <a:solidFill>
                            <a:schemeClr val="bg1"/>
                          </a:solidFill>
                          <a:latin typeface="Arial" panose="020B0604020202020204" pitchFamily="34" charset="0"/>
                        </a:defRPr>
                      </a:pPr>
                      <a:t>[PROZENTSATZ]</a:t>
                    </a:fld>
                    <a:endParaRPr lang="de-CH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+mn-cs"/>
                    </a:defRPr>
                  </a:pPr>
                  <a:endParaRPr lang="de-CH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143-4344-A473-40B04CB35E7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43-4344-A473-40B04CB35E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(Basisdaten!$AL$509,Basisdaten!$AL$512)</c:f>
              <c:numCache>
                <c:formatCode>General</c:formatCode>
                <c:ptCount val="2"/>
                <c:pt idx="0">
                  <c:v>23.6</c:v>
                </c:pt>
                <c:pt idx="1">
                  <c:v>76.400000000000006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43-4344-A473-40B04CB35E7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19050</xdr:rowOff>
        </xdr:from>
        <xdr:to>
          <xdr:col>17</xdr:col>
          <xdr:colOff>2286000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CH" sz="20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Produktion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500914</xdr:colOff>
      <xdr:row>475</xdr:row>
      <xdr:rowOff>2646</xdr:rowOff>
    </xdr:from>
    <xdr:to>
      <xdr:col>47</xdr:col>
      <xdr:colOff>489879</xdr:colOff>
      <xdr:row>494</xdr:row>
      <xdr:rowOff>66353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356230</xdr:colOff>
      <xdr:row>4</xdr:row>
      <xdr:rowOff>173925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905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118382</xdr:colOff>
      <xdr:row>21</xdr:row>
      <xdr:rowOff>0</xdr:rowOff>
    </xdr:from>
    <xdr:to>
      <xdr:col>6</xdr:col>
      <xdr:colOff>478382</xdr:colOff>
      <xdr:row>22</xdr:row>
      <xdr:rowOff>133350</xdr:rowOff>
    </xdr:to>
    <xdr:pic>
      <xdr:nvPicPr>
        <xdr:cNvPr id="2" name="Bild 1" descr="Ce Icon">
          <a:extLst>
            <a:ext uri="{FF2B5EF4-FFF2-40B4-BE49-F238E27FC236}">
              <a16:creationId xmlns:a16="http://schemas.microsoft.com/office/drawing/2014/main" id="{3A651DDC-9607-4E4E-B6CE-2E835ACDB2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943" b="12416"/>
        <a:stretch/>
      </xdr:blipFill>
      <xdr:spPr bwMode="auto">
        <a:xfrm>
          <a:off x="3064328" y="3320143"/>
          <a:ext cx="360000" cy="2762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356230</xdr:colOff>
      <xdr:row>4</xdr:row>
      <xdr:rowOff>173925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9443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118382</xdr:colOff>
      <xdr:row>21</xdr:row>
      <xdr:rowOff>0</xdr:rowOff>
    </xdr:from>
    <xdr:to>
      <xdr:col>6</xdr:col>
      <xdr:colOff>478382</xdr:colOff>
      <xdr:row>22</xdr:row>
      <xdr:rowOff>133350</xdr:rowOff>
    </xdr:to>
    <xdr:pic>
      <xdr:nvPicPr>
        <xdr:cNvPr id="3" name="Bild 1" descr="Ce Icon">
          <a:extLst>
            <a:ext uri="{FF2B5EF4-FFF2-40B4-BE49-F238E27FC236}">
              <a16:creationId xmlns:a16="http://schemas.microsoft.com/office/drawing/2014/main" id="{663D0879-D8A7-4621-828D-9E53C80D7A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943" b="12416"/>
        <a:stretch/>
      </xdr:blipFill>
      <xdr:spPr bwMode="auto">
        <a:xfrm>
          <a:off x="3061607" y="3324225"/>
          <a:ext cx="360000" cy="2762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118382</xdr:colOff>
      <xdr:row>21</xdr:row>
      <xdr:rowOff>0</xdr:rowOff>
    </xdr:from>
    <xdr:to>
      <xdr:col>6</xdr:col>
      <xdr:colOff>478382</xdr:colOff>
      <xdr:row>22</xdr:row>
      <xdr:rowOff>133350</xdr:rowOff>
    </xdr:to>
    <xdr:pic>
      <xdr:nvPicPr>
        <xdr:cNvPr id="3" name="Bild 1" descr="Ce Icon">
          <a:extLst>
            <a:ext uri="{FF2B5EF4-FFF2-40B4-BE49-F238E27FC236}">
              <a16:creationId xmlns:a16="http://schemas.microsoft.com/office/drawing/2014/main" id="{B7FD5142-5D83-42A0-9BF3-5B7B007246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943" b="12416"/>
        <a:stretch/>
      </xdr:blipFill>
      <xdr:spPr bwMode="auto">
        <a:xfrm>
          <a:off x="3061607" y="3324225"/>
          <a:ext cx="360000" cy="2762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357939</xdr:colOff>
      <xdr:row>4</xdr:row>
      <xdr:rowOff>173925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67C58DB5-0254-41B2-87FD-BA9BD1193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31139" cy="7771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118382</xdr:colOff>
      <xdr:row>21</xdr:row>
      <xdr:rowOff>0</xdr:rowOff>
    </xdr:from>
    <xdr:to>
      <xdr:col>6</xdr:col>
      <xdr:colOff>478382</xdr:colOff>
      <xdr:row>22</xdr:row>
      <xdr:rowOff>133350</xdr:rowOff>
    </xdr:to>
    <xdr:pic>
      <xdr:nvPicPr>
        <xdr:cNvPr id="2" name="Bild 1" descr="Ce Icon">
          <a:extLst>
            <a:ext uri="{FF2B5EF4-FFF2-40B4-BE49-F238E27FC236}">
              <a16:creationId xmlns:a16="http://schemas.microsoft.com/office/drawing/2014/main" id="{36AB6CAF-69A7-46FD-8F03-53B4086AB2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943" b="12416"/>
        <a:stretch/>
      </xdr:blipFill>
      <xdr:spPr bwMode="auto">
        <a:xfrm>
          <a:off x="3061607" y="3324225"/>
          <a:ext cx="360000" cy="2762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0</xdr:colOff>
      <xdr:row>0</xdr:row>
      <xdr:rowOff>50800</xdr:rowOff>
    </xdr:from>
    <xdr:to>
      <xdr:col>3</xdr:col>
      <xdr:colOff>621150</xdr:colOff>
      <xdr:row>3</xdr:row>
      <xdr:rowOff>173291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5AC70F5-4B5C-4403-B1D8-081ED2275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00"/>
          <a:ext cx="2094350" cy="5352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118382</xdr:colOff>
      <xdr:row>21</xdr:row>
      <xdr:rowOff>0</xdr:rowOff>
    </xdr:from>
    <xdr:to>
      <xdr:col>6</xdr:col>
      <xdr:colOff>478382</xdr:colOff>
      <xdr:row>22</xdr:row>
      <xdr:rowOff>133350</xdr:rowOff>
    </xdr:to>
    <xdr:pic>
      <xdr:nvPicPr>
        <xdr:cNvPr id="2" name="Bild 1" descr="Ce Icon">
          <a:extLst>
            <a:ext uri="{FF2B5EF4-FFF2-40B4-BE49-F238E27FC236}">
              <a16:creationId xmlns:a16="http://schemas.microsoft.com/office/drawing/2014/main" id="{0B923F26-9A67-4612-B6E6-F5DF554419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943" b="12416"/>
        <a:stretch/>
      </xdr:blipFill>
      <xdr:spPr bwMode="auto">
        <a:xfrm>
          <a:off x="3061607" y="3324225"/>
          <a:ext cx="360000" cy="2762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693150</xdr:colOff>
      <xdr:row>4</xdr:row>
      <xdr:rowOff>77453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322BC6C2-1517-4566-A59F-17A56D476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66350" cy="6807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436562</xdr:colOff>
      <xdr:row>33</xdr:row>
      <xdr:rowOff>36513</xdr:rowOff>
    </xdr:from>
    <xdr:to>
      <xdr:col>1</xdr:col>
      <xdr:colOff>663575</xdr:colOff>
      <xdr:row>35</xdr:row>
      <xdr:rowOff>41276</xdr:rowOff>
    </xdr:to>
    <xdr:pic>
      <xdr:nvPicPr>
        <xdr:cNvPr id="2" name="Bild 1" descr="Ce Icon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987" y="4494213"/>
          <a:ext cx="227013" cy="23336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644950</xdr:colOff>
      <xdr:row>11</xdr:row>
      <xdr:rowOff>11000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8625"/>
          <a:ext cx="1375200" cy="90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349250</xdr:colOff>
      <xdr:row>33</xdr:row>
      <xdr:rowOff>36513</xdr:rowOff>
    </xdr:from>
    <xdr:to>
      <xdr:col>1</xdr:col>
      <xdr:colOff>576263</xdr:colOff>
      <xdr:row>35</xdr:row>
      <xdr:rowOff>41276</xdr:rowOff>
    </xdr:to>
    <xdr:pic>
      <xdr:nvPicPr>
        <xdr:cNvPr id="2" name="Bild 1" descr="Ce Icon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3" y="4854576"/>
          <a:ext cx="227013" cy="22701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557637</xdr:colOff>
      <xdr:row>11</xdr:row>
      <xdr:rowOff>11000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8625"/>
          <a:ext cx="1375200" cy="900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436562</xdr:colOff>
      <xdr:row>33</xdr:row>
      <xdr:rowOff>36513</xdr:rowOff>
    </xdr:from>
    <xdr:to>
      <xdr:col>1</xdr:col>
      <xdr:colOff>663575</xdr:colOff>
      <xdr:row>35</xdr:row>
      <xdr:rowOff>41276</xdr:rowOff>
    </xdr:to>
    <xdr:pic>
      <xdr:nvPicPr>
        <xdr:cNvPr id="2" name="Bild 1" descr="Ce Icon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987" y="4494213"/>
          <a:ext cx="227013" cy="23336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412854</xdr:colOff>
      <xdr:row>3</xdr:row>
      <xdr:rowOff>0</xdr:rowOff>
    </xdr:from>
    <xdr:to>
      <xdr:col>4</xdr:col>
      <xdr:colOff>222250</xdr:colOff>
      <xdr:row>11</xdr:row>
      <xdr:rowOff>55563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854" y="0"/>
          <a:ext cx="2365271" cy="94456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436562</xdr:colOff>
      <xdr:row>33</xdr:row>
      <xdr:rowOff>36513</xdr:rowOff>
    </xdr:from>
    <xdr:to>
      <xdr:col>1</xdr:col>
      <xdr:colOff>663575</xdr:colOff>
      <xdr:row>35</xdr:row>
      <xdr:rowOff>41276</xdr:rowOff>
    </xdr:to>
    <xdr:pic>
      <xdr:nvPicPr>
        <xdr:cNvPr id="2" name="Bild 1" descr="Ce Icon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987" y="4494213"/>
          <a:ext cx="227013" cy="23336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23813</xdr:colOff>
      <xdr:row>3</xdr:row>
      <xdr:rowOff>47626</xdr:rowOff>
    </xdr:from>
    <xdr:to>
      <xdr:col>4</xdr:col>
      <xdr:colOff>619124</xdr:colOff>
      <xdr:row>10</xdr:row>
      <xdr:rowOff>25543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7626"/>
          <a:ext cx="3151186" cy="75579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436562</xdr:colOff>
      <xdr:row>33</xdr:row>
      <xdr:rowOff>36513</xdr:rowOff>
    </xdr:from>
    <xdr:to>
      <xdr:col>1</xdr:col>
      <xdr:colOff>663575</xdr:colOff>
      <xdr:row>35</xdr:row>
      <xdr:rowOff>41276</xdr:rowOff>
    </xdr:to>
    <xdr:pic>
      <xdr:nvPicPr>
        <xdr:cNvPr id="2" name="Bild 1" descr="Ce Icon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987" y="4932363"/>
          <a:ext cx="227013" cy="23336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119062</xdr:colOff>
      <xdr:row>3</xdr:row>
      <xdr:rowOff>63501</xdr:rowOff>
    </xdr:from>
    <xdr:to>
      <xdr:col>4</xdr:col>
      <xdr:colOff>515938</xdr:colOff>
      <xdr:row>11</xdr:row>
      <xdr:rowOff>11553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" y="492126"/>
          <a:ext cx="2952751" cy="8370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11</xdr:col>
          <xdr:colOff>733425</xdr:colOff>
          <xdr:row>2</xdr:row>
          <xdr:rowOff>171450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Kunden 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opie%20von%20Produk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sdaten"/>
      <sheetName val="AUF mit BM-Nr"/>
      <sheetName val="Glas-Etikette"/>
      <sheetName val="Glas-Etikette FR"/>
      <sheetName val="Glas-Etikette GTOB"/>
      <sheetName val="Glas-Etikette SOL"/>
      <sheetName val="Tabelle1"/>
      <sheetName val="Tabelle2"/>
      <sheetName val="Tabelle3"/>
      <sheetName val="ID"/>
      <sheetName val="Kund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>
            <v>8893</v>
          </cell>
        </row>
        <row r="2">
          <cell r="A2">
            <v>8937</v>
          </cell>
        </row>
        <row r="3">
          <cell r="A3">
            <v>8938</v>
          </cell>
        </row>
        <row r="4">
          <cell r="A4">
            <v>8975</v>
          </cell>
        </row>
        <row r="5">
          <cell r="A5">
            <v>8922</v>
          </cell>
        </row>
        <row r="6">
          <cell r="A6">
            <v>8939</v>
          </cell>
        </row>
        <row r="7">
          <cell r="A7">
            <v>8940</v>
          </cell>
        </row>
        <row r="8">
          <cell r="A8">
            <v>8949</v>
          </cell>
        </row>
        <row r="9">
          <cell r="A9">
            <v>8950</v>
          </cell>
        </row>
        <row r="10">
          <cell r="A10">
            <v>8912</v>
          </cell>
        </row>
        <row r="11">
          <cell r="A11">
            <v>8941</v>
          </cell>
        </row>
        <row r="12">
          <cell r="A12">
            <v>8942</v>
          </cell>
        </row>
        <row r="13">
          <cell r="A13">
            <v>8965</v>
          </cell>
        </row>
        <row r="14">
          <cell r="A14">
            <v>8936</v>
          </cell>
        </row>
        <row r="15">
          <cell r="A15">
            <v>8943</v>
          </cell>
        </row>
        <row r="16">
          <cell r="A16">
            <v>8944</v>
          </cell>
        </row>
        <row r="17">
          <cell r="A17">
            <v>8989</v>
          </cell>
        </row>
        <row r="18">
          <cell r="A18">
            <v>8977</v>
          </cell>
        </row>
        <row r="19">
          <cell r="A19">
            <v>8978</v>
          </cell>
        </row>
        <row r="20">
          <cell r="A20">
            <v>8951</v>
          </cell>
        </row>
        <row r="21">
          <cell r="A21">
            <v>8921</v>
          </cell>
        </row>
        <row r="22">
          <cell r="A22">
            <v>8913</v>
          </cell>
        </row>
        <row r="23">
          <cell r="A23">
            <v>8945</v>
          </cell>
        </row>
        <row r="24">
          <cell r="A24">
            <v>8946</v>
          </cell>
        </row>
        <row r="25">
          <cell r="A25">
            <v>8961</v>
          </cell>
        </row>
        <row r="26">
          <cell r="A26">
            <v>8914</v>
          </cell>
        </row>
        <row r="27">
          <cell r="A27">
            <v>8947</v>
          </cell>
        </row>
        <row r="28">
          <cell r="A28">
            <v>8948</v>
          </cell>
        </row>
        <row r="29">
          <cell r="A29">
            <v>8963</v>
          </cell>
        </row>
        <row r="30">
          <cell r="A30">
            <v>8962</v>
          </cell>
        </row>
        <row r="31">
          <cell r="A31">
            <v>8925</v>
          </cell>
        </row>
        <row r="32">
          <cell r="A32">
            <v>8992</v>
          </cell>
        </row>
        <row r="33">
          <cell r="A33">
            <v>8932</v>
          </cell>
        </row>
        <row r="34">
          <cell r="A34">
            <v>8952</v>
          </cell>
        </row>
        <row r="35">
          <cell r="A35">
            <v>8994</v>
          </cell>
        </row>
        <row r="36">
          <cell r="A36">
            <v>8875</v>
          </cell>
        </row>
        <row r="37">
          <cell r="A37">
            <v>5655</v>
          </cell>
        </row>
        <row r="38">
          <cell r="A38">
            <v>8997</v>
          </cell>
        </row>
        <row r="39">
          <cell r="A39">
            <v>8926</v>
          </cell>
        </row>
        <row r="40">
          <cell r="A40">
            <v>8985</v>
          </cell>
        </row>
        <row r="41">
          <cell r="A41">
            <v>5660</v>
          </cell>
        </row>
        <row r="42">
          <cell r="A42">
            <v>9001</v>
          </cell>
        </row>
        <row r="43">
          <cell r="A43">
            <v>5661</v>
          </cell>
        </row>
        <row r="44">
          <cell r="A44">
            <v>8987</v>
          </cell>
        </row>
        <row r="45">
          <cell r="A45">
            <v>8970</v>
          </cell>
        </row>
        <row r="46">
          <cell r="A46">
            <v>8998</v>
          </cell>
        </row>
        <row r="47">
          <cell r="A47">
            <v>5657</v>
          </cell>
        </row>
        <row r="48">
          <cell r="A48">
            <v>8976</v>
          </cell>
        </row>
        <row r="49">
          <cell r="A49">
            <v>8958</v>
          </cell>
        </row>
        <row r="50">
          <cell r="A50">
            <v>9002</v>
          </cell>
        </row>
        <row r="51">
          <cell r="A51">
            <v>8957</v>
          </cell>
        </row>
        <row r="52">
          <cell r="A52">
            <v>8917</v>
          </cell>
        </row>
        <row r="53">
          <cell r="A53">
            <v>5656</v>
          </cell>
        </row>
        <row r="54">
          <cell r="A54">
            <v>8999</v>
          </cell>
        </row>
        <row r="55">
          <cell r="A55">
            <v>5658</v>
          </cell>
        </row>
        <row r="56">
          <cell r="A56">
            <v>8991</v>
          </cell>
        </row>
        <row r="57">
          <cell r="A57">
            <v>5662</v>
          </cell>
        </row>
        <row r="58">
          <cell r="A58">
            <v>9003</v>
          </cell>
        </row>
        <row r="59">
          <cell r="A59">
            <v>5663</v>
          </cell>
        </row>
        <row r="60">
          <cell r="A60">
            <v>8974</v>
          </cell>
        </row>
        <row r="61">
          <cell r="A61">
            <v>8966</v>
          </cell>
        </row>
        <row r="62">
          <cell r="A62">
            <v>9000</v>
          </cell>
        </row>
        <row r="63">
          <cell r="A63">
            <v>8920</v>
          </cell>
        </row>
        <row r="64">
          <cell r="A64">
            <v>8993</v>
          </cell>
        </row>
        <row r="65">
          <cell r="A65">
            <v>5666</v>
          </cell>
        </row>
        <row r="66">
          <cell r="A66">
            <v>9004</v>
          </cell>
        </row>
        <row r="67">
          <cell r="A67">
            <v>8927</v>
          </cell>
        </row>
        <row r="68">
          <cell r="A68">
            <v>8918</v>
          </cell>
        </row>
        <row r="69">
          <cell r="A69">
            <v>8988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autoPageBreaks="0"/>
  </sheetPr>
  <dimension ref="A1:AP513"/>
  <sheetViews>
    <sheetView tabSelected="1" zoomScale="90" zoomScaleNormal="90" workbookViewId="0">
      <selection sqref="A1:XFD1048576"/>
    </sheetView>
  </sheetViews>
  <sheetFormatPr baseColWidth="10" defaultRowHeight="15" x14ac:dyDescent="0.25"/>
  <cols>
    <col min="1" max="1" width="12.42578125" customWidth="1"/>
    <col min="2" max="2" width="6.28515625" style="59" customWidth="1"/>
    <col min="3" max="3" width="9.5703125" style="59" customWidth="1"/>
    <col min="4" max="4" width="8.28515625" style="59" customWidth="1"/>
    <col min="5" max="5" width="10" style="3" customWidth="1"/>
    <col min="6" max="6" width="34" style="110" customWidth="1"/>
    <col min="7" max="7" width="42.85546875" style="110" customWidth="1"/>
    <col min="8" max="8" width="24.140625" customWidth="1"/>
    <col min="9" max="9" width="56" customWidth="1"/>
    <col min="10" max="11" width="10.140625" hidden="1" customWidth="1"/>
    <col min="12" max="12" width="9" customWidth="1"/>
    <col min="13" max="13" width="8.7109375" customWidth="1"/>
    <col min="14" max="14" width="10.85546875" style="4" customWidth="1"/>
    <col min="15" max="15" width="11.42578125" customWidth="1"/>
    <col min="16" max="16" width="17" customWidth="1"/>
    <col min="17" max="17" width="3.7109375" customWidth="1"/>
    <col min="18" max="18" width="34.7109375" customWidth="1"/>
    <col min="48" max="48" width="11.42578125" customWidth="1"/>
    <col min="49" max="49" width="8.85546875" customWidth="1"/>
  </cols>
  <sheetData>
    <row r="1" spans="1:40" s="25" customFormat="1" x14ac:dyDescent="0.25">
      <c r="A1" s="25" t="s">
        <v>0</v>
      </c>
      <c r="B1" s="58" t="s">
        <v>1</v>
      </c>
      <c r="C1" s="58" t="s">
        <v>8</v>
      </c>
      <c r="D1" s="58" t="s">
        <v>102</v>
      </c>
      <c r="E1" s="25" t="s">
        <v>2</v>
      </c>
      <c r="F1" s="109" t="s">
        <v>3</v>
      </c>
      <c r="G1" s="109" t="s">
        <v>4</v>
      </c>
      <c r="H1" s="25" t="s">
        <v>5</v>
      </c>
      <c r="I1" s="25" t="s">
        <v>6</v>
      </c>
      <c r="J1" s="25" t="s">
        <v>7</v>
      </c>
      <c r="K1" s="25" t="s">
        <v>8</v>
      </c>
      <c r="L1" s="25" t="s">
        <v>9</v>
      </c>
      <c r="M1" s="25" t="s">
        <v>10</v>
      </c>
      <c r="N1" s="27" t="s">
        <v>11</v>
      </c>
      <c r="O1" s="25" t="s">
        <v>51</v>
      </c>
      <c r="P1" s="5" t="s">
        <v>44</v>
      </c>
    </row>
    <row r="2" spans="1:40" x14ac:dyDescent="0.25">
      <c r="A2" s="76">
        <v>143216</v>
      </c>
      <c r="B2" s="161">
        <v>1</v>
      </c>
      <c r="C2" s="59">
        <v>2</v>
      </c>
      <c r="D2" s="59">
        <v>2</v>
      </c>
      <c r="E2" s="3">
        <v>46108</v>
      </c>
      <c r="F2" s="110" t="s">
        <v>131</v>
      </c>
      <c r="G2" s="110" t="s">
        <v>9348</v>
      </c>
      <c r="I2" t="s">
        <v>8970</v>
      </c>
      <c r="J2">
        <v>0</v>
      </c>
      <c r="K2">
        <v>2</v>
      </c>
      <c r="L2">
        <v>585</v>
      </c>
      <c r="M2">
        <v>2018</v>
      </c>
      <c r="N2" s="4">
        <v>41.32</v>
      </c>
      <c r="O2">
        <v>10242</v>
      </c>
      <c r="P2" t="s">
        <v>46</v>
      </c>
      <c r="AA2" s="76">
        <f t="shared" ref="AA2:AA61" si="0">IF(C2&gt;0,(C2*L2*M2)/1000000,"")</f>
        <v>2.3610600000000002</v>
      </c>
      <c r="AB2" s="76">
        <f t="shared" ref="AB2:AB61" si="1">IF(ISERROR(AA2),"",AA2)</f>
        <v>2.3610600000000002</v>
      </c>
      <c r="AC2" s="76"/>
      <c r="AD2" s="76">
        <f t="shared" ref="AD2:AD61" si="2">IF(C2&gt;0,(D2*L2*M2)/1000000,"")</f>
        <v>2.3610600000000002</v>
      </c>
      <c r="AE2" s="76">
        <f t="shared" ref="AE2:AE61" si="3">IF(ISERROR(AD2),"",AD2)</f>
        <v>2.3610600000000002</v>
      </c>
      <c r="AL2">
        <f>C2</f>
        <v>2</v>
      </c>
      <c r="AN2">
        <f>D2</f>
        <v>2</v>
      </c>
    </row>
    <row r="3" spans="1:40" x14ac:dyDescent="0.25">
      <c r="A3" s="76">
        <v>143249</v>
      </c>
      <c r="B3" s="59">
        <v>1</v>
      </c>
      <c r="C3" s="59">
        <v>1</v>
      </c>
      <c r="E3" s="3">
        <v>46106</v>
      </c>
      <c r="F3" s="110" t="s">
        <v>2872</v>
      </c>
      <c r="G3" s="110" t="s">
        <v>9349</v>
      </c>
      <c r="I3" t="s">
        <v>8970</v>
      </c>
      <c r="J3">
        <v>0</v>
      </c>
      <c r="K3">
        <v>1</v>
      </c>
      <c r="L3">
        <v>630</v>
      </c>
      <c r="M3">
        <v>1724</v>
      </c>
      <c r="N3" s="4">
        <v>38.01</v>
      </c>
      <c r="O3">
        <v>10713</v>
      </c>
      <c r="P3" t="s">
        <v>46</v>
      </c>
      <c r="Z3" s="76"/>
      <c r="AA3" s="76">
        <f t="shared" si="0"/>
        <v>1.08612</v>
      </c>
      <c r="AB3" s="76">
        <f t="shared" si="1"/>
        <v>1.08612</v>
      </c>
      <c r="AC3" s="76"/>
      <c r="AD3" s="76">
        <f t="shared" si="2"/>
        <v>0</v>
      </c>
      <c r="AE3" s="76">
        <f t="shared" si="3"/>
        <v>0</v>
      </c>
      <c r="AL3" s="76">
        <f>C3</f>
        <v>1</v>
      </c>
      <c r="AN3" s="76">
        <f t="shared" ref="AN3:AN66" si="4">D3</f>
        <v>0</v>
      </c>
    </row>
    <row r="4" spans="1:40" x14ac:dyDescent="0.25">
      <c r="A4" s="76">
        <v>143251</v>
      </c>
      <c r="B4" s="59">
        <v>1</v>
      </c>
      <c r="C4" s="76">
        <v>3</v>
      </c>
      <c r="D4" s="59">
        <v>1</v>
      </c>
      <c r="E4" s="3">
        <v>46106</v>
      </c>
      <c r="F4" s="110" t="s">
        <v>124</v>
      </c>
      <c r="G4" s="110" t="s">
        <v>9350</v>
      </c>
      <c r="I4" t="s">
        <v>8969</v>
      </c>
      <c r="J4">
        <v>0</v>
      </c>
      <c r="K4">
        <v>3</v>
      </c>
      <c r="L4">
        <v>424</v>
      </c>
      <c r="M4">
        <v>698</v>
      </c>
      <c r="N4" s="4">
        <v>10.36</v>
      </c>
      <c r="O4">
        <v>10193</v>
      </c>
      <c r="P4" t="s">
        <v>46</v>
      </c>
      <c r="Z4" s="76"/>
      <c r="AA4" s="76">
        <f t="shared" si="0"/>
        <v>0.88785599999999998</v>
      </c>
      <c r="AB4" s="76">
        <f t="shared" si="1"/>
        <v>0.88785599999999998</v>
      </c>
      <c r="AC4" s="76"/>
      <c r="AD4" s="76">
        <f t="shared" si="2"/>
        <v>0.29595199999999999</v>
      </c>
      <c r="AE4" s="76">
        <f t="shared" si="3"/>
        <v>0.29595199999999999</v>
      </c>
      <c r="AL4" s="76">
        <f t="shared" ref="AL4:AL67" si="5">C4</f>
        <v>3</v>
      </c>
      <c r="AN4" s="76">
        <f t="shared" si="4"/>
        <v>1</v>
      </c>
    </row>
    <row r="5" spans="1:40" x14ac:dyDescent="0.25">
      <c r="A5" s="76">
        <v>143276</v>
      </c>
      <c r="B5" s="161">
        <v>1</v>
      </c>
      <c r="C5" s="59">
        <v>1</v>
      </c>
      <c r="D5" s="59">
        <v>1</v>
      </c>
      <c r="E5" s="3">
        <v>46107</v>
      </c>
      <c r="F5" s="110" t="s">
        <v>125</v>
      </c>
      <c r="G5" s="110" t="s">
        <v>9351</v>
      </c>
      <c r="I5" t="s">
        <v>8969</v>
      </c>
      <c r="J5">
        <v>0</v>
      </c>
      <c r="K5">
        <v>1</v>
      </c>
      <c r="L5">
        <v>1488</v>
      </c>
      <c r="M5">
        <v>339</v>
      </c>
      <c r="N5" s="4">
        <v>17.649999999999999</v>
      </c>
      <c r="O5">
        <v>10371</v>
      </c>
      <c r="P5" t="s">
        <v>47</v>
      </c>
      <c r="Z5" s="76"/>
      <c r="AA5" s="76">
        <f t="shared" si="0"/>
        <v>0.50443199999999999</v>
      </c>
      <c r="AB5" s="76">
        <f t="shared" si="1"/>
        <v>0.50443199999999999</v>
      </c>
      <c r="AC5" s="76"/>
      <c r="AD5" s="76">
        <f t="shared" si="2"/>
        <v>0.50443199999999999</v>
      </c>
      <c r="AE5" s="76">
        <f t="shared" si="3"/>
        <v>0.50443199999999999</v>
      </c>
      <c r="AL5" s="76">
        <f t="shared" si="5"/>
        <v>1</v>
      </c>
      <c r="AN5" s="76">
        <f t="shared" si="4"/>
        <v>1</v>
      </c>
    </row>
    <row r="6" spans="1:40" x14ac:dyDescent="0.25">
      <c r="A6" s="76">
        <v>143326</v>
      </c>
      <c r="B6" s="59">
        <v>1</v>
      </c>
      <c r="C6" s="76">
        <v>1</v>
      </c>
      <c r="E6" s="3">
        <v>46107</v>
      </c>
      <c r="F6" s="110" t="s">
        <v>4672</v>
      </c>
      <c r="G6" s="110" t="s">
        <v>9352</v>
      </c>
      <c r="I6" t="s">
        <v>9202</v>
      </c>
      <c r="J6">
        <v>0</v>
      </c>
      <c r="K6">
        <v>1</v>
      </c>
      <c r="L6">
        <v>1095</v>
      </c>
      <c r="M6">
        <v>1835</v>
      </c>
      <c r="N6" s="4">
        <v>86.4</v>
      </c>
      <c r="O6">
        <v>11192</v>
      </c>
      <c r="P6" t="s">
        <v>46</v>
      </c>
      <c r="Z6" s="76"/>
      <c r="AA6" s="76">
        <f t="shared" si="0"/>
        <v>2.009325</v>
      </c>
      <c r="AB6" s="76">
        <f t="shared" si="1"/>
        <v>2.009325</v>
      </c>
      <c r="AC6" s="76"/>
      <c r="AD6" s="76">
        <f t="shared" si="2"/>
        <v>0</v>
      </c>
      <c r="AE6" s="76">
        <f t="shared" si="3"/>
        <v>0</v>
      </c>
      <c r="AL6" s="76">
        <f t="shared" si="5"/>
        <v>1</v>
      </c>
      <c r="AN6" s="76">
        <f t="shared" si="4"/>
        <v>0</v>
      </c>
    </row>
    <row r="7" spans="1:40" x14ac:dyDescent="0.25">
      <c r="A7" s="76">
        <v>143327</v>
      </c>
      <c r="B7" s="59">
        <v>1</v>
      </c>
      <c r="C7" s="59">
        <v>1</v>
      </c>
      <c r="E7" s="3">
        <v>46106</v>
      </c>
      <c r="F7" s="110" t="s">
        <v>9158</v>
      </c>
      <c r="G7" s="110" t="s">
        <v>9353</v>
      </c>
      <c r="I7" t="s">
        <v>8970</v>
      </c>
      <c r="J7">
        <v>0</v>
      </c>
      <c r="K7">
        <v>1</v>
      </c>
      <c r="L7">
        <v>1876</v>
      </c>
      <c r="M7">
        <v>736</v>
      </c>
      <c r="N7" s="4">
        <v>48.32</v>
      </c>
      <c r="O7">
        <v>11181</v>
      </c>
      <c r="P7" t="s">
        <v>46</v>
      </c>
      <c r="Z7" s="76"/>
      <c r="AA7" s="76">
        <f t="shared" si="0"/>
        <v>1.380736</v>
      </c>
      <c r="AB7" s="76">
        <f t="shared" si="1"/>
        <v>1.380736</v>
      </c>
      <c r="AC7" s="76"/>
      <c r="AD7" s="76">
        <f t="shared" si="2"/>
        <v>0</v>
      </c>
      <c r="AE7" s="76">
        <f t="shared" si="3"/>
        <v>0</v>
      </c>
      <c r="AL7" s="76">
        <f t="shared" si="5"/>
        <v>1</v>
      </c>
      <c r="AN7" s="76">
        <f t="shared" si="4"/>
        <v>0</v>
      </c>
    </row>
    <row r="8" spans="1:40" x14ac:dyDescent="0.25">
      <c r="A8" s="76">
        <v>143327</v>
      </c>
      <c r="B8" s="161">
        <v>2</v>
      </c>
      <c r="C8" s="76">
        <v>1</v>
      </c>
      <c r="D8" s="76">
        <v>1</v>
      </c>
      <c r="E8" s="3">
        <v>46106</v>
      </c>
      <c r="F8" s="110" t="s">
        <v>9158</v>
      </c>
      <c r="G8" s="110" t="s">
        <v>9353</v>
      </c>
      <c r="I8" t="s">
        <v>8970</v>
      </c>
      <c r="J8">
        <v>0</v>
      </c>
      <c r="K8">
        <v>1</v>
      </c>
      <c r="L8">
        <v>1876</v>
      </c>
      <c r="M8">
        <v>239</v>
      </c>
      <c r="N8" s="4">
        <v>15.69</v>
      </c>
      <c r="O8">
        <v>11181</v>
      </c>
      <c r="P8" t="s">
        <v>46</v>
      </c>
      <c r="R8" s="81" t="s">
        <v>4698</v>
      </c>
      <c r="Z8" s="76"/>
      <c r="AA8" s="76">
        <f t="shared" si="0"/>
        <v>0.44836399999999998</v>
      </c>
      <c r="AB8" s="76">
        <f t="shared" si="1"/>
        <v>0.44836399999999998</v>
      </c>
      <c r="AC8" s="76"/>
      <c r="AD8" s="76">
        <f t="shared" si="2"/>
        <v>0.44836399999999998</v>
      </c>
      <c r="AE8" s="76">
        <f t="shared" si="3"/>
        <v>0.44836399999999998</v>
      </c>
      <c r="AL8" s="76">
        <f t="shared" si="5"/>
        <v>1</v>
      </c>
      <c r="AN8" s="76">
        <f t="shared" si="4"/>
        <v>1</v>
      </c>
    </row>
    <row r="9" spans="1:40" x14ac:dyDescent="0.25">
      <c r="A9" s="76">
        <v>143327</v>
      </c>
      <c r="B9" s="161">
        <v>3</v>
      </c>
      <c r="C9" s="59">
        <v>1</v>
      </c>
      <c r="D9" s="59">
        <v>1</v>
      </c>
      <c r="E9" s="3">
        <v>46106</v>
      </c>
      <c r="F9" s="110" t="s">
        <v>9158</v>
      </c>
      <c r="G9" s="110" t="s">
        <v>9353</v>
      </c>
      <c r="I9" t="s">
        <v>8970</v>
      </c>
      <c r="J9">
        <v>0</v>
      </c>
      <c r="K9">
        <v>1</v>
      </c>
      <c r="L9">
        <v>2022</v>
      </c>
      <c r="M9">
        <v>736</v>
      </c>
      <c r="N9" s="4">
        <v>52.08</v>
      </c>
      <c r="O9">
        <v>11181</v>
      </c>
      <c r="P9" t="s">
        <v>46</v>
      </c>
      <c r="R9" s="106" t="s">
        <v>8063</v>
      </c>
      <c r="Z9" s="76"/>
      <c r="AA9" s="76">
        <f t="shared" si="0"/>
        <v>1.488192</v>
      </c>
      <c r="AB9" s="76">
        <f t="shared" si="1"/>
        <v>1.488192</v>
      </c>
      <c r="AC9" s="76"/>
      <c r="AD9" s="76">
        <f t="shared" si="2"/>
        <v>1.488192</v>
      </c>
      <c r="AE9" s="76">
        <f t="shared" si="3"/>
        <v>1.488192</v>
      </c>
      <c r="AL9" s="76">
        <f t="shared" si="5"/>
        <v>1</v>
      </c>
      <c r="AN9" s="76">
        <f t="shared" si="4"/>
        <v>1</v>
      </c>
    </row>
    <row r="10" spans="1:40" x14ac:dyDescent="0.25">
      <c r="A10" s="76">
        <v>143327</v>
      </c>
      <c r="B10" s="161">
        <v>4</v>
      </c>
      <c r="C10" s="59">
        <v>1</v>
      </c>
      <c r="D10" s="76">
        <v>1</v>
      </c>
      <c r="E10" s="3">
        <v>46106</v>
      </c>
      <c r="F10" s="111" t="s">
        <v>9158</v>
      </c>
      <c r="G10" s="110" t="s">
        <v>9353</v>
      </c>
      <c r="I10" t="s">
        <v>8970</v>
      </c>
      <c r="J10">
        <v>0</v>
      </c>
      <c r="K10">
        <v>1</v>
      </c>
      <c r="L10">
        <v>2022</v>
      </c>
      <c r="M10">
        <v>293</v>
      </c>
      <c r="N10" s="4">
        <v>20.73</v>
      </c>
      <c r="O10">
        <v>11181</v>
      </c>
      <c r="P10" t="s">
        <v>46</v>
      </c>
      <c r="Z10" s="76"/>
      <c r="AA10" s="76">
        <f t="shared" si="0"/>
        <v>0.59244600000000003</v>
      </c>
      <c r="AB10" s="76">
        <f t="shared" si="1"/>
        <v>0.59244600000000003</v>
      </c>
      <c r="AC10" s="76"/>
      <c r="AD10" s="76">
        <f t="shared" si="2"/>
        <v>0.59244600000000003</v>
      </c>
      <c r="AE10" s="76">
        <f t="shared" si="3"/>
        <v>0.59244600000000003</v>
      </c>
      <c r="AL10" s="76">
        <f t="shared" si="5"/>
        <v>1</v>
      </c>
      <c r="AN10" s="76">
        <f t="shared" si="4"/>
        <v>1</v>
      </c>
    </row>
    <row r="11" spans="1:40" x14ac:dyDescent="0.25">
      <c r="A11" s="76">
        <v>143327</v>
      </c>
      <c r="B11" s="59">
        <v>5</v>
      </c>
      <c r="C11" s="59">
        <v>1</v>
      </c>
      <c r="D11" s="76"/>
      <c r="E11" s="3">
        <v>46106</v>
      </c>
      <c r="F11" s="111" t="s">
        <v>9158</v>
      </c>
      <c r="G11" s="110" t="s">
        <v>9353</v>
      </c>
      <c r="I11" t="s">
        <v>8970</v>
      </c>
      <c r="J11">
        <v>0</v>
      </c>
      <c r="K11">
        <v>1</v>
      </c>
      <c r="L11">
        <v>1900</v>
      </c>
      <c r="M11">
        <v>736</v>
      </c>
      <c r="N11" s="4">
        <v>48.94</v>
      </c>
      <c r="O11">
        <v>11181</v>
      </c>
      <c r="P11" t="s">
        <v>46</v>
      </c>
      <c r="Y11" t="s">
        <v>104</v>
      </c>
      <c r="Z11" s="76"/>
      <c r="AA11" s="76">
        <f t="shared" si="0"/>
        <v>1.3984000000000001</v>
      </c>
      <c r="AB11" s="76">
        <f t="shared" si="1"/>
        <v>1.3984000000000001</v>
      </c>
      <c r="AC11" s="76"/>
      <c r="AD11" s="76">
        <f t="shared" si="2"/>
        <v>0</v>
      </c>
      <c r="AE11" s="76">
        <f t="shared" si="3"/>
        <v>0</v>
      </c>
      <c r="AL11" s="76">
        <f t="shared" si="5"/>
        <v>1</v>
      </c>
      <c r="AN11" s="76">
        <f t="shared" si="4"/>
        <v>0</v>
      </c>
    </row>
    <row r="12" spans="1:40" x14ac:dyDescent="0.25">
      <c r="A12" s="76">
        <v>143327</v>
      </c>
      <c r="B12" s="59">
        <v>6</v>
      </c>
      <c r="C12" s="59">
        <v>1</v>
      </c>
      <c r="E12" s="3">
        <v>46106</v>
      </c>
      <c r="F12" s="110" t="s">
        <v>9158</v>
      </c>
      <c r="G12" s="110" t="s">
        <v>9353</v>
      </c>
      <c r="I12" t="s">
        <v>8970</v>
      </c>
      <c r="J12">
        <v>0</v>
      </c>
      <c r="K12">
        <v>1</v>
      </c>
      <c r="L12">
        <v>1900</v>
      </c>
      <c r="M12">
        <v>256</v>
      </c>
      <c r="N12" s="4">
        <v>17.02</v>
      </c>
      <c r="O12">
        <v>11181</v>
      </c>
      <c r="P12" t="s">
        <v>46</v>
      </c>
      <c r="R12" s="81" t="s">
        <v>4699</v>
      </c>
      <c r="Z12" s="76"/>
      <c r="AA12" s="76">
        <f t="shared" si="0"/>
        <v>0.4864</v>
      </c>
      <c r="AB12" s="76">
        <f t="shared" si="1"/>
        <v>0.4864</v>
      </c>
      <c r="AC12" s="76"/>
      <c r="AD12" s="76">
        <f t="shared" si="2"/>
        <v>0</v>
      </c>
      <c r="AE12" s="76">
        <f t="shared" si="3"/>
        <v>0</v>
      </c>
      <c r="AL12" s="76">
        <f t="shared" si="5"/>
        <v>1</v>
      </c>
      <c r="AN12" s="76">
        <f t="shared" si="4"/>
        <v>0</v>
      </c>
    </row>
    <row r="13" spans="1:40" x14ac:dyDescent="0.25">
      <c r="A13" s="76">
        <v>143327</v>
      </c>
      <c r="B13" s="59">
        <v>7</v>
      </c>
      <c r="C13" s="59">
        <v>1</v>
      </c>
      <c r="E13" s="3">
        <v>46106</v>
      </c>
      <c r="F13" s="110" t="s">
        <v>9158</v>
      </c>
      <c r="G13" s="110" t="s">
        <v>9353</v>
      </c>
      <c r="I13" t="s">
        <v>8970</v>
      </c>
      <c r="J13">
        <v>0</v>
      </c>
      <c r="K13">
        <v>1</v>
      </c>
      <c r="L13">
        <v>736</v>
      </c>
      <c r="M13">
        <v>2122</v>
      </c>
      <c r="N13" s="4">
        <v>54.66</v>
      </c>
      <c r="O13">
        <v>11181</v>
      </c>
      <c r="P13" t="s">
        <v>46</v>
      </c>
      <c r="R13" s="106" t="s">
        <v>4702</v>
      </c>
      <c r="Z13" s="76"/>
      <c r="AA13" s="76">
        <f t="shared" si="0"/>
        <v>1.5617920000000001</v>
      </c>
      <c r="AB13" s="76">
        <f t="shared" si="1"/>
        <v>1.5617920000000001</v>
      </c>
      <c r="AC13" s="76"/>
      <c r="AD13" s="76">
        <f t="shared" si="2"/>
        <v>0</v>
      </c>
      <c r="AE13" s="76">
        <f t="shared" si="3"/>
        <v>0</v>
      </c>
      <c r="AL13" s="76">
        <f t="shared" si="5"/>
        <v>1</v>
      </c>
      <c r="AN13" s="76">
        <f t="shared" si="4"/>
        <v>0</v>
      </c>
    </row>
    <row r="14" spans="1:40" x14ac:dyDescent="0.25">
      <c r="A14" s="76">
        <v>143334</v>
      </c>
      <c r="B14" s="161">
        <v>1</v>
      </c>
      <c r="C14" s="59">
        <v>1</v>
      </c>
      <c r="D14" s="76">
        <v>1</v>
      </c>
      <c r="E14" s="3">
        <v>46104</v>
      </c>
      <c r="F14" s="110" t="s">
        <v>1075</v>
      </c>
      <c r="G14" s="110" t="s">
        <v>9354</v>
      </c>
      <c r="I14" t="s">
        <v>8970</v>
      </c>
      <c r="J14">
        <v>0</v>
      </c>
      <c r="K14">
        <v>1</v>
      </c>
      <c r="L14">
        <v>1999</v>
      </c>
      <c r="M14">
        <v>868</v>
      </c>
      <c r="N14" s="4">
        <v>60.72</v>
      </c>
      <c r="O14">
        <v>10226</v>
      </c>
      <c r="P14" t="s">
        <v>46</v>
      </c>
      <c r="Z14" s="76"/>
      <c r="AA14" s="76">
        <f t="shared" si="0"/>
        <v>1.7351319999999999</v>
      </c>
      <c r="AB14" s="76">
        <f t="shared" si="1"/>
        <v>1.7351319999999999</v>
      </c>
      <c r="AC14" s="76"/>
      <c r="AD14" s="76">
        <f t="shared" si="2"/>
        <v>1.7351319999999999</v>
      </c>
      <c r="AE14" s="76">
        <f t="shared" si="3"/>
        <v>1.7351319999999999</v>
      </c>
      <c r="AL14" s="76">
        <f t="shared" si="5"/>
        <v>1</v>
      </c>
      <c r="AN14" s="76">
        <f t="shared" si="4"/>
        <v>1</v>
      </c>
    </row>
    <row r="15" spans="1:40" x14ac:dyDescent="0.25">
      <c r="A15" s="76">
        <v>143334</v>
      </c>
      <c r="B15" s="161">
        <v>2</v>
      </c>
      <c r="C15" s="59">
        <v>1</v>
      </c>
      <c r="D15" s="76">
        <v>1</v>
      </c>
      <c r="E15" s="3">
        <v>46104</v>
      </c>
      <c r="F15" s="111" t="s">
        <v>1075</v>
      </c>
      <c r="G15" s="110" t="s">
        <v>9354</v>
      </c>
      <c r="I15" t="s">
        <v>8970</v>
      </c>
      <c r="J15">
        <v>0</v>
      </c>
      <c r="K15">
        <v>1</v>
      </c>
      <c r="L15">
        <v>1914</v>
      </c>
      <c r="M15">
        <v>1054</v>
      </c>
      <c r="N15" s="4">
        <v>70.599999999999994</v>
      </c>
      <c r="O15">
        <v>10226</v>
      </c>
      <c r="P15" t="s">
        <v>46</v>
      </c>
      <c r="Z15" s="76"/>
      <c r="AA15" s="76">
        <f t="shared" si="0"/>
        <v>2.0173559999999999</v>
      </c>
      <c r="AB15" s="76">
        <f t="shared" si="1"/>
        <v>2.0173559999999999</v>
      </c>
      <c r="AC15" s="76"/>
      <c r="AD15" s="76">
        <f t="shared" si="2"/>
        <v>2.0173559999999999</v>
      </c>
      <c r="AE15" s="76">
        <f t="shared" si="3"/>
        <v>2.0173559999999999</v>
      </c>
      <c r="AL15" s="76">
        <f t="shared" si="5"/>
        <v>1</v>
      </c>
      <c r="AN15" s="76">
        <f t="shared" si="4"/>
        <v>1</v>
      </c>
    </row>
    <row r="16" spans="1:40" x14ac:dyDescent="0.25">
      <c r="A16" s="76">
        <v>143336</v>
      </c>
      <c r="B16" s="59">
        <v>1</v>
      </c>
      <c r="C16" s="59">
        <v>3</v>
      </c>
      <c r="D16" s="76"/>
      <c r="E16" s="3">
        <v>46107</v>
      </c>
      <c r="F16" s="110" t="s">
        <v>125</v>
      </c>
      <c r="G16" s="110" t="s">
        <v>9355</v>
      </c>
      <c r="H16" s="76"/>
      <c r="I16" s="76" t="s">
        <v>9201</v>
      </c>
      <c r="J16" s="76">
        <v>0</v>
      </c>
      <c r="K16" s="76">
        <v>3</v>
      </c>
      <c r="L16" s="76">
        <v>1028</v>
      </c>
      <c r="M16" s="76">
        <v>2218</v>
      </c>
      <c r="N16" s="4">
        <v>120.84</v>
      </c>
      <c r="O16" s="76">
        <v>10371</v>
      </c>
      <c r="P16" s="76" t="s">
        <v>47</v>
      </c>
      <c r="S16" t="s">
        <v>104</v>
      </c>
      <c r="Z16" s="76"/>
      <c r="AA16" s="76">
        <f t="shared" si="0"/>
        <v>6.8403119999999999</v>
      </c>
      <c r="AB16" s="76">
        <f t="shared" si="1"/>
        <v>6.8403119999999999</v>
      </c>
      <c r="AC16" s="76"/>
      <c r="AD16" s="76">
        <f t="shared" si="2"/>
        <v>0</v>
      </c>
      <c r="AE16" s="76">
        <f t="shared" si="3"/>
        <v>0</v>
      </c>
      <c r="AL16" s="76">
        <f t="shared" si="5"/>
        <v>3</v>
      </c>
      <c r="AN16" s="76">
        <f t="shared" si="4"/>
        <v>0</v>
      </c>
    </row>
    <row r="17" spans="1:40" x14ac:dyDescent="0.25">
      <c r="A17" s="76">
        <v>143337</v>
      </c>
      <c r="B17" s="59">
        <v>1</v>
      </c>
      <c r="C17" s="59">
        <v>1</v>
      </c>
      <c r="D17" s="76"/>
      <c r="E17" s="3">
        <v>46105</v>
      </c>
      <c r="F17" s="110" t="s">
        <v>3149</v>
      </c>
      <c r="G17" s="110" t="s">
        <v>9356</v>
      </c>
      <c r="H17" s="76"/>
      <c r="I17" s="76" t="s">
        <v>9357</v>
      </c>
      <c r="J17" s="76">
        <v>0</v>
      </c>
      <c r="K17" s="76">
        <v>1</v>
      </c>
      <c r="L17" s="76">
        <v>700</v>
      </c>
      <c r="M17" s="76">
        <v>1814</v>
      </c>
      <c r="N17" s="4">
        <v>50.79</v>
      </c>
      <c r="O17" s="76">
        <v>10787</v>
      </c>
      <c r="P17" s="76" t="s">
        <v>47</v>
      </c>
      <c r="Z17" s="76"/>
      <c r="AA17" s="76">
        <f t="shared" si="0"/>
        <v>1.2698</v>
      </c>
      <c r="AB17" s="76">
        <f t="shared" si="1"/>
        <v>1.2698</v>
      </c>
      <c r="AC17" s="76"/>
      <c r="AD17" s="76">
        <f t="shared" si="2"/>
        <v>0</v>
      </c>
      <c r="AE17" s="76">
        <f t="shared" si="3"/>
        <v>0</v>
      </c>
      <c r="AL17" s="76">
        <f t="shared" si="5"/>
        <v>1</v>
      </c>
      <c r="AN17" s="76">
        <f t="shared" si="4"/>
        <v>0</v>
      </c>
    </row>
    <row r="18" spans="1:40" x14ac:dyDescent="0.25">
      <c r="A18" s="76">
        <v>143341</v>
      </c>
      <c r="B18" s="161">
        <v>1</v>
      </c>
      <c r="C18" s="59">
        <v>1</v>
      </c>
      <c r="D18" s="76">
        <v>1</v>
      </c>
      <c r="E18" s="3">
        <v>46104</v>
      </c>
      <c r="F18" s="110" t="s">
        <v>6751</v>
      </c>
      <c r="G18" s="110" t="s">
        <v>9358</v>
      </c>
      <c r="H18" s="76"/>
      <c r="I18" s="76" t="s">
        <v>8970</v>
      </c>
      <c r="J18" s="76">
        <v>0</v>
      </c>
      <c r="K18" s="76">
        <v>1</v>
      </c>
      <c r="L18" s="76">
        <v>276</v>
      </c>
      <c r="M18" s="76">
        <v>276</v>
      </c>
      <c r="N18" s="4">
        <v>2.66</v>
      </c>
      <c r="O18" s="76">
        <v>11425</v>
      </c>
      <c r="P18" s="76" t="s">
        <v>6954</v>
      </c>
      <c r="Z18" s="76"/>
      <c r="AA18" s="76">
        <f t="shared" si="0"/>
        <v>7.6175999999999994E-2</v>
      </c>
      <c r="AB18" s="76">
        <f t="shared" si="1"/>
        <v>7.6175999999999994E-2</v>
      </c>
      <c r="AC18" s="76"/>
      <c r="AD18" s="76">
        <f t="shared" si="2"/>
        <v>7.6175999999999994E-2</v>
      </c>
      <c r="AE18" s="76">
        <f t="shared" si="3"/>
        <v>7.6175999999999994E-2</v>
      </c>
      <c r="AL18" s="76">
        <f t="shared" si="5"/>
        <v>1</v>
      </c>
      <c r="AN18" s="76">
        <f t="shared" si="4"/>
        <v>1</v>
      </c>
    </row>
    <row r="19" spans="1:40" x14ac:dyDescent="0.25">
      <c r="A19" s="76">
        <v>143341</v>
      </c>
      <c r="B19" s="161">
        <v>2</v>
      </c>
      <c r="C19" s="76">
        <v>3</v>
      </c>
      <c r="D19" s="76">
        <v>3</v>
      </c>
      <c r="E19" s="3">
        <v>46104</v>
      </c>
      <c r="F19" s="110" t="s">
        <v>6751</v>
      </c>
      <c r="G19" s="110" t="s">
        <v>9358</v>
      </c>
      <c r="H19" s="76"/>
      <c r="I19" s="76" t="s">
        <v>8970</v>
      </c>
      <c r="J19" s="76">
        <v>0</v>
      </c>
      <c r="K19" s="76">
        <v>3</v>
      </c>
      <c r="L19" s="76">
        <v>282</v>
      </c>
      <c r="M19" s="76">
        <v>282</v>
      </c>
      <c r="N19" s="4">
        <v>2.78</v>
      </c>
      <c r="O19" s="76">
        <v>11425</v>
      </c>
      <c r="P19" s="76" t="s">
        <v>6954</v>
      </c>
      <c r="Z19" s="76"/>
      <c r="AA19" s="76">
        <f t="shared" si="0"/>
        <v>0.23857200000000001</v>
      </c>
      <c r="AB19" s="76">
        <f t="shared" si="1"/>
        <v>0.23857200000000001</v>
      </c>
      <c r="AC19" s="76"/>
      <c r="AD19" s="76">
        <f t="shared" si="2"/>
        <v>0.23857200000000001</v>
      </c>
      <c r="AE19" s="76">
        <f t="shared" si="3"/>
        <v>0.23857200000000001</v>
      </c>
      <c r="AL19" s="76">
        <f t="shared" si="5"/>
        <v>3</v>
      </c>
      <c r="AN19" s="76">
        <f t="shared" si="4"/>
        <v>3</v>
      </c>
    </row>
    <row r="20" spans="1:40" x14ac:dyDescent="0.25">
      <c r="A20" s="76">
        <v>143347</v>
      </c>
      <c r="B20" s="59">
        <v>1</v>
      </c>
      <c r="C20" s="76">
        <v>2</v>
      </c>
      <c r="E20" s="3">
        <v>46106</v>
      </c>
      <c r="F20" s="110" t="s">
        <v>129</v>
      </c>
      <c r="G20" s="110" t="s">
        <v>9359</v>
      </c>
      <c r="I20" t="s">
        <v>8970</v>
      </c>
      <c r="J20">
        <v>0</v>
      </c>
      <c r="K20">
        <v>2</v>
      </c>
      <c r="L20">
        <v>1015</v>
      </c>
      <c r="M20">
        <v>2070</v>
      </c>
      <c r="N20" s="4">
        <v>73.540000000000006</v>
      </c>
      <c r="O20">
        <v>10900</v>
      </c>
      <c r="P20" s="76" t="s">
        <v>46</v>
      </c>
      <c r="Z20" s="76"/>
      <c r="AA20" s="76">
        <f t="shared" si="0"/>
        <v>4.2020999999999997</v>
      </c>
      <c r="AB20" s="76">
        <f t="shared" si="1"/>
        <v>4.2020999999999997</v>
      </c>
      <c r="AC20" s="76"/>
      <c r="AD20" s="76">
        <f t="shared" si="2"/>
        <v>0</v>
      </c>
      <c r="AE20" s="76">
        <f t="shared" si="3"/>
        <v>0</v>
      </c>
      <c r="AL20" s="76">
        <f t="shared" si="5"/>
        <v>2</v>
      </c>
      <c r="AN20" s="76">
        <f t="shared" si="4"/>
        <v>0</v>
      </c>
    </row>
    <row r="21" spans="1:40" x14ac:dyDescent="0.25">
      <c r="A21" s="76">
        <v>143347</v>
      </c>
      <c r="B21" s="59">
        <v>2</v>
      </c>
      <c r="C21" s="76">
        <v>1</v>
      </c>
      <c r="E21" s="3">
        <v>46106</v>
      </c>
      <c r="F21" s="110" t="s">
        <v>129</v>
      </c>
      <c r="G21" s="110" t="s">
        <v>9359</v>
      </c>
      <c r="I21" s="76" t="s">
        <v>8970</v>
      </c>
      <c r="J21">
        <v>0</v>
      </c>
      <c r="K21">
        <v>1</v>
      </c>
      <c r="L21">
        <v>1020</v>
      </c>
      <c r="M21">
        <v>2070</v>
      </c>
      <c r="N21" s="4">
        <v>73.89</v>
      </c>
      <c r="O21">
        <v>10900</v>
      </c>
      <c r="P21" s="76" t="s">
        <v>46</v>
      </c>
      <c r="R21" s="76"/>
      <c r="Z21" s="76"/>
      <c r="AA21" s="76">
        <f t="shared" si="0"/>
        <v>2.1114000000000002</v>
      </c>
      <c r="AB21" s="76">
        <f t="shared" si="1"/>
        <v>2.1114000000000002</v>
      </c>
      <c r="AC21" s="76"/>
      <c r="AD21" s="76">
        <f t="shared" si="2"/>
        <v>0</v>
      </c>
      <c r="AE21" s="76">
        <f t="shared" si="3"/>
        <v>0</v>
      </c>
      <c r="AL21" s="76">
        <f t="shared" si="5"/>
        <v>1</v>
      </c>
      <c r="AN21" s="76">
        <f t="shared" si="4"/>
        <v>0</v>
      </c>
    </row>
    <row r="22" spans="1:40" x14ac:dyDescent="0.25">
      <c r="A22" s="76">
        <v>143347</v>
      </c>
      <c r="B22" s="59">
        <v>3</v>
      </c>
      <c r="C22" s="59">
        <v>5</v>
      </c>
      <c r="D22" s="59">
        <v>1</v>
      </c>
      <c r="E22" s="3">
        <v>46106</v>
      </c>
      <c r="F22" s="110" t="s">
        <v>129</v>
      </c>
      <c r="G22" s="110" t="s">
        <v>9359</v>
      </c>
      <c r="I22" t="s">
        <v>8970</v>
      </c>
      <c r="J22">
        <v>0</v>
      </c>
      <c r="K22">
        <v>5</v>
      </c>
      <c r="L22">
        <v>775</v>
      </c>
      <c r="M22">
        <v>2070</v>
      </c>
      <c r="N22" s="4">
        <v>56.15</v>
      </c>
      <c r="O22">
        <v>10900</v>
      </c>
      <c r="P22" s="76" t="s">
        <v>46</v>
      </c>
      <c r="R22" s="76"/>
      <c r="Z22" s="76"/>
      <c r="AA22" s="76">
        <f t="shared" si="0"/>
        <v>8.0212500000000002</v>
      </c>
      <c r="AB22" s="76">
        <f t="shared" si="1"/>
        <v>8.0212500000000002</v>
      </c>
      <c r="AC22" s="76"/>
      <c r="AD22" s="76">
        <f t="shared" si="2"/>
        <v>1.60425</v>
      </c>
      <c r="AE22" s="76">
        <f t="shared" si="3"/>
        <v>1.60425</v>
      </c>
      <c r="AL22" s="76">
        <f t="shared" si="5"/>
        <v>5</v>
      </c>
      <c r="AN22" s="76">
        <f t="shared" si="4"/>
        <v>1</v>
      </c>
    </row>
    <row r="23" spans="1:40" x14ac:dyDescent="0.25">
      <c r="A23" s="76">
        <v>143347</v>
      </c>
      <c r="B23" s="59">
        <v>4</v>
      </c>
      <c r="C23" s="59">
        <v>2</v>
      </c>
      <c r="E23" s="3">
        <v>46106</v>
      </c>
      <c r="F23" s="110" t="s">
        <v>129</v>
      </c>
      <c r="G23" s="110" t="s">
        <v>9359</v>
      </c>
      <c r="I23" t="s">
        <v>8970</v>
      </c>
      <c r="J23">
        <v>0</v>
      </c>
      <c r="K23">
        <v>2</v>
      </c>
      <c r="L23">
        <v>643</v>
      </c>
      <c r="M23">
        <v>1538</v>
      </c>
      <c r="N23" s="4">
        <v>34.61</v>
      </c>
      <c r="O23">
        <v>10900</v>
      </c>
      <c r="P23" s="76" t="s">
        <v>46</v>
      </c>
      <c r="R23" s="76"/>
      <c r="Z23" s="76"/>
      <c r="AA23" s="76">
        <f t="shared" si="0"/>
        <v>1.977868</v>
      </c>
      <c r="AB23" s="76">
        <f t="shared" si="1"/>
        <v>1.977868</v>
      </c>
      <c r="AC23" s="76"/>
      <c r="AD23" s="76">
        <f t="shared" si="2"/>
        <v>0</v>
      </c>
      <c r="AE23" s="76">
        <f t="shared" si="3"/>
        <v>0</v>
      </c>
      <c r="AL23" s="76">
        <f t="shared" si="5"/>
        <v>2</v>
      </c>
      <c r="AN23" s="76">
        <f t="shared" si="4"/>
        <v>0</v>
      </c>
    </row>
    <row r="24" spans="1:40" x14ac:dyDescent="0.25">
      <c r="A24" s="76">
        <v>143347</v>
      </c>
      <c r="B24" s="59">
        <v>5</v>
      </c>
      <c r="C24" s="59">
        <v>3</v>
      </c>
      <c r="E24" s="3">
        <v>46106</v>
      </c>
      <c r="F24" s="110" t="s">
        <v>129</v>
      </c>
      <c r="G24" s="110" t="s">
        <v>9359</v>
      </c>
      <c r="I24" t="s">
        <v>8970</v>
      </c>
      <c r="J24">
        <v>0</v>
      </c>
      <c r="K24">
        <v>3</v>
      </c>
      <c r="L24">
        <v>643</v>
      </c>
      <c r="M24">
        <v>1533</v>
      </c>
      <c r="N24" s="4">
        <v>34.5</v>
      </c>
      <c r="O24">
        <v>10900</v>
      </c>
      <c r="P24" s="76" t="s">
        <v>46</v>
      </c>
      <c r="R24" s="76"/>
      <c r="Z24" s="76"/>
      <c r="AA24" s="76">
        <f t="shared" si="0"/>
        <v>2.957157</v>
      </c>
      <c r="AB24" s="76">
        <f t="shared" si="1"/>
        <v>2.957157</v>
      </c>
      <c r="AC24" s="76"/>
      <c r="AD24" s="76">
        <f t="shared" si="2"/>
        <v>0</v>
      </c>
      <c r="AE24" s="76">
        <f t="shared" si="3"/>
        <v>0</v>
      </c>
      <c r="AL24" s="76">
        <f t="shared" si="5"/>
        <v>3</v>
      </c>
      <c r="AN24" s="76">
        <f t="shared" si="4"/>
        <v>0</v>
      </c>
    </row>
    <row r="25" spans="1:40" x14ac:dyDescent="0.25">
      <c r="A25" s="76">
        <v>143347</v>
      </c>
      <c r="B25" s="161">
        <v>6</v>
      </c>
      <c r="C25" s="59">
        <v>2</v>
      </c>
      <c r="D25" s="59">
        <v>2</v>
      </c>
      <c r="E25" s="3">
        <v>46106</v>
      </c>
      <c r="F25" s="110" t="s">
        <v>129</v>
      </c>
      <c r="G25" s="110" t="s">
        <v>9359</v>
      </c>
      <c r="I25" t="s">
        <v>8970</v>
      </c>
      <c r="J25">
        <v>0</v>
      </c>
      <c r="K25">
        <v>2</v>
      </c>
      <c r="L25">
        <v>643</v>
      </c>
      <c r="M25">
        <v>1536</v>
      </c>
      <c r="N25" s="4">
        <v>34.57</v>
      </c>
      <c r="O25">
        <v>10900</v>
      </c>
      <c r="P25" s="76" t="s">
        <v>46</v>
      </c>
      <c r="Z25" s="76"/>
      <c r="AA25" s="76">
        <f t="shared" si="0"/>
        <v>1.9752959999999999</v>
      </c>
      <c r="AB25" s="76">
        <f t="shared" si="1"/>
        <v>1.9752959999999999</v>
      </c>
      <c r="AC25" s="76"/>
      <c r="AD25" s="76">
        <f t="shared" si="2"/>
        <v>1.9752959999999999</v>
      </c>
      <c r="AE25" s="76">
        <f t="shared" si="3"/>
        <v>1.9752959999999999</v>
      </c>
      <c r="AL25" s="76">
        <f t="shared" si="5"/>
        <v>2</v>
      </c>
      <c r="AN25" s="76">
        <f t="shared" si="4"/>
        <v>2</v>
      </c>
    </row>
    <row r="26" spans="1:40" x14ac:dyDescent="0.25">
      <c r="A26" s="76">
        <v>143351</v>
      </c>
      <c r="B26" s="161">
        <v>1</v>
      </c>
      <c r="C26" s="59">
        <v>1</v>
      </c>
      <c r="D26" s="59">
        <v>1</v>
      </c>
      <c r="E26" s="3">
        <v>46107</v>
      </c>
      <c r="F26" s="110" t="s">
        <v>125</v>
      </c>
      <c r="G26" s="110" t="s">
        <v>9360</v>
      </c>
      <c r="H26" s="76"/>
      <c r="I26" s="76" t="s">
        <v>8969</v>
      </c>
      <c r="J26" s="76">
        <v>0</v>
      </c>
      <c r="K26" s="76">
        <v>1</v>
      </c>
      <c r="L26" s="76">
        <v>2354</v>
      </c>
      <c r="M26" s="76">
        <v>864</v>
      </c>
      <c r="N26" s="4">
        <v>71.180000000000007</v>
      </c>
      <c r="O26" s="76">
        <v>10371</v>
      </c>
      <c r="P26" s="76" t="s">
        <v>47</v>
      </c>
      <c r="Z26" s="76"/>
      <c r="AA26" s="76">
        <f t="shared" si="0"/>
        <v>2.0338560000000001</v>
      </c>
      <c r="AB26" s="76">
        <f t="shared" si="1"/>
        <v>2.0338560000000001</v>
      </c>
      <c r="AC26" s="76"/>
      <c r="AD26" s="76">
        <f t="shared" si="2"/>
        <v>2.0338560000000001</v>
      </c>
      <c r="AE26" s="76">
        <f t="shared" si="3"/>
        <v>2.0338560000000001</v>
      </c>
      <c r="AL26" s="76">
        <f t="shared" si="5"/>
        <v>1</v>
      </c>
      <c r="AN26" s="76">
        <f t="shared" si="4"/>
        <v>1</v>
      </c>
    </row>
    <row r="27" spans="1:40" x14ac:dyDescent="0.25">
      <c r="A27" s="76">
        <v>143353</v>
      </c>
      <c r="B27" s="59">
        <v>1</v>
      </c>
      <c r="C27" s="59">
        <v>3</v>
      </c>
      <c r="D27" s="76"/>
      <c r="E27" s="3">
        <v>46107</v>
      </c>
      <c r="F27" s="110" t="s">
        <v>125</v>
      </c>
      <c r="G27" s="110" t="s">
        <v>9361</v>
      </c>
      <c r="I27" s="76" t="s">
        <v>8969</v>
      </c>
      <c r="J27">
        <v>0</v>
      </c>
      <c r="K27">
        <v>3</v>
      </c>
      <c r="L27">
        <v>824</v>
      </c>
      <c r="M27">
        <v>2039</v>
      </c>
      <c r="N27" s="4">
        <v>58.8</v>
      </c>
      <c r="O27">
        <v>10371</v>
      </c>
      <c r="P27" s="76" t="s">
        <v>47</v>
      </c>
      <c r="Z27" s="76"/>
      <c r="AA27" s="76">
        <f t="shared" si="0"/>
        <v>5.0404080000000002</v>
      </c>
      <c r="AB27" s="76">
        <f t="shared" si="1"/>
        <v>5.0404080000000002</v>
      </c>
      <c r="AC27" s="76"/>
      <c r="AD27" s="76">
        <f t="shared" si="2"/>
        <v>0</v>
      </c>
      <c r="AE27" s="76">
        <f t="shared" si="3"/>
        <v>0</v>
      </c>
      <c r="AL27" s="76">
        <f t="shared" si="5"/>
        <v>3</v>
      </c>
      <c r="AN27" s="76">
        <f t="shared" si="4"/>
        <v>0</v>
      </c>
    </row>
    <row r="28" spans="1:40" x14ac:dyDescent="0.25">
      <c r="A28" s="76">
        <v>143357</v>
      </c>
      <c r="B28" s="59">
        <v>1</v>
      </c>
      <c r="C28" s="59">
        <v>1</v>
      </c>
      <c r="D28" s="76"/>
      <c r="E28" s="3">
        <v>46107</v>
      </c>
      <c r="F28" s="110" t="s">
        <v>8159</v>
      </c>
      <c r="G28" s="110" t="s">
        <v>9362</v>
      </c>
      <c r="I28" t="s">
        <v>8970</v>
      </c>
      <c r="J28">
        <v>0</v>
      </c>
      <c r="K28">
        <v>1</v>
      </c>
      <c r="L28">
        <v>852</v>
      </c>
      <c r="M28">
        <v>2208</v>
      </c>
      <c r="N28" s="4">
        <v>65.84</v>
      </c>
      <c r="O28">
        <v>10375</v>
      </c>
      <c r="P28" s="76" t="s">
        <v>47</v>
      </c>
      <c r="Z28" s="76"/>
      <c r="AA28" s="76">
        <f t="shared" si="0"/>
        <v>1.881216</v>
      </c>
      <c r="AB28" s="76">
        <f t="shared" si="1"/>
        <v>1.881216</v>
      </c>
      <c r="AC28" s="76"/>
      <c r="AD28" s="76">
        <f t="shared" si="2"/>
        <v>0</v>
      </c>
      <c r="AE28" s="76">
        <f t="shared" si="3"/>
        <v>0</v>
      </c>
      <c r="AL28" s="76">
        <f t="shared" si="5"/>
        <v>1</v>
      </c>
      <c r="AN28" s="76">
        <f t="shared" si="4"/>
        <v>0</v>
      </c>
    </row>
    <row r="29" spans="1:40" x14ac:dyDescent="0.25">
      <c r="A29" s="76">
        <v>143357</v>
      </c>
      <c r="B29" s="59">
        <v>2</v>
      </c>
      <c r="C29" s="59">
        <v>2</v>
      </c>
      <c r="D29" s="76">
        <v>1</v>
      </c>
      <c r="E29" s="3">
        <v>46107</v>
      </c>
      <c r="F29" s="110" t="s">
        <v>8159</v>
      </c>
      <c r="G29" s="110" t="s">
        <v>9362</v>
      </c>
      <c r="I29" t="s">
        <v>8970</v>
      </c>
      <c r="J29">
        <v>0</v>
      </c>
      <c r="K29">
        <v>2</v>
      </c>
      <c r="L29">
        <v>942</v>
      </c>
      <c r="M29">
        <v>2298</v>
      </c>
      <c r="N29" s="4">
        <v>75.77</v>
      </c>
      <c r="O29">
        <v>10375</v>
      </c>
      <c r="P29" s="76" t="s">
        <v>47</v>
      </c>
      <c r="Z29" s="76"/>
      <c r="AA29" s="76">
        <f t="shared" si="0"/>
        <v>4.3294319999999997</v>
      </c>
      <c r="AB29" s="76">
        <f t="shared" si="1"/>
        <v>4.3294319999999997</v>
      </c>
      <c r="AC29" s="76"/>
      <c r="AD29" s="76">
        <f t="shared" si="2"/>
        <v>2.1647159999999999</v>
      </c>
      <c r="AE29" s="76">
        <f t="shared" si="3"/>
        <v>2.1647159999999999</v>
      </c>
      <c r="AL29" s="76">
        <f t="shared" si="5"/>
        <v>2</v>
      </c>
      <c r="AN29" s="76">
        <f t="shared" si="4"/>
        <v>1</v>
      </c>
    </row>
    <row r="30" spans="1:40" x14ac:dyDescent="0.25">
      <c r="A30" s="76">
        <v>143358</v>
      </c>
      <c r="B30" s="59">
        <v>1</v>
      </c>
      <c r="C30" s="59">
        <v>2</v>
      </c>
      <c r="D30" s="76"/>
      <c r="E30" s="3">
        <v>46108</v>
      </c>
      <c r="F30" s="110" t="s">
        <v>2446</v>
      </c>
      <c r="G30" s="110" t="s">
        <v>9363</v>
      </c>
      <c r="H30" s="76" t="s">
        <v>9364</v>
      </c>
      <c r="I30" s="76" t="s">
        <v>9018</v>
      </c>
      <c r="J30" s="76">
        <v>0</v>
      </c>
      <c r="K30" s="76">
        <v>2</v>
      </c>
      <c r="L30" s="76">
        <v>1215</v>
      </c>
      <c r="M30" s="76">
        <v>2294</v>
      </c>
      <c r="N30" s="4">
        <v>147.72</v>
      </c>
      <c r="O30" s="76">
        <v>10598</v>
      </c>
      <c r="P30" s="76" t="s">
        <v>46</v>
      </c>
      <c r="Z30" s="76"/>
      <c r="AA30" s="76">
        <f t="shared" si="0"/>
        <v>5.5744199999999999</v>
      </c>
      <c r="AB30" s="76">
        <f t="shared" si="1"/>
        <v>5.5744199999999999</v>
      </c>
      <c r="AC30" s="76"/>
      <c r="AD30" s="76">
        <f t="shared" si="2"/>
        <v>0</v>
      </c>
      <c r="AE30" s="76">
        <f t="shared" si="3"/>
        <v>0</v>
      </c>
      <c r="AL30" s="76">
        <f t="shared" si="5"/>
        <v>2</v>
      </c>
      <c r="AN30" s="76">
        <f t="shared" si="4"/>
        <v>0</v>
      </c>
    </row>
    <row r="31" spans="1:40" x14ac:dyDescent="0.25">
      <c r="A31" s="76">
        <v>143358</v>
      </c>
      <c r="B31" s="59">
        <v>2</v>
      </c>
      <c r="C31" s="59">
        <v>2</v>
      </c>
      <c r="D31" s="76"/>
      <c r="E31" s="3">
        <v>46108</v>
      </c>
      <c r="F31" s="110" t="s">
        <v>2446</v>
      </c>
      <c r="G31" s="110" t="s">
        <v>9363</v>
      </c>
      <c r="H31" t="s">
        <v>9365</v>
      </c>
      <c r="I31" t="s">
        <v>9018</v>
      </c>
      <c r="J31">
        <v>0</v>
      </c>
      <c r="K31">
        <v>2</v>
      </c>
      <c r="L31">
        <v>1190</v>
      </c>
      <c r="M31">
        <v>2294</v>
      </c>
      <c r="N31" s="4">
        <v>144.68</v>
      </c>
      <c r="O31">
        <v>10598</v>
      </c>
      <c r="P31" t="s">
        <v>46</v>
      </c>
      <c r="Z31" s="76"/>
      <c r="AA31" s="76">
        <f t="shared" si="0"/>
        <v>5.4597199999999999</v>
      </c>
      <c r="AB31" s="76">
        <f t="shared" si="1"/>
        <v>5.4597199999999999</v>
      </c>
      <c r="AC31" s="76"/>
      <c r="AD31" s="76">
        <f t="shared" si="2"/>
        <v>0</v>
      </c>
      <c r="AE31" s="76">
        <f t="shared" si="3"/>
        <v>0</v>
      </c>
      <c r="AL31" s="76">
        <f t="shared" si="5"/>
        <v>2</v>
      </c>
      <c r="AN31" s="76">
        <f t="shared" si="4"/>
        <v>0</v>
      </c>
    </row>
    <row r="32" spans="1:40" x14ac:dyDescent="0.25">
      <c r="A32" s="76">
        <v>143358</v>
      </c>
      <c r="B32" s="59">
        <v>3</v>
      </c>
      <c r="C32" s="76">
        <v>1</v>
      </c>
      <c r="D32" s="76"/>
      <c r="E32" s="3">
        <v>46108</v>
      </c>
      <c r="F32" s="110" t="s">
        <v>2446</v>
      </c>
      <c r="G32" s="110" t="s">
        <v>9363</v>
      </c>
      <c r="H32" t="s">
        <v>9366</v>
      </c>
      <c r="I32" t="s">
        <v>9018</v>
      </c>
      <c r="J32">
        <v>0</v>
      </c>
      <c r="K32">
        <v>1</v>
      </c>
      <c r="L32">
        <v>365</v>
      </c>
      <c r="M32">
        <v>2274</v>
      </c>
      <c r="N32" s="4">
        <v>43.99</v>
      </c>
      <c r="O32">
        <v>10598</v>
      </c>
      <c r="P32" t="s">
        <v>46</v>
      </c>
      <c r="Z32" s="76"/>
      <c r="AA32" s="76">
        <f t="shared" si="0"/>
        <v>0.83001000000000003</v>
      </c>
      <c r="AB32" s="76">
        <f t="shared" si="1"/>
        <v>0.83001000000000003</v>
      </c>
      <c r="AC32" s="76"/>
      <c r="AD32" s="76">
        <f t="shared" si="2"/>
        <v>0</v>
      </c>
      <c r="AE32" s="76">
        <f t="shared" si="3"/>
        <v>0</v>
      </c>
      <c r="AL32" s="76">
        <f t="shared" si="5"/>
        <v>1</v>
      </c>
      <c r="AN32" s="76">
        <f t="shared" si="4"/>
        <v>0</v>
      </c>
    </row>
    <row r="33" spans="1:40" x14ac:dyDescent="0.25">
      <c r="A33" s="76">
        <v>143358</v>
      </c>
      <c r="B33" s="59">
        <v>4</v>
      </c>
      <c r="C33" s="59">
        <v>1</v>
      </c>
      <c r="E33" s="3">
        <v>46108</v>
      </c>
      <c r="F33" s="110" t="s">
        <v>2446</v>
      </c>
      <c r="G33" s="110" t="s">
        <v>9363</v>
      </c>
      <c r="H33" t="s">
        <v>9367</v>
      </c>
      <c r="I33" t="s">
        <v>9018</v>
      </c>
      <c r="J33">
        <v>0</v>
      </c>
      <c r="K33">
        <v>1</v>
      </c>
      <c r="L33">
        <v>578</v>
      </c>
      <c r="M33">
        <v>2294</v>
      </c>
      <c r="N33" s="4">
        <v>70.27</v>
      </c>
      <c r="O33">
        <v>10598</v>
      </c>
      <c r="P33" t="s">
        <v>46</v>
      </c>
      <c r="Z33" s="76"/>
      <c r="AA33" s="76">
        <f t="shared" si="0"/>
        <v>1.3259320000000001</v>
      </c>
      <c r="AB33" s="76">
        <f t="shared" si="1"/>
        <v>1.3259320000000001</v>
      </c>
      <c r="AC33" s="76"/>
      <c r="AD33" s="76">
        <f t="shared" si="2"/>
        <v>0</v>
      </c>
      <c r="AE33" s="76">
        <f t="shared" si="3"/>
        <v>0</v>
      </c>
      <c r="AL33" s="76">
        <f t="shared" si="5"/>
        <v>1</v>
      </c>
      <c r="AN33" s="76">
        <f t="shared" si="4"/>
        <v>0</v>
      </c>
    </row>
    <row r="34" spans="1:40" x14ac:dyDescent="0.25">
      <c r="A34" s="76">
        <v>143358</v>
      </c>
      <c r="B34" s="59">
        <v>5</v>
      </c>
      <c r="C34" s="76">
        <v>1</v>
      </c>
      <c r="D34" s="76"/>
      <c r="E34" s="3">
        <v>46108</v>
      </c>
      <c r="F34" s="110" t="s">
        <v>2446</v>
      </c>
      <c r="G34" s="110" t="s">
        <v>9363</v>
      </c>
      <c r="H34" t="s">
        <v>9368</v>
      </c>
      <c r="I34" t="s">
        <v>9018</v>
      </c>
      <c r="J34">
        <v>0</v>
      </c>
      <c r="K34">
        <v>1</v>
      </c>
      <c r="L34">
        <v>135</v>
      </c>
      <c r="M34">
        <v>2294</v>
      </c>
      <c r="N34" s="4">
        <v>16.41</v>
      </c>
      <c r="O34">
        <v>10598</v>
      </c>
      <c r="P34" t="s">
        <v>46</v>
      </c>
      <c r="Z34" s="76"/>
      <c r="AA34" s="76">
        <f t="shared" si="0"/>
        <v>0.30969000000000002</v>
      </c>
      <c r="AB34" s="76">
        <f t="shared" si="1"/>
        <v>0.30969000000000002</v>
      </c>
      <c r="AC34" s="76"/>
      <c r="AD34" s="76">
        <f t="shared" si="2"/>
        <v>0</v>
      </c>
      <c r="AE34" s="76">
        <f t="shared" si="3"/>
        <v>0</v>
      </c>
      <c r="AL34" s="76">
        <f t="shared" si="5"/>
        <v>1</v>
      </c>
      <c r="AN34" s="76">
        <f t="shared" si="4"/>
        <v>0</v>
      </c>
    </row>
    <row r="35" spans="1:40" x14ac:dyDescent="0.25">
      <c r="A35" s="76">
        <v>143358</v>
      </c>
      <c r="B35" s="59">
        <v>6</v>
      </c>
      <c r="C35" s="76">
        <v>2</v>
      </c>
      <c r="D35" s="76"/>
      <c r="E35" s="3">
        <v>46108</v>
      </c>
      <c r="F35" s="110" t="s">
        <v>2446</v>
      </c>
      <c r="G35" s="110" t="s">
        <v>9363</v>
      </c>
      <c r="H35" t="s">
        <v>9369</v>
      </c>
      <c r="I35" t="s">
        <v>9018</v>
      </c>
      <c r="J35">
        <v>0</v>
      </c>
      <c r="K35">
        <v>2</v>
      </c>
      <c r="L35">
        <v>887</v>
      </c>
      <c r="M35">
        <v>2164</v>
      </c>
      <c r="N35" s="4">
        <v>101.73</v>
      </c>
      <c r="O35">
        <v>10598</v>
      </c>
      <c r="P35" t="s">
        <v>46</v>
      </c>
      <c r="Z35" s="76"/>
      <c r="AA35" s="76">
        <f t="shared" si="0"/>
        <v>3.8389359999999999</v>
      </c>
      <c r="AB35" s="76">
        <f t="shared" si="1"/>
        <v>3.8389359999999999</v>
      </c>
      <c r="AC35" s="76"/>
      <c r="AD35" s="76">
        <f t="shared" si="2"/>
        <v>0</v>
      </c>
      <c r="AE35" s="76">
        <f t="shared" si="3"/>
        <v>0</v>
      </c>
      <c r="AL35" s="76">
        <f t="shared" si="5"/>
        <v>2</v>
      </c>
      <c r="AN35" s="76">
        <f t="shared" si="4"/>
        <v>0</v>
      </c>
    </row>
    <row r="36" spans="1:40" x14ac:dyDescent="0.25">
      <c r="A36" s="76">
        <v>143358</v>
      </c>
      <c r="B36" s="59">
        <v>7</v>
      </c>
      <c r="C36" s="76">
        <v>1</v>
      </c>
      <c r="D36" s="76"/>
      <c r="E36" s="3">
        <v>46108</v>
      </c>
      <c r="F36" s="110" t="s">
        <v>2446</v>
      </c>
      <c r="G36" s="110" t="s">
        <v>9363</v>
      </c>
      <c r="H36" t="s">
        <v>9370</v>
      </c>
      <c r="I36" t="s">
        <v>9018</v>
      </c>
      <c r="J36">
        <v>0</v>
      </c>
      <c r="K36">
        <v>1</v>
      </c>
      <c r="L36">
        <v>1506</v>
      </c>
      <c r="M36">
        <v>2094</v>
      </c>
      <c r="N36" s="4">
        <v>167.13</v>
      </c>
      <c r="O36">
        <v>10598</v>
      </c>
      <c r="P36" t="s">
        <v>46</v>
      </c>
      <c r="Z36" s="76"/>
      <c r="AA36" s="76">
        <f t="shared" si="0"/>
        <v>3.1535639999999998</v>
      </c>
      <c r="AB36" s="76">
        <f t="shared" si="1"/>
        <v>3.1535639999999998</v>
      </c>
      <c r="AC36" s="76"/>
      <c r="AD36" s="76">
        <f t="shared" si="2"/>
        <v>0</v>
      </c>
      <c r="AE36" s="76">
        <f t="shared" si="3"/>
        <v>0</v>
      </c>
      <c r="AL36" s="76">
        <f t="shared" si="5"/>
        <v>1</v>
      </c>
      <c r="AN36" s="76">
        <f t="shared" si="4"/>
        <v>0</v>
      </c>
    </row>
    <row r="37" spans="1:40" x14ac:dyDescent="0.25">
      <c r="A37" s="76">
        <v>143358</v>
      </c>
      <c r="B37" s="59">
        <v>8</v>
      </c>
      <c r="C37" s="76">
        <v>1</v>
      </c>
      <c r="D37" s="76"/>
      <c r="E37" s="3">
        <v>46108</v>
      </c>
      <c r="F37" s="110" t="s">
        <v>2446</v>
      </c>
      <c r="G37" s="110" t="s">
        <v>9363</v>
      </c>
      <c r="H37" t="s">
        <v>9371</v>
      </c>
      <c r="I37" t="s">
        <v>9018</v>
      </c>
      <c r="J37">
        <v>0</v>
      </c>
      <c r="K37">
        <v>1</v>
      </c>
      <c r="L37">
        <v>1506</v>
      </c>
      <c r="M37">
        <v>374</v>
      </c>
      <c r="N37" s="4">
        <v>29.85</v>
      </c>
      <c r="O37">
        <v>10598</v>
      </c>
      <c r="P37" t="s">
        <v>46</v>
      </c>
      <c r="Z37" s="76"/>
      <c r="AA37" s="76">
        <f t="shared" si="0"/>
        <v>0.56324399999999997</v>
      </c>
      <c r="AB37" s="76">
        <f t="shared" si="1"/>
        <v>0.56324399999999997</v>
      </c>
      <c r="AC37" s="76"/>
      <c r="AD37" s="76">
        <f t="shared" si="2"/>
        <v>0</v>
      </c>
      <c r="AE37" s="76">
        <f t="shared" si="3"/>
        <v>0</v>
      </c>
      <c r="AL37" s="76">
        <f t="shared" si="5"/>
        <v>1</v>
      </c>
      <c r="AN37" s="76">
        <f t="shared" si="4"/>
        <v>0</v>
      </c>
    </row>
    <row r="38" spans="1:40" x14ac:dyDescent="0.25">
      <c r="A38" s="76">
        <v>143358</v>
      </c>
      <c r="B38" s="59">
        <v>9</v>
      </c>
      <c r="C38" s="59">
        <v>1</v>
      </c>
      <c r="E38" s="3">
        <v>46108</v>
      </c>
      <c r="F38" s="110" t="s">
        <v>2446</v>
      </c>
      <c r="G38" s="110" t="s">
        <v>9363</v>
      </c>
      <c r="H38" s="76" t="s">
        <v>9372</v>
      </c>
      <c r="I38" s="76" t="s">
        <v>9018</v>
      </c>
      <c r="J38" s="76">
        <v>0</v>
      </c>
      <c r="K38" s="76">
        <v>1</v>
      </c>
      <c r="L38" s="76">
        <v>1139</v>
      </c>
      <c r="M38" s="76">
        <v>374</v>
      </c>
      <c r="N38" s="4">
        <v>22.57</v>
      </c>
      <c r="O38" s="76">
        <v>10598</v>
      </c>
      <c r="P38" s="76" t="s">
        <v>46</v>
      </c>
      <c r="Z38" s="76"/>
      <c r="AA38" s="76">
        <f t="shared" si="0"/>
        <v>0.42598599999999998</v>
      </c>
      <c r="AB38" s="76">
        <f t="shared" si="1"/>
        <v>0.42598599999999998</v>
      </c>
      <c r="AC38" s="76"/>
      <c r="AD38" s="76">
        <f t="shared" si="2"/>
        <v>0</v>
      </c>
      <c r="AE38" s="76">
        <f t="shared" si="3"/>
        <v>0</v>
      </c>
      <c r="AL38" s="76">
        <f t="shared" si="5"/>
        <v>1</v>
      </c>
      <c r="AN38" s="76">
        <f t="shared" si="4"/>
        <v>0</v>
      </c>
    </row>
    <row r="39" spans="1:40" x14ac:dyDescent="0.25">
      <c r="A39" s="76">
        <v>143359</v>
      </c>
      <c r="B39" s="59">
        <v>1</v>
      </c>
      <c r="C39" s="59">
        <v>1</v>
      </c>
      <c r="D39" s="76"/>
      <c r="E39" s="3">
        <v>46108</v>
      </c>
      <c r="F39" s="111" t="s">
        <v>2446</v>
      </c>
      <c r="G39" s="110" t="s">
        <v>9363</v>
      </c>
      <c r="H39" s="76" t="s">
        <v>9373</v>
      </c>
      <c r="I39" s="76" t="s">
        <v>9374</v>
      </c>
      <c r="J39" s="76">
        <v>0</v>
      </c>
      <c r="K39" s="76">
        <v>1</v>
      </c>
      <c r="L39" s="76">
        <v>964</v>
      </c>
      <c r="M39" s="76">
        <v>2154</v>
      </c>
      <c r="N39" s="4">
        <v>89.28</v>
      </c>
      <c r="O39" s="76">
        <v>10598</v>
      </c>
      <c r="P39" s="76" t="s">
        <v>46</v>
      </c>
      <c r="Z39" s="76"/>
      <c r="AA39" s="76">
        <f t="shared" si="0"/>
        <v>2.0764559999999999</v>
      </c>
      <c r="AB39" s="76">
        <f t="shared" si="1"/>
        <v>2.0764559999999999</v>
      </c>
      <c r="AC39" s="76"/>
      <c r="AD39" s="76">
        <f t="shared" si="2"/>
        <v>0</v>
      </c>
      <c r="AE39" s="76">
        <f t="shared" si="3"/>
        <v>0</v>
      </c>
      <c r="AL39" s="76">
        <f t="shared" si="5"/>
        <v>1</v>
      </c>
      <c r="AN39" s="76">
        <f t="shared" si="4"/>
        <v>0</v>
      </c>
    </row>
    <row r="40" spans="1:40" x14ac:dyDescent="0.25">
      <c r="A40" s="76">
        <v>143359</v>
      </c>
      <c r="B40" s="59">
        <v>2</v>
      </c>
      <c r="C40" s="59">
        <v>1</v>
      </c>
      <c r="E40" s="3">
        <v>46108</v>
      </c>
      <c r="F40" s="110" t="s">
        <v>2446</v>
      </c>
      <c r="G40" s="111" t="s">
        <v>9363</v>
      </c>
      <c r="H40" s="76" t="s">
        <v>9375</v>
      </c>
      <c r="I40" s="76" t="s">
        <v>9374</v>
      </c>
      <c r="J40" s="76">
        <v>0</v>
      </c>
      <c r="K40" s="76">
        <v>1</v>
      </c>
      <c r="L40" s="76">
        <v>998</v>
      </c>
      <c r="M40" s="76">
        <v>2154</v>
      </c>
      <c r="N40" s="4">
        <v>92.43</v>
      </c>
      <c r="O40" s="76">
        <v>10598</v>
      </c>
      <c r="P40" s="76" t="s">
        <v>46</v>
      </c>
      <c r="Z40" s="76"/>
      <c r="AA40" s="76">
        <f t="shared" si="0"/>
        <v>2.1496919999999999</v>
      </c>
      <c r="AB40" s="76">
        <f t="shared" si="1"/>
        <v>2.1496919999999999</v>
      </c>
      <c r="AC40" s="76"/>
      <c r="AD40" s="76">
        <f t="shared" si="2"/>
        <v>0</v>
      </c>
      <c r="AE40" s="76">
        <f t="shared" si="3"/>
        <v>0</v>
      </c>
      <c r="AL40" s="76">
        <f t="shared" si="5"/>
        <v>1</v>
      </c>
      <c r="AN40" s="76">
        <f t="shared" si="4"/>
        <v>0</v>
      </c>
    </row>
    <row r="41" spans="1:40" x14ac:dyDescent="0.25">
      <c r="A41" s="76">
        <v>143359</v>
      </c>
      <c r="B41" s="59">
        <v>3</v>
      </c>
      <c r="C41" s="59">
        <v>1</v>
      </c>
      <c r="E41" s="3">
        <v>46108</v>
      </c>
      <c r="F41" s="110" t="s">
        <v>2446</v>
      </c>
      <c r="G41" s="110" t="s">
        <v>9363</v>
      </c>
      <c r="H41" s="76" t="s">
        <v>9376</v>
      </c>
      <c r="I41" s="76" t="s">
        <v>9374</v>
      </c>
      <c r="J41" s="76">
        <v>0</v>
      </c>
      <c r="K41" s="76">
        <v>1</v>
      </c>
      <c r="L41" s="76">
        <v>964</v>
      </c>
      <c r="M41" s="76">
        <v>2014</v>
      </c>
      <c r="N41" s="4">
        <v>83.48</v>
      </c>
      <c r="O41" s="76">
        <v>10598</v>
      </c>
      <c r="P41" s="76" t="s">
        <v>46</v>
      </c>
      <c r="Z41" s="76"/>
      <c r="AA41" s="76">
        <f t="shared" si="0"/>
        <v>1.9414960000000001</v>
      </c>
      <c r="AB41" s="76">
        <f t="shared" si="1"/>
        <v>1.9414960000000001</v>
      </c>
      <c r="AC41" s="76"/>
      <c r="AD41" s="76">
        <f t="shared" si="2"/>
        <v>0</v>
      </c>
      <c r="AE41" s="76">
        <f t="shared" si="3"/>
        <v>0</v>
      </c>
      <c r="AL41" s="76">
        <f t="shared" si="5"/>
        <v>1</v>
      </c>
      <c r="AN41" s="76">
        <f t="shared" si="4"/>
        <v>0</v>
      </c>
    </row>
    <row r="42" spans="1:40" ht="15" customHeight="1" x14ac:dyDescent="0.25">
      <c r="A42" s="76">
        <v>143359</v>
      </c>
      <c r="B42" s="59">
        <v>4</v>
      </c>
      <c r="C42" s="59">
        <v>1</v>
      </c>
      <c r="E42" s="102">
        <v>46108</v>
      </c>
      <c r="F42" s="111" t="s">
        <v>2446</v>
      </c>
      <c r="G42" s="111" t="s">
        <v>9363</v>
      </c>
      <c r="H42" s="59" t="s">
        <v>9373</v>
      </c>
      <c r="I42" s="76" t="s">
        <v>9374</v>
      </c>
      <c r="J42" s="59">
        <v>0</v>
      </c>
      <c r="K42" s="59">
        <v>1</v>
      </c>
      <c r="L42" s="59">
        <v>964</v>
      </c>
      <c r="M42" s="59">
        <v>2154</v>
      </c>
      <c r="N42" s="103">
        <v>89.28</v>
      </c>
      <c r="O42" s="59">
        <v>10598</v>
      </c>
      <c r="P42" s="59" t="s">
        <v>46</v>
      </c>
      <c r="Z42" s="76"/>
      <c r="AA42" s="76">
        <f t="shared" si="0"/>
        <v>2.0764559999999999</v>
      </c>
      <c r="AB42" s="76">
        <f t="shared" si="1"/>
        <v>2.0764559999999999</v>
      </c>
      <c r="AC42" s="76"/>
      <c r="AD42" s="76">
        <f t="shared" si="2"/>
        <v>0</v>
      </c>
      <c r="AE42" s="76">
        <f t="shared" si="3"/>
        <v>0</v>
      </c>
      <c r="AL42" s="76">
        <f t="shared" si="5"/>
        <v>1</v>
      </c>
      <c r="AN42" s="76">
        <f t="shared" si="4"/>
        <v>0</v>
      </c>
    </row>
    <row r="43" spans="1:40" s="76" customFormat="1" ht="15" customHeight="1" x14ac:dyDescent="0.25">
      <c r="A43" s="76">
        <v>143359</v>
      </c>
      <c r="B43" s="59">
        <v>5</v>
      </c>
      <c r="C43" s="59">
        <v>1</v>
      </c>
      <c r="D43" s="59"/>
      <c r="E43" s="3">
        <v>46108</v>
      </c>
      <c r="F43" s="110" t="s">
        <v>2446</v>
      </c>
      <c r="G43" s="110" t="s">
        <v>9363</v>
      </c>
      <c r="H43" s="76" t="s">
        <v>9375</v>
      </c>
      <c r="I43" s="76" t="s">
        <v>9374</v>
      </c>
      <c r="J43" s="76">
        <v>0</v>
      </c>
      <c r="K43" s="76">
        <v>1</v>
      </c>
      <c r="L43" s="76">
        <v>998</v>
      </c>
      <c r="M43" s="76">
        <v>2154</v>
      </c>
      <c r="N43" s="4">
        <v>92.43</v>
      </c>
      <c r="O43" s="76">
        <v>10598</v>
      </c>
      <c r="P43" s="76" t="s">
        <v>46</v>
      </c>
      <c r="AA43" s="76">
        <f t="shared" ref="AA43" si="6">IF(C43&gt;0,(C43*L43*M43)/1000000,"")</f>
        <v>2.1496919999999999</v>
      </c>
      <c r="AB43" s="76">
        <f t="shared" ref="AB43" si="7">IF(ISERROR(AA43),"",AA43)</f>
        <v>2.1496919999999999</v>
      </c>
      <c r="AD43" s="76">
        <f t="shared" ref="AD43" si="8">IF(C43&gt;0,(D43*L43*M43)/1000000,"")</f>
        <v>0</v>
      </c>
      <c r="AE43" s="76">
        <f t="shared" ref="AE43" si="9">IF(ISERROR(AD43),"",AD43)</f>
        <v>0</v>
      </c>
      <c r="AL43" s="76">
        <f t="shared" ref="AL43" si="10">C43</f>
        <v>1</v>
      </c>
      <c r="AN43" s="76">
        <f t="shared" ref="AN43" si="11">D43</f>
        <v>0</v>
      </c>
    </row>
    <row r="44" spans="1:40" ht="15" customHeight="1" x14ac:dyDescent="0.25">
      <c r="A44" s="76">
        <v>143361</v>
      </c>
      <c r="B44" s="161">
        <v>1</v>
      </c>
      <c r="C44" s="59">
        <v>1</v>
      </c>
      <c r="D44" s="59">
        <v>1</v>
      </c>
      <c r="E44" s="102">
        <v>46106</v>
      </c>
      <c r="F44" s="111" t="s">
        <v>4006</v>
      </c>
      <c r="G44" s="111" t="s">
        <v>9377</v>
      </c>
      <c r="H44" s="59"/>
      <c r="I44" s="76" t="s">
        <v>8970</v>
      </c>
      <c r="J44" s="59">
        <v>0</v>
      </c>
      <c r="K44" s="59">
        <v>1</v>
      </c>
      <c r="L44" s="59">
        <v>938</v>
      </c>
      <c r="M44" s="59">
        <v>707</v>
      </c>
      <c r="N44" s="103">
        <v>23.21</v>
      </c>
      <c r="O44" s="59">
        <v>11020</v>
      </c>
      <c r="P44" s="59" t="s">
        <v>46</v>
      </c>
      <c r="Z44" s="76"/>
      <c r="AA44" s="76">
        <f t="shared" si="0"/>
        <v>0.66316600000000003</v>
      </c>
      <c r="AB44" s="76">
        <f t="shared" si="1"/>
        <v>0.66316600000000003</v>
      </c>
      <c r="AC44" s="76"/>
      <c r="AD44" s="76">
        <f t="shared" si="2"/>
        <v>0.66316600000000003</v>
      </c>
      <c r="AE44" s="76">
        <f t="shared" si="3"/>
        <v>0.66316600000000003</v>
      </c>
      <c r="AL44" s="76">
        <f t="shared" si="5"/>
        <v>1</v>
      </c>
      <c r="AN44" s="76">
        <f t="shared" si="4"/>
        <v>1</v>
      </c>
    </row>
    <row r="45" spans="1:40" x14ac:dyDescent="0.25">
      <c r="A45" s="76">
        <v>143368</v>
      </c>
      <c r="B45" s="59">
        <v>1</v>
      </c>
      <c r="C45" s="59">
        <v>10</v>
      </c>
      <c r="E45" s="3">
        <v>46105</v>
      </c>
      <c r="F45" s="110" t="s">
        <v>5012</v>
      </c>
      <c r="G45" s="110" t="s">
        <v>9378</v>
      </c>
      <c r="I45" t="s">
        <v>9202</v>
      </c>
      <c r="J45">
        <v>0</v>
      </c>
      <c r="K45">
        <v>10</v>
      </c>
      <c r="L45">
        <v>1530</v>
      </c>
      <c r="M45">
        <v>200</v>
      </c>
      <c r="N45" s="4">
        <v>13.16</v>
      </c>
      <c r="O45">
        <v>11277</v>
      </c>
      <c r="P45" t="s">
        <v>47</v>
      </c>
      <c r="Z45" s="76"/>
      <c r="AA45" s="76">
        <f t="shared" si="0"/>
        <v>3.06</v>
      </c>
      <c r="AB45" s="76">
        <f t="shared" si="1"/>
        <v>3.06</v>
      </c>
      <c r="AC45" s="76"/>
      <c r="AD45" s="76">
        <f t="shared" si="2"/>
        <v>0</v>
      </c>
      <c r="AE45" s="76">
        <f t="shared" si="3"/>
        <v>0</v>
      </c>
      <c r="AL45" s="76">
        <f t="shared" si="5"/>
        <v>10</v>
      </c>
      <c r="AN45" s="76">
        <f t="shared" si="4"/>
        <v>0</v>
      </c>
    </row>
    <row r="46" spans="1:40" x14ac:dyDescent="0.25">
      <c r="A46" s="76">
        <v>143370</v>
      </c>
      <c r="B46" s="161">
        <v>1</v>
      </c>
      <c r="C46" s="59">
        <v>2</v>
      </c>
      <c r="D46" s="59">
        <v>2</v>
      </c>
      <c r="E46" s="3">
        <v>46108</v>
      </c>
      <c r="F46" s="110" t="s">
        <v>6167</v>
      </c>
      <c r="G46" s="110" t="s">
        <v>9379</v>
      </c>
      <c r="I46" t="s">
        <v>8969</v>
      </c>
      <c r="J46">
        <v>0</v>
      </c>
      <c r="K46">
        <v>2</v>
      </c>
      <c r="L46">
        <v>804</v>
      </c>
      <c r="M46">
        <v>2048</v>
      </c>
      <c r="N46" s="4">
        <v>57.63</v>
      </c>
      <c r="O46">
        <v>10223</v>
      </c>
      <c r="P46" t="s">
        <v>46</v>
      </c>
      <c r="Z46" s="76"/>
      <c r="AA46" s="76">
        <f t="shared" si="0"/>
        <v>3.2931840000000001</v>
      </c>
      <c r="AB46" s="76">
        <f t="shared" si="1"/>
        <v>3.2931840000000001</v>
      </c>
      <c r="AC46" s="76"/>
      <c r="AD46" s="76">
        <f t="shared" si="2"/>
        <v>3.2931840000000001</v>
      </c>
      <c r="AE46" s="76">
        <f t="shared" si="3"/>
        <v>3.2931840000000001</v>
      </c>
      <c r="AL46" s="76">
        <f t="shared" si="5"/>
        <v>2</v>
      </c>
      <c r="AN46" s="76">
        <f t="shared" si="4"/>
        <v>2</v>
      </c>
    </row>
    <row r="47" spans="1:40" x14ac:dyDescent="0.25">
      <c r="A47" s="76">
        <v>143370</v>
      </c>
      <c r="B47" s="59">
        <v>2</v>
      </c>
      <c r="C47" s="59">
        <v>1</v>
      </c>
      <c r="E47" s="3">
        <v>46108</v>
      </c>
      <c r="F47" s="110" t="s">
        <v>6167</v>
      </c>
      <c r="G47" s="110" t="s">
        <v>9379</v>
      </c>
      <c r="I47" t="s">
        <v>8969</v>
      </c>
      <c r="J47">
        <v>0</v>
      </c>
      <c r="K47">
        <v>1</v>
      </c>
      <c r="L47">
        <v>800</v>
      </c>
      <c r="M47">
        <v>800</v>
      </c>
      <c r="N47" s="4">
        <v>22.4</v>
      </c>
      <c r="O47">
        <v>10223</v>
      </c>
      <c r="P47" t="s">
        <v>46</v>
      </c>
      <c r="Z47" s="76"/>
      <c r="AA47" s="76">
        <f t="shared" si="0"/>
        <v>0.64</v>
      </c>
      <c r="AB47" s="76">
        <f t="shared" si="1"/>
        <v>0.64</v>
      </c>
      <c r="AC47" s="76"/>
      <c r="AD47" s="76">
        <f t="shared" si="2"/>
        <v>0</v>
      </c>
      <c r="AE47" s="76">
        <f t="shared" si="3"/>
        <v>0</v>
      </c>
      <c r="AL47" s="76">
        <f t="shared" si="5"/>
        <v>1</v>
      </c>
      <c r="AN47" s="76">
        <f t="shared" si="4"/>
        <v>0</v>
      </c>
    </row>
    <row r="48" spans="1:40" x14ac:dyDescent="0.25">
      <c r="A48" s="76">
        <v>143370</v>
      </c>
      <c r="B48" s="161">
        <v>3</v>
      </c>
      <c r="C48" s="59">
        <v>1</v>
      </c>
      <c r="D48" s="59">
        <v>1</v>
      </c>
      <c r="E48" s="3">
        <v>46108</v>
      </c>
      <c r="F48" s="110" t="s">
        <v>6167</v>
      </c>
      <c r="G48" s="110" t="s">
        <v>9379</v>
      </c>
      <c r="I48" t="s">
        <v>8969</v>
      </c>
      <c r="J48">
        <v>0</v>
      </c>
      <c r="K48">
        <v>1</v>
      </c>
      <c r="L48">
        <v>770</v>
      </c>
      <c r="M48">
        <v>1162</v>
      </c>
      <c r="N48" s="4">
        <v>31.31</v>
      </c>
      <c r="O48">
        <v>10223</v>
      </c>
      <c r="P48" t="s">
        <v>46</v>
      </c>
      <c r="Z48" s="76"/>
      <c r="AA48" s="76">
        <f t="shared" si="0"/>
        <v>0.89473999999999998</v>
      </c>
      <c r="AB48" s="76">
        <f t="shared" si="1"/>
        <v>0.89473999999999998</v>
      </c>
      <c r="AC48" s="76"/>
      <c r="AD48" s="76">
        <f t="shared" si="2"/>
        <v>0.89473999999999998</v>
      </c>
      <c r="AE48" s="76">
        <f t="shared" si="3"/>
        <v>0.89473999999999998</v>
      </c>
      <c r="AL48" s="76">
        <f t="shared" si="5"/>
        <v>1</v>
      </c>
      <c r="AN48" s="76">
        <f t="shared" si="4"/>
        <v>1</v>
      </c>
    </row>
    <row r="49" spans="1:40" x14ac:dyDescent="0.25">
      <c r="A49" s="76">
        <v>143370</v>
      </c>
      <c r="B49" s="59">
        <v>4</v>
      </c>
      <c r="C49" s="59">
        <v>1</v>
      </c>
      <c r="E49" s="3">
        <v>46108</v>
      </c>
      <c r="F49" s="110" t="s">
        <v>6167</v>
      </c>
      <c r="G49" s="110" t="s">
        <v>9379</v>
      </c>
      <c r="I49" s="76" t="s">
        <v>8969</v>
      </c>
      <c r="J49">
        <v>0</v>
      </c>
      <c r="K49">
        <v>1</v>
      </c>
      <c r="L49">
        <v>818</v>
      </c>
      <c r="M49">
        <v>1358</v>
      </c>
      <c r="N49" s="4">
        <v>38.869999999999997</v>
      </c>
      <c r="O49">
        <v>10223</v>
      </c>
      <c r="P49" t="s">
        <v>46</v>
      </c>
      <c r="Z49" s="76"/>
      <c r="AA49" s="76">
        <f t="shared" si="0"/>
        <v>1.1108439999999999</v>
      </c>
      <c r="AB49" s="76">
        <f t="shared" si="1"/>
        <v>1.1108439999999999</v>
      </c>
      <c r="AC49" s="76"/>
      <c r="AD49" s="76">
        <f t="shared" si="2"/>
        <v>0</v>
      </c>
      <c r="AE49" s="76">
        <f t="shared" si="3"/>
        <v>0</v>
      </c>
      <c r="AL49" s="76">
        <f t="shared" si="5"/>
        <v>1</v>
      </c>
      <c r="AN49" s="76">
        <f t="shared" si="4"/>
        <v>0</v>
      </c>
    </row>
    <row r="50" spans="1:40" x14ac:dyDescent="0.25">
      <c r="A50" s="76">
        <v>143370</v>
      </c>
      <c r="B50" s="59">
        <v>5</v>
      </c>
      <c r="C50" s="59">
        <v>3</v>
      </c>
      <c r="D50" s="59">
        <v>1</v>
      </c>
      <c r="E50" s="3">
        <v>46108</v>
      </c>
      <c r="F50" s="110" t="s">
        <v>6167</v>
      </c>
      <c r="G50" s="110" t="s">
        <v>9379</v>
      </c>
      <c r="H50" s="76"/>
      <c r="I50" s="76" t="s">
        <v>8969</v>
      </c>
      <c r="J50">
        <v>0</v>
      </c>
      <c r="K50">
        <v>3</v>
      </c>
      <c r="L50">
        <v>1016</v>
      </c>
      <c r="M50">
        <v>1226</v>
      </c>
      <c r="N50" s="4">
        <v>43.59</v>
      </c>
      <c r="O50" s="76">
        <v>10223</v>
      </c>
      <c r="P50" s="76" t="s">
        <v>46</v>
      </c>
      <c r="Z50" s="76"/>
      <c r="AA50" s="76">
        <f t="shared" si="0"/>
        <v>3.7368480000000002</v>
      </c>
      <c r="AB50" s="76">
        <f t="shared" si="1"/>
        <v>3.7368480000000002</v>
      </c>
      <c r="AC50" s="76"/>
      <c r="AD50" s="76">
        <f t="shared" si="2"/>
        <v>1.2456160000000001</v>
      </c>
      <c r="AE50" s="76">
        <f t="shared" si="3"/>
        <v>1.2456160000000001</v>
      </c>
      <c r="AL50" s="76">
        <f t="shared" si="5"/>
        <v>3</v>
      </c>
      <c r="AN50" s="76">
        <f t="shared" si="4"/>
        <v>1</v>
      </c>
    </row>
    <row r="51" spans="1:40" x14ac:dyDescent="0.25">
      <c r="A51" s="76">
        <v>143371</v>
      </c>
      <c r="B51" s="59">
        <v>1</v>
      </c>
      <c r="C51" s="59">
        <v>1</v>
      </c>
      <c r="E51" s="3">
        <v>46107</v>
      </c>
      <c r="F51" s="110" t="s">
        <v>7800</v>
      </c>
      <c r="G51" s="110" t="s">
        <v>9380</v>
      </c>
      <c r="H51" s="76"/>
      <c r="I51" s="76" t="s">
        <v>9374</v>
      </c>
      <c r="J51" s="76">
        <v>0</v>
      </c>
      <c r="K51" s="76">
        <v>1</v>
      </c>
      <c r="L51" s="76">
        <v>192</v>
      </c>
      <c r="M51" s="76">
        <v>772</v>
      </c>
      <c r="N51" s="4">
        <v>6.37</v>
      </c>
      <c r="O51" s="76">
        <v>10436</v>
      </c>
      <c r="P51" s="76" t="s">
        <v>47</v>
      </c>
      <c r="Z51" s="76"/>
      <c r="AA51" s="76">
        <f t="shared" si="0"/>
        <v>0.14822399999999999</v>
      </c>
      <c r="AB51" s="76">
        <f t="shared" si="1"/>
        <v>0.14822399999999999</v>
      </c>
      <c r="AC51" s="76"/>
      <c r="AD51" s="76">
        <f t="shared" si="2"/>
        <v>0</v>
      </c>
      <c r="AE51" s="76">
        <f t="shared" si="3"/>
        <v>0</v>
      </c>
      <c r="AL51" s="76">
        <f t="shared" si="5"/>
        <v>1</v>
      </c>
      <c r="AN51" s="76">
        <f t="shared" si="4"/>
        <v>0</v>
      </c>
    </row>
    <row r="52" spans="1:40" x14ac:dyDescent="0.25">
      <c r="A52" s="76">
        <v>143371</v>
      </c>
      <c r="B52" s="59">
        <v>2</v>
      </c>
      <c r="C52" s="59">
        <v>1</v>
      </c>
      <c r="E52" s="3">
        <v>46107</v>
      </c>
      <c r="F52" s="110" t="s">
        <v>7800</v>
      </c>
      <c r="G52" s="110" t="s">
        <v>9380</v>
      </c>
      <c r="I52" s="76" t="s">
        <v>9374</v>
      </c>
      <c r="J52">
        <v>0</v>
      </c>
      <c r="K52">
        <v>1</v>
      </c>
      <c r="L52">
        <v>192</v>
      </c>
      <c r="M52">
        <v>1242</v>
      </c>
      <c r="N52" s="4">
        <v>10.25</v>
      </c>
      <c r="O52">
        <v>10436</v>
      </c>
      <c r="P52" t="s">
        <v>47</v>
      </c>
      <c r="Z52" s="76"/>
      <c r="AA52" s="76">
        <f t="shared" si="0"/>
        <v>0.23846400000000001</v>
      </c>
      <c r="AB52" s="76">
        <f t="shared" si="1"/>
        <v>0.23846400000000001</v>
      </c>
      <c r="AC52" s="76"/>
      <c r="AD52" s="76">
        <f t="shared" si="2"/>
        <v>0</v>
      </c>
      <c r="AE52" s="76">
        <f t="shared" si="3"/>
        <v>0</v>
      </c>
      <c r="AL52" s="76">
        <f t="shared" si="5"/>
        <v>1</v>
      </c>
      <c r="AN52" s="76">
        <f t="shared" si="4"/>
        <v>0</v>
      </c>
    </row>
    <row r="53" spans="1:40" x14ac:dyDescent="0.25">
      <c r="A53" s="76">
        <v>143371</v>
      </c>
      <c r="B53" s="59">
        <v>3</v>
      </c>
      <c r="C53" s="59">
        <v>1</v>
      </c>
      <c r="E53" s="3">
        <v>46107</v>
      </c>
      <c r="F53" s="110" t="s">
        <v>7800</v>
      </c>
      <c r="G53" s="110" t="s">
        <v>9380</v>
      </c>
      <c r="H53" s="76"/>
      <c r="I53" s="76" t="s">
        <v>9374</v>
      </c>
      <c r="J53" s="76">
        <v>0</v>
      </c>
      <c r="K53" s="76">
        <v>1</v>
      </c>
      <c r="L53" s="76">
        <v>762</v>
      </c>
      <c r="M53" s="76">
        <v>192</v>
      </c>
      <c r="N53" s="4">
        <v>6.29</v>
      </c>
      <c r="O53" s="76">
        <v>10436</v>
      </c>
      <c r="P53" s="76" t="s">
        <v>47</v>
      </c>
      <c r="Z53" s="76"/>
      <c r="AA53" s="76">
        <f t="shared" si="0"/>
        <v>0.14630399999999999</v>
      </c>
      <c r="AB53" s="76">
        <f t="shared" si="1"/>
        <v>0.14630399999999999</v>
      </c>
      <c r="AC53" s="76"/>
      <c r="AD53" s="76">
        <f t="shared" si="2"/>
        <v>0</v>
      </c>
      <c r="AE53" s="76">
        <f t="shared" si="3"/>
        <v>0</v>
      </c>
      <c r="AL53" s="76">
        <f t="shared" si="5"/>
        <v>1</v>
      </c>
      <c r="AN53" s="76">
        <f t="shared" si="4"/>
        <v>0</v>
      </c>
    </row>
    <row r="54" spans="1:40" x14ac:dyDescent="0.25">
      <c r="A54" s="76">
        <v>143371</v>
      </c>
      <c r="B54" s="59">
        <v>4</v>
      </c>
      <c r="C54" s="59">
        <v>4</v>
      </c>
      <c r="E54" s="3">
        <v>46107</v>
      </c>
      <c r="F54" s="110" t="s">
        <v>7800</v>
      </c>
      <c r="G54" s="110" t="s">
        <v>9380</v>
      </c>
      <c r="H54" s="76"/>
      <c r="I54" s="76" t="s">
        <v>9374</v>
      </c>
      <c r="J54" s="76">
        <v>0</v>
      </c>
      <c r="K54" s="76">
        <v>4</v>
      </c>
      <c r="L54" s="76">
        <v>1052</v>
      </c>
      <c r="M54" s="76">
        <v>782</v>
      </c>
      <c r="N54" s="4">
        <v>35.369999999999997</v>
      </c>
      <c r="O54" s="76">
        <v>10436</v>
      </c>
      <c r="P54" s="76" t="s">
        <v>47</v>
      </c>
      <c r="Z54" s="76"/>
      <c r="AA54" s="76">
        <f t="shared" si="0"/>
        <v>3.2906559999999998</v>
      </c>
      <c r="AB54" s="76">
        <f t="shared" si="1"/>
        <v>3.2906559999999998</v>
      </c>
      <c r="AC54" s="76"/>
      <c r="AD54" s="76">
        <f t="shared" si="2"/>
        <v>0</v>
      </c>
      <c r="AE54" s="76">
        <f t="shared" si="3"/>
        <v>0</v>
      </c>
      <c r="AL54" s="76">
        <f t="shared" si="5"/>
        <v>4</v>
      </c>
      <c r="AN54" s="76">
        <f t="shared" si="4"/>
        <v>0</v>
      </c>
    </row>
    <row r="55" spans="1:40" x14ac:dyDescent="0.25">
      <c r="A55" s="76">
        <v>143371</v>
      </c>
      <c r="B55" s="59">
        <v>5</v>
      </c>
      <c r="C55" s="59">
        <v>4</v>
      </c>
      <c r="E55" s="3">
        <v>46107</v>
      </c>
      <c r="F55" s="110" t="s">
        <v>7800</v>
      </c>
      <c r="G55" s="110" t="s">
        <v>9380</v>
      </c>
      <c r="I55" s="76" t="s">
        <v>9374</v>
      </c>
      <c r="J55">
        <v>0</v>
      </c>
      <c r="K55">
        <v>4</v>
      </c>
      <c r="L55">
        <v>1052</v>
      </c>
      <c r="M55">
        <v>1242</v>
      </c>
      <c r="N55" s="4">
        <v>56.18</v>
      </c>
      <c r="O55">
        <v>10436</v>
      </c>
      <c r="P55" t="s">
        <v>47</v>
      </c>
      <c r="Z55" s="76"/>
      <c r="AA55" s="76">
        <f t="shared" si="0"/>
        <v>5.2263359999999999</v>
      </c>
      <c r="AB55" s="76">
        <f t="shared" si="1"/>
        <v>5.2263359999999999</v>
      </c>
      <c r="AC55" s="76"/>
      <c r="AD55" s="76">
        <f t="shared" si="2"/>
        <v>0</v>
      </c>
      <c r="AE55" s="76">
        <f t="shared" si="3"/>
        <v>0</v>
      </c>
      <c r="AL55" s="76">
        <f t="shared" si="5"/>
        <v>4</v>
      </c>
      <c r="AN55" s="76">
        <f t="shared" si="4"/>
        <v>0</v>
      </c>
    </row>
    <row r="56" spans="1:40" x14ac:dyDescent="0.25">
      <c r="A56" s="76">
        <v>143371</v>
      </c>
      <c r="B56" s="59">
        <v>6</v>
      </c>
      <c r="C56" s="59">
        <v>4</v>
      </c>
      <c r="E56" s="3">
        <v>46107</v>
      </c>
      <c r="F56" s="110" t="s">
        <v>7800</v>
      </c>
      <c r="G56" s="110" t="s">
        <v>9380</v>
      </c>
      <c r="H56" s="76"/>
      <c r="I56" s="76" t="s">
        <v>9374</v>
      </c>
      <c r="J56" s="76">
        <v>0</v>
      </c>
      <c r="K56" s="76">
        <v>4</v>
      </c>
      <c r="L56" s="76">
        <v>1052</v>
      </c>
      <c r="M56" s="76">
        <v>772</v>
      </c>
      <c r="N56" s="4">
        <v>34.92</v>
      </c>
      <c r="O56" s="76">
        <v>10436</v>
      </c>
      <c r="P56" s="76" t="s">
        <v>47</v>
      </c>
      <c r="Z56" s="76"/>
      <c r="AA56" s="76">
        <f t="shared" si="0"/>
        <v>3.2485759999999999</v>
      </c>
      <c r="AB56" s="76">
        <f t="shared" si="1"/>
        <v>3.2485759999999999</v>
      </c>
      <c r="AC56" s="76"/>
      <c r="AD56" s="76">
        <f t="shared" si="2"/>
        <v>0</v>
      </c>
      <c r="AE56" s="76">
        <f t="shared" si="3"/>
        <v>0</v>
      </c>
      <c r="AL56" s="76">
        <f t="shared" si="5"/>
        <v>4</v>
      </c>
      <c r="AN56" s="76">
        <f t="shared" si="4"/>
        <v>0</v>
      </c>
    </row>
    <row r="57" spans="1:40" x14ac:dyDescent="0.25">
      <c r="A57" s="76">
        <v>143371</v>
      </c>
      <c r="B57" s="59">
        <v>7</v>
      </c>
      <c r="C57" s="59">
        <v>1</v>
      </c>
      <c r="E57" s="3">
        <v>46107</v>
      </c>
      <c r="F57" s="110" t="s">
        <v>7800</v>
      </c>
      <c r="G57" s="110" t="s">
        <v>9380</v>
      </c>
      <c r="H57" s="76"/>
      <c r="I57" s="76" t="s">
        <v>9374</v>
      </c>
      <c r="J57" s="76">
        <v>0</v>
      </c>
      <c r="K57" s="76">
        <v>1</v>
      </c>
      <c r="L57" s="76">
        <v>790</v>
      </c>
      <c r="M57" s="76">
        <v>772</v>
      </c>
      <c r="N57" s="4">
        <v>26.22</v>
      </c>
      <c r="O57" s="76">
        <v>10436</v>
      </c>
      <c r="P57" s="76" t="s">
        <v>47</v>
      </c>
      <c r="Z57" s="76"/>
      <c r="AA57" s="76">
        <f t="shared" si="0"/>
        <v>0.60987999999999998</v>
      </c>
      <c r="AB57" s="76">
        <f t="shared" si="1"/>
        <v>0.60987999999999998</v>
      </c>
      <c r="AC57" s="76"/>
      <c r="AD57" s="76">
        <f t="shared" si="2"/>
        <v>0</v>
      </c>
      <c r="AE57" s="76">
        <f t="shared" si="3"/>
        <v>0</v>
      </c>
      <c r="AL57" s="76">
        <f t="shared" si="5"/>
        <v>1</v>
      </c>
      <c r="AN57" s="76">
        <f t="shared" si="4"/>
        <v>0</v>
      </c>
    </row>
    <row r="58" spans="1:40" x14ac:dyDescent="0.25">
      <c r="A58" s="76">
        <v>143371</v>
      </c>
      <c r="B58" s="59">
        <v>8</v>
      </c>
      <c r="C58" s="76">
        <v>1</v>
      </c>
      <c r="E58" s="3">
        <v>46107</v>
      </c>
      <c r="F58" s="110" t="s">
        <v>7800</v>
      </c>
      <c r="G58" s="110" t="s">
        <v>9380</v>
      </c>
      <c r="H58" s="76"/>
      <c r="I58" s="76" t="s">
        <v>9374</v>
      </c>
      <c r="J58" s="76">
        <v>0</v>
      </c>
      <c r="K58" s="76">
        <v>1</v>
      </c>
      <c r="L58" s="76">
        <v>790</v>
      </c>
      <c r="M58" s="76">
        <v>1242</v>
      </c>
      <c r="N58" s="4">
        <v>42.19</v>
      </c>
      <c r="O58" s="76">
        <v>10436</v>
      </c>
      <c r="P58" s="76" t="s">
        <v>47</v>
      </c>
      <c r="Z58" s="76"/>
      <c r="AA58" s="76">
        <f t="shared" si="0"/>
        <v>0.98118000000000005</v>
      </c>
      <c r="AB58" s="76">
        <f t="shared" si="1"/>
        <v>0.98118000000000005</v>
      </c>
      <c r="AC58" s="76"/>
      <c r="AD58" s="76">
        <f t="shared" si="2"/>
        <v>0</v>
      </c>
      <c r="AE58" s="76">
        <f t="shared" si="3"/>
        <v>0</v>
      </c>
      <c r="AL58" s="76">
        <f t="shared" si="5"/>
        <v>1</v>
      </c>
      <c r="AN58" s="76">
        <f t="shared" si="4"/>
        <v>0</v>
      </c>
    </row>
    <row r="59" spans="1:40" x14ac:dyDescent="0.25">
      <c r="A59" s="76">
        <v>143371</v>
      </c>
      <c r="B59" s="59">
        <v>9</v>
      </c>
      <c r="C59" s="59">
        <v>1</v>
      </c>
      <c r="E59" s="3">
        <v>46107</v>
      </c>
      <c r="F59" s="110" t="s">
        <v>7800</v>
      </c>
      <c r="G59" s="110" t="s">
        <v>9380</v>
      </c>
      <c r="H59" s="76"/>
      <c r="I59" s="76" t="s">
        <v>9374</v>
      </c>
      <c r="J59" s="76">
        <v>0</v>
      </c>
      <c r="K59" s="76">
        <v>1</v>
      </c>
      <c r="L59" s="76">
        <v>790</v>
      </c>
      <c r="M59" s="76">
        <v>762</v>
      </c>
      <c r="N59" s="4">
        <v>25.88</v>
      </c>
      <c r="O59" s="76">
        <v>10436</v>
      </c>
      <c r="P59" s="76" t="s">
        <v>47</v>
      </c>
      <c r="Z59" s="76"/>
      <c r="AA59" s="76">
        <f t="shared" si="0"/>
        <v>0.60197999999999996</v>
      </c>
      <c r="AB59" s="76">
        <f t="shared" si="1"/>
        <v>0.60197999999999996</v>
      </c>
      <c r="AC59" s="76"/>
      <c r="AD59" s="76">
        <f t="shared" si="2"/>
        <v>0</v>
      </c>
      <c r="AE59" s="76">
        <f t="shared" si="3"/>
        <v>0</v>
      </c>
      <c r="AL59" s="76">
        <f t="shared" si="5"/>
        <v>1</v>
      </c>
      <c r="AN59" s="76">
        <f t="shared" si="4"/>
        <v>0</v>
      </c>
    </row>
    <row r="60" spans="1:40" x14ac:dyDescent="0.25">
      <c r="A60" s="76">
        <v>143371</v>
      </c>
      <c r="B60" s="59">
        <v>10</v>
      </c>
      <c r="C60" s="59">
        <v>6</v>
      </c>
      <c r="D60" s="76"/>
      <c r="E60" s="3">
        <v>46107</v>
      </c>
      <c r="F60" s="111" t="s">
        <v>7800</v>
      </c>
      <c r="G60" s="110" t="s">
        <v>9380</v>
      </c>
      <c r="H60" s="76"/>
      <c r="I60" s="76" t="s">
        <v>9374</v>
      </c>
      <c r="J60" s="76">
        <v>0</v>
      </c>
      <c r="K60" s="76">
        <v>6</v>
      </c>
      <c r="L60" s="76">
        <v>1088</v>
      </c>
      <c r="M60" s="76">
        <v>772</v>
      </c>
      <c r="N60" s="4">
        <v>36.119999999999997</v>
      </c>
      <c r="O60" s="76">
        <v>10436</v>
      </c>
      <c r="P60" s="76" t="s">
        <v>47</v>
      </c>
      <c r="Z60" s="76"/>
      <c r="AA60" s="76">
        <f t="shared" si="0"/>
        <v>5.0396159999999997</v>
      </c>
      <c r="AB60" s="76">
        <f t="shared" si="1"/>
        <v>5.0396159999999997</v>
      </c>
      <c r="AC60" s="76"/>
      <c r="AD60" s="76">
        <f t="shared" si="2"/>
        <v>0</v>
      </c>
      <c r="AE60" s="76">
        <f t="shared" si="3"/>
        <v>0</v>
      </c>
      <c r="AL60" s="76">
        <f t="shared" si="5"/>
        <v>6</v>
      </c>
      <c r="AN60" s="76">
        <f t="shared" si="4"/>
        <v>0</v>
      </c>
    </row>
    <row r="61" spans="1:40" x14ac:dyDescent="0.25">
      <c r="A61" s="76">
        <v>143371</v>
      </c>
      <c r="B61" s="59">
        <v>11</v>
      </c>
      <c r="C61" s="59">
        <v>6</v>
      </c>
      <c r="E61" s="3">
        <v>46107</v>
      </c>
      <c r="F61" s="110" t="s">
        <v>7800</v>
      </c>
      <c r="G61" s="110" t="s">
        <v>9380</v>
      </c>
      <c r="H61" s="76"/>
      <c r="I61" s="76" t="s">
        <v>9374</v>
      </c>
      <c r="J61" s="76">
        <v>0</v>
      </c>
      <c r="K61" s="76">
        <v>6</v>
      </c>
      <c r="L61" s="76">
        <v>1088</v>
      </c>
      <c r="M61" s="76">
        <v>1242</v>
      </c>
      <c r="N61" s="4">
        <v>58.11</v>
      </c>
      <c r="O61" s="76">
        <v>10436</v>
      </c>
      <c r="P61" s="76" t="s">
        <v>47</v>
      </c>
      <c r="Z61" s="76"/>
      <c r="AA61" s="76">
        <f t="shared" si="0"/>
        <v>8.1077759999999994</v>
      </c>
      <c r="AB61" s="76">
        <f t="shared" si="1"/>
        <v>8.1077759999999994</v>
      </c>
      <c r="AC61" s="76"/>
      <c r="AD61" s="76">
        <f t="shared" si="2"/>
        <v>0</v>
      </c>
      <c r="AE61" s="76">
        <f t="shared" si="3"/>
        <v>0</v>
      </c>
      <c r="AL61" s="76">
        <f t="shared" si="5"/>
        <v>6</v>
      </c>
      <c r="AN61" s="76">
        <f t="shared" si="4"/>
        <v>0</v>
      </c>
    </row>
    <row r="62" spans="1:40" x14ac:dyDescent="0.25">
      <c r="A62" s="76">
        <v>143371</v>
      </c>
      <c r="B62" s="59">
        <v>12</v>
      </c>
      <c r="C62" s="59">
        <v>6</v>
      </c>
      <c r="E62" s="3">
        <v>46107</v>
      </c>
      <c r="F62" s="110" t="s">
        <v>7800</v>
      </c>
      <c r="G62" s="110" t="s">
        <v>9380</v>
      </c>
      <c r="H62" s="76"/>
      <c r="I62" s="76" t="s">
        <v>9374</v>
      </c>
      <c r="J62" s="76">
        <v>0</v>
      </c>
      <c r="K62" s="76">
        <v>6</v>
      </c>
      <c r="L62" s="76">
        <v>1088</v>
      </c>
      <c r="M62" s="76">
        <v>762</v>
      </c>
      <c r="N62" s="4">
        <v>35.65</v>
      </c>
      <c r="O62" s="76">
        <v>10436</v>
      </c>
      <c r="P62" s="76" t="s">
        <v>47</v>
      </c>
      <c r="Z62" s="76"/>
      <c r="AA62" s="76">
        <f t="shared" ref="AA62:AA66" si="12">IF(C62&gt;0,(C62*L62*M62)/1000000,"")</f>
        <v>4.9743360000000001</v>
      </c>
      <c r="AB62" s="76">
        <f t="shared" ref="AB62:AB66" si="13">IF(ISERROR(AA62),"",AA62)</f>
        <v>4.9743360000000001</v>
      </c>
      <c r="AD62" s="76">
        <f t="shared" ref="AD62:AD66" si="14">IF(C62&gt;0,(D62*L62*M62)/1000000,"")</f>
        <v>0</v>
      </c>
      <c r="AE62" s="76">
        <f t="shared" ref="AE62:AE66" si="15">IF(ISERROR(AD62),"",AD62)</f>
        <v>0</v>
      </c>
      <c r="AL62" s="76">
        <f t="shared" si="5"/>
        <v>6</v>
      </c>
      <c r="AN62" s="76">
        <f t="shared" si="4"/>
        <v>0</v>
      </c>
    </row>
    <row r="63" spans="1:40" s="76" customFormat="1" x14ac:dyDescent="0.25">
      <c r="A63" s="76">
        <v>143371</v>
      </c>
      <c r="B63" s="59">
        <v>13</v>
      </c>
      <c r="C63" s="76">
        <v>1</v>
      </c>
      <c r="D63" s="59"/>
      <c r="E63" s="3">
        <v>46107</v>
      </c>
      <c r="F63" s="110" t="s">
        <v>7800</v>
      </c>
      <c r="G63" s="110" t="s">
        <v>9380</v>
      </c>
      <c r="I63" s="76" t="s">
        <v>9374</v>
      </c>
      <c r="J63" s="76">
        <v>0</v>
      </c>
      <c r="K63" s="76">
        <v>1</v>
      </c>
      <c r="L63" s="76">
        <v>910</v>
      </c>
      <c r="M63" s="76">
        <v>750</v>
      </c>
      <c r="N63" s="4">
        <v>29.34</v>
      </c>
      <c r="O63" s="76">
        <v>10436</v>
      </c>
      <c r="P63" s="76" t="s">
        <v>47</v>
      </c>
      <c r="AA63" s="76">
        <f t="shared" si="12"/>
        <v>0.6825</v>
      </c>
      <c r="AB63" s="76">
        <f t="shared" si="13"/>
        <v>0.6825</v>
      </c>
      <c r="AD63" s="76">
        <f t="shared" si="14"/>
        <v>0</v>
      </c>
      <c r="AE63" s="76">
        <f t="shared" si="15"/>
        <v>0</v>
      </c>
      <c r="AL63" s="76">
        <f t="shared" si="5"/>
        <v>1</v>
      </c>
      <c r="AN63" s="76">
        <f t="shared" si="4"/>
        <v>0</v>
      </c>
    </row>
    <row r="64" spans="1:40" s="76" customFormat="1" x14ac:dyDescent="0.25">
      <c r="A64" s="76">
        <v>143371</v>
      </c>
      <c r="B64" s="59">
        <v>14</v>
      </c>
      <c r="C64" s="76">
        <v>1</v>
      </c>
      <c r="E64" s="3">
        <v>46107</v>
      </c>
      <c r="F64" s="110" t="s">
        <v>7800</v>
      </c>
      <c r="G64" s="110" t="s">
        <v>9380</v>
      </c>
      <c r="I64" s="76" t="s">
        <v>9374</v>
      </c>
      <c r="J64" s="76">
        <v>0</v>
      </c>
      <c r="K64" s="76">
        <v>1</v>
      </c>
      <c r="L64" s="76">
        <v>910</v>
      </c>
      <c r="M64" s="76">
        <v>1140</v>
      </c>
      <c r="N64" s="4">
        <v>44.6</v>
      </c>
      <c r="O64" s="76">
        <v>10436</v>
      </c>
      <c r="P64" s="76" t="s">
        <v>47</v>
      </c>
      <c r="AA64" s="76">
        <f t="shared" si="12"/>
        <v>1.0374000000000001</v>
      </c>
      <c r="AB64" s="76">
        <f t="shared" si="13"/>
        <v>1.0374000000000001</v>
      </c>
      <c r="AD64" s="76">
        <f t="shared" si="14"/>
        <v>0</v>
      </c>
      <c r="AE64" s="76">
        <f t="shared" si="15"/>
        <v>0</v>
      </c>
      <c r="AL64" s="76">
        <f t="shared" si="5"/>
        <v>1</v>
      </c>
      <c r="AN64" s="76">
        <f t="shared" si="4"/>
        <v>0</v>
      </c>
    </row>
    <row r="65" spans="1:40" s="76" customFormat="1" x14ac:dyDescent="0.25">
      <c r="A65" s="76">
        <v>143371</v>
      </c>
      <c r="B65" s="59">
        <v>15</v>
      </c>
      <c r="C65" s="76">
        <v>1</v>
      </c>
      <c r="E65" s="3">
        <v>46107</v>
      </c>
      <c r="F65" s="110" t="s">
        <v>7800</v>
      </c>
      <c r="G65" s="110" t="s">
        <v>9380</v>
      </c>
      <c r="I65" s="76" t="s">
        <v>9374</v>
      </c>
      <c r="J65" s="76">
        <v>0</v>
      </c>
      <c r="K65" s="76">
        <v>1</v>
      </c>
      <c r="L65" s="76">
        <v>1113</v>
      </c>
      <c r="M65" s="76">
        <v>772</v>
      </c>
      <c r="N65" s="4">
        <v>36.94</v>
      </c>
      <c r="O65" s="76">
        <v>10436</v>
      </c>
      <c r="P65" s="76" t="s">
        <v>47</v>
      </c>
      <c r="AA65" s="76">
        <f t="shared" si="12"/>
        <v>0.859236</v>
      </c>
      <c r="AB65" s="76">
        <f t="shared" si="13"/>
        <v>0.859236</v>
      </c>
      <c r="AD65" s="76">
        <f t="shared" si="14"/>
        <v>0</v>
      </c>
      <c r="AE65" s="76">
        <f t="shared" si="15"/>
        <v>0</v>
      </c>
      <c r="AL65" s="76">
        <f t="shared" si="5"/>
        <v>1</v>
      </c>
      <c r="AN65" s="76">
        <f t="shared" si="4"/>
        <v>0</v>
      </c>
    </row>
    <row r="66" spans="1:40" s="76" customFormat="1" x14ac:dyDescent="0.25">
      <c r="A66" s="76">
        <v>143372</v>
      </c>
      <c r="B66" s="161">
        <v>1</v>
      </c>
      <c r="C66" s="76">
        <v>1</v>
      </c>
      <c r="D66" s="76">
        <v>1</v>
      </c>
      <c r="E66" s="3">
        <v>46107</v>
      </c>
      <c r="F66" s="110" t="s">
        <v>1497</v>
      </c>
      <c r="G66" s="110" t="s">
        <v>9381</v>
      </c>
      <c r="I66" s="76" t="s">
        <v>8970</v>
      </c>
      <c r="J66" s="76">
        <v>0</v>
      </c>
      <c r="K66" s="76">
        <v>1</v>
      </c>
      <c r="L66" s="76">
        <v>1131</v>
      </c>
      <c r="M66" s="76">
        <v>1059</v>
      </c>
      <c r="N66" s="4">
        <v>41.92</v>
      </c>
      <c r="O66" s="76">
        <v>10343</v>
      </c>
      <c r="P66" s="76" t="s">
        <v>47</v>
      </c>
      <c r="AA66" s="76">
        <f t="shared" si="12"/>
        <v>1.197729</v>
      </c>
      <c r="AB66" s="76">
        <f t="shared" si="13"/>
        <v>1.197729</v>
      </c>
      <c r="AD66" s="76">
        <f t="shared" si="14"/>
        <v>1.197729</v>
      </c>
      <c r="AE66" s="76">
        <f t="shared" si="15"/>
        <v>1.197729</v>
      </c>
      <c r="AL66" s="76">
        <f t="shared" si="5"/>
        <v>1</v>
      </c>
      <c r="AN66" s="76">
        <f t="shared" si="4"/>
        <v>1</v>
      </c>
    </row>
    <row r="67" spans="1:40" s="76" customFormat="1" x14ac:dyDescent="0.25">
      <c r="A67" s="76">
        <v>143374</v>
      </c>
      <c r="B67" s="59">
        <v>1</v>
      </c>
      <c r="C67" s="76">
        <v>1</v>
      </c>
      <c r="E67" s="3">
        <v>46104</v>
      </c>
      <c r="F67" s="110" t="s">
        <v>1003</v>
      </c>
      <c r="G67" s="110" t="s">
        <v>9382</v>
      </c>
      <c r="I67" s="76" t="s">
        <v>8970</v>
      </c>
      <c r="J67" s="76">
        <v>0</v>
      </c>
      <c r="K67" s="76">
        <v>1</v>
      </c>
      <c r="L67" s="76">
        <v>419</v>
      </c>
      <c r="M67" s="76">
        <v>2128</v>
      </c>
      <c r="N67" s="4">
        <v>31.2</v>
      </c>
      <c r="O67" s="76">
        <v>10205</v>
      </c>
      <c r="P67" s="76" t="s">
        <v>46</v>
      </c>
      <c r="AA67" s="76">
        <f t="shared" ref="AA67:AA74" si="16">IF(C67&gt;0,(C67*L67*M67)/1000000,"")</f>
        <v>0.89163199999999998</v>
      </c>
      <c r="AB67" s="76">
        <f t="shared" ref="AB67:AB129" si="17">IF(ISERROR(AA67),"",AA67)</f>
        <v>0.89163199999999998</v>
      </c>
      <c r="AD67" s="76">
        <f t="shared" ref="AD67:AD74" si="18">IF(C67&gt;0,(D67*L67*M67)/1000000,"")</f>
        <v>0</v>
      </c>
      <c r="AE67" s="76">
        <f t="shared" ref="AE67:AE129" si="19">IF(ISERROR(AD67),"",AD67)</f>
        <v>0</v>
      </c>
      <c r="AL67" s="76">
        <f t="shared" si="5"/>
        <v>1</v>
      </c>
      <c r="AN67" s="76">
        <f t="shared" ref="AN67:AN74" si="20">D67</f>
        <v>0</v>
      </c>
    </row>
    <row r="68" spans="1:40" s="76" customFormat="1" x14ac:dyDescent="0.25">
      <c r="A68" s="76">
        <v>143379</v>
      </c>
      <c r="B68" s="161">
        <v>1</v>
      </c>
      <c r="C68" s="76">
        <v>1</v>
      </c>
      <c r="D68" s="76">
        <v>1</v>
      </c>
      <c r="E68" s="3">
        <v>46105</v>
      </c>
      <c r="F68" s="110" t="s">
        <v>1440</v>
      </c>
      <c r="G68" s="110" t="s">
        <v>9383</v>
      </c>
      <c r="I68" s="76" t="s">
        <v>8970</v>
      </c>
      <c r="J68" s="76">
        <v>0</v>
      </c>
      <c r="K68" s="76">
        <v>1</v>
      </c>
      <c r="L68" s="76">
        <v>744</v>
      </c>
      <c r="M68" s="76">
        <v>1490</v>
      </c>
      <c r="N68" s="4">
        <v>38.79</v>
      </c>
      <c r="O68" s="76">
        <v>10328</v>
      </c>
      <c r="P68" s="76" t="s">
        <v>47</v>
      </c>
      <c r="AA68" s="76">
        <f t="shared" si="16"/>
        <v>1.10856</v>
      </c>
      <c r="AB68" s="76">
        <f t="shared" si="17"/>
        <v>1.10856</v>
      </c>
      <c r="AD68" s="76">
        <f t="shared" si="18"/>
        <v>1.10856</v>
      </c>
      <c r="AE68" s="76">
        <f t="shared" si="19"/>
        <v>1.10856</v>
      </c>
      <c r="AL68" s="76">
        <f t="shared" ref="AL68:AL74" si="21">C68</f>
        <v>1</v>
      </c>
      <c r="AN68" s="76">
        <f t="shared" si="20"/>
        <v>1</v>
      </c>
    </row>
    <row r="69" spans="1:40" s="76" customFormat="1" x14ac:dyDescent="0.25">
      <c r="A69" s="76">
        <v>143383</v>
      </c>
      <c r="B69" s="59">
        <v>1</v>
      </c>
      <c r="C69" s="76">
        <v>1</v>
      </c>
      <c r="E69" s="3">
        <v>46106</v>
      </c>
      <c r="F69" s="110" t="s">
        <v>4117</v>
      </c>
      <c r="G69" s="110" t="s">
        <v>9384</v>
      </c>
      <c r="I69" s="76" t="s">
        <v>9186</v>
      </c>
      <c r="J69" s="76">
        <v>0</v>
      </c>
      <c r="K69" s="76">
        <v>1</v>
      </c>
      <c r="L69" s="76">
        <v>355</v>
      </c>
      <c r="M69" s="76">
        <v>940</v>
      </c>
      <c r="N69" s="4">
        <v>14.34</v>
      </c>
      <c r="O69" s="76">
        <v>11051</v>
      </c>
      <c r="P69" s="76" t="s">
        <v>46</v>
      </c>
      <c r="AA69" s="76">
        <f t="shared" si="16"/>
        <v>0.3337</v>
      </c>
      <c r="AB69" s="76">
        <f t="shared" si="17"/>
        <v>0.3337</v>
      </c>
      <c r="AD69" s="76">
        <f t="shared" si="18"/>
        <v>0</v>
      </c>
      <c r="AE69" s="76">
        <f t="shared" si="19"/>
        <v>0</v>
      </c>
      <c r="AL69" s="76">
        <f t="shared" si="21"/>
        <v>1</v>
      </c>
      <c r="AN69" s="76">
        <f t="shared" si="20"/>
        <v>0</v>
      </c>
    </row>
    <row r="70" spans="1:40" s="76" customFormat="1" x14ac:dyDescent="0.25">
      <c r="A70" s="76">
        <v>143385</v>
      </c>
      <c r="B70" s="59">
        <v>1</v>
      </c>
      <c r="C70" s="76">
        <v>1</v>
      </c>
      <c r="E70" s="3">
        <v>46105</v>
      </c>
      <c r="F70" s="110" t="s">
        <v>1864</v>
      </c>
      <c r="G70" s="110" t="s">
        <v>9385</v>
      </c>
      <c r="I70" s="76" t="s">
        <v>8970</v>
      </c>
      <c r="J70" s="76">
        <v>0</v>
      </c>
      <c r="K70" s="76">
        <v>1</v>
      </c>
      <c r="L70" s="76">
        <v>1395</v>
      </c>
      <c r="M70" s="76">
        <v>1590</v>
      </c>
      <c r="N70" s="4">
        <v>77.63</v>
      </c>
      <c r="O70" s="76">
        <v>10440</v>
      </c>
      <c r="P70" s="76" t="s">
        <v>47</v>
      </c>
      <c r="AA70" s="76">
        <f t="shared" si="16"/>
        <v>2.2180499999999999</v>
      </c>
      <c r="AB70" s="76">
        <f t="shared" si="17"/>
        <v>2.2180499999999999</v>
      </c>
      <c r="AD70" s="76">
        <f t="shared" si="18"/>
        <v>0</v>
      </c>
      <c r="AE70" s="76">
        <f t="shared" si="19"/>
        <v>0</v>
      </c>
      <c r="AL70" s="76">
        <f t="shared" si="21"/>
        <v>1</v>
      </c>
      <c r="AN70" s="76">
        <f t="shared" si="20"/>
        <v>0</v>
      </c>
    </row>
    <row r="71" spans="1:40" s="76" customFormat="1" x14ac:dyDescent="0.25">
      <c r="A71" s="76">
        <v>143390</v>
      </c>
      <c r="B71" s="59">
        <v>1</v>
      </c>
      <c r="C71" s="76">
        <v>2</v>
      </c>
      <c r="E71" s="3">
        <v>46105</v>
      </c>
      <c r="F71" s="110" t="s">
        <v>3149</v>
      </c>
      <c r="G71" s="110" t="s">
        <v>9386</v>
      </c>
      <c r="I71" s="76" t="s">
        <v>8970</v>
      </c>
      <c r="J71" s="76">
        <v>0</v>
      </c>
      <c r="K71" s="76">
        <v>2</v>
      </c>
      <c r="L71" s="76">
        <v>860</v>
      </c>
      <c r="M71" s="76">
        <v>1120</v>
      </c>
      <c r="N71" s="4">
        <v>33.71</v>
      </c>
      <c r="O71" s="76">
        <v>10787</v>
      </c>
      <c r="P71" s="76" t="s">
        <v>47</v>
      </c>
      <c r="AA71" s="76">
        <f t="shared" si="16"/>
        <v>1.9263999999999999</v>
      </c>
      <c r="AB71" s="76">
        <f t="shared" si="17"/>
        <v>1.9263999999999999</v>
      </c>
      <c r="AD71" s="76">
        <f t="shared" si="18"/>
        <v>0</v>
      </c>
      <c r="AE71" s="76">
        <f t="shared" si="19"/>
        <v>0</v>
      </c>
      <c r="AL71" s="76">
        <f t="shared" si="21"/>
        <v>2</v>
      </c>
      <c r="AN71" s="76">
        <f t="shared" si="20"/>
        <v>0</v>
      </c>
    </row>
    <row r="72" spans="1:40" x14ac:dyDescent="0.25">
      <c r="A72" s="76">
        <v>143390</v>
      </c>
      <c r="B72" s="59">
        <v>2</v>
      </c>
      <c r="C72" s="59">
        <v>1</v>
      </c>
      <c r="D72" s="76"/>
      <c r="E72" s="3">
        <v>46105</v>
      </c>
      <c r="F72" s="110" t="s">
        <v>3149</v>
      </c>
      <c r="G72" s="110" t="s">
        <v>9386</v>
      </c>
      <c r="H72" s="76"/>
      <c r="I72" s="76" t="s">
        <v>8970</v>
      </c>
      <c r="J72" s="76">
        <v>0</v>
      </c>
      <c r="K72" s="76">
        <v>1</v>
      </c>
      <c r="L72" s="76">
        <v>1266</v>
      </c>
      <c r="M72" s="76">
        <v>1120</v>
      </c>
      <c r="N72" s="4">
        <v>49.62</v>
      </c>
      <c r="O72" s="76">
        <v>10787</v>
      </c>
      <c r="P72" s="76" t="s">
        <v>47</v>
      </c>
      <c r="Z72" s="76"/>
      <c r="AA72" s="76">
        <f t="shared" si="16"/>
        <v>1.4179200000000001</v>
      </c>
      <c r="AB72" s="76">
        <f t="shared" si="17"/>
        <v>1.4179200000000001</v>
      </c>
      <c r="AD72" s="76">
        <f t="shared" si="18"/>
        <v>0</v>
      </c>
      <c r="AE72" s="76">
        <f t="shared" si="19"/>
        <v>0</v>
      </c>
      <c r="AL72" s="76">
        <f t="shared" si="21"/>
        <v>1</v>
      </c>
      <c r="AN72" s="76">
        <f t="shared" si="20"/>
        <v>0</v>
      </c>
    </row>
    <row r="73" spans="1:40" x14ac:dyDescent="0.25">
      <c r="A73" s="76">
        <v>143390</v>
      </c>
      <c r="B73" s="59">
        <v>3</v>
      </c>
      <c r="C73" s="59">
        <v>3</v>
      </c>
      <c r="D73" s="76">
        <v>2</v>
      </c>
      <c r="E73" s="3">
        <v>46105</v>
      </c>
      <c r="F73" s="110" t="s">
        <v>3149</v>
      </c>
      <c r="G73" s="110" t="s">
        <v>9386</v>
      </c>
      <c r="H73" s="76"/>
      <c r="I73" s="76" t="s">
        <v>8970</v>
      </c>
      <c r="J73" s="76">
        <v>0</v>
      </c>
      <c r="K73" s="76">
        <v>3</v>
      </c>
      <c r="L73" s="76">
        <v>1482</v>
      </c>
      <c r="M73" s="76">
        <v>1198</v>
      </c>
      <c r="N73" s="4">
        <v>62.14</v>
      </c>
      <c r="O73" s="76">
        <v>10787</v>
      </c>
      <c r="P73" s="76" t="s">
        <v>47</v>
      </c>
      <c r="Z73" s="76"/>
      <c r="AA73" s="76">
        <f t="shared" si="16"/>
        <v>5.326308</v>
      </c>
      <c r="AB73" s="76">
        <f t="shared" si="17"/>
        <v>5.326308</v>
      </c>
      <c r="AD73" s="76">
        <f t="shared" si="18"/>
        <v>3.550872</v>
      </c>
      <c r="AE73" s="76">
        <f t="shared" si="19"/>
        <v>3.550872</v>
      </c>
      <c r="AL73" s="76">
        <f t="shared" si="21"/>
        <v>3</v>
      </c>
      <c r="AN73" s="76">
        <f t="shared" si="20"/>
        <v>2</v>
      </c>
    </row>
    <row r="74" spans="1:40" x14ac:dyDescent="0.25">
      <c r="A74" s="76">
        <v>143391</v>
      </c>
      <c r="B74" s="59">
        <v>1</v>
      </c>
      <c r="C74" s="59">
        <v>2</v>
      </c>
      <c r="D74" s="76">
        <v>1</v>
      </c>
      <c r="E74" s="3">
        <v>46105</v>
      </c>
      <c r="F74" s="111" t="s">
        <v>1588</v>
      </c>
      <c r="G74" s="110" t="s">
        <v>9387</v>
      </c>
      <c r="H74" s="76"/>
      <c r="I74" s="76" t="s">
        <v>8970</v>
      </c>
      <c r="J74" s="76">
        <v>0</v>
      </c>
      <c r="K74" s="76">
        <v>2</v>
      </c>
      <c r="L74" s="76">
        <v>585</v>
      </c>
      <c r="M74" s="76">
        <v>2110</v>
      </c>
      <c r="N74" s="4">
        <v>43.2</v>
      </c>
      <c r="O74" s="76">
        <v>10365</v>
      </c>
      <c r="P74" s="76" t="s">
        <v>47</v>
      </c>
      <c r="Z74" s="76"/>
      <c r="AA74" s="76">
        <f t="shared" si="16"/>
        <v>2.4687000000000001</v>
      </c>
      <c r="AB74" s="76">
        <f t="shared" si="17"/>
        <v>2.4687000000000001</v>
      </c>
      <c r="AD74" s="76">
        <f t="shared" si="18"/>
        <v>1.2343500000000001</v>
      </c>
      <c r="AE74" s="76">
        <f t="shared" si="19"/>
        <v>1.2343500000000001</v>
      </c>
      <c r="AL74" s="76">
        <f t="shared" si="21"/>
        <v>2</v>
      </c>
      <c r="AN74" s="76">
        <f t="shared" si="20"/>
        <v>1</v>
      </c>
    </row>
    <row r="75" spans="1:40" x14ac:dyDescent="0.25">
      <c r="A75" s="76">
        <v>143392</v>
      </c>
      <c r="B75" s="59">
        <v>1</v>
      </c>
      <c r="C75" s="59">
        <v>1</v>
      </c>
      <c r="D75" s="76"/>
      <c r="E75" s="3">
        <v>46105</v>
      </c>
      <c r="F75" s="110" t="s">
        <v>2157</v>
      </c>
      <c r="G75" s="110" t="s">
        <v>9388</v>
      </c>
      <c r="H75" s="76" t="s">
        <v>9389</v>
      </c>
      <c r="I75" s="76" t="s">
        <v>9018</v>
      </c>
      <c r="J75" s="76">
        <v>0</v>
      </c>
      <c r="K75" s="76">
        <v>1</v>
      </c>
      <c r="L75" s="76">
        <v>964</v>
      </c>
      <c r="M75" s="76">
        <v>778</v>
      </c>
      <c r="N75" s="4">
        <v>39.74</v>
      </c>
      <c r="O75" s="76">
        <v>10520</v>
      </c>
      <c r="P75" s="76" t="s">
        <v>47</v>
      </c>
      <c r="Z75" s="76"/>
      <c r="AA75" s="76">
        <f>IF(C75&gt;0,(C75*L75*M75)/1000000,"")</f>
        <v>0.74999199999999999</v>
      </c>
      <c r="AB75" s="76">
        <f t="shared" si="17"/>
        <v>0.74999199999999999</v>
      </c>
      <c r="AD75" s="76">
        <f>IF(C75&gt;0,(D75*L75*M75)/1000000,"")</f>
        <v>0</v>
      </c>
      <c r="AE75" s="76">
        <f t="shared" ref="AE75:AE88" si="22">IF(ISERROR(AD75),"",AD75)</f>
        <v>0</v>
      </c>
      <c r="AL75" s="76">
        <f>C75</f>
        <v>1</v>
      </c>
      <c r="AN75" s="76">
        <f>D75</f>
        <v>0</v>
      </c>
    </row>
    <row r="76" spans="1:40" x14ac:dyDescent="0.25">
      <c r="A76" s="76">
        <v>143392</v>
      </c>
      <c r="B76" s="59">
        <v>2</v>
      </c>
      <c r="C76" s="59">
        <v>1</v>
      </c>
      <c r="D76" s="76"/>
      <c r="E76" s="3">
        <v>46105</v>
      </c>
      <c r="F76" s="110" t="s">
        <v>2157</v>
      </c>
      <c r="G76" s="110" t="s">
        <v>9388</v>
      </c>
      <c r="H76" s="76" t="s">
        <v>9280</v>
      </c>
      <c r="I76" s="76" t="s">
        <v>9018</v>
      </c>
      <c r="J76" s="76">
        <v>0</v>
      </c>
      <c r="K76" s="76">
        <v>1</v>
      </c>
      <c r="L76" s="76">
        <v>964</v>
      </c>
      <c r="M76" s="76">
        <v>678</v>
      </c>
      <c r="N76" s="4">
        <v>34.64</v>
      </c>
      <c r="O76" s="76">
        <v>10520</v>
      </c>
      <c r="P76" s="76" t="s">
        <v>47</v>
      </c>
      <c r="Z76" s="76"/>
      <c r="AA76" s="76">
        <f>IF(C76&gt;0,(C76*L76*M76)/1000000,"")</f>
        <v>0.65359199999999995</v>
      </c>
      <c r="AB76" s="76">
        <f t="shared" si="17"/>
        <v>0.65359199999999995</v>
      </c>
      <c r="AD76" s="76">
        <f>IF(C76&gt;0,(D76*L76*M76)/1000000,"")</f>
        <v>0</v>
      </c>
      <c r="AE76" s="76">
        <f t="shared" si="22"/>
        <v>0</v>
      </c>
      <c r="AL76" s="76">
        <f>C76</f>
        <v>1</v>
      </c>
      <c r="AN76" s="76">
        <f>D76</f>
        <v>0</v>
      </c>
    </row>
    <row r="77" spans="1:40" x14ac:dyDescent="0.25">
      <c r="A77" s="76">
        <v>143395</v>
      </c>
      <c r="B77" s="59">
        <v>1</v>
      </c>
      <c r="C77" s="59">
        <v>1</v>
      </c>
      <c r="D77" s="76"/>
      <c r="E77" s="3">
        <v>46104</v>
      </c>
      <c r="F77" s="110" t="s">
        <v>6338</v>
      </c>
      <c r="G77" s="110" t="s">
        <v>9390</v>
      </c>
      <c r="H77" s="76"/>
      <c r="I77" s="76" t="s">
        <v>8970</v>
      </c>
      <c r="J77" s="76">
        <v>0</v>
      </c>
      <c r="K77" s="76">
        <v>1</v>
      </c>
      <c r="L77" s="76">
        <v>836</v>
      </c>
      <c r="M77" s="76">
        <v>1873</v>
      </c>
      <c r="N77" s="4">
        <v>54.8</v>
      </c>
      <c r="O77" s="76">
        <v>11346</v>
      </c>
      <c r="P77" s="76" t="s">
        <v>46</v>
      </c>
      <c r="Z77" s="76"/>
      <c r="AA77" s="76">
        <f t="shared" ref="AA77:AA107" si="23">IF(C77&gt;0,(C77*L77*M77)/1000000,"")</f>
        <v>1.565828</v>
      </c>
      <c r="AB77" s="76">
        <f t="shared" si="17"/>
        <v>1.565828</v>
      </c>
      <c r="AD77" s="76">
        <f t="shared" ref="AD77:AD107" si="24">IF(C77&gt;0,(D77*L77*M77)/1000000,"")</f>
        <v>0</v>
      </c>
      <c r="AE77" s="76">
        <f t="shared" si="22"/>
        <v>0</v>
      </c>
      <c r="AL77" s="76">
        <f t="shared" ref="AL77:AL107" si="25">C77</f>
        <v>1</v>
      </c>
      <c r="AN77" s="76">
        <f t="shared" ref="AN77:AN107" si="26">D77</f>
        <v>0</v>
      </c>
    </row>
    <row r="78" spans="1:40" ht="15" customHeight="1" x14ac:dyDescent="0.25">
      <c r="A78" s="76">
        <v>143400</v>
      </c>
      <c r="B78" s="59">
        <v>1</v>
      </c>
      <c r="C78" s="59">
        <v>1</v>
      </c>
      <c r="D78" s="76"/>
      <c r="E78" s="3">
        <v>46106</v>
      </c>
      <c r="F78" s="110" t="s">
        <v>124</v>
      </c>
      <c r="G78" s="110" t="s">
        <v>9391</v>
      </c>
      <c r="H78" s="76"/>
      <c r="I78" s="76" t="s">
        <v>8969</v>
      </c>
      <c r="J78" s="76">
        <v>0</v>
      </c>
      <c r="K78" s="76">
        <v>1</v>
      </c>
      <c r="L78" s="76">
        <v>1620</v>
      </c>
      <c r="M78" s="76">
        <v>1942</v>
      </c>
      <c r="N78" s="4">
        <v>110.11</v>
      </c>
      <c r="O78" s="76">
        <v>10193</v>
      </c>
      <c r="P78" s="76" t="s">
        <v>46</v>
      </c>
      <c r="Z78" s="76"/>
      <c r="AA78" s="76">
        <f t="shared" si="23"/>
        <v>3.1460400000000002</v>
      </c>
      <c r="AB78" s="76">
        <f t="shared" si="17"/>
        <v>3.1460400000000002</v>
      </c>
      <c r="AD78" s="76">
        <f t="shared" si="24"/>
        <v>0</v>
      </c>
      <c r="AE78" s="76">
        <f t="shared" si="22"/>
        <v>0</v>
      </c>
      <c r="AL78" s="76">
        <f t="shared" si="25"/>
        <v>1</v>
      </c>
      <c r="AN78" s="76">
        <f t="shared" si="26"/>
        <v>0</v>
      </c>
    </row>
    <row r="79" spans="1:40" ht="15" customHeight="1" x14ac:dyDescent="0.25">
      <c r="A79" s="76">
        <v>143403</v>
      </c>
      <c r="B79" s="59">
        <v>1</v>
      </c>
      <c r="C79" s="59">
        <v>1</v>
      </c>
      <c r="D79" s="76"/>
      <c r="E79" s="3">
        <v>46104</v>
      </c>
      <c r="F79" s="110" t="s">
        <v>8875</v>
      </c>
      <c r="G79" s="110" t="s">
        <v>9392</v>
      </c>
      <c r="H79" s="76"/>
      <c r="I79" s="76" t="s">
        <v>8970</v>
      </c>
      <c r="J79" s="76">
        <v>0</v>
      </c>
      <c r="K79" s="76">
        <v>1</v>
      </c>
      <c r="L79" s="76">
        <v>431</v>
      </c>
      <c r="M79" s="76">
        <v>2093</v>
      </c>
      <c r="N79" s="4">
        <v>31.57</v>
      </c>
      <c r="O79" s="76">
        <v>10553</v>
      </c>
      <c r="P79" s="76" t="s">
        <v>46</v>
      </c>
      <c r="Z79" s="76"/>
      <c r="AA79" s="76">
        <f t="shared" si="23"/>
        <v>0.90208299999999997</v>
      </c>
      <c r="AB79" s="76">
        <f t="shared" si="17"/>
        <v>0.90208299999999997</v>
      </c>
      <c r="AD79" s="76">
        <f t="shared" si="24"/>
        <v>0</v>
      </c>
      <c r="AE79" s="76">
        <f t="shared" si="22"/>
        <v>0</v>
      </c>
      <c r="AL79" s="76">
        <f t="shared" si="25"/>
        <v>1</v>
      </c>
      <c r="AM79" s="76"/>
      <c r="AN79" s="76">
        <f t="shared" si="26"/>
        <v>0</v>
      </c>
    </row>
    <row r="80" spans="1:40" x14ac:dyDescent="0.25">
      <c r="A80" s="76">
        <v>143404</v>
      </c>
      <c r="B80" s="59">
        <v>1</v>
      </c>
      <c r="C80" s="59">
        <v>2</v>
      </c>
      <c r="D80" s="76">
        <v>1</v>
      </c>
      <c r="E80" s="3">
        <v>46106</v>
      </c>
      <c r="F80" s="110" t="s">
        <v>2798</v>
      </c>
      <c r="G80" s="110" t="s">
        <v>9393</v>
      </c>
      <c r="H80" s="76"/>
      <c r="I80" s="76" t="s">
        <v>8970</v>
      </c>
      <c r="J80" s="76">
        <v>0</v>
      </c>
      <c r="K80" s="76">
        <v>2</v>
      </c>
      <c r="L80" s="76">
        <v>835</v>
      </c>
      <c r="M80" s="76">
        <v>2310</v>
      </c>
      <c r="N80" s="4">
        <v>67.510000000000005</v>
      </c>
      <c r="O80" s="76">
        <v>10693</v>
      </c>
      <c r="P80" s="76" t="s">
        <v>46</v>
      </c>
      <c r="Z80" s="76"/>
      <c r="AA80" s="76">
        <f t="shared" si="23"/>
        <v>3.8576999999999999</v>
      </c>
      <c r="AB80" s="76">
        <f t="shared" si="17"/>
        <v>3.8576999999999999</v>
      </c>
      <c r="AD80" s="76">
        <f t="shared" si="24"/>
        <v>1.92885</v>
      </c>
      <c r="AE80" s="76">
        <f t="shared" si="22"/>
        <v>1.92885</v>
      </c>
      <c r="AL80" s="76">
        <f t="shared" si="25"/>
        <v>2</v>
      </c>
      <c r="AM80" s="76"/>
      <c r="AN80" s="76">
        <f t="shared" si="26"/>
        <v>1</v>
      </c>
    </row>
    <row r="81" spans="1:40" x14ac:dyDescent="0.25">
      <c r="A81" s="76">
        <v>143415</v>
      </c>
      <c r="B81" s="59">
        <v>1</v>
      </c>
      <c r="C81" s="59">
        <v>1</v>
      </c>
      <c r="D81" s="76"/>
      <c r="E81" s="3">
        <v>46105</v>
      </c>
      <c r="F81" s="110" t="s">
        <v>7173</v>
      </c>
      <c r="G81" s="110" t="s">
        <v>9394</v>
      </c>
      <c r="H81" s="76"/>
      <c r="I81" s="76" t="s">
        <v>8970</v>
      </c>
      <c r="J81" s="76">
        <v>0</v>
      </c>
      <c r="K81" s="76">
        <v>1</v>
      </c>
      <c r="L81" s="76">
        <v>612</v>
      </c>
      <c r="M81" s="76">
        <v>1273</v>
      </c>
      <c r="N81" s="4">
        <v>27.26</v>
      </c>
      <c r="O81" s="76">
        <v>11061</v>
      </c>
      <c r="P81" s="76" t="s">
        <v>47</v>
      </c>
      <c r="Z81" s="76"/>
      <c r="AA81" s="76">
        <f t="shared" si="23"/>
        <v>0.77907599999999999</v>
      </c>
      <c r="AB81" s="76">
        <f t="shared" si="17"/>
        <v>0.77907599999999999</v>
      </c>
      <c r="AD81" s="76">
        <f t="shared" si="24"/>
        <v>0</v>
      </c>
      <c r="AE81" s="76">
        <f t="shared" si="22"/>
        <v>0</v>
      </c>
      <c r="AL81" s="76">
        <f t="shared" si="25"/>
        <v>1</v>
      </c>
      <c r="AM81" s="76"/>
      <c r="AN81" s="76">
        <f t="shared" si="26"/>
        <v>0</v>
      </c>
    </row>
    <row r="82" spans="1:40" s="76" customFormat="1" x14ac:dyDescent="0.25">
      <c r="A82" s="76">
        <v>143417</v>
      </c>
      <c r="B82" s="161">
        <v>1</v>
      </c>
      <c r="C82" s="59">
        <v>1</v>
      </c>
      <c r="D82" s="76">
        <v>1</v>
      </c>
      <c r="E82" s="3">
        <v>46106</v>
      </c>
      <c r="F82" s="110" t="s">
        <v>2798</v>
      </c>
      <c r="G82" s="110" t="s">
        <v>9395</v>
      </c>
      <c r="H82" s="76" t="s">
        <v>9396</v>
      </c>
      <c r="I82" s="76" t="s">
        <v>8970</v>
      </c>
      <c r="J82" s="76">
        <v>0</v>
      </c>
      <c r="K82" s="76">
        <v>1</v>
      </c>
      <c r="L82" s="76">
        <v>1698</v>
      </c>
      <c r="M82" s="76">
        <v>2310</v>
      </c>
      <c r="N82" s="4">
        <v>137.28</v>
      </c>
      <c r="O82" s="76">
        <v>10693</v>
      </c>
      <c r="P82" s="76" t="s">
        <v>46</v>
      </c>
      <c r="AA82" s="76">
        <f t="shared" si="23"/>
        <v>3.92238</v>
      </c>
      <c r="AB82" s="76">
        <f t="shared" ref="AB82" si="27">IF(ISERROR(AA82),"",AA82)</f>
        <v>3.92238</v>
      </c>
      <c r="AD82" s="76">
        <f t="shared" si="24"/>
        <v>3.92238</v>
      </c>
      <c r="AE82" s="76">
        <f t="shared" ref="AE82" si="28">IF(ISERROR(AD82),"",AD82)</f>
        <v>3.92238</v>
      </c>
      <c r="AL82" s="76">
        <f t="shared" si="25"/>
        <v>1</v>
      </c>
      <c r="AN82" s="76">
        <f t="shared" si="26"/>
        <v>1</v>
      </c>
    </row>
    <row r="83" spans="1:40" x14ac:dyDescent="0.25">
      <c r="A83" s="76">
        <v>143417</v>
      </c>
      <c r="B83" s="161">
        <v>2</v>
      </c>
      <c r="C83" s="59">
        <v>1</v>
      </c>
      <c r="D83" s="76">
        <v>1</v>
      </c>
      <c r="E83" s="3">
        <v>46106</v>
      </c>
      <c r="F83" s="110" t="s">
        <v>2798</v>
      </c>
      <c r="G83" s="110" t="s">
        <v>9395</v>
      </c>
      <c r="H83" s="76" t="s">
        <v>9397</v>
      </c>
      <c r="I83" s="76" t="s">
        <v>8970</v>
      </c>
      <c r="J83" s="76">
        <v>0</v>
      </c>
      <c r="K83" s="76">
        <v>1</v>
      </c>
      <c r="L83" s="76">
        <v>1482</v>
      </c>
      <c r="M83" s="76">
        <v>2117</v>
      </c>
      <c r="N83" s="4">
        <v>109.8</v>
      </c>
      <c r="O83" s="76">
        <v>10693</v>
      </c>
      <c r="P83" s="76" t="s">
        <v>46</v>
      </c>
      <c r="Z83" s="76"/>
      <c r="AA83" s="76">
        <f t="shared" si="23"/>
        <v>3.137394</v>
      </c>
      <c r="AB83" s="76">
        <f t="shared" si="17"/>
        <v>3.137394</v>
      </c>
      <c r="AD83" s="76">
        <f t="shared" si="24"/>
        <v>3.137394</v>
      </c>
      <c r="AE83" s="76">
        <f t="shared" si="22"/>
        <v>3.137394</v>
      </c>
      <c r="AL83" s="76">
        <f t="shared" si="25"/>
        <v>1</v>
      </c>
      <c r="AN83" s="76">
        <f t="shared" si="26"/>
        <v>1</v>
      </c>
    </row>
    <row r="84" spans="1:40" s="76" customFormat="1" x14ac:dyDescent="0.25">
      <c r="A84" s="76">
        <v>143418</v>
      </c>
      <c r="B84" s="59">
        <v>1</v>
      </c>
      <c r="C84" s="76">
        <v>1</v>
      </c>
      <c r="E84" s="3">
        <v>46107</v>
      </c>
      <c r="F84" s="110" t="s">
        <v>4539</v>
      </c>
      <c r="G84" s="110" t="s">
        <v>9398</v>
      </c>
      <c r="H84" s="76" t="s">
        <v>9399</v>
      </c>
      <c r="I84" s="76" t="s">
        <v>9018</v>
      </c>
      <c r="J84" s="76">
        <v>0</v>
      </c>
      <c r="K84" s="76">
        <v>1</v>
      </c>
      <c r="L84" s="76">
        <v>800</v>
      </c>
      <c r="M84" s="76">
        <v>724</v>
      </c>
      <c r="N84" s="4">
        <v>30.69</v>
      </c>
      <c r="O84" s="76">
        <v>11156</v>
      </c>
      <c r="P84" s="76" t="s">
        <v>47</v>
      </c>
      <c r="AA84" s="76">
        <f t="shared" si="23"/>
        <v>0.57920000000000005</v>
      </c>
      <c r="AB84" s="76">
        <f t="shared" ref="AB84" si="29">IF(ISERROR(AA84),"",AA84)</f>
        <v>0.57920000000000005</v>
      </c>
      <c r="AD84" s="76">
        <f t="shared" si="24"/>
        <v>0</v>
      </c>
      <c r="AE84" s="76">
        <f t="shared" ref="AE84" si="30">IF(ISERROR(AD84),"",AD84)</f>
        <v>0</v>
      </c>
      <c r="AL84" s="76">
        <f t="shared" si="25"/>
        <v>1</v>
      </c>
      <c r="AN84" s="76">
        <f t="shared" si="26"/>
        <v>0</v>
      </c>
    </row>
    <row r="85" spans="1:40" s="76" customFormat="1" ht="15" customHeight="1" x14ac:dyDescent="0.25">
      <c r="A85" s="76">
        <v>143418</v>
      </c>
      <c r="B85" s="59">
        <v>2</v>
      </c>
      <c r="C85" s="59">
        <v>1</v>
      </c>
      <c r="D85" s="59"/>
      <c r="E85" s="3">
        <v>46107</v>
      </c>
      <c r="F85" s="110" t="s">
        <v>4539</v>
      </c>
      <c r="G85" s="110" t="s">
        <v>9398</v>
      </c>
      <c r="H85" s="76" t="s">
        <v>9400</v>
      </c>
      <c r="I85" s="76" t="s">
        <v>9018</v>
      </c>
      <c r="J85" s="76">
        <v>0</v>
      </c>
      <c r="K85" s="76">
        <v>1</v>
      </c>
      <c r="L85" s="76">
        <v>922</v>
      </c>
      <c r="M85" s="76">
        <v>991</v>
      </c>
      <c r="N85" s="4">
        <v>48.42</v>
      </c>
      <c r="O85" s="76">
        <v>11156</v>
      </c>
      <c r="P85" s="76" t="s">
        <v>47</v>
      </c>
      <c r="AA85" s="76">
        <f t="shared" si="23"/>
        <v>0.91370200000000001</v>
      </c>
      <c r="AB85" s="76">
        <f t="shared" ref="AB85" si="31">IF(ISERROR(AA85),"",AA85)</f>
        <v>0.91370200000000001</v>
      </c>
      <c r="AD85" s="76">
        <f t="shared" si="24"/>
        <v>0</v>
      </c>
      <c r="AE85" s="76">
        <f t="shared" ref="AE85" si="32">IF(ISERROR(AD85),"",AD85)</f>
        <v>0</v>
      </c>
      <c r="AL85" s="76">
        <f t="shared" si="25"/>
        <v>1</v>
      </c>
      <c r="AN85" s="76">
        <f t="shared" si="26"/>
        <v>0</v>
      </c>
    </row>
    <row r="86" spans="1:40" s="76" customFormat="1" ht="15" customHeight="1" x14ac:dyDescent="0.25">
      <c r="A86" s="76">
        <v>143418</v>
      </c>
      <c r="B86" s="59">
        <v>3</v>
      </c>
      <c r="C86" s="59">
        <v>1</v>
      </c>
      <c r="E86" s="3">
        <v>46107</v>
      </c>
      <c r="F86" s="110" t="s">
        <v>4539</v>
      </c>
      <c r="G86" s="110" t="s">
        <v>9398</v>
      </c>
      <c r="H86" s="76" t="s">
        <v>9401</v>
      </c>
      <c r="I86" s="76" t="s">
        <v>9018</v>
      </c>
      <c r="J86" s="76">
        <v>0</v>
      </c>
      <c r="K86" s="76">
        <v>1</v>
      </c>
      <c r="L86" s="76">
        <v>922</v>
      </c>
      <c r="M86" s="76">
        <v>991</v>
      </c>
      <c r="N86" s="4">
        <v>48.42</v>
      </c>
      <c r="O86" s="76">
        <v>11156</v>
      </c>
      <c r="P86" s="76" t="s">
        <v>47</v>
      </c>
      <c r="AA86" s="76">
        <f t="shared" si="23"/>
        <v>0.91370200000000001</v>
      </c>
      <c r="AB86" s="76">
        <f t="shared" ref="AB86" si="33">IF(ISERROR(AA86),"",AA86)</f>
        <v>0.91370200000000001</v>
      </c>
      <c r="AD86" s="76">
        <f t="shared" si="24"/>
        <v>0</v>
      </c>
      <c r="AE86" s="76">
        <f t="shared" ref="AE86" si="34">IF(ISERROR(AD86),"",AD86)</f>
        <v>0</v>
      </c>
      <c r="AL86" s="76">
        <f t="shared" si="25"/>
        <v>1</v>
      </c>
      <c r="AN86" s="76">
        <f t="shared" si="26"/>
        <v>0</v>
      </c>
    </row>
    <row r="87" spans="1:40" s="76" customFormat="1" ht="15" customHeight="1" x14ac:dyDescent="0.25">
      <c r="A87" s="76">
        <v>143418</v>
      </c>
      <c r="B87" s="59">
        <v>4</v>
      </c>
      <c r="C87" s="59">
        <v>1</v>
      </c>
      <c r="E87" s="3">
        <v>46107</v>
      </c>
      <c r="F87" s="110" t="s">
        <v>4539</v>
      </c>
      <c r="G87" s="110" t="s">
        <v>9398</v>
      </c>
      <c r="H87" s="76" t="s">
        <v>9402</v>
      </c>
      <c r="I87" s="76" t="s">
        <v>9018</v>
      </c>
      <c r="J87" s="76">
        <v>0</v>
      </c>
      <c r="K87" s="76">
        <v>1</v>
      </c>
      <c r="L87" s="76">
        <v>800</v>
      </c>
      <c r="M87" s="76">
        <v>723</v>
      </c>
      <c r="N87" s="4">
        <v>30.65</v>
      </c>
      <c r="O87" s="76">
        <v>11156</v>
      </c>
      <c r="P87" s="76" t="s">
        <v>47</v>
      </c>
      <c r="AA87" s="76">
        <f t="shared" si="23"/>
        <v>0.57840000000000003</v>
      </c>
      <c r="AB87" s="76">
        <f t="shared" ref="AB87" si="35">IF(ISERROR(AA87),"",AA87)</f>
        <v>0.57840000000000003</v>
      </c>
      <c r="AD87" s="76">
        <f t="shared" si="24"/>
        <v>0</v>
      </c>
      <c r="AE87" s="76">
        <f t="shared" ref="AE87" si="36">IF(ISERROR(AD87),"",AD87)</f>
        <v>0</v>
      </c>
      <c r="AL87" s="76">
        <f t="shared" si="25"/>
        <v>1</v>
      </c>
      <c r="AN87" s="76">
        <f t="shared" si="26"/>
        <v>0</v>
      </c>
    </row>
    <row r="88" spans="1:40" ht="15" customHeight="1" x14ac:dyDescent="0.25">
      <c r="A88" s="76">
        <v>143418</v>
      </c>
      <c r="B88" s="59">
        <v>5</v>
      </c>
      <c r="C88" s="59">
        <v>1</v>
      </c>
      <c r="D88" s="76"/>
      <c r="E88" s="3">
        <v>46107</v>
      </c>
      <c r="F88" s="110" t="s">
        <v>4539</v>
      </c>
      <c r="G88" s="110" t="s">
        <v>9398</v>
      </c>
      <c r="H88" s="76" t="s">
        <v>9403</v>
      </c>
      <c r="I88" s="76" t="s">
        <v>9018</v>
      </c>
      <c r="J88" s="76">
        <v>0</v>
      </c>
      <c r="K88" s="76">
        <v>1</v>
      </c>
      <c r="L88" s="76">
        <v>804</v>
      </c>
      <c r="M88" s="76">
        <v>1242</v>
      </c>
      <c r="N88" s="4">
        <v>52.92</v>
      </c>
      <c r="O88" s="76">
        <v>11156</v>
      </c>
      <c r="P88" s="76" t="s">
        <v>47</v>
      </c>
      <c r="Z88" s="76"/>
      <c r="AA88" s="76">
        <f t="shared" si="23"/>
        <v>0.99856800000000001</v>
      </c>
      <c r="AB88" s="76">
        <f t="shared" si="17"/>
        <v>0.99856800000000001</v>
      </c>
      <c r="AD88" s="76">
        <f t="shared" si="24"/>
        <v>0</v>
      </c>
      <c r="AE88" s="76">
        <f t="shared" si="22"/>
        <v>0</v>
      </c>
      <c r="AL88" s="76">
        <f t="shared" si="25"/>
        <v>1</v>
      </c>
      <c r="AN88" s="76">
        <f t="shared" si="26"/>
        <v>0</v>
      </c>
    </row>
    <row r="89" spans="1:40" s="76" customFormat="1" ht="15" customHeight="1" x14ac:dyDescent="0.25">
      <c r="A89" s="76">
        <v>143418</v>
      </c>
      <c r="B89" s="59">
        <v>6</v>
      </c>
      <c r="C89" s="59">
        <v>1</v>
      </c>
      <c r="E89" s="3">
        <v>46107</v>
      </c>
      <c r="F89" s="110" t="s">
        <v>4539</v>
      </c>
      <c r="G89" s="110" t="s">
        <v>9398</v>
      </c>
      <c r="H89" s="76" t="s">
        <v>9403</v>
      </c>
      <c r="I89" s="76" t="s">
        <v>9018</v>
      </c>
      <c r="J89" s="76">
        <v>0</v>
      </c>
      <c r="K89" s="76">
        <v>1</v>
      </c>
      <c r="L89" s="76">
        <v>804</v>
      </c>
      <c r="M89" s="76">
        <v>1242</v>
      </c>
      <c r="N89" s="4">
        <v>52.92</v>
      </c>
      <c r="O89" s="76">
        <v>11156</v>
      </c>
      <c r="P89" s="76" t="s">
        <v>47</v>
      </c>
      <c r="AA89" s="76">
        <f t="shared" si="23"/>
        <v>0.99856800000000001</v>
      </c>
      <c r="AB89" s="76">
        <f t="shared" ref="AB89:AB91" si="37">IF(ISERROR(AA89),"",AA89)</f>
        <v>0.99856800000000001</v>
      </c>
      <c r="AD89" s="76">
        <f t="shared" si="24"/>
        <v>0</v>
      </c>
      <c r="AE89" s="76">
        <f t="shared" ref="AE89:AE91" si="38">IF(ISERROR(AD89),"",AD89)</f>
        <v>0</v>
      </c>
      <c r="AL89" s="76">
        <f t="shared" si="25"/>
        <v>1</v>
      </c>
      <c r="AN89" s="76">
        <f t="shared" si="26"/>
        <v>0</v>
      </c>
    </row>
    <row r="90" spans="1:40" s="76" customFormat="1" ht="15" customHeight="1" x14ac:dyDescent="0.25">
      <c r="A90" s="76">
        <v>143418</v>
      </c>
      <c r="B90" s="161">
        <v>7</v>
      </c>
      <c r="C90" s="59">
        <v>1</v>
      </c>
      <c r="D90" s="76">
        <v>1</v>
      </c>
      <c r="E90" s="3">
        <v>46107</v>
      </c>
      <c r="F90" s="110" t="s">
        <v>4539</v>
      </c>
      <c r="G90" s="110" t="s">
        <v>9398</v>
      </c>
      <c r="H90" s="76" t="s">
        <v>9404</v>
      </c>
      <c r="I90" s="76" t="s">
        <v>8970</v>
      </c>
      <c r="J90" s="76">
        <v>0</v>
      </c>
      <c r="K90" s="76">
        <v>1</v>
      </c>
      <c r="L90" s="76">
        <v>760</v>
      </c>
      <c r="M90" s="76">
        <v>1147</v>
      </c>
      <c r="N90" s="4">
        <v>30.51</v>
      </c>
      <c r="O90" s="76">
        <v>11156</v>
      </c>
      <c r="P90" s="76" t="s">
        <v>47</v>
      </c>
      <c r="AA90" s="76">
        <f t="shared" si="23"/>
        <v>0.87172000000000005</v>
      </c>
      <c r="AB90" s="76">
        <f t="shared" si="37"/>
        <v>0.87172000000000005</v>
      </c>
      <c r="AD90" s="76">
        <f t="shared" si="24"/>
        <v>0.87172000000000005</v>
      </c>
      <c r="AE90" s="76">
        <f t="shared" si="38"/>
        <v>0.87172000000000005</v>
      </c>
      <c r="AL90" s="76">
        <f t="shared" si="25"/>
        <v>1</v>
      </c>
      <c r="AN90" s="76">
        <f t="shared" si="26"/>
        <v>1</v>
      </c>
    </row>
    <row r="91" spans="1:40" s="76" customFormat="1" ht="15" customHeight="1" x14ac:dyDescent="0.25">
      <c r="A91" s="76">
        <v>143418</v>
      </c>
      <c r="B91" s="161">
        <v>8</v>
      </c>
      <c r="C91" s="59">
        <v>1</v>
      </c>
      <c r="D91" s="76">
        <v>1</v>
      </c>
      <c r="E91" s="3">
        <v>46107</v>
      </c>
      <c r="F91" s="110" t="s">
        <v>4539</v>
      </c>
      <c r="G91" s="110" t="s">
        <v>9398</v>
      </c>
      <c r="H91" s="76" t="s">
        <v>9405</v>
      </c>
      <c r="I91" s="76" t="s">
        <v>8970</v>
      </c>
      <c r="J91" s="76">
        <v>0</v>
      </c>
      <c r="K91" s="76">
        <v>1</v>
      </c>
      <c r="L91" s="76">
        <v>780</v>
      </c>
      <c r="M91" s="76">
        <v>1147</v>
      </c>
      <c r="N91" s="4">
        <v>31.31</v>
      </c>
      <c r="O91" s="76">
        <v>11156</v>
      </c>
      <c r="P91" s="76" t="s">
        <v>47</v>
      </c>
      <c r="AA91" s="76">
        <f t="shared" si="23"/>
        <v>0.89466000000000001</v>
      </c>
      <c r="AB91" s="76">
        <f t="shared" si="37"/>
        <v>0.89466000000000001</v>
      </c>
      <c r="AD91" s="76">
        <f t="shared" si="24"/>
        <v>0.89466000000000001</v>
      </c>
      <c r="AE91" s="76">
        <f t="shared" si="38"/>
        <v>0.89466000000000001</v>
      </c>
      <c r="AL91" s="76">
        <f t="shared" si="25"/>
        <v>1</v>
      </c>
      <c r="AN91" s="76">
        <f t="shared" si="26"/>
        <v>1</v>
      </c>
    </row>
    <row r="92" spans="1:40" s="76" customFormat="1" ht="15" customHeight="1" x14ac:dyDescent="0.25">
      <c r="A92" s="76">
        <v>143418</v>
      </c>
      <c r="B92" s="161">
        <v>9</v>
      </c>
      <c r="C92" s="59">
        <v>1</v>
      </c>
      <c r="D92" s="59">
        <v>1</v>
      </c>
      <c r="E92" s="3">
        <v>46107</v>
      </c>
      <c r="F92" s="110" t="s">
        <v>4539</v>
      </c>
      <c r="G92" s="110" t="s">
        <v>9398</v>
      </c>
      <c r="H92" s="76" t="s">
        <v>9406</v>
      </c>
      <c r="I92" s="76" t="s">
        <v>8970</v>
      </c>
      <c r="J92" s="76">
        <v>0</v>
      </c>
      <c r="K92" s="76">
        <v>1</v>
      </c>
      <c r="L92" s="76">
        <v>538</v>
      </c>
      <c r="M92" s="76">
        <v>491</v>
      </c>
      <c r="N92" s="4">
        <v>9.24</v>
      </c>
      <c r="O92" s="76">
        <v>11156</v>
      </c>
      <c r="P92" s="76" t="s">
        <v>47</v>
      </c>
      <c r="AA92" s="76">
        <f t="shared" si="23"/>
        <v>0.264158</v>
      </c>
      <c r="AB92" s="76">
        <f t="shared" ref="AB92:AB93" si="39">IF(ISERROR(AA92),"",AA92)</f>
        <v>0.264158</v>
      </c>
      <c r="AD92" s="76">
        <f t="shared" si="24"/>
        <v>0.264158</v>
      </c>
      <c r="AE92" s="76">
        <f t="shared" ref="AE92" si="40">IF(ISERROR(AD92),"",AD92)</f>
        <v>0.264158</v>
      </c>
      <c r="AL92" s="76">
        <f t="shared" si="25"/>
        <v>1</v>
      </c>
      <c r="AN92" s="76">
        <f t="shared" si="26"/>
        <v>1</v>
      </c>
    </row>
    <row r="93" spans="1:40" s="76" customFormat="1" ht="15" customHeight="1" x14ac:dyDescent="0.25">
      <c r="A93" s="76">
        <v>143418</v>
      </c>
      <c r="B93" s="161">
        <v>10</v>
      </c>
      <c r="C93" s="59">
        <v>1</v>
      </c>
      <c r="D93" s="59">
        <v>1</v>
      </c>
      <c r="E93" s="3">
        <v>46107</v>
      </c>
      <c r="F93" s="110" t="s">
        <v>4539</v>
      </c>
      <c r="G93" s="110" t="s">
        <v>9398</v>
      </c>
      <c r="H93" s="76" t="s">
        <v>9407</v>
      </c>
      <c r="I93" s="76" t="s">
        <v>8970</v>
      </c>
      <c r="J93" s="76">
        <v>0</v>
      </c>
      <c r="K93" s="76">
        <v>1</v>
      </c>
      <c r="L93" s="76">
        <v>538</v>
      </c>
      <c r="M93" s="76">
        <v>491</v>
      </c>
      <c r="N93" s="4">
        <v>9.24</v>
      </c>
      <c r="O93" s="76">
        <v>11156</v>
      </c>
      <c r="P93" s="76" t="s">
        <v>47</v>
      </c>
      <c r="AA93" s="76">
        <f t="shared" ref="AA93:AA96" si="41">IF(C93&gt;0,(C93*L93*M93)/1000000,"")</f>
        <v>0.264158</v>
      </c>
      <c r="AB93" s="76">
        <f t="shared" si="39"/>
        <v>0.264158</v>
      </c>
      <c r="AD93" s="76">
        <f t="shared" si="24"/>
        <v>0.264158</v>
      </c>
      <c r="AE93" s="76">
        <f t="shared" ref="AE93:AE95" si="42">IF(ISERROR(AD93),"",AD93)</f>
        <v>0.264158</v>
      </c>
      <c r="AL93" s="76">
        <f t="shared" si="25"/>
        <v>1</v>
      </c>
      <c r="AN93" s="76">
        <f t="shared" si="26"/>
        <v>1</v>
      </c>
    </row>
    <row r="94" spans="1:40" ht="15" customHeight="1" x14ac:dyDescent="0.25">
      <c r="A94" s="76">
        <v>143418</v>
      </c>
      <c r="B94" s="59">
        <v>11</v>
      </c>
      <c r="C94" s="59">
        <v>1</v>
      </c>
      <c r="E94" s="3">
        <v>46107</v>
      </c>
      <c r="F94" s="110" t="s">
        <v>4539</v>
      </c>
      <c r="G94" s="110" t="s">
        <v>9398</v>
      </c>
      <c r="H94" s="76" t="s">
        <v>9408</v>
      </c>
      <c r="I94" s="76" t="s">
        <v>8970</v>
      </c>
      <c r="J94" s="76">
        <v>0</v>
      </c>
      <c r="K94" s="76">
        <v>1</v>
      </c>
      <c r="L94" s="76">
        <v>422</v>
      </c>
      <c r="M94" s="76">
        <v>1315</v>
      </c>
      <c r="N94" s="4">
        <v>19.420000000000002</v>
      </c>
      <c r="O94" s="76">
        <v>11156</v>
      </c>
      <c r="P94" s="76" t="s">
        <v>47</v>
      </c>
      <c r="Z94" s="76"/>
      <c r="AA94" s="76">
        <f t="shared" si="41"/>
        <v>0.55493000000000003</v>
      </c>
      <c r="AB94" s="76">
        <f t="shared" ref="AB94:AB96" si="43">IF(ISERROR(AA94),"",AA94)</f>
        <v>0.55493000000000003</v>
      </c>
      <c r="AD94" s="76">
        <f t="shared" ref="AD94:AD96" si="44">IF(C94&gt;0,(D94*L94*M94)/1000000,"")</f>
        <v>0</v>
      </c>
      <c r="AE94" s="76">
        <f t="shared" si="42"/>
        <v>0</v>
      </c>
      <c r="AL94" s="76">
        <f t="shared" si="25"/>
        <v>1</v>
      </c>
      <c r="AN94" s="76">
        <f t="shared" si="26"/>
        <v>0</v>
      </c>
    </row>
    <row r="95" spans="1:40" ht="15" customHeight="1" x14ac:dyDescent="0.25">
      <c r="A95" s="76">
        <v>143418</v>
      </c>
      <c r="B95" s="59">
        <v>12</v>
      </c>
      <c r="C95" s="59">
        <v>1</v>
      </c>
      <c r="E95" s="3">
        <v>46107</v>
      </c>
      <c r="F95" s="110" t="s">
        <v>4539</v>
      </c>
      <c r="G95" s="110" t="s">
        <v>9398</v>
      </c>
      <c r="H95" s="76" t="s">
        <v>9409</v>
      </c>
      <c r="I95" s="76" t="s">
        <v>8970</v>
      </c>
      <c r="J95" s="76">
        <v>0</v>
      </c>
      <c r="K95" s="76">
        <v>1</v>
      </c>
      <c r="L95" s="76">
        <v>1089</v>
      </c>
      <c r="M95" s="76">
        <v>728</v>
      </c>
      <c r="N95" s="4">
        <v>27.74</v>
      </c>
      <c r="O95" s="76">
        <v>11156</v>
      </c>
      <c r="P95" s="76" t="s">
        <v>47</v>
      </c>
      <c r="Z95" s="76"/>
      <c r="AA95" s="76">
        <f t="shared" si="41"/>
        <v>0.79279200000000005</v>
      </c>
      <c r="AB95" s="76">
        <f t="shared" si="43"/>
        <v>0.79279200000000005</v>
      </c>
      <c r="AD95" s="76">
        <f t="shared" si="44"/>
        <v>0</v>
      </c>
      <c r="AE95" s="76">
        <f t="shared" si="42"/>
        <v>0</v>
      </c>
      <c r="AL95" s="76">
        <f t="shared" si="25"/>
        <v>1</v>
      </c>
      <c r="AN95" s="76">
        <f t="shared" si="26"/>
        <v>0</v>
      </c>
    </row>
    <row r="96" spans="1:40" ht="15" customHeight="1" x14ac:dyDescent="0.25">
      <c r="A96" s="76">
        <v>143418</v>
      </c>
      <c r="B96" s="59">
        <v>13</v>
      </c>
      <c r="C96" s="59">
        <v>1</v>
      </c>
      <c r="E96" s="3">
        <v>46107</v>
      </c>
      <c r="F96" s="110" t="s">
        <v>4539</v>
      </c>
      <c r="G96" s="110" t="s">
        <v>9398</v>
      </c>
      <c r="H96" s="76" t="s">
        <v>9410</v>
      </c>
      <c r="I96" s="76" t="s">
        <v>8970</v>
      </c>
      <c r="J96" s="76">
        <v>0</v>
      </c>
      <c r="K96" s="76">
        <v>1</v>
      </c>
      <c r="L96" s="76">
        <v>413</v>
      </c>
      <c r="M96" s="76">
        <v>934</v>
      </c>
      <c r="N96" s="4">
        <v>13.5</v>
      </c>
      <c r="O96" s="76">
        <v>11156</v>
      </c>
      <c r="P96" s="76" t="s">
        <v>47</v>
      </c>
      <c r="Z96" s="76"/>
      <c r="AA96" s="76">
        <f t="shared" si="41"/>
        <v>0.38574199999999997</v>
      </c>
      <c r="AB96" s="76">
        <f t="shared" si="43"/>
        <v>0.38574199999999997</v>
      </c>
      <c r="AD96" s="76">
        <f t="shared" si="44"/>
        <v>0</v>
      </c>
      <c r="AE96" s="76">
        <f t="shared" ref="AE96" si="45">IF(ISERROR(AD96),"",AD96)</f>
        <v>0</v>
      </c>
      <c r="AL96" s="76">
        <f t="shared" si="25"/>
        <v>1</v>
      </c>
      <c r="AN96" s="76">
        <f t="shared" si="26"/>
        <v>0</v>
      </c>
    </row>
    <row r="97" spans="1:40" s="76" customFormat="1" ht="15" customHeight="1" x14ac:dyDescent="0.25">
      <c r="A97" s="76">
        <v>143420</v>
      </c>
      <c r="B97" s="59">
        <v>1</v>
      </c>
      <c r="C97" s="59">
        <v>2</v>
      </c>
      <c r="D97" s="76">
        <v>1</v>
      </c>
      <c r="E97" s="3">
        <v>46105</v>
      </c>
      <c r="F97" s="110" t="s">
        <v>9212</v>
      </c>
      <c r="G97" s="110" t="s">
        <v>9411</v>
      </c>
      <c r="I97" s="76" t="s">
        <v>8970</v>
      </c>
      <c r="J97" s="76">
        <v>0</v>
      </c>
      <c r="K97" s="76">
        <v>2</v>
      </c>
      <c r="L97" s="76">
        <v>585</v>
      </c>
      <c r="M97" s="76">
        <v>350</v>
      </c>
      <c r="N97" s="4">
        <v>7.17</v>
      </c>
      <c r="O97" s="76">
        <v>11876</v>
      </c>
      <c r="P97" s="76" t="s">
        <v>47</v>
      </c>
      <c r="AA97" s="76">
        <f t="shared" si="23"/>
        <v>0.40949999999999998</v>
      </c>
      <c r="AB97" s="76">
        <f t="shared" ref="AB97" si="46">IF(ISERROR(AA97),"",AA97)</f>
        <v>0.40949999999999998</v>
      </c>
      <c r="AD97" s="76">
        <f t="shared" si="24"/>
        <v>0.20474999999999999</v>
      </c>
      <c r="AE97" s="76">
        <f t="shared" ref="AE97" si="47">IF(ISERROR(AD97),"",AD97)</f>
        <v>0.20474999999999999</v>
      </c>
      <c r="AL97" s="76">
        <f t="shared" si="25"/>
        <v>2</v>
      </c>
      <c r="AN97" s="76">
        <f t="shared" si="26"/>
        <v>1</v>
      </c>
    </row>
    <row r="98" spans="1:40" ht="15" customHeight="1" x14ac:dyDescent="0.25">
      <c r="A98" s="76">
        <v>143421</v>
      </c>
      <c r="B98" s="161">
        <v>1</v>
      </c>
      <c r="C98" s="59">
        <v>1</v>
      </c>
      <c r="D98" s="59">
        <v>1</v>
      </c>
      <c r="E98" s="3">
        <v>46107</v>
      </c>
      <c r="F98" s="110" t="s">
        <v>7028</v>
      </c>
      <c r="G98" s="110" t="s">
        <v>9412</v>
      </c>
      <c r="H98" s="76"/>
      <c r="I98" s="76" t="s">
        <v>8970</v>
      </c>
      <c r="J98" s="76">
        <v>0</v>
      </c>
      <c r="K98" s="76">
        <v>1</v>
      </c>
      <c r="L98" s="76">
        <v>400</v>
      </c>
      <c r="M98" s="76">
        <v>1000</v>
      </c>
      <c r="N98" s="4">
        <v>14</v>
      </c>
      <c r="O98" s="76">
        <v>10398</v>
      </c>
      <c r="P98" s="76" t="s">
        <v>47</v>
      </c>
      <c r="Z98" s="76"/>
      <c r="AA98" s="76">
        <f t="shared" si="23"/>
        <v>0.4</v>
      </c>
      <c r="AB98" s="76">
        <f t="shared" si="17"/>
        <v>0.4</v>
      </c>
      <c r="AD98" s="76">
        <f t="shared" si="24"/>
        <v>0.4</v>
      </c>
      <c r="AE98" s="76">
        <f t="shared" si="19"/>
        <v>0.4</v>
      </c>
      <c r="AL98" s="76">
        <f t="shared" si="25"/>
        <v>1</v>
      </c>
      <c r="AN98" s="76">
        <f t="shared" si="26"/>
        <v>1</v>
      </c>
    </row>
    <row r="99" spans="1:40" ht="15" customHeight="1" x14ac:dyDescent="0.25">
      <c r="A99" s="76">
        <v>143422</v>
      </c>
      <c r="B99" s="161">
        <v>1</v>
      </c>
      <c r="C99" s="59">
        <v>1</v>
      </c>
      <c r="D99" s="59">
        <v>1</v>
      </c>
      <c r="E99" s="3">
        <v>46106</v>
      </c>
      <c r="F99" s="110" t="s">
        <v>2798</v>
      </c>
      <c r="G99" s="110" t="s">
        <v>9413</v>
      </c>
      <c r="H99" s="76"/>
      <c r="I99" s="76" t="s">
        <v>8970</v>
      </c>
      <c r="J99" s="76">
        <v>0</v>
      </c>
      <c r="K99" s="76">
        <v>1</v>
      </c>
      <c r="L99" s="76">
        <v>823</v>
      </c>
      <c r="M99" s="76">
        <v>1915</v>
      </c>
      <c r="N99" s="4">
        <v>55.16</v>
      </c>
      <c r="O99" s="76">
        <v>10693</v>
      </c>
      <c r="P99" s="76" t="s">
        <v>46</v>
      </c>
      <c r="Z99" s="76"/>
      <c r="AA99" s="76">
        <f t="shared" si="23"/>
        <v>1.5760449999999999</v>
      </c>
      <c r="AB99" s="76">
        <f t="shared" si="17"/>
        <v>1.5760449999999999</v>
      </c>
      <c r="AD99" s="76">
        <f t="shared" si="24"/>
        <v>1.5760449999999999</v>
      </c>
      <c r="AE99" s="76">
        <f t="shared" si="19"/>
        <v>1.5760449999999999</v>
      </c>
      <c r="AL99" s="76">
        <f t="shared" si="25"/>
        <v>1</v>
      </c>
      <c r="AN99" s="76">
        <f t="shared" si="26"/>
        <v>1</v>
      </c>
    </row>
    <row r="100" spans="1:40" ht="15" customHeight="1" x14ac:dyDescent="0.25">
      <c r="A100" s="76">
        <v>143423</v>
      </c>
      <c r="B100" s="59">
        <v>1</v>
      </c>
      <c r="C100" s="59">
        <v>1</v>
      </c>
      <c r="E100" s="3">
        <v>46108</v>
      </c>
      <c r="F100" s="110" t="s">
        <v>6167</v>
      </c>
      <c r="G100" s="110" t="s">
        <v>9414</v>
      </c>
      <c r="H100" s="76"/>
      <c r="I100" s="76" t="s">
        <v>8969</v>
      </c>
      <c r="J100" s="76">
        <v>0</v>
      </c>
      <c r="K100" s="76">
        <v>1</v>
      </c>
      <c r="L100" s="76">
        <v>1004</v>
      </c>
      <c r="M100" s="76">
        <v>1065</v>
      </c>
      <c r="N100" s="4">
        <v>37.42</v>
      </c>
      <c r="O100" s="76">
        <v>10223</v>
      </c>
      <c r="P100" s="76" t="s">
        <v>46</v>
      </c>
      <c r="Z100" s="76"/>
      <c r="AA100" s="76">
        <f t="shared" si="23"/>
        <v>1.0692600000000001</v>
      </c>
      <c r="AB100" s="76">
        <f t="shared" si="17"/>
        <v>1.0692600000000001</v>
      </c>
      <c r="AD100" s="76">
        <f t="shared" si="24"/>
        <v>0</v>
      </c>
      <c r="AE100" s="76">
        <f t="shared" si="19"/>
        <v>0</v>
      </c>
      <c r="AL100" s="76">
        <f t="shared" si="25"/>
        <v>1</v>
      </c>
      <c r="AN100" s="76">
        <f t="shared" si="26"/>
        <v>0</v>
      </c>
    </row>
    <row r="101" spans="1:40" s="76" customFormat="1" ht="15" customHeight="1" x14ac:dyDescent="0.25">
      <c r="A101" s="76">
        <v>143423</v>
      </c>
      <c r="B101" s="59">
        <v>2</v>
      </c>
      <c r="C101" s="76">
        <v>1</v>
      </c>
      <c r="E101" s="3">
        <v>46108</v>
      </c>
      <c r="F101" s="110" t="s">
        <v>6167</v>
      </c>
      <c r="G101" s="110" t="s">
        <v>9414</v>
      </c>
      <c r="I101" s="76" t="s">
        <v>8969</v>
      </c>
      <c r="J101" s="76">
        <v>0</v>
      </c>
      <c r="K101" s="76">
        <v>1</v>
      </c>
      <c r="L101" s="76">
        <v>1216</v>
      </c>
      <c r="M101" s="76">
        <v>1134</v>
      </c>
      <c r="N101" s="4">
        <v>48.26</v>
      </c>
      <c r="O101" s="76">
        <v>10223</v>
      </c>
      <c r="P101" s="76" t="s">
        <v>46</v>
      </c>
      <c r="AA101" s="76">
        <f t="shared" si="23"/>
        <v>1.3789439999999999</v>
      </c>
      <c r="AB101" s="76">
        <f t="shared" ref="AB101:AB102" si="48">IF(ISERROR(AA101),"",AA101)</f>
        <v>1.3789439999999999</v>
      </c>
      <c r="AD101" s="76">
        <f t="shared" si="24"/>
        <v>0</v>
      </c>
      <c r="AE101" s="76">
        <f t="shared" ref="AE101:AE107" si="49">IF(ISERROR(AD101),"",AD101)</f>
        <v>0</v>
      </c>
      <c r="AL101" s="76">
        <f t="shared" si="25"/>
        <v>1</v>
      </c>
      <c r="AN101" s="76">
        <f t="shared" si="26"/>
        <v>0</v>
      </c>
    </row>
    <row r="102" spans="1:40" s="76" customFormat="1" ht="15" customHeight="1" x14ac:dyDescent="0.25">
      <c r="A102" s="76">
        <v>143424</v>
      </c>
      <c r="B102" s="59">
        <v>1</v>
      </c>
      <c r="C102" s="76">
        <v>1</v>
      </c>
      <c r="E102" s="3">
        <v>46108</v>
      </c>
      <c r="F102" s="110" t="s">
        <v>6167</v>
      </c>
      <c r="G102" s="110" t="s">
        <v>9415</v>
      </c>
      <c r="I102" s="76" t="s">
        <v>8969</v>
      </c>
      <c r="J102" s="76">
        <v>0</v>
      </c>
      <c r="K102" s="76">
        <v>1</v>
      </c>
      <c r="L102" s="76">
        <v>758</v>
      </c>
      <c r="M102" s="76">
        <v>908</v>
      </c>
      <c r="N102" s="4">
        <v>24.08</v>
      </c>
      <c r="O102" s="76">
        <v>10223</v>
      </c>
      <c r="P102" s="76" t="s">
        <v>46</v>
      </c>
      <c r="AA102" s="76">
        <f t="shared" si="23"/>
        <v>0.68826399999999999</v>
      </c>
      <c r="AB102" s="76">
        <f t="shared" si="48"/>
        <v>0.68826399999999999</v>
      </c>
      <c r="AD102" s="76">
        <f t="shared" si="24"/>
        <v>0</v>
      </c>
      <c r="AE102" s="76">
        <f t="shared" si="49"/>
        <v>0</v>
      </c>
      <c r="AL102" s="76">
        <f t="shared" si="25"/>
        <v>1</v>
      </c>
      <c r="AN102" s="76">
        <f t="shared" si="26"/>
        <v>0</v>
      </c>
    </row>
    <row r="103" spans="1:40" s="76" customFormat="1" ht="15" customHeight="1" x14ac:dyDescent="0.25">
      <c r="A103" s="76">
        <v>143428</v>
      </c>
      <c r="B103" s="59">
        <v>1</v>
      </c>
      <c r="C103" s="76">
        <v>3</v>
      </c>
      <c r="E103" s="3">
        <v>46107</v>
      </c>
      <c r="F103" s="110" t="s">
        <v>125</v>
      </c>
      <c r="G103" s="110" t="s">
        <v>9416</v>
      </c>
      <c r="I103" s="76" t="s">
        <v>8969</v>
      </c>
      <c r="J103" s="76">
        <v>0</v>
      </c>
      <c r="K103" s="76">
        <v>3</v>
      </c>
      <c r="L103" s="76">
        <v>499</v>
      </c>
      <c r="M103" s="76">
        <v>1085</v>
      </c>
      <c r="N103" s="4">
        <v>18.95</v>
      </c>
      <c r="O103" s="76">
        <v>10371</v>
      </c>
      <c r="P103" s="76" t="s">
        <v>47</v>
      </c>
      <c r="AA103" s="76">
        <f t="shared" si="23"/>
        <v>1.6242449999999999</v>
      </c>
      <c r="AB103" s="76">
        <f t="shared" ref="AB103:AB106" si="50">IF(ISERROR(AA103),"",AA103)</f>
        <v>1.6242449999999999</v>
      </c>
      <c r="AD103" s="76">
        <f t="shared" si="24"/>
        <v>0</v>
      </c>
      <c r="AE103" s="76">
        <f t="shared" si="49"/>
        <v>0</v>
      </c>
      <c r="AL103" s="76">
        <f t="shared" si="25"/>
        <v>3</v>
      </c>
      <c r="AN103" s="76">
        <f t="shared" si="26"/>
        <v>0</v>
      </c>
    </row>
    <row r="104" spans="1:40" ht="15" customHeight="1" x14ac:dyDescent="0.25">
      <c r="A104" s="76">
        <v>143428</v>
      </c>
      <c r="B104" s="59">
        <v>2</v>
      </c>
      <c r="C104" s="76">
        <v>3</v>
      </c>
      <c r="D104" s="76"/>
      <c r="E104" s="3">
        <v>46107</v>
      </c>
      <c r="F104" s="110" t="s">
        <v>125</v>
      </c>
      <c r="G104" s="110" t="s">
        <v>9416</v>
      </c>
      <c r="H104" s="76"/>
      <c r="I104" s="76" t="s">
        <v>8969</v>
      </c>
      <c r="J104" s="76">
        <v>0</v>
      </c>
      <c r="K104" s="76">
        <v>3</v>
      </c>
      <c r="L104" s="76">
        <v>499</v>
      </c>
      <c r="M104" s="76">
        <v>1085</v>
      </c>
      <c r="N104" s="4">
        <v>18.95</v>
      </c>
      <c r="O104" s="76">
        <v>10371</v>
      </c>
      <c r="P104" s="76" t="s">
        <v>47</v>
      </c>
      <c r="Z104" s="76"/>
      <c r="AA104" s="76">
        <f t="shared" si="23"/>
        <v>1.6242449999999999</v>
      </c>
      <c r="AB104" s="76">
        <f t="shared" si="50"/>
        <v>1.6242449999999999</v>
      </c>
      <c r="AD104" s="76">
        <f t="shared" si="24"/>
        <v>0</v>
      </c>
      <c r="AE104" s="76">
        <f t="shared" ref="AE104" si="51">IF(ISERROR(AD104),"",AD104)</f>
        <v>0</v>
      </c>
      <c r="AL104" s="76">
        <f t="shared" si="25"/>
        <v>3</v>
      </c>
      <c r="AN104" s="76">
        <f t="shared" si="26"/>
        <v>0</v>
      </c>
    </row>
    <row r="105" spans="1:40" s="76" customFormat="1" ht="15" customHeight="1" x14ac:dyDescent="0.25">
      <c r="A105" s="76">
        <v>143430</v>
      </c>
      <c r="B105" s="161">
        <v>1</v>
      </c>
      <c r="C105" s="76">
        <v>1</v>
      </c>
      <c r="D105" s="76">
        <v>1</v>
      </c>
      <c r="E105" s="3">
        <v>46107</v>
      </c>
      <c r="F105" s="110" t="s">
        <v>125</v>
      </c>
      <c r="G105" s="110" t="s">
        <v>9417</v>
      </c>
      <c r="I105" s="76" t="s">
        <v>8969</v>
      </c>
      <c r="J105" s="76">
        <v>0</v>
      </c>
      <c r="K105" s="76">
        <v>1</v>
      </c>
      <c r="L105" s="76">
        <v>2629</v>
      </c>
      <c r="M105" s="76">
        <v>878</v>
      </c>
      <c r="N105" s="4">
        <v>80.78</v>
      </c>
      <c r="O105" s="76">
        <v>10371</v>
      </c>
      <c r="P105" s="76" t="s">
        <v>47</v>
      </c>
      <c r="AA105" s="76">
        <f t="shared" si="23"/>
        <v>2.308262</v>
      </c>
      <c r="AB105" s="76">
        <f t="shared" si="50"/>
        <v>2.308262</v>
      </c>
      <c r="AD105" s="76">
        <f t="shared" si="24"/>
        <v>2.308262</v>
      </c>
      <c r="AE105" s="76">
        <f t="shared" si="49"/>
        <v>2.308262</v>
      </c>
      <c r="AL105" s="76">
        <f t="shared" si="25"/>
        <v>1</v>
      </c>
      <c r="AN105" s="76">
        <f t="shared" si="26"/>
        <v>1</v>
      </c>
    </row>
    <row r="106" spans="1:40" s="76" customFormat="1" ht="15" customHeight="1" x14ac:dyDescent="0.25">
      <c r="A106" s="76">
        <v>143430</v>
      </c>
      <c r="B106" s="59">
        <v>2</v>
      </c>
      <c r="C106" s="59">
        <v>2</v>
      </c>
      <c r="D106" s="76">
        <v>1</v>
      </c>
      <c r="E106" s="3">
        <v>46107</v>
      </c>
      <c r="F106" s="110" t="s">
        <v>125</v>
      </c>
      <c r="G106" s="110" t="s">
        <v>9417</v>
      </c>
      <c r="H106" s="119"/>
      <c r="I106" s="76" t="s">
        <v>8969</v>
      </c>
      <c r="J106" s="76">
        <v>0</v>
      </c>
      <c r="K106" s="76">
        <v>2</v>
      </c>
      <c r="L106" s="76">
        <v>1610</v>
      </c>
      <c r="M106" s="76">
        <v>736</v>
      </c>
      <c r="N106" s="4">
        <v>41.47</v>
      </c>
      <c r="O106" s="76">
        <v>10371</v>
      </c>
      <c r="P106" s="76" t="s">
        <v>47</v>
      </c>
      <c r="AA106" s="76">
        <f t="shared" si="23"/>
        <v>2.36992</v>
      </c>
      <c r="AB106" s="76">
        <f t="shared" si="50"/>
        <v>2.36992</v>
      </c>
      <c r="AD106" s="76">
        <f t="shared" si="24"/>
        <v>1.18496</v>
      </c>
      <c r="AE106" s="76">
        <f t="shared" si="49"/>
        <v>1.18496</v>
      </c>
      <c r="AL106" s="76">
        <f t="shared" si="25"/>
        <v>2</v>
      </c>
      <c r="AN106" s="76">
        <f t="shared" si="26"/>
        <v>1</v>
      </c>
    </row>
    <row r="107" spans="1:40" ht="15" customHeight="1" x14ac:dyDescent="0.25">
      <c r="A107" s="76">
        <v>143430</v>
      </c>
      <c r="B107" s="59">
        <v>3</v>
      </c>
      <c r="C107" s="59">
        <v>2</v>
      </c>
      <c r="D107" s="76"/>
      <c r="E107" s="3">
        <v>46107</v>
      </c>
      <c r="F107" s="110" t="s">
        <v>125</v>
      </c>
      <c r="G107" s="110" t="s">
        <v>9417</v>
      </c>
      <c r="H107" s="119"/>
      <c r="I107" s="76" t="s">
        <v>8969</v>
      </c>
      <c r="J107" s="76">
        <v>0</v>
      </c>
      <c r="K107" s="76">
        <v>2</v>
      </c>
      <c r="L107" s="76">
        <v>1610</v>
      </c>
      <c r="M107" s="76">
        <v>736</v>
      </c>
      <c r="N107" s="133">
        <v>41.47</v>
      </c>
      <c r="O107" s="76">
        <v>10371</v>
      </c>
      <c r="P107" s="76" t="s">
        <v>47</v>
      </c>
      <c r="Z107" s="76"/>
      <c r="AA107" s="76">
        <f t="shared" si="23"/>
        <v>2.36992</v>
      </c>
      <c r="AB107" s="76">
        <f t="shared" si="17"/>
        <v>2.36992</v>
      </c>
      <c r="AD107" s="76">
        <f t="shared" si="24"/>
        <v>0</v>
      </c>
      <c r="AE107" s="76">
        <f t="shared" si="49"/>
        <v>0</v>
      </c>
      <c r="AL107" s="76">
        <f t="shared" si="25"/>
        <v>2</v>
      </c>
      <c r="AN107" s="76">
        <f t="shared" si="26"/>
        <v>0</v>
      </c>
    </row>
    <row r="108" spans="1:40" ht="15" customHeight="1" x14ac:dyDescent="0.25">
      <c r="A108" s="76">
        <v>143430</v>
      </c>
      <c r="B108" s="59">
        <v>4</v>
      </c>
      <c r="C108" s="59">
        <v>2</v>
      </c>
      <c r="D108" s="76">
        <v>1</v>
      </c>
      <c r="E108" s="3">
        <v>46107</v>
      </c>
      <c r="F108" s="110" t="s">
        <v>125</v>
      </c>
      <c r="G108" s="110" t="s">
        <v>9417</v>
      </c>
      <c r="H108" s="119"/>
      <c r="I108" s="76" t="s">
        <v>8969</v>
      </c>
      <c r="J108" s="76">
        <v>0</v>
      </c>
      <c r="K108" s="76">
        <v>2</v>
      </c>
      <c r="L108" s="76">
        <v>1728</v>
      </c>
      <c r="M108" s="76">
        <v>630</v>
      </c>
      <c r="N108" s="4">
        <v>38.1</v>
      </c>
      <c r="O108" s="134">
        <v>10371</v>
      </c>
      <c r="P108" s="134" t="s">
        <v>47</v>
      </c>
      <c r="Z108" s="76"/>
      <c r="AA108" s="76">
        <f t="shared" ref="AA108:AA133" si="52">IF(C108&gt;0,(C108*L108*M108)/1000000,"")</f>
        <v>2.1772800000000001</v>
      </c>
      <c r="AB108" s="76">
        <f t="shared" si="17"/>
        <v>2.1772800000000001</v>
      </c>
      <c r="AD108" s="76">
        <f t="shared" ref="AD108:AD133" si="53">IF(C108&gt;0,(D108*L108*M108)/1000000,"")</f>
        <v>1.0886400000000001</v>
      </c>
      <c r="AE108" s="76">
        <f t="shared" si="19"/>
        <v>1.0886400000000001</v>
      </c>
      <c r="AL108" s="76">
        <f t="shared" ref="AL108:AL133" si="54">C108</f>
        <v>2</v>
      </c>
      <c r="AN108" s="76">
        <f t="shared" ref="AN108:AN133" si="55">D108</f>
        <v>1</v>
      </c>
    </row>
    <row r="109" spans="1:40" s="76" customFormat="1" ht="15" customHeight="1" x14ac:dyDescent="0.25">
      <c r="A109" s="76">
        <v>143430</v>
      </c>
      <c r="B109" s="59">
        <v>5</v>
      </c>
      <c r="C109" s="59">
        <v>2</v>
      </c>
      <c r="E109" s="3">
        <v>46107</v>
      </c>
      <c r="F109" s="110" t="s">
        <v>125</v>
      </c>
      <c r="G109" s="110" t="s">
        <v>9417</v>
      </c>
      <c r="I109" s="76" t="s">
        <v>8969</v>
      </c>
      <c r="J109" s="76">
        <v>0</v>
      </c>
      <c r="K109" s="76">
        <v>2</v>
      </c>
      <c r="L109" s="76">
        <v>1728</v>
      </c>
      <c r="M109" s="76">
        <v>630</v>
      </c>
      <c r="N109" s="4">
        <v>38.1</v>
      </c>
      <c r="O109" s="134">
        <v>10371</v>
      </c>
      <c r="P109" s="134" t="s">
        <v>47</v>
      </c>
      <c r="AA109" s="76">
        <f t="shared" si="52"/>
        <v>2.1772800000000001</v>
      </c>
      <c r="AB109" s="76">
        <f t="shared" ref="AB109" si="56">IF(ISERROR(AA109),"",AA109)</f>
        <v>2.1772800000000001</v>
      </c>
      <c r="AD109" s="76">
        <f t="shared" si="53"/>
        <v>0</v>
      </c>
      <c r="AE109" s="76">
        <f t="shared" ref="AE109" si="57">IF(ISERROR(AD109),"",AD109)</f>
        <v>0</v>
      </c>
      <c r="AL109" s="76">
        <f t="shared" si="54"/>
        <v>2</v>
      </c>
      <c r="AN109" s="76">
        <f t="shared" si="55"/>
        <v>0</v>
      </c>
    </row>
    <row r="110" spans="1:40" ht="15" customHeight="1" x14ac:dyDescent="0.25">
      <c r="A110" s="76">
        <v>143430</v>
      </c>
      <c r="B110" s="59">
        <v>6</v>
      </c>
      <c r="C110" s="59">
        <v>2</v>
      </c>
      <c r="D110" s="76"/>
      <c r="E110" s="3">
        <v>46107</v>
      </c>
      <c r="F110" s="110" t="s">
        <v>125</v>
      </c>
      <c r="G110" s="110" t="s">
        <v>9417</v>
      </c>
      <c r="H110" s="76"/>
      <c r="I110" s="134" t="s">
        <v>8969</v>
      </c>
      <c r="J110" s="76">
        <v>0</v>
      </c>
      <c r="K110" s="76">
        <v>2</v>
      </c>
      <c r="L110" s="76">
        <v>1728</v>
      </c>
      <c r="M110" s="76">
        <v>630</v>
      </c>
      <c r="N110" s="4">
        <v>38.1</v>
      </c>
      <c r="O110" s="134">
        <v>10371</v>
      </c>
      <c r="P110" s="134" t="s">
        <v>47</v>
      </c>
      <c r="Z110" s="76"/>
      <c r="AA110" s="76">
        <f t="shared" si="52"/>
        <v>2.1772800000000001</v>
      </c>
      <c r="AB110" s="76">
        <f t="shared" si="17"/>
        <v>2.1772800000000001</v>
      </c>
      <c r="AD110" s="76">
        <f t="shared" si="53"/>
        <v>0</v>
      </c>
      <c r="AE110" s="76">
        <f t="shared" si="19"/>
        <v>0</v>
      </c>
      <c r="AL110" s="76">
        <f t="shared" si="54"/>
        <v>2</v>
      </c>
      <c r="AN110" s="76">
        <f t="shared" si="55"/>
        <v>0</v>
      </c>
    </row>
    <row r="111" spans="1:40" ht="15" customHeight="1" x14ac:dyDescent="0.25">
      <c r="A111" s="76">
        <v>143430</v>
      </c>
      <c r="B111" s="59">
        <v>7</v>
      </c>
      <c r="C111" s="59">
        <v>2</v>
      </c>
      <c r="D111" s="76"/>
      <c r="E111" s="3">
        <v>46107</v>
      </c>
      <c r="F111" s="110" t="s">
        <v>125</v>
      </c>
      <c r="G111" s="110" t="s">
        <v>9417</v>
      </c>
      <c r="H111" s="76"/>
      <c r="I111" s="76" t="s">
        <v>8969</v>
      </c>
      <c r="J111" s="76">
        <v>0</v>
      </c>
      <c r="K111" s="76">
        <v>2</v>
      </c>
      <c r="L111" s="76">
        <v>1728</v>
      </c>
      <c r="M111" s="76">
        <v>630</v>
      </c>
      <c r="N111" s="4">
        <v>38.1</v>
      </c>
      <c r="O111" s="76">
        <v>10371</v>
      </c>
      <c r="P111" s="76" t="s">
        <v>47</v>
      </c>
      <c r="Z111" s="76"/>
      <c r="AA111" s="76">
        <f t="shared" si="52"/>
        <v>2.1772800000000001</v>
      </c>
      <c r="AB111" s="76">
        <f t="shared" si="17"/>
        <v>2.1772800000000001</v>
      </c>
      <c r="AD111" s="76">
        <f t="shared" si="53"/>
        <v>0</v>
      </c>
      <c r="AE111" s="76">
        <f t="shared" si="19"/>
        <v>0</v>
      </c>
      <c r="AL111" s="76">
        <f t="shared" si="54"/>
        <v>2</v>
      </c>
      <c r="AN111" s="76">
        <f t="shared" si="55"/>
        <v>0</v>
      </c>
    </row>
    <row r="112" spans="1:40" ht="15" customHeight="1" x14ac:dyDescent="0.25">
      <c r="A112" s="76">
        <v>143430</v>
      </c>
      <c r="B112" s="59">
        <v>8</v>
      </c>
      <c r="C112" s="76">
        <v>2</v>
      </c>
      <c r="D112" s="76"/>
      <c r="E112" s="3">
        <v>46107</v>
      </c>
      <c r="F112" s="110" t="s">
        <v>125</v>
      </c>
      <c r="G112" s="110" t="s">
        <v>9417</v>
      </c>
      <c r="H112" s="76"/>
      <c r="I112" s="76" t="s">
        <v>8969</v>
      </c>
      <c r="J112" s="76">
        <v>0</v>
      </c>
      <c r="K112" s="76">
        <v>2</v>
      </c>
      <c r="L112" s="76">
        <v>1610</v>
      </c>
      <c r="M112" s="76">
        <v>736</v>
      </c>
      <c r="N112" s="4">
        <v>41.47</v>
      </c>
      <c r="O112" s="76">
        <v>10371</v>
      </c>
      <c r="P112" s="76" t="s">
        <v>47</v>
      </c>
      <c r="Z112" s="76"/>
      <c r="AA112" s="76">
        <f t="shared" si="52"/>
        <v>2.36992</v>
      </c>
      <c r="AB112" s="76">
        <f t="shared" si="17"/>
        <v>2.36992</v>
      </c>
      <c r="AD112" s="76">
        <f t="shared" si="53"/>
        <v>0</v>
      </c>
      <c r="AE112" s="76">
        <f t="shared" si="19"/>
        <v>0</v>
      </c>
      <c r="AL112" s="76">
        <f t="shared" si="54"/>
        <v>2</v>
      </c>
      <c r="AN112" s="76">
        <f t="shared" si="55"/>
        <v>0</v>
      </c>
    </row>
    <row r="113" spans="1:40" ht="15" customHeight="1" x14ac:dyDescent="0.25">
      <c r="A113" s="76">
        <v>143430</v>
      </c>
      <c r="B113" s="161">
        <v>9</v>
      </c>
      <c r="C113" s="59">
        <v>2</v>
      </c>
      <c r="D113" s="76">
        <v>2</v>
      </c>
      <c r="E113" s="3">
        <v>46107</v>
      </c>
      <c r="F113" s="110" t="s">
        <v>125</v>
      </c>
      <c r="G113" s="110" t="s">
        <v>9417</v>
      </c>
      <c r="H113" s="76"/>
      <c r="I113" s="76" t="s">
        <v>8969</v>
      </c>
      <c r="J113" s="76">
        <v>0</v>
      </c>
      <c r="K113" s="76">
        <v>2</v>
      </c>
      <c r="L113" s="76">
        <v>1610</v>
      </c>
      <c r="M113" s="76">
        <v>736</v>
      </c>
      <c r="N113" s="4">
        <v>41.47</v>
      </c>
      <c r="O113" s="76">
        <v>10371</v>
      </c>
      <c r="P113" s="76" t="s">
        <v>47</v>
      </c>
      <c r="Z113" s="76"/>
      <c r="AA113" s="76">
        <f t="shared" si="52"/>
        <v>2.36992</v>
      </c>
      <c r="AB113" s="76">
        <f t="shared" si="17"/>
        <v>2.36992</v>
      </c>
      <c r="AD113" s="76">
        <f t="shared" si="53"/>
        <v>2.36992</v>
      </c>
      <c r="AE113" s="76">
        <f t="shared" si="19"/>
        <v>2.36992</v>
      </c>
      <c r="AL113" s="76">
        <f t="shared" si="54"/>
        <v>2</v>
      </c>
      <c r="AN113" s="76">
        <f t="shared" si="55"/>
        <v>2</v>
      </c>
    </row>
    <row r="114" spans="1:40" s="76" customFormat="1" ht="15" customHeight="1" x14ac:dyDescent="0.25">
      <c r="A114" s="76">
        <v>143430</v>
      </c>
      <c r="B114" s="59">
        <v>10</v>
      </c>
      <c r="C114" s="59">
        <v>2</v>
      </c>
      <c r="D114" s="59"/>
      <c r="E114" s="3">
        <v>46107</v>
      </c>
      <c r="F114" s="110" t="s">
        <v>125</v>
      </c>
      <c r="G114" s="110" t="s">
        <v>9417</v>
      </c>
      <c r="I114" s="76" t="s">
        <v>8969</v>
      </c>
      <c r="J114" s="76">
        <v>0</v>
      </c>
      <c r="K114" s="76">
        <v>2</v>
      </c>
      <c r="L114" s="76">
        <v>1728</v>
      </c>
      <c r="M114" s="76">
        <v>572</v>
      </c>
      <c r="N114" s="4">
        <v>34.590000000000003</v>
      </c>
      <c r="O114" s="76">
        <v>10371</v>
      </c>
      <c r="P114" s="76" t="s">
        <v>47</v>
      </c>
      <c r="AA114" s="76">
        <f t="shared" si="52"/>
        <v>1.9768319999999999</v>
      </c>
      <c r="AB114" s="76">
        <f t="shared" si="17"/>
        <v>1.9768319999999999</v>
      </c>
      <c r="AD114" s="76">
        <f t="shared" si="53"/>
        <v>0</v>
      </c>
      <c r="AE114" s="76">
        <f t="shared" si="19"/>
        <v>0</v>
      </c>
      <c r="AL114" s="76">
        <f t="shared" si="54"/>
        <v>2</v>
      </c>
      <c r="AN114" s="76">
        <f t="shared" si="55"/>
        <v>0</v>
      </c>
    </row>
    <row r="115" spans="1:40" ht="15" customHeight="1" x14ac:dyDescent="0.25">
      <c r="A115" s="76">
        <v>143430</v>
      </c>
      <c r="B115" s="59">
        <v>11</v>
      </c>
      <c r="C115" s="59">
        <v>2</v>
      </c>
      <c r="D115" s="59">
        <v>1</v>
      </c>
      <c r="E115" s="3">
        <v>46107</v>
      </c>
      <c r="F115" s="110" t="s">
        <v>125</v>
      </c>
      <c r="G115" s="110" t="s">
        <v>9417</v>
      </c>
      <c r="H115" s="76"/>
      <c r="I115" s="76" t="s">
        <v>8969</v>
      </c>
      <c r="J115" s="76">
        <v>0</v>
      </c>
      <c r="K115" s="76">
        <v>2</v>
      </c>
      <c r="L115" s="76">
        <v>1728</v>
      </c>
      <c r="M115" s="76">
        <v>572</v>
      </c>
      <c r="N115" s="4">
        <v>34.590000000000003</v>
      </c>
      <c r="O115" s="76">
        <v>10371</v>
      </c>
      <c r="P115" s="76" t="s">
        <v>47</v>
      </c>
      <c r="Z115" s="76"/>
      <c r="AA115" s="76">
        <f t="shared" si="52"/>
        <v>1.9768319999999999</v>
      </c>
      <c r="AB115" s="76">
        <f t="shared" si="17"/>
        <v>1.9768319999999999</v>
      </c>
      <c r="AD115" s="76">
        <f t="shared" si="53"/>
        <v>0.98841599999999996</v>
      </c>
      <c r="AE115" s="76">
        <f t="shared" si="19"/>
        <v>0.98841599999999996</v>
      </c>
      <c r="AL115" s="76">
        <f t="shared" si="54"/>
        <v>2</v>
      </c>
      <c r="AN115" s="76">
        <f t="shared" si="55"/>
        <v>1</v>
      </c>
    </row>
    <row r="116" spans="1:40" ht="15" customHeight="1" x14ac:dyDescent="0.25">
      <c r="A116" s="76">
        <v>143430</v>
      </c>
      <c r="B116" s="59">
        <v>12</v>
      </c>
      <c r="C116" s="59">
        <v>2</v>
      </c>
      <c r="E116" s="3">
        <v>46107</v>
      </c>
      <c r="F116" s="110" t="s">
        <v>125</v>
      </c>
      <c r="G116" s="110" t="s">
        <v>9417</v>
      </c>
      <c r="H116" s="76"/>
      <c r="I116" s="76" t="s">
        <v>8969</v>
      </c>
      <c r="J116" s="76">
        <v>0</v>
      </c>
      <c r="K116" s="76">
        <v>2</v>
      </c>
      <c r="L116" s="76">
        <v>1728</v>
      </c>
      <c r="M116" s="76">
        <v>572</v>
      </c>
      <c r="N116" s="4">
        <v>34.590000000000003</v>
      </c>
      <c r="O116" s="76">
        <v>10371</v>
      </c>
      <c r="P116" s="76" t="s">
        <v>47</v>
      </c>
      <c r="Z116" s="76"/>
      <c r="AA116" s="76">
        <f t="shared" si="52"/>
        <v>1.9768319999999999</v>
      </c>
      <c r="AB116" s="76">
        <f t="shared" si="17"/>
        <v>1.9768319999999999</v>
      </c>
      <c r="AD116" s="76">
        <f t="shared" si="53"/>
        <v>0</v>
      </c>
      <c r="AE116" s="76">
        <f t="shared" si="19"/>
        <v>0</v>
      </c>
      <c r="AL116" s="76">
        <f t="shared" si="54"/>
        <v>2</v>
      </c>
      <c r="AN116" s="76">
        <f t="shared" si="55"/>
        <v>0</v>
      </c>
    </row>
    <row r="117" spans="1:40" ht="15" customHeight="1" x14ac:dyDescent="0.25">
      <c r="A117" s="76">
        <v>143430</v>
      </c>
      <c r="B117" s="59">
        <v>13</v>
      </c>
      <c r="C117" s="59">
        <v>2</v>
      </c>
      <c r="E117" s="3">
        <v>46107</v>
      </c>
      <c r="F117" s="110" t="s">
        <v>125</v>
      </c>
      <c r="G117" s="110" t="s">
        <v>9417</v>
      </c>
      <c r="H117" s="76"/>
      <c r="I117" s="76" t="s">
        <v>8969</v>
      </c>
      <c r="J117" s="76">
        <v>0</v>
      </c>
      <c r="K117" s="76">
        <v>2</v>
      </c>
      <c r="L117" s="76">
        <v>1728</v>
      </c>
      <c r="M117" s="76">
        <v>572</v>
      </c>
      <c r="N117" s="4">
        <v>34.590000000000003</v>
      </c>
      <c r="O117" s="76">
        <v>10371</v>
      </c>
      <c r="P117" s="76" t="s">
        <v>47</v>
      </c>
      <c r="Z117" s="76"/>
      <c r="AA117" s="76">
        <f t="shared" si="52"/>
        <v>1.9768319999999999</v>
      </c>
      <c r="AB117" s="76">
        <f t="shared" si="17"/>
        <v>1.9768319999999999</v>
      </c>
      <c r="AD117" s="76">
        <f t="shared" si="53"/>
        <v>0</v>
      </c>
      <c r="AE117" s="76">
        <f t="shared" si="19"/>
        <v>0</v>
      </c>
      <c r="AL117" s="76">
        <f t="shared" si="54"/>
        <v>2</v>
      </c>
      <c r="AN117" s="76">
        <f t="shared" si="55"/>
        <v>0</v>
      </c>
    </row>
    <row r="118" spans="1:40" s="76" customFormat="1" ht="15" customHeight="1" x14ac:dyDescent="0.25">
      <c r="A118" s="76">
        <v>143430</v>
      </c>
      <c r="B118" s="59">
        <v>14</v>
      </c>
      <c r="C118" s="59">
        <v>1</v>
      </c>
      <c r="D118" s="59"/>
      <c r="E118" s="3">
        <v>46107</v>
      </c>
      <c r="F118" s="110" t="s">
        <v>125</v>
      </c>
      <c r="G118" s="110" t="s">
        <v>9417</v>
      </c>
      <c r="I118" s="76" t="s">
        <v>8969</v>
      </c>
      <c r="J118" s="76">
        <v>0</v>
      </c>
      <c r="K118" s="76">
        <v>1</v>
      </c>
      <c r="L118" s="76">
        <v>1633</v>
      </c>
      <c r="M118" s="76">
        <v>630</v>
      </c>
      <c r="N118" s="4">
        <v>36</v>
      </c>
      <c r="O118" s="76">
        <v>10371</v>
      </c>
      <c r="P118" s="76" t="s">
        <v>47</v>
      </c>
      <c r="AA118" s="76">
        <f t="shared" si="52"/>
        <v>1.0287900000000001</v>
      </c>
      <c r="AB118" s="76">
        <f t="shared" si="17"/>
        <v>1.0287900000000001</v>
      </c>
      <c r="AD118" s="76">
        <f t="shared" si="53"/>
        <v>0</v>
      </c>
      <c r="AE118" s="76">
        <f t="shared" si="19"/>
        <v>0</v>
      </c>
      <c r="AL118" s="76">
        <f t="shared" si="54"/>
        <v>1</v>
      </c>
      <c r="AN118" s="76">
        <f t="shared" si="55"/>
        <v>0</v>
      </c>
    </row>
    <row r="119" spans="1:40" ht="15" customHeight="1" x14ac:dyDescent="0.25">
      <c r="A119" s="76">
        <v>143430</v>
      </c>
      <c r="B119" s="59">
        <v>15</v>
      </c>
      <c r="C119" s="59">
        <v>1</v>
      </c>
      <c r="E119" s="3">
        <v>46107</v>
      </c>
      <c r="F119" s="110" t="s">
        <v>125</v>
      </c>
      <c r="G119" s="110" t="s">
        <v>9417</v>
      </c>
      <c r="H119" s="76"/>
      <c r="I119" s="76" t="s">
        <v>8969</v>
      </c>
      <c r="J119" s="76">
        <v>0</v>
      </c>
      <c r="K119" s="76">
        <v>1</v>
      </c>
      <c r="L119" s="76">
        <v>1633</v>
      </c>
      <c r="M119" s="76">
        <v>630</v>
      </c>
      <c r="N119" s="4">
        <v>36</v>
      </c>
      <c r="O119" s="76">
        <v>10371</v>
      </c>
      <c r="P119" s="76" t="s">
        <v>47</v>
      </c>
      <c r="Z119" s="76"/>
      <c r="AA119" s="76">
        <f t="shared" si="52"/>
        <v>1.0287900000000001</v>
      </c>
      <c r="AB119" s="76">
        <f t="shared" si="17"/>
        <v>1.0287900000000001</v>
      </c>
      <c r="AD119" s="76">
        <f t="shared" si="53"/>
        <v>0</v>
      </c>
      <c r="AE119" s="76">
        <f t="shared" si="19"/>
        <v>0</v>
      </c>
      <c r="AL119" s="76">
        <f t="shared" si="54"/>
        <v>1</v>
      </c>
      <c r="AN119" s="76">
        <f t="shared" si="55"/>
        <v>0</v>
      </c>
    </row>
    <row r="120" spans="1:40" s="76" customFormat="1" ht="15" customHeight="1" x14ac:dyDescent="0.25">
      <c r="A120" s="76">
        <v>143430</v>
      </c>
      <c r="B120" s="59">
        <v>16</v>
      </c>
      <c r="C120" s="59">
        <v>1</v>
      </c>
      <c r="D120" s="59"/>
      <c r="E120" s="3">
        <v>46107</v>
      </c>
      <c r="F120" s="110" t="s">
        <v>125</v>
      </c>
      <c r="G120" s="110" t="s">
        <v>9417</v>
      </c>
      <c r="I120" s="76" t="s">
        <v>8969</v>
      </c>
      <c r="J120" s="76">
        <v>0</v>
      </c>
      <c r="K120" s="76">
        <v>1</v>
      </c>
      <c r="L120" s="76">
        <v>1633</v>
      </c>
      <c r="M120" s="76">
        <v>855</v>
      </c>
      <c r="N120" s="4">
        <v>48.86</v>
      </c>
      <c r="O120" s="76">
        <v>10371</v>
      </c>
      <c r="P120" s="76" t="s">
        <v>47</v>
      </c>
      <c r="AA120" s="76">
        <f t="shared" si="52"/>
        <v>1.396215</v>
      </c>
      <c r="AB120" s="76">
        <f t="shared" ref="AB120" si="58">IF(ISERROR(AA120),"",AA120)</f>
        <v>1.396215</v>
      </c>
      <c r="AD120" s="76">
        <f t="shared" si="53"/>
        <v>0</v>
      </c>
      <c r="AE120" s="76">
        <f t="shared" ref="AE120" si="59">IF(ISERROR(AD120),"",AD120)</f>
        <v>0</v>
      </c>
      <c r="AL120" s="76">
        <f t="shared" si="54"/>
        <v>1</v>
      </c>
      <c r="AN120" s="76">
        <f t="shared" si="55"/>
        <v>0</v>
      </c>
    </row>
    <row r="121" spans="1:40" ht="15" customHeight="1" x14ac:dyDescent="0.25">
      <c r="A121" s="76">
        <v>143430</v>
      </c>
      <c r="B121" s="161">
        <v>17</v>
      </c>
      <c r="C121" s="59">
        <v>1</v>
      </c>
      <c r="D121" s="59">
        <v>1</v>
      </c>
      <c r="E121" s="3">
        <v>46107</v>
      </c>
      <c r="F121" s="110" t="s">
        <v>125</v>
      </c>
      <c r="G121" s="110" t="s">
        <v>9417</v>
      </c>
      <c r="H121" s="76"/>
      <c r="I121" s="76" t="s">
        <v>8969</v>
      </c>
      <c r="J121" s="76">
        <v>0</v>
      </c>
      <c r="K121" s="76">
        <v>1</v>
      </c>
      <c r="L121" s="76">
        <v>1633</v>
      </c>
      <c r="M121" s="76">
        <v>630</v>
      </c>
      <c r="N121" s="4">
        <v>36</v>
      </c>
      <c r="O121" s="76">
        <v>10371</v>
      </c>
      <c r="P121" s="76" t="s">
        <v>47</v>
      </c>
      <c r="Z121" s="76"/>
      <c r="AA121" s="76">
        <f t="shared" si="52"/>
        <v>1.0287900000000001</v>
      </c>
      <c r="AB121" s="76">
        <f t="shared" si="17"/>
        <v>1.0287900000000001</v>
      </c>
      <c r="AD121" s="76">
        <f t="shared" si="53"/>
        <v>1.0287900000000001</v>
      </c>
      <c r="AE121" s="76">
        <f t="shared" si="19"/>
        <v>1.0287900000000001</v>
      </c>
      <c r="AL121" s="76">
        <f t="shared" si="54"/>
        <v>1</v>
      </c>
      <c r="AN121" s="76">
        <f t="shared" si="55"/>
        <v>1</v>
      </c>
    </row>
    <row r="122" spans="1:40" ht="15" customHeight="1" x14ac:dyDescent="0.25">
      <c r="A122" s="76">
        <v>143430</v>
      </c>
      <c r="B122" s="59">
        <v>18</v>
      </c>
      <c r="C122" s="59">
        <v>1</v>
      </c>
      <c r="E122" s="3">
        <v>46107</v>
      </c>
      <c r="F122" s="110" t="s">
        <v>125</v>
      </c>
      <c r="G122" s="110" t="s">
        <v>9417</v>
      </c>
      <c r="H122" s="76"/>
      <c r="I122" s="76" t="s">
        <v>8969</v>
      </c>
      <c r="J122" s="76">
        <v>0</v>
      </c>
      <c r="K122" s="76">
        <v>1</v>
      </c>
      <c r="L122" s="76">
        <v>1633</v>
      </c>
      <c r="M122" s="76">
        <v>630</v>
      </c>
      <c r="N122" s="4">
        <v>36</v>
      </c>
      <c r="O122" s="76">
        <v>10371</v>
      </c>
      <c r="P122" s="76" t="s">
        <v>47</v>
      </c>
      <c r="Z122" s="76"/>
      <c r="AA122" s="76">
        <f t="shared" si="52"/>
        <v>1.0287900000000001</v>
      </c>
      <c r="AB122" s="76">
        <f t="shared" si="17"/>
        <v>1.0287900000000001</v>
      </c>
      <c r="AD122" s="76">
        <f t="shared" si="53"/>
        <v>0</v>
      </c>
      <c r="AE122" s="76">
        <f t="shared" si="19"/>
        <v>0</v>
      </c>
      <c r="AL122" s="76">
        <f t="shared" si="54"/>
        <v>1</v>
      </c>
      <c r="AN122" s="76">
        <f t="shared" si="55"/>
        <v>0</v>
      </c>
    </row>
    <row r="123" spans="1:40" ht="15" customHeight="1" x14ac:dyDescent="0.25">
      <c r="A123" s="76">
        <v>143430</v>
      </c>
      <c r="B123" s="59">
        <v>19</v>
      </c>
      <c r="C123" s="59">
        <v>1</v>
      </c>
      <c r="E123" s="3">
        <v>46107</v>
      </c>
      <c r="F123" s="110" t="s">
        <v>125</v>
      </c>
      <c r="G123" s="110" t="s">
        <v>9417</v>
      </c>
      <c r="H123" s="76"/>
      <c r="I123" s="76" t="s">
        <v>8969</v>
      </c>
      <c r="J123" s="76">
        <v>0</v>
      </c>
      <c r="K123" s="76">
        <v>1</v>
      </c>
      <c r="L123" s="76">
        <v>1633</v>
      </c>
      <c r="M123" s="76">
        <v>855</v>
      </c>
      <c r="N123" s="4">
        <v>48.86</v>
      </c>
      <c r="O123" s="76">
        <v>10371</v>
      </c>
      <c r="P123" s="76" t="s">
        <v>47</v>
      </c>
      <c r="Z123" s="76"/>
      <c r="AA123" s="76">
        <f t="shared" si="52"/>
        <v>1.396215</v>
      </c>
      <c r="AB123" s="76">
        <f t="shared" si="17"/>
        <v>1.396215</v>
      </c>
      <c r="AD123" s="76">
        <f t="shared" si="53"/>
        <v>0</v>
      </c>
      <c r="AE123" s="76">
        <f t="shared" si="19"/>
        <v>0</v>
      </c>
      <c r="AL123" s="76">
        <f t="shared" si="54"/>
        <v>1</v>
      </c>
      <c r="AN123" s="76">
        <f t="shared" si="55"/>
        <v>0</v>
      </c>
    </row>
    <row r="124" spans="1:40" ht="15" customHeight="1" x14ac:dyDescent="0.25">
      <c r="A124" s="76">
        <v>143430</v>
      </c>
      <c r="B124" s="59">
        <v>20</v>
      </c>
      <c r="C124" s="59">
        <v>1</v>
      </c>
      <c r="E124" s="3">
        <v>46107</v>
      </c>
      <c r="F124" s="110" t="s">
        <v>125</v>
      </c>
      <c r="G124" s="110" t="s">
        <v>9417</v>
      </c>
      <c r="H124" s="76"/>
      <c r="I124" s="76" t="s">
        <v>8969</v>
      </c>
      <c r="J124" s="76">
        <v>0</v>
      </c>
      <c r="K124" s="76">
        <v>1</v>
      </c>
      <c r="L124" s="76">
        <v>1636</v>
      </c>
      <c r="M124" s="76">
        <v>572</v>
      </c>
      <c r="N124" s="4">
        <v>32.75</v>
      </c>
      <c r="O124" s="76">
        <v>10371</v>
      </c>
      <c r="P124" s="76" t="s">
        <v>47</v>
      </c>
      <c r="Z124" s="76"/>
      <c r="AA124" s="76">
        <f t="shared" si="52"/>
        <v>0.93579199999999996</v>
      </c>
      <c r="AB124" s="76">
        <f t="shared" si="17"/>
        <v>0.93579199999999996</v>
      </c>
      <c r="AD124" s="76">
        <f t="shared" si="53"/>
        <v>0</v>
      </c>
      <c r="AE124" s="76">
        <f t="shared" si="19"/>
        <v>0</v>
      </c>
      <c r="AL124" s="76">
        <f t="shared" si="54"/>
        <v>1</v>
      </c>
      <c r="AN124" s="76">
        <f t="shared" si="55"/>
        <v>0</v>
      </c>
    </row>
    <row r="125" spans="1:40" ht="15" customHeight="1" x14ac:dyDescent="0.25">
      <c r="A125" s="76">
        <v>143430</v>
      </c>
      <c r="B125" s="59">
        <v>21</v>
      </c>
      <c r="C125" s="59">
        <v>1</v>
      </c>
      <c r="E125" s="3">
        <v>46107</v>
      </c>
      <c r="F125" s="110" t="s">
        <v>125</v>
      </c>
      <c r="G125" s="110" t="s">
        <v>9417</v>
      </c>
      <c r="H125" s="76"/>
      <c r="I125" s="76" t="s">
        <v>8969</v>
      </c>
      <c r="J125" s="76">
        <v>0</v>
      </c>
      <c r="K125" s="76">
        <v>1</v>
      </c>
      <c r="L125" s="76">
        <v>1636</v>
      </c>
      <c r="M125" s="76">
        <v>572</v>
      </c>
      <c r="N125" s="4">
        <v>32.75</v>
      </c>
      <c r="O125" s="76">
        <v>10371</v>
      </c>
      <c r="P125" s="76" t="s">
        <v>47</v>
      </c>
      <c r="Z125" s="76"/>
      <c r="AA125" s="76">
        <f t="shared" si="52"/>
        <v>0.93579199999999996</v>
      </c>
      <c r="AB125" s="76">
        <f t="shared" si="17"/>
        <v>0.93579199999999996</v>
      </c>
      <c r="AD125" s="76">
        <f t="shared" si="53"/>
        <v>0</v>
      </c>
      <c r="AE125" s="76">
        <f t="shared" si="19"/>
        <v>0</v>
      </c>
      <c r="AL125" s="76">
        <f t="shared" si="54"/>
        <v>1</v>
      </c>
      <c r="AN125" s="76">
        <f t="shared" si="55"/>
        <v>0</v>
      </c>
    </row>
    <row r="126" spans="1:40" ht="15" customHeight="1" x14ac:dyDescent="0.25">
      <c r="A126" s="76">
        <v>143430</v>
      </c>
      <c r="B126" s="59">
        <v>22</v>
      </c>
      <c r="C126" s="76">
        <v>1</v>
      </c>
      <c r="E126" s="3">
        <v>46107</v>
      </c>
      <c r="F126" s="110" t="s">
        <v>125</v>
      </c>
      <c r="G126" s="110" t="s">
        <v>9417</v>
      </c>
      <c r="H126" s="76"/>
      <c r="I126" s="76" t="s">
        <v>8969</v>
      </c>
      <c r="J126" s="76">
        <v>0</v>
      </c>
      <c r="K126" s="76">
        <v>1</v>
      </c>
      <c r="L126" s="76">
        <v>1636</v>
      </c>
      <c r="M126" s="76">
        <v>855</v>
      </c>
      <c r="N126" s="4">
        <v>48.95</v>
      </c>
      <c r="O126" s="76">
        <v>10371</v>
      </c>
      <c r="P126" s="76" t="s">
        <v>47</v>
      </c>
      <c r="Z126" s="76"/>
      <c r="AA126" s="76">
        <f t="shared" si="52"/>
        <v>1.3987799999999999</v>
      </c>
      <c r="AB126" s="76">
        <f t="shared" si="17"/>
        <v>1.3987799999999999</v>
      </c>
      <c r="AD126" s="76">
        <f t="shared" si="53"/>
        <v>0</v>
      </c>
      <c r="AE126" s="76">
        <f t="shared" si="19"/>
        <v>0</v>
      </c>
      <c r="AL126" s="76">
        <f t="shared" si="54"/>
        <v>1</v>
      </c>
      <c r="AN126" s="76">
        <f t="shared" si="55"/>
        <v>0</v>
      </c>
    </row>
    <row r="127" spans="1:40" ht="15" customHeight="1" x14ac:dyDescent="0.25">
      <c r="A127" s="76">
        <v>143430</v>
      </c>
      <c r="B127" s="59">
        <v>23</v>
      </c>
      <c r="C127" s="76">
        <v>1</v>
      </c>
      <c r="E127" s="3">
        <v>46107</v>
      </c>
      <c r="F127" s="110" t="s">
        <v>125</v>
      </c>
      <c r="G127" s="110" t="s">
        <v>9417</v>
      </c>
      <c r="H127" s="76"/>
      <c r="I127" s="76" t="s">
        <v>8969</v>
      </c>
      <c r="J127" s="76">
        <v>0</v>
      </c>
      <c r="K127" s="76">
        <v>1</v>
      </c>
      <c r="L127" s="76">
        <v>1636</v>
      </c>
      <c r="M127" s="76">
        <v>572</v>
      </c>
      <c r="N127" s="4">
        <v>32.75</v>
      </c>
      <c r="O127" s="76">
        <v>10371</v>
      </c>
      <c r="P127" s="76" t="s">
        <v>47</v>
      </c>
      <c r="Z127" s="76"/>
      <c r="AA127" s="76">
        <f t="shared" si="52"/>
        <v>0.93579199999999996</v>
      </c>
      <c r="AB127" s="76">
        <f t="shared" si="17"/>
        <v>0.93579199999999996</v>
      </c>
      <c r="AD127" s="76">
        <f t="shared" si="53"/>
        <v>0</v>
      </c>
      <c r="AE127" s="76">
        <f t="shared" si="19"/>
        <v>0</v>
      </c>
      <c r="AL127" s="76">
        <f t="shared" si="54"/>
        <v>1</v>
      </c>
      <c r="AN127" s="76">
        <f t="shared" si="55"/>
        <v>0</v>
      </c>
    </row>
    <row r="128" spans="1:40" ht="15" customHeight="1" x14ac:dyDescent="0.25">
      <c r="A128" s="76">
        <v>143430</v>
      </c>
      <c r="B128" s="161">
        <v>24</v>
      </c>
      <c r="C128" s="76">
        <v>1</v>
      </c>
      <c r="D128" s="59">
        <v>1</v>
      </c>
      <c r="E128" s="3">
        <v>46107</v>
      </c>
      <c r="F128" s="110" t="s">
        <v>125</v>
      </c>
      <c r="G128" s="110" t="s">
        <v>9417</v>
      </c>
      <c r="H128" s="76"/>
      <c r="I128" s="76" t="s">
        <v>8969</v>
      </c>
      <c r="J128" s="76">
        <v>0</v>
      </c>
      <c r="K128" s="76">
        <v>1</v>
      </c>
      <c r="L128" s="76">
        <v>1636</v>
      </c>
      <c r="M128" s="76">
        <v>572</v>
      </c>
      <c r="N128" s="4">
        <v>32.75</v>
      </c>
      <c r="O128" s="76">
        <v>10371</v>
      </c>
      <c r="P128" s="76" t="s">
        <v>47</v>
      </c>
      <c r="Z128" s="76"/>
      <c r="AA128" s="76">
        <f t="shared" si="52"/>
        <v>0.93579199999999996</v>
      </c>
      <c r="AB128" s="76">
        <f t="shared" si="17"/>
        <v>0.93579199999999996</v>
      </c>
      <c r="AD128" s="76">
        <f t="shared" si="53"/>
        <v>0.93579199999999996</v>
      </c>
      <c r="AE128" s="76">
        <f t="shared" si="19"/>
        <v>0.93579199999999996</v>
      </c>
      <c r="AL128" s="76">
        <f t="shared" si="54"/>
        <v>1</v>
      </c>
      <c r="AN128" s="76">
        <f t="shared" si="55"/>
        <v>1</v>
      </c>
    </row>
    <row r="129" spans="1:40" ht="15" customHeight="1" x14ac:dyDescent="0.25">
      <c r="A129" s="76">
        <v>143430</v>
      </c>
      <c r="B129" s="59">
        <v>25</v>
      </c>
      <c r="C129" s="59">
        <v>1</v>
      </c>
      <c r="E129" s="3">
        <v>46107</v>
      </c>
      <c r="F129" s="111" t="s">
        <v>125</v>
      </c>
      <c r="G129" s="110" t="s">
        <v>9417</v>
      </c>
      <c r="H129" s="76"/>
      <c r="I129" s="76" t="s">
        <v>8969</v>
      </c>
      <c r="J129" s="76">
        <v>0</v>
      </c>
      <c r="K129" s="76">
        <v>1</v>
      </c>
      <c r="L129" s="76">
        <v>1636</v>
      </c>
      <c r="M129" s="76">
        <v>855</v>
      </c>
      <c r="N129" s="4">
        <v>48.95</v>
      </c>
      <c r="O129" s="76">
        <v>10371</v>
      </c>
      <c r="P129" s="76" t="s">
        <v>47</v>
      </c>
      <c r="Z129" s="76"/>
      <c r="AA129" s="76">
        <f t="shared" si="52"/>
        <v>1.3987799999999999</v>
      </c>
      <c r="AB129" s="76">
        <f t="shared" si="17"/>
        <v>1.3987799999999999</v>
      </c>
      <c r="AD129" s="76">
        <f t="shared" si="53"/>
        <v>0</v>
      </c>
      <c r="AE129" s="76">
        <f t="shared" si="19"/>
        <v>0</v>
      </c>
      <c r="AL129" s="76">
        <f t="shared" si="54"/>
        <v>1</v>
      </c>
      <c r="AN129" s="76">
        <f t="shared" si="55"/>
        <v>0</v>
      </c>
    </row>
    <row r="130" spans="1:40" ht="15" customHeight="1" x14ac:dyDescent="0.25">
      <c r="A130" s="76">
        <v>143430</v>
      </c>
      <c r="B130" s="59">
        <v>26</v>
      </c>
      <c r="C130" s="59">
        <v>3</v>
      </c>
      <c r="D130" s="59">
        <v>1</v>
      </c>
      <c r="E130" s="3">
        <v>46107</v>
      </c>
      <c r="F130" s="111" t="s">
        <v>125</v>
      </c>
      <c r="G130" s="110" t="s">
        <v>9417</v>
      </c>
      <c r="H130" s="76"/>
      <c r="I130" s="76" t="s">
        <v>8969</v>
      </c>
      <c r="J130" s="76">
        <v>0</v>
      </c>
      <c r="K130" s="76">
        <v>3</v>
      </c>
      <c r="L130" s="76">
        <v>1782</v>
      </c>
      <c r="M130" s="76">
        <v>672</v>
      </c>
      <c r="N130" s="4">
        <v>41.91</v>
      </c>
      <c r="O130" s="76">
        <v>10371</v>
      </c>
      <c r="P130" s="76" t="s">
        <v>47</v>
      </c>
      <c r="Z130" s="76"/>
      <c r="AA130" s="76">
        <f t="shared" si="52"/>
        <v>3.5925120000000001</v>
      </c>
      <c r="AB130" s="76">
        <f t="shared" ref="AB130:AB134" si="60">IF(ISERROR(AA130),"",AA130)</f>
        <v>3.5925120000000001</v>
      </c>
      <c r="AC130" s="76"/>
      <c r="AD130" s="76">
        <f t="shared" si="53"/>
        <v>1.1975039999999999</v>
      </c>
      <c r="AE130" s="76">
        <f t="shared" ref="AE130:AE134" si="61">IF(ISERROR(AD130),"",AD130)</f>
        <v>1.1975039999999999</v>
      </c>
      <c r="AL130" s="76">
        <f t="shared" si="54"/>
        <v>3</v>
      </c>
      <c r="AM130" s="76"/>
      <c r="AN130" s="76">
        <f t="shared" si="55"/>
        <v>1</v>
      </c>
    </row>
    <row r="131" spans="1:40" ht="15" customHeight="1" x14ac:dyDescent="0.25">
      <c r="A131" s="76">
        <v>143430</v>
      </c>
      <c r="B131" s="59">
        <v>27</v>
      </c>
      <c r="C131" s="59">
        <v>3</v>
      </c>
      <c r="E131" s="3">
        <v>46107</v>
      </c>
      <c r="F131" s="111" t="s">
        <v>125</v>
      </c>
      <c r="G131" s="110" t="s">
        <v>9417</v>
      </c>
      <c r="H131" s="76"/>
      <c r="I131" s="76" t="s">
        <v>8969</v>
      </c>
      <c r="J131" s="76">
        <v>0</v>
      </c>
      <c r="K131" s="76">
        <v>3</v>
      </c>
      <c r="L131" s="76">
        <v>1782</v>
      </c>
      <c r="M131" s="76">
        <v>672</v>
      </c>
      <c r="N131" s="4">
        <v>41.91</v>
      </c>
      <c r="O131" s="76">
        <v>10371</v>
      </c>
      <c r="P131" s="76" t="s">
        <v>47</v>
      </c>
      <c r="Z131" s="76"/>
      <c r="AA131" s="76">
        <f t="shared" si="52"/>
        <v>3.5925120000000001</v>
      </c>
      <c r="AB131" s="76">
        <f t="shared" si="60"/>
        <v>3.5925120000000001</v>
      </c>
      <c r="AC131" s="76"/>
      <c r="AD131" s="76">
        <f t="shared" si="53"/>
        <v>0</v>
      </c>
      <c r="AE131" s="76">
        <f t="shared" si="61"/>
        <v>0</v>
      </c>
      <c r="AL131" s="76">
        <f t="shared" si="54"/>
        <v>3</v>
      </c>
      <c r="AM131" s="76"/>
      <c r="AN131" s="76">
        <f t="shared" si="55"/>
        <v>0</v>
      </c>
    </row>
    <row r="132" spans="1:40" ht="15" customHeight="1" x14ac:dyDescent="0.25">
      <c r="A132" s="76">
        <v>143430</v>
      </c>
      <c r="B132" s="59">
        <v>28</v>
      </c>
      <c r="C132" s="76">
        <v>3</v>
      </c>
      <c r="D132" s="59">
        <v>1</v>
      </c>
      <c r="E132" s="3">
        <v>46107</v>
      </c>
      <c r="F132" s="110" t="s">
        <v>125</v>
      </c>
      <c r="G132" s="110" t="s">
        <v>9417</v>
      </c>
      <c r="H132" s="76"/>
      <c r="I132" s="76" t="s">
        <v>8969</v>
      </c>
      <c r="J132" s="76">
        <v>0</v>
      </c>
      <c r="K132" s="76">
        <v>3</v>
      </c>
      <c r="L132" s="76">
        <v>1782</v>
      </c>
      <c r="M132" s="76">
        <v>672</v>
      </c>
      <c r="N132" s="4">
        <v>41.91</v>
      </c>
      <c r="O132" s="76">
        <v>10371</v>
      </c>
      <c r="P132" s="76" t="s">
        <v>47</v>
      </c>
      <c r="Z132" s="76"/>
      <c r="AA132" s="76">
        <f t="shared" si="52"/>
        <v>3.5925120000000001</v>
      </c>
      <c r="AB132" s="76">
        <f t="shared" si="60"/>
        <v>3.5925120000000001</v>
      </c>
      <c r="AC132" s="76"/>
      <c r="AD132" s="76">
        <f t="shared" si="53"/>
        <v>1.1975039999999999</v>
      </c>
      <c r="AE132" s="76">
        <f t="shared" si="61"/>
        <v>1.1975039999999999</v>
      </c>
      <c r="AL132" s="76">
        <f t="shared" si="54"/>
        <v>3</v>
      </c>
      <c r="AM132" s="76"/>
      <c r="AN132" s="76">
        <f t="shared" si="55"/>
        <v>1</v>
      </c>
    </row>
    <row r="133" spans="1:40" ht="15" customHeight="1" x14ac:dyDescent="0.25">
      <c r="A133" s="76">
        <v>143430</v>
      </c>
      <c r="B133" s="161">
        <v>29</v>
      </c>
      <c r="C133" s="76">
        <v>3</v>
      </c>
      <c r="D133" s="59">
        <v>3</v>
      </c>
      <c r="E133" s="3">
        <v>46107</v>
      </c>
      <c r="F133" s="110" t="s">
        <v>125</v>
      </c>
      <c r="G133" s="110" t="s">
        <v>9417</v>
      </c>
      <c r="H133" s="76"/>
      <c r="I133" s="76" t="s">
        <v>8969</v>
      </c>
      <c r="J133" s="76">
        <v>0</v>
      </c>
      <c r="K133" s="76">
        <v>3</v>
      </c>
      <c r="L133" s="76">
        <v>1782</v>
      </c>
      <c r="M133" s="76">
        <v>672</v>
      </c>
      <c r="N133" s="4">
        <v>41.91</v>
      </c>
      <c r="O133" s="76">
        <v>10371</v>
      </c>
      <c r="P133" s="76" t="s">
        <v>47</v>
      </c>
      <c r="Z133" s="76"/>
      <c r="AA133" s="76">
        <f t="shared" si="52"/>
        <v>3.5925120000000001</v>
      </c>
      <c r="AB133" s="76">
        <f t="shared" si="60"/>
        <v>3.5925120000000001</v>
      </c>
      <c r="AC133" s="76"/>
      <c r="AD133" s="76">
        <f t="shared" si="53"/>
        <v>3.5925120000000001</v>
      </c>
      <c r="AE133" s="76">
        <f t="shared" si="61"/>
        <v>3.5925120000000001</v>
      </c>
      <c r="AL133" s="76">
        <f t="shared" si="54"/>
        <v>3</v>
      </c>
      <c r="AM133" s="76"/>
      <c r="AN133" s="76">
        <f t="shared" si="55"/>
        <v>3</v>
      </c>
    </row>
    <row r="134" spans="1:40" ht="15" customHeight="1" x14ac:dyDescent="0.25">
      <c r="A134" s="76">
        <v>143436</v>
      </c>
      <c r="B134" s="59">
        <v>1</v>
      </c>
      <c r="C134" s="76">
        <v>1</v>
      </c>
      <c r="D134" s="76"/>
      <c r="E134" s="3">
        <v>46107</v>
      </c>
      <c r="F134" s="110" t="s">
        <v>196</v>
      </c>
      <c r="G134" s="110" t="s">
        <v>9418</v>
      </c>
      <c r="H134" s="76"/>
      <c r="I134" s="76" t="s">
        <v>8970</v>
      </c>
      <c r="J134" s="76">
        <v>0</v>
      </c>
      <c r="K134" s="76">
        <v>1</v>
      </c>
      <c r="L134" s="76">
        <v>932</v>
      </c>
      <c r="M134" s="76">
        <v>837</v>
      </c>
      <c r="N134" s="4">
        <v>27.3</v>
      </c>
      <c r="O134" s="76">
        <v>10005</v>
      </c>
      <c r="P134" s="76" t="s">
        <v>46</v>
      </c>
      <c r="Z134" s="76"/>
      <c r="AA134" s="76">
        <f t="shared" ref="AA134:AA141" si="62">IF(C134&gt;0,(C134*L134*M134)/1000000,"")</f>
        <v>0.780084</v>
      </c>
      <c r="AB134" s="76">
        <f t="shared" si="60"/>
        <v>0.780084</v>
      </c>
      <c r="AC134" s="76"/>
      <c r="AD134" s="76">
        <f t="shared" ref="AD134:AD141" si="63">IF(C134&gt;0,(D134*L134*M134)/1000000,"")</f>
        <v>0</v>
      </c>
      <c r="AE134" s="76">
        <f t="shared" si="61"/>
        <v>0</v>
      </c>
      <c r="AF134" s="76"/>
      <c r="AG134" s="76"/>
      <c r="AH134" s="76"/>
      <c r="AI134" s="76"/>
      <c r="AJ134" s="76"/>
      <c r="AK134" s="76"/>
      <c r="AL134" s="76">
        <f t="shared" ref="AL134:AL141" si="64">C134</f>
        <v>1</v>
      </c>
      <c r="AM134" s="76"/>
      <c r="AN134" s="76">
        <f t="shared" ref="AN134:AN141" si="65">D134</f>
        <v>0</v>
      </c>
    </row>
    <row r="135" spans="1:40" ht="15" customHeight="1" x14ac:dyDescent="0.25">
      <c r="A135" s="76">
        <v>143437</v>
      </c>
      <c r="B135" s="59">
        <v>1</v>
      </c>
      <c r="C135" s="76">
        <v>1</v>
      </c>
      <c r="D135" s="76"/>
      <c r="E135" s="3">
        <v>46106</v>
      </c>
      <c r="F135" s="110" t="s">
        <v>302</v>
      </c>
      <c r="G135" s="110" t="s">
        <v>9419</v>
      </c>
      <c r="H135" s="76"/>
      <c r="I135" s="76" t="s">
        <v>8970</v>
      </c>
      <c r="J135" s="76">
        <v>0</v>
      </c>
      <c r="K135" s="76">
        <v>1</v>
      </c>
      <c r="L135" s="76">
        <v>1157</v>
      </c>
      <c r="M135" s="76">
        <v>1007</v>
      </c>
      <c r="N135" s="4">
        <v>40.770000000000003</v>
      </c>
      <c r="O135" s="76">
        <v>10029</v>
      </c>
      <c r="P135" s="76" t="s">
        <v>46</v>
      </c>
      <c r="Z135" s="76"/>
      <c r="AA135" s="76">
        <f t="shared" si="62"/>
        <v>1.1650990000000001</v>
      </c>
      <c r="AB135" s="76">
        <f t="shared" ref="AB135:AB141" si="66">IF(ISERROR(AA135),"",AA135)</f>
        <v>1.1650990000000001</v>
      </c>
      <c r="AC135" s="76"/>
      <c r="AD135" s="76">
        <f t="shared" si="63"/>
        <v>0</v>
      </c>
      <c r="AE135" s="76">
        <f t="shared" ref="AE135:AE141" si="67">IF(ISERROR(AD135),"",AD135)</f>
        <v>0</v>
      </c>
      <c r="AF135" s="76"/>
      <c r="AG135" s="76"/>
      <c r="AH135" s="76"/>
      <c r="AI135" s="76"/>
      <c r="AJ135" s="76"/>
      <c r="AK135" s="76"/>
      <c r="AL135" s="76">
        <f t="shared" si="64"/>
        <v>1</v>
      </c>
      <c r="AM135" s="76"/>
      <c r="AN135" s="76">
        <f t="shared" si="65"/>
        <v>0</v>
      </c>
    </row>
    <row r="136" spans="1:40" ht="15" customHeight="1" x14ac:dyDescent="0.25">
      <c r="A136" s="76">
        <v>143439</v>
      </c>
      <c r="B136" s="59">
        <v>1</v>
      </c>
      <c r="C136" s="76">
        <v>1</v>
      </c>
      <c r="D136" s="76"/>
      <c r="E136" s="3">
        <v>46108</v>
      </c>
      <c r="F136" s="110" t="s">
        <v>2220</v>
      </c>
      <c r="G136" s="110" t="s">
        <v>9420</v>
      </c>
      <c r="H136" s="76"/>
      <c r="I136" s="76" t="s">
        <v>9202</v>
      </c>
      <c r="J136" s="76">
        <v>0</v>
      </c>
      <c r="K136" s="76">
        <v>1</v>
      </c>
      <c r="L136" s="76">
        <v>326</v>
      </c>
      <c r="M136" s="76">
        <v>326</v>
      </c>
      <c r="N136" s="4">
        <v>4.5599999999999996</v>
      </c>
      <c r="O136" s="76">
        <v>10540</v>
      </c>
      <c r="P136" s="76" t="s">
        <v>46</v>
      </c>
      <c r="Z136" s="76"/>
      <c r="AA136" s="76">
        <f t="shared" si="62"/>
        <v>0.106276</v>
      </c>
      <c r="AB136" s="76">
        <f t="shared" si="66"/>
        <v>0.106276</v>
      </c>
      <c r="AC136" s="76"/>
      <c r="AD136" s="76">
        <f t="shared" si="63"/>
        <v>0</v>
      </c>
      <c r="AE136" s="76">
        <f t="shared" si="67"/>
        <v>0</v>
      </c>
      <c r="AF136" s="76"/>
      <c r="AG136" s="76"/>
      <c r="AH136" s="76"/>
      <c r="AI136" s="76"/>
      <c r="AJ136" s="76"/>
      <c r="AK136" s="76"/>
      <c r="AL136" s="76">
        <f t="shared" si="64"/>
        <v>1</v>
      </c>
      <c r="AM136" s="76"/>
      <c r="AN136" s="76">
        <f t="shared" si="65"/>
        <v>0</v>
      </c>
    </row>
    <row r="137" spans="1:40" s="76" customFormat="1" ht="15" customHeight="1" x14ac:dyDescent="0.25">
      <c r="A137">
        <v>143440</v>
      </c>
      <c r="B137" s="161">
        <v>1</v>
      </c>
      <c r="C137" s="59">
        <v>1</v>
      </c>
      <c r="D137" s="59">
        <v>1</v>
      </c>
      <c r="E137" s="3">
        <v>46108</v>
      </c>
      <c r="F137" s="110" t="s">
        <v>1164</v>
      </c>
      <c r="G137" s="110" t="s">
        <v>9421</v>
      </c>
      <c r="H137" t="s">
        <v>9422</v>
      </c>
      <c r="I137" t="s">
        <v>8970</v>
      </c>
      <c r="J137">
        <v>0</v>
      </c>
      <c r="K137">
        <v>1</v>
      </c>
      <c r="L137">
        <v>850</v>
      </c>
      <c r="M137">
        <v>2223</v>
      </c>
      <c r="N137" s="4">
        <v>66.13</v>
      </c>
      <c r="O137">
        <v>10247</v>
      </c>
      <c r="P137" t="s">
        <v>46</v>
      </c>
      <c r="AA137" s="76">
        <f t="shared" si="62"/>
        <v>1.8895500000000001</v>
      </c>
      <c r="AB137" s="76">
        <f t="shared" si="66"/>
        <v>1.8895500000000001</v>
      </c>
      <c r="AD137" s="76">
        <f t="shared" si="63"/>
        <v>1.8895500000000001</v>
      </c>
      <c r="AE137" s="76">
        <f t="shared" si="67"/>
        <v>1.8895500000000001</v>
      </c>
      <c r="AL137" s="76">
        <f t="shared" si="64"/>
        <v>1</v>
      </c>
      <c r="AN137" s="76">
        <f t="shared" si="65"/>
        <v>1</v>
      </c>
    </row>
    <row r="138" spans="1:40" ht="15" customHeight="1" x14ac:dyDescent="0.25">
      <c r="A138">
        <v>143440</v>
      </c>
      <c r="B138" s="59">
        <v>2</v>
      </c>
      <c r="C138" s="59">
        <v>1</v>
      </c>
      <c r="E138" s="3">
        <v>46108</v>
      </c>
      <c r="F138" s="110" t="s">
        <v>1164</v>
      </c>
      <c r="G138" s="110" t="s">
        <v>9421</v>
      </c>
      <c r="H138" t="s">
        <v>9423</v>
      </c>
      <c r="I138" t="s">
        <v>8970</v>
      </c>
      <c r="J138">
        <v>0</v>
      </c>
      <c r="K138">
        <v>1</v>
      </c>
      <c r="L138">
        <v>733</v>
      </c>
      <c r="M138">
        <v>2223</v>
      </c>
      <c r="N138" s="4">
        <v>57.03</v>
      </c>
      <c r="O138">
        <v>10247</v>
      </c>
      <c r="P138" t="s">
        <v>46</v>
      </c>
      <c r="Z138" s="76"/>
      <c r="AA138" s="76">
        <f t="shared" si="62"/>
        <v>1.629459</v>
      </c>
      <c r="AB138" s="76">
        <f t="shared" si="66"/>
        <v>1.629459</v>
      </c>
      <c r="AC138" s="76"/>
      <c r="AD138" s="76">
        <f t="shared" si="63"/>
        <v>0</v>
      </c>
      <c r="AE138" s="76">
        <f t="shared" si="67"/>
        <v>0</v>
      </c>
      <c r="AF138" s="76"/>
      <c r="AG138" s="76"/>
      <c r="AH138" s="76"/>
      <c r="AI138" s="76"/>
      <c r="AJ138" s="76"/>
      <c r="AK138" s="76"/>
      <c r="AL138" s="76">
        <f t="shared" si="64"/>
        <v>1</v>
      </c>
      <c r="AM138" s="76"/>
      <c r="AN138" s="76">
        <f t="shared" si="65"/>
        <v>0</v>
      </c>
    </row>
    <row r="139" spans="1:40" s="76" customFormat="1" ht="15" customHeight="1" x14ac:dyDescent="0.25">
      <c r="A139" s="76">
        <v>143440</v>
      </c>
      <c r="B139" s="59">
        <v>3</v>
      </c>
      <c r="C139" s="76">
        <v>1</v>
      </c>
      <c r="E139" s="3">
        <v>46108</v>
      </c>
      <c r="F139" s="110" t="s">
        <v>1164</v>
      </c>
      <c r="G139" s="110" t="s">
        <v>9421</v>
      </c>
      <c r="H139" s="76" t="s">
        <v>9424</v>
      </c>
      <c r="I139" s="76" t="s">
        <v>8970</v>
      </c>
      <c r="J139" s="76">
        <v>0</v>
      </c>
      <c r="K139" s="76">
        <v>1</v>
      </c>
      <c r="L139" s="76">
        <v>924</v>
      </c>
      <c r="M139" s="76">
        <v>2243</v>
      </c>
      <c r="N139" s="4">
        <v>72.53</v>
      </c>
      <c r="O139" s="76">
        <v>10247</v>
      </c>
      <c r="P139" s="76" t="s">
        <v>46</v>
      </c>
      <c r="AA139" s="76">
        <f t="shared" si="62"/>
        <v>2.0725319999999998</v>
      </c>
      <c r="AB139" s="76">
        <f t="shared" si="66"/>
        <v>2.0725319999999998</v>
      </c>
      <c r="AD139" s="76">
        <f t="shared" si="63"/>
        <v>0</v>
      </c>
      <c r="AE139" s="76">
        <f t="shared" si="67"/>
        <v>0</v>
      </c>
      <c r="AL139" s="76">
        <f t="shared" si="64"/>
        <v>1</v>
      </c>
      <c r="AN139" s="76">
        <f t="shared" si="65"/>
        <v>0</v>
      </c>
    </row>
    <row r="140" spans="1:40" ht="15" customHeight="1" x14ac:dyDescent="0.25">
      <c r="A140" s="76">
        <v>143440</v>
      </c>
      <c r="B140" s="59">
        <v>4</v>
      </c>
      <c r="C140" s="76">
        <v>1</v>
      </c>
      <c r="D140" s="76"/>
      <c r="E140" s="3">
        <v>46108</v>
      </c>
      <c r="F140" s="110" t="s">
        <v>1164</v>
      </c>
      <c r="G140" s="110" t="s">
        <v>9421</v>
      </c>
      <c r="H140" s="76" t="s">
        <v>9425</v>
      </c>
      <c r="I140" s="76" t="s">
        <v>8970</v>
      </c>
      <c r="J140" s="76">
        <v>0</v>
      </c>
      <c r="K140" s="76">
        <v>1</v>
      </c>
      <c r="L140" s="76">
        <v>864</v>
      </c>
      <c r="M140" s="76">
        <v>1973</v>
      </c>
      <c r="N140" s="4">
        <v>59.66</v>
      </c>
      <c r="O140" s="76">
        <v>10247</v>
      </c>
      <c r="P140" s="76" t="s">
        <v>46</v>
      </c>
      <c r="Z140" s="76"/>
      <c r="AA140" s="76">
        <f t="shared" si="62"/>
        <v>1.704672</v>
      </c>
      <c r="AB140" s="76">
        <f t="shared" si="66"/>
        <v>1.704672</v>
      </c>
      <c r="AC140" s="76"/>
      <c r="AD140" s="76">
        <f t="shared" si="63"/>
        <v>0</v>
      </c>
      <c r="AE140" s="76">
        <f t="shared" si="67"/>
        <v>0</v>
      </c>
      <c r="AF140" s="76"/>
      <c r="AG140" s="76"/>
      <c r="AH140" s="76"/>
      <c r="AI140" s="76"/>
      <c r="AJ140" s="76"/>
      <c r="AK140" s="76"/>
      <c r="AL140" s="76">
        <f t="shared" si="64"/>
        <v>1</v>
      </c>
      <c r="AM140" s="76"/>
      <c r="AN140" s="76">
        <f t="shared" si="65"/>
        <v>0</v>
      </c>
    </row>
    <row r="141" spans="1:40" ht="15" customHeight="1" x14ac:dyDescent="0.25">
      <c r="A141" s="76">
        <v>143446</v>
      </c>
      <c r="B141" s="59">
        <v>1</v>
      </c>
      <c r="C141" s="76">
        <v>1</v>
      </c>
      <c r="D141" s="76"/>
      <c r="E141" s="3">
        <v>46106</v>
      </c>
      <c r="F141" s="110" t="s">
        <v>3130</v>
      </c>
      <c r="G141" s="110" t="s">
        <v>9426</v>
      </c>
      <c r="H141" s="76"/>
      <c r="I141" s="76" t="s">
        <v>9018</v>
      </c>
      <c r="J141" s="76">
        <v>0</v>
      </c>
      <c r="K141" s="76">
        <v>1</v>
      </c>
      <c r="L141" s="76">
        <v>1068</v>
      </c>
      <c r="M141" s="76">
        <v>280</v>
      </c>
      <c r="N141" s="4">
        <v>15.84</v>
      </c>
      <c r="O141" s="76">
        <v>10781</v>
      </c>
      <c r="P141" s="76" t="s">
        <v>46</v>
      </c>
      <c r="Z141" s="76"/>
      <c r="AA141" s="76">
        <f t="shared" si="62"/>
        <v>0.29903999999999997</v>
      </c>
      <c r="AB141" s="76">
        <f t="shared" si="66"/>
        <v>0.29903999999999997</v>
      </c>
      <c r="AC141" s="76"/>
      <c r="AD141" s="76">
        <f t="shared" si="63"/>
        <v>0</v>
      </c>
      <c r="AE141" s="76">
        <f t="shared" si="67"/>
        <v>0</v>
      </c>
      <c r="AF141" s="76"/>
      <c r="AG141" s="76"/>
      <c r="AH141" s="76"/>
      <c r="AI141" s="76"/>
      <c r="AJ141" s="76"/>
      <c r="AK141" s="76"/>
      <c r="AL141" s="76">
        <f t="shared" si="64"/>
        <v>1</v>
      </c>
      <c r="AM141" s="76"/>
      <c r="AN141" s="76">
        <f t="shared" si="65"/>
        <v>0</v>
      </c>
    </row>
    <row r="142" spans="1:40" s="76" customFormat="1" ht="15" customHeight="1" x14ac:dyDescent="0.25">
      <c r="A142" s="76">
        <v>143447</v>
      </c>
      <c r="B142" s="59">
        <v>1</v>
      </c>
      <c r="C142" s="76">
        <v>1</v>
      </c>
      <c r="E142" s="3">
        <v>46107</v>
      </c>
      <c r="F142" s="110" t="s">
        <v>1287</v>
      </c>
      <c r="G142" s="110" t="s">
        <v>9427</v>
      </c>
      <c r="I142" s="76" t="s">
        <v>9374</v>
      </c>
      <c r="J142" s="76">
        <v>0</v>
      </c>
      <c r="K142" s="76">
        <v>1</v>
      </c>
      <c r="L142" s="76">
        <v>750</v>
      </c>
      <c r="M142" s="76">
        <v>1910</v>
      </c>
      <c r="N142" s="4">
        <v>61.59</v>
      </c>
      <c r="O142" s="76">
        <v>10284</v>
      </c>
      <c r="P142" s="76" t="s">
        <v>46</v>
      </c>
      <c r="AA142" s="76">
        <f t="shared" ref="AA142:AA162" si="68">IF(C142&gt;0,(C142*L142*M142)/1000000,"")</f>
        <v>1.4325000000000001</v>
      </c>
      <c r="AB142" s="76">
        <f t="shared" ref="AB142:AB143" si="69">IF(ISERROR(AA142),"",AA142)</f>
        <v>1.4325000000000001</v>
      </c>
      <c r="AD142" s="76">
        <f t="shared" ref="AD142:AD162" si="70">IF(C142&gt;0,(D142*L142*M142)/1000000,"")</f>
        <v>0</v>
      </c>
      <c r="AE142" s="76">
        <f t="shared" ref="AE142:AE143" si="71">IF(ISERROR(AD142),"",AD142)</f>
        <v>0</v>
      </c>
      <c r="AL142" s="76">
        <f t="shared" ref="AL142:AL163" si="72">C142</f>
        <v>1</v>
      </c>
      <c r="AN142" s="76">
        <f t="shared" ref="AN142:AN161" si="73">D142</f>
        <v>0</v>
      </c>
    </row>
    <row r="143" spans="1:40" s="76" customFormat="1" ht="15" customHeight="1" x14ac:dyDescent="0.25">
      <c r="A143" s="76">
        <v>143457</v>
      </c>
      <c r="B143" s="59">
        <v>1</v>
      </c>
      <c r="C143" s="76">
        <v>1</v>
      </c>
      <c r="E143" s="3">
        <v>46107</v>
      </c>
      <c r="F143" s="110" t="s">
        <v>814</v>
      </c>
      <c r="G143" s="110" t="s">
        <v>9428</v>
      </c>
      <c r="I143" s="76" t="s">
        <v>9429</v>
      </c>
      <c r="J143" s="76">
        <v>0</v>
      </c>
      <c r="K143" s="76">
        <v>1</v>
      </c>
      <c r="L143" s="76">
        <v>664</v>
      </c>
      <c r="M143" s="76">
        <v>664</v>
      </c>
      <c r="N143" s="4">
        <v>26.45</v>
      </c>
      <c r="O143" s="76">
        <v>10159</v>
      </c>
      <c r="P143" s="76" t="s">
        <v>47</v>
      </c>
      <c r="AA143" s="76">
        <f t="shared" si="68"/>
        <v>0.44089600000000001</v>
      </c>
      <c r="AB143" s="76">
        <f t="shared" si="69"/>
        <v>0.44089600000000001</v>
      </c>
      <c r="AD143" s="76">
        <f t="shared" si="70"/>
        <v>0</v>
      </c>
      <c r="AE143" s="76">
        <f t="shared" si="71"/>
        <v>0</v>
      </c>
      <c r="AL143" s="76">
        <f t="shared" si="72"/>
        <v>1</v>
      </c>
      <c r="AN143" s="76">
        <f t="shared" si="73"/>
        <v>0</v>
      </c>
    </row>
    <row r="144" spans="1:40" ht="15" customHeight="1" x14ac:dyDescent="0.25">
      <c r="A144" s="76">
        <v>143462</v>
      </c>
      <c r="B144" s="59">
        <v>1</v>
      </c>
      <c r="C144" s="76">
        <v>2</v>
      </c>
      <c r="D144" s="76">
        <v>1</v>
      </c>
      <c r="E144" s="3">
        <v>46108</v>
      </c>
      <c r="F144" s="110" t="s">
        <v>6167</v>
      </c>
      <c r="G144" s="110" t="s">
        <v>9430</v>
      </c>
      <c r="H144" s="76"/>
      <c r="I144" s="76" t="s">
        <v>8969</v>
      </c>
      <c r="J144" s="76">
        <v>0</v>
      </c>
      <c r="K144" s="76">
        <v>2</v>
      </c>
      <c r="L144" s="76">
        <v>499</v>
      </c>
      <c r="M144" s="76">
        <v>630</v>
      </c>
      <c r="N144" s="4">
        <v>11</v>
      </c>
      <c r="O144" s="76">
        <v>10223</v>
      </c>
      <c r="P144" s="76" t="s">
        <v>46</v>
      </c>
      <c r="Z144" s="76"/>
      <c r="AA144" s="76">
        <f t="shared" si="68"/>
        <v>0.62873999999999997</v>
      </c>
      <c r="AB144" s="76">
        <f t="shared" ref="AB144:AB194" si="74">IF(ISERROR(AA144),"",AA144)</f>
        <v>0.62873999999999997</v>
      </c>
      <c r="AD144" s="76">
        <f t="shared" si="70"/>
        <v>0.31436999999999998</v>
      </c>
      <c r="AE144" s="76">
        <f t="shared" ref="AE144:AE194" si="75">IF(ISERROR(AD144),"",AD144)</f>
        <v>0.31436999999999998</v>
      </c>
      <c r="AL144" s="76">
        <f t="shared" si="72"/>
        <v>2</v>
      </c>
      <c r="AN144" s="76">
        <f t="shared" si="73"/>
        <v>1</v>
      </c>
    </row>
    <row r="145" spans="1:40" ht="15" customHeight="1" x14ac:dyDescent="0.25">
      <c r="A145" s="76">
        <v>143462</v>
      </c>
      <c r="B145" s="161">
        <v>2</v>
      </c>
      <c r="C145" s="76">
        <v>1</v>
      </c>
      <c r="D145" s="76">
        <v>1</v>
      </c>
      <c r="E145" s="3">
        <v>46108</v>
      </c>
      <c r="F145" s="110" t="s">
        <v>6167</v>
      </c>
      <c r="G145" s="110" t="s">
        <v>9430</v>
      </c>
      <c r="H145" s="76"/>
      <c r="I145" s="76" t="s">
        <v>8969</v>
      </c>
      <c r="J145" s="76">
        <v>0</v>
      </c>
      <c r="K145" s="76">
        <v>1</v>
      </c>
      <c r="L145" s="76">
        <v>591</v>
      </c>
      <c r="M145" s="76">
        <v>1360</v>
      </c>
      <c r="N145" s="4">
        <v>28.13</v>
      </c>
      <c r="O145" s="76">
        <v>10223</v>
      </c>
      <c r="P145" s="76" t="s">
        <v>46</v>
      </c>
      <c r="Z145" s="76"/>
      <c r="AA145" s="76">
        <f t="shared" si="68"/>
        <v>0.80376000000000003</v>
      </c>
      <c r="AB145" s="76">
        <f t="shared" si="74"/>
        <v>0.80376000000000003</v>
      </c>
      <c r="AD145" s="76">
        <f t="shared" si="70"/>
        <v>0.80376000000000003</v>
      </c>
      <c r="AE145" s="76">
        <f t="shared" si="75"/>
        <v>0.80376000000000003</v>
      </c>
      <c r="AL145" s="76">
        <f t="shared" si="72"/>
        <v>1</v>
      </c>
      <c r="AN145" s="76">
        <f t="shared" si="73"/>
        <v>1</v>
      </c>
    </row>
    <row r="146" spans="1:40" ht="15" customHeight="1" x14ac:dyDescent="0.25">
      <c r="A146" s="76">
        <v>143462</v>
      </c>
      <c r="B146" s="161">
        <v>3</v>
      </c>
      <c r="C146" s="76">
        <v>1</v>
      </c>
      <c r="D146" s="76">
        <v>1</v>
      </c>
      <c r="E146" s="3">
        <v>46108</v>
      </c>
      <c r="F146" s="110" t="s">
        <v>6167</v>
      </c>
      <c r="G146" s="110" t="s">
        <v>9430</v>
      </c>
      <c r="H146" s="132"/>
      <c r="I146" s="76" t="s">
        <v>8969</v>
      </c>
      <c r="J146" s="76">
        <v>0</v>
      </c>
      <c r="K146" s="76">
        <v>1</v>
      </c>
      <c r="L146" s="76">
        <v>706</v>
      </c>
      <c r="M146" s="76">
        <v>630</v>
      </c>
      <c r="N146" s="4">
        <v>15.56</v>
      </c>
      <c r="O146" s="76">
        <v>10223</v>
      </c>
      <c r="P146" s="76" t="s">
        <v>46</v>
      </c>
      <c r="Z146" s="76"/>
      <c r="AA146" s="76">
        <f t="shared" si="68"/>
        <v>0.44478000000000001</v>
      </c>
      <c r="AB146" s="76">
        <f t="shared" si="74"/>
        <v>0.44478000000000001</v>
      </c>
      <c r="AD146" s="76">
        <f t="shared" si="70"/>
        <v>0.44478000000000001</v>
      </c>
      <c r="AE146" s="76">
        <f t="shared" si="75"/>
        <v>0.44478000000000001</v>
      </c>
      <c r="AL146" s="76">
        <f t="shared" si="72"/>
        <v>1</v>
      </c>
      <c r="AN146" s="76">
        <f t="shared" si="73"/>
        <v>1</v>
      </c>
    </row>
    <row r="147" spans="1:40" ht="15" customHeight="1" x14ac:dyDescent="0.25">
      <c r="A147" s="76">
        <v>143462</v>
      </c>
      <c r="B147" s="59">
        <v>4</v>
      </c>
      <c r="C147" s="76">
        <v>1</v>
      </c>
      <c r="D147" s="76"/>
      <c r="E147" s="3">
        <v>46108</v>
      </c>
      <c r="F147" s="110" t="s">
        <v>6167</v>
      </c>
      <c r="G147" s="110" t="s">
        <v>9430</v>
      </c>
      <c r="H147" s="76"/>
      <c r="I147" s="76" t="s">
        <v>8969</v>
      </c>
      <c r="J147" s="76">
        <v>0</v>
      </c>
      <c r="K147" s="76">
        <v>1</v>
      </c>
      <c r="L147" s="76">
        <v>857</v>
      </c>
      <c r="M147" s="76">
        <v>1360</v>
      </c>
      <c r="N147" s="4">
        <v>40.79</v>
      </c>
      <c r="O147" s="76">
        <v>10223</v>
      </c>
      <c r="P147" s="76" t="s">
        <v>46</v>
      </c>
      <c r="Z147" s="76"/>
      <c r="AA147" s="76">
        <f t="shared" si="68"/>
        <v>1.1655199999999999</v>
      </c>
      <c r="AB147" s="76">
        <f t="shared" si="74"/>
        <v>1.1655199999999999</v>
      </c>
      <c r="AD147" s="76">
        <f t="shared" si="70"/>
        <v>0</v>
      </c>
      <c r="AE147" s="76">
        <f t="shared" si="75"/>
        <v>0</v>
      </c>
      <c r="AL147" s="76">
        <f t="shared" si="72"/>
        <v>1</v>
      </c>
      <c r="AN147" s="76">
        <f t="shared" si="73"/>
        <v>0</v>
      </c>
    </row>
    <row r="148" spans="1:40" x14ac:dyDescent="0.25">
      <c r="A148" s="76">
        <v>143483</v>
      </c>
      <c r="B148" s="59">
        <v>1</v>
      </c>
      <c r="C148" s="76">
        <v>1</v>
      </c>
      <c r="D148" s="76"/>
      <c r="E148" s="3">
        <v>46106</v>
      </c>
      <c r="F148" s="110" t="s">
        <v>129</v>
      </c>
      <c r="G148" s="110" t="s">
        <v>9431</v>
      </c>
      <c r="H148" s="76"/>
      <c r="I148" s="76" t="s">
        <v>8970</v>
      </c>
      <c r="J148" s="76">
        <v>0</v>
      </c>
      <c r="K148" s="76">
        <v>1</v>
      </c>
      <c r="L148" s="76">
        <v>1725</v>
      </c>
      <c r="M148" s="76">
        <v>233</v>
      </c>
      <c r="N148" s="4">
        <v>14.06</v>
      </c>
      <c r="O148" s="76">
        <v>10900</v>
      </c>
      <c r="P148" s="76" t="s">
        <v>46</v>
      </c>
      <c r="Z148" s="76"/>
      <c r="AA148" s="76">
        <f t="shared" si="68"/>
        <v>0.40192499999999998</v>
      </c>
      <c r="AB148" s="76">
        <f t="shared" si="74"/>
        <v>0.40192499999999998</v>
      </c>
      <c r="AD148" s="76">
        <f t="shared" si="70"/>
        <v>0</v>
      </c>
      <c r="AE148" s="76">
        <f t="shared" si="75"/>
        <v>0</v>
      </c>
      <c r="AL148" s="76">
        <f t="shared" si="72"/>
        <v>1</v>
      </c>
      <c r="AN148" s="76">
        <f t="shared" si="73"/>
        <v>0</v>
      </c>
    </row>
    <row r="149" spans="1:40" x14ac:dyDescent="0.25">
      <c r="A149" s="76"/>
      <c r="C149" s="76"/>
      <c r="D149" s="76"/>
      <c r="H149" s="76"/>
      <c r="I149" s="76"/>
      <c r="J149" s="76"/>
      <c r="K149" s="76"/>
      <c r="L149" s="76"/>
      <c r="M149" s="76"/>
      <c r="O149" s="76"/>
      <c r="P149" s="76"/>
      <c r="Z149" s="76"/>
      <c r="AA149" s="76" t="str">
        <f t="shared" si="68"/>
        <v/>
      </c>
      <c r="AB149" s="76" t="str">
        <f t="shared" si="74"/>
        <v/>
      </c>
      <c r="AD149" s="76" t="str">
        <f t="shared" si="70"/>
        <v/>
      </c>
      <c r="AE149" s="76" t="str">
        <f t="shared" si="75"/>
        <v/>
      </c>
      <c r="AL149" s="76">
        <f t="shared" si="72"/>
        <v>0</v>
      </c>
      <c r="AN149" s="76">
        <f t="shared" si="73"/>
        <v>0</v>
      </c>
    </row>
    <row r="150" spans="1:40" x14ac:dyDescent="0.25">
      <c r="A150" s="76"/>
      <c r="C150" s="76"/>
      <c r="D150" s="76"/>
      <c r="H150" s="76"/>
      <c r="I150" s="76"/>
      <c r="J150" s="76"/>
      <c r="K150" s="76"/>
      <c r="L150" s="76"/>
      <c r="M150" s="76"/>
      <c r="O150" s="76"/>
      <c r="P150" s="76"/>
      <c r="Z150" s="76"/>
      <c r="AA150" s="76" t="str">
        <f t="shared" si="68"/>
        <v/>
      </c>
      <c r="AB150" s="76" t="str">
        <f t="shared" si="74"/>
        <v/>
      </c>
      <c r="AD150" s="76" t="str">
        <f t="shared" si="70"/>
        <v/>
      </c>
      <c r="AE150" s="76" t="str">
        <f t="shared" si="75"/>
        <v/>
      </c>
      <c r="AL150" s="76">
        <f t="shared" si="72"/>
        <v>0</v>
      </c>
      <c r="AN150" s="76">
        <f t="shared" si="73"/>
        <v>0</v>
      </c>
    </row>
    <row r="151" spans="1:40" s="76" customFormat="1" x14ac:dyDescent="0.25">
      <c r="B151" s="59"/>
      <c r="E151" s="3"/>
      <c r="F151" s="110"/>
      <c r="G151" s="110"/>
      <c r="N151" s="4"/>
      <c r="AA151" s="76" t="str">
        <f t="shared" si="68"/>
        <v/>
      </c>
      <c r="AB151" s="76" t="str">
        <f t="shared" ref="AB151:AB154" si="76">IF(ISERROR(AA151),"",AA151)</f>
        <v/>
      </c>
      <c r="AD151" s="76" t="str">
        <f t="shared" si="70"/>
        <v/>
      </c>
      <c r="AE151" s="76" t="str">
        <f t="shared" ref="AE151:AE154" si="77">IF(ISERROR(AD151),"",AD151)</f>
        <v/>
      </c>
      <c r="AL151" s="76">
        <f t="shared" si="72"/>
        <v>0</v>
      </c>
      <c r="AN151" s="76">
        <f t="shared" si="73"/>
        <v>0</v>
      </c>
    </row>
    <row r="152" spans="1:40" x14ac:dyDescent="0.25">
      <c r="A152" s="76"/>
      <c r="C152" s="76"/>
      <c r="D152" s="76"/>
      <c r="H152" s="76"/>
      <c r="I152" s="76"/>
      <c r="J152" s="76"/>
      <c r="K152" s="76"/>
      <c r="L152" s="76"/>
      <c r="M152" s="76"/>
      <c r="O152" s="76"/>
      <c r="P152" s="76"/>
      <c r="Z152" s="76"/>
      <c r="AA152" s="76" t="str">
        <f t="shared" si="68"/>
        <v/>
      </c>
      <c r="AB152" s="76" t="str">
        <f t="shared" si="76"/>
        <v/>
      </c>
      <c r="AC152" s="76"/>
      <c r="AD152" s="76" t="str">
        <f t="shared" si="70"/>
        <v/>
      </c>
      <c r="AE152" s="76" t="str">
        <f t="shared" si="77"/>
        <v/>
      </c>
      <c r="AL152" s="76">
        <f t="shared" si="72"/>
        <v>0</v>
      </c>
      <c r="AM152" s="76"/>
      <c r="AN152" s="76">
        <f t="shared" si="73"/>
        <v>0</v>
      </c>
    </row>
    <row r="153" spans="1:40" s="76" customFormat="1" x14ac:dyDescent="0.25">
      <c r="B153" s="59"/>
      <c r="E153" s="3"/>
      <c r="F153" s="110"/>
      <c r="G153" s="110"/>
      <c r="N153" s="4"/>
      <c r="AA153" s="76" t="str">
        <f t="shared" si="68"/>
        <v/>
      </c>
      <c r="AB153" s="76" t="str">
        <f t="shared" ref="AB153" si="78">IF(ISERROR(AA153),"",AA153)</f>
        <v/>
      </c>
      <c r="AD153" s="76" t="str">
        <f t="shared" si="70"/>
        <v/>
      </c>
      <c r="AE153" s="76" t="str">
        <f t="shared" ref="AE153" si="79">IF(ISERROR(AD153),"",AD153)</f>
        <v/>
      </c>
      <c r="AL153" s="76">
        <f t="shared" si="72"/>
        <v>0</v>
      </c>
      <c r="AN153" s="76">
        <f t="shared" si="73"/>
        <v>0</v>
      </c>
    </row>
    <row r="154" spans="1:40" x14ac:dyDescent="0.25">
      <c r="A154" s="76"/>
      <c r="C154" s="76"/>
      <c r="D154" s="76"/>
      <c r="H154" s="76"/>
      <c r="I154" s="76"/>
      <c r="J154" s="76"/>
      <c r="K154" s="76"/>
      <c r="L154" s="76"/>
      <c r="M154" s="76"/>
      <c r="O154" s="76"/>
      <c r="P154" s="76"/>
      <c r="Z154" s="76"/>
      <c r="AA154" s="76" t="str">
        <f t="shared" si="68"/>
        <v/>
      </c>
      <c r="AB154" s="76" t="str">
        <f t="shared" si="76"/>
        <v/>
      </c>
      <c r="AC154" s="76"/>
      <c r="AD154" s="76" t="str">
        <f t="shared" si="70"/>
        <v/>
      </c>
      <c r="AE154" s="76" t="str">
        <f t="shared" si="77"/>
        <v/>
      </c>
      <c r="AL154" s="76">
        <f t="shared" si="72"/>
        <v>0</v>
      </c>
      <c r="AM154" s="76"/>
      <c r="AN154" s="76">
        <f t="shared" si="73"/>
        <v>0</v>
      </c>
    </row>
    <row r="155" spans="1:40" s="76" customFormat="1" x14ac:dyDescent="0.25">
      <c r="B155" s="59"/>
      <c r="E155" s="3"/>
      <c r="F155" s="110"/>
      <c r="G155" s="110"/>
      <c r="N155" s="4"/>
      <c r="AA155" s="76" t="str">
        <f t="shared" si="68"/>
        <v/>
      </c>
      <c r="AB155" s="76" t="str">
        <f t="shared" ref="AB155:AB157" si="80">IF(ISERROR(AA155),"",AA155)</f>
        <v/>
      </c>
      <c r="AD155" s="76" t="str">
        <f t="shared" si="70"/>
        <v/>
      </c>
      <c r="AE155" s="76" t="str">
        <f t="shared" ref="AE155:AE157" si="81">IF(ISERROR(AD155),"",AD155)</f>
        <v/>
      </c>
      <c r="AL155" s="76">
        <f t="shared" si="72"/>
        <v>0</v>
      </c>
      <c r="AN155" s="76">
        <f t="shared" si="73"/>
        <v>0</v>
      </c>
    </row>
    <row r="156" spans="1:40" s="76" customFormat="1" x14ac:dyDescent="0.25">
      <c r="B156" s="59"/>
      <c r="E156" s="3"/>
      <c r="F156" s="110"/>
      <c r="G156" s="110"/>
      <c r="N156" s="4"/>
      <c r="AA156" s="76" t="str">
        <f t="shared" si="68"/>
        <v/>
      </c>
      <c r="AB156" s="76" t="str">
        <f t="shared" si="80"/>
        <v/>
      </c>
      <c r="AD156" s="76" t="str">
        <f t="shared" si="70"/>
        <v/>
      </c>
      <c r="AE156" s="76" t="str">
        <f t="shared" si="81"/>
        <v/>
      </c>
      <c r="AL156" s="76">
        <f t="shared" si="72"/>
        <v>0</v>
      </c>
      <c r="AN156" s="76">
        <f t="shared" si="73"/>
        <v>0</v>
      </c>
    </row>
    <row r="157" spans="1:40" s="76" customFormat="1" x14ac:dyDescent="0.25">
      <c r="B157" s="59"/>
      <c r="E157" s="3"/>
      <c r="F157" s="110"/>
      <c r="G157" s="110"/>
      <c r="N157" s="4"/>
      <c r="AA157" s="76" t="str">
        <f t="shared" si="68"/>
        <v/>
      </c>
      <c r="AB157" s="76" t="str">
        <f t="shared" si="80"/>
        <v/>
      </c>
      <c r="AD157" s="76" t="str">
        <f t="shared" si="70"/>
        <v/>
      </c>
      <c r="AE157" s="76" t="str">
        <f t="shared" si="81"/>
        <v/>
      </c>
      <c r="AL157" s="76">
        <f t="shared" si="72"/>
        <v>0</v>
      </c>
      <c r="AN157" s="76">
        <f t="shared" si="73"/>
        <v>0</v>
      </c>
    </row>
    <row r="158" spans="1:40" x14ac:dyDescent="0.25">
      <c r="A158" s="76"/>
      <c r="C158" s="76"/>
      <c r="D158" s="76"/>
      <c r="H158" s="76"/>
      <c r="I158" s="76"/>
      <c r="J158" s="76"/>
      <c r="K158" s="76"/>
      <c r="L158" s="76"/>
      <c r="M158" s="76"/>
      <c r="O158" s="76"/>
      <c r="P158" s="76"/>
      <c r="Z158" s="76"/>
      <c r="AA158" s="76" t="str">
        <f t="shared" si="68"/>
        <v/>
      </c>
      <c r="AB158" s="76" t="str">
        <f t="shared" si="74"/>
        <v/>
      </c>
      <c r="AD158" s="76" t="str">
        <f t="shared" si="70"/>
        <v/>
      </c>
      <c r="AE158" s="76" t="str">
        <f t="shared" si="75"/>
        <v/>
      </c>
      <c r="AL158" s="76">
        <f t="shared" si="72"/>
        <v>0</v>
      </c>
      <c r="AN158" s="76">
        <f t="shared" si="73"/>
        <v>0</v>
      </c>
    </row>
    <row r="159" spans="1:40" x14ac:dyDescent="0.25">
      <c r="A159" s="76"/>
      <c r="C159" s="76"/>
      <c r="D159" s="76"/>
      <c r="H159" s="76"/>
      <c r="I159" s="76"/>
      <c r="J159" s="76"/>
      <c r="K159" s="76"/>
      <c r="L159" s="76"/>
      <c r="M159" s="76"/>
      <c r="O159" s="76"/>
      <c r="P159" s="76"/>
      <c r="Z159" s="76"/>
      <c r="AA159" s="76" t="str">
        <f t="shared" si="68"/>
        <v/>
      </c>
      <c r="AB159" s="76" t="str">
        <f t="shared" si="74"/>
        <v/>
      </c>
      <c r="AD159" s="76" t="str">
        <f t="shared" si="70"/>
        <v/>
      </c>
      <c r="AE159" s="76" t="str">
        <f t="shared" si="75"/>
        <v/>
      </c>
      <c r="AL159" s="76">
        <f t="shared" si="72"/>
        <v>0</v>
      </c>
      <c r="AN159" s="76">
        <f t="shared" si="73"/>
        <v>0</v>
      </c>
    </row>
    <row r="160" spans="1:40" x14ac:dyDescent="0.25">
      <c r="A160" s="76"/>
      <c r="C160" s="76"/>
      <c r="D160" s="76"/>
      <c r="H160" s="76"/>
      <c r="I160" s="76"/>
      <c r="J160" s="76"/>
      <c r="K160" s="76"/>
      <c r="L160" s="76"/>
      <c r="M160" s="76"/>
      <c r="O160" s="76"/>
      <c r="P160" s="76"/>
      <c r="Z160" s="76"/>
      <c r="AA160" s="76" t="str">
        <f t="shared" si="68"/>
        <v/>
      </c>
      <c r="AB160" s="76" t="str">
        <f t="shared" si="74"/>
        <v/>
      </c>
      <c r="AD160" s="76" t="str">
        <f t="shared" si="70"/>
        <v/>
      </c>
      <c r="AE160" s="76" t="str">
        <f t="shared" si="75"/>
        <v/>
      </c>
      <c r="AL160" s="76">
        <f t="shared" si="72"/>
        <v>0</v>
      </c>
      <c r="AN160" s="76">
        <f t="shared" si="73"/>
        <v>0</v>
      </c>
    </row>
    <row r="161" spans="1:40" x14ac:dyDescent="0.25">
      <c r="A161" s="76"/>
      <c r="C161" s="76"/>
      <c r="D161" s="76"/>
      <c r="H161" s="76"/>
      <c r="I161" s="76"/>
      <c r="J161" s="76"/>
      <c r="K161" s="76"/>
      <c r="L161" s="76"/>
      <c r="M161" s="76"/>
      <c r="O161" s="76"/>
      <c r="P161" s="76"/>
      <c r="Z161" s="76"/>
      <c r="AA161" s="76" t="str">
        <f t="shared" si="68"/>
        <v/>
      </c>
      <c r="AB161" s="76" t="str">
        <f t="shared" si="74"/>
        <v/>
      </c>
      <c r="AD161" s="76" t="str">
        <f t="shared" si="70"/>
        <v/>
      </c>
      <c r="AE161" s="76" t="str">
        <f t="shared" si="75"/>
        <v/>
      </c>
      <c r="AL161" s="76">
        <f t="shared" si="72"/>
        <v>0</v>
      </c>
      <c r="AN161" s="76">
        <f t="shared" si="73"/>
        <v>0</v>
      </c>
    </row>
    <row r="162" spans="1:40" x14ac:dyDescent="0.25">
      <c r="A162" s="76"/>
      <c r="C162" s="76"/>
      <c r="D162" s="76"/>
      <c r="H162" s="76"/>
      <c r="I162" s="76"/>
      <c r="J162" s="76"/>
      <c r="K162" s="76"/>
      <c r="L162" s="76"/>
      <c r="M162" s="76"/>
      <c r="O162" s="76"/>
      <c r="P162" s="76"/>
      <c r="Z162" s="76"/>
      <c r="AA162" s="76" t="str">
        <f t="shared" si="68"/>
        <v/>
      </c>
      <c r="AB162" s="76" t="str">
        <f t="shared" si="74"/>
        <v/>
      </c>
      <c r="AD162" s="76" t="str">
        <f t="shared" si="70"/>
        <v/>
      </c>
      <c r="AE162" s="76" t="str">
        <f t="shared" si="75"/>
        <v/>
      </c>
      <c r="AL162" s="76">
        <f t="shared" si="72"/>
        <v>0</v>
      </c>
      <c r="AN162" s="76">
        <f>D162</f>
        <v>0</v>
      </c>
    </row>
    <row r="163" spans="1:40" s="76" customFormat="1" x14ac:dyDescent="0.25">
      <c r="B163" s="59"/>
      <c r="E163" s="3"/>
      <c r="F163" s="110"/>
      <c r="G163" s="110"/>
      <c r="N163" s="4"/>
      <c r="AL163" s="76">
        <f t="shared" si="72"/>
        <v>0</v>
      </c>
      <c r="AN163" s="76">
        <f>D163</f>
        <v>0</v>
      </c>
    </row>
    <row r="164" spans="1:40" x14ac:dyDescent="0.25">
      <c r="A164" s="76"/>
      <c r="C164" s="76"/>
      <c r="D164" s="76"/>
      <c r="H164" s="76"/>
      <c r="I164" s="76"/>
      <c r="J164" s="76"/>
      <c r="K164" s="76"/>
      <c r="L164" s="76"/>
      <c r="M164" s="76"/>
      <c r="O164" s="76"/>
      <c r="P164" s="76"/>
      <c r="Z164" s="76"/>
      <c r="AA164" s="76" t="str">
        <f t="shared" ref="AA164:AA227" si="82">IF(C164&gt;0,(C164*L164*M164)/1000000,"")</f>
        <v/>
      </c>
      <c r="AB164" s="76" t="str">
        <f t="shared" si="74"/>
        <v/>
      </c>
      <c r="AD164" s="76" t="str">
        <f t="shared" ref="AD164:AD227" si="83">IF(C164&gt;0,(D164*L164*M164)/1000000,"")</f>
        <v/>
      </c>
      <c r="AE164" s="76" t="str">
        <f t="shared" si="75"/>
        <v/>
      </c>
      <c r="AL164" s="76">
        <f t="shared" ref="AL164:AL227" si="84">C164</f>
        <v>0</v>
      </c>
      <c r="AN164" s="76">
        <f t="shared" ref="AN164:AN227" si="85">D164</f>
        <v>0</v>
      </c>
    </row>
    <row r="165" spans="1:40" x14ac:dyDescent="0.25">
      <c r="A165" s="76"/>
      <c r="C165" s="76"/>
      <c r="D165" s="76"/>
      <c r="H165" s="76"/>
      <c r="I165" s="76"/>
      <c r="J165" s="76"/>
      <c r="K165" s="76"/>
      <c r="L165" s="76"/>
      <c r="M165" s="76"/>
      <c r="O165" s="76"/>
      <c r="P165" s="76"/>
      <c r="Z165" s="76"/>
      <c r="AA165" s="76" t="str">
        <f t="shared" si="82"/>
        <v/>
      </c>
      <c r="AB165" s="76" t="str">
        <f t="shared" si="74"/>
        <v/>
      </c>
      <c r="AD165" s="76" t="str">
        <f t="shared" si="83"/>
        <v/>
      </c>
      <c r="AE165" s="76" t="str">
        <f t="shared" si="75"/>
        <v/>
      </c>
      <c r="AL165" s="76">
        <f t="shared" si="84"/>
        <v>0</v>
      </c>
      <c r="AN165" s="76">
        <f t="shared" si="85"/>
        <v>0</v>
      </c>
    </row>
    <row r="166" spans="1:40" x14ac:dyDescent="0.25">
      <c r="A166" s="76"/>
      <c r="C166" s="76"/>
      <c r="D166" s="76"/>
      <c r="H166" s="76"/>
      <c r="I166" s="76"/>
      <c r="J166" s="76"/>
      <c r="K166" s="76"/>
      <c r="L166" s="76"/>
      <c r="M166" s="76"/>
      <c r="O166" s="76"/>
      <c r="P166" s="76"/>
      <c r="Z166" s="76"/>
      <c r="AA166" s="76" t="str">
        <f t="shared" si="82"/>
        <v/>
      </c>
      <c r="AB166" s="76" t="str">
        <f t="shared" si="74"/>
        <v/>
      </c>
      <c r="AD166" s="76" t="str">
        <f t="shared" si="83"/>
        <v/>
      </c>
      <c r="AE166" s="76" t="str">
        <f t="shared" si="75"/>
        <v/>
      </c>
      <c r="AL166" s="76">
        <f t="shared" si="84"/>
        <v>0</v>
      </c>
      <c r="AN166" s="76">
        <f t="shared" si="85"/>
        <v>0</v>
      </c>
    </row>
    <row r="167" spans="1:40" x14ac:dyDescent="0.25">
      <c r="A167" s="76"/>
      <c r="C167" s="76"/>
      <c r="D167" s="76"/>
      <c r="H167" s="76"/>
      <c r="I167" s="76"/>
      <c r="J167" s="76"/>
      <c r="K167" s="76"/>
      <c r="L167" s="76"/>
      <c r="M167" s="76"/>
      <c r="O167" s="76"/>
      <c r="P167" s="76"/>
      <c r="Z167" s="76"/>
      <c r="AA167" s="76" t="str">
        <f t="shared" si="82"/>
        <v/>
      </c>
      <c r="AB167" s="76" t="str">
        <f t="shared" si="74"/>
        <v/>
      </c>
      <c r="AD167" s="76" t="str">
        <f t="shared" si="83"/>
        <v/>
      </c>
      <c r="AE167" s="76" t="str">
        <f t="shared" si="75"/>
        <v/>
      </c>
      <c r="AL167" s="76">
        <f t="shared" si="84"/>
        <v>0</v>
      </c>
      <c r="AN167" s="76">
        <f t="shared" si="85"/>
        <v>0</v>
      </c>
    </row>
    <row r="168" spans="1:40" x14ac:dyDescent="0.25">
      <c r="A168" s="76"/>
      <c r="C168" s="76"/>
      <c r="D168" s="76"/>
      <c r="H168" s="76"/>
      <c r="I168" s="76"/>
      <c r="J168" s="76"/>
      <c r="K168" s="76"/>
      <c r="L168" s="76"/>
      <c r="M168" s="76"/>
      <c r="O168" s="76"/>
      <c r="P168" s="76"/>
      <c r="Z168" s="76"/>
      <c r="AA168" s="76" t="str">
        <f t="shared" si="82"/>
        <v/>
      </c>
      <c r="AB168" s="76" t="str">
        <f t="shared" si="74"/>
        <v/>
      </c>
      <c r="AD168" s="76" t="str">
        <f t="shared" si="83"/>
        <v/>
      </c>
      <c r="AE168" s="76" t="str">
        <f t="shared" si="75"/>
        <v/>
      </c>
      <c r="AL168" s="76">
        <f t="shared" si="84"/>
        <v>0</v>
      </c>
      <c r="AN168" s="76">
        <f t="shared" si="85"/>
        <v>0</v>
      </c>
    </row>
    <row r="169" spans="1:40" x14ac:dyDescent="0.25">
      <c r="A169" s="76"/>
      <c r="C169" s="76"/>
      <c r="D169" s="76"/>
      <c r="H169" s="76"/>
      <c r="I169" s="76"/>
      <c r="J169" s="76"/>
      <c r="K169" s="76"/>
      <c r="L169" s="76"/>
      <c r="M169" s="76"/>
      <c r="O169" s="76"/>
      <c r="P169" s="76"/>
      <c r="Z169" s="76"/>
      <c r="AA169" s="76" t="str">
        <f t="shared" si="82"/>
        <v/>
      </c>
      <c r="AB169" s="76" t="str">
        <f t="shared" si="74"/>
        <v/>
      </c>
      <c r="AD169" s="76" t="str">
        <f t="shared" si="83"/>
        <v/>
      </c>
      <c r="AE169" s="76" t="str">
        <f t="shared" si="75"/>
        <v/>
      </c>
      <c r="AL169" s="76">
        <f t="shared" si="84"/>
        <v>0</v>
      </c>
      <c r="AN169" s="76">
        <f t="shared" si="85"/>
        <v>0</v>
      </c>
    </row>
    <row r="170" spans="1:40" x14ac:dyDescent="0.25">
      <c r="A170" s="76"/>
      <c r="C170" s="76"/>
      <c r="D170" s="76"/>
      <c r="H170" s="76"/>
      <c r="I170" s="76"/>
      <c r="J170" s="76"/>
      <c r="K170" s="76"/>
      <c r="L170" s="76"/>
      <c r="M170" s="76"/>
      <c r="O170" s="76"/>
      <c r="P170" s="76"/>
      <c r="Z170" s="76"/>
      <c r="AA170" s="76" t="str">
        <f t="shared" si="82"/>
        <v/>
      </c>
      <c r="AB170" s="76" t="str">
        <f t="shared" si="74"/>
        <v/>
      </c>
      <c r="AD170" s="76" t="str">
        <f t="shared" si="83"/>
        <v/>
      </c>
      <c r="AE170" s="76" t="str">
        <f t="shared" si="75"/>
        <v/>
      </c>
      <c r="AL170" s="76">
        <f t="shared" si="84"/>
        <v>0</v>
      </c>
      <c r="AN170" s="76">
        <f t="shared" si="85"/>
        <v>0</v>
      </c>
    </row>
    <row r="171" spans="1:40" x14ac:dyDescent="0.25">
      <c r="A171" s="76"/>
      <c r="C171" s="76"/>
      <c r="D171" s="76"/>
      <c r="H171" s="76"/>
      <c r="I171" s="76"/>
      <c r="J171" s="76"/>
      <c r="K171" s="76"/>
      <c r="L171" s="76"/>
      <c r="M171" s="76"/>
      <c r="O171" s="76"/>
      <c r="P171" s="76"/>
      <c r="Z171" s="76"/>
      <c r="AA171" s="76" t="str">
        <f t="shared" si="82"/>
        <v/>
      </c>
      <c r="AB171" s="76" t="str">
        <f t="shared" si="74"/>
        <v/>
      </c>
      <c r="AD171" s="76" t="str">
        <f t="shared" si="83"/>
        <v/>
      </c>
      <c r="AE171" s="76" t="str">
        <f t="shared" si="75"/>
        <v/>
      </c>
      <c r="AL171" s="76">
        <f t="shared" si="84"/>
        <v>0</v>
      </c>
      <c r="AN171" s="76">
        <f t="shared" si="85"/>
        <v>0</v>
      </c>
    </row>
    <row r="172" spans="1:40" x14ac:dyDescent="0.25">
      <c r="A172" s="76"/>
      <c r="C172" s="76"/>
      <c r="D172" s="76"/>
      <c r="I172" s="76"/>
      <c r="P172" s="76"/>
      <c r="Z172" s="76"/>
      <c r="AA172" s="76" t="str">
        <f t="shared" si="82"/>
        <v/>
      </c>
      <c r="AB172" s="76" t="str">
        <f t="shared" si="74"/>
        <v/>
      </c>
      <c r="AD172" s="76" t="str">
        <f t="shared" si="83"/>
        <v/>
      </c>
      <c r="AE172" s="76" t="str">
        <f t="shared" si="75"/>
        <v/>
      </c>
      <c r="AL172" s="76">
        <f t="shared" si="84"/>
        <v>0</v>
      </c>
      <c r="AN172" s="76">
        <f t="shared" si="85"/>
        <v>0</v>
      </c>
    </row>
    <row r="173" spans="1:40" x14ac:dyDescent="0.25">
      <c r="A173" s="76"/>
      <c r="C173" s="76"/>
      <c r="D173" s="76"/>
      <c r="P173" s="76"/>
      <c r="Z173" s="76"/>
      <c r="AA173" s="76" t="str">
        <f t="shared" si="82"/>
        <v/>
      </c>
      <c r="AB173" s="76" t="str">
        <f t="shared" si="74"/>
        <v/>
      </c>
      <c r="AD173" s="76" t="str">
        <f t="shared" si="83"/>
        <v/>
      </c>
      <c r="AE173" s="76" t="str">
        <f t="shared" si="75"/>
        <v/>
      </c>
      <c r="AL173" s="76">
        <f t="shared" si="84"/>
        <v>0</v>
      </c>
      <c r="AN173" s="76">
        <f t="shared" si="85"/>
        <v>0</v>
      </c>
    </row>
    <row r="174" spans="1:40" x14ac:dyDescent="0.25">
      <c r="A174" s="76"/>
      <c r="C174" s="76"/>
      <c r="D174" s="76"/>
      <c r="P174" s="76"/>
      <c r="Z174" s="76"/>
      <c r="AA174" s="76" t="str">
        <f t="shared" si="82"/>
        <v/>
      </c>
      <c r="AB174" s="76" t="str">
        <f t="shared" si="74"/>
        <v/>
      </c>
      <c r="AD174" s="76" t="str">
        <f t="shared" si="83"/>
        <v/>
      </c>
      <c r="AE174" s="76" t="str">
        <f t="shared" si="75"/>
        <v/>
      </c>
      <c r="AL174" s="76">
        <f t="shared" si="84"/>
        <v>0</v>
      </c>
      <c r="AN174" s="76">
        <f t="shared" si="85"/>
        <v>0</v>
      </c>
    </row>
    <row r="175" spans="1:40" x14ac:dyDescent="0.25">
      <c r="A175" s="76"/>
      <c r="C175" s="76"/>
      <c r="D175" s="76"/>
      <c r="P175" s="76"/>
      <c r="Z175" s="76"/>
      <c r="AA175" s="76" t="str">
        <f t="shared" si="82"/>
        <v/>
      </c>
      <c r="AB175" s="76" t="str">
        <f t="shared" si="74"/>
        <v/>
      </c>
      <c r="AD175" s="76" t="str">
        <f t="shared" si="83"/>
        <v/>
      </c>
      <c r="AE175" s="76" t="str">
        <f t="shared" si="75"/>
        <v/>
      </c>
      <c r="AL175" s="76">
        <f t="shared" si="84"/>
        <v>0</v>
      </c>
      <c r="AN175" s="76">
        <f t="shared" si="85"/>
        <v>0</v>
      </c>
    </row>
    <row r="176" spans="1:40" x14ac:dyDescent="0.25">
      <c r="A176" s="76"/>
      <c r="C176" s="76"/>
      <c r="D176" s="76"/>
      <c r="P176" s="76"/>
      <c r="Z176" s="76"/>
      <c r="AA176" s="76" t="str">
        <f t="shared" si="82"/>
        <v/>
      </c>
      <c r="AB176" s="76" t="str">
        <f t="shared" si="74"/>
        <v/>
      </c>
      <c r="AD176" s="76" t="str">
        <f t="shared" si="83"/>
        <v/>
      </c>
      <c r="AE176" s="76" t="str">
        <f t="shared" si="75"/>
        <v/>
      </c>
      <c r="AL176" s="76">
        <f t="shared" si="84"/>
        <v>0</v>
      </c>
      <c r="AN176" s="76">
        <f t="shared" si="85"/>
        <v>0</v>
      </c>
    </row>
    <row r="177" spans="1:40" x14ac:dyDescent="0.25">
      <c r="A177" s="76"/>
      <c r="C177" s="76"/>
      <c r="D177" s="76"/>
      <c r="P177" s="76"/>
      <c r="Z177" s="76"/>
      <c r="AA177" s="76" t="str">
        <f t="shared" si="82"/>
        <v/>
      </c>
      <c r="AB177" s="76" t="str">
        <f t="shared" si="74"/>
        <v/>
      </c>
      <c r="AD177" s="76" t="str">
        <f t="shared" si="83"/>
        <v/>
      </c>
      <c r="AE177" s="76" t="str">
        <f t="shared" si="75"/>
        <v/>
      </c>
      <c r="AL177" s="76">
        <f t="shared" si="84"/>
        <v>0</v>
      </c>
      <c r="AN177" s="76">
        <f t="shared" si="85"/>
        <v>0</v>
      </c>
    </row>
    <row r="178" spans="1:40" x14ac:dyDescent="0.25">
      <c r="A178" s="76"/>
      <c r="C178" s="76"/>
      <c r="D178" s="76"/>
      <c r="P178" s="76"/>
      <c r="Z178" s="76"/>
      <c r="AA178" s="76" t="str">
        <f t="shared" si="82"/>
        <v/>
      </c>
      <c r="AB178" s="76" t="str">
        <f t="shared" si="74"/>
        <v/>
      </c>
      <c r="AD178" s="76" t="str">
        <f t="shared" si="83"/>
        <v/>
      </c>
      <c r="AE178" s="76" t="str">
        <f t="shared" si="75"/>
        <v/>
      </c>
      <c r="AL178" s="76">
        <f t="shared" si="84"/>
        <v>0</v>
      </c>
      <c r="AN178" s="76">
        <f t="shared" si="85"/>
        <v>0</v>
      </c>
    </row>
    <row r="179" spans="1:40" x14ac:dyDescent="0.25">
      <c r="A179" s="76"/>
      <c r="C179" s="76"/>
      <c r="D179" s="76"/>
      <c r="P179" s="76"/>
      <c r="Z179" s="76"/>
      <c r="AA179" s="76" t="str">
        <f t="shared" si="82"/>
        <v/>
      </c>
      <c r="AB179" s="76" t="str">
        <f t="shared" si="74"/>
        <v/>
      </c>
      <c r="AD179" s="76" t="str">
        <f t="shared" si="83"/>
        <v/>
      </c>
      <c r="AE179" s="76" t="str">
        <f t="shared" si="75"/>
        <v/>
      </c>
      <c r="AL179" s="76">
        <f t="shared" si="84"/>
        <v>0</v>
      </c>
      <c r="AN179" s="76">
        <f t="shared" si="85"/>
        <v>0</v>
      </c>
    </row>
    <row r="180" spans="1:40" x14ac:dyDescent="0.25">
      <c r="A180" s="76"/>
      <c r="C180" s="76"/>
      <c r="D180" s="76"/>
      <c r="P180" s="76"/>
      <c r="Z180" s="76"/>
      <c r="AA180" s="76" t="str">
        <f t="shared" si="82"/>
        <v/>
      </c>
      <c r="AB180" s="76" t="str">
        <f t="shared" si="74"/>
        <v/>
      </c>
      <c r="AD180" s="76" t="str">
        <f t="shared" si="83"/>
        <v/>
      </c>
      <c r="AE180" s="76" t="str">
        <f t="shared" si="75"/>
        <v/>
      </c>
      <c r="AL180" s="76">
        <f t="shared" si="84"/>
        <v>0</v>
      </c>
      <c r="AN180" s="76">
        <f t="shared" si="85"/>
        <v>0</v>
      </c>
    </row>
    <row r="181" spans="1:40" x14ac:dyDescent="0.25">
      <c r="A181" s="76"/>
      <c r="C181" s="76"/>
      <c r="D181" s="76"/>
      <c r="P181" s="76"/>
      <c r="Z181" s="76"/>
      <c r="AA181" s="76" t="str">
        <f t="shared" si="82"/>
        <v/>
      </c>
      <c r="AB181" s="76" t="str">
        <f t="shared" si="74"/>
        <v/>
      </c>
      <c r="AD181" s="76" t="str">
        <f t="shared" si="83"/>
        <v/>
      </c>
      <c r="AE181" s="76" t="str">
        <f t="shared" si="75"/>
        <v/>
      </c>
      <c r="AL181" s="76">
        <f t="shared" si="84"/>
        <v>0</v>
      </c>
      <c r="AN181" s="76">
        <f t="shared" si="85"/>
        <v>0</v>
      </c>
    </row>
    <row r="182" spans="1:40" x14ac:dyDescent="0.25">
      <c r="A182" s="76"/>
      <c r="C182" s="76"/>
      <c r="D182" s="76"/>
      <c r="I182" s="76"/>
      <c r="P182" s="76"/>
      <c r="Z182" s="76"/>
      <c r="AA182" s="76" t="str">
        <f t="shared" si="82"/>
        <v/>
      </c>
      <c r="AB182" s="76" t="str">
        <f t="shared" si="74"/>
        <v/>
      </c>
      <c r="AD182" s="76" t="str">
        <f t="shared" si="83"/>
        <v/>
      </c>
      <c r="AE182" s="76" t="str">
        <f t="shared" si="75"/>
        <v/>
      </c>
      <c r="AL182" s="76">
        <f t="shared" si="84"/>
        <v>0</v>
      </c>
      <c r="AN182" s="76">
        <f t="shared" si="85"/>
        <v>0</v>
      </c>
    </row>
    <row r="183" spans="1:40" x14ac:dyDescent="0.25">
      <c r="A183" s="76"/>
      <c r="C183" s="76"/>
      <c r="D183" s="76"/>
      <c r="H183" s="76"/>
      <c r="I183" s="76"/>
      <c r="J183" s="76"/>
      <c r="K183" s="76"/>
      <c r="L183" s="76"/>
      <c r="M183" s="76"/>
      <c r="O183" s="76"/>
      <c r="P183" s="76"/>
      <c r="Z183" s="76"/>
      <c r="AA183" s="76" t="str">
        <f t="shared" si="82"/>
        <v/>
      </c>
      <c r="AB183" s="76" t="str">
        <f t="shared" si="74"/>
        <v/>
      </c>
      <c r="AD183" s="76" t="str">
        <f t="shared" si="83"/>
        <v/>
      </c>
      <c r="AE183" s="76" t="str">
        <f t="shared" si="75"/>
        <v/>
      </c>
      <c r="AL183" s="76">
        <f t="shared" si="84"/>
        <v>0</v>
      </c>
      <c r="AN183" s="76">
        <f t="shared" si="85"/>
        <v>0</v>
      </c>
    </row>
    <row r="184" spans="1:40" x14ac:dyDescent="0.25">
      <c r="A184" s="76"/>
      <c r="C184" s="76"/>
      <c r="D184" s="76"/>
      <c r="P184" s="76"/>
      <c r="Z184" s="76"/>
      <c r="AA184" s="76" t="str">
        <f t="shared" si="82"/>
        <v/>
      </c>
      <c r="AB184" s="76" t="str">
        <f t="shared" si="74"/>
        <v/>
      </c>
      <c r="AD184" s="76" t="str">
        <f t="shared" si="83"/>
        <v/>
      </c>
      <c r="AE184" s="76" t="str">
        <f t="shared" si="75"/>
        <v/>
      </c>
      <c r="AL184" s="76">
        <f t="shared" si="84"/>
        <v>0</v>
      </c>
      <c r="AN184" s="76">
        <f t="shared" si="85"/>
        <v>0</v>
      </c>
    </row>
    <row r="185" spans="1:40" x14ac:dyDescent="0.25">
      <c r="A185" s="76"/>
      <c r="P185" s="76"/>
      <c r="Z185" s="76"/>
      <c r="AA185" s="76" t="str">
        <f t="shared" si="82"/>
        <v/>
      </c>
      <c r="AB185" s="76" t="str">
        <f t="shared" si="74"/>
        <v/>
      </c>
      <c r="AD185" s="76" t="str">
        <f t="shared" si="83"/>
        <v/>
      </c>
      <c r="AE185" s="76" t="str">
        <f t="shared" si="75"/>
        <v/>
      </c>
      <c r="AL185" s="76">
        <f t="shared" si="84"/>
        <v>0</v>
      </c>
      <c r="AN185" s="76">
        <f t="shared" si="85"/>
        <v>0</v>
      </c>
    </row>
    <row r="186" spans="1:40" x14ac:dyDescent="0.25">
      <c r="A186" s="76"/>
      <c r="P186" s="76"/>
      <c r="Z186" s="76"/>
      <c r="AA186" s="76" t="str">
        <f t="shared" si="82"/>
        <v/>
      </c>
      <c r="AB186" s="76" t="str">
        <f t="shared" si="74"/>
        <v/>
      </c>
      <c r="AD186" s="76" t="str">
        <f t="shared" si="83"/>
        <v/>
      </c>
      <c r="AE186" s="76" t="str">
        <f t="shared" si="75"/>
        <v/>
      </c>
      <c r="AL186" s="76">
        <f t="shared" si="84"/>
        <v>0</v>
      </c>
      <c r="AN186" s="76">
        <f t="shared" si="85"/>
        <v>0</v>
      </c>
    </row>
    <row r="187" spans="1:40" x14ac:dyDescent="0.25">
      <c r="A187" s="76"/>
      <c r="P187" s="76"/>
      <c r="Z187" s="76"/>
      <c r="AA187" s="76" t="str">
        <f t="shared" si="82"/>
        <v/>
      </c>
      <c r="AB187" s="76" t="str">
        <f t="shared" si="74"/>
        <v/>
      </c>
      <c r="AD187" s="76" t="str">
        <f t="shared" si="83"/>
        <v/>
      </c>
      <c r="AE187" s="76" t="str">
        <f t="shared" si="75"/>
        <v/>
      </c>
      <c r="AL187" s="76">
        <f t="shared" si="84"/>
        <v>0</v>
      </c>
      <c r="AN187" s="76">
        <f t="shared" si="85"/>
        <v>0</v>
      </c>
    </row>
    <row r="188" spans="1:40" x14ac:dyDescent="0.25">
      <c r="A188" s="76"/>
      <c r="P188" s="76"/>
      <c r="Z188" s="76"/>
      <c r="AA188" s="76" t="str">
        <f t="shared" si="82"/>
        <v/>
      </c>
      <c r="AB188" s="76" t="str">
        <f t="shared" si="74"/>
        <v/>
      </c>
      <c r="AD188" s="76" t="str">
        <f t="shared" si="83"/>
        <v/>
      </c>
      <c r="AE188" s="76" t="str">
        <f t="shared" si="75"/>
        <v/>
      </c>
      <c r="AL188" s="76">
        <f t="shared" si="84"/>
        <v>0</v>
      </c>
      <c r="AN188" s="76">
        <f t="shared" si="85"/>
        <v>0</v>
      </c>
    </row>
    <row r="189" spans="1:40" x14ac:dyDescent="0.25">
      <c r="A189" s="76"/>
      <c r="P189" s="76"/>
      <c r="Z189" s="76"/>
      <c r="AA189" s="76" t="str">
        <f t="shared" si="82"/>
        <v/>
      </c>
      <c r="AB189" s="76" t="str">
        <f t="shared" si="74"/>
        <v/>
      </c>
      <c r="AD189" s="76" t="str">
        <f t="shared" si="83"/>
        <v/>
      </c>
      <c r="AE189" s="76" t="str">
        <f t="shared" si="75"/>
        <v/>
      </c>
      <c r="AL189" s="76">
        <f t="shared" si="84"/>
        <v>0</v>
      </c>
      <c r="AN189" s="76">
        <f t="shared" si="85"/>
        <v>0</v>
      </c>
    </row>
    <row r="190" spans="1:40" x14ac:dyDescent="0.25">
      <c r="A190" s="76"/>
      <c r="P190" s="76"/>
      <c r="Z190" s="76"/>
      <c r="AA190" s="76" t="str">
        <f t="shared" si="82"/>
        <v/>
      </c>
      <c r="AB190" s="76" t="str">
        <f t="shared" si="74"/>
        <v/>
      </c>
      <c r="AD190" s="76" t="str">
        <f t="shared" si="83"/>
        <v/>
      </c>
      <c r="AE190" s="76" t="str">
        <f t="shared" si="75"/>
        <v/>
      </c>
      <c r="AL190" s="76">
        <f t="shared" si="84"/>
        <v>0</v>
      </c>
      <c r="AN190" s="76">
        <f t="shared" si="85"/>
        <v>0</v>
      </c>
    </row>
    <row r="191" spans="1:40" x14ac:dyDescent="0.25">
      <c r="A191" s="76"/>
      <c r="P191" s="76"/>
      <c r="Z191" s="76"/>
      <c r="AA191" s="76" t="str">
        <f t="shared" si="82"/>
        <v/>
      </c>
      <c r="AB191" s="76" t="str">
        <f t="shared" si="74"/>
        <v/>
      </c>
      <c r="AD191" s="76" t="str">
        <f t="shared" si="83"/>
        <v/>
      </c>
      <c r="AE191" s="76" t="str">
        <f t="shared" si="75"/>
        <v/>
      </c>
      <c r="AL191" s="76">
        <f t="shared" si="84"/>
        <v>0</v>
      </c>
      <c r="AN191" s="76">
        <f t="shared" si="85"/>
        <v>0</v>
      </c>
    </row>
    <row r="192" spans="1:40" x14ac:dyDescent="0.25">
      <c r="A192" s="76"/>
      <c r="P192" s="76"/>
      <c r="Z192" s="76"/>
      <c r="AA192" s="76" t="str">
        <f t="shared" si="82"/>
        <v/>
      </c>
      <c r="AB192" s="76" t="str">
        <f t="shared" si="74"/>
        <v/>
      </c>
      <c r="AD192" s="76" t="str">
        <f t="shared" si="83"/>
        <v/>
      </c>
      <c r="AE192" s="76" t="str">
        <f t="shared" si="75"/>
        <v/>
      </c>
      <c r="AL192" s="76">
        <f t="shared" si="84"/>
        <v>0</v>
      </c>
      <c r="AN192" s="76">
        <f t="shared" si="85"/>
        <v>0</v>
      </c>
    </row>
    <row r="193" spans="1:40" x14ac:dyDescent="0.25">
      <c r="A193" s="76"/>
      <c r="P193" s="76"/>
      <c r="Z193" s="76"/>
      <c r="AA193" s="76" t="str">
        <f t="shared" si="82"/>
        <v/>
      </c>
      <c r="AB193" s="76" t="str">
        <f t="shared" si="74"/>
        <v/>
      </c>
      <c r="AD193" s="76" t="str">
        <f t="shared" si="83"/>
        <v/>
      </c>
      <c r="AE193" s="76" t="str">
        <f t="shared" si="75"/>
        <v/>
      </c>
      <c r="AL193" s="76">
        <f t="shared" si="84"/>
        <v>0</v>
      </c>
      <c r="AN193" s="76">
        <f t="shared" si="85"/>
        <v>0</v>
      </c>
    </row>
    <row r="194" spans="1:40" x14ac:dyDescent="0.25">
      <c r="A194" s="76"/>
      <c r="P194" s="76"/>
      <c r="Z194" s="76"/>
      <c r="AA194" s="76" t="str">
        <f t="shared" si="82"/>
        <v/>
      </c>
      <c r="AB194" s="76" t="str">
        <f t="shared" si="74"/>
        <v/>
      </c>
      <c r="AD194" s="76" t="str">
        <f t="shared" si="83"/>
        <v/>
      </c>
      <c r="AE194" s="76" t="str">
        <f t="shared" si="75"/>
        <v/>
      </c>
      <c r="AL194" s="76">
        <f t="shared" si="84"/>
        <v>0</v>
      </c>
      <c r="AN194" s="76">
        <f t="shared" si="85"/>
        <v>0</v>
      </c>
    </row>
    <row r="195" spans="1:40" x14ac:dyDescent="0.25">
      <c r="A195" s="76"/>
      <c r="P195" s="76"/>
      <c r="Z195" s="76"/>
      <c r="AA195" s="76" t="str">
        <f t="shared" si="82"/>
        <v/>
      </c>
      <c r="AB195" s="76" t="str">
        <f t="shared" ref="AB195:AB258" si="86">IF(ISERROR(AA195),"",AA195)</f>
        <v/>
      </c>
      <c r="AD195" s="76" t="str">
        <f t="shared" si="83"/>
        <v/>
      </c>
      <c r="AE195" s="76" t="str">
        <f t="shared" ref="AE195:AE258" si="87">IF(ISERROR(AD195),"",AD195)</f>
        <v/>
      </c>
      <c r="AL195" s="76">
        <f t="shared" si="84"/>
        <v>0</v>
      </c>
      <c r="AN195" s="76">
        <f t="shared" si="85"/>
        <v>0</v>
      </c>
    </row>
    <row r="196" spans="1:40" x14ac:dyDescent="0.25">
      <c r="A196" s="76"/>
      <c r="P196" s="76"/>
      <c r="Z196" s="76"/>
      <c r="AA196" s="76" t="str">
        <f t="shared" si="82"/>
        <v/>
      </c>
      <c r="AB196" s="76" t="str">
        <f t="shared" si="86"/>
        <v/>
      </c>
      <c r="AD196" s="76" t="str">
        <f t="shared" si="83"/>
        <v/>
      </c>
      <c r="AE196" s="76" t="str">
        <f t="shared" si="87"/>
        <v/>
      </c>
      <c r="AL196" s="76">
        <f t="shared" si="84"/>
        <v>0</v>
      </c>
      <c r="AN196" s="76">
        <f t="shared" si="85"/>
        <v>0</v>
      </c>
    </row>
    <row r="197" spans="1:40" x14ac:dyDescent="0.25">
      <c r="A197" s="76"/>
      <c r="P197" s="76"/>
      <c r="Z197" s="76"/>
      <c r="AA197" s="76" t="str">
        <f t="shared" si="82"/>
        <v/>
      </c>
      <c r="AB197" s="76" t="str">
        <f t="shared" si="86"/>
        <v/>
      </c>
      <c r="AD197" s="76" t="str">
        <f t="shared" si="83"/>
        <v/>
      </c>
      <c r="AE197" s="76" t="str">
        <f t="shared" si="87"/>
        <v/>
      </c>
      <c r="AL197" s="76">
        <f t="shared" si="84"/>
        <v>0</v>
      </c>
      <c r="AN197" s="76">
        <f t="shared" si="85"/>
        <v>0</v>
      </c>
    </row>
    <row r="198" spans="1:40" x14ac:dyDescent="0.25">
      <c r="A198" s="76"/>
      <c r="P198" s="76"/>
      <c r="Z198" s="76"/>
      <c r="AA198" s="76" t="str">
        <f t="shared" si="82"/>
        <v/>
      </c>
      <c r="AB198" s="76" t="str">
        <f t="shared" si="86"/>
        <v/>
      </c>
      <c r="AD198" s="76" t="str">
        <f t="shared" si="83"/>
        <v/>
      </c>
      <c r="AE198" s="76" t="str">
        <f t="shared" si="87"/>
        <v/>
      </c>
      <c r="AL198" s="76">
        <f t="shared" si="84"/>
        <v>0</v>
      </c>
      <c r="AN198" s="76">
        <f t="shared" si="85"/>
        <v>0</v>
      </c>
    </row>
    <row r="199" spans="1:40" x14ac:dyDescent="0.25">
      <c r="A199" s="76"/>
      <c r="P199" s="76"/>
      <c r="Z199" s="76"/>
      <c r="AA199" s="76" t="str">
        <f t="shared" si="82"/>
        <v/>
      </c>
      <c r="AB199" s="76" t="str">
        <f t="shared" si="86"/>
        <v/>
      </c>
      <c r="AD199" s="76" t="str">
        <f t="shared" si="83"/>
        <v/>
      </c>
      <c r="AE199" s="76" t="str">
        <f t="shared" si="87"/>
        <v/>
      </c>
      <c r="AL199" s="76">
        <f t="shared" si="84"/>
        <v>0</v>
      </c>
      <c r="AN199" s="76">
        <f t="shared" si="85"/>
        <v>0</v>
      </c>
    </row>
    <row r="200" spans="1:40" x14ac:dyDescent="0.25">
      <c r="A200" s="76"/>
      <c r="P200" s="76"/>
      <c r="Z200" s="76"/>
      <c r="AA200" s="76" t="str">
        <f t="shared" si="82"/>
        <v/>
      </c>
      <c r="AB200" s="76" t="str">
        <f t="shared" si="86"/>
        <v/>
      </c>
      <c r="AD200" s="76" t="str">
        <f t="shared" si="83"/>
        <v/>
      </c>
      <c r="AE200" s="76" t="str">
        <f t="shared" si="87"/>
        <v/>
      </c>
      <c r="AL200" s="76">
        <f t="shared" si="84"/>
        <v>0</v>
      </c>
      <c r="AN200" s="76">
        <f t="shared" si="85"/>
        <v>0</v>
      </c>
    </row>
    <row r="201" spans="1:40" x14ac:dyDescent="0.25">
      <c r="A201" s="76"/>
      <c r="P201" s="76"/>
      <c r="Z201" s="76"/>
      <c r="AA201" s="76" t="str">
        <f t="shared" si="82"/>
        <v/>
      </c>
      <c r="AB201" s="76" t="str">
        <f t="shared" si="86"/>
        <v/>
      </c>
      <c r="AD201" s="76" t="str">
        <f t="shared" si="83"/>
        <v/>
      </c>
      <c r="AE201" s="76" t="str">
        <f t="shared" si="87"/>
        <v/>
      </c>
      <c r="AL201" s="76">
        <f t="shared" si="84"/>
        <v>0</v>
      </c>
      <c r="AN201" s="76">
        <f t="shared" si="85"/>
        <v>0</v>
      </c>
    </row>
    <row r="202" spans="1:40" x14ac:dyDescent="0.25">
      <c r="A202" s="76"/>
      <c r="P202" s="76"/>
      <c r="Z202" s="76"/>
      <c r="AA202" s="76" t="str">
        <f t="shared" si="82"/>
        <v/>
      </c>
      <c r="AB202" s="76" t="str">
        <f t="shared" si="86"/>
        <v/>
      </c>
      <c r="AD202" s="76" t="str">
        <f t="shared" si="83"/>
        <v/>
      </c>
      <c r="AE202" s="76" t="str">
        <f t="shared" si="87"/>
        <v/>
      </c>
      <c r="AL202" s="76">
        <f t="shared" si="84"/>
        <v>0</v>
      </c>
      <c r="AN202" s="76">
        <f t="shared" si="85"/>
        <v>0</v>
      </c>
    </row>
    <row r="203" spans="1:40" x14ac:dyDescent="0.25">
      <c r="A203" s="76"/>
      <c r="P203" s="76"/>
      <c r="Z203" s="76"/>
      <c r="AA203" s="76" t="str">
        <f t="shared" si="82"/>
        <v/>
      </c>
      <c r="AB203" s="76" t="str">
        <f t="shared" si="86"/>
        <v/>
      </c>
      <c r="AD203" s="76" t="str">
        <f t="shared" si="83"/>
        <v/>
      </c>
      <c r="AE203" s="76" t="str">
        <f t="shared" si="87"/>
        <v/>
      </c>
      <c r="AL203" s="76">
        <f t="shared" si="84"/>
        <v>0</v>
      </c>
      <c r="AN203" s="76">
        <f t="shared" si="85"/>
        <v>0</v>
      </c>
    </row>
    <row r="204" spans="1:40" x14ac:dyDescent="0.25">
      <c r="A204" s="76"/>
      <c r="P204" s="76"/>
      <c r="Z204" s="76"/>
      <c r="AA204" s="76" t="str">
        <f t="shared" si="82"/>
        <v/>
      </c>
      <c r="AB204" s="76" t="str">
        <f t="shared" si="86"/>
        <v/>
      </c>
      <c r="AD204" s="76" t="str">
        <f t="shared" si="83"/>
        <v/>
      </c>
      <c r="AE204" s="76" t="str">
        <f t="shared" si="87"/>
        <v/>
      </c>
      <c r="AL204" s="76">
        <f t="shared" si="84"/>
        <v>0</v>
      </c>
      <c r="AN204" s="76">
        <f t="shared" si="85"/>
        <v>0</v>
      </c>
    </row>
    <row r="205" spans="1:40" x14ac:dyDescent="0.25">
      <c r="A205" s="76"/>
      <c r="P205" s="76"/>
      <c r="Z205" s="76"/>
      <c r="AA205" s="76" t="str">
        <f t="shared" si="82"/>
        <v/>
      </c>
      <c r="AB205" s="76" t="str">
        <f t="shared" si="86"/>
        <v/>
      </c>
      <c r="AD205" s="76" t="str">
        <f t="shared" si="83"/>
        <v/>
      </c>
      <c r="AE205" s="76" t="str">
        <f t="shared" si="87"/>
        <v/>
      </c>
      <c r="AL205" s="76">
        <f t="shared" si="84"/>
        <v>0</v>
      </c>
      <c r="AN205" s="76">
        <f t="shared" si="85"/>
        <v>0</v>
      </c>
    </row>
    <row r="206" spans="1:40" x14ac:dyDescent="0.25">
      <c r="A206" s="76"/>
      <c r="P206" s="76"/>
      <c r="Z206" s="76"/>
      <c r="AA206" s="76" t="str">
        <f t="shared" si="82"/>
        <v/>
      </c>
      <c r="AB206" s="76" t="str">
        <f t="shared" si="86"/>
        <v/>
      </c>
      <c r="AD206" s="76" t="str">
        <f t="shared" si="83"/>
        <v/>
      </c>
      <c r="AE206" s="76" t="str">
        <f t="shared" si="87"/>
        <v/>
      </c>
      <c r="AL206" s="76">
        <f t="shared" si="84"/>
        <v>0</v>
      </c>
      <c r="AN206" s="76">
        <f t="shared" si="85"/>
        <v>0</v>
      </c>
    </row>
    <row r="207" spans="1:40" x14ac:dyDescent="0.25">
      <c r="A207" s="76"/>
      <c r="P207" s="76"/>
      <c r="Z207" s="76"/>
      <c r="AA207" s="76" t="str">
        <f t="shared" si="82"/>
        <v/>
      </c>
      <c r="AB207" s="76" t="str">
        <f t="shared" si="86"/>
        <v/>
      </c>
      <c r="AD207" s="76" t="str">
        <f t="shared" si="83"/>
        <v/>
      </c>
      <c r="AE207" s="76" t="str">
        <f t="shared" si="87"/>
        <v/>
      </c>
      <c r="AL207" s="76">
        <f t="shared" si="84"/>
        <v>0</v>
      </c>
      <c r="AN207" s="76">
        <f t="shared" si="85"/>
        <v>0</v>
      </c>
    </row>
    <row r="208" spans="1:40" x14ac:dyDescent="0.25">
      <c r="A208" s="76"/>
      <c r="P208" s="76"/>
      <c r="Z208" s="76"/>
      <c r="AA208" s="76" t="str">
        <f t="shared" si="82"/>
        <v/>
      </c>
      <c r="AB208" s="76" t="str">
        <f t="shared" si="86"/>
        <v/>
      </c>
      <c r="AD208" s="76" t="str">
        <f t="shared" si="83"/>
        <v/>
      </c>
      <c r="AE208" s="76" t="str">
        <f t="shared" si="87"/>
        <v/>
      </c>
      <c r="AL208" s="76">
        <f t="shared" si="84"/>
        <v>0</v>
      </c>
      <c r="AN208" s="76">
        <f t="shared" si="85"/>
        <v>0</v>
      </c>
    </row>
    <row r="209" spans="1:40" x14ac:dyDescent="0.25">
      <c r="A209" s="76"/>
      <c r="P209" s="76"/>
      <c r="Z209" s="76"/>
      <c r="AA209" s="76" t="str">
        <f t="shared" si="82"/>
        <v/>
      </c>
      <c r="AB209" s="76" t="str">
        <f t="shared" si="86"/>
        <v/>
      </c>
      <c r="AD209" s="76" t="str">
        <f t="shared" si="83"/>
        <v/>
      </c>
      <c r="AE209" s="76" t="str">
        <f t="shared" si="87"/>
        <v/>
      </c>
      <c r="AL209" s="76">
        <f t="shared" si="84"/>
        <v>0</v>
      </c>
      <c r="AN209" s="76">
        <f t="shared" si="85"/>
        <v>0</v>
      </c>
    </row>
    <row r="210" spans="1:40" x14ac:dyDescent="0.25">
      <c r="A210" s="76"/>
      <c r="P210" s="76"/>
      <c r="Z210" s="76"/>
      <c r="AA210" s="76" t="str">
        <f t="shared" si="82"/>
        <v/>
      </c>
      <c r="AB210" s="76" t="str">
        <f t="shared" si="86"/>
        <v/>
      </c>
      <c r="AD210" s="76" t="str">
        <f t="shared" si="83"/>
        <v/>
      </c>
      <c r="AE210" s="76" t="str">
        <f t="shared" si="87"/>
        <v/>
      </c>
      <c r="AL210" s="76">
        <f t="shared" si="84"/>
        <v>0</v>
      </c>
      <c r="AN210" s="76">
        <f t="shared" si="85"/>
        <v>0</v>
      </c>
    </row>
    <row r="211" spans="1:40" x14ac:dyDescent="0.25">
      <c r="A211" s="76"/>
      <c r="P211" s="76"/>
      <c r="Z211" s="76"/>
      <c r="AA211" s="76" t="str">
        <f t="shared" si="82"/>
        <v/>
      </c>
      <c r="AB211" s="76" t="str">
        <f t="shared" si="86"/>
        <v/>
      </c>
      <c r="AD211" s="76" t="str">
        <f t="shared" si="83"/>
        <v/>
      </c>
      <c r="AE211" s="76" t="str">
        <f t="shared" si="87"/>
        <v/>
      </c>
      <c r="AL211" s="76">
        <f t="shared" si="84"/>
        <v>0</v>
      </c>
      <c r="AN211" s="76">
        <f t="shared" si="85"/>
        <v>0</v>
      </c>
    </row>
    <row r="212" spans="1:40" x14ac:dyDescent="0.25">
      <c r="A212" s="76"/>
      <c r="I212" s="76"/>
      <c r="P212" s="76"/>
      <c r="Z212" s="76"/>
      <c r="AA212" s="76" t="str">
        <f t="shared" si="82"/>
        <v/>
      </c>
      <c r="AB212" s="76" t="str">
        <f t="shared" si="86"/>
        <v/>
      </c>
      <c r="AD212" s="76" t="str">
        <f t="shared" si="83"/>
        <v/>
      </c>
      <c r="AE212" s="76" t="str">
        <f t="shared" si="87"/>
        <v/>
      </c>
      <c r="AL212" s="76">
        <f t="shared" si="84"/>
        <v>0</v>
      </c>
      <c r="AN212" s="76">
        <f t="shared" si="85"/>
        <v>0</v>
      </c>
    </row>
    <row r="213" spans="1:40" x14ac:dyDescent="0.25">
      <c r="A213" s="76"/>
      <c r="I213" s="76"/>
      <c r="P213" s="76"/>
      <c r="Z213" s="76"/>
      <c r="AA213" s="76" t="str">
        <f t="shared" si="82"/>
        <v/>
      </c>
      <c r="AB213" s="76" t="str">
        <f t="shared" si="86"/>
        <v/>
      </c>
      <c r="AD213" s="76" t="str">
        <f t="shared" si="83"/>
        <v/>
      </c>
      <c r="AE213" s="76" t="str">
        <f t="shared" si="87"/>
        <v/>
      </c>
      <c r="AL213" s="76">
        <f t="shared" si="84"/>
        <v>0</v>
      </c>
      <c r="AN213" s="76">
        <f t="shared" si="85"/>
        <v>0</v>
      </c>
    </row>
    <row r="214" spans="1:40" x14ac:dyDescent="0.25">
      <c r="A214" s="76"/>
      <c r="P214" s="76"/>
      <c r="Z214" s="76"/>
      <c r="AA214" s="76" t="str">
        <f t="shared" si="82"/>
        <v/>
      </c>
      <c r="AB214" s="76" t="str">
        <f t="shared" si="86"/>
        <v/>
      </c>
      <c r="AD214" s="76" t="str">
        <f t="shared" si="83"/>
        <v/>
      </c>
      <c r="AE214" s="76" t="str">
        <f t="shared" si="87"/>
        <v/>
      </c>
      <c r="AL214" s="76">
        <f t="shared" si="84"/>
        <v>0</v>
      </c>
      <c r="AN214" s="76">
        <f t="shared" si="85"/>
        <v>0</v>
      </c>
    </row>
    <row r="215" spans="1:40" x14ac:dyDescent="0.25">
      <c r="A215" s="76"/>
      <c r="I215" s="76"/>
      <c r="P215" s="76"/>
      <c r="Z215" s="76"/>
      <c r="AA215" s="76" t="str">
        <f t="shared" si="82"/>
        <v/>
      </c>
      <c r="AB215" s="76" t="str">
        <f t="shared" si="86"/>
        <v/>
      </c>
      <c r="AD215" s="76" t="str">
        <f t="shared" si="83"/>
        <v/>
      </c>
      <c r="AE215" s="76" t="str">
        <f t="shared" si="87"/>
        <v/>
      </c>
      <c r="AL215" s="76">
        <f t="shared" si="84"/>
        <v>0</v>
      </c>
      <c r="AN215" s="76">
        <f t="shared" si="85"/>
        <v>0</v>
      </c>
    </row>
    <row r="216" spans="1:40" x14ac:dyDescent="0.25">
      <c r="A216" s="76"/>
      <c r="P216" s="76"/>
      <c r="Z216" s="76"/>
      <c r="AA216" s="76" t="str">
        <f t="shared" si="82"/>
        <v/>
      </c>
      <c r="AB216" s="76" t="str">
        <f t="shared" si="86"/>
        <v/>
      </c>
      <c r="AD216" s="76" t="str">
        <f t="shared" si="83"/>
        <v/>
      </c>
      <c r="AE216" s="76" t="str">
        <f t="shared" si="87"/>
        <v/>
      </c>
      <c r="AL216" s="76">
        <f t="shared" si="84"/>
        <v>0</v>
      </c>
      <c r="AN216" s="76">
        <f t="shared" si="85"/>
        <v>0</v>
      </c>
    </row>
    <row r="217" spans="1:40" x14ac:dyDescent="0.25">
      <c r="A217" s="76"/>
      <c r="P217" s="76"/>
      <c r="Z217" s="76"/>
      <c r="AA217" s="76" t="str">
        <f t="shared" si="82"/>
        <v/>
      </c>
      <c r="AB217" s="76" t="str">
        <f t="shared" si="86"/>
        <v/>
      </c>
      <c r="AD217" s="76" t="str">
        <f t="shared" si="83"/>
        <v/>
      </c>
      <c r="AE217" s="76" t="str">
        <f t="shared" si="87"/>
        <v/>
      </c>
      <c r="AL217" s="76">
        <f t="shared" si="84"/>
        <v>0</v>
      </c>
      <c r="AN217" s="76">
        <f t="shared" si="85"/>
        <v>0</v>
      </c>
    </row>
    <row r="218" spans="1:40" x14ac:dyDescent="0.25">
      <c r="A218" s="76"/>
      <c r="P218" s="76"/>
      <c r="Z218" s="76"/>
      <c r="AA218" s="76" t="str">
        <f t="shared" si="82"/>
        <v/>
      </c>
      <c r="AB218" s="76" t="str">
        <f t="shared" si="86"/>
        <v/>
      </c>
      <c r="AD218" s="76" t="str">
        <f t="shared" si="83"/>
        <v/>
      </c>
      <c r="AE218" s="76" t="str">
        <f t="shared" si="87"/>
        <v/>
      </c>
      <c r="AL218" s="76">
        <f t="shared" si="84"/>
        <v>0</v>
      </c>
      <c r="AN218" s="76">
        <f t="shared" si="85"/>
        <v>0</v>
      </c>
    </row>
    <row r="219" spans="1:40" x14ac:dyDescent="0.25">
      <c r="A219" s="76"/>
      <c r="P219" s="76"/>
      <c r="Z219" s="76"/>
      <c r="AA219" s="76" t="str">
        <f t="shared" si="82"/>
        <v/>
      </c>
      <c r="AB219" s="76" t="str">
        <f t="shared" si="86"/>
        <v/>
      </c>
      <c r="AD219" s="76" t="str">
        <f t="shared" si="83"/>
        <v/>
      </c>
      <c r="AE219" s="76" t="str">
        <f t="shared" si="87"/>
        <v/>
      </c>
      <c r="AL219" s="76">
        <f t="shared" si="84"/>
        <v>0</v>
      </c>
      <c r="AN219" s="76">
        <f t="shared" si="85"/>
        <v>0</v>
      </c>
    </row>
    <row r="220" spans="1:40" x14ac:dyDescent="0.25">
      <c r="A220" s="76"/>
      <c r="P220" s="76"/>
      <c r="Z220" s="76"/>
      <c r="AA220" s="76" t="str">
        <f t="shared" si="82"/>
        <v/>
      </c>
      <c r="AB220" s="76" t="str">
        <f t="shared" si="86"/>
        <v/>
      </c>
      <c r="AD220" s="76" t="str">
        <f t="shared" si="83"/>
        <v/>
      </c>
      <c r="AE220" s="76" t="str">
        <f t="shared" si="87"/>
        <v/>
      </c>
      <c r="AL220" s="76">
        <f t="shared" si="84"/>
        <v>0</v>
      </c>
      <c r="AN220" s="76">
        <f t="shared" si="85"/>
        <v>0</v>
      </c>
    </row>
    <row r="221" spans="1:40" x14ac:dyDescent="0.25">
      <c r="A221" s="76"/>
      <c r="P221" s="76"/>
      <c r="Z221" s="76"/>
      <c r="AA221" s="76" t="str">
        <f t="shared" si="82"/>
        <v/>
      </c>
      <c r="AB221" s="76" t="str">
        <f t="shared" si="86"/>
        <v/>
      </c>
      <c r="AD221" s="76" t="str">
        <f t="shared" si="83"/>
        <v/>
      </c>
      <c r="AE221" s="76" t="str">
        <f t="shared" si="87"/>
        <v/>
      </c>
      <c r="AL221" s="76">
        <f t="shared" si="84"/>
        <v>0</v>
      </c>
      <c r="AN221" s="76">
        <f t="shared" si="85"/>
        <v>0</v>
      </c>
    </row>
    <row r="222" spans="1:40" x14ac:dyDescent="0.25">
      <c r="A222" s="76"/>
      <c r="P222" s="76"/>
      <c r="Z222" s="76"/>
      <c r="AA222" s="76" t="str">
        <f t="shared" si="82"/>
        <v/>
      </c>
      <c r="AB222" s="76" t="str">
        <f t="shared" si="86"/>
        <v/>
      </c>
      <c r="AD222" s="76" t="str">
        <f t="shared" si="83"/>
        <v/>
      </c>
      <c r="AE222" s="76" t="str">
        <f t="shared" si="87"/>
        <v/>
      </c>
      <c r="AL222" s="76">
        <f t="shared" si="84"/>
        <v>0</v>
      </c>
      <c r="AN222" s="76">
        <f t="shared" si="85"/>
        <v>0</v>
      </c>
    </row>
    <row r="223" spans="1:40" x14ac:dyDescent="0.25">
      <c r="A223" s="76"/>
      <c r="P223" s="76"/>
      <c r="Z223" s="76"/>
      <c r="AA223" s="76" t="str">
        <f t="shared" si="82"/>
        <v/>
      </c>
      <c r="AB223" s="76" t="str">
        <f t="shared" si="86"/>
        <v/>
      </c>
      <c r="AD223" s="76" t="str">
        <f t="shared" si="83"/>
        <v/>
      </c>
      <c r="AE223" s="76" t="str">
        <f t="shared" si="87"/>
        <v/>
      </c>
      <c r="AL223" s="76">
        <f t="shared" si="84"/>
        <v>0</v>
      </c>
      <c r="AN223" s="76">
        <f t="shared" si="85"/>
        <v>0</v>
      </c>
    </row>
    <row r="224" spans="1:40" x14ac:dyDescent="0.25">
      <c r="A224" s="76"/>
      <c r="P224" s="76"/>
      <c r="Z224" s="76"/>
      <c r="AA224" s="76" t="str">
        <f t="shared" si="82"/>
        <v/>
      </c>
      <c r="AB224" s="76" t="str">
        <f t="shared" si="86"/>
        <v/>
      </c>
      <c r="AD224" s="76" t="str">
        <f t="shared" si="83"/>
        <v/>
      </c>
      <c r="AE224" s="76" t="str">
        <f t="shared" si="87"/>
        <v/>
      </c>
      <c r="AL224" s="76">
        <f t="shared" si="84"/>
        <v>0</v>
      </c>
      <c r="AN224" s="76">
        <f t="shared" si="85"/>
        <v>0</v>
      </c>
    </row>
    <row r="225" spans="1:40" x14ac:dyDescent="0.25">
      <c r="A225" s="76"/>
      <c r="P225" s="76"/>
      <c r="Z225" s="76"/>
      <c r="AA225" s="76" t="str">
        <f t="shared" si="82"/>
        <v/>
      </c>
      <c r="AB225" s="76" t="str">
        <f t="shared" si="86"/>
        <v/>
      </c>
      <c r="AD225" s="76" t="str">
        <f t="shared" si="83"/>
        <v/>
      </c>
      <c r="AE225" s="76" t="str">
        <f t="shared" si="87"/>
        <v/>
      </c>
      <c r="AL225" s="76">
        <f t="shared" si="84"/>
        <v>0</v>
      </c>
      <c r="AN225" s="76">
        <f t="shared" si="85"/>
        <v>0</v>
      </c>
    </row>
    <row r="226" spans="1:40" x14ac:dyDescent="0.25">
      <c r="A226" s="76"/>
      <c r="P226" s="76"/>
      <c r="Z226" s="76"/>
      <c r="AA226" s="76" t="str">
        <f t="shared" si="82"/>
        <v/>
      </c>
      <c r="AB226" s="76" t="str">
        <f t="shared" si="86"/>
        <v/>
      </c>
      <c r="AD226" s="76" t="str">
        <f t="shared" si="83"/>
        <v/>
      </c>
      <c r="AE226" s="76" t="str">
        <f t="shared" si="87"/>
        <v/>
      </c>
      <c r="AL226" s="76">
        <f t="shared" si="84"/>
        <v>0</v>
      </c>
      <c r="AN226" s="76">
        <f t="shared" si="85"/>
        <v>0</v>
      </c>
    </row>
    <row r="227" spans="1:40" x14ac:dyDescent="0.25">
      <c r="A227" s="76"/>
      <c r="P227" s="76"/>
      <c r="Z227" s="76"/>
      <c r="AA227" s="76" t="str">
        <f t="shared" si="82"/>
        <v/>
      </c>
      <c r="AB227" s="76" t="str">
        <f t="shared" si="86"/>
        <v/>
      </c>
      <c r="AD227" s="76" t="str">
        <f t="shared" si="83"/>
        <v/>
      </c>
      <c r="AE227" s="76" t="str">
        <f t="shared" si="87"/>
        <v/>
      </c>
      <c r="AL227" s="76">
        <f t="shared" si="84"/>
        <v>0</v>
      </c>
      <c r="AN227" s="76">
        <f t="shared" si="85"/>
        <v>0</v>
      </c>
    </row>
    <row r="228" spans="1:40" x14ac:dyDescent="0.25">
      <c r="A228" s="76"/>
      <c r="P228" s="76"/>
      <c r="Z228" s="76"/>
      <c r="AA228" s="76" t="str">
        <f t="shared" ref="AA228:AA291" si="88">IF(C228&gt;0,(C228*L228*M228)/1000000,"")</f>
        <v/>
      </c>
      <c r="AB228" s="76" t="str">
        <f t="shared" si="86"/>
        <v/>
      </c>
      <c r="AD228" s="76" t="str">
        <f t="shared" ref="AD228:AD291" si="89">IF(C228&gt;0,(D228*L228*M228)/1000000,"")</f>
        <v/>
      </c>
      <c r="AE228" s="76" t="str">
        <f t="shared" si="87"/>
        <v/>
      </c>
      <c r="AL228" s="76">
        <f t="shared" ref="AL228:AL291" si="90">C228</f>
        <v>0</v>
      </c>
      <c r="AN228" s="76">
        <f t="shared" ref="AN228:AN291" si="91">D228</f>
        <v>0</v>
      </c>
    </row>
    <row r="229" spans="1:40" x14ac:dyDescent="0.25">
      <c r="A229" s="76"/>
      <c r="P229" s="76"/>
      <c r="Z229" s="76"/>
      <c r="AA229" s="76" t="str">
        <f t="shared" si="88"/>
        <v/>
      </c>
      <c r="AB229" s="76" t="str">
        <f t="shared" si="86"/>
        <v/>
      </c>
      <c r="AD229" s="76" t="str">
        <f t="shared" si="89"/>
        <v/>
      </c>
      <c r="AE229" s="76" t="str">
        <f t="shared" si="87"/>
        <v/>
      </c>
      <c r="AL229" s="76">
        <f t="shared" si="90"/>
        <v>0</v>
      </c>
      <c r="AN229" s="76">
        <f t="shared" si="91"/>
        <v>0</v>
      </c>
    </row>
    <row r="230" spans="1:40" x14ac:dyDescent="0.25">
      <c r="A230" s="76"/>
      <c r="P230" s="76"/>
      <c r="Z230" s="76"/>
      <c r="AA230" s="76" t="str">
        <f t="shared" si="88"/>
        <v/>
      </c>
      <c r="AB230" s="76" t="str">
        <f t="shared" si="86"/>
        <v/>
      </c>
      <c r="AD230" s="76" t="str">
        <f t="shared" si="89"/>
        <v/>
      </c>
      <c r="AE230" s="76" t="str">
        <f t="shared" si="87"/>
        <v/>
      </c>
      <c r="AL230" s="76">
        <f t="shared" si="90"/>
        <v>0</v>
      </c>
      <c r="AN230" s="76">
        <f t="shared" si="91"/>
        <v>0</v>
      </c>
    </row>
    <row r="231" spans="1:40" x14ac:dyDescent="0.25">
      <c r="A231" s="76"/>
      <c r="P231" s="76"/>
      <c r="Z231" s="76"/>
      <c r="AA231" s="76" t="str">
        <f t="shared" si="88"/>
        <v/>
      </c>
      <c r="AB231" s="76" t="str">
        <f t="shared" si="86"/>
        <v/>
      </c>
      <c r="AD231" s="76" t="str">
        <f t="shared" si="89"/>
        <v/>
      </c>
      <c r="AE231" s="76" t="str">
        <f t="shared" si="87"/>
        <v/>
      </c>
      <c r="AL231" s="76">
        <f t="shared" si="90"/>
        <v>0</v>
      </c>
      <c r="AN231" s="76">
        <f t="shared" si="91"/>
        <v>0</v>
      </c>
    </row>
    <row r="232" spans="1:40" x14ac:dyDescent="0.25">
      <c r="A232" s="76"/>
      <c r="P232" s="76"/>
      <c r="Z232" s="76"/>
      <c r="AA232" s="76" t="str">
        <f t="shared" si="88"/>
        <v/>
      </c>
      <c r="AB232" s="76" t="str">
        <f t="shared" si="86"/>
        <v/>
      </c>
      <c r="AD232" s="76" t="str">
        <f t="shared" si="89"/>
        <v/>
      </c>
      <c r="AE232" s="76" t="str">
        <f t="shared" si="87"/>
        <v/>
      </c>
      <c r="AL232" s="76">
        <f t="shared" si="90"/>
        <v>0</v>
      </c>
      <c r="AN232" s="76">
        <f t="shared" si="91"/>
        <v>0</v>
      </c>
    </row>
    <row r="233" spans="1:40" x14ac:dyDescent="0.25">
      <c r="A233" s="76"/>
      <c r="P233" s="76"/>
      <c r="Z233" s="76"/>
      <c r="AA233" s="76" t="str">
        <f t="shared" si="88"/>
        <v/>
      </c>
      <c r="AB233" s="76" t="str">
        <f t="shared" si="86"/>
        <v/>
      </c>
      <c r="AD233" s="76" t="str">
        <f t="shared" si="89"/>
        <v/>
      </c>
      <c r="AE233" s="76" t="str">
        <f t="shared" si="87"/>
        <v/>
      </c>
      <c r="AL233" s="76">
        <f t="shared" si="90"/>
        <v>0</v>
      </c>
      <c r="AN233" s="76">
        <f t="shared" si="91"/>
        <v>0</v>
      </c>
    </row>
    <row r="234" spans="1:40" x14ac:dyDescent="0.25">
      <c r="A234" s="76"/>
      <c r="P234" s="76"/>
      <c r="Z234" s="76"/>
      <c r="AA234" s="76" t="str">
        <f t="shared" si="88"/>
        <v/>
      </c>
      <c r="AB234" s="76" t="str">
        <f t="shared" si="86"/>
        <v/>
      </c>
      <c r="AD234" s="76" t="str">
        <f t="shared" si="89"/>
        <v/>
      </c>
      <c r="AE234" s="76" t="str">
        <f t="shared" si="87"/>
        <v/>
      </c>
      <c r="AL234" s="76">
        <f t="shared" si="90"/>
        <v>0</v>
      </c>
      <c r="AN234" s="76">
        <f t="shared" si="91"/>
        <v>0</v>
      </c>
    </row>
    <row r="235" spans="1:40" x14ac:dyDescent="0.25">
      <c r="A235" s="76"/>
      <c r="P235" s="76"/>
      <c r="Z235" s="76"/>
      <c r="AA235" s="76" t="str">
        <f t="shared" si="88"/>
        <v/>
      </c>
      <c r="AB235" s="76" t="str">
        <f t="shared" si="86"/>
        <v/>
      </c>
      <c r="AD235" s="76" t="str">
        <f t="shared" si="89"/>
        <v/>
      </c>
      <c r="AE235" s="76" t="str">
        <f t="shared" si="87"/>
        <v/>
      </c>
      <c r="AL235" s="76">
        <f t="shared" si="90"/>
        <v>0</v>
      </c>
      <c r="AN235" s="76">
        <f t="shared" si="91"/>
        <v>0</v>
      </c>
    </row>
    <row r="236" spans="1:40" x14ac:dyDescent="0.25">
      <c r="A236" s="76"/>
      <c r="P236" s="76"/>
      <c r="Z236" s="76"/>
      <c r="AA236" s="76" t="str">
        <f t="shared" si="88"/>
        <v/>
      </c>
      <c r="AB236" s="76" t="str">
        <f t="shared" si="86"/>
        <v/>
      </c>
      <c r="AD236" s="76" t="str">
        <f t="shared" si="89"/>
        <v/>
      </c>
      <c r="AE236" s="76" t="str">
        <f t="shared" si="87"/>
        <v/>
      </c>
      <c r="AL236" s="76">
        <f t="shared" si="90"/>
        <v>0</v>
      </c>
      <c r="AN236" s="76">
        <f t="shared" si="91"/>
        <v>0</v>
      </c>
    </row>
    <row r="237" spans="1:40" x14ac:dyDescent="0.25">
      <c r="A237" s="76"/>
      <c r="P237" s="76"/>
      <c r="Z237" s="76"/>
      <c r="AA237" s="76" t="str">
        <f t="shared" si="88"/>
        <v/>
      </c>
      <c r="AB237" s="76" t="str">
        <f t="shared" si="86"/>
        <v/>
      </c>
      <c r="AD237" s="76" t="str">
        <f t="shared" si="89"/>
        <v/>
      </c>
      <c r="AE237" s="76" t="str">
        <f t="shared" si="87"/>
        <v/>
      </c>
      <c r="AL237" s="76">
        <f t="shared" si="90"/>
        <v>0</v>
      </c>
      <c r="AN237" s="76">
        <f t="shared" si="91"/>
        <v>0</v>
      </c>
    </row>
    <row r="238" spans="1:40" x14ac:dyDescent="0.25">
      <c r="A238" s="76"/>
      <c r="P238" s="76"/>
      <c r="Z238" s="76"/>
      <c r="AA238" s="76" t="str">
        <f t="shared" si="88"/>
        <v/>
      </c>
      <c r="AB238" s="76" t="str">
        <f t="shared" si="86"/>
        <v/>
      </c>
      <c r="AD238" s="76" t="str">
        <f t="shared" si="89"/>
        <v/>
      </c>
      <c r="AE238" s="76" t="str">
        <f t="shared" si="87"/>
        <v/>
      </c>
      <c r="AL238" s="76">
        <f t="shared" si="90"/>
        <v>0</v>
      </c>
      <c r="AN238" s="76">
        <f t="shared" si="91"/>
        <v>0</v>
      </c>
    </row>
    <row r="239" spans="1:40" x14ac:dyDescent="0.25">
      <c r="A239" s="76"/>
      <c r="P239" s="76"/>
      <c r="Z239" s="76"/>
      <c r="AA239" s="76" t="str">
        <f t="shared" si="88"/>
        <v/>
      </c>
      <c r="AB239" s="76" t="str">
        <f t="shared" si="86"/>
        <v/>
      </c>
      <c r="AD239" s="76" t="str">
        <f t="shared" si="89"/>
        <v/>
      </c>
      <c r="AE239" s="76" t="str">
        <f t="shared" si="87"/>
        <v/>
      </c>
      <c r="AL239" s="76">
        <f t="shared" si="90"/>
        <v>0</v>
      </c>
      <c r="AN239" s="76">
        <f t="shared" si="91"/>
        <v>0</v>
      </c>
    </row>
    <row r="240" spans="1:40" x14ac:dyDescent="0.25">
      <c r="A240" s="76"/>
      <c r="P240" s="76"/>
      <c r="Z240" s="76"/>
      <c r="AA240" s="76" t="str">
        <f t="shared" si="88"/>
        <v/>
      </c>
      <c r="AB240" s="76" t="str">
        <f t="shared" si="86"/>
        <v/>
      </c>
      <c r="AD240" s="76" t="str">
        <f t="shared" si="89"/>
        <v/>
      </c>
      <c r="AE240" s="76" t="str">
        <f t="shared" si="87"/>
        <v/>
      </c>
      <c r="AL240" s="76">
        <f t="shared" si="90"/>
        <v>0</v>
      </c>
      <c r="AN240" s="76">
        <f t="shared" si="91"/>
        <v>0</v>
      </c>
    </row>
    <row r="241" spans="1:40" x14ac:dyDescent="0.25">
      <c r="A241" s="76"/>
      <c r="P241" s="76"/>
      <c r="Z241" s="76"/>
      <c r="AA241" s="76" t="str">
        <f t="shared" si="88"/>
        <v/>
      </c>
      <c r="AB241" s="76" t="str">
        <f t="shared" si="86"/>
        <v/>
      </c>
      <c r="AD241" s="76" t="str">
        <f t="shared" si="89"/>
        <v/>
      </c>
      <c r="AE241" s="76" t="str">
        <f t="shared" si="87"/>
        <v/>
      </c>
      <c r="AL241" s="76">
        <f t="shared" si="90"/>
        <v>0</v>
      </c>
      <c r="AN241" s="76">
        <f t="shared" si="91"/>
        <v>0</v>
      </c>
    </row>
    <row r="242" spans="1:40" x14ac:dyDescent="0.25">
      <c r="A242" s="76"/>
      <c r="P242" s="76"/>
      <c r="Z242" s="76"/>
      <c r="AA242" s="76" t="str">
        <f t="shared" si="88"/>
        <v/>
      </c>
      <c r="AB242" s="76" t="str">
        <f t="shared" si="86"/>
        <v/>
      </c>
      <c r="AD242" s="76" t="str">
        <f t="shared" si="89"/>
        <v/>
      </c>
      <c r="AE242" s="76" t="str">
        <f t="shared" si="87"/>
        <v/>
      </c>
      <c r="AL242" s="76">
        <f t="shared" si="90"/>
        <v>0</v>
      </c>
      <c r="AN242" s="76">
        <f t="shared" si="91"/>
        <v>0</v>
      </c>
    </row>
    <row r="243" spans="1:40" x14ac:dyDescent="0.25">
      <c r="A243" s="76"/>
      <c r="P243" s="76"/>
      <c r="Z243" s="76"/>
      <c r="AA243" s="76" t="str">
        <f t="shared" si="88"/>
        <v/>
      </c>
      <c r="AB243" s="76" t="str">
        <f t="shared" si="86"/>
        <v/>
      </c>
      <c r="AD243" s="76" t="str">
        <f t="shared" si="89"/>
        <v/>
      </c>
      <c r="AE243" s="76" t="str">
        <f t="shared" si="87"/>
        <v/>
      </c>
      <c r="AL243" s="76">
        <f t="shared" si="90"/>
        <v>0</v>
      </c>
      <c r="AN243" s="76">
        <f t="shared" si="91"/>
        <v>0</v>
      </c>
    </row>
    <row r="244" spans="1:40" x14ac:dyDescent="0.25">
      <c r="A244" s="76"/>
      <c r="P244" s="76"/>
      <c r="Z244" s="76"/>
      <c r="AA244" s="76" t="str">
        <f t="shared" si="88"/>
        <v/>
      </c>
      <c r="AB244" s="76" t="str">
        <f t="shared" si="86"/>
        <v/>
      </c>
      <c r="AD244" s="76" t="str">
        <f t="shared" si="89"/>
        <v/>
      </c>
      <c r="AE244" s="76" t="str">
        <f t="shared" si="87"/>
        <v/>
      </c>
      <c r="AL244" s="76">
        <f t="shared" si="90"/>
        <v>0</v>
      </c>
      <c r="AN244" s="76">
        <f t="shared" si="91"/>
        <v>0</v>
      </c>
    </row>
    <row r="245" spans="1:40" x14ac:dyDescent="0.25">
      <c r="A245" s="76"/>
      <c r="P245" s="76"/>
      <c r="Z245" s="76"/>
      <c r="AA245" s="76" t="str">
        <f t="shared" si="88"/>
        <v/>
      </c>
      <c r="AB245" s="76" t="str">
        <f t="shared" si="86"/>
        <v/>
      </c>
      <c r="AD245" s="76" t="str">
        <f t="shared" si="89"/>
        <v/>
      </c>
      <c r="AE245" s="76" t="str">
        <f t="shared" si="87"/>
        <v/>
      </c>
      <c r="AL245" s="76">
        <f t="shared" si="90"/>
        <v>0</v>
      </c>
      <c r="AN245" s="76">
        <f t="shared" si="91"/>
        <v>0</v>
      </c>
    </row>
    <row r="246" spans="1:40" x14ac:dyDescent="0.25">
      <c r="A246" s="76"/>
      <c r="P246" s="76"/>
      <c r="Z246" s="76"/>
      <c r="AA246" s="76" t="str">
        <f t="shared" si="88"/>
        <v/>
      </c>
      <c r="AB246" s="76" t="str">
        <f t="shared" si="86"/>
        <v/>
      </c>
      <c r="AD246" s="76" t="str">
        <f t="shared" si="89"/>
        <v/>
      </c>
      <c r="AE246" s="76" t="str">
        <f t="shared" si="87"/>
        <v/>
      </c>
      <c r="AL246" s="76">
        <f t="shared" si="90"/>
        <v>0</v>
      </c>
      <c r="AN246" s="76">
        <f t="shared" si="91"/>
        <v>0</v>
      </c>
    </row>
    <row r="247" spans="1:40" x14ac:dyDescent="0.25">
      <c r="A247" s="76"/>
      <c r="P247" s="76"/>
      <c r="Z247" s="76"/>
      <c r="AA247" s="76" t="str">
        <f t="shared" si="88"/>
        <v/>
      </c>
      <c r="AB247" s="76" t="str">
        <f t="shared" si="86"/>
        <v/>
      </c>
      <c r="AD247" s="76" t="str">
        <f t="shared" si="89"/>
        <v/>
      </c>
      <c r="AE247" s="76" t="str">
        <f t="shared" si="87"/>
        <v/>
      </c>
      <c r="AL247" s="76">
        <f t="shared" si="90"/>
        <v>0</v>
      </c>
      <c r="AN247" s="76">
        <f t="shared" si="91"/>
        <v>0</v>
      </c>
    </row>
    <row r="248" spans="1:40" x14ac:dyDescent="0.25">
      <c r="A248" s="76"/>
      <c r="P248" s="76"/>
      <c r="Z248" s="76"/>
      <c r="AA248" s="76" t="str">
        <f t="shared" si="88"/>
        <v/>
      </c>
      <c r="AB248" s="76" t="str">
        <f t="shared" si="86"/>
        <v/>
      </c>
      <c r="AD248" s="76" t="str">
        <f t="shared" si="89"/>
        <v/>
      </c>
      <c r="AE248" s="76" t="str">
        <f t="shared" si="87"/>
        <v/>
      </c>
      <c r="AL248" s="76">
        <f t="shared" si="90"/>
        <v>0</v>
      </c>
      <c r="AN248" s="76">
        <f t="shared" si="91"/>
        <v>0</v>
      </c>
    </row>
    <row r="249" spans="1:40" x14ac:dyDescent="0.25">
      <c r="A249" s="76"/>
      <c r="P249" s="76"/>
      <c r="Z249" s="76"/>
      <c r="AA249" s="76" t="str">
        <f t="shared" si="88"/>
        <v/>
      </c>
      <c r="AB249" s="76" t="str">
        <f t="shared" si="86"/>
        <v/>
      </c>
      <c r="AD249" s="76" t="str">
        <f t="shared" si="89"/>
        <v/>
      </c>
      <c r="AE249" s="76" t="str">
        <f t="shared" si="87"/>
        <v/>
      </c>
      <c r="AL249" s="76">
        <f t="shared" si="90"/>
        <v>0</v>
      </c>
      <c r="AN249" s="76">
        <f t="shared" si="91"/>
        <v>0</v>
      </c>
    </row>
    <row r="250" spans="1:40" x14ac:dyDescent="0.25">
      <c r="A250" s="76"/>
      <c r="P250" s="76"/>
      <c r="Z250" s="76"/>
      <c r="AA250" s="76" t="str">
        <f t="shared" si="88"/>
        <v/>
      </c>
      <c r="AB250" s="76" t="str">
        <f t="shared" si="86"/>
        <v/>
      </c>
      <c r="AD250" s="76" t="str">
        <f t="shared" si="89"/>
        <v/>
      </c>
      <c r="AE250" s="76" t="str">
        <f t="shared" si="87"/>
        <v/>
      </c>
      <c r="AL250" s="76">
        <f t="shared" si="90"/>
        <v>0</v>
      </c>
      <c r="AN250" s="76">
        <f t="shared" si="91"/>
        <v>0</v>
      </c>
    </row>
    <row r="251" spans="1:40" x14ac:dyDescent="0.25">
      <c r="A251" s="76"/>
      <c r="P251" s="76"/>
      <c r="Z251" s="76"/>
      <c r="AA251" s="76" t="str">
        <f t="shared" si="88"/>
        <v/>
      </c>
      <c r="AB251" s="76" t="str">
        <f t="shared" si="86"/>
        <v/>
      </c>
      <c r="AD251" s="76" t="str">
        <f t="shared" si="89"/>
        <v/>
      </c>
      <c r="AE251" s="76" t="str">
        <f t="shared" si="87"/>
        <v/>
      </c>
      <c r="AL251" s="76">
        <f t="shared" si="90"/>
        <v>0</v>
      </c>
      <c r="AN251" s="76">
        <f t="shared" si="91"/>
        <v>0</v>
      </c>
    </row>
    <row r="252" spans="1:40" x14ac:dyDescent="0.25">
      <c r="A252" s="76"/>
      <c r="P252" s="76"/>
      <c r="Z252" s="76"/>
      <c r="AA252" s="76" t="str">
        <f t="shared" si="88"/>
        <v/>
      </c>
      <c r="AB252" s="76" t="str">
        <f t="shared" si="86"/>
        <v/>
      </c>
      <c r="AD252" s="76" t="str">
        <f t="shared" si="89"/>
        <v/>
      </c>
      <c r="AE252" s="76" t="str">
        <f t="shared" si="87"/>
        <v/>
      </c>
      <c r="AL252" s="76">
        <f t="shared" si="90"/>
        <v>0</v>
      </c>
      <c r="AN252" s="76">
        <f t="shared" si="91"/>
        <v>0</v>
      </c>
    </row>
    <row r="253" spans="1:40" x14ac:dyDescent="0.25">
      <c r="A253" s="76"/>
      <c r="P253" s="76"/>
      <c r="Z253" s="76"/>
      <c r="AA253" s="76" t="str">
        <f t="shared" si="88"/>
        <v/>
      </c>
      <c r="AB253" s="76" t="str">
        <f t="shared" si="86"/>
        <v/>
      </c>
      <c r="AD253" s="76" t="str">
        <f t="shared" si="89"/>
        <v/>
      </c>
      <c r="AE253" s="76" t="str">
        <f t="shared" si="87"/>
        <v/>
      </c>
      <c r="AL253" s="76">
        <f t="shared" si="90"/>
        <v>0</v>
      </c>
      <c r="AN253" s="76">
        <f t="shared" si="91"/>
        <v>0</v>
      </c>
    </row>
    <row r="254" spans="1:40" x14ac:dyDescent="0.25">
      <c r="A254" s="76"/>
      <c r="P254" s="76"/>
      <c r="Z254" s="76"/>
      <c r="AA254" s="76" t="str">
        <f t="shared" si="88"/>
        <v/>
      </c>
      <c r="AB254" s="76" t="str">
        <f t="shared" si="86"/>
        <v/>
      </c>
      <c r="AD254" s="76" t="str">
        <f t="shared" si="89"/>
        <v/>
      </c>
      <c r="AE254" s="76" t="str">
        <f t="shared" si="87"/>
        <v/>
      </c>
      <c r="AL254" s="76">
        <f t="shared" si="90"/>
        <v>0</v>
      </c>
      <c r="AN254" s="76">
        <f t="shared" si="91"/>
        <v>0</v>
      </c>
    </row>
    <row r="255" spans="1:40" x14ac:dyDescent="0.25">
      <c r="A255" s="76"/>
      <c r="P255" s="76"/>
      <c r="Z255" s="76"/>
      <c r="AA255" s="76" t="str">
        <f t="shared" si="88"/>
        <v/>
      </c>
      <c r="AB255" s="76" t="str">
        <f t="shared" si="86"/>
        <v/>
      </c>
      <c r="AD255" s="76" t="str">
        <f t="shared" si="89"/>
        <v/>
      </c>
      <c r="AE255" s="76" t="str">
        <f t="shared" si="87"/>
        <v/>
      </c>
      <c r="AL255" s="76">
        <f t="shared" si="90"/>
        <v>0</v>
      </c>
      <c r="AN255" s="76">
        <f t="shared" si="91"/>
        <v>0</v>
      </c>
    </row>
    <row r="256" spans="1:40" x14ac:dyDescent="0.25">
      <c r="A256" s="76"/>
      <c r="P256" s="76"/>
      <c r="Z256" s="76"/>
      <c r="AA256" s="76" t="str">
        <f t="shared" si="88"/>
        <v/>
      </c>
      <c r="AB256" s="76" t="str">
        <f t="shared" si="86"/>
        <v/>
      </c>
      <c r="AD256" s="76" t="str">
        <f t="shared" si="89"/>
        <v/>
      </c>
      <c r="AE256" s="76" t="str">
        <f t="shared" si="87"/>
        <v/>
      </c>
      <c r="AL256" s="76">
        <f t="shared" si="90"/>
        <v>0</v>
      </c>
      <c r="AN256" s="76">
        <f t="shared" si="91"/>
        <v>0</v>
      </c>
    </row>
    <row r="257" spans="1:40" x14ac:dyDescent="0.25">
      <c r="A257" s="76"/>
      <c r="P257" s="76"/>
      <c r="Z257" s="76"/>
      <c r="AA257" s="76" t="str">
        <f t="shared" si="88"/>
        <v/>
      </c>
      <c r="AB257" s="76" t="str">
        <f t="shared" si="86"/>
        <v/>
      </c>
      <c r="AD257" s="76" t="str">
        <f t="shared" si="89"/>
        <v/>
      </c>
      <c r="AE257" s="76" t="str">
        <f t="shared" si="87"/>
        <v/>
      </c>
      <c r="AL257" s="76">
        <f t="shared" si="90"/>
        <v>0</v>
      </c>
      <c r="AN257" s="76">
        <f t="shared" si="91"/>
        <v>0</v>
      </c>
    </row>
    <row r="258" spans="1:40" x14ac:dyDescent="0.25">
      <c r="A258" s="76"/>
      <c r="P258" s="76"/>
      <c r="Z258" s="76"/>
      <c r="AA258" s="76" t="str">
        <f t="shared" si="88"/>
        <v/>
      </c>
      <c r="AB258" s="76" t="str">
        <f t="shared" si="86"/>
        <v/>
      </c>
      <c r="AD258" s="76" t="str">
        <f t="shared" si="89"/>
        <v/>
      </c>
      <c r="AE258" s="76" t="str">
        <f t="shared" si="87"/>
        <v/>
      </c>
      <c r="AL258" s="76">
        <f t="shared" si="90"/>
        <v>0</v>
      </c>
      <c r="AN258" s="76">
        <f t="shared" si="91"/>
        <v>0</v>
      </c>
    </row>
    <row r="259" spans="1:40" x14ac:dyDescent="0.25">
      <c r="A259" s="76"/>
      <c r="P259" s="76"/>
      <c r="Z259" s="76"/>
      <c r="AA259" s="76" t="str">
        <f t="shared" si="88"/>
        <v/>
      </c>
      <c r="AB259" s="76" t="str">
        <f t="shared" ref="AB259:AB322" si="92">IF(ISERROR(AA259),"",AA259)</f>
        <v/>
      </c>
      <c r="AD259" s="76" t="str">
        <f t="shared" si="89"/>
        <v/>
      </c>
      <c r="AE259" s="76" t="str">
        <f t="shared" ref="AE259:AE322" si="93">IF(ISERROR(AD259),"",AD259)</f>
        <v/>
      </c>
      <c r="AL259" s="76">
        <f t="shared" si="90"/>
        <v>0</v>
      </c>
      <c r="AN259" s="76">
        <f t="shared" si="91"/>
        <v>0</v>
      </c>
    </row>
    <row r="260" spans="1:40" x14ac:dyDescent="0.25">
      <c r="A260" s="76"/>
      <c r="P260" s="76"/>
      <c r="Z260" s="76"/>
      <c r="AA260" s="76" t="str">
        <f t="shared" si="88"/>
        <v/>
      </c>
      <c r="AB260" s="76" t="str">
        <f t="shared" si="92"/>
        <v/>
      </c>
      <c r="AD260" s="76" t="str">
        <f t="shared" si="89"/>
        <v/>
      </c>
      <c r="AE260" s="76" t="str">
        <f t="shared" si="93"/>
        <v/>
      </c>
      <c r="AL260" s="76">
        <f t="shared" si="90"/>
        <v>0</v>
      </c>
      <c r="AN260" s="76">
        <f t="shared" si="91"/>
        <v>0</v>
      </c>
    </row>
    <row r="261" spans="1:40" x14ac:dyDescent="0.25">
      <c r="A261" s="76"/>
      <c r="P261" s="76"/>
      <c r="Z261" s="76"/>
      <c r="AA261" s="76" t="str">
        <f t="shared" si="88"/>
        <v/>
      </c>
      <c r="AB261" s="76" t="str">
        <f t="shared" si="92"/>
        <v/>
      </c>
      <c r="AD261" s="76" t="str">
        <f t="shared" si="89"/>
        <v/>
      </c>
      <c r="AE261" s="76" t="str">
        <f t="shared" si="93"/>
        <v/>
      </c>
      <c r="AL261" s="76">
        <f t="shared" si="90"/>
        <v>0</v>
      </c>
      <c r="AN261" s="76">
        <f t="shared" si="91"/>
        <v>0</v>
      </c>
    </row>
    <row r="262" spans="1:40" x14ac:dyDescent="0.25">
      <c r="A262" s="76"/>
      <c r="P262" s="76"/>
      <c r="Z262" s="76"/>
      <c r="AA262" s="76" t="str">
        <f t="shared" si="88"/>
        <v/>
      </c>
      <c r="AB262" s="76" t="str">
        <f t="shared" si="92"/>
        <v/>
      </c>
      <c r="AD262" s="76" t="str">
        <f t="shared" si="89"/>
        <v/>
      </c>
      <c r="AE262" s="76" t="str">
        <f t="shared" si="93"/>
        <v/>
      </c>
      <c r="AL262" s="76">
        <f t="shared" si="90"/>
        <v>0</v>
      </c>
      <c r="AN262" s="76">
        <f t="shared" si="91"/>
        <v>0</v>
      </c>
    </row>
    <row r="263" spans="1:40" x14ac:dyDescent="0.25">
      <c r="A263" s="76"/>
      <c r="P263" s="76"/>
      <c r="Z263" s="76"/>
      <c r="AA263" s="76" t="str">
        <f t="shared" si="88"/>
        <v/>
      </c>
      <c r="AB263" s="76" t="str">
        <f t="shared" si="92"/>
        <v/>
      </c>
      <c r="AD263" s="76" t="str">
        <f t="shared" si="89"/>
        <v/>
      </c>
      <c r="AE263" s="76" t="str">
        <f t="shared" si="93"/>
        <v/>
      </c>
      <c r="AL263" s="76">
        <f t="shared" si="90"/>
        <v>0</v>
      </c>
      <c r="AN263" s="76">
        <f t="shared" si="91"/>
        <v>0</v>
      </c>
    </row>
    <row r="264" spans="1:40" x14ac:dyDescent="0.25">
      <c r="A264" s="76"/>
      <c r="P264" s="76"/>
      <c r="Z264" s="76"/>
      <c r="AA264" s="76" t="str">
        <f t="shared" si="88"/>
        <v/>
      </c>
      <c r="AB264" s="76" t="str">
        <f t="shared" si="92"/>
        <v/>
      </c>
      <c r="AD264" s="76" t="str">
        <f t="shared" si="89"/>
        <v/>
      </c>
      <c r="AE264" s="76" t="str">
        <f t="shared" si="93"/>
        <v/>
      </c>
      <c r="AL264" s="76">
        <f t="shared" si="90"/>
        <v>0</v>
      </c>
      <c r="AN264" s="76">
        <f t="shared" si="91"/>
        <v>0</v>
      </c>
    </row>
    <row r="265" spans="1:40" x14ac:dyDescent="0.25">
      <c r="A265" s="76"/>
      <c r="P265" s="76"/>
      <c r="Z265" s="76"/>
      <c r="AA265" s="76" t="str">
        <f t="shared" si="88"/>
        <v/>
      </c>
      <c r="AB265" s="76" t="str">
        <f t="shared" si="92"/>
        <v/>
      </c>
      <c r="AD265" s="76" t="str">
        <f t="shared" si="89"/>
        <v/>
      </c>
      <c r="AE265" s="76" t="str">
        <f t="shared" si="93"/>
        <v/>
      </c>
      <c r="AL265" s="76">
        <f t="shared" si="90"/>
        <v>0</v>
      </c>
      <c r="AN265" s="76">
        <f t="shared" si="91"/>
        <v>0</v>
      </c>
    </row>
    <row r="266" spans="1:40" x14ac:dyDescent="0.25">
      <c r="A266" s="76"/>
      <c r="P266" s="76"/>
      <c r="Z266" s="76"/>
      <c r="AA266" s="76" t="str">
        <f t="shared" si="88"/>
        <v/>
      </c>
      <c r="AB266" s="76" t="str">
        <f t="shared" si="92"/>
        <v/>
      </c>
      <c r="AD266" s="76" t="str">
        <f t="shared" si="89"/>
        <v/>
      </c>
      <c r="AE266" s="76" t="str">
        <f t="shared" si="93"/>
        <v/>
      </c>
      <c r="AL266" s="76">
        <f t="shared" si="90"/>
        <v>0</v>
      </c>
      <c r="AN266" s="76">
        <f t="shared" si="91"/>
        <v>0</v>
      </c>
    </row>
    <row r="267" spans="1:40" x14ac:dyDescent="0.25">
      <c r="A267" s="76"/>
      <c r="P267" s="76"/>
      <c r="Z267" s="76"/>
      <c r="AA267" s="76" t="str">
        <f t="shared" si="88"/>
        <v/>
      </c>
      <c r="AB267" s="76" t="str">
        <f t="shared" si="92"/>
        <v/>
      </c>
      <c r="AD267" s="76" t="str">
        <f t="shared" si="89"/>
        <v/>
      </c>
      <c r="AE267" s="76" t="str">
        <f t="shared" si="93"/>
        <v/>
      </c>
      <c r="AL267" s="76">
        <f t="shared" si="90"/>
        <v>0</v>
      </c>
      <c r="AN267" s="76">
        <f t="shared" si="91"/>
        <v>0</v>
      </c>
    </row>
    <row r="268" spans="1:40" x14ac:dyDescent="0.25">
      <c r="A268" s="76"/>
      <c r="P268" s="76"/>
      <c r="Z268" s="76"/>
      <c r="AA268" s="76" t="str">
        <f t="shared" si="88"/>
        <v/>
      </c>
      <c r="AB268" s="76" t="str">
        <f t="shared" si="92"/>
        <v/>
      </c>
      <c r="AD268" s="76" t="str">
        <f t="shared" si="89"/>
        <v/>
      </c>
      <c r="AE268" s="76" t="str">
        <f t="shared" si="93"/>
        <v/>
      </c>
      <c r="AL268" s="76">
        <f t="shared" si="90"/>
        <v>0</v>
      </c>
      <c r="AN268" s="76">
        <f t="shared" si="91"/>
        <v>0</v>
      </c>
    </row>
    <row r="269" spans="1:40" x14ac:dyDescent="0.25">
      <c r="A269" s="76"/>
      <c r="P269" s="76"/>
      <c r="Z269" s="76"/>
      <c r="AA269" s="76" t="str">
        <f t="shared" si="88"/>
        <v/>
      </c>
      <c r="AB269" s="76" t="str">
        <f t="shared" si="92"/>
        <v/>
      </c>
      <c r="AD269" s="76" t="str">
        <f t="shared" si="89"/>
        <v/>
      </c>
      <c r="AE269" s="76" t="str">
        <f t="shared" si="93"/>
        <v/>
      </c>
      <c r="AL269" s="76">
        <f t="shared" si="90"/>
        <v>0</v>
      </c>
      <c r="AN269" s="76">
        <f t="shared" si="91"/>
        <v>0</v>
      </c>
    </row>
    <row r="270" spans="1:40" x14ac:dyDescent="0.25">
      <c r="A270" s="76"/>
      <c r="P270" s="76"/>
      <c r="Z270" s="76"/>
      <c r="AA270" s="76" t="str">
        <f t="shared" si="88"/>
        <v/>
      </c>
      <c r="AB270" s="76" t="str">
        <f t="shared" si="92"/>
        <v/>
      </c>
      <c r="AD270" s="76" t="str">
        <f t="shared" si="89"/>
        <v/>
      </c>
      <c r="AE270" s="76" t="str">
        <f t="shared" si="93"/>
        <v/>
      </c>
      <c r="AL270" s="76">
        <f t="shared" si="90"/>
        <v>0</v>
      </c>
      <c r="AN270" s="76">
        <f t="shared" si="91"/>
        <v>0</v>
      </c>
    </row>
    <row r="271" spans="1:40" x14ac:dyDescent="0.25">
      <c r="A271" s="76"/>
      <c r="P271" s="76"/>
      <c r="Z271" s="76"/>
      <c r="AA271" s="76" t="str">
        <f t="shared" si="88"/>
        <v/>
      </c>
      <c r="AB271" s="76" t="str">
        <f t="shared" si="92"/>
        <v/>
      </c>
      <c r="AD271" s="76" t="str">
        <f t="shared" si="89"/>
        <v/>
      </c>
      <c r="AE271" s="76" t="str">
        <f t="shared" si="93"/>
        <v/>
      </c>
      <c r="AL271" s="76">
        <f t="shared" si="90"/>
        <v>0</v>
      </c>
      <c r="AN271" s="76">
        <f t="shared" si="91"/>
        <v>0</v>
      </c>
    </row>
    <row r="272" spans="1:40" x14ac:dyDescent="0.25">
      <c r="A272" s="76"/>
      <c r="P272" s="76"/>
      <c r="Z272" s="76"/>
      <c r="AA272" s="76" t="str">
        <f t="shared" si="88"/>
        <v/>
      </c>
      <c r="AB272" s="76" t="str">
        <f t="shared" si="92"/>
        <v/>
      </c>
      <c r="AD272" s="76" t="str">
        <f t="shared" si="89"/>
        <v/>
      </c>
      <c r="AE272" s="76" t="str">
        <f t="shared" si="93"/>
        <v/>
      </c>
      <c r="AL272" s="76">
        <f t="shared" si="90"/>
        <v>0</v>
      </c>
      <c r="AN272" s="76">
        <f t="shared" si="91"/>
        <v>0</v>
      </c>
    </row>
    <row r="273" spans="1:40" x14ac:dyDescent="0.25">
      <c r="A273" s="76"/>
      <c r="P273" s="76"/>
      <c r="Z273" s="76"/>
      <c r="AA273" s="76" t="str">
        <f t="shared" si="88"/>
        <v/>
      </c>
      <c r="AB273" s="76" t="str">
        <f t="shared" si="92"/>
        <v/>
      </c>
      <c r="AD273" s="76" t="str">
        <f t="shared" si="89"/>
        <v/>
      </c>
      <c r="AE273" s="76" t="str">
        <f t="shared" si="93"/>
        <v/>
      </c>
      <c r="AL273" s="76">
        <f t="shared" si="90"/>
        <v>0</v>
      </c>
      <c r="AN273" s="76">
        <f t="shared" si="91"/>
        <v>0</v>
      </c>
    </row>
    <row r="274" spans="1:40" x14ac:dyDescent="0.25">
      <c r="A274" s="76"/>
      <c r="P274" s="76"/>
      <c r="Z274" s="76"/>
      <c r="AA274" s="76" t="str">
        <f t="shared" si="88"/>
        <v/>
      </c>
      <c r="AB274" s="76" t="str">
        <f t="shared" si="92"/>
        <v/>
      </c>
      <c r="AD274" s="76" t="str">
        <f t="shared" si="89"/>
        <v/>
      </c>
      <c r="AE274" s="76" t="str">
        <f t="shared" si="93"/>
        <v/>
      </c>
      <c r="AL274" s="76">
        <f t="shared" si="90"/>
        <v>0</v>
      </c>
      <c r="AN274" s="76">
        <f t="shared" si="91"/>
        <v>0</v>
      </c>
    </row>
    <row r="275" spans="1:40" x14ac:dyDescent="0.25">
      <c r="A275" s="76"/>
      <c r="P275" s="76"/>
      <c r="Z275" s="76"/>
      <c r="AA275" s="76" t="str">
        <f t="shared" si="88"/>
        <v/>
      </c>
      <c r="AB275" s="76" t="str">
        <f t="shared" si="92"/>
        <v/>
      </c>
      <c r="AD275" s="76" t="str">
        <f t="shared" si="89"/>
        <v/>
      </c>
      <c r="AE275" s="76" t="str">
        <f t="shared" si="93"/>
        <v/>
      </c>
      <c r="AL275" s="76">
        <f t="shared" si="90"/>
        <v>0</v>
      </c>
      <c r="AN275" s="76">
        <f t="shared" si="91"/>
        <v>0</v>
      </c>
    </row>
    <row r="276" spans="1:40" x14ac:dyDescent="0.25">
      <c r="A276" s="76"/>
      <c r="P276" s="76"/>
      <c r="Z276" s="76"/>
      <c r="AA276" s="76" t="str">
        <f t="shared" si="88"/>
        <v/>
      </c>
      <c r="AB276" s="76" t="str">
        <f t="shared" si="92"/>
        <v/>
      </c>
      <c r="AD276" s="76" t="str">
        <f t="shared" si="89"/>
        <v/>
      </c>
      <c r="AE276" s="76" t="str">
        <f t="shared" si="93"/>
        <v/>
      </c>
      <c r="AL276" s="76">
        <f t="shared" si="90"/>
        <v>0</v>
      </c>
      <c r="AN276" s="76">
        <f t="shared" si="91"/>
        <v>0</v>
      </c>
    </row>
    <row r="277" spans="1:40" x14ac:dyDescent="0.25">
      <c r="A277" s="76"/>
      <c r="P277" s="76"/>
      <c r="Z277" s="76"/>
      <c r="AA277" s="76" t="str">
        <f t="shared" si="88"/>
        <v/>
      </c>
      <c r="AB277" s="76" t="str">
        <f t="shared" si="92"/>
        <v/>
      </c>
      <c r="AD277" s="76" t="str">
        <f t="shared" si="89"/>
        <v/>
      </c>
      <c r="AE277" s="76" t="str">
        <f t="shared" si="93"/>
        <v/>
      </c>
      <c r="AL277" s="76">
        <f t="shared" si="90"/>
        <v>0</v>
      </c>
      <c r="AN277" s="76">
        <f t="shared" si="91"/>
        <v>0</v>
      </c>
    </row>
    <row r="278" spans="1:40" x14ac:dyDescent="0.25">
      <c r="A278" s="76"/>
      <c r="P278" s="76"/>
      <c r="Z278" s="76"/>
      <c r="AA278" s="76" t="str">
        <f t="shared" si="88"/>
        <v/>
      </c>
      <c r="AB278" s="76" t="str">
        <f t="shared" si="92"/>
        <v/>
      </c>
      <c r="AD278" s="76" t="str">
        <f t="shared" si="89"/>
        <v/>
      </c>
      <c r="AE278" s="76" t="str">
        <f t="shared" si="93"/>
        <v/>
      </c>
      <c r="AL278" s="76">
        <f t="shared" si="90"/>
        <v>0</v>
      </c>
      <c r="AN278" s="76">
        <f t="shared" si="91"/>
        <v>0</v>
      </c>
    </row>
    <row r="279" spans="1:40" x14ac:dyDescent="0.25">
      <c r="A279" s="76"/>
      <c r="P279" s="76"/>
      <c r="Z279" s="76"/>
      <c r="AA279" s="76" t="str">
        <f t="shared" si="88"/>
        <v/>
      </c>
      <c r="AB279" s="76" t="str">
        <f t="shared" si="92"/>
        <v/>
      </c>
      <c r="AD279" s="76" t="str">
        <f t="shared" si="89"/>
        <v/>
      </c>
      <c r="AE279" s="76" t="str">
        <f t="shared" si="93"/>
        <v/>
      </c>
      <c r="AL279" s="76">
        <f t="shared" si="90"/>
        <v>0</v>
      </c>
      <c r="AN279" s="76">
        <f t="shared" si="91"/>
        <v>0</v>
      </c>
    </row>
    <row r="280" spans="1:40" x14ac:dyDescent="0.25">
      <c r="A280" s="76"/>
      <c r="P280" s="76"/>
      <c r="Z280" s="76"/>
      <c r="AA280" s="76" t="str">
        <f t="shared" si="88"/>
        <v/>
      </c>
      <c r="AB280" s="76" t="str">
        <f t="shared" si="92"/>
        <v/>
      </c>
      <c r="AD280" s="76" t="str">
        <f t="shared" si="89"/>
        <v/>
      </c>
      <c r="AE280" s="76" t="str">
        <f t="shared" si="93"/>
        <v/>
      </c>
      <c r="AL280" s="76">
        <f t="shared" si="90"/>
        <v>0</v>
      </c>
      <c r="AN280" s="76">
        <f t="shared" si="91"/>
        <v>0</v>
      </c>
    </row>
    <row r="281" spans="1:40" x14ac:dyDescent="0.25">
      <c r="A281" s="76"/>
      <c r="P281" s="76"/>
      <c r="Z281" s="76"/>
      <c r="AA281" s="76" t="str">
        <f t="shared" si="88"/>
        <v/>
      </c>
      <c r="AB281" s="76" t="str">
        <f t="shared" si="92"/>
        <v/>
      </c>
      <c r="AD281" s="76" t="str">
        <f t="shared" si="89"/>
        <v/>
      </c>
      <c r="AE281" s="76" t="str">
        <f t="shared" si="93"/>
        <v/>
      </c>
      <c r="AL281" s="76">
        <f t="shared" si="90"/>
        <v>0</v>
      </c>
      <c r="AN281" s="76">
        <f t="shared" si="91"/>
        <v>0</v>
      </c>
    </row>
    <row r="282" spans="1:40" x14ac:dyDescent="0.25">
      <c r="A282" s="76"/>
      <c r="P282" s="76"/>
      <c r="Z282" s="76"/>
      <c r="AA282" s="76" t="str">
        <f t="shared" si="88"/>
        <v/>
      </c>
      <c r="AB282" s="76" t="str">
        <f t="shared" si="92"/>
        <v/>
      </c>
      <c r="AD282" s="76" t="str">
        <f t="shared" si="89"/>
        <v/>
      </c>
      <c r="AE282" s="76" t="str">
        <f t="shared" si="93"/>
        <v/>
      </c>
      <c r="AL282" s="76">
        <f t="shared" si="90"/>
        <v>0</v>
      </c>
      <c r="AN282" s="76">
        <f t="shared" si="91"/>
        <v>0</v>
      </c>
    </row>
    <row r="283" spans="1:40" x14ac:dyDescent="0.25">
      <c r="A283" s="76"/>
      <c r="P283" s="76"/>
      <c r="Z283" s="76"/>
      <c r="AA283" s="76" t="str">
        <f t="shared" si="88"/>
        <v/>
      </c>
      <c r="AB283" s="76" t="str">
        <f t="shared" si="92"/>
        <v/>
      </c>
      <c r="AD283" s="76" t="str">
        <f t="shared" si="89"/>
        <v/>
      </c>
      <c r="AE283" s="76" t="str">
        <f t="shared" si="93"/>
        <v/>
      </c>
      <c r="AL283" s="76">
        <f t="shared" si="90"/>
        <v>0</v>
      </c>
      <c r="AN283" s="76">
        <f t="shared" si="91"/>
        <v>0</v>
      </c>
    </row>
    <row r="284" spans="1:40" x14ac:dyDescent="0.25">
      <c r="A284" s="76"/>
      <c r="P284" s="76"/>
      <c r="Z284" s="76"/>
      <c r="AA284" s="76" t="str">
        <f t="shared" si="88"/>
        <v/>
      </c>
      <c r="AB284" s="76" t="str">
        <f t="shared" si="92"/>
        <v/>
      </c>
      <c r="AD284" s="76" t="str">
        <f t="shared" si="89"/>
        <v/>
      </c>
      <c r="AE284" s="76" t="str">
        <f t="shared" si="93"/>
        <v/>
      </c>
      <c r="AL284" s="76">
        <f t="shared" si="90"/>
        <v>0</v>
      </c>
      <c r="AN284" s="76">
        <f t="shared" si="91"/>
        <v>0</v>
      </c>
    </row>
    <row r="285" spans="1:40" x14ac:dyDescent="0.25">
      <c r="A285" s="76"/>
      <c r="P285" s="76"/>
      <c r="Z285" s="76"/>
      <c r="AA285" s="76" t="str">
        <f t="shared" si="88"/>
        <v/>
      </c>
      <c r="AB285" s="76" t="str">
        <f t="shared" si="92"/>
        <v/>
      </c>
      <c r="AD285" s="76" t="str">
        <f t="shared" si="89"/>
        <v/>
      </c>
      <c r="AE285" s="76" t="str">
        <f t="shared" si="93"/>
        <v/>
      </c>
      <c r="AL285" s="76">
        <f t="shared" si="90"/>
        <v>0</v>
      </c>
      <c r="AN285" s="76">
        <f t="shared" si="91"/>
        <v>0</v>
      </c>
    </row>
    <row r="286" spans="1:40" x14ac:dyDescent="0.25">
      <c r="A286" s="76"/>
      <c r="P286" s="76"/>
      <c r="Z286" s="76"/>
      <c r="AA286" s="76" t="str">
        <f t="shared" si="88"/>
        <v/>
      </c>
      <c r="AB286" s="76" t="str">
        <f t="shared" si="92"/>
        <v/>
      </c>
      <c r="AD286" s="76" t="str">
        <f t="shared" si="89"/>
        <v/>
      </c>
      <c r="AE286" s="76" t="str">
        <f t="shared" si="93"/>
        <v/>
      </c>
      <c r="AL286" s="76">
        <f t="shared" si="90"/>
        <v>0</v>
      </c>
      <c r="AN286" s="76">
        <f t="shared" si="91"/>
        <v>0</v>
      </c>
    </row>
    <row r="287" spans="1:40" x14ac:dyDescent="0.25">
      <c r="A287" s="76"/>
      <c r="P287" s="76"/>
      <c r="Z287" s="76"/>
      <c r="AA287" s="76" t="str">
        <f t="shared" si="88"/>
        <v/>
      </c>
      <c r="AB287" s="76" t="str">
        <f t="shared" si="92"/>
        <v/>
      </c>
      <c r="AD287" s="76" t="str">
        <f t="shared" si="89"/>
        <v/>
      </c>
      <c r="AE287" s="76" t="str">
        <f t="shared" si="93"/>
        <v/>
      </c>
      <c r="AL287" s="76">
        <f t="shared" si="90"/>
        <v>0</v>
      </c>
      <c r="AN287" s="76">
        <f t="shared" si="91"/>
        <v>0</v>
      </c>
    </row>
    <row r="288" spans="1:40" x14ac:dyDescent="0.25">
      <c r="A288" s="76"/>
      <c r="P288" s="76"/>
      <c r="Z288" s="76"/>
      <c r="AA288" s="76" t="str">
        <f t="shared" si="88"/>
        <v/>
      </c>
      <c r="AB288" s="76" t="str">
        <f t="shared" si="92"/>
        <v/>
      </c>
      <c r="AD288" s="76" t="str">
        <f t="shared" si="89"/>
        <v/>
      </c>
      <c r="AE288" s="76" t="str">
        <f t="shared" si="93"/>
        <v/>
      </c>
      <c r="AL288" s="76">
        <f t="shared" si="90"/>
        <v>0</v>
      </c>
      <c r="AN288" s="76">
        <f t="shared" si="91"/>
        <v>0</v>
      </c>
    </row>
    <row r="289" spans="1:40" x14ac:dyDescent="0.25">
      <c r="A289" s="76"/>
      <c r="P289" s="76"/>
      <c r="Z289" s="76"/>
      <c r="AA289" s="76" t="str">
        <f t="shared" si="88"/>
        <v/>
      </c>
      <c r="AB289" s="76" t="str">
        <f t="shared" si="92"/>
        <v/>
      </c>
      <c r="AD289" s="76" t="str">
        <f t="shared" si="89"/>
        <v/>
      </c>
      <c r="AE289" s="76" t="str">
        <f t="shared" si="93"/>
        <v/>
      </c>
      <c r="AL289" s="76">
        <f t="shared" si="90"/>
        <v>0</v>
      </c>
      <c r="AN289" s="76">
        <f t="shared" si="91"/>
        <v>0</v>
      </c>
    </row>
    <row r="290" spans="1:40" x14ac:dyDescent="0.25">
      <c r="A290" s="76"/>
      <c r="P290" s="76"/>
      <c r="Z290" s="76"/>
      <c r="AA290" s="76" t="str">
        <f t="shared" si="88"/>
        <v/>
      </c>
      <c r="AB290" s="76" t="str">
        <f t="shared" si="92"/>
        <v/>
      </c>
      <c r="AD290" s="76" t="str">
        <f t="shared" si="89"/>
        <v/>
      </c>
      <c r="AE290" s="76" t="str">
        <f t="shared" si="93"/>
        <v/>
      </c>
      <c r="AL290" s="76">
        <f t="shared" si="90"/>
        <v>0</v>
      </c>
      <c r="AN290" s="76">
        <f t="shared" si="91"/>
        <v>0</v>
      </c>
    </row>
    <row r="291" spans="1:40" x14ac:dyDescent="0.25">
      <c r="A291" s="76"/>
      <c r="P291" s="76"/>
      <c r="Z291" s="76"/>
      <c r="AA291" s="76" t="str">
        <f t="shared" si="88"/>
        <v/>
      </c>
      <c r="AB291" s="76" t="str">
        <f t="shared" si="92"/>
        <v/>
      </c>
      <c r="AD291" s="76" t="str">
        <f t="shared" si="89"/>
        <v/>
      </c>
      <c r="AE291" s="76" t="str">
        <f t="shared" si="93"/>
        <v/>
      </c>
      <c r="AL291" s="76">
        <f t="shared" si="90"/>
        <v>0</v>
      </c>
      <c r="AN291" s="76">
        <f t="shared" si="91"/>
        <v>0</v>
      </c>
    </row>
    <row r="292" spans="1:40" x14ac:dyDescent="0.25">
      <c r="A292" s="76"/>
      <c r="P292" s="76"/>
      <c r="Z292" s="76"/>
      <c r="AA292" s="76" t="str">
        <f t="shared" ref="AA292:AA355" si="94">IF(C292&gt;0,(C292*L292*M292)/1000000,"")</f>
        <v/>
      </c>
      <c r="AB292" s="76" t="str">
        <f t="shared" si="92"/>
        <v/>
      </c>
      <c r="AD292" s="76" t="str">
        <f t="shared" ref="AD292:AD355" si="95">IF(C292&gt;0,(D292*L292*M292)/1000000,"")</f>
        <v/>
      </c>
      <c r="AE292" s="76" t="str">
        <f t="shared" si="93"/>
        <v/>
      </c>
      <c r="AL292" s="76">
        <f t="shared" ref="AL292:AL355" si="96">C292</f>
        <v>0</v>
      </c>
      <c r="AN292" s="76">
        <f t="shared" ref="AN292:AN355" si="97">D292</f>
        <v>0</v>
      </c>
    </row>
    <row r="293" spans="1:40" x14ac:dyDescent="0.25">
      <c r="A293" s="76"/>
      <c r="P293" s="76"/>
      <c r="Z293" s="76"/>
      <c r="AA293" s="76" t="str">
        <f t="shared" si="94"/>
        <v/>
      </c>
      <c r="AB293" s="76" t="str">
        <f t="shared" si="92"/>
        <v/>
      </c>
      <c r="AD293" s="76" t="str">
        <f t="shared" si="95"/>
        <v/>
      </c>
      <c r="AE293" s="76" t="str">
        <f t="shared" si="93"/>
        <v/>
      </c>
      <c r="AL293" s="76">
        <f t="shared" si="96"/>
        <v>0</v>
      </c>
      <c r="AN293" s="76">
        <f t="shared" si="97"/>
        <v>0</v>
      </c>
    </row>
    <row r="294" spans="1:40" x14ac:dyDescent="0.25">
      <c r="A294" s="76"/>
      <c r="P294" s="76"/>
      <c r="Z294" s="76"/>
      <c r="AA294" s="76" t="str">
        <f t="shared" si="94"/>
        <v/>
      </c>
      <c r="AB294" s="76" t="str">
        <f t="shared" si="92"/>
        <v/>
      </c>
      <c r="AD294" s="76" t="str">
        <f t="shared" si="95"/>
        <v/>
      </c>
      <c r="AE294" s="76" t="str">
        <f t="shared" si="93"/>
        <v/>
      </c>
      <c r="AL294" s="76">
        <f t="shared" si="96"/>
        <v>0</v>
      </c>
      <c r="AN294" s="76">
        <f t="shared" si="97"/>
        <v>0</v>
      </c>
    </row>
    <row r="295" spans="1:40" x14ac:dyDescent="0.25">
      <c r="A295" s="76"/>
      <c r="P295" s="76"/>
      <c r="Z295" s="76"/>
      <c r="AA295" s="76" t="str">
        <f t="shared" si="94"/>
        <v/>
      </c>
      <c r="AB295" s="76" t="str">
        <f t="shared" si="92"/>
        <v/>
      </c>
      <c r="AD295" s="76" t="str">
        <f t="shared" si="95"/>
        <v/>
      </c>
      <c r="AE295" s="76" t="str">
        <f t="shared" si="93"/>
        <v/>
      </c>
      <c r="AL295" s="76">
        <f t="shared" si="96"/>
        <v>0</v>
      </c>
      <c r="AN295" s="76">
        <f t="shared" si="97"/>
        <v>0</v>
      </c>
    </row>
    <row r="296" spans="1:40" x14ac:dyDescent="0.25">
      <c r="A296" s="76"/>
      <c r="P296" s="76"/>
      <c r="Z296" s="76"/>
      <c r="AA296" s="76" t="str">
        <f t="shared" si="94"/>
        <v/>
      </c>
      <c r="AB296" s="76" t="str">
        <f t="shared" si="92"/>
        <v/>
      </c>
      <c r="AD296" s="76" t="str">
        <f t="shared" si="95"/>
        <v/>
      </c>
      <c r="AE296" s="76" t="str">
        <f t="shared" si="93"/>
        <v/>
      </c>
      <c r="AL296" s="76">
        <f t="shared" si="96"/>
        <v>0</v>
      </c>
      <c r="AN296" s="76">
        <f t="shared" si="97"/>
        <v>0</v>
      </c>
    </row>
    <row r="297" spans="1:40" x14ac:dyDescent="0.25">
      <c r="A297" s="76"/>
      <c r="P297" s="76"/>
      <c r="Z297" s="76"/>
      <c r="AA297" s="76" t="str">
        <f t="shared" si="94"/>
        <v/>
      </c>
      <c r="AB297" s="76" t="str">
        <f t="shared" si="92"/>
        <v/>
      </c>
      <c r="AD297" s="76" t="str">
        <f t="shared" si="95"/>
        <v/>
      </c>
      <c r="AE297" s="76" t="str">
        <f t="shared" si="93"/>
        <v/>
      </c>
      <c r="AL297" s="76">
        <f t="shared" si="96"/>
        <v>0</v>
      </c>
      <c r="AN297" s="76">
        <f t="shared" si="97"/>
        <v>0</v>
      </c>
    </row>
    <row r="298" spans="1:40" x14ac:dyDescent="0.25">
      <c r="A298" s="76"/>
      <c r="P298" s="76"/>
      <c r="Z298" s="76"/>
      <c r="AA298" s="76" t="str">
        <f t="shared" si="94"/>
        <v/>
      </c>
      <c r="AB298" s="76" t="str">
        <f t="shared" si="92"/>
        <v/>
      </c>
      <c r="AD298" s="76" t="str">
        <f t="shared" si="95"/>
        <v/>
      </c>
      <c r="AE298" s="76" t="str">
        <f t="shared" si="93"/>
        <v/>
      </c>
      <c r="AL298" s="76">
        <f t="shared" si="96"/>
        <v>0</v>
      </c>
      <c r="AN298" s="76">
        <f t="shared" si="97"/>
        <v>0</v>
      </c>
    </row>
    <row r="299" spans="1:40" x14ac:dyDescent="0.25">
      <c r="A299" s="76"/>
      <c r="P299" s="76"/>
      <c r="Z299" s="76"/>
      <c r="AA299" s="76" t="str">
        <f t="shared" si="94"/>
        <v/>
      </c>
      <c r="AB299" s="76" t="str">
        <f t="shared" si="92"/>
        <v/>
      </c>
      <c r="AD299" s="76" t="str">
        <f t="shared" si="95"/>
        <v/>
      </c>
      <c r="AE299" s="76" t="str">
        <f t="shared" si="93"/>
        <v/>
      </c>
      <c r="AL299" s="76">
        <f t="shared" si="96"/>
        <v>0</v>
      </c>
      <c r="AN299" s="76">
        <f t="shared" si="97"/>
        <v>0</v>
      </c>
    </row>
    <row r="300" spans="1:40" x14ac:dyDescent="0.25">
      <c r="A300" s="76"/>
      <c r="P300" s="76"/>
      <c r="Z300" s="76"/>
      <c r="AA300" s="76" t="str">
        <f t="shared" si="94"/>
        <v/>
      </c>
      <c r="AB300" s="76" t="str">
        <f t="shared" si="92"/>
        <v/>
      </c>
      <c r="AD300" s="76" t="str">
        <f t="shared" si="95"/>
        <v/>
      </c>
      <c r="AE300" s="76" t="str">
        <f t="shared" si="93"/>
        <v/>
      </c>
      <c r="AL300" s="76">
        <f t="shared" si="96"/>
        <v>0</v>
      </c>
      <c r="AN300" s="76">
        <f t="shared" si="97"/>
        <v>0</v>
      </c>
    </row>
    <row r="301" spans="1:40" x14ac:dyDescent="0.25">
      <c r="A301" s="76"/>
      <c r="P301" s="76"/>
      <c r="Z301" s="76"/>
      <c r="AA301" s="76" t="str">
        <f t="shared" si="94"/>
        <v/>
      </c>
      <c r="AB301" s="76" t="str">
        <f t="shared" si="92"/>
        <v/>
      </c>
      <c r="AD301" s="76" t="str">
        <f t="shared" si="95"/>
        <v/>
      </c>
      <c r="AE301" s="76" t="str">
        <f t="shared" si="93"/>
        <v/>
      </c>
      <c r="AL301" s="76">
        <f t="shared" si="96"/>
        <v>0</v>
      </c>
      <c r="AN301" s="76">
        <f t="shared" si="97"/>
        <v>0</v>
      </c>
    </row>
    <row r="302" spans="1:40" x14ac:dyDescent="0.25">
      <c r="A302" s="76"/>
      <c r="P302" s="76"/>
      <c r="Z302" s="76"/>
      <c r="AA302" s="76" t="str">
        <f t="shared" si="94"/>
        <v/>
      </c>
      <c r="AB302" s="76" t="str">
        <f t="shared" si="92"/>
        <v/>
      </c>
      <c r="AD302" s="76" t="str">
        <f t="shared" si="95"/>
        <v/>
      </c>
      <c r="AE302" s="76" t="str">
        <f t="shared" si="93"/>
        <v/>
      </c>
      <c r="AL302" s="76">
        <f t="shared" si="96"/>
        <v>0</v>
      </c>
      <c r="AN302" s="76">
        <f t="shared" si="97"/>
        <v>0</v>
      </c>
    </row>
    <row r="303" spans="1:40" x14ac:dyDescent="0.25">
      <c r="A303" s="76"/>
      <c r="P303" s="76"/>
      <c r="Z303" s="76"/>
      <c r="AA303" s="76" t="str">
        <f t="shared" si="94"/>
        <v/>
      </c>
      <c r="AB303" s="76" t="str">
        <f t="shared" si="92"/>
        <v/>
      </c>
      <c r="AD303" s="76" t="str">
        <f t="shared" si="95"/>
        <v/>
      </c>
      <c r="AE303" s="76" t="str">
        <f t="shared" si="93"/>
        <v/>
      </c>
      <c r="AL303" s="76">
        <f t="shared" si="96"/>
        <v>0</v>
      </c>
      <c r="AN303" s="76">
        <f t="shared" si="97"/>
        <v>0</v>
      </c>
    </row>
    <row r="304" spans="1:40" x14ac:dyDescent="0.25">
      <c r="A304" s="76"/>
      <c r="P304" s="76"/>
      <c r="Z304" s="76"/>
      <c r="AA304" s="76" t="str">
        <f t="shared" si="94"/>
        <v/>
      </c>
      <c r="AB304" s="76" t="str">
        <f t="shared" si="92"/>
        <v/>
      </c>
      <c r="AD304" s="76" t="str">
        <f t="shared" si="95"/>
        <v/>
      </c>
      <c r="AE304" s="76" t="str">
        <f t="shared" si="93"/>
        <v/>
      </c>
      <c r="AL304" s="76">
        <f t="shared" si="96"/>
        <v>0</v>
      </c>
      <c r="AN304" s="76">
        <f t="shared" si="97"/>
        <v>0</v>
      </c>
    </row>
    <row r="305" spans="1:40" x14ac:dyDescent="0.25">
      <c r="A305" s="76"/>
      <c r="P305" s="76"/>
      <c r="Z305" s="76"/>
      <c r="AA305" s="76" t="str">
        <f t="shared" si="94"/>
        <v/>
      </c>
      <c r="AB305" s="76" t="str">
        <f t="shared" si="92"/>
        <v/>
      </c>
      <c r="AD305" s="76" t="str">
        <f t="shared" si="95"/>
        <v/>
      </c>
      <c r="AE305" s="76" t="str">
        <f t="shared" si="93"/>
        <v/>
      </c>
      <c r="AL305" s="76">
        <f t="shared" si="96"/>
        <v>0</v>
      </c>
      <c r="AN305" s="76">
        <f t="shared" si="97"/>
        <v>0</v>
      </c>
    </row>
    <row r="306" spans="1:40" x14ac:dyDescent="0.25">
      <c r="A306" s="76"/>
      <c r="P306" s="76"/>
      <c r="Z306" s="76"/>
      <c r="AA306" s="76" t="str">
        <f t="shared" si="94"/>
        <v/>
      </c>
      <c r="AB306" s="76" t="str">
        <f t="shared" si="92"/>
        <v/>
      </c>
      <c r="AD306" s="76" t="str">
        <f t="shared" si="95"/>
        <v/>
      </c>
      <c r="AE306" s="76" t="str">
        <f t="shared" si="93"/>
        <v/>
      </c>
      <c r="AL306" s="76">
        <f t="shared" si="96"/>
        <v>0</v>
      </c>
      <c r="AN306" s="76">
        <f t="shared" si="97"/>
        <v>0</v>
      </c>
    </row>
    <row r="307" spans="1:40" x14ac:dyDescent="0.25">
      <c r="A307" s="76"/>
      <c r="P307" s="76"/>
      <c r="Z307" s="76"/>
      <c r="AA307" s="76" t="str">
        <f t="shared" si="94"/>
        <v/>
      </c>
      <c r="AB307" s="76" t="str">
        <f t="shared" si="92"/>
        <v/>
      </c>
      <c r="AD307" s="76" t="str">
        <f t="shared" si="95"/>
        <v/>
      </c>
      <c r="AE307" s="76" t="str">
        <f t="shared" si="93"/>
        <v/>
      </c>
      <c r="AL307" s="76">
        <f t="shared" si="96"/>
        <v>0</v>
      </c>
      <c r="AN307" s="76">
        <f t="shared" si="97"/>
        <v>0</v>
      </c>
    </row>
    <row r="308" spans="1:40" x14ac:dyDescent="0.25">
      <c r="A308" s="76"/>
      <c r="P308" s="76"/>
      <c r="Z308" s="76"/>
      <c r="AA308" s="76" t="str">
        <f t="shared" si="94"/>
        <v/>
      </c>
      <c r="AB308" s="76" t="str">
        <f t="shared" si="92"/>
        <v/>
      </c>
      <c r="AD308" s="76" t="str">
        <f t="shared" si="95"/>
        <v/>
      </c>
      <c r="AE308" s="76" t="str">
        <f t="shared" si="93"/>
        <v/>
      </c>
      <c r="AL308" s="76">
        <f t="shared" si="96"/>
        <v>0</v>
      </c>
      <c r="AN308" s="76">
        <f t="shared" si="97"/>
        <v>0</v>
      </c>
    </row>
    <row r="309" spans="1:40" x14ac:dyDescent="0.25">
      <c r="A309" s="76"/>
      <c r="P309" s="76"/>
      <c r="Z309" s="76"/>
      <c r="AA309" s="76" t="str">
        <f t="shared" si="94"/>
        <v/>
      </c>
      <c r="AB309" s="76" t="str">
        <f t="shared" si="92"/>
        <v/>
      </c>
      <c r="AD309" s="76" t="str">
        <f t="shared" si="95"/>
        <v/>
      </c>
      <c r="AE309" s="76" t="str">
        <f t="shared" si="93"/>
        <v/>
      </c>
      <c r="AL309" s="76">
        <f t="shared" si="96"/>
        <v>0</v>
      </c>
      <c r="AN309" s="76">
        <f t="shared" si="97"/>
        <v>0</v>
      </c>
    </row>
    <row r="310" spans="1:40" x14ac:dyDescent="0.25">
      <c r="A310" s="76"/>
      <c r="P310" s="76"/>
      <c r="Z310" s="76"/>
      <c r="AA310" s="76" t="str">
        <f t="shared" si="94"/>
        <v/>
      </c>
      <c r="AB310" s="76" t="str">
        <f t="shared" si="92"/>
        <v/>
      </c>
      <c r="AD310" s="76" t="str">
        <f t="shared" si="95"/>
        <v/>
      </c>
      <c r="AE310" s="76" t="str">
        <f t="shared" si="93"/>
        <v/>
      </c>
      <c r="AL310" s="76">
        <f t="shared" si="96"/>
        <v>0</v>
      </c>
      <c r="AN310" s="76">
        <f t="shared" si="97"/>
        <v>0</v>
      </c>
    </row>
    <row r="311" spans="1:40" x14ac:dyDescent="0.25">
      <c r="A311" s="76"/>
      <c r="P311" s="76"/>
      <c r="Z311" s="76"/>
      <c r="AA311" s="76" t="str">
        <f t="shared" si="94"/>
        <v/>
      </c>
      <c r="AB311" s="76" t="str">
        <f t="shared" si="92"/>
        <v/>
      </c>
      <c r="AD311" s="76" t="str">
        <f t="shared" si="95"/>
        <v/>
      </c>
      <c r="AE311" s="76" t="str">
        <f t="shared" si="93"/>
        <v/>
      </c>
      <c r="AL311" s="76">
        <f t="shared" si="96"/>
        <v>0</v>
      </c>
      <c r="AN311" s="76">
        <f t="shared" si="97"/>
        <v>0</v>
      </c>
    </row>
    <row r="312" spans="1:40" x14ac:dyDescent="0.25">
      <c r="A312" s="76"/>
      <c r="P312" s="76"/>
      <c r="Z312" s="76"/>
      <c r="AA312" s="76" t="str">
        <f t="shared" si="94"/>
        <v/>
      </c>
      <c r="AB312" s="76" t="str">
        <f t="shared" si="92"/>
        <v/>
      </c>
      <c r="AD312" s="76" t="str">
        <f t="shared" si="95"/>
        <v/>
      </c>
      <c r="AE312" s="76" t="str">
        <f t="shared" si="93"/>
        <v/>
      </c>
      <c r="AL312" s="76">
        <f t="shared" si="96"/>
        <v>0</v>
      </c>
      <c r="AN312" s="76">
        <f t="shared" si="97"/>
        <v>0</v>
      </c>
    </row>
    <row r="313" spans="1:40" x14ac:dyDescent="0.25">
      <c r="A313" s="76"/>
      <c r="P313" s="76"/>
      <c r="Z313" s="76"/>
      <c r="AA313" s="76" t="str">
        <f t="shared" si="94"/>
        <v/>
      </c>
      <c r="AB313" s="76" t="str">
        <f t="shared" si="92"/>
        <v/>
      </c>
      <c r="AD313" s="76" t="str">
        <f t="shared" si="95"/>
        <v/>
      </c>
      <c r="AE313" s="76" t="str">
        <f t="shared" si="93"/>
        <v/>
      </c>
      <c r="AL313" s="76">
        <f t="shared" si="96"/>
        <v>0</v>
      </c>
      <c r="AN313" s="76">
        <f t="shared" si="97"/>
        <v>0</v>
      </c>
    </row>
    <row r="314" spans="1:40" x14ac:dyDescent="0.25">
      <c r="A314" s="76"/>
      <c r="P314" s="76"/>
      <c r="Z314" s="76"/>
      <c r="AA314" s="76" t="str">
        <f t="shared" si="94"/>
        <v/>
      </c>
      <c r="AB314" s="76" t="str">
        <f t="shared" si="92"/>
        <v/>
      </c>
      <c r="AD314" s="76" t="str">
        <f t="shared" si="95"/>
        <v/>
      </c>
      <c r="AE314" s="76" t="str">
        <f t="shared" si="93"/>
        <v/>
      </c>
      <c r="AL314" s="76">
        <f t="shared" si="96"/>
        <v>0</v>
      </c>
      <c r="AN314" s="76">
        <f t="shared" si="97"/>
        <v>0</v>
      </c>
    </row>
    <row r="315" spans="1:40" x14ac:dyDescent="0.25">
      <c r="A315" s="76"/>
      <c r="P315" s="76"/>
      <c r="Z315" s="76"/>
      <c r="AA315" s="76" t="str">
        <f t="shared" si="94"/>
        <v/>
      </c>
      <c r="AB315" s="76" t="str">
        <f t="shared" si="92"/>
        <v/>
      </c>
      <c r="AD315" s="76" t="str">
        <f t="shared" si="95"/>
        <v/>
      </c>
      <c r="AE315" s="76" t="str">
        <f t="shared" si="93"/>
        <v/>
      </c>
      <c r="AL315" s="76">
        <f t="shared" si="96"/>
        <v>0</v>
      </c>
      <c r="AN315" s="76">
        <f t="shared" si="97"/>
        <v>0</v>
      </c>
    </row>
    <row r="316" spans="1:40" x14ac:dyDescent="0.25">
      <c r="A316" s="76"/>
      <c r="P316" s="76"/>
      <c r="Z316" s="76"/>
      <c r="AA316" s="76" t="str">
        <f t="shared" si="94"/>
        <v/>
      </c>
      <c r="AB316" s="76" t="str">
        <f t="shared" si="92"/>
        <v/>
      </c>
      <c r="AD316" s="76" t="str">
        <f t="shared" si="95"/>
        <v/>
      </c>
      <c r="AE316" s="76" t="str">
        <f t="shared" si="93"/>
        <v/>
      </c>
      <c r="AL316" s="76">
        <f t="shared" si="96"/>
        <v>0</v>
      </c>
      <c r="AN316" s="76">
        <f t="shared" si="97"/>
        <v>0</v>
      </c>
    </row>
    <row r="317" spans="1:40" x14ac:dyDescent="0.25">
      <c r="A317" s="76"/>
      <c r="P317" s="76"/>
      <c r="Z317" s="76"/>
      <c r="AA317" s="76" t="str">
        <f t="shared" si="94"/>
        <v/>
      </c>
      <c r="AB317" s="76" t="str">
        <f t="shared" si="92"/>
        <v/>
      </c>
      <c r="AD317" s="76" t="str">
        <f t="shared" si="95"/>
        <v/>
      </c>
      <c r="AE317" s="76" t="str">
        <f t="shared" si="93"/>
        <v/>
      </c>
      <c r="AL317" s="76">
        <f t="shared" si="96"/>
        <v>0</v>
      </c>
      <c r="AN317" s="76">
        <f t="shared" si="97"/>
        <v>0</v>
      </c>
    </row>
    <row r="318" spans="1:40" x14ac:dyDescent="0.25">
      <c r="A318" s="76"/>
      <c r="P318" s="76"/>
      <c r="Z318" s="76"/>
      <c r="AA318" s="76" t="str">
        <f t="shared" si="94"/>
        <v/>
      </c>
      <c r="AB318" s="76" t="str">
        <f t="shared" si="92"/>
        <v/>
      </c>
      <c r="AD318" s="76" t="str">
        <f t="shared" si="95"/>
        <v/>
      </c>
      <c r="AE318" s="76" t="str">
        <f t="shared" si="93"/>
        <v/>
      </c>
      <c r="AL318" s="76">
        <f t="shared" si="96"/>
        <v>0</v>
      </c>
      <c r="AN318" s="76">
        <f t="shared" si="97"/>
        <v>0</v>
      </c>
    </row>
    <row r="319" spans="1:40" x14ac:dyDescent="0.25">
      <c r="A319" s="76"/>
      <c r="P319" s="76"/>
      <c r="Z319" s="76"/>
      <c r="AA319" s="76" t="str">
        <f t="shared" si="94"/>
        <v/>
      </c>
      <c r="AB319" s="76" t="str">
        <f t="shared" si="92"/>
        <v/>
      </c>
      <c r="AD319" s="76" t="str">
        <f t="shared" si="95"/>
        <v/>
      </c>
      <c r="AE319" s="76" t="str">
        <f t="shared" si="93"/>
        <v/>
      </c>
      <c r="AL319" s="76">
        <f t="shared" si="96"/>
        <v>0</v>
      </c>
      <c r="AN319" s="76">
        <f t="shared" si="97"/>
        <v>0</v>
      </c>
    </row>
    <row r="320" spans="1:40" x14ac:dyDescent="0.25">
      <c r="A320" s="76"/>
      <c r="P320" s="76"/>
      <c r="Z320" s="76"/>
      <c r="AA320" s="76" t="str">
        <f t="shared" si="94"/>
        <v/>
      </c>
      <c r="AB320" s="76" t="str">
        <f t="shared" si="92"/>
        <v/>
      </c>
      <c r="AD320" s="76" t="str">
        <f t="shared" si="95"/>
        <v/>
      </c>
      <c r="AE320" s="76" t="str">
        <f t="shared" si="93"/>
        <v/>
      </c>
      <c r="AL320" s="76">
        <f t="shared" si="96"/>
        <v>0</v>
      </c>
      <c r="AN320" s="76">
        <f t="shared" si="97"/>
        <v>0</v>
      </c>
    </row>
    <row r="321" spans="1:40" x14ac:dyDescent="0.25">
      <c r="A321" s="76"/>
      <c r="P321" s="76"/>
      <c r="Z321" s="76"/>
      <c r="AA321" s="76" t="str">
        <f t="shared" si="94"/>
        <v/>
      </c>
      <c r="AB321" s="76" t="str">
        <f t="shared" si="92"/>
        <v/>
      </c>
      <c r="AD321" s="76" t="str">
        <f t="shared" si="95"/>
        <v/>
      </c>
      <c r="AE321" s="76" t="str">
        <f t="shared" si="93"/>
        <v/>
      </c>
      <c r="AL321" s="76">
        <f t="shared" si="96"/>
        <v>0</v>
      </c>
      <c r="AN321" s="76">
        <f t="shared" si="97"/>
        <v>0</v>
      </c>
    </row>
    <row r="322" spans="1:40" x14ac:dyDescent="0.25">
      <c r="A322" s="76"/>
      <c r="P322" s="76"/>
      <c r="Z322" s="76"/>
      <c r="AA322" s="76" t="str">
        <f t="shared" si="94"/>
        <v/>
      </c>
      <c r="AB322" s="76" t="str">
        <f t="shared" si="92"/>
        <v/>
      </c>
      <c r="AD322" s="76" t="str">
        <f t="shared" si="95"/>
        <v/>
      </c>
      <c r="AE322" s="76" t="str">
        <f t="shared" si="93"/>
        <v/>
      </c>
      <c r="AL322" s="76">
        <f t="shared" si="96"/>
        <v>0</v>
      </c>
      <c r="AN322" s="76">
        <f t="shared" si="97"/>
        <v>0</v>
      </c>
    </row>
    <row r="323" spans="1:40" x14ac:dyDescent="0.25">
      <c r="A323" s="76"/>
      <c r="P323" s="76"/>
      <c r="Z323" s="76"/>
      <c r="AA323" s="76" t="str">
        <f t="shared" si="94"/>
        <v/>
      </c>
      <c r="AB323" s="76" t="str">
        <f t="shared" ref="AB323:AB386" si="98">IF(ISERROR(AA323),"",AA323)</f>
        <v/>
      </c>
      <c r="AD323" s="76" t="str">
        <f t="shared" si="95"/>
        <v/>
      </c>
      <c r="AE323" s="76" t="str">
        <f t="shared" ref="AE323:AE386" si="99">IF(ISERROR(AD323),"",AD323)</f>
        <v/>
      </c>
      <c r="AL323" s="76">
        <f t="shared" si="96"/>
        <v>0</v>
      </c>
      <c r="AN323" s="76">
        <f t="shared" si="97"/>
        <v>0</v>
      </c>
    </row>
    <row r="324" spans="1:40" x14ac:dyDescent="0.25">
      <c r="A324" s="76"/>
      <c r="P324" s="76"/>
      <c r="Z324" s="76"/>
      <c r="AA324" s="76" t="str">
        <f t="shared" si="94"/>
        <v/>
      </c>
      <c r="AB324" s="76" t="str">
        <f t="shared" si="98"/>
        <v/>
      </c>
      <c r="AD324" s="76" t="str">
        <f t="shared" si="95"/>
        <v/>
      </c>
      <c r="AE324" s="76" t="str">
        <f t="shared" si="99"/>
        <v/>
      </c>
      <c r="AL324" s="76">
        <f t="shared" si="96"/>
        <v>0</v>
      </c>
      <c r="AN324" s="76">
        <f t="shared" si="97"/>
        <v>0</v>
      </c>
    </row>
    <row r="325" spans="1:40" x14ac:dyDescent="0.25">
      <c r="A325" s="76"/>
      <c r="P325" s="76"/>
      <c r="Z325" s="76"/>
      <c r="AA325" s="76" t="str">
        <f t="shared" si="94"/>
        <v/>
      </c>
      <c r="AB325" s="76" t="str">
        <f t="shared" si="98"/>
        <v/>
      </c>
      <c r="AD325" s="76" t="str">
        <f t="shared" si="95"/>
        <v/>
      </c>
      <c r="AE325" s="76" t="str">
        <f t="shared" si="99"/>
        <v/>
      </c>
      <c r="AL325" s="76">
        <f t="shared" si="96"/>
        <v>0</v>
      </c>
      <c r="AN325" s="76">
        <f t="shared" si="97"/>
        <v>0</v>
      </c>
    </row>
    <row r="326" spans="1:40" x14ac:dyDescent="0.25">
      <c r="A326" s="76"/>
      <c r="P326" s="76"/>
      <c r="Z326" s="76"/>
      <c r="AA326" s="76" t="str">
        <f t="shared" si="94"/>
        <v/>
      </c>
      <c r="AB326" s="76" t="str">
        <f t="shared" si="98"/>
        <v/>
      </c>
      <c r="AD326" s="76" t="str">
        <f t="shared" si="95"/>
        <v/>
      </c>
      <c r="AE326" s="76" t="str">
        <f t="shared" si="99"/>
        <v/>
      </c>
      <c r="AL326" s="76">
        <f t="shared" si="96"/>
        <v>0</v>
      </c>
      <c r="AN326" s="76">
        <f t="shared" si="97"/>
        <v>0</v>
      </c>
    </row>
    <row r="327" spans="1:40" x14ac:dyDescent="0.25">
      <c r="A327" s="76"/>
      <c r="P327" s="76"/>
      <c r="Z327" s="76"/>
      <c r="AA327" s="76" t="str">
        <f t="shared" si="94"/>
        <v/>
      </c>
      <c r="AB327" s="76" t="str">
        <f t="shared" si="98"/>
        <v/>
      </c>
      <c r="AD327" s="76" t="str">
        <f t="shared" si="95"/>
        <v/>
      </c>
      <c r="AE327" s="76" t="str">
        <f t="shared" si="99"/>
        <v/>
      </c>
      <c r="AL327" s="76">
        <f t="shared" si="96"/>
        <v>0</v>
      </c>
      <c r="AN327" s="76">
        <f t="shared" si="97"/>
        <v>0</v>
      </c>
    </row>
    <row r="328" spans="1:40" x14ac:dyDescent="0.25">
      <c r="A328" s="76"/>
      <c r="P328" s="76"/>
      <c r="Z328" s="76"/>
      <c r="AA328" s="76" t="str">
        <f t="shared" si="94"/>
        <v/>
      </c>
      <c r="AB328" s="76" t="str">
        <f t="shared" si="98"/>
        <v/>
      </c>
      <c r="AD328" s="76" t="str">
        <f t="shared" si="95"/>
        <v/>
      </c>
      <c r="AE328" s="76" t="str">
        <f t="shared" si="99"/>
        <v/>
      </c>
      <c r="AL328" s="76">
        <f t="shared" si="96"/>
        <v>0</v>
      </c>
      <c r="AN328" s="76">
        <f t="shared" si="97"/>
        <v>0</v>
      </c>
    </row>
    <row r="329" spans="1:40" x14ac:dyDescent="0.25">
      <c r="A329" s="76"/>
      <c r="P329" s="76"/>
      <c r="Z329" s="76"/>
      <c r="AA329" s="76" t="str">
        <f t="shared" si="94"/>
        <v/>
      </c>
      <c r="AB329" s="76" t="str">
        <f t="shared" si="98"/>
        <v/>
      </c>
      <c r="AD329" s="76" t="str">
        <f t="shared" si="95"/>
        <v/>
      </c>
      <c r="AE329" s="76" t="str">
        <f t="shared" si="99"/>
        <v/>
      </c>
      <c r="AL329" s="76">
        <f t="shared" si="96"/>
        <v>0</v>
      </c>
      <c r="AN329" s="76">
        <f t="shared" si="97"/>
        <v>0</v>
      </c>
    </row>
    <row r="330" spans="1:40" x14ac:dyDescent="0.25">
      <c r="A330" s="76"/>
      <c r="P330" s="76"/>
      <c r="Z330" s="76"/>
      <c r="AA330" s="76" t="str">
        <f t="shared" si="94"/>
        <v/>
      </c>
      <c r="AB330" s="76" t="str">
        <f t="shared" si="98"/>
        <v/>
      </c>
      <c r="AD330" s="76" t="str">
        <f t="shared" si="95"/>
        <v/>
      </c>
      <c r="AE330" s="76" t="str">
        <f t="shared" si="99"/>
        <v/>
      </c>
      <c r="AL330" s="76">
        <f t="shared" si="96"/>
        <v>0</v>
      </c>
      <c r="AN330" s="76">
        <f t="shared" si="97"/>
        <v>0</v>
      </c>
    </row>
    <row r="331" spans="1:40" x14ac:dyDescent="0.25">
      <c r="A331" s="76"/>
      <c r="P331" s="76"/>
      <c r="Z331" s="76"/>
      <c r="AA331" s="76" t="str">
        <f t="shared" si="94"/>
        <v/>
      </c>
      <c r="AB331" s="76" t="str">
        <f t="shared" si="98"/>
        <v/>
      </c>
      <c r="AD331" s="76" t="str">
        <f t="shared" si="95"/>
        <v/>
      </c>
      <c r="AE331" s="76" t="str">
        <f t="shared" si="99"/>
        <v/>
      </c>
      <c r="AL331" s="76">
        <f t="shared" si="96"/>
        <v>0</v>
      </c>
      <c r="AN331" s="76">
        <f t="shared" si="97"/>
        <v>0</v>
      </c>
    </row>
    <row r="332" spans="1:40" x14ac:dyDescent="0.25">
      <c r="A332" s="76"/>
      <c r="P332" s="76"/>
      <c r="Z332" s="76"/>
      <c r="AA332" s="76" t="str">
        <f t="shared" si="94"/>
        <v/>
      </c>
      <c r="AB332" s="76" t="str">
        <f t="shared" si="98"/>
        <v/>
      </c>
      <c r="AD332" s="76" t="str">
        <f t="shared" si="95"/>
        <v/>
      </c>
      <c r="AE332" s="76" t="str">
        <f t="shared" si="99"/>
        <v/>
      </c>
      <c r="AL332" s="76">
        <f t="shared" si="96"/>
        <v>0</v>
      </c>
      <c r="AN332" s="76">
        <f t="shared" si="97"/>
        <v>0</v>
      </c>
    </row>
    <row r="333" spans="1:40" x14ac:dyDescent="0.25">
      <c r="A333" s="76"/>
      <c r="P333" s="76"/>
      <c r="Z333" s="76"/>
      <c r="AA333" s="76" t="str">
        <f t="shared" si="94"/>
        <v/>
      </c>
      <c r="AB333" s="76" t="str">
        <f t="shared" si="98"/>
        <v/>
      </c>
      <c r="AD333" s="76" t="str">
        <f t="shared" si="95"/>
        <v/>
      </c>
      <c r="AE333" s="76" t="str">
        <f t="shared" si="99"/>
        <v/>
      </c>
      <c r="AL333" s="76">
        <f t="shared" si="96"/>
        <v>0</v>
      </c>
      <c r="AN333" s="76">
        <f t="shared" si="97"/>
        <v>0</v>
      </c>
    </row>
    <row r="334" spans="1:40" x14ac:dyDescent="0.25">
      <c r="A334" s="76"/>
      <c r="P334" s="76"/>
      <c r="Z334" s="76"/>
      <c r="AA334" s="76" t="str">
        <f t="shared" si="94"/>
        <v/>
      </c>
      <c r="AB334" s="76" t="str">
        <f t="shared" si="98"/>
        <v/>
      </c>
      <c r="AD334" s="76" t="str">
        <f t="shared" si="95"/>
        <v/>
      </c>
      <c r="AE334" s="76" t="str">
        <f t="shared" si="99"/>
        <v/>
      </c>
      <c r="AL334" s="76">
        <f t="shared" si="96"/>
        <v>0</v>
      </c>
      <c r="AN334" s="76">
        <f t="shared" si="97"/>
        <v>0</v>
      </c>
    </row>
    <row r="335" spans="1:40" x14ac:dyDescent="0.25">
      <c r="A335" s="76"/>
      <c r="P335" s="76"/>
      <c r="Z335" s="76"/>
      <c r="AA335" s="76" t="str">
        <f t="shared" si="94"/>
        <v/>
      </c>
      <c r="AB335" s="76" t="str">
        <f t="shared" si="98"/>
        <v/>
      </c>
      <c r="AD335" s="76" t="str">
        <f t="shared" si="95"/>
        <v/>
      </c>
      <c r="AE335" s="76" t="str">
        <f t="shared" si="99"/>
        <v/>
      </c>
      <c r="AL335" s="76">
        <f t="shared" si="96"/>
        <v>0</v>
      </c>
      <c r="AN335" s="76">
        <f t="shared" si="97"/>
        <v>0</v>
      </c>
    </row>
    <row r="336" spans="1:40" x14ac:dyDescent="0.25">
      <c r="A336" s="76"/>
      <c r="P336" s="76"/>
      <c r="Z336" s="76"/>
      <c r="AA336" s="76" t="str">
        <f t="shared" si="94"/>
        <v/>
      </c>
      <c r="AB336" s="76" t="str">
        <f t="shared" si="98"/>
        <v/>
      </c>
      <c r="AD336" s="76" t="str">
        <f t="shared" si="95"/>
        <v/>
      </c>
      <c r="AE336" s="76" t="str">
        <f t="shared" si="99"/>
        <v/>
      </c>
      <c r="AL336" s="76">
        <f t="shared" si="96"/>
        <v>0</v>
      </c>
      <c r="AN336" s="76">
        <f t="shared" si="97"/>
        <v>0</v>
      </c>
    </row>
    <row r="337" spans="1:40" x14ac:dyDescent="0.25">
      <c r="A337" s="76"/>
      <c r="P337" s="76"/>
      <c r="Z337" s="76"/>
      <c r="AA337" s="76" t="str">
        <f t="shared" si="94"/>
        <v/>
      </c>
      <c r="AB337" s="76" t="str">
        <f t="shared" si="98"/>
        <v/>
      </c>
      <c r="AD337" s="76" t="str">
        <f t="shared" si="95"/>
        <v/>
      </c>
      <c r="AE337" s="76" t="str">
        <f t="shared" si="99"/>
        <v/>
      </c>
      <c r="AL337" s="76">
        <f t="shared" si="96"/>
        <v>0</v>
      </c>
      <c r="AN337" s="76">
        <f t="shared" si="97"/>
        <v>0</v>
      </c>
    </row>
    <row r="338" spans="1:40" x14ac:dyDescent="0.25">
      <c r="A338" s="76"/>
      <c r="P338" s="76"/>
      <c r="Z338" s="76"/>
      <c r="AA338" s="76" t="str">
        <f t="shared" si="94"/>
        <v/>
      </c>
      <c r="AB338" s="76" t="str">
        <f t="shared" si="98"/>
        <v/>
      </c>
      <c r="AD338" s="76" t="str">
        <f t="shared" si="95"/>
        <v/>
      </c>
      <c r="AE338" s="76" t="str">
        <f t="shared" si="99"/>
        <v/>
      </c>
      <c r="AL338" s="76">
        <f t="shared" si="96"/>
        <v>0</v>
      </c>
      <c r="AN338" s="76">
        <f t="shared" si="97"/>
        <v>0</v>
      </c>
    </row>
    <row r="339" spans="1:40" x14ac:dyDescent="0.25">
      <c r="A339" s="76"/>
      <c r="P339" s="76"/>
      <c r="Z339" s="76"/>
      <c r="AA339" s="76" t="str">
        <f t="shared" si="94"/>
        <v/>
      </c>
      <c r="AB339" s="76" t="str">
        <f t="shared" si="98"/>
        <v/>
      </c>
      <c r="AD339" s="76" t="str">
        <f t="shared" si="95"/>
        <v/>
      </c>
      <c r="AE339" s="76" t="str">
        <f t="shared" si="99"/>
        <v/>
      </c>
      <c r="AL339" s="76">
        <f t="shared" si="96"/>
        <v>0</v>
      </c>
      <c r="AN339" s="76">
        <f t="shared" si="97"/>
        <v>0</v>
      </c>
    </row>
    <row r="340" spans="1:40" x14ac:dyDescent="0.25">
      <c r="A340" s="76"/>
      <c r="P340" s="76"/>
      <c r="Z340" s="76"/>
      <c r="AA340" s="76" t="str">
        <f t="shared" si="94"/>
        <v/>
      </c>
      <c r="AB340" s="76" t="str">
        <f t="shared" si="98"/>
        <v/>
      </c>
      <c r="AD340" s="76" t="str">
        <f t="shared" si="95"/>
        <v/>
      </c>
      <c r="AE340" s="76" t="str">
        <f t="shared" si="99"/>
        <v/>
      </c>
      <c r="AL340" s="76">
        <f t="shared" si="96"/>
        <v>0</v>
      </c>
      <c r="AN340" s="76">
        <f t="shared" si="97"/>
        <v>0</v>
      </c>
    </row>
    <row r="341" spans="1:40" x14ac:dyDescent="0.25">
      <c r="A341" s="76"/>
      <c r="P341" s="76"/>
      <c r="Z341" s="76"/>
      <c r="AA341" s="76" t="str">
        <f t="shared" si="94"/>
        <v/>
      </c>
      <c r="AB341" s="76" t="str">
        <f t="shared" si="98"/>
        <v/>
      </c>
      <c r="AD341" s="76" t="str">
        <f t="shared" si="95"/>
        <v/>
      </c>
      <c r="AE341" s="76" t="str">
        <f t="shared" si="99"/>
        <v/>
      </c>
      <c r="AL341" s="76">
        <f t="shared" si="96"/>
        <v>0</v>
      </c>
      <c r="AN341" s="76">
        <f t="shared" si="97"/>
        <v>0</v>
      </c>
    </row>
    <row r="342" spans="1:40" x14ac:dyDescent="0.25">
      <c r="A342" s="76"/>
      <c r="P342" s="76"/>
      <c r="Z342" s="76"/>
      <c r="AA342" s="76" t="str">
        <f t="shared" si="94"/>
        <v/>
      </c>
      <c r="AB342" s="76" t="str">
        <f t="shared" si="98"/>
        <v/>
      </c>
      <c r="AD342" s="76" t="str">
        <f t="shared" si="95"/>
        <v/>
      </c>
      <c r="AE342" s="76" t="str">
        <f t="shared" si="99"/>
        <v/>
      </c>
      <c r="AL342" s="76">
        <f t="shared" si="96"/>
        <v>0</v>
      </c>
      <c r="AN342" s="76">
        <f t="shared" si="97"/>
        <v>0</v>
      </c>
    </row>
    <row r="343" spans="1:40" x14ac:dyDescent="0.25">
      <c r="A343" s="76"/>
      <c r="P343" s="76"/>
      <c r="Z343" s="76"/>
      <c r="AA343" s="76" t="str">
        <f t="shared" si="94"/>
        <v/>
      </c>
      <c r="AB343" s="76" t="str">
        <f t="shared" si="98"/>
        <v/>
      </c>
      <c r="AD343" s="76" t="str">
        <f t="shared" si="95"/>
        <v/>
      </c>
      <c r="AE343" s="76" t="str">
        <f t="shared" si="99"/>
        <v/>
      </c>
      <c r="AL343" s="76">
        <f t="shared" si="96"/>
        <v>0</v>
      </c>
      <c r="AN343" s="76">
        <f t="shared" si="97"/>
        <v>0</v>
      </c>
    </row>
    <row r="344" spans="1:40" x14ac:dyDescent="0.25">
      <c r="A344" s="76"/>
      <c r="P344" s="76"/>
      <c r="Z344" s="76"/>
      <c r="AA344" s="76" t="str">
        <f t="shared" si="94"/>
        <v/>
      </c>
      <c r="AB344" s="76" t="str">
        <f t="shared" si="98"/>
        <v/>
      </c>
      <c r="AD344" s="76" t="str">
        <f t="shared" si="95"/>
        <v/>
      </c>
      <c r="AE344" s="76" t="str">
        <f t="shared" si="99"/>
        <v/>
      </c>
      <c r="AL344" s="76">
        <f t="shared" si="96"/>
        <v>0</v>
      </c>
      <c r="AN344" s="76">
        <f t="shared" si="97"/>
        <v>0</v>
      </c>
    </row>
    <row r="345" spans="1:40" x14ac:dyDescent="0.25">
      <c r="A345" s="76"/>
      <c r="P345" s="76"/>
      <c r="Z345" s="76"/>
      <c r="AA345" s="76" t="str">
        <f t="shared" si="94"/>
        <v/>
      </c>
      <c r="AB345" s="76" t="str">
        <f t="shared" si="98"/>
        <v/>
      </c>
      <c r="AD345" s="76" t="str">
        <f t="shared" si="95"/>
        <v/>
      </c>
      <c r="AE345" s="76" t="str">
        <f t="shared" si="99"/>
        <v/>
      </c>
      <c r="AL345" s="76">
        <f t="shared" si="96"/>
        <v>0</v>
      </c>
      <c r="AN345" s="76">
        <f t="shared" si="97"/>
        <v>0</v>
      </c>
    </row>
    <row r="346" spans="1:40" x14ac:dyDescent="0.25">
      <c r="A346" s="76"/>
      <c r="P346" s="76"/>
      <c r="Z346" s="76"/>
      <c r="AA346" s="76" t="str">
        <f t="shared" si="94"/>
        <v/>
      </c>
      <c r="AB346" s="76" t="str">
        <f t="shared" si="98"/>
        <v/>
      </c>
      <c r="AD346" s="76" t="str">
        <f t="shared" si="95"/>
        <v/>
      </c>
      <c r="AE346" s="76" t="str">
        <f t="shared" si="99"/>
        <v/>
      </c>
      <c r="AL346" s="76">
        <f t="shared" si="96"/>
        <v>0</v>
      </c>
      <c r="AN346" s="76">
        <f t="shared" si="97"/>
        <v>0</v>
      </c>
    </row>
    <row r="347" spans="1:40" x14ac:dyDescent="0.25">
      <c r="A347" s="76"/>
      <c r="P347" s="76"/>
      <c r="Z347" s="76"/>
      <c r="AA347" s="76" t="str">
        <f t="shared" si="94"/>
        <v/>
      </c>
      <c r="AB347" s="76" t="str">
        <f t="shared" si="98"/>
        <v/>
      </c>
      <c r="AD347" s="76" t="str">
        <f t="shared" si="95"/>
        <v/>
      </c>
      <c r="AE347" s="76" t="str">
        <f t="shared" si="99"/>
        <v/>
      </c>
      <c r="AL347" s="76">
        <f t="shared" si="96"/>
        <v>0</v>
      </c>
      <c r="AN347" s="76">
        <f t="shared" si="97"/>
        <v>0</v>
      </c>
    </row>
    <row r="348" spans="1:40" x14ac:dyDescent="0.25">
      <c r="A348" s="76"/>
      <c r="P348" s="76"/>
      <c r="Z348" s="76"/>
      <c r="AA348" s="76" t="str">
        <f t="shared" si="94"/>
        <v/>
      </c>
      <c r="AB348" s="76" t="str">
        <f t="shared" si="98"/>
        <v/>
      </c>
      <c r="AD348" s="76" t="str">
        <f t="shared" si="95"/>
        <v/>
      </c>
      <c r="AE348" s="76" t="str">
        <f t="shared" si="99"/>
        <v/>
      </c>
      <c r="AL348" s="76">
        <f t="shared" si="96"/>
        <v>0</v>
      </c>
      <c r="AN348" s="76">
        <f t="shared" si="97"/>
        <v>0</v>
      </c>
    </row>
    <row r="349" spans="1:40" x14ac:dyDescent="0.25">
      <c r="A349" s="76"/>
      <c r="P349" s="76"/>
      <c r="Z349" s="76"/>
      <c r="AA349" s="76" t="str">
        <f t="shared" si="94"/>
        <v/>
      </c>
      <c r="AB349" s="76" t="str">
        <f t="shared" si="98"/>
        <v/>
      </c>
      <c r="AD349" s="76" t="str">
        <f t="shared" si="95"/>
        <v/>
      </c>
      <c r="AE349" s="76" t="str">
        <f t="shared" si="99"/>
        <v/>
      </c>
      <c r="AL349" s="76">
        <f t="shared" si="96"/>
        <v>0</v>
      </c>
      <c r="AN349" s="76">
        <f t="shared" si="97"/>
        <v>0</v>
      </c>
    </row>
    <row r="350" spans="1:40" x14ac:dyDescent="0.25">
      <c r="A350" s="76"/>
      <c r="P350" s="76"/>
      <c r="Z350" s="76"/>
      <c r="AA350" s="76" t="str">
        <f t="shared" si="94"/>
        <v/>
      </c>
      <c r="AB350" s="76" t="str">
        <f t="shared" si="98"/>
        <v/>
      </c>
      <c r="AD350" s="76" t="str">
        <f t="shared" si="95"/>
        <v/>
      </c>
      <c r="AE350" s="76" t="str">
        <f t="shared" si="99"/>
        <v/>
      </c>
      <c r="AL350" s="76">
        <f t="shared" si="96"/>
        <v>0</v>
      </c>
      <c r="AN350" s="76">
        <f t="shared" si="97"/>
        <v>0</v>
      </c>
    </row>
    <row r="351" spans="1:40" x14ac:dyDescent="0.25">
      <c r="A351" s="76"/>
      <c r="P351" s="76"/>
      <c r="Z351" s="76"/>
      <c r="AA351" s="76" t="str">
        <f t="shared" si="94"/>
        <v/>
      </c>
      <c r="AB351" s="76" t="str">
        <f t="shared" si="98"/>
        <v/>
      </c>
      <c r="AD351" s="76" t="str">
        <f t="shared" si="95"/>
        <v/>
      </c>
      <c r="AE351" s="76" t="str">
        <f t="shared" si="99"/>
        <v/>
      </c>
      <c r="AL351" s="76">
        <f t="shared" si="96"/>
        <v>0</v>
      </c>
      <c r="AN351" s="76">
        <f t="shared" si="97"/>
        <v>0</v>
      </c>
    </row>
    <row r="352" spans="1:40" x14ac:dyDescent="0.25">
      <c r="A352" s="76"/>
      <c r="P352" s="76"/>
      <c r="Z352" s="76"/>
      <c r="AA352" s="76" t="str">
        <f t="shared" si="94"/>
        <v/>
      </c>
      <c r="AB352" s="76" t="str">
        <f t="shared" si="98"/>
        <v/>
      </c>
      <c r="AD352" s="76" t="str">
        <f t="shared" si="95"/>
        <v/>
      </c>
      <c r="AE352" s="76" t="str">
        <f t="shared" si="99"/>
        <v/>
      </c>
      <c r="AL352" s="76">
        <f t="shared" si="96"/>
        <v>0</v>
      </c>
      <c r="AN352" s="76">
        <f t="shared" si="97"/>
        <v>0</v>
      </c>
    </row>
    <row r="353" spans="1:40" x14ac:dyDescent="0.25">
      <c r="A353" s="76"/>
      <c r="P353" s="76"/>
      <c r="Z353" s="76"/>
      <c r="AA353" s="76" t="str">
        <f t="shared" si="94"/>
        <v/>
      </c>
      <c r="AB353" s="76" t="str">
        <f t="shared" si="98"/>
        <v/>
      </c>
      <c r="AD353" s="76" t="str">
        <f t="shared" si="95"/>
        <v/>
      </c>
      <c r="AE353" s="76" t="str">
        <f t="shared" si="99"/>
        <v/>
      </c>
      <c r="AL353" s="76">
        <f t="shared" si="96"/>
        <v>0</v>
      </c>
      <c r="AN353" s="76">
        <f t="shared" si="97"/>
        <v>0</v>
      </c>
    </row>
    <row r="354" spans="1:40" x14ac:dyDescent="0.25">
      <c r="A354" s="76"/>
      <c r="P354" s="76"/>
      <c r="Z354" s="76"/>
      <c r="AA354" s="76" t="str">
        <f t="shared" si="94"/>
        <v/>
      </c>
      <c r="AB354" s="76" t="str">
        <f t="shared" si="98"/>
        <v/>
      </c>
      <c r="AD354" s="76" t="str">
        <f t="shared" si="95"/>
        <v/>
      </c>
      <c r="AE354" s="76" t="str">
        <f t="shared" si="99"/>
        <v/>
      </c>
      <c r="AL354" s="76">
        <f t="shared" si="96"/>
        <v>0</v>
      </c>
      <c r="AN354" s="76">
        <f t="shared" si="97"/>
        <v>0</v>
      </c>
    </row>
    <row r="355" spans="1:40" x14ac:dyDescent="0.25">
      <c r="A355" s="76"/>
      <c r="P355" s="76"/>
      <c r="Z355" s="76"/>
      <c r="AA355" s="76" t="str">
        <f t="shared" si="94"/>
        <v/>
      </c>
      <c r="AB355" s="76" t="str">
        <f t="shared" si="98"/>
        <v/>
      </c>
      <c r="AD355" s="76" t="str">
        <f t="shared" si="95"/>
        <v/>
      </c>
      <c r="AE355" s="76" t="str">
        <f t="shared" si="99"/>
        <v/>
      </c>
      <c r="AL355" s="76">
        <f t="shared" si="96"/>
        <v>0</v>
      </c>
      <c r="AN355" s="76">
        <f t="shared" si="97"/>
        <v>0</v>
      </c>
    </row>
    <row r="356" spans="1:40" x14ac:dyDescent="0.25">
      <c r="A356" s="76"/>
      <c r="P356" s="76"/>
      <c r="Z356" s="76"/>
      <c r="AA356" s="76" t="str">
        <f t="shared" ref="AA356:AA419" si="100">IF(C356&gt;0,(C356*L356*M356)/1000000,"")</f>
        <v/>
      </c>
      <c r="AB356" s="76" t="str">
        <f t="shared" si="98"/>
        <v/>
      </c>
      <c r="AD356" s="76" t="str">
        <f t="shared" ref="AD356:AD419" si="101">IF(C356&gt;0,(D356*L356*M356)/1000000,"")</f>
        <v/>
      </c>
      <c r="AE356" s="76" t="str">
        <f t="shared" si="99"/>
        <v/>
      </c>
      <c r="AL356" s="76">
        <f t="shared" ref="AL356:AL419" si="102">C356</f>
        <v>0</v>
      </c>
      <c r="AN356" s="76">
        <f t="shared" ref="AN356:AN419" si="103">D356</f>
        <v>0</v>
      </c>
    </row>
    <row r="357" spans="1:40" x14ac:dyDescent="0.25">
      <c r="A357" s="76"/>
      <c r="P357" s="76"/>
      <c r="Z357" s="76"/>
      <c r="AA357" s="76" t="str">
        <f t="shared" si="100"/>
        <v/>
      </c>
      <c r="AB357" s="76" t="str">
        <f t="shared" si="98"/>
        <v/>
      </c>
      <c r="AD357" s="76" t="str">
        <f t="shared" si="101"/>
        <v/>
      </c>
      <c r="AE357" s="76" t="str">
        <f t="shared" si="99"/>
        <v/>
      </c>
      <c r="AL357" s="76">
        <f t="shared" si="102"/>
        <v>0</v>
      </c>
      <c r="AN357" s="76">
        <f t="shared" si="103"/>
        <v>0</v>
      </c>
    </row>
    <row r="358" spans="1:40" x14ac:dyDescent="0.25">
      <c r="A358" s="76"/>
      <c r="P358" s="76"/>
      <c r="Z358" s="76"/>
      <c r="AA358" s="76" t="str">
        <f t="shared" si="100"/>
        <v/>
      </c>
      <c r="AB358" s="76" t="str">
        <f t="shared" si="98"/>
        <v/>
      </c>
      <c r="AD358" s="76" t="str">
        <f t="shared" si="101"/>
        <v/>
      </c>
      <c r="AE358" s="76" t="str">
        <f t="shared" si="99"/>
        <v/>
      </c>
      <c r="AL358" s="76">
        <f t="shared" si="102"/>
        <v>0</v>
      </c>
      <c r="AN358" s="76">
        <f t="shared" si="103"/>
        <v>0</v>
      </c>
    </row>
    <row r="359" spans="1:40" x14ac:dyDescent="0.25">
      <c r="A359" s="76"/>
      <c r="P359" s="76"/>
      <c r="Z359" s="76"/>
      <c r="AA359" s="76" t="str">
        <f t="shared" si="100"/>
        <v/>
      </c>
      <c r="AB359" s="76" t="str">
        <f t="shared" si="98"/>
        <v/>
      </c>
      <c r="AD359" s="76" t="str">
        <f t="shared" si="101"/>
        <v/>
      </c>
      <c r="AE359" s="76" t="str">
        <f t="shared" si="99"/>
        <v/>
      </c>
      <c r="AL359" s="76">
        <f t="shared" si="102"/>
        <v>0</v>
      </c>
      <c r="AN359" s="76">
        <f t="shared" si="103"/>
        <v>0</v>
      </c>
    </row>
    <row r="360" spans="1:40" x14ac:dyDescent="0.25">
      <c r="A360" s="76"/>
      <c r="P360" s="76"/>
      <c r="Z360" s="76"/>
      <c r="AA360" s="76" t="str">
        <f t="shared" si="100"/>
        <v/>
      </c>
      <c r="AB360" s="76" t="str">
        <f t="shared" si="98"/>
        <v/>
      </c>
      <c r="AD360" s="76" t="str">
        <f t="shared" si="101"/>
        <v/>
      </c>
      <c r="AE360" s="76" t="str">
        <f t="shared" si="99"/>
        <v/>
      </c>
      <c r="AL360" s="76">
        <f t="shared" si="102"/>
        <v>0</v>
      </c>
      <c r="AN360" s="76">
        <f t="shared" si="103"/>
        <v>0</v>
      </c>
    </row>
    <row r="361" spans="1:40" x14ac:dyDescent="0.25">
      <c r="A361" s="76"/>
      <c r="P361" s="76"/>
      <c r="Z361" s="76"/>
      <c r="AA361" s="76" t="str">
        <f t="shared" si="100"/>
        <v/>
      </c>
      <c r="AB361" s="76" t="str">
        <f t="shared" si="98"/>
        <v/>
      </c>
      <c r="AD361" s="76" t="str">
        <f t="shared" si="101"/>
        <v/>
      </c>
      <c r="AE361" s="76" t="str">
        <f t="shared" si="99"/>
        <v/>
      </c>
      <c r="AL361" s="76">
        <f t="shared" si="102"/>
        <v>0</v>
      </c>
      <c r="AN361" s="76">
        <f t="shared" si="103"/>
        <v>0</v>
      </c>
    </row>
    <row r="362" spans="1:40" x14ac:dyDescent="0.25">
      <c r="A362" s="76"/>
      <c r="P362" s="76"/>
      <c r="Z362" s="76"/>
      <c r="AA362" s="76" t="str">
        <f t="shared" si="100"/>
        <v/>
      </c>
      <c r="AB362" s="76" t="str">
        <f t="shared" si="98"/>
        <v/>
      </c>
      <c r="AD362" s="76" t="str">
        <f t="shared" si="101"/>
        <v/>
      </c>
      <c r="AE362" s="76" t="str">
        <f t="shared" si="99"/>
        <v/>
      </c>
      <c r="AL362" s="76">
        <f t="shared" si="102"/>
        <v>0</v>
      </c>
      <c r="AN362" s="76">
        <f t="shared" si="103"/>
        <v>0</v>
      </c>
    </row>
    <row r="363" spans="1:40" x14ac:dyDescent="0.25">
      <c r="A363" s="76"/>
      <c r="P363" s="76"/>
      <c r="Z363" s="76"/>
      <c r="AA363" s="76" t="str">
        <f t="shared" si="100"/>
        <v/>
      </c>
      <c r="AB363" s="76" t="str">
        <f t="shared" si="98"/>
        <v/>
      </c>
      <c r="AD363" s="76" t="str">
        <f t="shared" si="101"/>
        <v/>
      </c>
      <c r="AE363" s="76" t="str">
        <f t="shared" si="99"/>
        <v/>
      </c>
      <c r="AL363" s="76">
        <f t="shared" si="102"/>
        <v>0</v>
      </c>
      <c r="AN363" s="76">
        <f t="shared" si="103"/>
        <v>0</v>
      </c>
    </row>
    <row r="364" spans="1:40" x14ac:dyDescent="0.25">
      <c r="A364" s="76"/>
      <c r="P364" s="76"/>
      <c r="Z364" s="76"/>
      <c r="AA364" s="76" t="str">
        <f t="shared" si="100"/>
        <v/>
      </c>
      <c r="AB364" s="76" t="str">
        <f t="shared" si="98"/>
        <v/>
      </c>
      <c r="AD364" s="76" t="str">
        <f t="shared" si="101"/>
        <v/>
      </c>
      <c r="AE364" s="76" t="str">
        <f t="shared" si="99"/>
        <v/>
      </c>
      <c r="AL364" s="76">
        <f t="shared" si="102"/>
        <v>0</v>
      </c>
      <c r="AN364" s="76">
        <f t="shared" si="103"/>
        <v>0</v>
      </c>
    </row>
    <row r="365" spans="1:40" x14ac:dyDescent="0.25">
      <c r="A365" s="76"/>
      <c r="P365" s="76"/>
      <c r="Z365" s="76"/>
      <c r="AA365" s="76" t="str">
        <f t="shared" si="100"/>
        <v/>
      </c>
      <c r="AB365" s="76" t="str">
        <f t="shared" si="98"/>
        <v/>
      </c>
      <c r="AD365" s="76" t="str">
        <f t="shared" si="101"/>
        <v/>
      </c>
      <c r="AE365" s="76" t="str">
        <f t="shared" si="99"/>
        <v/>
      </c>
      <c r="AL365" s="76">
        <f t="shared" si="102"/>
        <v>0</v>
      </c>
      <c r="AN365" s="76">
        <f t="shared" si="103"/>
        <v>0</v>
      </c>
    </row>
    <row r="366" spans="1:40" x14ac:dyDescent="0.25">
      <c r="A366" s="76"/>
      <c r="P366" s="76"/>
      <c r="Z366" s="76"/>
      <c r="AA366" s="76" t="str">
        <f t="shared" si="100"/>
        <v/>
      </c>
      <c r="AB366" s="76" t="str">
        <f t="shared" si="98"/>
        <v/>
      </c>
      <c r="AD366" s="76" t="str">
        <f t="shared" si="101"/>
        <v/>
      </c>
      <c r="AE366" s="76" t="str">
        <f t="shared" si="99"/>
        <v/>
      </c>
      <c r="AL366" s="76">
        <f t="shared" si="102"/>
        <v>0</v>
      </c>
      <c r="AN366" s="76">
        <f t="shared" si="103"/>
        <v>0</v>
      </c>
    </row>
    <row r="367" spans="1:40" x14ac:dyDescent="0.25">
      <c r="A367" s="76"/>
      <c r="P367" s="76"/>
      <c r="Z367" s="76"/>
      <c r="AA367" s="76" t="str">
        <f t="shared" si="100"/>
        <v/>
      </c>
      <c r="AB367" s="76" t="str">
        <f t="shared" si="98"/>
        <v/>
      </c>
      <c r="AD367" s="76" t="str">
        <f t="shared" si="101"/>
        <v/>
      </c>
      <c r="AE367" s="76" t="str">
        <f t="shared" si="99"/>
        <v/>
      </c>
      <c r="AL367" s="76">
        <f t="shared" si="102"/>
        <v>0</v>
      </c>
      <c r="AN367" s="76">
        <f t="shared" si="103"/>
        <v>0</v>
      </c>
    </row>
    <row r="368" spans="1:40" x14ac:dyDescent="0.25">
      <c r="A368" s="76"/>
      <c r="P368" s="76"/>
      <c r="Z368" s="76"/>
      <c r="AA368" s="76" t="str">
        <f t="shared" si="100"/>
        <v/>
      </c>
      <c r="AB368" s="76" t="str">
        <f t="shared" si="98"/>
        <v/>
      </c>
      <c r="AD368" s="76" t="str">
        <f t="shared" si="101"/>
        <v/>
      </c>
      <c r="AE368" s="76" t="str">
        <f t="shared" si="99"/>
        <v/>
      </c>
      <c r="AL368" s="76">
        <f t="shared" si="102"/>
        <v>0</v>
      </c>
      <c r="AN368" s="76">
        <f t="shared" si="103"/>
        <v>0</v>
      </c>
    </row>
    <row r="369" spans="1:40" x14ac:dyDescent="0.25">
      <c r="A369" s="76"/>
      <c r="P369" s="76"/>
      <c r="Z369" s="76"/>
      <c r="AA369" s="76" t="str">
        <f t="shared" si="100"/>
        <v/>
      </c>
      <c r="AB369" s="76" t="str">
        <f t="shared" si="98"/>
        <v/>
      </c>
      <c r="AD369" s="76" t="str">
        <f t="shared" si="101"/>
        <v/>
      </c>
      <c r="AE369" s="76" t="str">
        <f t="shared" si="99"/>
        <v/>
      </c>
      <c r="AL369" s="76">
        <f t="shared" si="102"/>
        <v>0</v>
      </c>
      <c r="AN369" s="76">
        <f t="shared" si="103"/>
        <v>0</v>
      </c>
    </row>
    <row r="370" spans="1:40" x14ac:dyDescent="0.25">
      <c r="A370" s="76"/>
      <c r="P370" s="76"/>
      <c r="Z370" s="76"/>
      <c r="AA370" s="76" t="str">
        <f t="shared" si="100"/>
        <v/>
      </c>
      <c r="AB370" s="76" t="str">
        <f t="shared" si="98"/>
        <v/>
      </c>
      <c r="AD370" s="76" t="str">
        <f t="shared" si="101"/>
        <v/>
      </c>
      <c r="AE370" s="76" t="str">
        <f t="shared" si="99"/>
        <v/>
      </c>
      <c r="AL370" s="76">
        <f t="shared" si="102"/>
        <v>0</v>
      </c>
      <c r="AN370" s="76">
        <f t="shared" si="103"/>
        <v>0</v>
      </c>
    </row>
    <row r="371" spans="1:40" x14ac:dyDescent="0.25">
      <c r="A371" s="76"/>
      <c r="P371" s="76"/>
      <c r="Z371" s="76"/>
      <c r="AA371" s="76" t="str">
        <f t="shared" si="100"/>
        <v/>
      </c>
      <c r="AB371" s="76" t="str">
        <f t="shared" si="98"/>
        <v/>
      </c>
      <c r="AD371" s="76" t="str">
        <f t="shared" si="101"/>
        <v/>
      </c>
      <c r="AE371" s="76" t="str">
        <f t="shared" si="99"/>
        <v/>
      </c>
      <c r="AL371" s="76">
        <f t="shared" si="102"/>
        <v>0</v>
      </c>
      <c r="AN371" s="76">
        <f t="shared" si="103"/>
        <v>0</v>
      </c>
    </row>
    <row r="372" spans="1:40" x14ac:dyDescent="0.25">
      <c r="A372" s="76"/>
      <c r="P372" s="76"/>
      <c r="Z372" s="76"/>
      <c r="AA372" s="76" t="str">
        <f t="shared" si="100"/>
        <v/>
      </c>
      <c r="AB372" s="76" t="str">
        <f t="shared" si="98"/>
        <v/>
      </c>
      <c r="AD372" s="76" t="str">
        <f t="shared" si="101"/>
        <v/>
      </c>
      <c r="AE372" s="76" t="str">
        <f t="shared" si="99"/>
        <v/>
      </c>
      <c r="AL372" s="76">
        <f t="shared" si="102"/>
        <v>0</v>
      </c>
      <c r="AN372" s="76">
        <f t="shared" si="103"/>
        <v>0</v>
      </c>
    </row>
    <row r="373" spans="1:40" x14ac:dyDescent="0.25">
      <c r="A373" s="76"/>
      <c r="P373" s="76"/>
      <c r="Z373" s="76"/>
      <c r="AA373" s="76" t="str">
        <f t="shared" si="100"/>
        <v/>
      </c>
      <c r="AB373" s="76" t="str">
        <f t="shared" si="98"/>
        <v/>
      </c>
      <c r="AD373" s="76" t="str">
        <f t="shared" si="101"/>
        <v/>
      </c>
      <c r="AE373" s="76" t="str">
        <f t="shared" si="99"/>
        <v/>
      </c>
      <c r="AL373" s="76">
        <f t="shared" si="102"/>
        <v>0</v>
      </c>
      <c r="AN373" s="76">
        <f t="shared" si="103"/>
        <v>0</v>
      </c>
    </row>
    <row r="374" spans="1:40" x14ac:dyDescent="0.25">
      <c r="A374" s="76"/>
      <c r="P374" s="76"/>
      <c r="Z374" s="76"/>
      <c r="AA374" s="76" t="str">
        <f t="shared" si="100"/>
        <v/>
      </c>
      <c r="AB374" s="76" t="str">
        <f t="shared" si="98"/>
        <v/>
      </c>
      <c r="AD374" s="76" t="str">
        <f t="shared" si="101"/>
        <v/>
      </c>
      <c r="AE374" s="76" t="str">
        <f t="shared" si="99"/>
        <v/>
      </c>
      <c r="AL374" s="76">
        <f t="shared" si="102"/>
        <v>0</v>
      </c>
      <c r="AN374" s="76">
        <f t="shared" si="103"/>
        <v>0</v>
      </c>
    </row>
    <row r="375" spans="1:40" x14ac:dyDescent="0.25">
      <c r="A375" s="76"/>
      <c r="P375" s="76"/>
      <c r="Z375" s="76"/>
      <c r="AA375" s="76" t="str">
        <f t="shared" si="100"/>
        <v/>
      </c>
      <c r="AB375" s="76" t="str">
        <f t="shared" si="98"/>
        <v/>
      </c>
      <c r="AD375" s="76" t="str">
        <f t="shared" si="101"/>
        <v/>
      </c>
      <c r="AE375" s="76" t="str">
        <f t="shared" si="99"/>
        <v/>
      </c>
      <c r="AL375" s="76">
        <f t="shared" si="102"/>
        <v>0</v>
      </c>
      <c r="AN375" s="76">
        <f t="shared" si="103"/>
        <v>0</v>
      </c>
    </row>
    <row r="376" spans="1:40" x14ac:dyDescent="0.25">
      <c r="A376" s="76"/>
      <c r="P376" s="76"/>
      <c r="Z376" s="76"/>
      <c r="AA376" s="76" t="str">
        <f t="shared" si="100"/>
        <v/>
      </c>
      <c r="AB376" s="76" t="str">
        <f t="shared" si="98"/>
        <v/>
      </c>
      <c r="AD376" s="76" t="str">
        <f t="shared" si="101"/>
        <v/>
      </c>
      <c r="AE376" s="76" t="str">
        <f t="shared" si="99"/>
        <v/>
      </c>
      <c r="AL376" s="76">
        <f t="shared" si="102"/>
        <v>0</v>
      </c>
      <c r="AN376" s="76">
        <f t="shared" si="103"/>
        <v>0</v>
      </c>
    </row>
    <row r="377" spans="1:40" x14ac:dyDescent="0.25">
      <c r="A377" s="76"/>
      <c r="P377" s="76"/>
      <c r="Z377" s="76"/>
      <c r="AA377" s="76" t="str">
        <f t="shared" si="100"/>
        <v/>
      </c>
      <c r="AB377" s="76" t="str">
        <f t="shared" si="98"/>
        <v/>
      </c>
      <c r="AD377" s="76" t="str">
        <f t="shared" si="101"/>
        <v/>
      </c>
      <c r="AE377" s="76" t="str">
        <f t="shared" si="99"/>
        <v/>
      </c>
      <c r="AL377" s="76">
        <f t="shared" si="102"/>
        <v>0</v>
      </c>
      <c r="AN377" s="76">
        <f t="shared" si="103"/>
        <v>0</v>
      </c>
    </row>
    <row r="378" spans="1:40" x14ac:dyDescent="0.25">
      <c r="A378" s="76"/>
      <c r="P378" s="76"/>
      <c r="Z378" s="76"/>
      <c r="AA378" s="76" t="str">
        <f t="shared" si="100"/>
        <v/>
      </c>
      <c r="AB378" s="76" t="str">
        <f t="shared" si="98"/>
        <v/>
      </c>
      <c r="AD378" s="76" t="str">
        <f t="shared" si="101"/>
        <v/>
      </c>
      <c r="AE378" s="76" t="str">
        <f t="shared" si="99"/>
        <v/>
      </c>
      <c r="AL378" s="76">
        <f t="shared" si="102"/>
        <v>0</v>
      </c>
      <c r="AN378" s="76">
        <f t="shared" si="103"/>
        <v>0</v>
      </c>
    </row>
    <row r="379" spans="1:40" x14ac:dyDescent="0.25">
      <c r="A379" s="76"/>
      <c r="P379" s="76"/>
      <c r="Z379" s="76"/>
      <c r="AA379" s="76" t="str">
        <f t="shared" si="100"/>
        <v/>
      </c>
      <c r="AB379" s="76" t="str">
        <f t="shared" si="98"/>
        <v/>
      </c>
      <c r="AD379" s="76" t="str">
        <f t="shared" si="101"/>
        <v/>
      </c>
      <c r="AE379" s="76" t="str">
        <f t="shared" si="99"/>
        <v/>
      </c>
      <c r="AL379" s="76">
        <f t="shared" si="102"/>
        <v>0</v>
      </c>
      <c r="AN379" s="76">
        <f t="shared" si="103"/>
        <v>0</v>
      </c>
    </row>
    <row r="380" spans="1:40" x14ac:dyDescent="0.25">
      <c r="A380" s="76"/>
      <c r="P380" s="76"/>
      <c r="Z380" s="76"/>
      <c r="AA380" s="76" t="str">
        <f t="shared" si="100"/>
        <v/>
      </c>
      <c r="AB380" s="76" t="str">
        <f t="shared" si="98"/>
        <v/>
      </c>
      <c r="AD380" s="76" t="str">
        <f t="shared" si="101"/>
        <v/>
      </c>
      <c r="AE380" s="76" t="str">
        <f t="shared" si="99"/>
        <v/>
      </c>
      <c r="AL380" s="76">
        <f t="shared" si="102"/>
        <v>0</v>
      </c>
      <c r="AN380" s="76">
        <f t="shared" si="103"/>
        <v>0</v>
      </c>
    </row>
    <row r="381" spans="1:40" x14ac:dyDescent="0.25">
      <c r="A381" s="76"/>
      <c r="P381" s="76"/>
      <c r="Z381" s="76"/>
      <c r="AA381" s="76" t="str">
        <f t="shared" si="100"/>
        <v/>
      </c>
      <c r="AB381" s="76" t="str">
        <f t="shared" si="98"/>
        <v/>
      </c>
      <c r="AD381" s="76" t="str">
        <f t="shared" si="101"/>
        <v/>
      </c>
      <c r="AE381" s="76" t="str">
        <f t="shared" si="99"/>
        <v/>
      </c>
      <c r="AL381" s="76">
        <f t="shared" si="102"/>
        <v>0</v>
      </c>
      <c r="AN381" s="76">
        <f t="shared" si="103"/>
        <v>0</v>
      </c>
    </row>
    <row r="382" spans="1:40" x14ac:dyDescent="0.25">
      <c r="A382" s="76"/>
      <c r="P382" s="76"/>
      <c r="Z382" s="76"/>
      <c r="AA382" s="76" t="str">
        <f t="shared" si="100"/>
        <v/>
      </c>
      <c r="AB382" s="76" t="str">
        <f t="shared" si="98"/>
        <v/>
      </c>
      <c r="AD382" s="76" t="str">
        <f t="shared" si="101"/>
        <v/>
      </c>
      <c r="AE382" s="76" t="str">
        <f t="shared" si="99"/>
        <v/>
      </c>
      <c r="AL382" s="76">
        <f t="shared" si="102"/>
        <v>0</v>
      </c>
      <c r="AN382" s="76">
        <f t="shared" si="103"/>
        <v>0</v>
      </c>
    </row>
    <row r="383" spans="1:40" x14ac:dyDescent="0.25">
      <c r="A383" s="76"/>
      <c r="P383" s="76"/>
      <c r="Z383" s="76"/>
      <c r="AA383" s="76" t="str">
        <f t="shared" si="100"/>
        <v/>
      </c>
      <c r="AB383" s="76" t="str">
        <f t="shared" si="98"/>
        <v/>
      </c>
      <c r="AD383" s="76" t="str">
        <f t="shared" si="101"/>
        <v/>
      </c>
      <c r="AE383" s="76" t="str">
        <f t="shared" si="99"/>
        <v/>
      </c>
      <c r="AL383" s="76">
        <f t="shared" si="102"/>
        <v>0</v>
      </c>
      <c r="AN383" s="76">
        <f t="shared" si="103"/>
        <v>0</v>
      </c>
    </row>
    <row r="384" spans="1:40" x14ac:dyDescent="0.25">
      <c r="A384" s="76"/>
      <c r="P384" s="76"/>
      <c r="Z384" s="76"/>
      <c r="AA384" s="76" t="str">
        <f t="shared" si="100"/>
        <v/>
      </c>
      <c r="AB384" s="76" t="str">
        <f t="shared" si="98"/>
        <v/>
      </c>
      <c r="AD384" s="76" t="str">
        <f t="shared" si="101"/>
        <v/>
      </c>
      <c r="AE384" s="76" t="str">
        <f t="shared" si="99"/>
        <v/>
      </c>
      <c r="AL384" s="76">
        <f t="shared" si="102"/>
        <v>0</v>
      </c>
      <c r="AN384" s="76">
        <f t="shared" si="103"/>
        <v>0</v>
      </c>
    </row>
    <row r="385" spans="1:40" x14ac:dyDescent="0.25">
      <c r="A385" s="76"/>
      <c r="P385" s="76"/>
      <c r="Z385" s="76"/>
      <c r="AA385" s="76" t="str">
        <f t="shared" si="100"/>
        <v/>
      </c>
      <c r="AB385" s="76" t="str">
        <f t="shared" si="98"/>
        <v/>
      </c>
      <c r="AD385" s="76" t="str">
        <f t="shared" si="101"/>
        <v/>
      </c>
      <c r="AE385" s="76" t="str">
        <f t="shared" si="99"/>
        <v/>
      </c>
      <c r="AL385" s="76">
        <f t="shared" si="102"/>
        <v>0</v>
      </c>
      <c r="AN385" s="76">
        <f t="shared" si="103"/>
        <v>0</v>
      </c>
    </row>
    <row r="386" spans="1:40" x14ac:dyDescent="0.25">
      <c r="A386" s="76"/>
      <c r="P386" s="76"/>
      <c r="Z386" s="76"/>
      <c r="AA386" s="76" t="str">
        <f t="shared" si="100"/>
        <v/>
      </c>
      <c r="AB386" s="76" t="str">
        <f t="shared" si="98"/>
        <v/>
      </c>
      <c r="AD386" s="76" t="str">
        <f t="shared" si="101"/>
        <v/>
      </c>
      <c r="AE386" s="76" t="str">
        <f t="shared" si="99"/>
        <v/>
      </c>
      <c r="AL386" s="76">
        <f t="shared" si="102"/>
        <v>0</v>
      </c>
      <c r="AN386" s="76">
        <f t="shared" si="103"/>
        <v>0</v>
      </c>
    </row>
    <row r="387" spans="1:40" x14ac:dyDescent="0.25">
      <c r="A387" s="76"/>
      <c r="P387" s="76"/>
      <c r="Z387" s="76"/>
      <c r="AA387" s="76" t="str">
        <f t="shared" si="100"/>
        <v/>
      </c>
      <c r="AB387" s="76" t="str">
        <f t="shared" ref="AB387:AB450" si="104">IF(ISERROR(AA387),"",AA387)</f>
        <v/>
      </c>
      <c r="AD387" s="76" t="str">
        <f t="shared" si="101"/>
        <v/>
      </c>
      <c r="AE387" s="76" t="str">
        <f t="shared" ref="AE387:AE450" si="105">IF(ISERROR(AD387),"",AD387)</f>
        <v/>
      </c>
      <c r="AL387" s="76">
        <f t="shared" si="102"/>
        <v>0</v>
      </c>
      <c r="AN387" s="76">
        <f t="shared" si="103"/>
        <v>0</v>
      </c>
    </row>
    <row r="388" spans="1:40" x14ac:dyDescent="0.25">
      <c r="A388" s="76"/>
      <c r="P388" s="76"/>
      <c r="Z388" s="76"/>
      <c r="AA388" s="76" t="str">
        <f t="shared" si="100"/>
        <v/>
      </c>
      <c r="AB388" s="76" t="str">
        <f t="shared" si="104"/>
        <v/>
      </c>
      <c r="AD388" s="76" t="str">
        <f t="shared" si="101"/>
        <v/>
      </c>
      <c r="AE388" s="76" t="str">
        <f t="shared" si="105"/>
        <v/>
      </c>
      <c r="AL388" s="76">
        <f t="shared" si="102"/>
        <v>0</v>
      </c>
      <c r="AN388" s="76">
        <f t="shared" si="103"/>
        <v>0</v>
      </c>
    </row>
    <row r="389" spans="1:40" x14ac:dyDescent="0.25">
      <c r="A389" s="76"/>
      <c r="P389" s="76"/>
      <c r="Z389" s="76"/>
      <c r="AA389" s="76" t="str">
        <f t="shared" si="100"/>
        <v/>
      </c>
      <c r="AB389" s="76" t="str">
        <f t="shared" si="104"/>
        <v/>
      </c>
      <c r="AD389" s="76" t="str">
        <f t="shared" si="101"/>
        <v/>
      </c>
      <c r="AE389" s="76" t="str">
        <f t="shared" si="105"/>
        <v/>
      </c>
      <c r="AL389" s="76">
        <f t="shared" si="102"/>
        <v>0</v>
      </c>
      <c r="AN389" s="76">
        <f t="shared" si="103"/>
        <v>0</v>
      </c>
    </row>
    <row r="390" spans="1:40" x14ac:dyDescent="0.25">
      <c r="A390" s="76"/>
      <c r="P390" s="76"/>
      <c r="Z390" s="76"/>
      <c r="AA390" s="76" t="str">
        <f t="shared" si="100"/>
        <v/>
      </c>
      <c r="AB390" s="76" t="str">
        <f t="shared" si="104"/>
        <v/>
      </c>
      <c r="AD390" s="76" t="str">
        <f t="shared" si="101"/>
        <v/>
      </c>
      <c r="AE390" s="76" t="str">
        <f t="shared" si="105"/>
        <v/>
      </c>
      <c r="AL390" s="76">
        <f t="shared" si="102"/>
        <v>0</v>
      </c>
      <c r="AN390" s="76">
        <f t="shared" si="103"/>
        <v>0</v>
      </c>
    </row>
    <row r="391" spans="1:40" x14ac:dyDescent="0.25">
      <c r="A391" s="76"/>
      <c r="P391" s="76"/>
      <c r="Z391" s="76"/>
      <c r="AA391" s="76" t="str">
        <f t="shared" si="100"/>
        <v/>
      </c>
      <c r="AB391" s="76" t="str">
        <f t="shared" si="104"/>
        <v/>
      </c>
      <c r="AD391" s="76" t="str">
        <f t="shared" si="101"/>
        <v/>
      </c>
      <c r="AE391" s="76" t="str">
        <f t="shared" si="105"/>
        <v/>
      </c>
      <c r="AL391" s="76">
        <f t="shared" si="102"/>
        <v>0</v>
      </c>
      <c r="AN391" s="76">
        <f t="shared" si="103"/>
        <v>0</v>
      </c>
    </row>
    <row r="392" spans="1:40" x14ac:dyDescent="0.25">
      <c r="A392" s="76"/>
      <c r="P392" s="76"/>
      <c r="Z392" s="76"/>
      <c r="AA392" s="76" t="str">
        <f t="shared" si="100"/>
        <v/>
      </c>
      <c r="AB392" s="76" t="str">
        <f t="shared" si="104"/>
        <v/>
      </c>
      <c r="AD392" s="76" t="str">
        <f t="shared" si="101"/>
        <v/>
      </c>
      <c r="AE392" s="76" t="str">
        <f t="shared" si="105"/>
        <v/>
      </c>
      <c r="AL392" s="76">
        <f t="shared" si="102"/>
        <v>0</v>
      </c>
      <c r="AN392" s="76">
        <f t="shared" si="103"/>
        <v>0</v>
      </c>
    </row>
    <row r="393" spans="1:40" x14ac:dyDescent="0.25">
      <c r="A393" s="76"/>
      <c r="P393" s="76"/>
      <c r="Z393" s="76"/>
      <c r="AA393" s="76" t="str">
        <f t="shared" si="100"/>
        <v/>
      </c>
      <c r="AB393" s="76" t="str">
        <f t="shared" si="104"/>
        <v/>
      </c>
      <c r="AD393" s="76" t="str">
        <f t="shared" si="101"/>
        <v/>
      </c>
      <c r="AE393" s="76" t="str">
        <f t="shared" si="105"/>
        <v/>
      </c>
      <c r="AL393" s="76">
        <f t="shared" si="102"/>
        <v>0</v>
      </c>
      <c r="AN393" s="76">
        <f t="shared" si="103"/>
        <v>0</v>
      </c>
    </row>
    <row r="394" spans="1:40" x14ac:dyDescent="0.25">
      <c r="A394" s="76"/>
      <c r="P394" s="76"/>
      <c r="Z394" s="76"/>
      <c r="AA394" s="76" t="str">
        <f t="shared" si="100"/>
        <v/>
      </c>
      <c r="AB394" s="76" t="str">
        <f t="shared" si="104"/>
        <v/>
      </c>
      <c r="AD394" s="76" t="str">
        <f t="shared" si="101"/>
        <v/>
      </c>
      <c r="AE394" s="76" t="str">
        <f t="shared" si="105"/>
        <v/>
      </c>
      <c r="AL394" s="76">
        <f t="shared" si="102"/>
        <v>0</v>
      </c>
      <c r="AN394" s="76">
        <f t="shared" si="103"/>
        <v>0</v>
      </c>
    </row>
    <row r="395" spans="1:40" x14ac:dyDescent="0.25">
      <c r="A395" s="76"/>
      <c r="P395" s="76"/>
      <c r="Z395" s="76"/>
      <c r="AA395" s="76" t="str">
        <f t="shared" si="100"/>
        <v/>
      </c>
      <c r="AB395" s="76" t="str">
        <f t="shared" si="104"/>
        <v/>
      </c>
      <c r="AD395" s="76" t="str">
        <f t="shared" si="101"/>
        <v/>
      </c>
      <c r="AE395" s="76" t="str">
        <f t="shared" si="105"/>
        <v/>
      </c>
      <c r="AL395" s="76">
        <f t="shared" si="102"/>
        <v>0</v>
      </c>
      <c r="AN395" s="76">
        <f t="shared" si="103"/>
        <v>0</v>
      </c>
    </row>
    <row r="396" spans="1:40" x14ac:dyDescent="0.25">
      <c r="A396" s="76"/>
      <c r="P396" s="76"/>
      <c r="Z396" s="76"/>
      <c r="AA396" s="76" t="str">
        <f t="shared" si="100"/>
        <v/>
      </c>
      <c r="AB396" s="76" t="str">
        <f t="shared" si="104"/>
        <v/>
      </c>
      <c r="AD396" s="76" t="str">
        <f t="shared" si="101"/>
        <v/>
      </c>
      <c r="AE396" s="76" t="str">
        <f t="shared" si="105"/>
        <v/>
      </c>
      <c r="AL396" s="76">
        <f t="shared" si="102"/>
        <v>0</v>
      </c>
      <c r="AN396" s="76">
        <f t="shared" si="103"/>
        <v>0</v>
      </c>
    </row>
    <row r="397" spans="1:40" x14ac:dyDescent="0.25">
      <c r="A397" s="76"/>
      <c r="P397" s="76"/>
      <c r="Z397" s="76"/>
      <c r="AA397" s="76" t="str">
        <f t="shared" si="100"/>
        <v/>
      </c>
      <c r="AB397" s="76" t="str">
        <f t="shared" si="104"/>
        <v/>
      </c>
      <c r="AD397" s="76" t="str">
        <f t="shared" si="101"/>
        <v/>
      </c>
      <c r="AE397" s="76" t="str">
        <f t="shared" si="105"/>
        <v/>
      </c>
      <c r="AL397" s="76">
        <f t="shared" si="102"/>
        <v>0</v>
      </c>
      <c r="AN397" s="76">
        <f t="shared" si="103"/>
        <v>0</v>
      </c>
    </row>
    <row r="398" spans="1:40" x14ac:dyDescent="0.25">
      <c r="A398" s="76"/>
      <c r="P398" s="76"/>
      <c r="Z398" s="76"/>
      <c r="AA398" s="76" t="str">
        <f t="shared" si="100"/>
        <v/>
      </c>
      <c r="AB398" s="76" t="str">
        <f t="shared" si="104"/>
        <v/>
      </c>
      <c r="AD398" s="76" t="str">
        <f t="shared" si="101"/>
        <v/>
      </c>
      <c r="AE398" s="76" t="str">
        <f t="shared" si="105"/>
        <v/>
      </c>
      <c r="AL398" s="76">
        <f t="shared" si="102"/>
        <v>0</v>
      </c>
      <c r="AN398" s="76">
        <f t="shared" si="103"/>
        <v>0</v>
      </c>
    </row>
    <row r="399" spans="1:40" x14ac:dyDescent="0.25">
      <c r="A399" s="76"/>
      <c r="P399" s="76"/>
      <c r="Z399" s="76"/>
      <c r="AA399" s="76" t="str">
        <f t="shared" si="100"/>
        <v/>
      </c>
      <c r="AB399" s="76" t="str">
        <f t="shared" si="104"/>
        <v/>
      </c>
      <c r="AD399" s="76" t="str">
        <f t="shared" si="101"/>
        <v/>
      </c>
      <c r="AE399" s="76" t="str">
        <f t="shared" si="105"/>
        <v/>
      </c>
      <c r="AL399" s="76">
        <f t="shared" si="102"/>
        <v>0</v>
      </c>
      <c r="AN399" s="76">
        <f t="shared" si="103"/>
        <v>0</v>
      </c>
    </row>
    <row r="400" spans="1:40" x14ac:dyDescent="0.25">
      <c r="A400" s="76"/>
      <c r="P400" s="76"/>
      <c r="Z400" s="76"/>
      <c r="AA400" s="76" t="str">
        <f t="shared" si="100"/>
        <v/>
      </c>
      <c r="AB400" s="76" t="str">
        <f t="shared" si="104"/>
        <v/>
      </c>
      <c r="AD400" s="76" t="str">
        <f t="shared" si="101"/>
        <v/>
      </c>
      <c r="AE400" s="76" t="str">
        <f t="shared" si="105"/>
        <v/>
      </c>
      <c r="AL400" s="76">
        <f t="shared" si="102"/>
        <v>0</v>
      </c>
      <c r="AN400" s="76">
        <f t="shared" si="103"/>
        <v>0</v>
      </c>
    </row>
    <row r="401" spans="1:40" x14ac:dyDescent="0.25">
      <c r="A401" s="76"/>
      <c r="P401" s="76"/>
      <c r="Z401" s="76"/>
      <c r="AA401" s="76" t="str">
        <f t="shared" si="100"/>
        <v/>
      </c>
      <c r="AB401" s="76" t="str">
        <f t="shared" si="104"/>
        <v/>
      </c>
      <c r="AD401" s="76" t="str">
        <f t="shared" si="101"/>
        <v/>
      </c>
      <c r="AE401" s="76" t="str">
        <f t="shared" si="105"/>
        <v/>
      </c>
      <c r="AL401" s="76">
        <f t="shared" si="102"/>
        <v>0</v>
      </c>
      <c r="AN401" s="76">
        <f t="shared" si="103"/>
        <v>0</v>
      </c>
    </row>
    <row r="402" spans="1:40" x14ac:dyDescent="0.25">
      <c r="A402" s="76"/>
      <c r="P402" s="76"/>
      <c r="Z402" s="76"/>
      <c r="AA402" s="76" t="str">
        <f t="shared" si="100"/>
        <v/>
      </c>
      <c r="AB402" s="76" t="str">
        <f t="shared" si="104"/>
        <v/>
      </c>
      <c r="AD402" s="76" t="str">
        <f t="shared" si="101"/>
        <v/>
      </c>
      <c r="AE402" s="76" t="str">
        <f t="shared" si="105"/>
        <v/>
      </c>
      <c r="AL402" s="76">
        <f t="shared" si="102"/>
        <v>0</v>
      </c>
      <c r="AN402" s="76">
        <f t="shared" si="103"/>
        <v>0</v>
      </c>
    </row>
    <row r="403" spans="1:40" x14ac:dyDescent="0.25">
      <c r="A403" s="76"/>
      <c r="P403" s="76"/>
      <c r="Z403" s="76"/>
      <c r="AA403" s="76" t="str">
        <f t="shared" si="100"/>
        <v/>
      </c>
      <c r="AB403" s="76" t="str">
        <f t="shared" si="104"/>
        <v/>
      </c>
      <c r="AD403" s="76" t="str">
        <f t="shared" si="101"/>
        <v/>
      </c>
      <c r="AE403" s="76" t="str">
        <f t="shared" si="105"/>
        <v/>
      </c>
      <c r="AL403" s="76">
        <f t="shared" si="102"/>
        <v>0</v>
      </c>
      <c r="AN403" s="76">
        <f t="shared" si="103"/>
        <v>0</v>
      </c>
    </row>
    <row r="404" spans="1:40" x14ac:dyDescent="0.25">
      <c r="A404" s="76"/>
      <c r="P404" s="76"/>
      <c r="Z404" s="76"/>
      <c r="AA404" s="76" t="str">
        <f t="shared" si="100"/>
        <v/>
      </c>
      <c r="AB404" s="76" t="str">
        <f t="shared" si="104"/>
        <v/>
      </c>
      <c r="AD404" s="76" t="str">
        <f t="shared" si="101"/>
        <v/>
      </c>
      <c r="AE404" s="76" t="str">
        <f t="shared" si="105"/>
        <v/>
      </c>
      <c r="AL404" s="76">
        <f t="shared" si="102"/>
        <v>0</v>
      </c>
      <c r="AN404" s="76">
        <f t="shared" si="103"/>
        <v>0</v>
      </c>
    </row>
    <row r="405" spans="1:40" x14ac:dyDescent="0.25">
      <c r="A405" s="76"/>
      <c r="P405" s="76"/>
      <c r="Z405" s="76"/>
      <c r="AA405" s="76" t="str">
        <f t="shared" si="100"/>
        <v/>
      </c>
      <c r="AB405" s="76" t="str">
        <f t="shared" si="104"/>
        <v/>
      </c>
      <c r="AD405" s="76" t="str">
        <f t="shared" si="101"/>
        <v/>
      </c>
      <c r="AE405" s="76" t="str">
        <f t="shared" si="105"/>
        <v/>
      </c>
      <c r="AL405" s="76">
        <f t="shared" si="102"/>
        <v>0</v>
      </c>
      <c r="AN405" s="76">
        <f t="shared" si="103"/>
        <v>0</v>
      </c>
    </row>
    <row r="406" spans="1:40" x14ac:dyDescent="0.25">
      <c r="A406" s="76"/>
      <c r="P406" s="76"/>
      <c r="Z406" s="76"/>
      <c r="AA406" s="76" t="str">
        <f t="shared" si="100"/>
        <v/>
      </c>
      <c r="AB406" s="76" t="str">
        <f t="shared" si="104"/>
        <v/>
      </c>
      <c r="AD406" s="76" t="str">
        <f t="shared" si="101"/>
        <v/>
      </c>
      <c r="AE406" s="76" t="str">
        <f t="shared" si="105"/>
        <v/>
      </c>
      <c r="AL406" s="76">
        <f t="shared" si="102"/>
        <v>0</v>
      </c>
      <c r="AN406" s="76">
        <f t="shared" si="103"/>
        <v>0</v>
      </c>
    </row>
    <row r="407" spans="1:40" x14ac:dyDescent="0.25">
      <c r="A407" s="76"/>
      <c r="P407" s="76"/>
      <c r="Z407" s="76"/>
      <c r="AA407" s="76" t="str">
        <f t="shared" si="100"/>
        <v/>
      </c>
      <c r="AB407" s="76" t="str">
        <f t="shared" si="104"/>
        <v/>
      </c>
      <c r="AD407" s="76" t="str">
        <f t="shared" si="101"/>
        <v/>
      </c>
      <c r="AE407" s="76" t="str">
        <f t="shared" si="105"/>
        <v/>
      </c>
      <c r="AL407" s="76">
        <f t="shared" si="102"/>
        <v>0</v>
      </c>
      <c r="AN407" s="76">
        <f t="shared" si="103"/>
        <v>0</v>
      </c>
    </row>
    <row r="408" spans="1:40" x14ac:dyDescent="0.25">
      <c r="A408" s="76"/>
      <c r="P408" s="76"/>
      <c r="Z408" s="76"/>
      <c r="AA408" s="76" t="str">
        <f t="shared" si="100"/>
        <v/>
      </c>
      <c r="AB408" s="76" t="str">
        <f t="shared" si="104"/>
        <v/>
      </c>
      <c r="AD408" s="76" t="str">
        <f t="shared" si="101"/>
        <v/>
      </c>
      <c r="AE408" s="76" t="str">
        <f t="shared" si="105"/>
        <v/>
      </c>
      <c r="AL408" s="76">
        <f t="shared" si="102"/>
        <v>0</v>
      </c>
      <c r="AN408" s="76">
        <f t="shared" si="103"/>
        <v>0</v>
      </c>
    </row>
    <row r="409" spans="1:40" x14ac:dyDescent="0.25">
      <c r="A409" s="76"/>
      <c r="P409" s="76"/>
      <c r="Z409" s="76"/>
      <c r="AA409" s="76" t="str">
        <f t="shared" si="100"/>
        <v/>
      </c>
      <c r="AB409" s="76" t="str">
        <f t="shared" si="104"/>
        <v/>
      </c>
      <c r="AD409" s="76" t="str">
        <f t="shared" si="101"/>
        <v/>
      </c>
      <c r="AE409" s="76" t="str">
        <f t="shared" si="105"/>
        <v/>
      </c>
      <c r="AL409" s="76">
        <f t="shared" si="102"/>
        <v>0</v>
      </c>
      <c r="AN409" s="76">
        <f t="shared" si="103"/>
        <v>0</v>
      </c>
    </row>
    <row r="410" spans="1:40" x14ac:dyDescent="0.25">
      <c r="A410" s="76"/>
      <c r="P410" s="76"/>
      <c r="Z410" s="76"/>
      <c r="AA410" s="76" t="str">
        <f t="shared" si="100"/>
        <v/>
      </c>
      <c r="AB410" s="76" t="str">
        <f t="shared" si="104"/>
        <v/>
      </c>
      <c r="AD410" s="76" t="str">
        <f t="shared" si="101"/>
        <v/>
      </c>
      <c r="AE410" s="76" t="str">
        <f t="shared" si="105"/>
        <v/>
      </c>
      <c r="AL410" s="76">
        <f t="shared" si="102"/>
        <v>0</v>
      </c>
      <c r="AN410" s="76">
        <f t="shared" si="103"/>
        <v>0</v>
      </c>
    </row>
    <row r="411" spans="1:40" x14ac:dyDescent="0.25">
      <c r="A411" s="76"/>
      <c r="P411" s="76"/>
      <c r="Z411" s="76"/>
      <c r="AA411" s="76" t="str">
        <f t="shared" si="100"/>
        <v/>
      </c>
      <c r="AB411" s="76" t="str">
        <f t="shared" si="104"/>
        <v/>
      </c>
      <c r="AD411" s="76" t="str">
        <f t="shared" si="101"/>
        <v/>
      </c>
      <c r="AE411" s="76" t="str">
        <f t="shared" si="105"/>
        <v/>
      </c>
      <c r="AL411" s="76">
        <f t="shared" si="102"/>
        <v>0</v>
      </c>
      <c r="AN411" s="76">
        <f t="shared" si="103"/>
        <v>0</v>
      </c>
    </row>
    <row r="412" spans="1:40" x14ac:dyDescent="0.25">
      <c r="A412" s="76"/>
      <c r="P412" s="76"/>
      <c r="Z412" s="76"/>
      <c r="AA412" s="76" t="str">
        <f t="shared" si="100"/>
        <v/>
      </c>
      <c r="AB412" s="76" t="str">
        <f t="shared" si="104"/>
        <v/>
      </c>
      <c r="AD412" s="76" t="str">
        <f t="shared" si="101"/>
        <v/>
      </c>
      <c r="AE412" s="76" t="str">
        <f t="shared" si="105"/>
        <v/>
      </c>
      <c r="AL412" s="76">
        <f t="shared" si="102"/>
        <v>0</v>
      </c>
      <c r="AN412" s="76">
        <f t="shared" si="103"/>
        <v>0</v>
      </c>
    </row>
    <row r="413" spans="1:40" x14ac:dyDescent="0.25">
      <c r="A413" s="76"/>
      <c r="P413" s="76"/>
      <c r="Z413" s="76"/>
      <c r="AA413" s="76" t="str">
        <f t="shared" si="100"/>
        <v/>
      </c>
      <c r="AB413" s="76" t="str">
        <f t="shared" si="104"/>
        <v/>
      </c>
      <c r="AD413" s="76" t="str">
        <f t="shared" si="101"/>
        <v/>
      </c>
      <c r="AE413" s="76" t="str">
        <f t="shared" si="105"/>
        <v/>
      </c>
      <c r="AL413" s="76">
        <f t="shared" si="102"/>
        <v>0</v>
      </c>
      <c r="AN413" s="76">
        <f t="shared" si="103"/>
        <v>0</v>
      </c>
    </row>
    <row r="414" spans="1:40" x14ac:dyDescent="0.25">
      <c r="A414" s="76"/>
      <c r="P414" s="76"/>
      <c r="Z414" s="76"/>
      <c r="AA414" s="76" t="str">
        <f t="shared" si="100"/>
        <v/>
      </c>
      <c r="AB414" s="76" t="str">
        <f t="shared" si="104"/>
        <v/>
      </c>
      <c r="AD414" s="76" t="str">
        <f t="shared" si="101"/>
        <v/>
      </c>
      <c r="AE414" s="76" t="str">
        <f t="shared" si="105"/>
        <v/>
      </c>
      <c r="AL414" s="76">
        <f t="shared" si="102"/>
        <v>0</v>
      </c>
      <c r="AN414" s="76">
        <f t="shared" si="103"/>
        <v>0</v>
      </c>
    </row>
    <row r="415" spans="1:40" x14ac:dyDescent="0.25">
      <c r="A415" s="76"/>
      <c r="P415" s="76"/>
      <c r="Z415" s="76"/>
      <c r="AA415" s="76" t="str">
        <f t="shared" si="100"/>
        <v/>
      </c>
      <c r="AB415" s="76" t="str">
        <f t="shared" si="104"/>
        <v/>
      </c>
      <c r="AD415" s="76" t="str">
        <f t="shared" si="101"/>
        <v/>
      </c>
      <c r="AE415" s="76" t="str">
        <f t="shared" si="105"/>
        <v/>
      </c>
      <c r="AL415" s="76">
        <f t="shared" si="102"/>
        <v>0</v>
      </c>
      <c r="AN415" s="76">
        <f t="shared" si="103"/>
        <v>0</v>
      </c>
    </row>
    <row r="416" spans="1:40" x14ac:dyDescent="0.25">
      <c r="A416" s="76"/>
      <c r="P416" s="76"/>
      <c r="Z416" s="76"/>
      <c r="AA416" s="76" t="str">
        <f t="shared" si="100"/>
        <v/>
      </c>
      <c r="AB416" s="76" t="str">
        <f t="shared" si="104"/>
        <v/>
      </c>
      <c r="AD416" s="76" t="str">
        <f t="shared" si="101"/>
        <v/>
      </c>
      <c r="AE416" s="76" t="str">
        <f t="shared" si="105"/>
        <v/>
      </c>
      <c r="AL416" s="76">
        <f t="shared" si="102"/>
        <v>0</v>
      </c>
      <c r="AN416" s="76">
        <f t="shared" si="103"/>
        <v>0</v>
      </c>
    </row>
    <row r="417" spans="1:40" x14ac:dyDescent="0.25">
      <c r="A417" s="76"/>
      <c r="P417" s="76"/>
      <c r="Z417" s="76"/>
      <c r="AA417" s="76" t="str">
        <f t="shared" si="100"/>
        <v/>
      </c>
      <c r="AB417" s="76" t="str">
        <f t="shared" si="104"/>
        <v/>
      </c>
      <c r="AD417" s="76" t="str">
        <f t="shared" si="101"/>
        <v/>
      </c>
      <c r="AE417" s="76" t="str">
        <f t="shared" si="105"/>
        <v/>
      </c>
      <c r="AL417" s="76">
        <f t="shared" si="102"/>
        <v>0</v>
      </c>
      <c r="AN417" s="76">
        <f t="shared" si="103"/>
        <v>0</v>
      </c>
    </row>
    <row r="418" spans="1:40" x14ac:dyDescent="0.25">
      <c r="A418" s="76"/>
      <c r="P418" s="76"/>
      <c r="Z418" s="76"/>
      <c r="AA418" s="76" t="str">
        <f t="shared" si="100"/>
        <v/>
      </c>
      <c r="AB418" s="76" t="str">
        <f t="shared" si="104"/>
        <v/>
      </c>
      <c r="AD418" s="76" t="str">
        <f t="shared" si="101"/>
        <v/>
      </c>
      <c r="AE418" s="76" t="str">
        <f t="shared" si="105"/>
        <v/>
      </c>
      <c r="AL418" s="76">
        <f t="shared" si="102"/>
        <v>0</v>
      </c>
      <c r="AN418" s="76">
        <f t="shared" si="103"/>
        <v>0</v>
      </c>
    </row>
    <row r="419" spans="1:40" x14ac:dyDescent="0.25">
      <c r="A419" s="76"/>
      <c r="P419" s="76"/>
      <c r="Z419" s="76"/>
      <c r="AA419" s="76" t="str">
        <f t="shared" si="100"/>
        <v/>
      </c>
      <c r="AB419" s="76" t="str">
        <f t="shared" si="104"/>
        <v/>
      </c>
      <c r="AD419" s="76" t="str">
        <f t="shared" si="101"/>
        <v/>
      </c>
      <c r="AE419" s="76" t="str">
        <f t="shared" si="105"/>
        <v/>
      </c>
      <c r="AL419" s="76">
        <f t="shared" si="102"/>
        <v>0</v>
      </c>
      <c r="AN419" s="76">
        <f t="shared" si="103"/>
        <v>0</v>
      </c>
    </row>
    <row r="420" spans="1:40" x14ac:dyDescent="0.25">
      <c r="A420" s="76"/>
      <c r="P420" s="76"/>
      <c r="Z420" s="76"/>
      <c r="AA420" s="76" t="str">
        <f t="shared" ref="AA420:AA483" si="106">IF(C420&gt;0,(C420*L420*M420)/1000000,"")</f>
        <v/>
      </c>
      <c r="AB420" s="76" t="str">
        <f t="shared" si="104"/>
        <v/>
      </c>
      <c r="AD420" s="76" t="str">
        <f t="shared" ref="AD420:AD483" si="107">IF(C420&gt;0,(D420*L420*M420)/1000000,"")</f>
        <v/>
      </c>
      <c r="AE420" s="76" t="str">
        <f t="shared" si="105"/>
        <v/>
      </c>
      <c r="AL420" s="76">
        <f t="shared" ref="AL420:AL483" si="108">C420</f>
        <v>0</v>
      </c>
      <c r="AN420" s="76">
        <f t="shared" ref="AN420:AN483" si="109">D420</f>
        <v>0</v>
      </c>
    </row>
    <row r="421" spans="1:40" x14ac:dyDescent="0.25">
      <c r="A421" s="76"/>
      <c r="P421" s="76"/>
      <c r="Z421" s="76"/>
      <c r="AA421" s="76" t="str">
        <f t="shared" si="106"/>
        <v/>
      </c>
      <c r="AB421" s="76" t="str">
        <f t="shared" si="104"/>
        <v/>
      </c>
      <c r="AD421" s="76" t="str">
        <f t="shared" si="107"/>
        <v/>
      </c>
      <c r="AE421" s="76" t="str">
        <f t="shared" si="105"/>
        <v/>
      </c>
      <c r="AL421" s="76">
        <f t="shared" si="108"/>
        <v>0</v>
      </c>
      <c r="AN421" s="76">
        <f t="shared" si="109"/>
        <v>0</v>
      </c>
    </row>
    <row r="422" spans="1:40" x14ac:dyDescent="0.25">
      <c r="A422" s="76"/>
      <c r="P422" s="76"/>
      <c r="Z422" s="76"/>
      <c r="AA422" s="76" t="str">
        <f t="shared" si="106"/>
        <v/>
      </c>
      <c r="AB422" s="76" t="str">
        <f t="shared" si="104"/>
        <v/>
      </c>
      <c r="AD422" s="76" t="str">
        <f t="shared" si="107"/>
        <v/>
      </c>
      <c r="AE422" s="76" t="str">
        <f t="shared" si="105"/>
        <v/>
      </c>
      <c r="AL422" s="76">
        <f t="shared" si="108"/>
        <v>0</v>
      </c>
      <c r="AN422" s="76">
        <f t="shared" si="109"/>
        <v>0</v>
      </c>
    </row>
    <row r="423" spans="1:40" x14ac:dyDescent="0.25">
      <c r="A423" s="76"/>
      <c r="P423" s="76"/>
      <c r="Z423" s="76"/>
      <c r="AA423" s="76" t="str">
        <f t="shared" si="106"/>
        <v/>
      </c>
      <c r="AB423" s="76" t="str">
        <f t="shared" si="104"/>
        <v/>
      </c>
      <c r="AD423" s="76" t="str">
        <f t="shared" si="107"/>
        <v/>
      </c>
      <c r="AE423" s="76" t="str">
        <f t="shared" si="105"/>
        <v/>
      </c>
      <c r="AL423" s="76">
        <f t="shared" si="108"/>
        <v>0</v>
      </c>
      <c r="AN423" s="76">
        <f t="shared" si="109"/>
        <v>0</v>
      </c>
    </row>
    <row r="424" spans="1:40" x14ac:dyDescent="0.25">
      <c r="A424" s="76"/>
      <c r="P424" s="76"/>
      <c r="Z424" s="76"/>
      <c r="AA424" s="76" t="str">
        <f t="shared" si="106"/>
        <v/>
      </c>
      <c r="AB424" s="76" t="str">
        <f t="shared" si="104"/>
        <v/>
      </c>
      <c r="AD424" s="76" t="str">
        <f t="shared" si="107"/>
        <v/>
      </c>
      <c r="AE424" s="76" t="str">
        <f t="shared" si="105"/>
        <v/>
      </c>
      <c r="AL424" s="76">
        <f t="shared" si="108"/>
        <v>0</v>
      </c>
      <c r="AN424" s="76">
        <f t="shared" si="109"/>
        <v>0</v>
      </c>
    </row>
    <row r="425" spans="1:40" x14ac:dyDescent="0.25">
      <c r="A425" s="76"/>
      <c r="P425" s="76"/>
      <c r="Z425" s="76"/>
      <c r="AA425" s="76" t="str">
        <f t="shared" si="106"/>
        <v/>
      </c>
      <c r="AB425" s="76" t="str">
        <f t="shared" si="104"/>
        <v/>
      </c>
      <c r="AD425" s="76" t="str">
        <f t="shared" si="107"/>
        <v/>
      </c>
      <c r="AE425" s="76" t="str">
        <f t="shared" si="105"/>
        <v/>
      </c>
      <c r="AL425" s="76">
        <f t="shared" si="108"/>
        <v>0</v>
      </c>
      <c r="AN425" s="76">
        <f t="shared" si="109"/>
        <v>0</v>
      </c>
    </row>
    <row r="426" spans="1:40" x14ac:dyDescent="0.25">
      <c r="A426" s="76"/>
      <c r="P426" s="76"/>
      <c r="Z426" s="76"/>
      <c r="AA426" s="76" t="str">
        <f t="shared" si="106"/>
        <v/>
      </c>
      <c r="AB426" s="76" t="str">
        <f t="shared" si="104"/>
        <v/>
      </c>
      <c r="AD426" s="76" t="str">
        <f t="shared" si="107"/>
        <v/>
      </c>
      <c r="AE426" s="76" t="str">
        <f t="shared" si="105"/>
        <v/>
      </c>
      <c r="AL426" s="76">
        <f t="shared" si="108"/>
        <v>0</v>
      </c>
      <c r="AN426" s="76">
        <f t="shared" si="109"/>
        <v>0</v>
      </c>
    </row>
    <row r="427" spans="1:40" x14ac:dyDescent="0.25">
      <c r="A427" s="76"/>
      <c r="P427" s="76"/>
      <c r="Z427" s="76"/>
      <c r="AA427" s="76" t="str">
        <f t="shared" si="106"/>
        <v/>
      </c>
      <c r="AB427" s="76" t="str">
        <f t="shared" si="104"/>
        <v/>
      </c>
      <c r="AD427" s="76" t="str">
        <f t="shared" si="107"/>
        <v/>
      </c>
      <c r="AE427" s="76" t="str">
        <f t="shared" si="105"/>
        <v/>
      </c>
      <c r="AL427" s="76">
        <f t="shared" si="108"/>
        <v>0</v>
      </c>
      <c r="AN427" s="76">
        <f t="shared" si="109"/>
        <v>0</v>
      </c>
    </row>
    <row r="428" spans="1:40" x14ac:dyDescent="0.25">
      <c r="A428" s="76"/>
      <c r="P428" s="76"/>
      <c r="Z428" s="76"/>
      <c r="AA428" s="76" t="str">
        <f t="shared" si="106"/>
        <v/>
      </c>
      <c r="AB428" s="76" t="str">
        <f t="shared" si="104"/>
        <v/>
      </c>
      <c r="AD428" s="76" t="str">
        <f t="shared" si="107"/>
        <v/>
      </c>
      <c r="AE428" s="76" t="str">
        <f t="shared" si="105"/>
        <v/>
      </c>
      <c r="AL428" s="76">
        <f t="shared" si="108"/>
        <v>0</v>
      </c>
      <c r="AN428" s="76">
        <f t="shared" si="109"/>
        <v>0</v>
      </c>
    </row>
    <row r="429" spans="1:40" x14ac:dyDescent="0.25">
      <c r="A429" s="76"/>
      <c r="P429" s="76"/>
      <c r="Z429" s="76"/>
      <c r="AA429" s="76" t="str">
        <f t="shared" si="106"/>
        <v/>
      </c>
      <c r="AB429" s="76" t="str">
        <f t="shared" si="104"/>
        <v/>
      </c>
      <c r="AD429" s="76" t="str">
        <f t="shared" si="107"/>
        <v/>
      </c>
      <c r="AE429" s="76" t="str">
        <f t="shared" si="105"/>
        <v/>
      </c>
      <c r="AL429" s="76">
        <f t="shared" si="108"/>
        <v>0</v>
      </c>
      <c r="AN429" s="76">
        <f t="shared" si="109"/>
        <v>0</v>
      </c>
    </row>
    <row r="430" spans="1:40" x14ac:dyDescent="0.25">
      <c r="A430" s="76"/>
      <c r="P430" s="76"/>
      <c r="Z430" s="76"/>
      <c r="AA430" s="76" t="str">
        <f t="shared" si="106"/>
        <v/>
      </c>
      <c r="AB430" s="76" t="str">
        <f t="shared" si="104"/>
        <v/>
      </c>
      <c r="AD430" s="76" t="str">
        <f t="shared" si="107"/>
        <v/>
      </c>
      <c r="AE430" s="76" t="str">
        <f t="shared" si="105"/>
        <v/>
      </c>
      <c r="AL430" s="76">
        <f t="shared" si="108"/>
        <v>0</v>
      </c>
      <c r="AN430" s="76">
        <f t="shared" si="109"/>
        <v>0</v>
      </c>
    </row>
    <row r="431" spans="1:40" x14ac:dyDescent="0.25">
      <c r="A431" s="76"/>
      <c r="P431" s="76"/>
      <c r="Z431" s="76"/>
      <c r="AA431" s="76" t="str">
        <f t="shared" si="106"/>
        <v/>
      </c>
      <c r="AB431" s="76" t="str">
        <f t="shared" si="104"/>
        <v/>
      </c>
      <c r="AD431" s="76" t="str">
        <f t="shared" si="107"/>
        <v/>
      </c>
      <c r="AE431" s="76" t="str">
        <f t="shared" si="105"/>
        <v/>
      </c>
      <c r="AL431" s="76">
        <f t="shared" si="108"/>
        <v>0</v>
      </c>
      <c r="AN431" s="76">
        <f t="shared" si="109"/>
        <v>0</v>
      </c>
    </row>
    <row r="432" spans="1:40" x14ac:dyDescent="0.25">
      <c r="A432" s="76"/>
      <c r="P432" s="76"/>
      <c r="Z432" s="76"/>
      <c r="AA432" s="76" t="str">
        <f t="shared" si="106"/>
        <v/>
      </c>
      <c r="AB432" s="76" t="str">
        <f t="shared" si="104"/>
        <v/>
      </c>
      <c r="AD432" s="76" t="str">
        <f t="shared" si="107"/>
        <v/>
      </c>
      <c r="AE432" s="76" t="str">
        <f t="shared" si="105"/>
        <v/>
      </c>
      <c r="AL432" s="76">
        <f t="shared" si="108"/>
        <v>0</v>
      </c>
      <c r="AN432" s="76">
        <f t="shared" si="109"/>
        <v>0</v>
      </c>
    </row>
    <row r="433" spans="1:40" x14ac:dyDescent="0.25">
      <c r="A433" s="76"/>
      <c r="P433" s="76"/>
      <c r="Z433" s="76"/>
      <c r="AA433" s="76" t="str">
        <f t="shared" si="106"/>
        <v/>
      </c>
      <c r="AB433" s="76" t="str">
        <f t="shared" si="104"/>
        <v/>
      </c>
      <c r="AD433" s="76" t="str">
        <f t="shared" si="107"/>
        <v/>
      </c>
      <c r="AE433" s="76" t="str">
        <f t="shared" si="105"/>
        <v/>
      </c>
      <c r="AL433" s="76">
        <f t="shared" si="108"/>
        <v>0</v>
      </c>
      <c r="AN433" s="76">
        <f t="shared" si="109"/>
        <v>0</v>
      </c>
    </row>
    <row r="434" spans="1:40" x14ac:dyDescent="0.25">
      <c r="A434" s="76"/>
      <c r="P434" s="76"/>
      <c r="Z434" s="76"/>
      <c r="AA434" s="76" t="str">
        <f t="shared" si="106"/>
        <v/>
      </c>
      <c r="AB434" s="76" t="str">
        <f t="shared" si="104"/>
        <v/>
      </c>
      <c r="AD434" s="76" t="str">
        <f t="shared" si="107"/>
        <v/>
      </c>
      <c r="AE434" s="76" t="str">
        <f t="shared" si="105"/>
        <v/>
      </c>
      <c r="AL434" s="76">
        <f t="shared" si="108"/>
        <v>0</v>
      </c>
      <c r="AN434" s="76">
        <f t="shared" si="109"/>
        <v>0</v>
      </c>
    </row>
    <row r="435" spans="1:40" x14ac:dyDescent="0.25">
      <c r="A435" s="76"/>
      <c r="P435" s="76"/>
      <c r="Z435" s="76"/>
      <c r="AA435" s="76" t="str">
        <f t="shared" si="106"/>
        <v/>
      </c>
      <c r="AB435" s="76" t="str">
        <f t="shared" si="104"/>
        <v/>
      </c>
      <c r="AD435" s="76" t="str">
        <f t="shared" si="107"/>
        <v/>
      </c>
      <c r="AE435" s="76" t="str">
        <f t="shared" si="105"/>
        <v/>
      </c>
      <c r="AL435" s="76">
        <f t="shared" si="108"/>
        <v>0</v>
      </c>
      <c r="AN435" s="76">
        <f t="shared" si="109"/>
        <v>0</v>
      </c>
    </row>
    <row r="436" spans="1:40" x14ac:dyDescent="0.25">
      <c r="A436" s="76"/>
      <c r="P436" s="76"/>
      <c r="Z436" s="76"/>
      <c r="AA436" s="76" t="str">
        <f t="shared" si="106"/>
        <v/>
      </c>
      <c r="AB436" s="76" t="str">
        <f t="shared" si="104"/>
        <v/>
      </c>
      <c r="AD436" s="76" t="str">
        <f t="shared" si="107"/>
        <v/>
      </c>
      <c r="AE436" s="76" t="str">
        <f t="shared" si="105"/>
        <v/>
      </c>
      <c r="AL436" s="76">
        <f t="shared" si="108"/>
        <v>0</v>
      </c>
      <c r="AN436" s="76">
        <f t="shared" si="109"/>
        <v>0</v>
      </c>
    </row>
    <row r="437" spans="1:40" x14ac:dyDescent="0.25">
      <c r="A437" s="76"/>
      <c r="P437" s="76"/>
      <c r="Z437" s="76"/>
      <c r="AA437" s="76" t="str">
        <f t="shared" si="106"/>
        <v/>
      </c>
      <c r="AB437" s="76" t="str">
        <f t="shared" si="104"/>
        <v/>
      </c>
      <c r="AD437" s="76" t="str">
        <f t="shared" si="107"/>
        <v/>
      </c>
      <c r="AE437" s="76" t="str">
        <f t="shared" si="105"/>
        <v/>
      </c>
      <c r="AL437" s="76">
        <f t="shared" si="108"/>
        <v>0</v>
      </c>
      <c r="AN437" s="76">
        <f t="shared" si="109"/>
        <v>0</v>
      </c>
    </row>
    <row r="438" spans="1:40" x14ac:dyDescent="0.25">
      <c r="A438" s="76"/>
      <c r="P438" s="76"/>
      <c r="Z438" s="76"/>
      <c r="AA438" s="76" t="str">
        <f t="shared" si="106"/>
        <v/>
      </c>
      <c r="AB438" s="76" t="str">
        <f t="shared" si="104"/>
        <v/>
      </c>
      <c r="AD438" s="76" t="str">
        <f t="shared" si="107"/>
        <v/>
      </c>
      <c r="AE438" s="76" t="str">
        <f t="shared" si="105"/>
        <v/>
      </c>
      <c r="AL438" s="76">
        <f t="shared" si="108"/>
        <v>0</v>
      </c>
      <c r="AN438" s="76">
        <f t="shared" si="109"/>
        <v>0</v>
      </c>
    </row>
    <row r="439" spans="1:40" x14ac:dyDescent="0.25">
      <c r="A439" s="76"/>
      <c r="P439" s="76"/>
      <c r="Z439" s="76"/>
      <c r="AA439" s="76" t="str">
        <f t="shared" si="106"/>
        <v/>
      </c>
      <c r="AB439" s="76" t="str">
        <f t="shared" si="104"/>
        <v/>
      </c>
      <c r="AD439" s="76" t="str">
        <f t="shared" si="107"/>
        <v/>
      </c>
      <c r="AE439" s="76" t="str">
        <f t="shared" si="105"/>
        <v/>
      </c>
      <c r="AL439" s="76">
        <f t="shared" si="108"/>
        <v>0</v>
      </c>
      <c r="AN439" s="76">
        <f t="shared" si="109"/>
        <v>0</v>
      </c>
    </row>
    <row r="440" spans="1:40" x14ac:dyDescent="0.25">
      <c r="A440" s="76"/>
      <c r="P440" s="76"/>
      <c r="Z440" s="76"/>
      <c r="AA440" s="76" t="str">
        <f t="shared" si="106"/>
        <v/>
      </c>
      <c r="AB440" s="76" t="str">
        <f t="shared" si="104"/>
        <v/>
      </c>
      <c r="AD440" s="76" t="str">
        <f t="shared" si="107"/>
        <v/>
      </c>
      <c r="AE440" s="76" t="str">
        <f t="shared" si="105"/>
        <v/>
      </c>
      <c r="AL440" s="76">
        <f t="shared" si="108"/>
        <v>0</v>
      </c>
      <c r="AN440" s="76">
        <f t="shared" si="109"/>
        <v>0</v>
      </c>
    </row>
    <row r="441" spans="1:40" x14ac:dyDescent="0.25">
      <c r="A441" s="76"/>
      <c r="P441" s="76"/>
      <c r="Z441" s="76"/>
      <c r="AA441" s="76" t="str">
        <f t="shared" si="106"/>
        <v/>
      </c>
      <c r="AB441" s="76" t="str">
        <f t="shared" si="104"/>
        <v/>
      </c>
      <c r="AD441" s="76" t="str">
        <f t="shared" si="107"/>
        <v/>
      </c>
      <c r="AE441" s="76" t="str">
        <f t="shared" si="105"/>
        <v/>
      </c>
      <c r="AL441" s="76">
        <f t="shared" si="108"/>
        <v>0</v>
      </c>
      <c r="AN441" s="76">
        <f t="shared" si="109"/>
        <v>0</v>
      </c>
    </row>
    <row r="442" spans="1:40" x14ac:dyDescent="0.25">
      <c r="A442" s="76"/>
      <c r="P442" s="76"/>
      <c r="Z442" s="76"/>
      <c r="AA442" s="76" t="str">
        <f t="shared" si="106"/>
        <v/>
      </c>
      <c r="AB442" s="76" t="str">
        <f t="shared" si="104"/>
        <v/>
      </c>
      <c r="AD442" s="76" t="str">
        <f t="shared" si="107"/>
        <v/>
      </c>
      <c r="AE442" s="76" t="str">
        <f t="shared" si="105"/>
        <v/>
      </c>
      <c r="AL442" s="76">
        <f t="shared" si="108"/>
        <v>0</v>
      </c>
      <c r="AN442" s="76">
        <f t="shared" si="109"/>
        <v>0</v>
      </c>
    </row>
    <row r="443" spans="1:40" x14ac:dyDescent="0.25">
      <c r="A443" s="76"/>
      <c r="P443" s="76"/>
      <c r="Z443" s="76"/>
      <c r="AA443" s="76" t="str">
        <f t="shared" si="106"/>
        <v/>
      </c>
      <c r="AB443" s="76" t="str">
        <f t="shared" si="104"/>
        <v/>
      </c>
      <c r="AD443" s="76" t="str">
        <f t="shared" si="107"/>
        <v/>
      </c>
      <c r="AE443" s="76" t="str">
        <f t="shared" si="105"/>
        <v/>
      </c>
      <c r="AL443" s="76">
        <f t="shared" si="108"/>
        <v>0</v>
      </c>
      <c r="AN443" s="76">
        <f t="shared" si="109"/>
        <v>0</v>
      </c>
    </row>
    <row r="444" spans="1:40" x14ac:dyDescent="0.25">
      <c r="A444" s="76"/>
      <c r="P444" s="76"/>
      <c r="Z444" s="76"/>
      <c r="AA444" s="76" t="str">
        <f t="shared" si="106"/>
        <v/>
      </c>
      <c r="AB444" s="76" t="str">
        <f t="shared" si="104"/>
        <v/>
      </c>
      <c r="AD444" s="76" t="str">
        <f t="shared" si="107"/>
        <v/>
      </c>
      <c r="AE444" s="76" t="str">
        <f t="shared" si="105"/>
        <v/>
      </c>
      <c r="AL444" s="76">
        <f t="shared" si="108"/>
        <v>0</v>
      </c>
      <c r="AN444" s="76">
        <f t="shared" si="109"/>
        <v>0</v>
      </c>
    </row>
    <row r="445" spans="1:40" x14ac:dyDescent="0.25">
      <c r="A445" s="76"/>
      <c r="P445" s="76"/>
      <c r="Z445" s="76"/>
      <c r="AA445" s="76" t="str">
        <f t="shared" si="106"/>
        <v/>
      </c>
      <c r="AB445" s="76" t="str">
        <f t="shared" si="104"/>
        <v/>
      </c>
      <c r="AD445" s="76" t="str">
        <f t="shared" si="107"/>
        <v/>
      </c>
      <c r="AE445" s="76" t="str">
        <f t="shared" si="105"/>
        <v/>
      </c>
      <c r="AL445" s="76">
        <f t="shared" si="108"/>
        <v>0</v>
      </c>
      <c r="AN445" s="76">
        <f t="shared" si="109"/>
        <v>0</v>
      </c>
    </row>
    <row r="446" spans="1:40" x14ac:dyDescent="0.25">
      <c r="A446" s="76"/>
      <c r="P446" s="76"/>
      <c r="Z446" s="76"/>
      <c r="AA446" s="76" t="str">
        <f t="shared" si="106"/>
        <v/>
      </c>
      <c r="AB446" s="76" t="str">
        <f t="shared" si="104"/>
        <v/>
      </c>
      <c r="AD446" s="76" t="str">
        <f t="shared" si="107"/>
        <v/>
      </c>
      <c r="AE446" s="76" t="str">
        <f t="shared" si="105"/>
        <v/>
      </c>
      <c r="AL446" s="76">
        <f t="shared" si="108"/>
        <v>0</v>
      </c>
      <c r="AN446" s="76">
        <f t="shared" si="109"/>
        <v>0</v>
      </c>
    </row>
    <row r="447" spans="1:40" x14ac:dyDescent="0.25">
      <c r="A447" s="76"/>
      <c r="P447" s="76"/>
      <c r="Z447" s="76"/>
      <c r="AA447" s="76" t="str">
        <f t="shared" si="106"/>
        <v/>
      </c>
      <c r="AB447" s="76" t="str">
        <f t="shared" si="104"/>
        <v/>
      </c>
      <c r="AD447" s="76" t="str">
        <f t="shared" si="107"/>
        <v/>
      </c>
      <c r="AE447" s="76" t="str">
        <f t="shared" si="105"/>
        <v/>
      </c>
      <c r="AL447" s="76">
        <f t="shared" si="108"/>
        <v>0</v>
      </c>
      <c r="AN447" s="76">
        <f t="shared" si="109"/>
        <v>0</v>
      </c>
    </row>
    <row r="448" spans="1:40" x14ac:dyDescent="0.25">
      <c r="A448" s="76"/>
      <c r="P448" s="76"/>
      <c r="Z448" s="76"/>
      <c r="AA448" s="76" t="str">
        <f t="shared" si="106"/>
        <v/>
      </c>
      <c r="AB448" s="76" t="str">
        <f t="shared" si="104"/>
        <v/>
      </c>
      <c r="AD448" s="76" t="str">
        <f t="shared" si="107"/>
        <v/>
      </c>
      <c r="AE448" s="76" t="str">
        <f t="shared" si="105"/>
        <v/>
      </c>
      <c r="AL448" s="76">
        <f t="shared" si="108"/>
        <v>0</v>
      </c>
      <c r="AN448" s="76">
        <f t="shared" si="109"/>
        <v>0</v>
      </c>
    </row>
    <row r="449" spans="1:40" x14ac:dyDescent="0.25">
      <c r="A449" s="76"/>
      <c r="P449" s="76"/>
      <c r="Z449" s="76"/>
      <c r="AA449" s="76" t="str">
        <f t="shared" si="106"/>
        <v/>
      </c>
      <c r="AB449" s="76" t="str">
        <f t="shared" si="104"/>
        <v/>
      </c>
      <c r="AD449" s="76" t="str">
        <f t="shared" si="107"/>
        <v/>
      </c>
      <c r="AE449" s="76" t="str">
        <f t="shared" si="105"/>
        <v/>
      </c>
      <c r="AL449" s="76">
        <f t="shared" si="108"/>
        <v>0</v>
      </c>
      <c r="AN449" s="76">
        <f t="shared" si="109"/>
        <v>0</v>
      </c>
    </row>
    <row r="450" spans="1:40" x14ac:dyDescent="0.25">
      <c r="A450" s="76"/>
      <c r="P450" s="76"/>
      <c r="Z450" s="76"/>
      <c r="AA450" s="76" t="str">
        <f t="shared" si="106"/>
        <v/>
      </c>
      <c r="AB450" s="76" t="str">
        <f t="shared" si="104"/>
        <v/>
      </c>
      <c r="AD450" s="76" t="str">
        <f t="shared" si="107"/>
        <v/>
      </c>
      <c r="AE450" s="76" t="str">
        <f t="shared" si="105"/>
        <v/>
      </c>
      <c r="AL450" s="76">
        <f t="shared" si="108"/>
        <v>0</v>
      </c>
      <c r="AN450" s="76">
        <f t="shared" si="109"/>
        <v>0</v>
      </c>
    </row>
    <row r="451" spans="1:40" x14ac:dyDescent="0.25">
      <c r="A451" s="76"/>
      <c r="P451" s="76"/>
      <c r="Z451" s="76"/>
      <c r="AA451" s="76" t="str">
        <f t="shared" si="106"/>
        <v/>
      </c>
      <c r="AB451" s="76" t="str">
        <f t="shared" ref="AB451:AB500" si="110">IF(ISERROR(AA451),"",AA451)</f>
        <v/>
      </c>
      <c r="AD451" s="76" t="str">
        <f t="shared" si="107"/>
        <v/>
      </c>
      <c r="AE451" s="76" t="str">
        <f t="shared" ref="AE451:AE500" si="111">IF(ISERROR(AD451),"",AD451)</f>
        <v/>
      </c>
      <c r="AL451" s="76">
        <f t="shared" si="108"/>
        <v>0</v>
      </c>
      <c r="AN451" s="76">
        <f t="shared" si="109"/>
        <v>0</v>
      </c>
    </row>
    <row r="452" spans="1:40" x14ac:dyDescent="0.25">
      <c r="A452" s="76"/>
      <c r="P452" s="76"/>
      <c r="Z452" s="76"/>
      <c r="AA452" s="76" t="str">
        <f t="shared" si="106"/>
        <v/>
      </c>
      <c r="AB452" s="76" t="str">
        <f t="shared" si="110"/>
        <v/>
      </c>
      <c r="AD452" s="76" t="str">
        <f t="shared" si="107"/>
        <v/>
      </c>
      <c r="AE452" s="76" t="str">
        <f t="shared" si="111"/>
        <v/>
      </c>
      <c r="AL452" s="76">
        <f t="shared" si="108"/>
        <v>0</v>
      </c>
      <c r="AN452" s="76">
        <f t="shared" si="109"/>
        <v>0</v>
      </c>
    </row>
    <row r="453" spans="1:40" x14ac:dyDescent="0.25">
      <c r="A453" s="76"/>
      <c r="P453" s="76"/>
      <c r="Z453" s="76"/>
      <c r="AA453" s="76" t="str">
        <f t="shared" si="106"/>
        <v/>
      </c>
      <c r="AB453" s="76" t="str">
        <f t="shared" si="110"/>
        <v/>
      </c>
      <c r="AD453" s="76" t="str">
        <f t="shared" si="107"/>
        <v/>
      </c>
      <c r="AE453" s="76" t="str">
        <f t="shared" si="111"/>
        <v/>
      </c>
      <c r="AL453" s="76">
        <f t="shared" si="108"/>
        <v>0</v>
      </c>
      <c r="AN453" s="76">
        <f t="shared" si="109"/>
        <v>0</v>
      </c>
    </row>
    <row r="454" spans="1:40" x14ac:dyDescent="0.25">
      <c r="A454" s="76"/>
      <c r="P454" s="76"/>
      <c r="Z454" s="76"/>
      <c r="AA454" s="76" t="str">
        <f t="shared" si="106"/>
        <v/>
      </c>
      <c r="AB454" s="76" t="str">
        <f t="shared" si="110"/>
        <v/>
      </c>
      <c r="AD454" s="76" t="str">
        <f t="shared" si="107"/>
        <v/>
      </c>
      <c r="AE454" s="76" t="str">
        <f t="shared" si="111"/>
        <v/>
      </c>
      <c r="AL454" s="76">
        <f t="shared" si="108"/>
        <v>0</v>
      </c>
      <c r="AN454" s="76">
        <f t="shared" si="109"/>
        <v>0</v>
      </c>
    </row>
    <row r="455" spans="1:40" x14ac:dyDescent="0.25">
      <c r="A455" s="76"/>
      <c r="P455" s="76"/>
      <c r="Z455" s="76"/>
      <c r="AA455" s="76" t="str">
        <f t="shared" si="106"/>
        <v/>
      </c>
      <c r="AB455" s="76" t="str">
        <f t="shared" si="110"/>
        <v/>
      </c>
      <c r="AD455" s="76" t="str">
        <f t="shared" si="107"/>
        <v/>
      </c>
      <c r="AE455" s="76" t="str">
        <f t="shared" si="111"/>
        <v/>
      </c>
      <c r="AL455" s="76">
        <f t="shared" si="108"/>
        <v>0</v>
      </c>
      <c r="AN455" s="76">
        <f t="shared" si="109"/>
        <v>0</v>
      </c>
    </row>
    <row r="456" spans="1:40" x14ac:dyDescent="0.25">
      <c r="A456" s="76"/>
      <c r="P456" s="76"/>
      <c r="Z456" s="76"/>
      <c r="AA456" s="76" t="str">
        <f t="shared" si="106"/>
        <v/>
      </c>
      <c r="AB456" s="76" t="str">
        <f t="shared" si="110"/>
        <v/>
      </c>
      <c r="AD456" s="76" t="str">
        <f t="shared" si="107"/>
        <v/>
      </c>
      <c r="AE456" s="76" t="str">
        <f t="shared" si="111"/>
        <v/>
      </c>
      <c r="AL456" s="76">
        <f t="shared" si="108"/>
        <v>0</v>
      </c>
      <c r="AN456" s="76">
        <f t="shared" si="109"/>
        <v>0</v>
      </c>
    </row>
    <row r="457" spans="1:40" x14ac:dyDescent="0.25">
      <c r="A457" s="76"/>
      <c r="P457" s="76"/>
      <c r="Z457" s="76"/>
      <c r="AA457" s="76" t="str">
        <f t="shared" si="106"/>
        <v/>
      </c>
      <c r="AB457" s="76" t="str">
        <f t="shared" si="110"/>
        <v/>
      </c>
      <c r="AD457" s="76" t="str">
        <f t="shared" si="107"/>
        <v/>
      </c>
      <c r="AE457" s="76" t="str">
        <f t="shared" si="111"/>
        <v/>
      </c>
      <c r="AL457" s="76">
        <f t="shared" si="108"/>
        <v>0</v>
      </c>
      <c r="AN457" s="76">
        <f t="shared" si="109"/>
        <v>0</v>
      </c>
    </row>
    <row r="458" spans="1:40" x14ac:dyDescent="0.25">
      <c r="A458" s="76"/>
      <c r="P458" s="76"/>
      <c r="Z458" s="76"/>
      <c r="AA458" s="76" t="str">
        <f t="shared" si="106"/>
        <v/>
      </c>
      <c r="AB458" s="76" t="str">
        <f t="shared" si="110"/>
        <v/>
      </c>
      <c r="AD458" s="76" t="str">
        <f t="shared" si="107"/>
        <v/>
      </c>
      <c r="AE458" s="76" t="str">
        <f t="shared" si="111"/>
        <v/>
      </c>
      <c r="AL458" s="76">
        <f t="shared" si="108"/>
        <v>0</v>
      </c>
      <c r="AN458" s="76">
        <f t="shared" si="109"/>
        <v>0</v>
      </c>
    </row>
    <row r="459" spans="1:40" x14ac:dyDescent="0.25">
      <c r="A459" s="76"/>
      <c r="P459" s="76"/>
      <c r="Z459" s="76"/>
      <c r="AA459" s="76" t="str">
        <f t="shared" si="106"/>
        <v/>
      </c>
      <c r="AB459" s="76" t="str">
        <f t="shared" si="110"/>
        <v/>
      </c>
      <c r="AD459" s="76" t="str">
        <f t="shared" si="107"/>
        <v/>
      </c>
      <c r="AE459" s="76" t="str">
        <f t="shared" si="111"/>
        <v/>
      </c>
      <c r="AL459" s="76">
        <f t="shared" si="108"/>
        <v>0</v>
      </c>
      <c r="AN459" s="76">
        <f t="shared" si="109"/>
        <v>0</v>
      </c>
    </row>
    <row r="460" spans="1:40" x14ac:dyDescent="0.25">
      <c r="A460" s="76"/>
      <c r="P460" s="76"/>
      <c r="Z460" s="76"/>
      <c r="AA460" s="76" t="str">
        <f t="shared" si="106"/>
        <v/>
      </c>
      <c r="AB460" s="76" t="str">
        <f t="shared" si="110"/>
        <v/>
      </c>
      <c r="AD460" s="76" t="str">
        <f t="shared" si="107"/>
        <v/>
      </c>
      <c r="AE460" s="76" t="str">
        <f t="shared" si="111"/>
        <v/>
      </c>
      <c r="AL460" s="76">
        <f t="shared" si="108"/>
        <v>0</v>
      </c>
      <c r="AN460" s="76">
        <f t="shared" si="109"/>
        <v>0</v>
      </c>
    </row>
    <row r="461" spans="1:40" x14ac:dyDescent="0.25">
      <c r="A461" s="76"/>
      <c r="P461" s="76"/>
      <c r="Z461" s="76"/>
      <c r="AA461" s="76" t="str">
        <f t="shared" si="106"/>
        <v/>
      </c>
      <c r="AB461" s="76" t="str">
        <f t="shared" si="110"/>
        <v/>
      </c>
      <c r="AD461" s="76" t="str">
        <f t="shared" si="107"/>
        <v/>
      </c>
      <c r="AE461" s="76" t="str">
        <f t="shared" si="111"/>
        <v/>
      </c>
      <c r="AL461" s="76">
        <f t="shared" si="108"/>
        <v>0</v>
      </c>
      <c r="AN461" s="76">
        <f t="shared" si="109"/>
        <v>0</v>
      </c>
    </row>
    <row r="462" spans="1:40" x14ac:dyDescent="0.25">
      <c r="A462" s="76"/>
      <c r="P462" s="76"/>
      <c r="Z462" s="76"/>
      <c r="AA462" s="76" t="str">
        <f t="shared" si="106"/>
        <v/>
      </c>
      <c r="AB462" s="76" t="str">
        <f t="shared" si="110"/>
        <v/>
      </c>
      <c r="AD462" s="76" t="str">
        <f t="shared" si="107"/>
        <v/>
      </c>
      <c r="AE462" s="76" t="str">
        <f t="shared" si="111"/>
        <v/>
      </c>
      <c r="AL462" s="76">
        <f t="shared" si="108"/>
        <v>0</v>
      </c>
      <c r="AN462" s="76">
        <f t="shared" si="109"/>
        <v>0</v>
      </c>
    </row>
    <row r="463" spans="1:40" x14ac:dyDescent="0.25">
      <c r="A463" s="76"/>
      <c r="P463" s="76"/>
      <c r="Z463" s="76"/>
      <c r="AA463" s="76" t="str">
        <f t="shared" si="106"/>
        <v/>
      </c>
      <c r="AB463" s="76" t="str">
        <f t="shared" si="110"/>
        <v/>
      </c>
      <c r="AD463" s="76" t="str">
        <f t="shared" si="107"/>
        <v/>
      </c>
      <c r="AE463" s="76" t="str">
        <f t="shared" si="111"/>
        <v/>
      </c>
      <c r="AL463" s="76">
        <f t="shared" si="108"/>
        <v>0</v>
      </c>
      <c r="AN463" s="76">
        <f t="shared" si="109"/>
        <v>0</v>
      </c>
    </row>
    <row r="464" spans="1:40" x14ac:dyDescent="0.25">
      <c r="A464" s="76"/>
      <c r="P464" s="76"/>
      <c r="Z464" s="76"/>
      <c r="AA464" s="76" t="str">
        <f t="shared" si="106"/>
        <v/>
      </c>
      <c r="AB464" s="76" t="str">
        <f t="shared" si="110"/>
        <v/>
      </c>
      <c r="AD464" s="76" t="str">
        <f t="shared" si="107"/>
        <v/>
      </c>
      <c r="AE464" s="76" t="str">
        <f t="shared" si="111"/>
        <v/>
      </c>
      <c r="AL464" s="76">
        <f t="shared" si="108"/>
        <v>0</v>
      </c>
      <c r="AN464" s="76">
        <f t="shared" si="109"/>
        <v>0</v>
      </c>
    </row>
    <row r="465" spans="1:40" x14ac:dyDescent="0.25">
      <c r="A465" s="76"/>
      <c r="P465" s="76"/>
      <c r="Z465" s="76"/>
      <c r="AA465" s="76" t="str">
        <f t="shared" si="106"/>
        <v/>
      </c>
      <c r="AB465" s="76" t="str">
        <f t="shared" si="110"/>
        <v/>
      </c>
      <c r="AD465" s="76" t="str">
        <f t="shared" si="107"/>
        <v/>
      </c>
      <c r="AE465" s="76" t="str">
        <f t="shared" si="111"/>
        <v/>
      </c>
      <c r="AL465" s="76">
        <f t="shared" si="108"/>
        <v>0</v>
      </c>
      <c r="AN465" s="76">
        <f t="shared" si="109"/>
        <v>0</v>
      </c>
    </row>
    <row r="466" spans="1:40" x14ac:dyDescent="0.25">
      <c r="A466" s="76"/>
      <c r="P466" s="76"/>
      <c r="Z466" s="76"/>
      <c r="AA466" s="76" t="str">
        <f t="shared" si="106"/>
        <v/>
      </c>
      <c r="AB466" s="76" t="str">
        <f t="shared" si="110"/>
        <v/>
      </c>
      <c r="AD466" s="76" t="str">
        <f t="shared" si="107"/>
        <v/>
      </c>
      <c r="AE466" s="76" t="str">
        <f t="shared" si="111"/>
        <v/>
      </c>
      <c r="AL466" s="76">
        <f t="shared" si="108"/>
        <v>0</v>
      </c>
      <c r="AN466" s="76">
        <f t="shared" si="109"/>
        <v>0</v>
      </c>
    </row>
    <row r="467" spans="1:40" x14ac:dyDescent="0.25">
      <c r="A467" s="76"/>
      <c r="P467" s="76"/>
      <c r="Z467" s="76"/>
      <c r="AA467" s="76" t="str">
        <f t="shared" si="106"/>
        <v/>
      </c>
      <c r="AB467" s="76" t="str">
        <f t="shared" si="110"/>
        <v/>
      </c>
      <c r="AD467" s="76" t="str">
        <f t="shared" si="107"/>
        <v/>
      </c>
      <c r="AE467" s="76" t="str">
        <f t="shared" si="111"/>
        <v/>
      </c>
      <c r="AL467" s="76">
        <f t="shared" si="108"/>
        <v>0</v>
      </c>
      <c r="AN467" s="76">
        <f t="shared" si="109"/>
        <v>0</v>
      </c>
    </row>
    <row r="468" spans="1:40" x14ac:dyDescent="0.25">
      <c r="A468" s="76"/>
      <c r="P468" s="76"/>
      <c r="Z468" s="76"/>
      <c r="AA468" s="76" t="str">
        <f t="shared" si="106"/>
        <v/>
      </c>
      <c r="AB468" s="76" t="str">
        <f t="shared" si="110"/>
        <v/>
      </c>
      <c r="AD468" s="76" t="str">
        <f t="shared" si="107"/>
        <v/>
      </c>
      <c r="AE468" s="76" t="str">
        <f t="shared" si="111"/>
        <v/>
      </c>
      <c r="AL468" s="76">
        <f t="shared" si="108"/>
        <v>0</v>
      </c>
      <c r="AN468" s="76">
        <f t="shared" si="109"/>
        <v>0</v>
      </c>
    </row>
    <row r="469" spans="1:40" x14ac:dyDescent="0.25">
      <c r="A469" s="76"/>
      <c r="P469" s="76"/>
      <c r="Z469" s="76"/>
      <c r="AA469" s="76" t="str">
        <f t="shared" si="106"/>
        <v/>
      </c>
      <c r="AB469" s="76" t="str">
        <f t="shared" si="110"/>
        <v/>
      </c>
      <c r="AD469" s="76" t="str">
        <f t="shared" si="107"/>
        <v/>
      </c>
      <c r="AE469" s="76" t="str">
        <f t="shared" si="111"/>
        <v/>
      </c>
      <c r="AL469" s="76">
        <f t="shared" si="108"/>
        <v>0</v>
      </c>
      <c r="AN469" s="76">
        <f t="shared" si="109"/>
        <v>0</v>
      </c>
    </row>
    <row r="470" spans="1:40" x14ac:dyDescent="0.25">
      <c r="A470" s="76"/>
      <c r="P470" s="76"/>
      <c r="Z470" s="76"/>
      <c r="AA470" s="76" t="str">
        <f t="shared" si="106"/>
        <v/>
      </c>
      <c r="AB470" s="76" t="str">
        <f t="shared" si="110"/>
        <v/>
      </c>
      <c r="AD470" s="76" t="str">
        <f t="shared" si="107"/>
        <v/>
      </c>
      <c r="AE470" s="76" t="str">
        <f t="shared" si="111"/>
        <v/>
      </c>
      <c r="AL470" s="76">
        <f t="shared" si="108"/>
        <v>0</v>
      </c>
      <c r="AN470" s="76">
        <f t="shared" si="109"/>
        <v>0</v>
      </c>
    </row>
    <row r="471" spans="1:40" x14ac:dyDescent="0.25">
      <c r="A471" s="76"/>
      <c r="P471" s="76"/>
      <c r="Z471" s="76"/>
      <c r="AA471" s="76" t="str">
        <f t="shared" si="106"/>
        <v/>
      </c>
      <c r="AB471" s="76" t="str">
        <f t="shared" si="110"/>
        <v/>
      </c>
      <c r="AD471" s="76" t="str">
        <f t="shared" si="107"/>
        <v/>
      </c>
      <c r="AE471" s="76" t="str">
        <f t="shared" si="111"/>
        <v/>
      </c>
      <c r="AL471" s="76">
        <f t="shared" si="108"/>
        <v>0</v>
      </c>
      <c r="AN471" s="76">
        <f t="shared" si="109"/>
        <v>0</v>
      </c>
    </row>
    <row r="472" spans="1:40" x14ac:dyDescent="0.25">
      <c r="A472" s="76"/>
      <c r="P472" s="76"/>
      <c r="Z472" s="76"/>
      <c r="AA472" s="76" t="str">
        <f t="shared" si="106"/>
        <v/>
      </c>
      <c r="AB472" s="76" t="str">
        <f t="shared" si="110"/>
        <v/>
      </c>
      <c r="AD472" s="76" t="str">
        <f t="shared" si="107"/>
        <v/>
      </c>
      <c r="AE472" s="76" t="str">
        <f t="shared" si="111"/>
        <v/>
      </c>
      <c r="AL472" s="76">
        <f t="shared" si="108"/>
        <v>0</v>
      </c>
      <c r="AN472" s="76">
        <f t="shared" si="109"/>
        <v>0</v>
      </c>
    </row>
    <row r="473" spans="1:40" x14ac:dyDescent="0.25">
      <c r="A473" s="76"/>
      <c r="P473" s="76"/>
      <c r="Z473" s="76"/>
      <c r="AA473" s="76" t="str">
        <f t="shared" si="106"/>
        <v/>
      </c>
      <c r="AB473" s="76" t="str">
        <f t="shared" si="110"/>
        <v/>
      </c>
      <c r="AD473" s="76" t="str">
        <f t="shared" si="107"/>
        <v/>
      </c>
      <c r="AE473" s="76" t="str">
        <f t="shared" si="111"/>
        <v/>
      </c>
      <c r="AL473" s="76">
        <f t="shared" si="108"/>
        <v>0</v>
      </c>
      <c r="AN473" s="76">
        <f t="shared" si="109"/>
        <v>0</v>
      </c>
    </row>
    <row r="474" spans="1:40" x14ac:dyDescent="0.25">
      <c r="A474" s="76"/>
      <c r="P474" s="76"/>
      <c r="Z474" s="76"/>
      <c r="AA474" s="76" t="str">
        <f t="shared" si="106"/>
        <v/>
      </c>
      <c r="AB474" s="76" t="str">
        <f t="shared" si="110"/>
        <v/>
      </c>
      <c r="AD474" s="76" t="str">
        <f t="shared" si="107"/>
        <v/>
      </c>
      <c r="AE474" s="76" t="str">
        <f t="shared" si="111"/>
        <v/>
      </c>
      <c r="AL474" s="76">
        <f t="shared" si="108"/>
        <v>0</v>
      </c>
      <c r="AN474" s="76">
        <f t="shared" si="109"/>
        <v>0</v>
      </c>
    </row>
    <row r="475" spans="1:40" x14ac:dyDescent="0.25">
      <c r="A475" s="76"/>
      <c r="P475" s="76"/>
      <c r="Z475" s="76"/>
      <c r="AA475" s="76" t="str">
        <f t="shared" si="106"/>
        <v/>
      </c>
      <c r="AB475" s="76" t="str">
        <f t="shared" si="110"/>
        <v/>
      </c>
      <c r="AD475" s="76" t="str">
        <f t="shared" si="107"/>
        <v/>
      </c>
      <c r="AE475" s="76" t="str">
        <f t="shared" si="111"/>
        <v/>
      </c>
      <c r="AL475" s="76">
        <f t="shared" si="108"/>
        <v>0</v>
      </c>
      <c r="AN475" s="76">
        <f t="shared" si="109"/>
        <v>0</v>
      </c>
    </row>
    <row r="476" spans="1:40" x14ac:dyDescent="0.25">
      <c r="A476" s="76"/>
      <c r="P476" s="76"/>
      <c r="Z476" s="76"/>
      <c r="AA476" s="76" t="str">
        <f t="shared" si="106"/>
        <v/>
      </c>
      <c r="AB476" s="76" t="str">
        <f t="shared" si="110"/>
        <v/>
      </c>
      <c r="AD476" s="76" t="str">
        <f t="shared" si="107"/>
        <v/>
      </c>
      <c r="AE476" s="76" t="str">
        <f t="shared" si="111"/>
        <v/>
      </c>
      <c r="AL476" s="76">
        <f t="shared" si="108"/>
        <v>0</v>
      </c>
      <c r="AN476" s="76">
        <f t="shared" si="109"/>
        <v>0</v>
      </c>
    </row>
    <row r="477" spans="1:40" x14ac:dyDescent="0.25">
      <c r="A477" s="76"/>
      <c r="P477" s="76"/>
      <c r="Z477" s="76"/>
      <c r="AA477" s="76" t="str">
        <f t="shared" si="106"/>
        <v/>
      </c>
      <c r="AB477" s="76" t="str">
        <f t="shared" si="110"/>
        <v/>
      </c>
      <c r="AD477" s="76" t="str">
        <f t="shared" si="107"/>
        <v/>
      </c>
      <c r="AE477" s="76" t="str">
        <f t="shared" si="111"/>
        <v/>
      </c>
      <c r="AL477" s="76">
        <f t="shared" si="108"/>
        <v>0</v>
      </c>
      <c r="AN477" s="76">
        <f t="shared" si="109"/>
        <v>0</v>
      </c>
    </row>
    <row r="478" spans="1:40" x14ac:dyDescent="0.25">
      <c r="A478" s="76"/>
      <c r="P478" s="76"/>
      <c r="Z478" s="76"/>
      <c r="AA478" s="76" t="str">
        <f t="shared" si="106"/>
        <v/>
      </c>
      <c r="AB478" s="76" t="str">
        <f t="shared" si="110"/>
        <v/>
      </c>
      <c r="AD478" s="76" t="str">
        <f t="shared" si="107"/>
        <v/>
      </c>
      <c r="AE478" s="76" t="str">
        <f t="shared" si="111"/>
        <v/>
      </c>
      <c r="AL478" s="76">
        <f t="shared" si="108"/>
        <v>0</v>
      </c>
      <c r="AN478" s="76">
        <f t="shared" si="109"/>
        <v>0</v>
      </c>
    </row>
    <row r="479" spans="1:40" x14ac:dyDescent="0.25">
      <c r="A479" s="76"/>
      <c r="P479" s="76"/>
      <c r="Z479" s="76"/>
      <c r="AA479" s="76" t="str">
        <f t="shared" si="106"/>
        <v/>
      </c>
      <c r="AB479" s="76" t="str">
        <f t="shared" si="110"/>
        <v/>
      </c>
      <c r="AD479" s="76" t="str">
        <f t="shared" si="107"/>
        <v/>
      </c>
      <c r="AE479" s="76" t="str">
        <f t="shared" si="111"/>
        <v/>
      </c>
      <c r="AL479" s="76">
        <f t="shared" si="108"/>
        <v>0</v>
      </c>
      <c r="AN479" s="76">
        <f t="shared" si="109"/>
        <v>0</v>
      </c>
    </row>
    <row r="480" spans="1:40" x14ac:dyDescent="0.25">
      <c r="A480" s="76"/>
      <c r="P480" s="76"/>
      <c r="Z480" s="76"/>
      <c r="AA480" s="76" t="str">
        <f t="shared" si="106"/>
        <v/>
      </c>
      <c r="AB480" s="76" t="str">
        <f t="shared" si="110"/>
        <v/>
      </c>
      <c r="AD480" s="76" t="str">
        <f t="shared" si="107"/>
        <v/>
      </c>
      <c r="AE480" s="76" t="str">
        <f t="shared" si="111"/>
        <v/>
      </c>
      <c r="AL480" s="76">
        <f t="shared" si="108"/>
        <v>0</v>
      </c>
      <c r="AN480" s="76">
        <f t="shared" si="109"/>
        <v>0</v>
      </c>
    </row>
    <row r="481" spans="1:40" x14ac:dyDescent="0.25">
      <c r="A481" s="76"/>
      <c r="P481" s="76"/>
      <c r="Z481" s="76"/>
      <c r="AA481" s="76" t="str">
        <f t="shared" si="106"/>
        <v/>
      </c>
      <c r="AB481" s="76" t="str">
        <f t="shared" si="110"/>
        <v/>
      </c>
      <c r="AD481" s="76" t="str">
        <f t="shared" si="107"/>
        <v/>
      </c>
      <c r="AE481" s="76" t="str">
        <f t="shared" si="111"/>
        <v/>
      </c>
      <c r="AL481" s="76">
        <f t="shared" si="108"/>
        <v>0</v>
      </c>
      <c r="AN481" s="76">
        <f t="shared" si="109"/>
        <v>0</v>
      </c>
    </row>
    <row r="482" spans="1:40" x14ac:dyDescent="0.25">
      <c r="A482" s="76"/>
      <c r="P482" s="76"/>
      <c r="Z482" s="76"/>
      <c r="AA482" s="76" t="str">
        <f t="shared" si="106"/>
        <v/>
      </c>
      <c r="AB482" s="76" t="str">
        <f t="shared" si="110"/>
        <v/>
      </c>
      <c r="AD482" s="76" t="str">
        <f t="shared" si="107"/>
        <v/>
      </c>
      <c r="AE482" s="76" t="str">
        <f t="shared" si="111"/>
        <v/>
      </c>
      <c r="AL482" s="76">
        <f t="shared" si="108"/>
        <v>0</v>
      </c>
      <c r="AN482" s="76">
        <f t="shared" si="109"/>
        <v>0</v>
      </c>
    </row>
    <row r="483" spans="1:40" x14ac:dyDescent="0.25">
      <c r="A483" s="76"/>
      <c r="P483" s="76"/>
      <c r="Z483" s="76"/>
      <c r="AA483" s="76" t="str">
        <f t="shared" si="106"/>
        <v/>
      </c>
      <c r="AB483" s="76" t="str">
        <f t="shared" si="110"/>
        <v/>
      </c>
      <c r="AD483" s="76" t="str">
        <f t="shared" si="107"/>
        <v/>
      </c>
      <c r="AE483" s="76" t="str">
        <f t="shared" si="111"/>
        <v/>
      </c>
      <c r="AL483" s="76">
        <f t="shared" si="108"/>
        <v>0</v>
      </c>
      <c r="AN483" s="76">
        <f t="shared" si="109"/>
        <v>0</v>
      </c>
    </row>
    <row r="484" spans="1:40" x14ac:dyDescent="0.25">
      <c r="A484" s="76"/>
      <c r="P484" s="76"/>
      <c r="Z484" s="76"/>
      <c r="AA484" s="76" t="str">
        <f t="shared" ref="AA484:AA500" si="112">IF(C484&gt;0,(C484*L484*M484)/1000000,"")</f>
        <v/>
      </c>
      <c r="AB484" s="76" t="str">
        <f t="shared" si="110"/>
        <v/>
      </c>
      <c r="AD484" s="76" t="str">
        <f t="shared" ref="AD484:AD500" si="113">IF(C484&gt;0,(D484*L484*M484)/1000000,"")</f>
        <v/>
      </c>
      <c r="AE484" s="76" t="str">
        <f t="shared" si="111"/>
        <v/>
      </c>
      <c r="AL484" s="76">
        <f t="shared" ref="AL484:AL500" si="114">C484</f>
        <v>0</v>
      </c>
      <c r="AN484" s="76">
        <f t="shared" ref="AN484:AN500" si="115">D484</f>
        <v>0</v>
      </c>
    </row>
    <row r="485" spans="1:40" x14ac:dyDescent="0.25">
      <c r="A485" s="76"/>
      <c r="P485" s="76"/>
      <c r="Z485" s="76"/>
      <c r="AA485" s="76" t="str">
        <f t="shared" si="112"/>
        <v/>
      </c>
      <c r="AB485" s="76" t="str">
        <f t="shared" si="110"/>
        <v/>
      </c>
      <c r="AD485" s="76" t="str">
        <f t="shared" si="113"/>
        <v/>
      </c>
      <c r="AE485" s="76" t="str">
        <f t="shared" si="111"/>
        <v/>
      </c>
      <c r="AL485" s="76">
        <f t="shared" si="114"/>
        <v>0</v>
      </c>
      <c r="AN485" s="76">
        <f t="shared" si="115"/>
        <v>0</v>
      </c>
    </row>
    <row r="486" spans="1:40" x14ac:dyDescent="0.25">
      <c r="A486" s="76"/>
      <c r="P486" s="76"/>
      <c r="Z486" s="76"/>
      <c r="AA486" s="76" t="str">
        <f t="shared" si="112"/>
        <v/>
      </c>
      <c r="AB486" s="76" t="str">
        <f t="shared" si="110"/>
        <v/>
      </c>
      <c r="AD486" s="76" t="str">
        <f t="shared" si="113"/>
        <v/>
      </c>
      <c r="AE486" s="76" t="str">
        <f t="shared" si="111"/>
        <v/>
      </c>
      <c r="AL486" s="76">
        <f t="shared" si="114"/>
        <v>0</v>
      </c>
      <c r="AN486" s="76">
        <f t="shared" si="115"/>
        <v>0</v>
      </c>
    </row>
    <row r="487" spans="1:40" x14ac:dyDescent="0.25">
      <c r="A487" s="76"/>
      <c r="P487" s="76"/>
      <c r="Z487" s="76"/>
      <c r="AA487" s="76" t="str">
        <f t="shared" si="112"/>
        <v/>
      </c>
      <c r="AB487" s="76" t="str">
        <f t="shared" si="110"/>
        <v/>
      </c>
      <c r="AD487" s="76" t="str">
        <f t="shared" si="113"/>
        <v/>
      </c>
      <c r="AE487" s="76" t="str">
        <f t="shared" si="111"/>
        <v/>
      </c>
      <c r="AL487" s="76">
        <f t="shared" si="114"/>
        <v>0</v>
      </c>
      <c r="AN487" s="76">
        <f t="shared" si="115"/>
        <v>0</v>
      </c>
    </row>
    <row r="488" spans="1:40" x14ac:dyDescent="0.25">
      <c r="A488" s="76"/>
      <c r="P488" s="76"/>
      <c r="Z488" s="76"/>
      <c r="AA488" s="76" t="str">
        <f t="shared" si="112"/>
        <v/>
      </c>
      <c r="AB488" s="76" t="str">
        <f t="shared" si="110"/>
        <v/>
      </c>
      <c r="AD488" s="76" t="str">
        <f t="shared" si="113"/>
        <v/>
      </c>
      <c r="AE488" s="76" t="str">
        <f t="shared" si="111"/>
        <v/>
      </c>
      <c r="AL488" s="76">
        <f t="shared" si="114"/>
        <v>0</v>
      </c>
      <c r="AN488" s="76">
        <f t="shared" si="115"/>
        <v>0</v>
      </c>
    </row>
    <row r="489" spans="1:40" x14ac:dyDescent="0.25">
      <c r="A489" s="76"/>
      <c r="P489" s="76"/>
      <c r="Z489" s="76"/>
      <c r="AA489" s="76" t="str">
        <f t="shared" si="112"/>
        <v/>
      </c>
      <c r="AB489" s="76" t="str">
        <f t="shared" si="110"/>
        <v/>
      </c>
      <c r="AD489" s="76" t="str">
        <f t="shared" si="113"/>
        <v/>
      </c>
      <c r="AE489" s="76" t="str">
        <f t="shared" si="111"/>
        <v/>
      </c>
      <c r="AL489" s="76">
        <f t="shared" si="114"/>
        <v>0</v>
      </c>
      <c r="AN489" s="76">
        <f t="shared" si="115"/>
        <v>0</v>
      </c>
    </row>
    <row r="490" spans="1:40" x14ac:dyDescent="0.25">
      <c r="A490" s="76"/>
      <c r="P490" s="76"/>
      <c r="Z490" s="76"/>
      <c r="AA490" s="76" t="str">
        <f t="shared" si="112"/>
        <v/>
      </c>
      <c r="AB490" s="76" t="str">
        <f t="shared" si="110"/>
        <v/>
      </c>
      <c r="AD490" s="76" t="str">
        <f t="shared" si="113"/>
        <v/>
      </c>
      <c r="AE490" s="76" t="str">
        <f t="shared" si="111"/>
        <v/>
      </c>
      <c r="AL490" s="76">
        <f t="shared" si="114"/>
        <v>0</v>
      </c>
      <c r="AN490" s="76">
        <f t="shared" si="115"/>
        <v>0</v>
      </c>
    </row>
    <row r="491" spans="1:40" x14ac:dyDescent="0.25">
      <c r="A491" s="76"/>
      <c r="P491" s="76"/>
      <c r="Z491" s="76"/>
      <c r="AA491" s="76" t="str">
        <f t="shared" si="112"/>
        <v/>
      </c>
      <c r="AB491" s="76" t="str">
        <f t="shared" si="110"/>
        <v/>
      </c>
      <c r="AD491" s="76" t="str">
        <f t="shared" si="113"/>
        <v/>
      </c>
      <c r="AE491" s="76" t="str">
        <f t="shared" si="111"/>
        <v/>
      </c>
      <c r="AL491" s="76">
        <f t="shared" si="114"/>
        <v>0</v>
      </c>
      <c r="AN491" s="76">
        <f t="shared" si="115"/>
        <v>0</v>
      </c>
    </row>
    <row r="492" spans="1:40" x14ac:dyDescent="0.25">
      <c r="A492" s="76"/>
      <c r="P492" s="76"/>
      <c r="Z492" s="76"/>
      <c r="AA492" s="76" t="str">
        <f t="shared" si="112"/>
        <v/>
      </c>
      <c r="AB492" s="76" t="str">
        <f t="shared" si="110"/>
        <v/>
      </c>
      <c r="AD492" s="76" t="str">
        <f t="shared" si="113"/>
        <v/>
      </c>
      <c r="AE492" s="76" t="str">
        <f t="shared" si="111"/>
        <v/>
      </c>
      <c r="AL492" s="76">
        <f t="shared" si="114"/>
        <v>0</v>
      </c>
      <c r="AN492" s="76">
        <f t="shared" si="115"/>
        <v>0</v>
      </c>
    </row>
    <row r="493" spans="1:40" x14ac:dyDescent="0.25">
      <c r="A493" s="76"/>
      <c r="P493" s="76"/>
      <c r="Z493" s="76"/>
      <c r="AA493" s="76" t="str">
        <f t="shared" si="112"/>
        <v/>
      </c>
      <c r="AB493" s="76" t="str">
        <f t="shared" si="110"/>
        <v/>
      </c>
      <c r="AD493" s="76" t="str">
        <f t="shared" si="113"/>
        <v/>
      </c>
      <c r="AE493" s="76" t="str">
        <f t="shared" si="111"/>
        <v/>
      </c>
      <c r="AL493" s="76">
        <f t="shared" si="114"/>
        <v>0</v>
      </c>
      <c r="AN493" s="76">
        <f t="shared" si="115"/>
        <v>0</v>
      </c>
    </row>
    <row r="494" spans="1:40" x14ac:dyDescent="0.25">
      <c r="A494" s="76"/>
      <c r="P494" s="76"/>
      <c r="Z494" s="76"/>
      <c r="AA494" s="76" t="str">
        <f t="shared" si="112"/>
        <v/>
      </c>
      <c r="AB494" s="76" t="str">
        <f t="shared" si="110"/>
        <v/>
      </c>
      <c r="AD494" s="76" t="str">
        <f t="shared" si="113"/>
        <v/>
      </c>
      <c r="AE494" s="76" t="str">
        <f t="shared" si="111"/>
        <v/>
      </c>
      <c r="AL494" s="76">
        <f t="shared" si="114"/>
        <v>0</v>
      </c>
      <c r="AN494" s="76">
        <f t="shared" si="115"/>
        <v>0</v>
      </c>
    </row>
    <row r="495" spans="1:40" x14ac:dyDescent="0.25">
      <c r="A495" s="76"/>
      <c r="P495" s="76"/>
      <c r="Z495" s="76"/>
      <c r="AA495" s="76" t="str">
        <f t="shared" si="112"/>
        <v/>
      </c>
      <c r="AB495" s="76" t="str">
        <f t="shared" si="110"/>
        <v/>
      </c>
      <c r="AD495" s="76" t="str">
        <f t="shared" si="113"/>
        <v/>
      </c>
      <c r="AE495" s="76" t="str">
        <f t="shared" si="111"/>
        <v/>
      </c>
      <c r="AL495" s="76">
        <f t="shared" si="114"/>
        <v>0</v>
      </c>
      <c r="AN495" s="76">
        <f t="shared" si="115"/>
        <v>0</v>
      </c>
    </row>
    <row r="496" spans="1:40" x14ac:dyDescent="0.25">
      <c r="A496" s="76"/>
      <c r="P496" s="76"/>
      <c r="Z496" s="76"/>
      <c r="AA496" s="76" t="str">
        <f t="shared" si="112"/>
        <v/>
      </c>
      <c r="AB496" s="76" t="str">
        <f t="shared" si="110"/>
        <v/>
      </c>
      <c r="AD496" s="76" t="str">
        <f t="shared" si="113"/>
        <v/>
      </c>
      <c r="AE496" s="76" t="str">
        <f t="shared" si="111"/>
        <v/>
      </c>
      <c r="AL496" s="76">
        <f t="shared" si="114"/>
        <v>0</v>
      </c>
      <c r="AN496" s="76">
        <f t="shared" si="115"/>
        <v>0</v>
      </c>
    </row>
    <row r="497" spans="1:42" x14ac:dyDescent="0.25">
      <c r="A497" s="76"/>
      <c r="P497" s="76"/>
      <c r="Z497" s="76"/>
      <c r="AA497" s="76" t="str">
        <f t="shared" si="112"/>
        <v/>
      </c>
      <c r="AB497" s="76" t="str">
        <f t="shared" si="110"/>
        <v/>
      </c>
      <c r="AD497" s="76" t="str">
        <f t="shared" si="113"/>
        <v/>
      </c>
      <c r="AE497" s="76" t="str">
        <f t="shared" si="111"/>
        <v/>
      </c>
      <c r="AL497" s="76">
        <f t="shared" si="114"/>
        <v>0</v>
      </c>
      <c r="AN497" s="76">
        <f t="shared" si="115"/>
        <v>0</v>
      </c>
    </row>
    <row r="498" spans="1:42" x14ac:dyDescent="0.25">
      <c r="A498" s="76"/>
      <c r="P498" s="76"/>
      <c r="Z498" s="76"/>
      <c r="AA498" s="76" t="str">
        <f t="shared" si="112"/>
        <v/>
      </c>
      <c r="AB498" s="76" t="str">
        <f t="shared" si="110"/>
        <v/>
      </c>
      <c r="AD498" s="76" t="str">
        <f t="shared" si="113"/>
        <v/>
      </c>
      <c r="AE498" s="76" t="str">
        <f t="shared" si="111"/>
        <v/>
      </c>
      <c r="AL498" s="76">
        <f t="shared" si="114"/>
        <v>0</v>
      </c>
      <c r="AN498" s="76">
        <f t="shared" si="115"/>
        <v>0</v>
      </c>
    </row>
    <row r="499" spans="1:42" x14ac:dyDescent="0.25">
      <c r="A499" s="76"/>
      <c r="P499" s="76"/>
      <c r="Z499" s="76"/>
      <c r="AA499" s="76" t="str">
        <f t="shared" si="112"/>
        <v/>
      </c>
      <c r="AB499" s="76" t="str">
        <f t="shared" si="110"/>
        <v/>
      </c>
      <c r="AD499" s="76" t="str">
        <f t="shared" si="113"/>
        <v/>
      </c>
      <c r="AE499" s="76" t="str">
        <f t="shared" si="111"/>
        <v/>
      </c>
      <c r="AL499" s="76">
        <f t="shared" si="114"/>
        <v>0</v>
      </c>
      <c r="AN499" s="76">
        <f t="shared" si="115"/>
        <v>0</v>
      </c>
    </row>
    <row r="500" spans="1:42" ht="15.75" thickBot="1" x14ac:dyDescent="0.3">
      <c r="A500" s="76"/>
      <c r="P500" s="76"/>
      <c r="AA500" s="76" t="str">
        <f t="shared" si="112"/>
        <v/>
      </c>
      <c r="AB500" s="76" t="str">
        <f t="shared" si="110"/>
        <v/>
      </c>
      <c r="AD500" s="76" t="str">
        <f t="shared" si="113"/>
        <v/>
      </c>
      <c r="AE500" s="76" t="str">
        <f t="shared" si="111"/>
        <v/>
      </c>
      <c r="AL500" s="76">
        <f t="shared" si="114"/>
        <v>0</v>
      </c>
      <c r="AN500" s="76">
        <f t="shared" si="115"/>
        <v>0</v>
      </c>
    </row>
    <row r="501" spans="1:42" ht="15.75" thickBot="1" x14ac:dyDescent="0.3">
      <c r="AB501" s="76"/>
      <c r="AC501" s="80">
        <f>ROUND((SUM(AB2:AB500)),2)</f>
        <v>265.95</v>
      </c>
      <c r="AF501" s="82">
        <f>ROUND((SUM(AE2:AE500)),2)</f>
        <v>63.53</v>
      </c>
      <c r="AG501" s="84"/>
      <c r="AH501" s="83">
        <f>ROUND(((AF501/AC501)*100),2)</f>
        <v>23.89</v>
      </c>
      <c r="AJ501" s="86">
        <f>WEEKNUM(E2,21)</f>
        <v>13</v>
      </c>
      <c r="AL501" s="80">
        <f>SUM(AL2:AL500)</f>
        <v>236</v>
      </c>
      <c r="AN501" s="82">
        <f>SUM(AN2:AN500)</f>
        <v>55</v>
      </c>
      <c r="AP501" s="83">
        <f>ROUND(((AN501/AL501)*100),2)</f>
        <v>23.31</v>
      </c>
    </row>
    <row r="502" spans="1:42" x14ac:dyDescent="0.25">
      <c r="C502" s="87"/>
      <c r="AC502" s="81" t="s">
        <v>83</v>
      </c>
      <c r="AF502" s="81" t="s">
        <v>83</v>
      </c>
      <c r="AG502" s="81"/>
      <c r="AH502" s="91" t="s">
        <v>123</v>
      </c>
      <c r="AJ502" s="81" t="s">
        <v>92</v>
      </c>
      <c r="AL502" s="81" t="s">
        <v>117</v>
      </c>
      <c r="AN502" s="81" t="s">
        <v>116</v>
      </c>
      <c r="AP502" s="91" t="s">
        <v>122</v>
      </c>
    </row>
    <row r="503" spans="1:42" x14ac:dyDescent="0.25">
      <c r="C503" s="76"/>
      <c r="D503" s="76"/>
      <c r="E503" s="59"/>
      <c r="H503" s="59"/>
      <c r="I503" s="76"/>
      <c r="J503" s="76"/>
      <c r="K503" s="59"/>
      <c r="L503" s="76"/>
      <c r="M503" s="76"/>
      <c r="N503" s="59"/>
      <c r="O503" s="76"/>
      <c r="P503" s="76"/>
      <c r="Q503" s="59"/>
      <c r="R503" s="76"/>
      <c r="S503" s="76"/>
      <c r="T503" s="59"/>
      <c r="U503" s="76"/>
      <c r="V503" s="76"/>
      <c r="W503" s="59"/>
      <c r="X503" s="76"/>
      <c r="Y503" s="76"/>
      <c r="Z503" s="59"/>
      <c r="AA503" s="76"/>
      <c r="AB503" s="76"/>
      <c r="AC503" s="59"/>
      <c r="AD503" s="76"/>
      <c r="AE503" s="76"/>
      <c r="AF503" s="59"/>
      <c r="AG503" s="76"/>
      <c r="AH503" s="90"/>
      <c r="AI503" s="59"/>
      <c r="AJ503" s="76"/>
      <c r="AK503" s="76"/>
      <c r="AL503" s="59"/>
      <c r="AM503" s="76"/>
      <c r="AN503" s="76"/>
      <c r="AO503" s="59"/>
      <c r="AP503" s="90"/>
    </row>
    <row r="504" spans="1:42" ht="15.75" thickBot="1" x14ac:dyDescent="0.3">
      <c r="AH504" s="90"/>
      <c r="AP504" s="90"/>
    </row>
    <row r="505" spans="1:42" ht="15.75" thickBot="1" x14ac:dyDescent="0.3">
      <c r="AF505" s="82">
        <f>AC501-AF501</f>
        <v>202.42</v>
      </c>
      <c r="AH505" s="90"/>
      <c r="AJ505" s="86">
        <f>ROUND((AC501/AL501),2)</f>
        <v>1.1299999999999999</v>
      </c>
      <c r="AN505" s="82">
        <f>AL501-AN501</f>
        <v>181</v>
      </c>
      <c r="AP505" s="90"/>
    </row>
    <row r="506" spans="1:42" x14ac:dyDescent="0.25">
      <c r="AF506" s="81" t="s">
        <v>119</v>
      </c>
      <c r="AH506" s="90"/>
      <c r="AJ506" s="81" t="s">
        <v>118</v>
      </c>
      <c r="AN506" s="81" t="s">
        <v>4193</v>
      </c>
      <c r="AP506" s="90"/>
    </row>
    <row r="507" spans="1:42" x14ac:dyDescent="0.25">
      <c r="AH507" s="90"/>
      <c r="AP507" s="90"/>
    </row>
    <row r="508" spans="1:42" ht="15.75" thickBot="1" x14ac:dyDescent="0.3">
      <c r="AH508" s="90"/>
      <c r="AP508" s="90"/>
    </row>
    <row r="509" spans="1:42" ht="15.75" thickBot="1" x14ac:dyDescent="0.3">
      <c r="AH509" s="90"/>
      <c r="AI509" s="90"/>
      <c r="AJ509" s="90"/>
      <c r="AK509" s="92"/>
      <c r="AL509" s="83">
        <f>ROUND((AH501+AP501)/2,2)</f>
        <v>23.6</v>
      </c>
      <c r="AM509" s="90"/>
      <c r="AN509" s="90"/>
      <c r="AO509" s="90"/>
      <c r="AP509" s="90"/>
    </row>
    <row r="510" spans="1:42" x14ac:dyDescent="0.25">
      <c r="AK510" s="93"/>
      <c r="AL510" s="81" t="s">
        <v>121</v>
      </c>
    </row>
    <row r="511" spans="1:42" ht="15.75" thickBot="1" x14ac:dyDescent="0.3"/>
    <row r="512" spans="1:42" ht="15.75" thickBot="1" x14ac:dyDescent="0.3">
      <c r="AL512" s="83">
        <f>100-AL509</f>
        <v>76.400000000000006</v>
      </c>
    </row>
    <row r="513" spans="38:38" x14ac:dyDescent="0.25">
      <c r="AL513" s="81" t="s">
        <v>120</v>
      </c>
    </row>
  </sheetData>
  <sheetProtection selectLockedCells="1" selectUnlockedCells="1"/>
  <sortState xmlns:xlrd2="http://schemas.microsoft.com/office/spreadsheetml/2017/richdata2" ref="A2:P136">
    <sortCondition descending="1" ref="E2:E136"/>
    <sortCondition ref="F2:F136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">
                <anchor moveWithCells="1" sizeWithCells="1">
                  <from>
                    <xdr:col>17</xdr:col>
                    <xdr:colOff>19050</xdr:colOff>
                    <xdr:row>1</xdr:row>
                    <xdr:rowOff>19050</xdr:rowOff>
                  </from>
                  <to>
                    <xdr:col>17</xdr:col>
                    <xdr:colOff>2286000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7" id="{F5B262B5-7636-48EA-A322-4A3C2FB7FCBD}">
            <xm:f>MATCH(A2,'AUF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A2</xm:sqref>
        </x14:conditionalFormatting>
        <x14:conditionalFormatting xmlns:xm="http://schemas.microsoft.com/office/excel/2006/main">
          <x14:cfRule type="expression" priority="25" id="{6A9EF4C8-D188-44AC-8F70-530EB332BA56}">
            <xm:f>MATCH(A114,'AUF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A164:A500 A114:A125 A127:A162</xm:sqref>
        </x14:conditionalFormatting>
        <x14:conditionalFormatting xmlns:xm="http://schemas.microsoft.com/office/excel/2006/main">
          <x14:cfRule type="expression" priority="21" id="{2B3D0EFC-1452-4E8B-A31B-02A5F96F55E6}">
            <xm:f>MATCH(A3,'AUF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A3:A40 A43:A83 A90:A96</xm:sqref>
        </x14:conditionalFormatting>
        <x14:conditionalFormatting xmlns:xm="http://schemas.microsoft.com/office/excel/2006/main">
          <x14:cfRule type="expression" priority="19" id="{C254AB40-F756-44DA-B8EE-BAF21B83BE9A}">
            <xm:f>MATCH(A105,'AUF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A105:A112</xm:sqref>
        </x14:conditionalFormatting>
        <x14:conditionalFormatting xmlns:xm="http://schemas.microsoft.com/office/excel/2006/main">
          <x14:cfRule type="expression" priority="12" id="{8C237FC6-D1F0-4144-A0B2-22726B89EDC5}">
            <xm:f>MATCH(A84,'AUF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A84:A86</xm:sqref>
        </x14:conditionalFormatting>
        <x14:conditionalFormatting xmlns:xm="http://schemas.microsoft.com/office/excel/2006/main">
          <x14:cfRule type="expression" priority="11" id="{C4EABCF0-767A-4C73-A973-F08BA51A1ACD}">
            <xm:f>MATCH(A97,'AUF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A97:A104</xm:sqref>
        </x14:conditionalFormatting>
        <x14:conditionalFormatting xmlns:xm="http://schemas.microsoft.com/office/excel/2006/main">
          <x14:cfRule type="expression" priority="10" id="{498C1493-0679-4461-8890-13A1C2597B79}">
            <xm:f>MATCH(A163,'AUF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A163</xm:sqref>
        </x14:conditionalFormatting>
        <x14:conditionalFormatting xmlns:xm="http://schemas.microsoft.com/office/excel/2006/main">
          <x14:cfRule type="expression" priority="9" id="{6CB9EE04-681A-4230-A0FE-4C297544FB12}">
            <xm:f>MATCH(A41,'AUF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A41:A42</xm:sqref>
        </x14:conditionalFormatting>
        <x14:conditionalFormatting xmlns:xm="http://schemas.microsoft.com/office/excel/2006/main">
          <x14:cfRule type="expression" priority="7" id="{B23A0164-4F6A-4A89-956D-8ADC5FEF8F17}">
            <xm:f>MATCH(A126,'AUF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A126</xm:sqref>
        </x14:conditionalFormatting>
        <x14:conditionalFormatting xmlns:xm="http://schemas.microsoft.com/office/excel/2006/main">
          <x14:cfRule type="expression" priority="5" id="{52430B90-94E5-4922-96A5-193651FA2C85}">
            <xm:f>MATCH(A87,'AUF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A87</xm:sqref>
        </x14:conditionalFormatting>
        <x14:conditionalFormatting xmlns:xm="http://schemas.microsoft.com/office/excel/2006/main">
          <x14:cfRule type="expression" priority="4" id="{C732C660-CEEC-4943-99A5-2F06F8D1A49A}">
            <xm:f>MATCH(A88,'AUF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A88</xm:sqref>
        </x14:conditionalFormatting>
        <x14:conditionalFormatting xmlns:xm="http://schemas.microsoft.com/office/excel/2006/main">
          <x14:cfRule type="expression" priority="3" id="{7E81B167-F4E7-433B-829A-ECE40E50AD4F}">
            <xm:f>MATCH(A89,'AUF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A89</xm:sqref>
        </x14:conditionalFormatting>
        <x14:conditionalFormatting xmlns:xm="http://schemas.microsoft.com/office/excel/2006/main">
          <x14:cfRule type="expression" priority="2" id="{20BED576-7A55-4418-9374-00C41F07F1B4}">
            <xm:f>MATCH(A113,'AUF mit BM-Nr'!$A$12:$A$200000,0)</xm:f>
            <x14:dxf>
              <fill>
                <patternFill>
                  <bgColor rgb="FF00B050"/>
                </patternFill>
              </fill>
            </x14:dxf>
          </x14:cfRule>
          <xm:sqref>A113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ID!$M$8:$M$10</xm:f>
          </x14:formula1>
          <xm:sqref>R9</xm:sqref>
        </x14:dataValidation>
        <x14:dataValidation type="list" allowBlank="1" showInputMessage="1" showErrorMessage="1" xr:uid="{00000000-0002-0000-0000-000001000000}">
          <x14:formula1>
            <xm:f>ID!$M$14:$M$16</xm:f>
          </x14:formula1>
          <xm:sqref>R13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autoPageBreaks="0"/>
  </sheetPr>
  <dimension ref="A1:Q10000"/>
  <sheetViews>
    <sheetView zoomScaleNormal="100" workbookViewId="0">
      <selection sqref="A1:XFD1048576"/>
    </sheetView>
  </sheetViews>
  <sheetFormatPr baseColWidth="10" defaultRowHeight="15" x14ac:dyDescent="0.25"/>
  <cols>
    <col min="1" max="1" width="17" style="29" customWidth="1"/>
    <col min="2" max="2" width="13.140625" style="29" customWidth="1"/>
    <col min="3" max="3" width="20.42578125" style="30" customWidth="1"/>
    <col min="4" max="4" width="17.7109375" style="32" customWidth="1"/>
    <col min="5" max="5" width="11.42578125" style="61" customWidth="1"/>
    <col min="6" max="6" width="11.42578125" style="60" customWidth="1"/>
    <col min="7" max="7" width="20.28515625" style="71" customWidth="1"/>
    <col min="8" max="10" width="11.42578125" style="29" customWidth="1"/>
    <col min="15" max="15" width="20.5703125" customWidth="1"/>
    <col min="17" max="17" width="17" customWidth="1"/>
  </cols>
  <sheetData>
    <row r="1" spans="1:17" x14ac:dyDescent="0.25">
      <c r="A1" s="31" t="s">
        <v>14</v>
      </c>
      <c r="B1" s="31" t="s">
        <v>13</v>
      </c>
      <c r="C1" s="57" t="s">
        <v>81</v>
      </c>
      <c r="D1" s="31" t="s">
        <v>82</v>
      </c>
      <c r="E1" s="62" t="s">
        <v>83</v>
      </c>
      <c r="F1" s="62" t="s">
        <v>84</v>
      </c>
      <c r="G1" s="70" t="s">
        <v>101</v>
      </c>
      <c r="H1" s="62" t="s">
        <v>92</v>
      </c>
      <c r="I1" s="62" t="s">
        <v>96</v>
      </c>
      <c r="J1" s="62" t="s">
        <v>95</v>
      </c>
      <c r="K1" s="63"/>
      <c r="L1" s="64"/>
      <c r="O1" s="68" t="s">
        <v>90</v>
      </c>
      <c r="P1" s="69">
        <f ca="1">TODAY()</f>
        <v>46099</v>
      </c>
    </row>
    <row r="2" spans="1:17" x14ac:dyDescent="0.25">
      <c r="A2" s="88">
        <v>0</v>
      </c>
      <c r="B2" s="88">
        <v>0</v>
      </c>
      <c r="C2" s="88">
        <v>0</v>
      </c>
      <c r="D2" s="88">
        <v>0</v>
      </c>
      <c r="E2" s="88">
        <v>0</v>
      </c>
      <c r="F2" s="88">
        <v>0</v>
      </c>
      <c r="G2" s="88">
        <v>0</v>
      </c>
      <c r="H2" s="88">
        <v>0</v>
      </c>
      <c r="I2" s="88">
        <v>0</v>
      </c>
      <c r="J2" s="88">
        <v>0</v>
      </c>
      <c r="K2" s="64"/>
      <c r="L2" s="64"/>
      <c r="O2" s="68" t="s">
        <v>91</v>
      </c>
      <c r="P2" s="68">
        <f ca="1">WEEKNUM(P1,21)</f>
        <v>12</v>
      </c>
    </row>
    <row r="3" spans="1:17" x14ac:dyDescent="0.25">
      <c r="A3" s="88">
        <v>0</v>
      </c>
      <c r="B3" s="88">
        <v>0</v>
      </c>
      <c r="C3" s="88">
        <v>0</v>
      </c>
      <c r="D3" s="88">
        <v>0</v>
      </c>
      <c r="E3" s="88">
        <v>0</v>
      </c>
      <c r="F3" s="88">
        <v>0</v>
      </c>
      <c r="G3" s="88">
        <v>0</v>
      </c>
      <c r="H3" s="88">
        <v>0</v>
      </c>
      <c r="I3" s="88">
        <v>0</v>
      </c>
      <c r="J3" s="88">
        <v>0</v>
      </c>
      <c r="O3" s="67" t="s">
        <v>93</v>
      </c>
      <c r="P3" s="67">
        <f ca="1">ROUND(Q3,2)</f>
        <v>200.03</v>
      </c>
      <c r="Q3">
        <f ca="1">SUMIF(H3:H10000,P2,E3:E10000)</f>
        <v>200.02693100000022</v>
      </c>
    </row>
    <row r="4" spans="1:17" x14ac:dyDescent="0.25">
      <c r="A4" s="88">
        <v>0</v>
      </c>
      <c r="B4" s="88">
        <v>0</v>
      </c>
      <c r="C4" s="88">
        <v>0</v>
      </c>
      <c r="D4" s="88">
        <v>0</v>
      </c>
      <c r="E4" s="88">
        <v>0</v>
      </c>
      <c r="F4" s="88">
        <v>0</v>
      </c>
      <c r="G4" s="88">
        <v>0</v>
      </c>
      <c r="H4" s="88">
        <v>0</v>
      </c>
      <c r="I4" s="88">
        <v>0</v>
      </c>
      <c r="J4" s="88">
        <v>0</v>
      </c>
      <c r="O4" s="67" t="s">
        <v>94</v>
      </c>
      <c r="P4" s="67">
        <f ca="1">SUMIF(H3:H10000,P2,I3:I10000)</f>
        <v>187</v>
      </c>
    </row>
    <row r="5" spans="1:17" x14ac:dyDescent="0.25">
      <c r="A5" s="88">
        <v>0</v>
      </c>
      <c r="B5" s="88">
        <v>0</v>
      </c>
      <c r="C5" s="88">
        <v>0</v>
      </c>
      <c r="D5" s="88">
        <v>0</v>
      </c>
      <c r="E5" s="88">
        <v>0</v>
      </c>
      <c r="F5" s="88">
        <v>0</v>
      </c>
      <c r="G5" s="88">
        <v>0</v>
      </c>
      <c r="H5" s="88">
        <v>0</v>
      </c>
      <c r="I5" s="88">
        <v>0</v>
      </c>
      <c r="J5" s="88">
        <v>0</v>
      </c>
      <c r="O5" s="67" t="s">
        <v>113</v>
      </c>
      <c r="P5" s="67">
        <f ca="1">IF(P4&gt;0,ROUND((P3/P4),2),0)</f>
        <v>1.07</v>
      </c>
    </row>
    <row r="6" spans="1:17" x14ac:dyDescent="0.25">
      <c r="A6" s="88">
        <v>0</v>
      </c>
      <c r="B6" s="88">
        <v>0</v>
      </c>
      <c r="C6" s="88">
        <v>0</v>
      </c>
      <c r="D6" s="88">
        <v>0</v>
      </c>
      <c r="E6" s="88">
        <v>0</v>
      </c>
      <c r="F6" s="88">
        <v>0</v>
      </c>
      <c r="G6" s="88">
        <v>0</v>
      </c>
      <c r="H6" s="88">
        <v>0</v>
      </c>
      <c r="I6" s="88">
        <v>0</v>
      </c>
      <c r="J6" s="88">
        <v>0</v>
      </c>
      <c r="O6" s="66" t="s">
        <v>97</v>
      </c>
      <c r="P6" s="66">
        <f ca="1">ROUND(Q6,2)</f>
        <v>3.51</v>
      </c>
      <c r="Q6">
        <f ca="1">SUMIF(H3:H10000,P2,F3:F10000)</f>
        <v>3.5076130000000001</v>
      </c>
    </row>
    <row r="7" spans="1:17" x14ac:dyDescent="0.25">
      <c r="A7" s="88">
        <v>0</v>
      </c>
      <c r="B7" s="88">
        <v>0</v>
      </c>
      <c r="C7" s="88">
        <v>0</v>
      </c>
      <c r="D7" s="88">
        <v>0</v>
      </c>
      <c r="E7" s="88">
        <v>0</v>
      </c>
      <c r="F7" s="88">
        <v>0</v>
      </c>
      <c r="G7" s="88">
        <v>0</v>
      </c>
      <c r="H7" s="88">
        <v>0</v>
      </c>
      <c r="I7" s="88">
        <v>0</v>
      </c>
      <c r="J7" s="88">
        <v>0</v>
      </c>
      <c r="O7" s="66" t="s">
        <v>98</v>
      </c>
      <c r="P7" s="66">
        <f ca="1">SUMIF(H4:H10000,P2,J4:J10000)</f>
        <v>4</v>
      </c>
    </row>
    <row r="8" spans="1:17" x14ac:dyDescent="0.25">
      <c r="A8" s="88">
        <v>0</v>
      </c>
      <c r="B8" s="88">
        <v>0</v>
      </c>
      <c r="C8" s="88">
        <v>0</v>
      </c>
      <c r="D8" s="88">
        <v>0</v>
      </c>
      <c r="E8" s="88">
        <v>0</v>
      </c>
      <c r="F8" s="88">
        <v>0</v>
      </c>
      <c r="G8" s="88">
        <v>0</v>
      </c>
      <c r="H8" s="88">
        <v>0</v>
      </c>
      <c r="I8" s="88">
        <v>0</v>
      </c>
      <c r="J8" s="88">
        <v>0</v>
      </c>
      <c r="O8" s="66" t="s">
        <v>114</v>
      </c>
      <c r="P8" s="85">
        <f ca="1">IF(P7&gt;0,ROUND((P6/P7),2),0)</f>
        <v>0.88</v>
      </c>
    </row>
    <row r="9" spans="1:17" x14ac:dyDescent="0.25">
      <c r="A9" s="88">
        <v>0</v>
      </c>
      <c r="B9" s="88">
        <v>0</v>
      </c>
      <c r="C9" s="88">
        <v>0</v>
      </c>
      <c r="D9" s="89">
        <v>0</v>
      </c>
      <c r="E9" s="88">
        <v>0</v>
      </c>
      <c r="F9" s="88">
        <v>0</v>
      </c>
      <c r="G9" s="88">
        <v>0</v>
      </c>
      <c r="H9" s="88">
        <v>0</v>
      </c>
      <c r="I9" s="88">
        <v>0</v>
      </c>
      <c r="J9" s="88">
        <v>0</v>
      </c>
      <c r="O9" s="65" t="s">
        <v>99</v>
      </c>
      <c r="P9" s="65">
        <f ca="1">P3+P6</f>
        <v>203.54</v>
      </c>
    </row>
    <row r="10" spans="1:17" x14ac:dyDescent="0.25">
      <c r="A10" s="88">
        <v>0</v>
      </c>
      <c r="B10" s="88">
        <v>0</v>
      </c>
      <c r="C10" s="88">
        <v>0</v>
      </c>
      <c r="D10" s="89">
        <v>0</v>
      </c>
      <c r="E10" s="88">
        <v>0</v>
      </c>
      <c r="F10" s="88">
        <v>0</v>
      </c>
      <c r="G10" s="88">
        <v>0</v>
      </c>
      <c r="H10" s="88">
        <v>0</v>
      </c>
      <c r="I10" s="88">
        <v>0</v>
      </c>
      <c r="J10" s="88">
        <v>0</v>
      </c>
      <c r="O10" s="65" t="s">
        <v>100</v>
      </c>
      <c r="P10" s="65">
        <f ca="1">P4+P7</f>
        <v>191</v>
      </c>
    </row>
    <row r="11" spans="1:17" x14ac:dyDescent="0.25">
      <c r="A11" s="88">
        <v>0</v>
      </c>
      <c r="B11" s="88">
        <v>0</v>
      </c>
      <c r="C11" s="88">
        <v>0</v>
      </c>
      <c r="D11" s="89">
        <v>0</v>
      </c>
      <c r="E11" s="88">
        <v>0</v>
      </c>
      <c r="F11" s="88">
        <v>0</v>
      </c>
      <c r="G11" s="88">
        <v>0</v>
      </c>
      <c r="H11" s="88">
        <v>0</v>
      </c>
      <c r="I11" s="88">
        <v>0</v>
      </c>
      <c r="J11" s="88">
        <v>0</v>
      </c>
      <c r="O11" s="65" t="s">
        <v>115</v>
      </c>
      <c r="P11" s="65"/>
    </row>
    <row r="12" spans="1:17" x14ac:dyDescent="0.25">
      <c r="A12" s="29">
        <v>142799</v>
      </c>
      <c r="B12" s="29">
        <v>1</v>
      </c>
      <c r="C12" s="30">
        <v>46027.390625</v>
      </c>
      <c r="D12" s="32" t="s">
        <v>8992</v>
      </c>
      <c r="E12" s="61">
        <v>1.6102799999999999</v>
      </c>
      <c r="H12" s="29">
        <f t="shared" ref="H12:H75" si="0">IF(A12&gt;0,WEEKNUM(C12,21),"")</f>
        <v>2</v>
      </c>
      <c r="I12" s="29">
        <f t="shared" ref="I12:I75" si="1">IF(A12&gt;0,1,"")</f>
        <v>1</v>
      </c>
      <c r="J12" s="29" t="str">
        <f t="shared" ref="J12:J75" si="2">IF(F12&gt;0,1,"")</f>
        <v/>
      </c>
    </row>
    <row r="13" spans="1:17" x14ac:dyDescent="0.25">
      <c r="A13" s="29">
        <v>142655</v>
      </c>
      <c r="B13" s="29">
        <v>2</v>
      </c>
      <c r="C13" s="30">
        <v>46027.403194444443</v>
      </c>
      <c r="D13" s="32">
        <v>251126154121</v>
      </c>
      <c r="E13" s="61">
        <v>2.3566410000000002</v>
      </c>
      <c r="H13" s="29">
        <f t="shared" si="0"/>
        <v>2</v>
      </c>
      <c r="I13" s="29">
        <f t="shared" si="1"/>
        <v>1</v>
      </c>
      <c r="J13" s="29" t="str">
        <f t="shared" si="2"/>
        <v/>
      </c>
    </row>
    <row r="14" spans="1:17" x14ac:dyDescent="0.25">
      <c r="A14" s="29">
        <v>142655</v>
      </c>
      <c r="B14" s="29">
        <v>2</v>
      </c>
      <c r="C14" s="30">
        <v>46027.403263888889</v>
      </c>
      <c r="D14" s="32">
        <v>251126154121</v>
      </c>
      <c r="E14" s="61">
        <v>2.3566410000000002</v>
      </c>
      <c r="H14" s="29">
        <f t="shared" si="0"/>
        <v>2</v>
      </c>
      <c r="I14" s="29">
        <f t="shared" si="1"/>
        <v>1</v>
      </c>
      <c r="J14" s="29" t="str">
        <f t="shared" si="2"/>
        <v/>
      </c>
    </row>
    <row r="15" spans="1:17" x14ac:dyDescent="0.25">
      <c r="A15" s="29">
        <v>142751</v>
      </c>
      <c r="B15" s="29">
        <v>1</v>
      </c>
      <c r="C15" s="30">
        <v>46027.403391203705</v>
      </c>
      <c r="D15" s="32">
        <v>251126154121</v>
      </c>
      <c r="E15" s="61">
        <v>0.89200000000000002</v>
      </c>
      <c r="H15" s="29">
        <f t="shared" si="0"/>
        <v>2</v>
      </c>
      <c r="I15" s="29">
        <f t="shared" si="1"/>
        <v>1</v>
      </c>
      <c r="J15" s="29" t="str">
        <f t="shared" si="2"/>
        <v/>
      </c>
    </row>
    <row r="16" spans="1:17" x14ac:dyDescent="0.25">
      <c r="A16" s="29">
        <v>142685</v>
      </c>
      <c r="B16" s="29">
        <v>2</v>
      </c>
      <c r="C16" s="30">
        <v>46027.403611111113</v>
      </c>
      <c r="D16" s="32">
        <v>251126154121</v>
      </c>
      <c r="E16" s="61">
        <v>0.44949299999999998</v>
      </c>
      <c r="H16" s="29">
        <f t="shared" si="0"/>
        <v>2</v>
      </c>
      <c r="I16" s="29">
        <f t="shared" si="1"/>
        <v>1</v>
      </c>
      <c r="J16" s="29" t="str">
        <f t="shared" si="2"/>
        <v/>
      </c>
    </row>
    <row r="17" spans="1:10" x14ac:dyDescent="0.25">
      <c r="A17" s="29">
        <v>142655</v>
      </c>
      <c r="B17" s="29">
        <v>2</v>
      </c>
      <c r="C17" s="30">
        <v>46028.284097222226</v>
      </c>
      <c r="D17" s="32">
        <v>2512041925</v>
      </c>
      <c r="E17" s="61">
        <v>2.3566410000000002</v>
      </c>
      <c r="H17" s="29">
        <f t="shared" si="0"/>
        <v>2</v>
      </c>
      <c r="I17" s="29">
        <f t="shared" si="1"/>
        <v>1</v>
      </c>
      <c r="J17" s="29" t="str">
        <f t="shared" si="2"/>
        <v/>
      </c>
    </row>
    <row r="18" spans="1:10" x14ac:dyDescent="0.25">
      <c r="A18" s="29">
        <v>142655</v>
      </c>
      <c r="B18" s="29">
        <v>2</v>
      </c>
      <c r="C18" s="30">
        <v>46028.284166666665</v>
      </c>
      <c r="D18" s="32">
        <v>2512041925</v>
      </c>
      <c r="E18" s="61">
        <v>2.3566410000000002</v>
      </c>
      <c r="H18" s="29">
        <f t="shared" si="0"/>
        <v>2</v>
      </c>
      <c r="I18" s="29">
        <f t="shared" si="1"/>
        <v>1</v>
      </c>
      <c r="J18" s="29" t="str">
        <f t="shared" si="2"/>
        <v/>
      </c>
    </row>
    <row r="19" spans="1:10" x14ac:dyDescent="0.25">
      <c r="A19" s="29">
        <v>141575</v>
      </c>
      <c r="B19" s="29">
        <v>1</v>
      </c>
      <c r="C19" s="30">
        <v>46028.344641203701</v>
      </c>
      <c r="D19" s="32">
        <v>251105232121</v>
      </c>
      <c r="E19" s="61">
        <v>1.3482829999999999</v>
      </c>
      <c r="F19" s="74">
        <v>1.3482829999999999</v>
      </c>
      <c r="G19" s="71" t="s">
        <v>103</v>
      </c>
      <c r="H19" s="29">
        <f t="shared" si="0"/>
        <v>2</v>
      </c>
      <c r="I19" s="29">
        <f t="shared" si="1"/>
        <v>1</v>
      </c>
      <c r="J19" s="29">
        <f t="shared" si="2"/>
        <v>1</v>
      </c>
    </row>
    <row r="20" spans="1:10" x14ac:dyDescent="0.25">
      <c r="A20" s="29">
        <v>142655</v>
      </c>
      <c r="B20" s="29">
        <v>1</v>
      </c>
      <c r="C20" s="30">
        <v>46028.285173611112</v>
      </c>
      <c r="D20" s="32">
        <v>2509171455</v>
      </c>
      <c r="E20" s="61">
        <v>2.3566410000000002</v>
      </c>
      <c r="H20" s="29">
        <f t="shared" si="0"/>
        <v>2</v>
      </c>
      <c r="I20" s="29">
        <f t="shared" si="1"/>
        <v>1</v>
      </c>
      <c r="J20" s="29" t="str">
        <f t="shared" si="2"/>
        <v/>
      </c>
    </row>
    <row r="21" spans="1:10" x14ac:dyDescent="0.25">
      <c r="A21" s="29">
        <v>142655</v>
      </c>
      <c r="B21" s="29">
        <v>1</v>
      </c>
      <c r="C21" s="30">
        <v>46028.285243055558</v>
      </c>
      <c r="D21" s="32">
        <v>2509171455</v>
      </c>
      <c r="E21" s="61">
        <v>2.3566410000000002</v>
      </c>
      <c r="H21" s="29">
        <f t="shared" si="0"/>
        <v>2</v>
      </c>
      <c r="I21" s="29">
        <f t="shared" si="1"/>
        <v>1</v>
      </c>
      <c r="J21" s="29" t="str">
        <f t="shared" si="2"/>
        <v/>
      </c>
    </row>
    <row r="22" spans="1:10" x14ac:dyDescent="0.25">
      <c r="A22" s="29">
        <v>142737</v>
      </c>
      <c r="B22" s="29">
        <v>1</v>
      </c>
      <c r="C22" s="30">
        <v>46028.285393518519</v>
      </c>
      <c r="D22" s="32">
        <v>2509171455</v>
      </c>
      <c r="E22" s="61">
        <v>0.68601199999999996</v>
      </c>
      <c r="H22" s="29">
        <f t="shared" si="0"/>
        <v>2</v>
      </c>
      <c r="I22" s="29">
        <f t="shared" si="1"/>
        <v>1</v>
      </c>
      <c r="J22" s="29" t="str">
        <f t="shared" si="2"/>
        <v/>
      </c>
    </row>
    <row r="23" spans="1:10" x14ac:dyDescent="0.25">
      <c r="A23" s="29">
        <v>142541</v>
      </c>
      <c r="B23" s="29">
        <v>1</v>
      </c>
      <c r="C23" s="30">
        <v>46028.285567129627</v>
      </c>
      <c r="D23" s="32">
        <v>2509171455</v>
      </c>
      <c r="E23" s="61">
        <v>0.36002000000000001</v>
      </c>
      <c r="H23" s="29">
        <f t="shared" si="0"/>
        <v>2</v>
      </c>
      <c r="I23" s="29">
        <f t="shared" si="1"/>
        <v>1</v>
      </c>
      <c r="J23" s="29" t="str">
        <f t="shared" si="2"/>
        <v/>
      </c>
    </row>
    <row r="24" spans="1:10" x14ac:dyDescent="0.25">
      <c r="A24" s="29">
        <v>142541</v>
      </c>
      <c r="B24" s="29">
        <v>1</v>
      </c>
      <c r="C24" s="30">
        <v>46029.406192129631</v>
      </c>
      <c r="D24" s="32">
        <v>251128022721</v>
      </c>
      <c r="E24" s="61">
        <v>0.36002000000000001</v>
      </c>
      <c r="F24" s="74">
        <v>0.36002000000000001</v>
      </c>
      <c r="G24" s="71" t="s">
        <v>103</v>
      </c>
      <c r="H24" s="29">
        <f t="shared" si="0"/>
        <v>2</v>
      </c>
      <c r="I24" s="29">
        <f t="shared" si="1"/>
        <v>1</v>
      </c>
      <c r="J24" s="29">
        <f t="shared" si="2"/>
        <v>1</v>
      </c>
    </row>
    <row r="25" spans="1:10" x14ac:dyDescent="0.25">
      <c r="A25" s="29">
        <v>142787</v>
      </c>
      <c r="B25" s="29">
        <v>1</v>
      </c>
      <c r="C25" s="30">
        <v>46028.301504629628</v>
      </c>
      <c r="D25" s="32">
        <v>251204192521</v>
      </c>
      <c r="E25" s="61">
        <v>1.124738</v>
      </c>
      <c r="H25" s="29">
        <f t="shared" si="0"/>
        <v>2</v>
      </c>
      <c r="I25" s="29">
        <f t="shared" si="1"/>
        <v>1</v>
      </c>
      <c r="J25" s="29" t="str">
        <f t="shared" si="2"/>
        <v/>
      </c>
    </row>
    <row r="26" spans="1:10" x14ac:dyDescent="0.25">
      <c r="A26" s="29">
        <v>142818</v>
      </c>
      <c r="B26" s="29">
        <v>1</v>
      </c>
      <c r="C26" s="30">
        <v>46028.306342592594</v>
      </c>
      <c r="D26" s="32">
        <v>251205104221</v>
      </c>
      <c r="E26" s="61">
        <v>2.8385940000000001</v>
      </c>
      <c r="H26" s="29">
        <f t="shared" si="0"/>
        <v>2</v>
      </c>
      <c r="I26" s="29">
        <f t="shared" si="1"/>
        <v>1</v>
      </c>
      <c r="J26" s="29" t="str">
        <f t="shared" si="2"/>
        <v/>
      </c>
    </row>
    <row r="27" spans="1:10" x14ac:dyDescent="0.25">
      <c r="A27" s="29">
        <v>142737</v>
      </c>
      <c r="B27" s="29">
        <v>6</v>
      </c>
      <c r="C27" s="30">
        <v>46028.306620370371</v>
      </c>
      <c r="D27" s="32">
        <v>251205104221</v>
      </c>
      <c r="E27" s="61">
        <v>1.9869159999999999</v>
      </c>
      <c r="H27" s="29">
        <f t="shared" si="0"/>
        <v>2</v>
      </c>
      <c r="I27" s="29">
        <f t="shared" si="1"/>
        <v>1</v>
      </c>
      <c r="J27" s="29" t="str">
        <f t="shared" si="2"/>
        <v/>
      </c>
    </row>
    <row r="28" spans="1:10" x14ac:dyDescent="0.25">
      <c r="A28" s="29">
        <v>142822</v>
      </c>
      <c r="B28" s="29">
        <v>1</v>
      </c>
      <c r="C28" s="30">
        <v>46028.30678240741</v>
      </c>
      <c r="D28" s="32">
        <v>251205104221</v>
      </c>
      <c r="E28" s="61">
        <v>1.4355899999999999</v>
      </c>
      <c r="H28" s="29">
        <f t="shared" si="0"/>
        <v>2</v>
      </c>
      <c r="I28" s="29">
        <f t="shared" si="1"/>
        <v>1</v>
      </c>
      <c r="J28" s="29" t="str">
        <f t="shared" si="2"/>
        <v/>
      </c>
    </row>
    <row r="29" spans="1:10" x14ac:dyDescent="0.25">
      <c r="A29" s="29">
        <v>142822</v>
      </c>
      <c r="B29" s="29">
        <v>1</v>
      </c>
      <c r="C29" s="30">
        <v>46028.318425925929</v>
      </c>
      <c r="D29" s="32">
        <v>251205051421</v>
      </c>
      <c r="E29" s="61">
        <v>1.4355899999999999</v>
      </c>
      <c r="H29" s="29">
        <f t="shared" si="0"/>
        <v>2</v>
      </c>
      <c r="I29" s="29">
        <f t="shared" si="1"/>
        <v>1</v>
      </c>
      <c r="J29" s="29" t="str">
        <f t="shared" si="2"/>
        <v/>
      </c>
    </row>
    <row r="30" spans="1:10" x14ac:dyDescent="0.25">
      <c r="A30" s="29">
        <v>142655</v>
      </c>
      <c r="B30" s="29">
        <v>1</v>
      </c>
      <c r="C30" s="30">
        <v>46028.318541666667</v>
      </c>
      <c r="D30" s="32">
        <v>251205051421</v>
      </c>
      <c r="E30" s="61">
        <v>2.3566410000000002</v>
      </c>
      <c r="H30" s="29">
        <f t="shared" si="0"/>
        <v>2</v>
      </c>
      <c r="I30" s="29">
        <f t="shared" si="1"/>
        <v>1</v>
      </c>
      <c r="J30" s="29" t="str">
        <f t="shared" si="2"/>
        <v/>
      </c>
    </row>
    <row r="31" spans="1:10" x14ac:dyDescent="0.25">
      <c r="A31" s="29">
        <v>142655</v>
      </c>
      <c r="B31" s="29">
        <v>1</v>
      </c>
      <c r="C31" s="30">
        <v>46028.318599537037</v>
      </c>
      <c r="D31" s="32">
        <v>251205051421</v>
      </c>
      <c r="E31" s="61">
        <v>2.3566410000000002</v>
      </c>
      <c r="H31" s="29">
        <f t="shared" si="0"/>
        <v>2</v>
      </c>
      <c r="I31" s="29">
        <f t="shared" si="1"/>
        <v>1</v>
      </c>
      <c r="J31" s="29" t="str">
        <f t="shared" si="2"/>
        <v/>
      </c>
    </row>
    <row r="32" spans="1:10" x14ac:dyDescent="0.25">
      <c r="A32" s="29">
        <v>142655</v>
      </c>
      <c r="B32" s="29">
        <v>1</v>
      </c>
      <c r="C32" s="30">
        <v>46028.331273148149</v>
      </c>
      <c r="D32" s="32">
        <v>251105231621</v>
      </c>
      <c r="E32" s="61">
        <v>2.3566410000000002</v>
      </c>
      <c r="H32" s="29">
        <f t="shared" si="0"/>
        <v>2</v>
      </c>
      <c r="I32" s="29">
        <f t="shared" si="1"/>
        <v>1</v>
      </c>
      <c r="J32" s="29" t="str">
        <f t="shared" si="2"/>
        <v/>
      </c>
    </row>
    <row r="33" spans="1:10" x14ac:dyDescent="0.25">
      <c r="A33" s="29">
        <v>142655</v>
      </c>
      <c r="B33" s="29">
        <v>2</v>
      </c>
      <c r="C33" s="30">
        <v>46028.331354166665</v>
      </c>
      <c r="D33" s="32">
        <v>251105231621</v>
      </c>
      <c r="E33" s="61">
        <v>2.3566410000000002</v>
      </c>
      <c r="H33" s="29">
        <f t="shared" si="0"/>
        <v>2</v>
      </c>
      <c r="I33" s="29">
        <f t="shared" si="1"/>
        <v>1</v>
      </c>
      <c r="J33" s="29" t="str">
        <f t="shared" si="2"/>
        <v/>
      </c>
    </row>
    <row r="34" spans="1:10" x14ac:dyDescent="0.25">
      <c r="A34" s="29">
        <v>142783</v>
      </c>
      <c r="B34" s="29">
        <v>1</v>
      </c>
      <c r="C34" s="30">
        <v>46028.334178240744</v>
      </c>
      <c r="D34" s="32">
        <v>251105231621</v>
      </c>
      <c r="E34" s="61">
        <v>0.24</v>
      </c>
      <c r="H34" s="29">
        <f t="shared" si="0"/>
        <v>2</v>
      </c>
      <c r="I34" s="29">
        <f t="shared" si="1"/>
        <v>1</v>
      </c>
      <c r="J34" s="29" t="str">
        <f t="shared" si="2"/>
        <v/>
      </c>
    </row>
    <row r="35" spans="1:10" x14ac:dyDescent="0.25">
      <c r="A35" s="29">
        <v>142822</v>
      </c>
      <c r="B35" s="29">
        <v>1</v>
      </c>
      <c r="C35" s="30">
        <v>46028.337164351855</v>
      </c>
      <c r="D35" s="32">
        <v>251105231621</v>
      </c>
      <c r="E35" s="61">
        <v>1.4355899999999999</v>
      </c>
      <c r="H35" s="29">
        <f t="shared" si="0"/>
        <v>2</v>
      </c>
      <c r="I35" s="29">
        <f t="shared" si="1"/>
        <v>1</v>
      </c>
      <c r="J35" s="29" t="str">
        <f t="shared" si="2"/>
        <v/>
      </c>
    </row>
    <row r="36" spans="1:10" x14ac:dyDescent="0.25">
      <c r="A36" s="29">
        <v>142655</v>
      </c>
      <c r="B36" s="29">
        <v>1</v>
      </c>
      <c r="C36" s="30">
        <v>46028.344247685185</v>
      </c>
      <c r="D36" s="32">
        <v>251105232121</v>
      </c>
      <c r="E36" s="61">
        <v>2.3566410000000002</v>
      </c>
      <c r="H36" s="29">
        <f t="shared" si="0"/>
        <v>2</v>
      </c>
      <c r="I36" s="29">
        <f t="shared" si="1"/>
        <v>1</v>
      </c>
      <c r="J36" s="29" t="str">
        <f t="shared" si="2"/>
        <v/>
      </c>
    </row>
    <row r="37" spans="1:10" x14ac:dyDescent="0.25">
      <c r="A37" s="29">
        <v>142655</v>
      </c>
      <c r="B37" s="29">
        <v>1</v>
      </c>
      <c r="C37" s="30">
        <v>46028.344340277778</v>
      </c>
      <c r="D37" s="32">
        <v>251105232121</v>
      </c>
      <c r="E37" s="61">
        <v>2.3566410000000002</v>
      </c>
      <c r="H37" s="29">
        <f t="shared" si="0"/>
        <v>2</v>
      </c>
      <c r="I37" s="29">
        <f t="shared" si="1"/>
        <v>1</v>
      </c>
      <c r="J37" s="29" t="str">
        <f t="shared" si="2"/>
        <v/>
      </c>
    </row>
    <row r="38" spans="1:10" x14ac:dyDescent="0.25">
      <c r="A38" s="29">
        <v>142655</v>
      </c>
      <c r="B38" s="29">
        <v>1</v>
      </c>
      <c r="C38" s="30">
        <v>46028.345347222225</v>
      </c>
      <c r="D38" s="32">
        <v>251105014621</v>
      </c>
      <c r="E38" s="61">
        <v>2.3566410000000002</v>
      </c>
      <c r="H38" s="29">
        <f t="shared" si="0"/>
        <v>2</v>
      </c>
      <c r="I38" s="29">
        <f t="shared" si="1"/>
        <v>1</v>
      </c>
      <c r="J38" s="29" t="str">
        <f t="shared" si="2"/>
        <v/>
      </c>
    </row>
    <row r="39" spans="1:10" x14ac:dyDescent="0.25">
      <c r="A39" s="29">
        <v>142655</v>
      </c>
      <c r="B39" s="29">
        <v>1</v>
      </c>
      <c r="C39" s="30">
        <v>46028.345532407409</v>
      </c>
      <c r="D39" s="32">
        <v>251105014621</v>
      </c>
      <c r="E39" s="61">
        <v>2.3566410000000002</v>
      </c>
      <c r="H39" s="29">
        <f t="shared" si="0"/>
        <v>2</v>
      </c>
      <c r="I39" s="29">
        <f t="shared" si="1"/>
        <v>1</v>
      </c>
      <c r="J39" s="29" t="str">
        <f t="shared" si="2"/>
        <v/>
      </c>
    </row>
    <row r="40" spans="1:10" x14ac:dyDescent="0.25">
      <c r="A40" s="29">
        <v>142750</v>
      </c>
      <c r="B40" s="29">
        <v>2</v>
      </c>
      <c r="C40" s="30">
        <v>46028.345925925925</v>
      </c>
      <c r="D40" s="32">
        <v>251105014621</v>
      </c>
      <c r="E40" s="61">
        <v>0.85073500000000002</v>
      </c>
      <c r="H40" s="29">
        <f t="shared" si="0"/>
        <v>2</v>
      </c>
      <c r="I40" s="29">
        <f t="shared" si="1"/>
        <v>1</v>
      </c>
      <c r="J40" s="29" t="str">
        <f t="shared" si="2"/>
        <v/>
      </c>
    </row>
    <row r="41" spans="1:10" x14ac:dyDescent="0.25">
      <c r="A41" s="29">
        <v>142823</v>
      </c>
      <c r="B41" s="29">
        <v>1</v>
      </c>
      <c r="C41" s="30">
        <v>46028.346041666664</v>
      </c>
      <c r="D41" s="32">
        <v>251105014621</v>
      </c>
      <c r="E41" s="61">
        <v>0.61465999999999998</v>
      </c>
      <c r="H41" s="29">
        <f t="shared" si="0"/>
        <v>2</v>
      </c>
      <c r="I41" s="29">
        <f t="shared" si="1"/>
        <v>1</v>
      </c>
      <c r="J41" s="29" t="str">
        <f t="shared" si="2"/>
        <v/>
      </c>
    </row>
    <row r="42" spans="1:10" x14ac:dyDescent="0.25">
      <c r="A42" s="29">
        <v>142655</v>
      </c>
      <c r="B42" s="29">
        <v>1</v>
      </c>
      <c r="C42" s="30">
        <v>46028.401608796295</v>
      </c>
      <c r="D42" s="32">
        <v>251106082121</v>
      </c>
      <c r="E42" s="61">
        <v>2.3566410000000002</v>
      </c>
      <c r="H42" s="29">
        <f t="shared" si="0"/>
        <v>2</v>
      </c>
      <c r="I42" s="29">
        <f t="shared" si="1"/>
        <v>1</v>
      </c>
      <c r="J42" s="29" t="str">
        <f t="shared" si="2"/>
        <v/>
      </c>
    </row>
    <row r="43" spans="1:10" x14ac:dyDescent="0.25">
      <c r="A43" s="29">
        <v>142685</v>
      </c>
      <c r="B43" s="29">
        <v>2</v>
      </c>
      <c r="C43" s="30">
        <v>46028.401805555557</v>
      </c>
      <c r="D43" s="32">
        <v>251106082121</v>
      </c>
      <c r="E43" s="61">
        <v>0.44949299999999998</v>
      </c>
      <c r="H43" s="29">
        <f t="shared" si="0"/>
        <v>2</v>
      </c>
      <c r="I43" s="29">
        <f t="shared" si="1"/>
        <v>1</v>
      </c>
      <c r="J43" s="29" t="str">
        <f t="shared" si="2"/>
        <v/>
      </c>
    </row>
    <row r="44" spans="1:10" x14ac:dyDescent="0.25">
      <c r="A44" s="29">
        <v>142750</v>
      </c>
      <c r="B44" s="29">
        <v>2</v>
      </c>
      <c r="C44" s="30">
        <v>46028.401932870373</v>
      </c>
      <c r="D44" s="32">
        <v>251106082121</v>
      </c>
      <c r="E44" s="61">
        <v>0.85073500000000002</v>
      </c>
      <c r="H44" s="29">
        <f t="shared" si="0"/>
        <v>2</v>
      </c>
      <c r="I44" s="29">
        <f t="shared" si="1"/>
        <v>1</v>
      </c>
      <c r="J44" s="29" t="str">
        <f t="shared" si="2"/>
        <v/>
      </c>
    </row>
    <row r="45" spans="1:10" x14ac:dyDescent="0.25">
      <c r="A45" s="29">
        <v>142776</v>
      </c>
      <c r="B45" s="29">
        <v>1</v>
      </c>
      <c r="C45" s="30">
        <v>46028.402094907404</v>
      </c>
      <c r="D45" s="32">
        <v>251106082121</v>
      </c>
      <c r="E45" s="61">
        <v>0.66922899999999996</v>
      </c>
      <c r="H45" s="29">
        <f t="shared" si="0"/>
        <v>2</v>
      </c>
      <c r="I45" s="29">
        <f t="shared" si="1"/>
        <v>1</v>
      </c>
      <c r="J45" s="29" t="str">
        <f t="shared" si="2"/>
        <v/>
      </c>
    </row>
    <row r="46" spans="1:10" x14ac:dyDescent="0.25">
      <c r="A46" s="29">
        <v>142750</v>
      </c>
      <c r="B46" s="29">
        <v>2</v>
      </c>
      <c r="C46" s="30">
        <v>46028.40253472222</v>
      </c>
      <c r="D46" s="32">
        <v>251106082921</v>
      </c>
      <c r="E46" s="61">
        <v>0.85073500000000002</v>
      </c>
      <c r="H46" s="29">
        <f t="shared" si="0"/>
        <v>2</v>
      </c>
      <c r="I46" s="29">
        <f t="shared" si="1"/>
        <v>1</v>
      </c>
      <c r="J46" s="29" t="str">
        <f t="shared" si="2"/>
        <v/>
      </c>
    </row>
    <row r="47" spans="1:10" x14ac:dyDescent="0.25">
      <c r="A47" s="29">
        <v>142811</v>
      </c>
      <c r="B47" s="29">
        <v>1</v>
      </c>
      <c r="C47" s="30">
        <v>46028.402650462966</v>
      </c>
      <c r="D47" s="32">
        <v>251106082921</v>
      </c>
      <c r="E47" s="61">
        <v>0.58771300000000004</v>
      </c>
      <c r="H47" s="29">
        <f t="shared" si="0"/>
        <v>2</v>
      </c>
      <c r="I47" s="29">
        <f t="shared" si="1"/>
        <v>1</v>
      </c>
      <c r="J47" s="29" t="str">
        <f t="shared" si="2"/>
        <v/>
      </c>
    </row>
    <row r="48" spans="1:10" x14ac:dyDescent="0.25">
      <c r="A48" s="29">
        <v>142655</v>
      </c>
      <c r="B48" s="29">
        <v>1</v>
      </c>
      <c r="C48" s="30">
        <v>46028.402743055558</v>
      </c>
      <c r="D48" s="32">
        <v>251106082921</v>
      </c>
      <c r="E48" s="61">
        <v>2.3566410000000002</v>
      </c>
      <c r="H48" s="29">
        <f t="shared" si="0"/>
        <v>2</v>
      </c>
      <c r="I48" s="29">
        <f t="shared" si="1"/>
        <v>1</v>
      </c>
      <c r="J48" s="29" t="str">
        <f t="shared" si="2"/>
        <v/>
      </c>
    </row>
    <row r="49" spans="1:10" x14ac:dyDescent="0.25">
      <c r="A49" s="29">
        <v>142655</v>
      </c>
      <c r="B49" s="29">
        <v>1</v>
      </c>
      <c r="C49" s="30">
        <v>46028.402800925927</v>
      </c>
      <c r="D49" s="32">
        <v>251106082921</v>
      </c>
      <c r="E49" s="61">
        <v>2.3566410000000002</v>
      </c>
      <c r="H49" s="29">
        <f t="shared" si="0"/>
        <v>2</v>
      </c>
      <c r="I49" s="29">
        <f t="shared" si="1"/>
        <v>1</v>
      </c>
      <c r="J49" s="29" t="str">
        <f t="shared" si="2"/>
        <v/>
      </c>
    </row>
    <row r="50" spans="1:10" x14ac:dyDescent="0.25">
      <c r="A50" s="29">
        <v>142695</v>
      </c>
      <c r="B50" s="29">
        <v>2</v>
      </c>
      <c r="C50" s="30">
        <v>46028.428541666668</v>
      </c>
      <c r="D50" s="32">
        <v>251106082921</v>
      </c>
      <c r="E50" s="61">
        <v>2.3854259999999998</v>
      </c>
      <c r="H50" s="29">
        <f t="shared" si="0"/>
        <v>2</v>
      </c>
      <c r="I50" s="29">
        <f t="shared" si="1"/>
        <v>1</v>
      </c>
      <c r="J50" s="29" t="str">
        <f t="shared" si="2"/>
        <v/>
      </c>
    </row>
    <row r="51" spans="1:10" x14ac:dyDescent="0.25">
      <c r="A51" s="29">
        <v>142774</v>
      </c>
      <c r="B51" s="29">
        <v>1</v>
      </c>
      <c r="C51" s="30">
        <v>46028.439363425925</v>
      </c>
      <c r="D51" s="32">
        <v>251106004821</v>
      </c>
      <c r="E51" s="61">
        <v>2.4422999999999999</v>
      </c>
      <c r="H51" s="29">
        <f t="shared" si="0"/>
        <v>2</v>
      </c>
      <c r="I51" s="29">
        <f t="shared" si="1"/>
        <v>1</v>
      </c>
      <c r="J51" s="29" t="str">
        <f t="shared" si="2"/>
        <v/>
      </c>
    </row>
    <row r="52" spans="1:10" x14ac:dyDescent="0.25">
      <c r="A52" s="29">
        <v>142781</v>
      </c>
      <c r="B52" s="29">
        <v>1</v>
      </c>
      <c r="C52" s="30">
        <v>46028.471585648149</v>
      </c>
      <c r="D52" s="32">
        <v>251106045121</v>
      </c>
      <c r="E52" s="61">
        <v>2.2634859999999999</v>
      </c>
      <c r="F52" s="74">
        <v>2.2634859999999999</v>
      </c>
      <c r="G52" s="71" t="s">
        <v>103</v>
      </c>
      <c r="H52" s="29">
        <f t="shared" si="0"/>
        <v>2</v>
      </c>
      <c r="I52" s="29">
        <f t="shared" si="1"/>
        <v>1</v>
      </c>
      <c r="J52" s="29">
        <f t="shared" si="2"/>
        <v>1</v>
      </c>
    </row>
    <row r="53" spans="1:10" x14ac:dyDescent="0.25">
      <c r="A53" s="29">
        <v>142702</v>
      </c>
      <c r="B53" s="29">
        <v>1</v>
      </c>
      <c r="C53" s="30">
        <v>46028.439629629633</v>
      </c>
      <c r="D53" s="32">
        <v>251106004821</v>
      </c>
      <c r="E53" s="61">
        <v>1.592514</v>
      </c>
      <c r="H53" s="29">
        <f t="shared" si="0"/>
        <v>2</v>
      </c>
      <c r="I53" s="29">
        <f t="shared" si="1"/>
        <v>1</v>
      </c>
      <c r="J53" s="29" t="str">
        <f t="shared" si="2"/>
        <v/>
      </c>
    </row>
    <row r="54" spans="1:10" x14ac:dyDescent="0.25">
      <c r="A54" s="29">
        <v>142751</v>
      </c>
      <c r="B54" s="29">
        <v>3</v>
      </c>
      <c r="C54" s="30">
        <v>46028.452164351853</v>
      </c>
      <c r="D54" s="32">
        <v>251106011021</v>
      </c>
      <c r="E54" s="61">
        <v>3.1496119999999999</v>
      </c>
      <c r="H54" s="29">
        <f t="shared" si="0"/>
        <v>2</v>
      </c>
      <c r="I54" s="29">
        <f t="shared" si="1"/>
        <v>1</v>
      </c>
      <c r="J54" s="29" t="str">
        <f t="shared" si="2"/>
        <v/>
      </c>
    </row>
    <row r="55" spans="1:10" x14ac:dyDescent="0.25">
      <c r="A55" s="29">
        <v>142751</v>
      </c>
      <c r="B55" s="29">
        <v>1</v>
      </c>
      <c r="C55" s="30">
        <v>46028.452303240738</v>
      </c>
      <c r="D55" s="32">
        <v>251106011021</v>
      </c>
      <c r="E55" s="61">
        <v>0.89200000000000002</v>
      </c>
      <c r="H55" s="29">
        <f t="shared" si="0"/>
        <v>2</v>
      </c>
      <c r="I55" s="29">
        <f t="shared" si="1"/>
        <v>1</v>
      </c>
      <c r="J55" s="29" t="str">
        <f t="shared" si="2"/>
        <v/>
      </c>
    </row>
    <row r="56" spans="1:10" x14ac:dyDescent="0.25">
      <c r="A56" s="29">
        <v>142838</v>
      </c>
      <c r="B56" s="29">
        <v>1</v>
      </c>
      <c r="C56" s="30">
        <v>46028.452592592592</v>
      </c>
      <c r="D56" s="32">
        <v>251106011021</v>
      </c>
      <c r="E56" s="61">
        <v>0.64622000000000002</v>
      </c>
      <c r="H56" s="29">
        <f t="shared" si="0"/>
        <v>2</v>
      </c>
      <c r="I56" s="29">
        <f t="shared" si="1"/>
        <v>1</v>
      </c>
      <c r="J56" s="29" t="str">
        <f t="shared" si="2"/>
        <v/>
      </c>
    </row>
    <row r="57" spans="1:10" x14ac:dyDescent="0.25">
      <c r="A57" s="29">
        <v>142838</v>
      </c>
      <c r="B57" s="29">
        <v>2</v>
      </c>
      <c r="C57" s="30">
        <v>46028.452673611115</v>
      </c>
      <c r="D57" s="32">
        <v>251106011021</v>
      </c>
      <c r="E57" s="61">
        <v>0.64432400000000001</v>
      </c>
      <c r="H57" s="29">
        <f t="shared" si="0"/>
        <v>2</v>
      </c>
      <c r="I57" s="29">
        <f t="shared" si="1"/>
        <v>1</v>
      </c>
      <c r="J57" s="29" t="str">
        <f t="shared" si="2"/>
        <v/>
      </c>
    </row>
    <row r="58" spans="1:10" x14ac:dyDescent="0.25">
      <c r="A58" s="29">
        <v>142212</v>
      </c>
      <c r="B58" s="29">
        <v>1</v>
      </c>
      <c r="C58" s="30">
        <v>46028.452824074076</v>
      </c>
      <c r="D58" s="32">
        <v>251106011021</v>
      </c>
      <c r="E58" s="61">
        <v>0.64331400000000005</v>
      </c>
      <c r="H58" s="29">
        <f t="shared" si="0"/>
        <v>2</v>
      </c>
      <c r="I58" s="29">
        <f t="shared" si="1"/>
        <v>1</v>
      </c>
      <c r="J58" s="29" t="str">
        <f t="shared" si="2"/>
        <v/>
      </c>
    </row>
    <row r="59" spans="1:10" x14ac:dyDescent="0.25">
      <c r="A59" s="29">
        <v>142773</v>
      </c>
      <c r="B59" s="29">
        <v>1</v>
      </c>
      <c r="C59" s="30">
        <v>46028.470763888887</v>
      </c>
      <c r="D59" s="32">
        <v>251106045121</v>
      </c>
      <c r="E59" s="61">
        <v>2.3313000000000001</v>
      </c>
      <c r="H59" s="29">
        <f t="shared" si="0"/>
        <v>2</v>
      </c>
      <c r="I59" s="29">
        <f t="shared" si="1"/>
        <v>1</v>
      </c>
      <c r="J59" s="29" t="str">
        <f t="shared" si="2"/>
        <v/>
      </c>
    </row>
    <row r="60" spans="1:10" x14ac:dyDescent="0.25">
      <c r="A60" s="29">
        <v>142778</v>
      </c>
      <c r="B60" s="29">
        <v>1</v>
      </c>
      <c r="C60" s="30">
        <v>46028.470891203702</v>
      </c>
      <c r="D60" s="32">
        <v>251106045121</v>
      </c>
      <c r="E60" s="61">
        <v>0.42025800000000002</v>
      </c>
      <c r="H60" s="29">
        <f t="shared" si="0"/>
        <v>2</v>
      </c>
      <c r="I60" s="29">
        <f t="shared" si="1"/>
        <v>1</v>
      </c>
      <c r="J60" s="29" t="str">
        <f t="shared" si="2"/>
        <v/>
      </c>
    </row>
    <row r="61" spans="1:10" x14ac:dyDescent="0.25">
      <c r="A61" s="29">
        <v>141579</v>
      </c>
      <c r="B61" s="29">
        <v>1</v>
      </c>
      <c r="C61" s="30">
        <v>46028.47111111111</v>
      </c>
      <c r="D61" s="32">
        <v>251106045121</v>
      </c>
      <c r="E61" s="61">
        <v>0.5635</v>
      </c>
      <c r="H61" s="29">
        <f t="shared" si="0"/>
        <v>2</v>
      </c>
      <c r="I61" s="29">
        <f t="shared" si="1"/>
        <v>1</v>
      </c>
      <c r="J61" s="29" t="str">
        <f t="shared" si="2"/>
        <v/>
      </c>
    </row>
    <row r="62" spans="1:10" x14ac:dyDescent="0.25">
      <c r="A62" s="29">
        <v>141578</v>
      </c>
      <c r="B62" s="29">
        <v>8</v>
      </c>
      <c r="C62" s="30">
        <v>46028.471412037034</v>
      </c>
      <c r="D62" s="32">
        <v>251106045121</v>
      </c>
      <c r="E62" s="61">
        <v>0.56200000000000006</v>
      </c>
      <c r="H62" s="29">
        <f t="shared" si="0"/>
        <v>2</v>
      </c>
      <c r="I62" s="29">
        <f t="shared" si="1"/>
        <v>1</v>
      </c>
      <c r="J62" s="29" t="str">
        <f t="shared" si="2"/>
        <v/>
      </c>
    </row>
    <row r="63" spans="1:10" x14ac:dyDescent="0.25">
      <c r="A63" s="29">
        <v>142655</v>
      </c>
      <c r="B63" s="29">
        <v>2</v>
      </c>
      <c r="C63" s="30">
        <v>46028.565775462965</v>
      </c>
      <c r="D63" s="32">
        <v>251106045621</v>
      </c>
      <c r="E63" s="61">
        <v>2.3566410000000002</v>
      </c>
      <c r="H63" s="29">
        <f t="shared" si="0"/>
        <v>2</v>
      </c>
      <c r="I63" s="29">
        <f t="shared" si="1"/>
        <v>1</v>
      </c>
      <c r="J63" s="29" t="str">
        <f t="shared" si="2"/>
        <v/>
      </c>
    </row>
    <row r="64" spans="1:10" x14ac:dyDescent="0.25">
      <c r="A64" s="29">
        <v>142737</v>
      </c>
      <c r="B64" s="29">
        <v>2</v>
      </c>
      <c r="C64" s="30">
        <v>46028.565925925926</v>
      </c>
      <c r="D64" s="32">
        <v>251106045621</v>
      </c>
      <c r="E64" s="61">
        <v>1.8345039999999999</v>
      </c>
      <c r="H64" s="29">
        <f t="shared" si="0"/>
        <v>2</v>
      </c>
      <c r="I64" s="29">
        <f t="shared" si="1"/>
        <v>1</v>
      </c>
      <c r="J64" s="29" t="str">
        <f t="shared" si="2"/>
        <v/>
      </c>
    </row>
    <row r="65" spans="1:10" x14ac:dyDescent="0.25">
      <c r="A65" s="29">
        <v>142802</v>
      </c>
      <c r="B65" s="29">
        <v>1</v>
      </c>
      <c r="C65" s="30">
        <v>46028.566087962965</v>
      </c>
      <c r="D65" s="32">
        <v>251106045621</v>
      </c>
      <c r="E65" s="61">
        <v>0.30399999999999999</v>
      </c>
      <c r="H65" s="29">
        <f t="shared" si="0"/>
        <v>2</v>
      </c>
      <c r="I65" s="29">
        <f t="shared" si="1"/>
        <v>1</v>
      </c>
      <c r="J65" s="29" t="str">
        <f t="shared" si="2"/>
        <v/>
      </c>
    </row>
    <row r="66" spans="1:10" x14ac:dyDescent="0.25">
      <c r="A66" s="29">
        <v>142751</v>
      </c>
      <c r="B66" s="29">
        <v>5</v>
      </c>
      <c r="C66" s="30">
        <v>46028.566250000003</v>
      </c>
      <c r="D66" s="32">
        <v>251106045621</v>
      </c>
      <c r="E66" s="61">
        <v>0.89200000000000002</v>
      </c>
      <c r="H66" s="29">
        <f t="shared" si="0"/>
        <v>2</v>
      </c>
      <c r="I66" s="29">
        <f t="shared" si="1"/>
        <v>1</v>
      </c>
      <c r="J66" s="29" t="str">
        <f t="shared" si="2"/>
        <v/>
      </c>
    </row>
    <row r="67" spans="1:10" x14ac:dyDescent="0.25">
      <c r="A67" s="29">
        <v>142702</v>
      </c>
      <c r="B67" s="29">
        <v>1</v>
      </c>
      <c r="C67" s="30">
        <v>46028.575312499997</v>
      </c>
      <c r="D67" s="32">
        <v>251106050421</v>
      </c>
      <c r="E67" s="61">
        <v>1.592514</v>
      </c>
      <c r="H67" s="29">
        <f t="shared" si="0"/>
        <v>2</v>
      </c>
      <c r="I67" s="29">
        <f t="shared" si="1"/>
        <v>1</v>
      </c>
      <c r="J67" s="29" t="str">
        <f t="shared" si="2"/>
        <v/>
      </c>
    </row>
    <row r="68" spans="1:10" x14ac:dyDescent="0.25">
      <c r="A68" s="29">
        <v>142752</v>
      </c>
      <c r="B68" s="29">
        <v>1</v>
      </c>
      <c r="C68" s="30">
        <v>46028.575428240743</v>
      </c>
      <c r="D68" s="32">
        <v>251106050421</v>
      </c>
      <c r="E68" s="61">
        <v>2.70912</v>
      </c>
      <c r="H68" s="29">
        <f t="shared" si="0"/>
        <v>2</v>
      </c>
      <c r="I68" s="29">
        <f t="shared" si="1"/>
        <v>1</v>
      </c>
      <c r="J68" s="29" t="str">
        <f t="shared" si="2"/>
        <v/>
      </c>
    </row>
    <row r="69" spans="1:10" x14ac:dyDescent="0.25">
      <c r="A69" s="29">
        <v>142791</v>
      </c>
      <c r="B69" s="29">
        <v>1</v>
      </c>
      <c r="C69" s="30">
        <v>46028.575555555559</v>
      </c>
      <c r="D69" s="32">
        <v>251106050421</v>
      </c>
      <c r="E69" s="61">
        <v>1.9154679999999999</v>
      </c>
      <c r="H69" s="29">
        <f t="shared" si="0"/>
        <v>2</v>
      </c>
      <c r="I69" s="29">
        <f t="shared" si="1"/>
        <v>1</v>
      </c>
      <c r="J69" s="29" t="str">
        <f t="shared" si="2"/>
        <v/>
      </c>
    </row>
    <row r="70" spans="1:10" x14ac:dyDescent="0.25">
      <c r="A70" s="29">
        <v>142760</v>
      </c>
      <c r="B70" s="29">
        <v>1</v>
      </c>
      <c r="C70" s="30">
        <v>46028.587743055556</v>
      </c>
      <c r="D70" s="32">
        <v>251106051521</v>
      </c>
      <c r="E70" s="61">
        <v>1.3824000000000001</v>
      </c>
      <c r="H70" s="29">
        <f t="shared" si="0"/>
        <v>2</v>
      </c>
      <c r="I70" s="29">
        <f t="shared" si="1"/>
        <v>1</v>
      </c>
      <c r="J70" s="29" t="str">
        <f t="shared" si="2"/>
        <v/>
      </c>
    </row>
    <row r="71" spans="1:10" x14ac:dyDescent="0.25">
      <c r="A71" s="29">
        <v>142761</v>
      </c>
      <c r="B71" s="29">
        <v>1</v>
      </c>
      <c r="C71" s="30">
        <v>46028.58792824074</v>
      </c>
      <c r="D71" s="32">
        <v>251106051521</v>
      </c>
      <c r="E71" s="61">
        <v>1.7121960000000001</v>
      </c>
      <c r="H71" s="29">
        <f t="shared" si="0"/>
        <v>2</v>
      </c>
      <c r="I71" s="29">
        <f t="shared" si="1"/>
        <v>1</v>
      </c>
      <c r="J71" s="29" t="str">
        <f t="shared" si="2"/>
        <v/>
      </c>
    </row>
    <row r="72" spans="1:10" x14ac:dyDescent="0.25">
      <c r="A72" s="29">
        <v>142750</v>
      </c>
      <c r="B72" s="29">
        <v>1</v>
      </c>
      <c r="C72" s="30">
        <v>46028.588043981479</v>
      </c>
      <c r="D72" s="32">
        <v>251106051521</v>
      </c>
      <c r="E72" s="61">
        <v>1.2614799999999999</v>
      </c>
      <c r="H72" s="29">
        <f t="shared" si="0"/>
        <v>2</v>
      </c>
      <c r="I72" s="29">
        <f t="shared" si="1"/>
        <v>1</v>
      </c>
      <c r="J72" s="29" t="str">
        <f t="shared" si="2"/>
        <v/>
      </c>
    </row>
    <row r="73" spans="1:10" x14ac:dyDescent="0.25">
      <c r="A73" s="29">
        <v>142782</v>
      </c>
      <c r="B73" s="29">
        <v>1</v>
      </c>
      <c r="C73" s="30">
        <v>46028.588287037041</v>
      </c>
      <c r="D73" s="32">
        <v>251106051521</v>
      </c>
      <c r="E73" s="61">
        <v>0.80308800000000002</v>
      </c>
      <c r="H73" s="29">
        <f t="shared" si="0"/>
        <v>2</v>
      </c>
      <c r="I73" s="29">
        <f t="shared" si="1"/>
        <v>1</v>
      </c>
      <c r="J73" s="29" t="str">
        <f t="shared" si="2"/>
        <v/>
      </c>
    </row>
    <row r="74" spans="1:10" x14ac:dyDescent="0.25">
      <c r="A74" s="29">
        <v>142782</v>
      </c>
      <c r="B74" s="29">
        <v>1</v>
      </c>
      <c r="C74" s="30">
        <v>46028.58834490741</v>
      </c>
      <c r="D74" s="32">
        <v>251106051521</v>
      </c>
      <c r="E74" s="61">
        <v>0.80308800000000002</v>
      </c>
      <c r="H74" s="29">
        <f t="shared" si="0"/>
        <v>2</v>
      </c>
      <c r="I74" s="29">
        <f t="shared" si="1"/>
        <v>1</v>
      </c>
      <c r="J74" s="29" t="str">
        <f t="shared" si="2"/>
        <v/>
      </c>
    </row>
    <row r="75" spans="1:10" x14ac:dyDescent="0.25">
      <c r="A75" s="29">
        <v>142790</v>
      </c>
      <c r="B75" s="29">
        <v>1</v>
      </c>
      <c r="C75" s="30">
        <v>46029.283564814818</v>
      </c>
      <c r="D75" s="32">
        <v>251106053521</v>
      </c>
      <c r="E75" s="61">
        <v>1.5484260000000001</v>
      </c>
      <c r="H75" s="29">
        <f t="shared" si="0"/>
        <v>2</v>
      </c>
      <c r="I75" s="29">
        <f t="shared" si="1"/>
        <v>1</v>
      </c>
      <c r="J75" s="29" t="str">
        <f t="shared" si="2"/>
        <v/>
      </c>
    </row>
    <row r="76" spans="1:10" x14ac:dyDescent="0.25">
      <c r="A76" s="29">
        <v>141575</v>
      </c>
      <c r="B76" s="29">
        <v>2</v>
      </c>
      <c r="C76" s="30">
        <v>46029.283796296295</v>
      </c>
      <c r="D76" s="32">
        <v>251106053521</v>
      </c>
      <c r="E76" s="61">
        <v>1.433378</v>
      </c>
      <c r="H76" s="29">
        <f t="shared" ref="H76:H139" si="3">IF(A76&gt;0,WEEKNUM(C76,21),"")</f>
        <v>2</v>
      </c>
      <c r="I76" s="29">
        <f t="shared" ref="I76:I139" si="4">IF(A76&gt;0,1,"")</f>
        <v>1</v>
      </c>
      <c r="J76" s="29" t="str">
        <f t="shared" ref="J76:J139" si="5">IF(F76&gt;0,1,"")</f>
        <v/>
      </c>
    </row>
    <row r="77" spans="1:10" x14ac:dyDescent="0.25">
      <c r="A77" s="29">
        <v>142825</v>
      </c>
      <c r="B77" s="29">
        <v>1</v>
      </c>
      <c r="C77" s="30">
        <v>46029.283946759257</v>
      </c>
      <c r="D77" s="32">
        <v>251106053521</v>
      </c>
      <c r="E77" s="61">
        <v>0.35287200000000002</v>
      </c>
      <c r="H77" s="29">
        <f t="shared" si="3"/>
        <v>2</v>
      </c>
      <c r="I77" s="29">
        <f t="shared" si="4"/>
        <v>1</v>
      </c>
      <c r="J77" s="29" t="str">
        <f t="shared" si="5"/>
        <v/>
      </c>
    </row>
    <row r="78" spans="1:10" x14ac:dyDescent="0.25">
      <c r="A78" s="29">
        <v>141578</v>
      </c>
      <c r="B78" s="29">
        <v>2</v>
      </c>
      <c r="C78" s="30">
        <v>46029.284062500003</v>
      </c>
      <c r="D78" s="32">
        <v>251106053521</v>
      </c>
      <c r="E78" s="61">
        <v>0.5595</v>
      </c>
      <c r="H78" s="29">
        <f t="shared" si="3"/>
        <v>2</v>
      </c>
      <c r="I78" s="29">
        <f t="shared" si="4"/>
        <v>1</v>
      </c>
      <c r="J78" s="29" t="str">
        <f t="shared" si="5"/>
        <v/>
      </c>
    </row>
    <row r="79" spans="1:10" x14ac:dyDescent="0.25">
      <c r="A79" s="29">
        <v>142807</v>
      </c>
      <c r="B79" s="29">
        <v>1</v>
      </c>
      <c r="C79" s="30">
        <v>46029.284189814818</v>
      </c>
      <c r="D79" s="32">
        <v>251106053521</v>
      </c>
      <c r="E79" s="61">
        <v>1.341024</v>
      </c>
      <c r="H79" s="29">
        <f t="shared" si="3"/>
        <v>2</v>
      </c>
      <c r="I79" s="29">
        <f t="shared" si="4"/>
        <v>1</v>
      </c>
      <c r="J79" s="29" t="str">
        <f t="shared" si="5"/>
        <v/>
      </c>
    </row>
    <row r="80" spans="1:10" x14ac:dyDescent="0.25">
      <c r="A80" s="29">
        <v>142802</v>
      </c>
      <c r="B80" s="29">
        <v>1</v>
      </c>
      <c r="C80" s="30">
        <v>46029.284351851849</v>
      </c>
      <c r="D80" s="32">
        <v>251106053521</v>
      </c>
      <c r="E80" s="61">
        <v>0.30399999999999999</v>
      </c>
      <c r="H80" s="29">
        <f t="shared" si="3"/>
        <v>2</v>
      </c>
      <c r="I80" s="29">
        <f t="shared" si="4"/>
        <v>1</v>
      </c>
      <c r="J80" s="29" t="str">
        <f t="shared" si="5"/>
        <v/>
      </c>
    </row>
    <row r="81" spans="1:10" x14ac:dyDescent="0.25">
      <c r="A81" s="29">
        <v>142784</v>
      </c>
      <c r="B81" s="29">
        <v>2</v>
      </c>
      <c r="C81" s="30">
        <v>46029.284537037034</v>
      </c>
      <c r="D81" s="32">
        <v>251106053521</v>
      </c>
      <c r="E81" s="61">
        <v>0.36208299999999999</v>
      </c>
      <c r="H81" s="29">
        <f t="shared" si="3"/>
        <v>2</v>
      </c>
      <c r="I81" s="29">
        <f t="shared" si="4"/>
        <v>1</v>
      </c>
      <c r="J81" s="29" t="str">
        <f t="shared" si="5"/>
        <v/>
      </c>
    </row>
    <row r="82" spans="1:10" x14ac:dyDescent="0.25">
      <c r="A82" s="29">
        <v>142773</v>
      </c>
      <c r="B82" s="29">
        <v>2</v>
      </c>
      <c r="C82" s="30">
        <v>46029.285324074073</v>
      </c>
      <c r="D82" s="32">
        <v>251021191121</v>
      </c>
      <c r="E82" s="61">
        <v>2.065248</v>
      </c>
      <c r="H82" s="29">
        <f t="shared" si="3"/>
        <v>2</v>
      </c>
      <c r="I82" s="29">
        <f t="shared" si="4"/>
        <v>1</v>
      </c>
      <c r="J82" s="29" t="str">
        <f t="shared" si="5"/>
        <v/>
      </c>
    </row>
    <row r="83" spans="1:10" x14ac:dyDescent="0.25">
      <c r="A83" s="29">
        <v>142840</v>
      </c>
      <c r="B83" s="29">
        <v>1</v>
      </c>
      <c r="C83" s="30">
        <v>46029.285486111112</v>
      </c>
      <c r="D83" s="32">
        <v>251021191121</v>
      </c>
      <c r="E83" s="61">
        <v>1.007436</v>
      </c>
      <c r="H83" s="29">
        <f t="shared" si="3"/>
        <v>2</v>
      </c>
      <c r="I83" s="29">
        <f t="shared" si="4"/>
        <v>1</v>
      </c>
      <c r="J83" s="29" t="str">
        <f t="shared" si="5"/>
        <v/>
      </c>
    </row>
    <row r="84" spans="1:10" x14ac:dyDescent="0.25">
      <c r="A84" s="29">
        <v>142840</v>
      </c>
      <c r="B84" s="29">
        <v>2</v>
      </c>
      <c r="C84" s="30">
        <v>46029.285555555558</v>
      </c>
      <c r="D84" s="32">
        <v>251021191121</v>
      </c>
      <c r="E84" s="61">
        <v>1.694286</v>
      </c>
      <c r="H84" s="29">
        <f t="shared" si="3"/>
        <v>2</v>
      </c>
      <c r="I84" s="29">
        <f t="shared" si="4"/>
        <v>1</v>
      </c>
      <c r="J84" s="29" t="str">
        <f t="shared" si="5"/>
        <v/>
      </c>
    </row>
    <row r="85" spans="1:10" x14ac:dyDescent="0.25">
      <c r="A85" s="29">
        <v>142838</v>
      </c>
      <c r="B85" s="29">
        <v>3</v>
      </c>
      <c r="C85" s="30">
        <v>46029.285763888889</v>
      </c>
      <c r="D85" s="32">
        <v>251021191121</v>
      </c>
      <c r="E85" s="61">
        <v>0.64228499999999999</v>
      </c>
      <c r="H85" s="29">
        <f t="shared" si="3"/>
        <v>2</v>
      </c>
      <c r="I85" s="29">
        <f t="shared" si="4"/>
        <v>1</v>
      </c>
      <c r="J85" s="29" t="str">
        <f t="shared" si="5"/>
        <v/>
      </c>
    </row>
    <row r="86" spans="1:10" x14ac:dyDescent="0.25">
      <c r="A86" s="29">
        <v>142838</v>
      </c>
      <c r="B86" s="29">
        <v>4</v>
      </c>
      <c r="C86" s="30">
        <v>46029.285868055558</v>
      </c>
      <c r="D86" s="32">
        <v>251021191121</v>
      </c>
      <c r="E86" s="61">
        <v>0.63585599999999998</v>
      </c>
      <c r="H86" s="29">
        <f t="shared" si="3"/>
        <v>2</v>
      </c>
      <c r="I86" s="29">
        <f t="shared" si="4"/>
        <v>1</v>
      </c>
      <c r="J86" s="29" t="str">
        <f t="shared" si="5"/>
        <v/>
      </c>
    </row>
    <row r="87" spans="1:10" x14ac:dyDescent="0.25">
      <c r="A87" s="29">
        <v>142773</v>
      </c>
      <c r="B87" s="29">
        <v>1</v>
      </c>
      <c r="C87" s="30">
        <v>46029.310624999998</v>
      </c>
      <c r="D87" s="32">
        <v>251021183921</v>
      </c>
      <c r="E87" s="61">
        <v>2.3313000000000001</v>
      </c>
      <c r="H87" s="29">
        <f t="shared" si="3"/>
        <v>2</v>
      </c>
      <c r="I87" s="29">
        <f t="shared" si="4"/>
        <v>1</v>
      </c>
      <c r="J87" s="29" t="str">
        <f t="shared" si="5"/>
        <v/>
      </c>
    </row>
    <row r="88" spans="1:10" x14ac:dyDescent="0.25">
      <c r="A88" s="29">
        <v>142840</v>
      </c>
      <c r="B88" s="29">
        <v>1</v>
      </c>
      <c r="C88" s="30">
        <v>46029.310787037037</v>
      </c>
      <c r="D88" s="32">
        <v>251021183921</v>
      </c>
      <c r="E88" s="61">
        <v>1.007436</v>
      </c>
      <c r="H88" s="29">
        <f t="shared" si="3"/>
        <v>2</v>
      </c>
      <c r="I88" s="29">
        <f t="shared" si="4"/>
        <v>1</v>
      </c>
      <c r="J88" s="29" t="str">
        <f t="shared" si="5"/>
        <v/>
      </c>
    </row>
    <row r="89" spans="1:10" x14ac:dyDescent="0.25">
      <c r="A89" s="29">
        <v>142774</v>
      </c>
      <c r="B89" s="29">
        <v>2</v>
      </c>
      <c r="C89" s="30">
        <v>46029.310937499999</v>
      </c>
      <c r="D89" s="32">
        <v>251021183921</v>
      </c>
      <c r="E89" s="61">
        <v>1.5310900000000001</v>
      </c>
      <c r="H89" s="29">
        <f t="shared" si="3"/>
        <v>2</v>
      </c>
      <c r="I89" s="29">
        <f t="shared" si="4"/>
        <v>1</v>
      </c>
      <c r="J89" s="29" t="str">
        <f t="shared" si="5"/>
        <v/>
      </c>
    </row>
    <row r="90" spans="1:10" x14ac:dyDescent="0.25">
      <c r="A90" s="29">
        <v>142685</v>
      </c>
      <c r="B90" s="29">
        <v>1</v>
      </c>
      <c r="C90" s="30">
        <v>46029.311238425929</v>
      </c>
      <c r="D90" s="32">
        <v>251021183921</v>
      </c>
      <c r="E90" s="61">
        <v>1.036116</v>
      </c>
      <c r="H90" s="29">
        <f t="shared" si="3"/>
        <v>2</v>
      </c>
      <c r="I90" s="29">
        <f t="shared" si="4"/>
        <v>1</v>
      </c>
      <c r="J90" s="29" t="str">
        <f t="shared" si="5"/>
        <v/>
      </c>
    </row>
    <row r="91" spans="1:10" x14ac:dyDescent="0.25">
      <c r="A91" s="29">
        <v>141578</v>
      </c>
      <c r="B91" s="29">
        <v>5</v>
      </c>
      <c r="C91" s="30">
        <v>46029.329710648148</v>
      </c>
      <c r="D91" s="32">
        <v>251021183921</v>
      </c>
      <c r="E91" s="61">
        <v>0.66254400000000002</v>
      </c>
      <c r="H91" s="29">
        <f t="shared" si="3"/>
        <v>2</v>
      </c>
      <c r="I91" s="29">
        <f t="shared" si="4"/>
        <v>1</v>
      </c>
      <c r="J91" s="29" t="str">
        <f t="shared" si="5"/>
        <v/>
      </c>
    </row>
    <row r="92" spans="1:10" x14ac:dyDescent="0.25">
      <c r="A92" s="29">
        <v>141578</v>
      </c>
      <c r="B92" s="29">
        <v>3</v>
      </c>
      <c r="C92" s="30">
        <v>46029.329791666663</v>
      </c>
      <c r="D92" s="32">
        <v>251021183921</v>
      </c>
      <c r="E92" s="61">
        <v>0.66409200000000002</v>
      </c>
      <c r="H92" s="29">
        <f t="shared" si="3"/>
        <v>2</v>
      </c>
      <c r="I92" s="29">
        <f t="shared" si="4"/>
        <v>1</v>
      </c>
      <c r="J92" s="29" t="str">
        <f t="shared" si="5"/>
        <v/>
      </c>
    </row>
    <row r="93" spans="1:10" x14ac:dyDescent="0.25">
      <c r="A93" s="29">
        <v>142840</v>
      </c>
      <c r="B93" s="29">
        <v>3</v>
      </c>
      <c r="C93" s="30">
        <v>46029.334560185183</v>
      </c>
      <c r="D93" s="32">
        <v>251021190421</v>
      </c>
      <c r="E93" s="61">
        <v>1.8912960000000001</v>
      </c>
      <c r="H93" s="29">
        <f t="shared" si="3"/>
        <v>2</v>
      </c>
      <c r="I93" s="29">
        <f t="shared" si="4"/>
        <v>1</v>
      </c>
      <c r="J93" s="29" t="str">
        <f t="shared" si="5"/>
        <v/>
      </c>
    </row>
    <row r="94" spans="1:10" x14ac:dyDescent="0.25">
      <c r="A94" s="29">
        <v>142751</v>
      </c>
      <c r="B94" s="29">
        <v>2</v>
      </c>
      <c r="C94" s="30">
        <v>46029.334699074076</v>
      </c>
      <c r="D94" s="32">
        <v>251021190421</v>
      </c>
      <c r="E94" s="61">
        <v>0.89972799999999997</v>
      </c>
      <c r="H94" s="29">
        <f t="shared" si="3"/>
        <v>2</v>
      </c>
      <c r="I94" s="29">
        <f t="shared" si="4"/>
        <v>1</v>
      </c>
      <c r="J94" s="29" t="str">
        <f t="shared" si="5"/>
        <v/>
      </c>
    </row>
    <row r="95" spans="1:10" x14ac:dyDescent="0.25">
      <c r="A95" s="29">
        <v>142790</v>
      </c>
      <c r="B95" s="29">
        <v>1</v>
      </c>
      <c r="C95" s="30">
        <v>46029.406469907408</v>
      </c>
      <c r="D95" s="32">
        <v>251128022721</v>
      </c>
      <c r="E95" s="61">
        <v>1.5484260000000001</v>
      </c>
      <c r="F95" s="74">
        <v>1.5484260000000001</v>
      </c>
      <c r="G95" s="71" t="s">
        <v>103</v>
      </c>
      <c r="H95" s="29">
        <f t="shared" si="3"/>
        <v>2</v>
      </c>
      <c r="I95" s="29">
        <f t="shared" si="4"/>
        <v>1</v>
      </c>
      <c r="J95" s="29">
        <f t="shared" si="5"/>
        <v>1</v>
      </c>
    </row>
    <row r="96" spans="1:10" x14ac:dyDescent="0.25">
      <c r="A96" s="29">
        <v>142737</v>
      </c>
      <c r="B96" s="29">
        <v>3</v>
      </c>
      <c r="C96" s="30">
        <v>46029.335011574076</v>
      </c>
      <c r="D96" s="32">
        <v>251021190421</v>
      </c>
      <c r="E96" s="61">
        <v>1.7344079999999999</v>
      </c>
      <c r="H96" s="29">
        <f t="shared" si="3"/>
        <v>2</v>
      </c>
      <c r="I96" s="29">
        <f t="shared" si="4"/>
        <v>1</v>
      </c>
      <c r="J96" s="29" t="str">
        <f t="shared" si="5"/>
        <v/>
      </c>
    </row>
    <row r="97" spans="1:10" x14ac:dyDescent="0.25">
      <c r="A97" s="29">
        <v>142695</v>
      </c>
      <c r="B97" s="29">
        <v>3</v>
      </c>
      <c r="C97" s="30">
        <v>46029.337233796294</v>
      </c>
      <c r="D97" s="32">
        <v>251128115921</v>
      </c>
      <c r="E97" s="61">
        <v>1.8738859999999999</v>
      </c>
      <c r="H97" s="29">
        <f t="shared" si="3"/>
        <v>2</v>
      </c>
      <c r="I97" s="29">
        <f t="shared" si="4"/>
        <v>1</v>
      </c>
      <c r="J97" s="29" t="str">
        <f t="shared" si="5"/>
        <v/>
      </c>
    </row>
    <row r="98" spans="1:10" x14ac:dyDescent="0.25">
      <c r="A98" s="29">
        <v>142705</v>
      </c>
      <c r="B98" s="29">
        <v>1</v>
      </c>
      <c r="C98" s="30">
        <v>46029.337372685186</v>
      </c>
      <c r="D98" s="32">
        <v>251128115921</v>
      </c>
      <c r="E98" s="61">
        <v>1.688148</v>
      </c>
      <c r="H98" s="29">
        <f t="shared" si="3"/>
        <v>2</v>
      </c>
      <c r="I98" s="29">
        <f t="shared" si="4"/>
        <v>1</v>
      </c>
      <c r="J98" s="29" t="str">
        <f t="shared" si="5"/>
        <v/>
      </c>
    </row>
    <row r="99" spans="1:10" x14ac:dyDescent="0.25">
      <c r="A99" s="29">
        <v>142705</v>
      </c>
      <c r="B99" s="29">
        <v>1</v>
      </c>
      <c r="C99" s="30">
        <v>46029.337442129632</v>
      </c>
      <c r="D99" s="32">
        <v>251128115921</v>
      </c>
      <c r="E99" s="61">
        <v>1.688148</v>
      </c>
      <c r="H99" s="29">
        <f t="shared" si="3"/>
        <v>2</v>
      </c>
      <c r="I99" s="29">
        <f t="shared" si="4"/>
        <v>1</v>
      </c>
      <c r="J99" s="29" t="str">
        <f t="shared" si="5"/>
        <v/>
      </c>
    </row>
    <row r="100" spans="1:10" x14ac:dyDescent="0.25">
      <c r="A100" s="29">
        <v>142751</v>
      </c>
      <c r="B100" s="29">
        <v>5</v>
      </c>
      <c r="C100" s="30">
        <v>46029.33761574074</v>
      </c>
      <c r="D100" s="32">
        <v>251128115921</v>
      </c>
      <c r="E100" s="61">
        <v>0.89200000000000002</v>
      </c>
      <c r="H100" s="29">
        <f t="shared" si="3"/>
        <v>2</v>
      </c>
      <c r="I100" s="29">
        <f t="shared" si="4"/>
        <v>1</v>
      </c>
      <c r="J100" s="29" t="str">
        <f t="shared" si="5"/>
        <v/>
      </c>
    </row>
    <row r="101" spans="1:10" x14ac:dyDescent="0.25">
      <c r="A101" s="29">
        <v>141578</v>
      </c>
      <c r="B101" s="29">
        <v>6</v>
      </c>
      <c r="C101" s="30">
        <v>46029.364131944443</v>
      </c>
      <c r="D101" s="32">
        <v>251017110421</v>
      </c>
      <c r="E101" s="61">
        <v>0.56499999999999995</v>
      </c>
      <c r="H101" s="29">
        <f t="shared" si="3"/>
        <v>2</v>
      </c>
      <c r="I101" s="29">
        <f t="shared" si="4"/>
        <v>1</v>
      </c>
      <c r="J101" s="29" t="str">
        <f t="shared" si="5"/>
        <v/>
      </c>
    </row>
    <row r="102" spans="1:10" x14ac:dyDescent="0.25">
      <c r="A102" s="29">
        <v>141578</v>
      </c>
      <c r="B102" s="29">
        <v>10</v>
      </c>
      <c r="C102" s="30">
        <v>46029.364212962966</v>
      </c>
      <c r="D102" s="32">
        <v>251017110421</v>
      </c>
      <c r="E102" s="61">
        <v>0.56399999999999995</v>
      </c>
      <c r="H102" s="29">
        <f t="shared" si="3"/>
        <v>2</v>
      </c>
      <c r="I102" s="29">
        <f t="shared" si="4"/>
        <v>1</v>
      </c>
      <c r="J102" s="29" t="str">
        <f t="shared" si="5"/>
        <v/>
      </c>
    </row>
    <row r="103" spans="1:10" x14ac:dyDescent="0.25">
      <c r="A103" s="29">
        <v>142813</v>
      </c>
      <c r="B103" s="29">
        <v>1</v>
      </c>
      <c r="C103" s="30">
        <v>46029.40552083333</v>
      </c>
      <c r="D103" s="32">
        <v>251128022721</v>
      </c>
      <c r="E103" s="61">
        <v>1.5893740000000001</v>
      </c>
      <c r="H103" s="29">
        <f t="shared" si="3"/>
        <v>2</v>
      </c>
      <c r="I103" s="29">
        <f t="shared" si="4"/>
        <v>1</v>
      </c>
      <c r="J103" s="29" t="str">
        <f t="shared" si="5"/>
        <v/>
      </c>
    </row>
    <row r="104" spans="1:10" x14ac:dyDescent="0.25">
      <c r="A104" s="29">
        <v>142737</v>
      </c>
      <c r="B104" s="29">
        <v>4</v>
      </c>
      <c r="C104" s="30">
        <v>46029.405844907407</v>
      </c>
      <c r="D104" s="32">
        <v>251128022721</v>
      </c>
      <c r="E104" s="61">
        <v>1.51708</v>
      </c>
      <c r="H104" s="29">
        <f t="shared" si="3"/>
        <v>2</v>
      </c>
      <c r="I104" s="29">
        <f t="shared" si="4"/>
        <v>1</v>
      </c>
      <c r="J104" s="29" t="str">
        <f t="shared" si="5"/>
        <v/>
      </c>
    </row>
    <row r="105" spans="1:10" x14ac:dyDescent="0.25">
      <c r="A105" s="29">
        <v>142695</v>
      </c>
      <c r="B105" s="29">
        <v>1</v>
      </c>
      <c r="C105" s="30">
        <v>46029.407824074071</v>
      </c>
      <c r="D105" s="32">
        <v>251128032121</v>
      </c>
      <c r="E105" s="61">
        <v>2.042052</v>
      </c>
      <c r="H105" s="29">
        <f t="shared" si="3"/>
        <v>2</v>
      </c>
      <c r="I105" s="29">
        <f t="shared" si="4"/>
        <v>1</v>
      </c>
      <c r="J105" s="29" t="str">
        <f t="shared" si="5"/>
        <v/>
      </c>
    </row>
    <row r="106" spans="1:10" x14ac:dyDescent="0.25">
      <c r="A106" s="29">
        <v>142803</v>
      </c>
      <c r="B106" s="29">
        <v>1</v>
      </c>
      <c r="C106" s="30">
        <v>46029.40797453704</v>
      </c>
      <c r="D106" s="32">
        <v>251128032121</v>
      </c>
      <c r="E106" s="61">
        <v>1.5331680000000001</v>
      </c>
      <c r="H106" s="29">
        <f t="shared" si="3"/>
        <v>2</v>
      </c>
      <c r="I106" s="29">
        <f t="shared" si="4"/>
        <v>1</v>
      </c>
      <c r="J106" s="29" t="str">
        <f t="shared" si="5"/>
        <v/>
      </c>
    </row>
    <row r="107" spans="1:10" x14ac:dyDescent="0.25">
      <c r="A107" s="29">
        <v>142737</v>
      </c>
      <c r="B107" s="29">
        <v>5</v>
      </c>
      <c r="C107" s="30">
        <v>46029.408136574071</v>
      </c>
      <c r="D107" s="32">
        <v>251128032121</v>
      </c>
      <c r="E107" s="61">
        <v>0.99760800000000005</v>
      </c>
      <c r="H107" s="29">
        <f t="shared" si="3"/>
        <v>2</v>
      </c>
      <c r="I107" s="29">
        <f t="shared" si="4"/>
        <v>1</v>
      </c>
      <c r="J107" s="29" t="str">
        <f t="shared" si="5"/>
        <v/>
      </c>
    </row>
    <row r="108" spans="1:10" x14ac:dyDescent="0.25">
      <c r="A108" s="29">
        <v>142807</v>
      </c>
      <c r="B108" s="29">
        <v>1</v>
      </c>
      <c r="C108" s="30">
        <v>46029.40829861111</v>
      </c>
      <c r="D108" s="32">
        <v>251128032121</v>
      </c>
      <c r="E108" s="61">
        <v>1.341024</v>
      </c>
      <c r="H108" s="29">
        <f t="shared" si="3"/>
        <v>2</v>
      </c>
      <c r="I108" s="29">
        <f t="shared" si="4"/>
        <v>1</v>
      </c>
      <c r="J108" s="29" t="str">
        <f t="shared" si="5"/>
        <v/>
      </c>
    </row>
    <row r="109" spans="1:10" x14ac:dyDescent="0.25">
      <c r="A109" s="29">
        <v>142802</v>
      </c>
      <c r="B109" s="29">
        <v>1</v>
      </c>
      <c r="C109" s="30">
        <v>46029.419305555559</v>
      </c>
      <c r="D109" s="32">
        <v>251128032121</v>
      </c>
      <c r="E109" s="61">
        <v>0.30399999999999999</v>
      </c>
      <c r="H109" s="29">
        <f t="shared" si="3"/>
        <v>2</v>
      </c>
      <c r="I109" s="29">
        <f t="shared" si="4"/>
        <v>1</v>
      </c>
      <c r="J109" s="29" t="str">
        <f t="shared" si="5"/>
        <v/>
      </c>
    </row>
    <row r="110" spans="1:10" x14ac:dyDescent="0.25">
      <c r="A110" s="29">
        <v>142784</v>
      </c>
      <c r="B110" s="29">
        <v>1</v>
      </c>
      <c r="C110" s="30">
        <v>46029.419444444444</v>
      </c>
      <c r="D110" s="32">
        <v>251128032121</v>
      </c>
      <c r="E110" s="61">
        <v>0.336428</v>
      </c>
      <c r="H110" s="29">
        <f t="shared" si="3"/>
        <v>2</v>
      </c>
      <c r="I110" s="29">
        <f t="shared" si="4"/>
        <v>1</v>
      </c>
      <c r="J110" s="29" t="str">
        <f t="shared" si="5"/>
        <v/>
      </c>
    </row>
    <row r="111" spans="1:10" x14ac:dyDescent="0.25">
      <c r="A111" s="29">
        <v>142797</v>
      </c>
      <c r="B111" s="29">
        <v>1</v>
      </c>
      <c r="C111" s="30">
        <v>46029.428171296298</v>
      </c>
      <c r="D111" s="32">
        <v>251128032121</v>
      </c>
      <c r="E111" s="61">
        <v>0.343972</v>
      </c>
      <c r="H111" s="29">
        <f t="shared" si="3"/>
        <v>2</v>
      </c>
      <c r="I111" s="29">
        <f t="shared" si="4"/>
        <v>1</v>
      </c>
      <c r="J111" s="29" t="str">
        <f t="shared" si="5"/>
        <v/>
      </c>
    </row>
    <row r="112" spans="1:10" x14ac:dyDescent="0.25">
      <c r="A112" s="29">
        <v>142751</v>
      </c>
      <c r="B112" s="29">
        <v>6</v>
      </c>
      <c r="C112" s="30">
        <v>46029.434872685182</v>
      </c>
      <c r="D112" s="32">
        <v>251128032121</v>
      </c>
      <c r="E112" s="61">
        <v>0.90185000000000004</v>
      </c>
      <c r="H112" s="29">
        <f t="shared" si="3"/>
        <v>2</v>
      </c>
      <c r="I112" s="29">
        <f t="shared" si="4"/>
        <v>1</v>
      </c>
      <c r="J112" s="29" t="str">
        <f t="shared" si="5"/>
        <v/>
      </c>
    </row>
    <row r="113" spans="1:10" x14ac:dyDescent="0.25">
      <c r="A113" s="29">
        <v>142802</v>
      </c>
      <c r="B113" s="29">
        <v>1</v>
      </c>
      <c r="C113" s="30">
        <v>46029.447326388887</v>
      </c>
      <c r="D113" s="32">
        <v>251128032121</v>
      </c>
      <c r="E113" s="61">
        <v>0.30399999999999999</v>
      </c>
      <c r="H113" s="29">
        <f t="shared" si="3"/>
        <v>2</v>
      </c>
      <c r="I113" s="29">
        <f t="shared" si="4"/>
        <v>1</v>
      </c>
      <c r="J113" s="29" t="str">
        <f t="shared" si="5"/>
        <v/>
      </c>
    </row>
    <row r="114" spans="1:10" x14ac:dyDescent="0.25">
      <c r="A114" s="29">
        <v>141578</v>
      </c>
      <c r="B114" s="29">
        <v>9</v>
      </c>
      <c r="C114" s="30">
        <v>46029.56994212963</v>
      </c>
      <c r="D114" s="32">
        <v>251128022721</v>
      </c>
      <c r="E114" s="61">
        <v>0.66099600000000003</v>
      </c>
      <c r="H114" s="29">
        <f t="shared" si="3"/>
        <v>2</v>
      </c>
      <c r="I114" s="29">
        <f t="shared" si="4"/>
        <v>1</v>
      </c>
      <c r="J114" s="29" t="str">
        <f t="shared" si="5"/>
        <v/>
      </c>
    </row>
    <row r="115" spans="1:10" x14ac:dyDescent="0.25">
      <c r="A115" s="29">
        <v>142755</v>
      </c>
      <c r="B115" s="29">
        <v>1</v>
      </c>
      <c r="C115" s="30">
        <v>46029.571250000001</v>
      </c>
      <c r="D115" s="32">
        <v>250710134021</v>
      </c>
      <c r="E115" s="61">
        <v>0.69377599999999995</v>
      </c>
      <c r="H115" s="29">
        <f t="shared" si="3"/>
        <v>2</v>
      </c>
      <c r="I115" s="29">
        <f t="shared" si="4"/>
        <v>1</v>
      </c>
      <c r="J115" s="29" t="str">
        <f t="shared" si="5"/>
        <v/>
      </c>
    </row>
    <row r="116" spans="1:10" x14ac:dyDescent="0.25">
      <c r="A116" s="29">
        <v>142743</v>
      </c>
      <c r="B116" s="29">
        <v>1</v>
      </c>
      <c r="C116" s="30">
        <v>46029.581886574073</v>
      </c>
      <c r="D116" s="32">
        <v>250709053721</v>
      </c>
      <c r="E116" s="61">
        <v>1.8206560000000001</v>
      </c>
      <c r="H116" s="29">
        <f t="shared" si="3"/>
        <v>2</v>
      </c>
      <c r="I116" s="29">
        <f t="shared" si="4"/>
        <v>1</v>
      </c>
      <c r="J116" s="29" t="str">
        <f t="shared" si="5"/>
        <v/>
      </c>
    </row>
    <row r="117" spans="1:10" x14ac:dyDescent="0.25">
      <c r="A117" s="29">
        <v>142695</v>
      </c>
      <c r="B117" s="29">
        <v>1</v>
      </c>
      <c r="C117" s="30">
        <v>46029.584189814814</v>
      </c>
      <c r="D117" s="32">
        <v>251128040421</v>
      </c>
      <c r="E117" s="61">
        <v>2.042052</v>
      </c>
      <c r="H117" s="29">
        <f t="shared" si="3"/>
        <v>2</v>
      </c>
      <c r="I117" s="29">
        <f t="shared" si="4"/>
        <v>1</v>
      </c>
      <c r="J117" s="29" t="str">
        <f t="shared" si="5"/>
        <v/>
      </c>
    </row>
    <row r="118" spans="1:10" x14ac:dyDescent="0.25">
      <c r="A118" s="29">
        <v>142751</v>
      </c>
      <c r="B118" s="29">
        <v>6</v>
      </c>
      <c r="C118" s="30">
        <v>46030.319120370368</v>
      </c>
      <c r="D118" s="32">
        <v>251105122721</v>
      </c>
      <c r="E118" s="61">
        <v>0.90185000000000004</v>
      </c>
      <c r="F118" s="74">
        <v>0.90185000000000004</v>
      </c>
      <c r="G118" s="71" t="s">
        <v>103</v>
      </c>
      <c r="H118" s="29">
        <f t="shared" si="3"/>
        <v>2</v>
      </c>
      <c r="I118" s="29">
        <f t="shared" si="4"/>
        <v>1</v>
      </c>
      <c r="J118" s="29">
        <f t="shared" si="5"/>
        <v>1</v>
      </c>
    </row>
    <row r="119" spans="1:10" x14ac:dyDescent="0.25">
      <c r="A119" s="29">
        <v>142803</v>
      </c>
      <c r="B119" s="29">
        <v>1</v>
      </c>
      <c r="C119" s="30">
        <v>46029.58452546296</v>
      </c>
      <c r="D119" s="32">
        <v>251128040421</v>
      </c>
      <c r="E119" s="61">
        <v>1.5331680000000001</v>
      </c>
      <c r="H119" s="29">
        <f t="shared" si="3"/>
        <v>2</v>
      </c>
      <c r="I119" s="29">
        <f t="shared" si="4"/>
        <v>1</v>
      </c>
      <c r="J119" s="29" t="str">
        <f t="shared" si="5"/>
        <v/>
      </c>
    </row>
    <row r="120" spans="1:10" x14ac:dyDescent="0.25">
      <c r="A120" s="29">
        <v>142802</v>
      </c>
      <c r="B120" s="29">
        <v>1</v>
      </c>
      <c r="C120" s="30">
        <v>46029.584699074076</v>
      </c>
      <c r="D120" s="32">
        <v>251128040421</v>
      </c>
      <c r="E120" s="61">
        <v>0.30399999999999999</v>
      </c>
      <c r="H120" s="29">
        <f t="shared" si="3"/>
        <v>2</v>
      </c>
      <c r="I120" s="29">
        <f t="shared" si="4"/>
        <v>1</v>
      </c>
      <c r="J120" s="29" t="str">
        <f t="shared" si="5"/>
        <v/>
      </c>
    </row>
    <row r="121" spans="1:10" x14ac:dyDescent="0.25">
      <c r="A121" s="29">
        <v>141579</v>
      </c>
      <c r="B121" s="29">
        <v>2</v>
      </c>
      <c r="C121" s="30">
        <v>46029.584953703707</v>
      </c>
      <c r="D121" s="32">
        <v>251128040421</v>
      </c>
      <c r="E121" s="61">
        <v>0.67337999999999998</v>
      </c>
      <c r="H121" s="29">
        <f t="shared" si="3"/>
        <v>2</v>
      </c>
      <c r="I121" s="29">
        <f t="shared" si="4"/>
        <v>1</v>
      </c>
      <c r="J121" s="29" t="str">
        <f t="shared" si="5"/>
        <v/>
      </c>
    </row>
    <row r="122" spans="1:10" x14ac:dyDescent="0.25">
      <c r="A122" s="29">
        <v>141578</v>
      </c>
      <c r="B122" s="29">
        <v>1</v>
      </c>
      <c r="C122" s="30">
        <v>46029.585115740738</v>
      </c>
      <c r="D122" s="32">
        <v>251128040421</v>
      </c>
      <c r="E122" s="61">
        <v>0.65403</v>
      </c>
      <c r="H122" s="29">
        <f t="shared" si="3"/>
        <v>2</v>
      </c>
      <c r="I122" s="29">
        <f t="shared" si="4"/>
        <v>1</v>
      </c>
      <c r="J122" s="29" t="str">
        <f t="shared" si="5"/>
        <v/>
      </c>
    </row>
    <row r="123" spans="1:10" x14ac:dyDescent="0.25">
      <c r="A123" s="29">
        <v>141579</v>
      </c>
      <c r="B123" s="29">
        <v>4</v>
      </c>
      <c r="C123" s="30">
        <v>46029.6406712963</v>
      </c>
      <c r="D123" s="32">
        <v>251128040421</v>
      </c>
      <c r="E123" s="61">
        <v>0.66022199999999998</v>
      </c>
      <c r="H123" s="29">
        <f t="shared" si="3"/>
        <v>2</v>
      </c>
      <c r="I123" s="29">
        <f t="shared" si="4"/>
        <v>1</v>
      </c>
      <c r="J123" s="29" t="str">
        <f t="shared" si="5"/>
        <v/>
      </c>
    </row>
    <row r="124" spans="1:10" x14ac:dyDescent="0.25">
      <c r="A124" s="29">
        <v>142773</v>
      </c>
      <c r="B124" s="29">
        <v>2</v>
      </c>
      <c r="C124" s="30">
        <v>46030.290405092594</v>
      </c>
      <c r="D124" s="32">
        <v>250917142021</v>
      </c>
      <c r="E124" s="61">
        <v>2.065248</v>
      </c>
      <c r="H124" s="29">
        <f t="shared" si="3"/>
        <v>2</v>
      </c>
      <c r="I124" s="29">
        <f t="shared" si="4"/>
        <v>1</v>
      </c>
      <c r="J124" s="29" t="str">
        <f t="shared" si="5"/>
        <v/>
      </c>
    </row>
    <row r="125" spans="1:10" x14ac:dyDescent="0.25">
      <c r="A125" s="29">
        <v>142742</v>
      </c>
      <c r="B125" s="29">
        <v>1</v>
      </c>
      <c r="C125" s="30">
        <v>46030.290578703702</v>
      </c>
      <c r="D125" s="32">
        <v>250917142021</v>
      </c>
      <c r="E125" s="61">
        <v>0.4</v>
      </c>
      <c r="H125" s="29">
        <f t="shared" si="3"/>
        <v>2</v>
      </c>
      <c r="I125" s="29">
        <f t="shared" si="4"/>
        <v>1</v>
      </c>
      <c r="J125" s="29" t="str">
        <f t="shared" si="5"/>
        <v/>
      </c>
    </row>
    <row r="126" spans="1:10" x14ac:dyDescent="0.25">
      <c r="A126" s="29">
        <v>142786</v>
      </c>
      <c r="B126" s="29">
        <v>1</v>
      </c>
      <c r="C126" s="30">
        <v>46030.290706018517</v>
      </c>
      <c r="D126" s="32">
        <v>250917142021</v>
      </c>
      <c r="E126" s="61">
        <v>0.4</v>
      </c>
      <c r="H126" s="29">
        <f t="shared" si="3"/>
        <v>2</v>
      </c>
      <c r="I126" s="29">
        <f t="shared" si="4"/>
        <v>1</v>
      </c>
      <c r="J126" s="29" t="str">
        <f t="shared" si="5"/>
        <v/>
      </c>
    </row>
    <row r="127" spans="1:10" x14ac:dyDescent="0.25">
      <c r="A127" s="29">
        <v>142774</v>
      </c>
      <c r="B127" s="29">
        <v>2</v>
      </c>
      <c r="C127" s="30">
        <v>46030.290868055556</v>
      </c>
      <c r="D127" s="32">
        <v>250917142021</v>
      </c>
      <c r="E127" s="61">
        <v>1.5310900000000001</v>
      </c>
      <c r="H127" s="29">
        <f t="shared" si="3"/>
        <v>2</v>
      </c>
      <c r="I127" s="29">
        <f t="shared" si="4"/>
        <v>1</v>
      </c>
      <c r="J127" s="29" t="str">
        <f t="shared" si="5"/>
        <v/>
      </c>
    </row>
    <row r="128" spans="1:10" x14ac:dyDescent="0.25">
      <c r="A128" s="29">
        <v>142801</v>
      </c>
      <c r="B128" s="29">
        <v>1</v>
      </c>
      <c r="C128" s="30">
        <v>46030.290995370371</v>
      </c>
      <c r="D128" s="32">
        <v>250917142021</v>
      </c>
      <c r="E128" s="61">
        <v>0.80784</v>
      </c>
      <c r="H128" s="29">
        <f t="shared" si="3"/>
        <v>2</v>
      </c>
      <c r="I128" s="29">
        <f t="shared" si="4"/>
        <v>1</v>
      </c>
      <c r="J128" s="29" t="str">
        <f t="shared" si="5"/>
        <v/>
      </c>
    </row>
    <row r="129" spans="1:10" x14ac:dyDescent="0.25">
      <c r="A129" s="29">
        <v>142782</v>
      </c>
      <c r="B129" s="29">
        <v>1</v>
      </c>
      <c r="C129" s="30">
        <v>46030.291168981479</v>
      </c>
      <c r="D129" s="32">
        <v>250917142021</v>
      </c>
      <c r="E129" s="61">
        <v>0.80308800000000002</v>
      </c>
      <c r="H129" s="29">
        <f t="shared" si="3"/>
        <v>2</v>
      </c>
      <c r="I129" s="29">
        <f t="shared" si="4"/>
        <v>1</v>
      </c>
      <c r="J129" s="29" t="str">
        <f t="shared" si="5"/>
        <v/>
      </c>
    </row>
    <row r="130" spans="1:10" x14ac:dyDescent="0.25">
      <c r="A130" s="29">
        <v>142751</v>
      </c>
      <c r="B130" s="29">
        <v>4</v>
      </c>
      <c r="C130" s="30">
        <v>46030.304016203707</v>
      </c>
      <c r="D130" s="32">
        <v>250917142821</v>
      </c>
      <c r="E130" s="61">
        <v>1.468424</v>
      </c>
      <c r="H130" s="29">
        <f t="shared" si="3"/>
        <v>2</v>
      </c>
      <c r="I130" s="29">
        <f t="shared" si="4"/>
        <v>1</v>
      </c>
      <c r="J130" s="29" t="str">
        <f t="shared" si="5"/>
        <v/>
      </c>
    </row>
    <row r="131" spans="1:10" x14ac:dyDescent="0.25">
      <c r="A131" s="29">
        <v>142751</v>
      </c>
      <c r="B131" s="29">
        <v>2</v>
      </c>
      <c r="C131" s="30">
        <v>46030.304074074076</v>
      </c>
      <c r="D131" s="32">
        <v>250917142821</v>
      </c>
      <c r="E131" s="61">
        <v>0.89972799999999997</v>
      </c>
      <c r="H131" s="29">
        <f t="shared" si="3"/>
        <v>2</v>
      </c>
      <c r="I131" s="29">
        <f t="shared" si="4"/>
        <v>1</v>
      </c>
      <c r="J131" s="29" t="str">
        <f t="shared" si="5"/>
        <v/>
      </c>
    </row>
    <row r="132" spans="1:10" x14ac:dyDescent="0.25">
      <c r="A132" s="29">
        <v>142695</v>
      </c>
      <c r="B132" s="29">
        <v>3</v>
      </c>
      <c r="C132" s="30">
        <v>46030.304189814815</v>
      </c>
      <c r="D132" s="32">
        <v>250917142821</v>
      </c>
      <c r="E132" s="61">
        <v>1.8738859999999999</v>
      </c>
      <c r="H132" s="29">
        <f t="shared" si="3"/>
        <v>2</v>
      </c>
      <c r="I132" s="29">
        <f t="shared" si="4"/>
        <v>1</v>
      </c>
      <c r="J132" s="29" t="str">
        <f t="shared" si="5"/>
        <v/>
      </c>
    </row>
    <row r="133" spans="1:10" x14ac:dyDescent="0.25">
      <c r="A133" s="29">
        <v>142695</v>
      </c>
      <c r="B133" s="29">
        <v>4</v>
      </c>
      <c r="C133" s="30">
        <v>46030.304259259261</v>
      </c>
      <c r="D133" s="32">
        <v>250917142821</v>
      </c>
      <c r="E133" s="61">
        <v>1.8641160000000001</v>
      </c>
      <c r="H133" s="29">
        <f t="shared" si="3"/>
        <v>2</v>
      </c>
      <c r="I133" s="29">
        <f t="shared" si="4"/>
        <v>1</v>
      </c>
      <c r="J133" s="29" t="str">
        <f t="shared" si="5"/>
        <v/>
      </c>
    </row>
    <row r="134" spans="1:10" x14ac:dyDescent="0.25">
      <c r="A134" s="29">
        <v>141578</v>
      </c>
      <c r="B134" s="29">
        <v>4</v>
      </c>
      <c r="C134" s="30">
        <v>46030.317118055558</v>
      </c>
      <c r="D134" s="32">
        <v>251105122721</v>
      </c>
      <c r="E134" s="61">
        <v>0.56599999999999995</v>
      </c>
      <c r="H134" s="29">
        <f t="shared" si="3"/>
        <v>2</v>
      </c>
      <c r="I134" s="29">
        <f t="shared" si="4"/>
        <v>1</v>
      </c>
      <c r="J134" s="29" t="str">
        <f t="shared" si="5"/>
        <v/>
      </c>
    </row>
    <row r="135" spans="1:10" x14ac:dyDescent="0.25">
      <c r="A135" s="29">
        <v>141579</v>
      </c>
      <c r="B135" s="29">
        <v>3</v>
      </c>
      <c r="C135" s="30">
        <v>46030.317233796297</v>
      </c>
      <c r="D135" s="32">
        <v>251105122721</v>
      </c>
      <c r="E135" s="61">
        <v>0.57199999999999995</v>
      </c>
      <c r="H135" s="29">
        <f t="shared" si="3"/>
        <v>2</v>
      </c>
      <c r="I135" s="29">
        <f t="shared" si="4"/>
        <v>1</v>
      </c>
      <c r="J135" s="29" t="str">
        <f t="shared" si="5"/>
        <v/>
      </c>
    </row>
    <row r="136" spans="1:10" x14ac:dyDescent="0.25">
      <c r="A136" s="29">
        <v>142782</v>
      </c>
      <c r="B136" s="29">
        <v>1</v>
      </c>
      <c r="C136" s="30">
        <v>46030.322002314817</v>
      </c>
      <c r="D136" s="32">
        <v>251105122721</v>
      </c>
      <c r="E136" s="61">
        <v>0.80308800000000002</v>
      </c>
      <c r="H136" s="29">
        <f t="shared" si="3"/>
        <v>2</v>
      </c>
      <c r="I136" s="29">
        <f t="shared" si="4"/>
        <v>1</v>
      </c>
      <c r="J136" s="29" t="str">
        <f t="shared" si="5"/>
        <v/>
      </c>
    </row>
    <row r="137" spans="1:10" x14ac:dyDescent="0.25">
      <c r="A137" s="29">
        <v>141578</v>
      </c>
      <c r="B137" s="29">
        <v>7</v>
      </c>
      <c r="C137" s="30">
        <v>46030.324814814812</v>
      </c>
      <c r="D137" s="32">
        <v>251105121321</v>
      </c>
      <c r="E137" s="61">
        <v>0.65790000000000004</v>
      </c>
      <c r="H137" s="29">
        <f t="shared" si="3"/>
        <v>2</v>
      </c>
      <c r="I137" s="29">
        <f t="shared" si="4"/>
        <v>1</v>
      </c>
      <c r="J137" s="29" t="str">
        <f t="shared" si="5"/>
        <v/>
      </c>
    </row>
    <row r="138" spans="1:10" x14ac:dyDescent="0.25">
      <c r="A138" s="29">
        <v>142841</v>
      </c>
      <c r="B138" s="29">
        <v>3</v>
      </c>
      <c r="C138" s="30">
        <v>46030.335960648146</v>
      </c>
      <c r="D138" s="32">
        <v>250514024821</v>
      </c>
      <c r="E138" s="61">
        <v>1.54908</v>
      </c>
      <c r="H138" s="29">
        <f t="shared" si="3"/>
        <v>2</v>
      </c>
      <c r="I138" s="29">
        <f t="shared" si="4"/>
        <v>1</v>
      </c>
      <c r="J138" s="29" t="str">
        <f t="shared" si="5"/>
        <v/>
      </c>
    </row>
    <row r="139" spans="1:10" x14ac:dyDescent="0.25">
      <c r="A139" s="29">
        <v>142841</v>
      </c>
      <c r="B139" s="29">
        <v>3</v>
      </c>
      <c r="C139" s="30">
        <v>46030.336030092592</v>
      </c>
      <c r="D139" s="32">
        <v>250514024821</v>
      </c>
      <c r="E139" s="61">
        <v>1.54908</v>
      </c>
      <c r="H139" s="29">
        <f t="shared" si="3"/>
        <v>2</v>
      </c>
      <c r="I139" s="29">
        <f t="shared" si="4"/>
        <v>1</v>
      </c>
      <c r="J139" s="29" t="str">
        <f t="shared" si="5"/>
        <v/>
      </c>
    </row>
    <row r="140" spans="1:10" x14ac:dyDescent="0.25">
      <c r="A140" s="29">
        <v>142841</v>
      </c>
      <c r="B140" s="29">
        <v>4</v>
      </c>
      <c r="C140" s="30">
        <v>46030.336226851854</v>
      </c>
      <c r="D140" s="32">
        <v>250514024821</v>
      </c>
      <c r="E140" s="61">
        <v>1.55298</v>
      </c>
      <c r="H140" s="29">
        <f t="shared" ref="H140:H203" si="6">IF(A140&gt;0,WEEKNUM(C140,21),"")</f>
        <v>2</v>
      </c>
      <c r="I140" s="29">
        <f t="shared" ref="I140:I203" si="7">IF(A140&gt;0,1,"")</f>
        <v>1</v>
      </c>
      <c r="J140" s="29" t="str">
        <f t="shared" ref="J140:J203" si="8">IF(F140&gt;0,1,"")</f>
        <v/>
      </c>
    </row>
    <row r="141" spans="1:10" x14ac:dyDescent="0.25">
      <c r="A141" s="29">
        <v>142841</v>
      </c>
      <c r="B141" s="29">
        <v>2</v>
      </c>
      <c r="C141" s="30">
        <v>46030.336342592593</v>
      </c>
      <c r="D141" s="32">
        <v>250514024821</v>
      </c>
      <c r="E141" s="61">
        <v>0.55335000000000001</v>
      </c>
      <c r="H141" s="29">
        <f t="shared" si="6"/>
        <v>2</v>
      </c>
      <c r="I141" s="29">
        <f t="shared" si="7"/>
        <v>1</v>
      </c>
      <c r="J141" s="29" t="str">
        <f t="shared" si="8"/>
        <v/>
      </c>
    </row>
    <row r="142" spans="1:10" x14ac:dyDescent="0.25">
      <c r="A142" s="29">
        <v>142780</v>
      </c>
      <c r="B142" s="29">
        <v>4</v>
      </c>
      <c r="C142" s="30">
        <v>46030.336469907408</v>
      </c>
      <c r="D142" s="32">
        <v>250514024821</v>
      </c>
      <c r="E142" s="61">
        <v>0.56526200000000004</v>
      </c>
      <c r="H142" s="29">
        <f t="shared" si="6"/>
        <v>2</v>
      </c>
      <c r="I142" s="29">
        <f t="shared" si="7"/>
        <v>1</v>
      </c>
      <c r="J142" s="29" t="str">
        <f t="shared" si="8"/>
        <v/>
      </c>
    </row>
    <row r="143" spans="1:10" x14ac:dyDescent="0.25">
      <c r="A143" s="29">
        <v>142841</v>
      </c>
      <c r="B143" s="29">
        <v>1</v>
      </c>
      <c r="C143" s="30">
        <v>46030.339016203703</v>
      </c>
      <c r="D143" s="32">
        <v>250903051721</v>
      </c>
      <c r="E143" s="61">
        <v>1.54518</v>
      </c>
      <c r="H143" s="29">
        <f t="shared" si="6"/>
        <v>2</v>
      </c>
      <c r="I143" s="29">
        <f t="shared" si="7"/>
        <v>1</v>
      </c>
      <c r="J143" s="29" t="str">
        <f t="shared" si="8"/>
        <v/>
      </c>
    </row>
    <row r="144" spans="1:10" x14ac:dyDescent="0.25">
      <c r="A144" s="29">
        <v>142841</v>
      </c>
      <c r="B144" s="29">
        <v>1</v>
      </c>
      <c r="C144" s="30">
        <v>46030.339074074072</v>
      </c>
      <c r="D144" s="32">
        <v>250903051721</v>
      </c>
      <c r="E144" s="61">
        <v>1.54518</v>
      </c>
      <c r="H144" s="29">
        <f t="shared" si="6"/>
        <v>2</v>
      </c>
      <c r="I144" s="29">
        <f t="shared" si="7"/>
        <v>1</v>
      </c>
      <c r="J144" s="29" t="str">
        <f t="shared" si="8"/>
        <v/>
      </c>
    </row>
    <row r="145" spans="1:10" x14ac:dyDescent="0.25">
      <c r="A145" s="29">
        <v>142841</v>
      </c>
      <c r="B145" s="29">
        <v>1</v>
      </c>
      <c r="C145" s="30">
        <v>46030.339131944442</v>
      </c>
      <c r="D145" s="32">
        <v>250903051721</v>
      </c>
      <c r="E145" s="61">
        <v>1.54518</v>
      </c>
      <c r="H145" s="29">
        <f t="shared" si="6"/>
        <v>2</v>
      </c>
      <c r="I145" s="29">
        <f t="shared" si="7"/>
        <v>1</v>
      </c>
      <c r="J145" s="29" t="str">
        <f t="shared" si="8"/>
        <v/>
      </c>
    </row>
    <row r="146" spans="1:10" x14ac:dyDescent="0.25">
      <c r="A146" s="29">
        <v>142841</v>
      </c>
      <c r="B146" s="29">
        <v>4</v>
      </c>
      <c r="C146" s="30">
        <v>46030.350173611114</v>
      </c>
      <c r="D146" s="32">
        <v>250513212921</v>
      </c>
      <c r="E146" s="61">
        <v>1.55298</v>
      </c>
      <c r="H146" s="29">
        <f t="shared" si="6"/>
        <v>2</v>
      </c>
      <c r="I146" s="29">
        <f t="shared" si="7"/>
        <v>1</v>
      </c>
      <c r="J146" s="29" t="str">
        <f t="shared" si="8"/>
        <v/>
      </c>
    </row>
    <row r="147" spans="1:10" x14ac:dyDescent="0.25">
      <c r="A147" s="29">
        <v>142780</v>
      </c>
      <c r="B147" s="29">
        <v>3</v>
      </c>
      <c r="C147" s="30">
        <v>46030.360335648147</v>
      </c>
      <c r="D147" s="32">
        <v>250903052621</v>
      </c>
      <c r="E147" s="61">
        <v>1.8050759999999999</v>
      </c>
      <c r="H147" s="29">
        <f t="shared" si="6"/>
        <v>2</v>
      </c>
      <c r="I147" s="29">
        <f t="shared" si="7"/>
        <v>1</v>
      </c>
      <c r="J147" s="29" t="str">
        <f t="shared" si="8"/>
        <v/>
      </c>
    </row>
    <row r="148" spans="1:10" x14ac:dyDescent="0.25">
      <c r="A148" s="29">
        <v>142773</v>
      </c>
      <c r="B148" s="29">
        <v>7</v>
      </c>
      <c r="C148" s="30">
        <v>46030.411365740743</v>
      </c>
      <c r="D148" s="32">
        <v>250512133321</v>
      </c>
      <c r="E148" s="61">
        <v>3.2090239999999999</v>
      </c>
      <c r="H148" s="29">
        <f t="shared" si="6"/>
        <v>2</v>
      </c>
      <c r="I148" s="29">
        <f t="shared" si="7"/>
        <v>1</v>
      </c>
      <c r="J148" s="29" t="str">
        <f t="shared" si="8"/>
        <v/>
      </c>
    </row>
    <row r="149" spans="1:10" x14ac:dyDescent="0.25">
      <c r="A149" s="29">
        <v>142773</v>
      </c>
      <c r="B149" s="29">
        <v>8</v>
      </c>
      <c r="C149" s="30">
        <v>46030.411446759259</v>
      </c>
      <c r="D149" s="32">
        <v>250512133321</v>
      </c>
      <c r="E149" s="61">
        <v>0.48883199999999999</v>
      </c>
      <c r="H149" s="29">
        <f t="shared" si="6"/>
        <v>2</v>
      </c>
      <c r="I149" s="29">
        <f t="shared" si="7"/>
        <v>1</v>
      </c>
      <c r="J149" s="29" t="str">
        <f t="shared" si="8"/>
        <v/>
      </c>
    </row>
    <row r="150" spans="1:10" x14ac:dyDescent="0.25">
      <c r="A150" s="29">
        <v>142773</v>
      </c>
      <c r="B150" s="29">
        <v>5</v>
      </c>
      <c r="C150" s="30">
        <v>46030.411516203705</v>
      </c>
      <c r="D150" s="32">
        <v>250512133321</v>
      </c>
      <c r="E150" s="61">
        <v>0.40006399999999998</v>
      </c>
      <c r="H150" s="29">
        <f t="shared" si="6"/>
        <v>2</v>
      </c>
      <c r="I150" s="29">
        <f t="shared" si="7"/>
        <v>1</v>
      </c>
      <c r="J150" s="29" t="str">
        <f t="shared" si="8"/>
        <v/>
      </c>
    </row>
    <row r="151" spans="1:10" x14ac:dyDescent="0.25">
      <c r="A151" s="29">
        <v>142748</v>
      </c>
      <c r="B151" s="29">
        <v>1</v>
      </c>
      <c r="C151" s="30">
        <v>46030.443020833336</v>
      </c>
      <c r="D151" s="32">
        <v>2508200600</v>
      </c>
      <c r="E151" s="61">
        <v>1.7245200000000001</v>
      </c>
      <c r="H151" s="29">
        <f t="shared" si="6"/>
        <v>2</v>
      </c>
      <c r="I151" s="29">
        <f t="shared" si="7"/>
        <v>1</v>
      </c>
      <c r="J151" s="29" t="str">
        <f t="shared" si="8"/>
        <v/>
      </c>
    </row>
    <row r="152" spans="1:10" x14ac:dyDescent="0.25">
      <c r="A152" s="29">
        <v>142773</v>
      </c>
      <c r="B152" s="29">
        <v>4</v>
      </c>
      <c r="C152" s="30">
        <v>46030.447476851848</v>
      </c>
      <c r="D152" s="32">
        <v>251107113421</v>
      </c>
      <c r="E152" s="61">
        <v>3.1305200000000002</v>
      </c>
      <c r="H152" s="29">
        <f t="shared" si="6"/>
        <v>2</v>
      </c>
      <c r="I152" s="29">
        <f t="shared" si="7"/>
        <v>1</v>
      </c>
      <c r="J152" s="29" t="str">
        <f t="shared" si="8"/>
        <v/>
      </c>
    </row>
    <row r="153" spans="1:10" x14ac:dyDescent="0.25">
      <c r="A153" s="29">
        <v>142780</v>
      </c>
      <c r="B153" s="29">
        <v>1</v>
      </c>
      <c r="C153" s="30">
        <v>46030.447638888887</v>
      </c>
      <c r="D153" s="32">
        <v>251107113421</v>
      </c>
      <c r="E153" s="61">
        <v>1.9092119999999999</v>
      </c>
      <c r="H153" s="29">
        <f t="shared" si="6"/>
        <v>2</v>
      </c>
      <c r="I153" s="29">
        <f t="shared" si="7"/>
        <v>1</v>
      </c>
      <c r="J153" s="29" t="str">
        <f t="shared" si="8"/>
        <v/>
      </c>
    </row>
    <row r="154" spans="1:10" x14ac:dyDescent="0.25">
      <c r="A154" s="29">
        <v>142773</v>
      </c>
      <c r="B154" s="29">
        <v>7</v>
      </c>
      <c r="C154" s="30">
        <v>46030.477372685185</v>
      </c>
      <c r="D154" s="32">
        <v>251107130521</v>
      </c>
      <c r="E154" s="61">
        <v>3.2090239999999999</v>
      </c>
      <c r="H154" s="29">
        <f t="shared" si="6"/>
        <v>2</v>
      </c>
      <c r="I154" s="29">
        <f t="shared" si="7"/>
        <v>1</v>
      </c>
      <c r="J154" s="29" t="str">
        <f t="shared" si="8"/>
        <v/>
      </c>
    </row>
    <row r="155" spans="1:10" x14ac:dyDescent="0.25">
      <c r="A155" s="29">
        <v>142780</v>
      </c>
      <c r="B155" s="29">
        <v>2</v>
      </c>
      <c r="C155" s="30">
        <v>46030.477511574078</v>
      </c>
      <c r="D155" s="32">
        <v>251107130521</v>
      </c>
      <c r="E155" s="61">
        <v>1.9239360000000001</v>
      </c>
      <c r="H155" s="29">
        <f t="shared" si="6"/>
        <v>2</v>
      </c>
      <c r="I155" s="29">
        <f t="shared" si="7"/>
        <v>1</v>
      </c>
      <c r="J155" s="29" t="str">
        <f t="shared" si="8"/>
        <v/>
      </c>
    </row>
    <row r="156" spans="1:10" x14ac:dyDescent="0.25">
      <c r="A156" s="29">
        <v>142773</v>
      </c>
      <c r="B156" s="29">
        <v>4</v>
      </c>
      <c r="C156" s="30">
        <v>46030.556840277779</v>
      </c>
      <c r="D156" s="32">
        <v>250907211621</v>
      </c>
      <c r="E156" s="61">
        <v>3.1305200000000002</v>
      </c>
      <c r="H156" s="29">
        <f t="shared" si="6"/>
        <v>2</v>
      </c>
      <c r="I156" s="29">
        <f t="shared" si="7"/>
        <v>1</v>
      </c>
      <c r="J156" s="29" t="str">
        <f t="shared" si="8"/>
        <v/>
      </c>
    </row>
    <row r="157" spans="1:10" x14ac:dyDescent="0.25">
      <c r="A157" s="29">
        <v>142780</v>
      </c>
      <c r="B157" s="29">
        <v>1</v>
      </c>
      <c r="C157" s="30">
        <v>46030.557002314818</v>
      </c>
      <c r="D157" s="32">
        <v>250907211621</v>
      </c>
      <c r="E157" s="61">
        <v>1.9092119999999999</v>
      </c>
      <c r="H157" s="29">
        <f t="shared" si="6"/>
        <v>2</v>
      </c>
      <c r="I157" s="29">
        <f t="shared" si="7"/>
        <v>1</v>
      </c>
      <c r="J157" s="29" t="str">
        <f t="shared" si="8"/>
        <v/>
      </c>
    </row>
    <row r="158" spans="1:10" x14ac:dyDescent="0.25">
      <c r="A158" s="29">
        <v>142780</v>
      </c>
      <c r="B158" s="29">
        <v>1</v>
      </c>
      <c r="C158" s="30">
        <v>46030.601331018515</v>
      </c>
      <c r="D158" s="32">
        <v>251215003621</v>
      </c>
      <c r="E158" s="61">
        <v>1.9092119999999999</v>
      </c>
      <c r="H158" s="29">
        <f t="shared" si="6"/>
        <v>2</v>
      </c>
      <c r="I158" s="29">
        <f t="shared" si="7"/>
        <v>1</v>
      </c>
      <c r="J158" s="29" t="str">
        <f t="shared" si="8"/>
        <v/>
      </c>
    </row>
    <row r="159" spans="1:10" x14ac:dyDescent="0.25">
      <c r="A159" s="29">
        <v>142773</v>
      </c>
      <c r="B159" s="29">
        <v>9</v>
      </c>
      <c r="C159" s="30">
        <v>46030.601504629631</v>
      </c>
      <c r="D159" s="32">
        <v>251215003621</v>
      </c>
      <c r="E159" s="61">
        <v>2.6732279999999999</v>
      </c>
      <c r="H159" s="29">
        <f t="shared" si="6"/>
        <v>2</v>
      </c>
      <c r="I159" s="29">
        <f t="shared" si="7"/>
        <v>1</v>
      </c>
      <c r="J159" s="29" t="str">
        <f t="shared" si="8"/>
        <v/>
      </c>
    </row>
    <row r="160" spans="1:10" x14ac:dyDescent="0.25">
      <c r="A160" s="29">
        <v>142695</v>
      </c>
      <c r="B160" s="29">
        <v>5</v>
      </c>
      <c r="C160" s="30">
        <v>46030.631921296299</v>
      </c>
      <c r="D160" s="32">
        <v>240506123421</v>
      </c>
      <c r="E160" s="61">
        <v>1.597696</v>
      </c>
      <c r="H160" s="29">
        <f t="shared" si="6"/>
        <v>2</v>
      </c>
      <c r="I160" s="29">
        <f t="shared" si="7"/>
        <v>1</v>
      </c>
      <c r="J160" s="29" t="str">
        <f t="shared" si="8"/>
        <v/>
      </c>
    </row>
    <row r="161" spans="1:10" x14ac:dyDescent="0.25">
      <c r="A161" s="29">
        <v>142848</v>
      </c>
      <c r="B161" s="29">
        <v>1</v>
      </c>
      <c r="C161" s="30">
        <v>46030.65347222222</v>
      </c>
      <c r="D161" s="32">
        <v>251107122121</v>
      </c>
      <c r="E161" s="61">
        <v>2.4940199999999999</v>
      </c>
      <c r="H161" s="29">
        <f t="shared" si="6"/>
        <v>2</v>
      </c>
      <c r="I161" s="29">
        <f t="shared" si="7"/>
        <v>1</v>
      </c>
      <c r="J161" s="29" t="str">
        <f t="shared" si="8"/>
        <v/>
      </c>
    </row>
    <row r="162" spans="1:10" x14ac:dyDescent="0.25">
      <c r="A162" s="29">
        <v>142704</v>
      </c>
      <c r="B162" s="29">
        <v>1</v>
      </c>
      <c r="C162" s="30">
        <v>46031.281875000001</v>
      </c>
      <c r="D162" s="32">
        <v>250909233121</v>
      </c>
      <c r="E162" s="61">
        <v>2.0159280000000002</v>
      </c>
      <c r="H162" s="29">
        <f t="shared" si="6"/>
        <v>2</v>
      </c>
      <c r="I162" s="29">
        <f t="shared" si="7"/>
        <v>1</v>
      </c>
      <c r="J162" s="29" t="str">
        <f t="shared" si="8"/>
        <v/>
      </c>
    </row>
    <row r="163" spans="1:10" x14ac:dyDescent="0.25">
      <c r="A163" s="29">
        <v>142763</v>
      </c>
      <c r="B163" s="29">
        <v>1</v>
      </c>
      <c r="C163" s="30">
        <v>46031.300671296296</v>
      </c>
      <c r="D163" s="32">
        <v>210829194921</v>
      </c>
      <c r="E163" s="61">
        <v>1.5214399999999999</v>
      </c>
      <c r="H163" s="29">
        <f t="shared" si="6"/>
        <v>2</v>
      </c>
      <c r="I163" s="29">
        <f t="shared" si="7"/>
        <v>1</v>
      </c>
      <c r="J163" s="29" t="str">
        <f t="shared" si="8"/>
        <v/>
      </c>
    </row>
    <row r="164" spans="1:10" x14ac:dyDescent="0.25">
      <c r="A164" s="29">
        <v>142773</v>
      </c>
      <c r="B164" s="29">
        <v>9</v>
      </c>
      <c r="C164" s="30">
        <v>46031.300925925927</v>
      </c>
      <c r="D164" s="32">
        <v>251215070521</v>
      </c>
      <c r="E164" s="61">
        <v>2.6732279999999999</v>
      </c>
      <c r="H164" s="29">
        <f t="shared" si="6"/>
        <v>2</v>
      </c>
      <c r="I164" s="29">
        <f t="shared" si="7"/>
        <v>1</v>
      </c>
      <c r="J164" s="29" t="str">
        <f t="shared" si="8"/>
        <v/>
      </c>
    </row>
    <row r="165" spans="1:10" x14ac:dyDescent="0.25">
      <c r="A165" s="29">
        <v>142848</v>
      </c>
      <c r="B165" s="29">
        <v>2</v>
      </c>
      <c r="C165" s="30">
        <v>46031.307546296295</v>
      </c>
      <c r="D165" s="32">
        <v>251213193921</v>
      </c>
      <c r="E165" s="61">
        <v>2.4940199999999999</v>
      </c>
      <c r="H165" s="29">
        <f t="shared" si="6"/>
        <v>2</v>
      </c>
      <c r="I165" s="29">
        <f t="shared" si="7"/>
        <v>1</v>
      </c>
      <c r="J165" s="29" t="str">
        <f t="shared" si="8"/>
        <v/>
      </c>
    </row>
    <row r="166" spans="1:10" x14ac:dyDescent="0.25">
      <c r="A166" s="29">
        <v>142773</v>
      </c>
      <c r="B166" s="29">
        <v>3</v>
      </c>
      <c r="C166" s="30">
        <v>46031.322604166664</v>
      </c>
      <c r="D166" s="32">
        <v>251213194321</v>
      </c>
      <c r="E166" s="61">
        <v>2.6399360000000001</v>
      </c>
      <c r="H166" s="29">
        <f t="shared" si="6"/>
        <v>2</v>
      </c>
      <c r="I166" s="29">
        <f t="shared" si="7"/>
        <v>1</v>
      </c>
      <c r="J166" s="29" t="str">
        <f t="shared" si="8"/>
        <v/>
      </c>
    </row>
    <row r="167" spans="1:10" x14ac:dyDescent="0.25">
      <c r="A167" s="29">
        <v>142773</v>
      </c>
      <c r="B167" s="29">
        <v>3</v>
      </c>
      <c r="C167" s="30">
        <v>46031.3358912037</v>
      </c>
      <c r="D167" s="32">
        <v>251212191821</v>
      </c>
      <c r="E167" s="61">
        <v>2.6399360000000001</v>
      </c>
      <c r="H167" s="29">
        <f t="shared" si="6"/>
        <v>2</v>
      </c>
      <c r="I167" s="29">
        <f t="shared" si="7"/>
        <v>1</v>
      </c>
      <c r="J167" s="29" t="str">
        <f t="shared" si="8"/>
        <v/>
      </c>
    </row>
    <row r="168" spans="1:10" x14ac:dyDescent="0.25">
      <c r="A168" s="29">
        <v>142773</v>
      </c>
      <c r="B168" s="29">
        <v>6</v>
      </c>
      <c r="C168" s="30">
        <v>46031.344247685185</v>
      </c>
      <c r="D168" s="32">
        <v>251214222621</v>
      </c>
      <c r="E168" s="61">
        <v>2.6338560000000002</v>
      </c>
      <c r="H168" s="29">
        <f t="shared" si="6"/>
        <v>2</v>
      </c>
      <c r="I168" s="29">
        <f t="shared" si="7"/>
        <v>1</v>
      </c>
      <c r="J168" s="29" t="str">
        <f t="shared" si="8"/>
        <v/>
      </c>
    </row>
    <row r="169" spans="1:10" x14ac:dyDescent="0.25">
      <c r="A169" s="29">
        <v>142773</v>
      </c>
      <c r="B169" s="29">
        <v>6</v>
      </c>
      <c r="C169" s="30">
        <v>46031.35359953704</v>
      </c>
      <c r="D169" s="32">
        <v>251214223621</v>
      </c>
      <c r="E169" s="61">
        <v>2.6338560000000002</v>
      </c>
      <c r="H169" s="29">
        <f t="shared" si="6"/>
        <v>2</v>
      </c>
      <c r="I169" s="29">
        <f t="shared" si="7"/>
        <v>1</v>
      </c>
      <c r="J169" s="29" t="str">
        <f t="shared" si="8"/>
        <v/>
      </c>
    </row>
    <row r="170" spans="1:10" x14ac:dyDescent="0.25">
      <c r="A170" s="29">
        <v>142176</v>
      </c>
      <c r="B170" s="29">
        <v>29</v>
      </c>
      <c r="C170" s="30">
        <v>46031.433483796296</v>
      </c>
      <c r="D170" s="32">
        <v>251209020921</v>
      </c>
      <c r="E170" s="61">
        <v>4.584956</v>
      </c>
      <c r="H170" s="29">
        <f t="shared" si="6"/>
        <v>2</v>
      </c>
      <c r="I170" s="29">
        <f t="shared" si="7"/>
        <v>1</v>
      </c>
      <c r="J170" s="29" t="str">
        <f t="shared" si="8"/>
        <v/>
      </c>
    </row>
    <row r="171" spans="1:10" x14ac:dyDescent="0.25">
      <c r="A171" s="29">
        <v>142176</v>
      </c>
      <c r="B171" s="29">
        <v>28</v>
      </c>
      <c r="C171" s="30">
        <v>46031.444571759261</v>
      </c>
      <c r="D171" s="32">
        <v>251214212021</v>
      </c>
      <c r="E171" s="61">
        <v>4.8463560000000001</v>
      </c>
      <c r="H171" s="29">
        <f t="shared" si="6"/>
        <v>2</v>
      </c>
      <c r="I171" s="29">
        <f t="shared" si="7"/>
        <v>1</v>
      </c>
      <c r="J171" s="29" t="str">
        <f t="shared" si="8"/>
        <v/>
      </c>
    </row>
    <row r="172" spans="1:10" x14ac:dyDescent="0.25">
      <c r="A172" s="29">
        <v>142176</v>
      </c>
      <c r="B172" s="29">
        <v>27</v>
      </c>
      <c r="C172" s="30">
        <v>46031.469328703701</v>
      </c>
      <c r="D172" s="32">
        <v>251206141721</v>
      </c>
      <c r="E172" s="61">
        <v>4.8263119999999997</v>
      </c>
      <c r="H172" s="29">
        <f t="shared" si="6"/>
        <v>2</v>
      </c>
      <c r="I172" s="29">
        <f t="shared" si="7"/>
        <v>1</v>
      </c>
      <c r="J172" s="29" t="str">
        <f t="shared" si="8"/>
        <v/>
      </c>
    </row>
    <row r="173" spans="1:10" x14ac:dyDescent="0.25">
      <c r="A173" s="29">
        <v>142176</v>
      </c>
      <c r="B173" s="29">
        <v>23</v>
      </c>
      <c r="C173" s="30">
        <v>46031.479027777779</v>
      </c>
      <c r="D173" s="32">
        <v>251215055021</v>
      </c>
      <c r="E173" s="61">
        <v>4.8204000000000002</v>
      </c>
      <c r="H173" s="29">
        <f t="shared" si="6"/>
        <v>2</v>
      </c>
      <c r="I173" s="29">
        <f t="shared" si="7"/>
        <v>1</v>
      </c>
      <c r="J173" s="29" t="str">
        <f t="shared" si="8"/>
        <v/>
      </c>
    </row>
    <row r="174" spans="1:10" x14ac:dyDescent="0.25">
      <c r="A174" s="29">
        <v>142176</v>
      </c>
      <c r="B174" s="29">
        <v>16</v>
      </c>
      <c r="C174" s="30">
        <v>46034.289525462962</v>
      </c>
      <c r="D174" s="32">
        <v>251208030121</v>
      </c>
      <c r="E174" s="61">
        <v>4.8611880000000003</v>
      </c>
      <c r="H174" s="29">
        <f t="shared" si="6"/>
        <v>3</v>
      </c>
      <c r="I174" s="29">
        <f t="shared" si="7"/>
        <v>1</v>
      </c>
      <c r="J174" s="29" t="str">
        <f t="shared" si="8"/>
        <v/>
      </c>
    </row>
    <row r="175" spans="1:10" x14ac:dyDescent="0.25">
      <c r="A175" s="29">
        <v>142176</v>
      </c>
      <c r="B175" s="29">
        <v>16</v>
      </c>
      <c r="C175" s="30">
        <v>46034.290393518517</v>
      </c>
      <c r="D175" s="32">
        <v>251208025121</v>
      </c>
      <c r="E175" s="61">
        <v>4.8611880000000003</v>
      </c>
      <c r="H175" s="29">
        <f t="shared" si="6"/>
        <v>3</v>
      </c>
      <c r="I175" s="29">
        <f t="shared" si="7"/>
        <v>1</v>
      </c>
      <c r="J175" s="29" t="str">
        <f t="shared" si="8"/>
        <v/>
      </c>
    </row>
    <row r="176" spans="1:10" x14ac:dyDescent="0.25">
      <c r="A176" s="29">
        <v>142176</v>
      </c>
      <c r="B176" s="29">
        <v>17</v>
      </c>
      <c r="C176" s="30">
        <v>46034.307812500003</v>
      </c>
      <c r="D176" s="32">
        <v>251206105921</v>
      </c>
      <c r="E176" s="61">
        <v>4.811496</v>
      </c>
      <c r="H176" s="29">
        <f t="shared" si="6"/>
        <v>3</v>
      </c>
      <c r="I176" s="29">
        <f t="shared" si="7"/>
        <v>1</v>
      </c>
      <c r="J176" s="29" t="str">
        <f t="shared" si="8"/>
        <v/>
      </c>
    </row>
    <row r="177" spans="1:10" x14ac:dyDescent="0.25">
      <c r="A177" s="29">
        <v>142176</v>
      </c>
      <c r="B177" s="29">
        <v>17</v>
      </c>
      <c r="C177" s="30">
        <v>46034.30878472222</v>
      </c>
      <c r="D177" s="32">
        <v>251208022121</v>
      </c>
      <c r="E177" s="61">
        <v>4.811496</v>
      </c>
      <c r="H177" s="29">
        <f t="shared" si="6"/>
        <v>3</v>
      </c>
      <c r="I177" s="29">
        <f t="shared" si="7"/>
        <v>1</v>
      </c>
      <c r="J177" s="29" t="str">
        <f t="shared" si="8"/>
        <v/>
      </c>
    </row>
    <row r="178" spans="1:10" x14ac:dyDescent="0.25">
      <c r="A178" s="29">
        <v>142176</v>
      </c>
      <c r="B178" s="29">
        <v>25</v>
      </c>
      <c r="C178" s="30">
        <v>46034.34584490741</v>
      </c>
      <c r="D178" s="32">
        <v>251206054221</v>
      </c>
      <c r="E178" s="61">
        <v>4.8278160000000003</v>
      </c>
      <c r="H178" s="29">
        <f t="shared" si="6"/>
        <v>3</v>
      </c>
      <c r="I178" s="29">
        <f t="shared" si="7"/>
        <v>1</v>
      </c>
      <c r="J178" s="29" t="str">
        <f t="shared" si="8"/>
        <v/>
      </c>
    </row>
    <row r="179" spans="1:10" x14ac:dyDescent="0.25">
      <c r="A179" s="29">
        <v>142176</v>
      </c>
      <c r="B179" s="29">
        <v>25</v>
      </c>
      <c r="C179" s="30">
        <v>46034.355578703704</v>
      </c>
      <c r="D179" s="32">
        <v>251206053621</v>
      </c>
      <c r="E179" s="61">
        <v>4.8278160000000003</v>
      </c>
      <c r="H179" s="29">
        <f t="shared" si="6"/>
        <v>3</v>
      </c>
      <c r="I179" s="29">
        <f t="shared" si="7"/>
        <v>1</v>
      </c>
      <c r="J179" s="29" t="str">
        <f t="shared" si="8"/>
        <v/>
      </c>
    </row>
    <row r="180" spans="1:10" x14ac:dyDescent="0.25">
      <c r="A180" s="29">
        <v>142866</v>
      </c>
      <c r="B180" s="29">
        <v>1</v>
      </c>
      <c r="C180" s="30">
        <v>46034.483784722222</v>
      </c>
      <c r="D180" s="32" t="s">
        <v>8994</v>
      </c>
      <c r="E180" s="61">
        <v>0.45628000000000002</v>
      </c>
      <c r="H180" s="29">
        <f t="shared" si="6"/>
        <v>3</v>
      </c>
      <c r="I180" s="29">
        <f t="shared" si="7"/>
        <v>1</v>
      </c>
      <c r="J180" s="29" t="str">
        <f t="shared" si="8"/>
        <v/>
      </c>
    </row>
    <row r="181" spans="1:10" x14ac:dyDescent="0.25">
      <c r="A181" s="29">
        <v>142772</v>
      </c>
      <c r="B181" s="29">
        <v>1</v>
      </c>
      <c r="C181" s="30">
        <v>46034.563564814816</v>
      </c>
      <c r="D181" s="32">
        <v>251204025521</v>
      </c>
      <c r="E181" s="61">
        <v>2.0009549999999998</v>
      </c>
      <c r="H181" s="29">
        <f t="shared" si="6"/>
        <v>3</v>
      </c>
      <c r="I181" s="29">
        <f t="shared" si="7"/>
        <v>1</v>
      </c>
      <c r="J181" s="29" t="str">
        <f t="shared" si="8"/>
        <v/>
      </c>
    </row>
    <row r="182" spans="1:10" x14ac:dyDescent="0.25">
      <c r="A182" s="29">
        <v>142855</v>
      </c>
      <c r="B182" s="29">
        <v>5</v>
      </c>
      <c r="C182" s="30">
        <v>46034.563680555555</v>
      </c>
      <c r="D182" s="32">
        <v>251204025521</v>
      </c>
      <c r="E182" s="61">
        <v>2.2089240000000001</v>
      </c>
      <c r="H182" s="29">
        <f t="shared" si="6"/>
        <v>3</v>
      </c>
      <c r="I182" s="29">
        <f t="shared" si="7"/>
        <v>1</v>
      </c>
      <c r="J182" s="29" t="str">
        <f t="shared" si="8"/>
        <v/>
      </c>
    </row>
    <row r="183" spans="1:10" x14ac:dyDescent="0.25">
      <c r="A183" s="29">
        <v>142816</v>
      </c>
      <c r="B183" s="29">
        <v>2</v>
      </c>
      <c r="C183" s="30">
        <v>46034.563796296294</v>
      </c>
      <c r="D183" s="32">
        <v>251204025521</v>
      </c>
      <c r="E183" s="61">
        <v>1.7323649999999999</v>
      </c>
      <c r="H183" s="29">
        <f t="shared" si="6"/>
        <v>3</v>
      </c>
      <c r="I183" s="29">
        <f t="shared" si="7"/>
        <v>1</v>
      </c>
      <c r="J183" s="29" t="str">
        <f t="shared" si="8"/>
        <v/>
      </c>
    </row>
    <row r="184" spans="1:10" x14ac:dyDescent="0.25">
      <c r="A184" s="29">
        <v>142816</v>
      </c>
      <c r="B184" s="29">
        <v>6</v>
      </c>
      <c r="C184" s="30">
        <v>46034.565810185188</v>
      </c>
      <c r="D184" s="32">
        <v>251204025921</v>
      </c>
      <c r="E184" s="61">
        <v>2.3064</v>
      </c>
      <c r="H184" s="29">
        <f t="shared" si="6"/>
        <v>3</v>
      </c>
      <c r="I184" s="29">
        <f t="shared" si="7"/>
        <v>1</v>
      </c>
      <c r="J184" s="29" t="str">
        <f t="shared" si="8"/>
        <v/>
      </c>
    </row>
    <row r="185" spans="1:10" x14ac:dyDescent="0.25">
      <c r="A185" s="29">
        <v>142855</v>
      </c>
      <c r="B185" s="29">
        <v>4</v>
      </c>
      <c r="C185" s="30">
        <v>46034.565960648149</v>
      </c>
      <c r="D185" s="32">
        <v>251204025921</v>
      </c>
      <c r="E185" s="61">
        <v>2.2496040000000002</v>
      </c>
      <c r="H185" s="29">
        <f t="shared" si="6"/>
        <v>3</v>
      </c>
      <c r="I185" s="29">
        <f t="shared" si="7"/>
        <v>1</v>
      </c>
      <c r="J185" s="29" t="str">
        <f t="shared" si="8"/>
        <v/>
      </c>
    </row>
    <row r="186" spans="1:10" x14ac:dyDescent="0.25">
      <c r="A186" s="29">
        <v>142815</v>
      </c>
      <c r="B186" s="29">
        <v>2</v>
      </c>
      <c r="C186" s="30">
        <v>46034.56621527778</v>
      </c>
      <c r="D186" s="32">
        <v>251204025921</v>
      </c>
      <c r="E186" s="61">
        <v>1.2339039999999999</v>
      </c>
      <c r="H186" s="29">
        <f t="shared" si="6"/>
        <v>3</v>
      </c>
      <c r="I186" s="29">
        <f t="shared" si="7"/>
        <v>1</v>
      </c>
      <c r="J186" s="29" t="str">
        <f t="shared" si="8"/>
        <v/>
      </c>
    </row>
    <row r="187" spans="1:10" x14ac:dyDescent="0.25">
      <c r="A187" s="29">
        <v>142862</v>
      </c>
      <c r="B187" s="29">
        <v>2</v>
      </c>
      <c r="C187" s="30">
        <v>46034.588275462964</v>
      </c>
      <c r="D187" s="32">
        <v>251204030421</v>
      </c>
      <c r="E187" s="61">
        <v>1.9502079999999999</v>
      </c>
      <c r="H187" s="29">
        <f t="shared" si="6"/>
        <v>3</v>
      </c>
      <c r="I187" s="29">
        <f t="shared" si="7"/>
        <v>1</v>
      </c>
      <c r="J187" s="29" t="str">
        <f t="shared" si="8"/>
        <v/>
      </c>
    </row>
    <row r="188" spans="1:10" x14ac:dyDescent="0.25">
      <c r="A188" s="29">
        <v>142862</v>
      </c>
      <c r="B188" s="29">
        <v>5</v>
      </c>
      <c r="C188" s="30">
        <v>46034.58834490741</v>
      </c>
      <c r="D188" s="32">
        <v>251204030421</v>
      </c>
      <c r="E188" s="61">
        <v>1.9502079999999999</v>
      </c>
      <c r="H188" s="29">
        <f t="shared" si="6"/>
        <v>3</v>
      </c>
      <c r="I188" s="29">
        <f t="shared" si="7"/>
        <v>1</v>
      </c>
      <c r="J188" s="29" t="str">
        <f t="shared" si="8"/>
        <v/>
      </c>
    </row>
    <row r="189" spans="1:10" x14ac:dyDescent="0.25">
      <c r="A189" s="29">
        <v>142814</v>
      </c>
      <c r="B189" s="29">
        <v>6</v>
      </c>
      <c r="C189" s="30">
        <v>46034.588506944441</v>
      </c>
      <c r="D189" s="32">
        <v>251204030421</v>
      </c>
      <c r="E189" s="61">
        <v>0.61132500000000001</v>
      </c>
      <c r="H189" s="29">
        <f t="shared" si="6"/>
        <v>3</v>
      </c>
      <c r="I189" s="29">
        <f t="shared" si="7"/>
        <v>1</v>
      </c>
      <c r="J189" s="29" t="str">
        <f t="shared" si="8"/>
        <v/>
      </c>
    </row>
    <row r="190" spans="1:10" x14ac:dyDescent="0.25">
      <c r="A190" s="29">
        <v>142867</v>
      </c>
      <c r="B190" s="29">
        <v>4</v>
      </c>
      <c r="C190" s="30">
        <v>46034.588622685187</v>
      </c>
      <c r="D190" s="32">
        <v>251204030421</v>
      </c>
      <c r="E190" s="61">
        <v>1.446231</v>
      </c>
      <c r="H190" s="29">
        <f t="shared" si="6"/>
        <v>3</v>
      </c>
      <c r="I190" s="29">
        <f t="shared" si="7"/>
        <v>1</v>
      </c>
      <c r="J190" s="29" t="str">
        <f t="shared" si="8"/>
        <v/>
      </c>
    </row>
    <row r="191" spans="1:10" x14ac:dyDescent="0.25">
      <c r="A191" s="29">
        <v>142888</v>
      </c>
      <c r="B191" s="29">
        <v>1</v>
      </c>
      <c r="C191" s="30">
        <v>46034.591597222221</v>
      </c>
      <c r="D191" s="32">
        <v>251204025921</v>
      </c>
      <c r="E191" s="61">
        <v>1.05</v>
      </c>
      <c r="H191" s="29">
        <f t="shared" si="6"/>
        <v>3</v>
      </c>
      <c r="I191" s="29">
        <f t="shared" si="7"/>
        <v>1</v>
      </c>
      <c r="J191" s="29" t="str">
        <f t="shared" si="8"/>
        <v/>
      </c>
    </row>
    <row r="192" spans="1:10" x14ac:dyDescent="0.25">
      <c r="A192" s="29">
        <v>142855</v>
      </c>
      <c r="B192" s="29">
        <v>6</v>
      </c>
      <c r="C192" s="30">
        <v>46034.592986111114</v>
      </c>
      <c r="D192" s="32">
        <v>251204030921</v>
      </c>
      <c r="E192" s="61">
        <v>1.4719679999999999</v>
      </c>
      <c r="H192" s="29">
        <f t="shared" si="6"/>
        <v>3</v>
      </c>
      <c r="I192" s="29">
        <f t="shared" si="7"/>
        <v>1</v>
      </c>
      <c r="J192" s="29" t="str">
        <f t="shared" si="8"/>
        <v/>
      </c>
    </row>
    <row r="193" spans="1:10" x14ac:dyDescent="0.25">
      <c r="A193" s="29">
        <v>142814</v>
      </c>
      <c r="B193" s="29">
        <v>2</v>
      </c>
      <c r="C193" s="30">
        <v>46034.593148148146</v>
      </c>
      <c r="D193" s="32">
        <v>251204030921</v>
      </c>
      <c r="E193" s="61">
        <v>1.7831790000000001</v>
      </c>
      <c r="H193" s="29">
        <f t="shared" si="6"/>
        <v>3</v>
      </c>
      <c r="I193" s="29">
        <f t="shared" si="7"/>
        <v>1</v>
      </c>
      <c r="J193" s="29" t="str">
        <f t="shared" si="8"/>
        <v/>
      </c>
    </row>
    <row r="194" spans="1:10" x14ac:dyDescent="0.25">
      <c r="A194" s="29">
        <v>142873</v>
      </c>
      <c r="B194" s="29">
        <v>3</v>
      </c>
      <c r="C194" s="30">
        <v>46034.593287037038</v>
      </c>
      <c r="D194" s="32">
        <v>251204030921</v>
      </c>
      <c r="E194" s="61">
        <v>0.68497600000000003</v>
      </c>
      <c r="H194" s="29">
        <f t="shared" si="6"/>
        <v>3</v>
      </c>
      <c r="I194" s="29">
        <f t="shared" si="7"/>
        <v>1</v>
      </c>
      <c r="J194" s="29" t="str">
        <f t="shared" si="8"/>
        <v/>
      </c>
    </row>
    <row r="195" spans="1:10" x14ac:dyDescent="0.25">
      <c r="A195" s="29">
        <v>142814</v>
      </c>
      <c r="B195" s="29">
        <v>4</v>
      </c>
      <c r="C195" s="30">
        <v>46034.593495370369</v>
      </c>
      <c r="D195" s="32">
        <v>251204030921</v>
      </c>
      <c r="E195" s="61">
        <v>1.59443</v>
      </c>
      <c r="H195" s="29">
        <f t="shared" si="6"/>
        <v>3</v>
      </c>
      <c r="I195" s="29">
        <f t="shared" si="7"/>
        <v>1</v>
      </c>
      <c r="J195" s="29" t="str">
        <f t="shared" si="8"/>
        <v/>
      </c>
    </row>
    <row r="196" spans="1:10" x14ac:dyDescent="0.25">
      <c r="A196" s="29">
        <v>142876</v>
      </c>
      <c r="B196" s="29">
        <v>1</v>
      </c>
      <c r="C196" s="30">
        <v>46034.601388888892</v>
      </c>
      <c r="D196" s="32">
        <v>251204030921</v>
      </c>
      <c r="E196" s="61">
        <v>0.04</v>
      </c>
      <c r="H196" s="29">
        <f t="shared" si="6"/>
        <v>3</v>
      </c>
      <c r="I196" s="29">
        <f t="shared" si="7"/>
        <v>1</v>
      </c>
      <c r="J196" s="29" t="str">
        <f t="shared" si="8"/>
        <v/>
      </c>
    </row>
    <row r="197" spans="1:10" x14ac:dyDescent="0.25">
      <c r="A197" s="29">
        <v>142876</v>
      </c>
      <c r="B197" s="29">
        <v>1</v>
      </c>
      <c r="C197" s="30">
        <v>46041.464918981481</v>
      </c>
      <c r="D197" s="32">
        <v>251204004321</v>
      </c>
      <c r="E197" s="61">
        <v>0.04</v>
      </c>
      <c r="F197" s="74">
        <v>0.4</v>
      </c>
      <c r="G197" s="71" t="s">
        <v>8995</v>
      </c>
      <c r="H197" s="29">
        <f t="shared" si="6"/>
        <v>4</v>
      </c>
      <c r="I197" s="29">
        <f t="shared" si="7"/>
        <v>1</v>
      </c>
      <c r="J197" s="29">
        <f t="shared" si="8"/>
        <v>1</v>
      </c>
    </row>
    <row r="198" spans="1:10" x14ac:dyDescent="0.25">
      <c r="A198" s="29">
        <v>142816</v>
      </c>
      <c r="B198" s="29">
        <v>4</v>
      </c>
      <c r="C198" s="30">
        <v>46035.290891203702</v>
      </c>
      <c r="D198" s="32">
        <v>251204031321</v>
      </c>
      <c r="E198" s="61">
        <v>3.1103999999999998</v>
      </c>
      <c r="H198" s="29">
        <f t="shared" si="6"/>
        <v>3</v>
      </c>
      <c r="I198" s="29">
        <f t="shared" si="7"/>
        <v>1</v>
      </c>
      <c r="J198" s="29" t="str">
        <f t="shared" si="8"/>
        <v/>
      </c>
    </row>
    <row r="199" spans="1:10" x14ac:dyDescent="0.25">
      <c r="A199" s="29">
        <v>142856</v>
      </c>
      <c r="B199" s="29">
        <v>1</v>
      </c>
      <c r="C199" s="30">
        <v>46035.29105324074</v>
      </c>
      <c r="D199" s="32">
        <v>251204031321</v>
      </c>
      <c r="E199" s="61">
        <v>0.58130400000000004</v>
      </c>
      <c r="H199" s="29">
        <f t="shared" si="6"/>
        <v>3</v>
      </c>
      <c r="I199" s="29">
        <f t="shared" si="7"/>
        <v>1</v>
      </c>
      <c r="J199" s="29" t="str">
        <f t="shared" si="8"/>
        <v/>
      </c>
    </row>
    <row r="200" spans="1:10" x14ac:dyDescent="0.25">
      <c r="A200" s="29">
        <v>142885</v>
      </c>
      <c r="B200" s="29">
        <v>1</v>
      </c>
      <c r="C200" s="30">
        <v>46035.291192129633</v>
      </c>
      <c r="D200" s="32">
        <v>251204031321</v>
      </c>
      <c r="E200" s="61">
        <v>0.89513100000000001</v>
      </c>
      <c r="H200" s="29">
        <f t="shared" si="6"/>
        <v>3</v>
      </c>
      <c r="I200" s="29">
        <f t="shared" si="7"/>
        <v>1</v>
      </c>
      <c r="J200" s="29" t="str">
        <f t="shared" si="8"/>
        <v/>
      </c>
    </row>
    <row r="201" spans="1:10" x14ac:dyDescent="0.25">
      <c r="A201" s="29">
        <v>142815</v>
      </c>
      <c r="B201" s="29">
        <v>1</v>
      </c>
      <c r="C201" s="30">
        <v>46035.291331018518</v>
      </c>
      <c r="D201" s="32">
        <v>251204031321</v>
      </c>
      <c r="E201" s="61">
        <v>1.4446639999999999</v>
      </c>
      <c r="H201" s="29">
        <f t="shared" si="6"/>
        <v>3</v>
      </c>
      <c r="I201" s="29">
        <f t="shared" si="7"/>
        <v>1</v>
      </c>
      <c r="J201" s="29" t="str">
        <f t="shared" si="8"/>
        <v/>
      </c>
    </row>
    <row r="202" spans="1:10" x14ac:dyDescent="0.25">
      <c r="A202" s="29">
        <v>142713</v>
      </c>
      <c r="B202" s="29">
        <v>1</v>
      </c>
      <c r="C202" s="30">
        <v>46035.303923611114</v>
      </c>
      <c r="D202" s="32">
        <v>251204034421</v>
      </c>
      <c r="E202" s="61">
        <v>2.8638720000000002</v>
      </c>
      <c r="H202" s="29">
        <f t="shared" si="6"/>
        <v>3</v>
      </c>
      <c r="I202" s="29">
        <f t="shared" si="7"/>
        <v>1</v>
      </c>
      <c r="J202" s="29" t="str">
        <f t="shared" si="8"/>
        <v/>
      </c>
    </row>
    <row r="203" spans="1:10" x14ac:dyDescent="0.25">
      <c r="A203" s="29">
        <v>142867</v>
      </c>
      <c r="B203" s="29">
        <v>3</v>
      </c>
      <c r="C203" s="30">
        <v>46035.304120370369</v>
      </c>
      <c r="D203" s="32">
        <v>251204034421</v>
      </c>
      <c r="E203" s="61">
        <v>1.9365840000000001</v>
      </c>
      <c r="H203" s="29">
        <f t="shared" si="6"/>
        <v>3</v>
      </c>
      <c r="I203" s="29">
        <f t="shared" si="7"/>
        <v>1</v>
      </c>
      <c r="J203" s="29" t="str">
        <f t="shared" si="8"/>
        <v/>
      </c>
    </row>
    <row r="204" spans="1:10" x14ac:dyDescent="0.25">
      <c r="A204" s="29">
        <v>142885</v>
      </c>
      <c r="B204" s="29">
        <v>2</v>
      </c>
      <c r="C204" s="30">
        <v>46035.304409722223</v>
      </c>
      <c r="D204" s="32">
        <v>251204034421</v>
      </c>
      <c r="E204" s="61">
        <v>0.880776</v>
      </c>
      <c r="H204" s="29">
        <f t="shared" ref="H204:H267" si="9">IF(A204&gt;0,WEEKNUM(C204,21),"")</f>
        <v>3</v>
      </c>
      <c r="I204" s="29">
        <f t="shared" ref="I204:I267" si="10">IF(A204&gt;0,1,"")</f>
        <v>1</v>
      </c>
      <c r="J204" s="29" t="str">
        <f t="shared" ref="J204:J267" si="11">IF(F204&gt;0,1,"")</f>
        <v/>
      </c>
    </row>
    <row r="205" spans="1:10" x14ac:dyDescent="0.25">
      <c r="A205" s="29">
        <v>142826</v>
      </c>
      <c r="B205" s="29">
        <v>1</v>
      </c>
      <c r="C205" s="30">
        <v>46035.304571759261</v>
      </c>
      <c r="D205" s="32">
        <v>251204034421</v>
      </c>
      <c r="E205" s="61">
        <v>0.18490000000000001</v>
      </c>
      <c r="H205" s="29">
        <f t="shared" si="9"/>
        <v>3</v>
      </c>
      <c r="I205" s="29">
        <f t="shared" si="10"/>
        <v>1</v>
      </c>
      <c r="J205" s="29" t="str">
        <f t="shared" si="11"/>
        <v/>
      </c>
    </row>
    <row r="206" spans="1:10" x14ac:dyDescent="0.25">
      <c r="A206" s="29">
        <v>142826</v>
      </c>
      <c r="B206" s="29">
        <v>1</v>
      </c>
      <c r="C206" s="30">
        <v>46035.3046412037</v>
      </c>
      <c r="D206" s="32">
        <v>251204034421</v>
      </c>
      <c r="E206" s="61">
        <v>0.18490000000000001</v>
      </c>
      <c r="H206" s="29">
        <f t="shared" si="9"/>
        <v>3</v>
      </c>
      <c r="I206" s="29">
        <f t="shared" si="10"/>
        <v>1</v>
      </c>
      <c r="J206" s="29" t="str">
        <f t="shared" si="11"/>
        <v/>
      </c>
    </row>
    <row r="207" spans="1:10" x14ac:dyDescent="0.25">
      <c r="A207" s="29">
        <v>142816</v>
      </c>
      <c r="B207" s="29">
        <v>5</v>
      </c>
      <c r="C207" s="30">
        <v>46035.328032407408</v>
      </c>
      <c r="D207" s="32">
        <v>251204185421</v>
      </c>
      <c r="E207" s="61">
        <v>3.1103999999999998</v>
      </c>
      <c r="H207" s="29">
        <f t="shared" si="9"/>
        <v>3</v>
      </c>
      <c r="I207" s="29">
        <f t="shared" si="10"/>
        <v>1</v>
      </c>
      <c r="J207" s="29" t="str">
        <f t="shared" si="11"/>
        <v/>
      </c>
    </row>
    <row r="208" spans="1:10" x14ac:dyDescent="0.25">
      <c r="A208" s="29">
        <v>142885</v>
      </c>
      <c r="B208" s="29">
        <v>1</v>
      </c>
      <c r="C208" s="30">
        <v>46035.328240740739</v>
      </c>
      <c r="D208" s="32">
        <v>251204185421</v>
      </c>
      <c r="E208" s="61">
        <v>0.89513100000000001</v>
      </c>
      <c r="H208" s="29">
        <f t="shared" si="9"/>
        <v>3</v>
      </c>
      <c r="I208" s="29">
        <f t="shared" si="10"/>
        <v>1</v>
      </c>
      <c r="J208" s="29" t="str">
        <f t="shared" si="11"/>
        <v/>
      </c>
    </row>
    <row r="209" spans="1:10" x14ac:dyDescent="0.25">
      <c r="A209" s="29">
        <v>142815</v>
      </c>
      <c r="B209" s="29">
        <v>1</v>
      </c>
      <c r="C209" s="30">
        <v>46035.328368055554</v>
      </c>
      <c r="D209" s="32">
        <v>251204185421</v>
      </c>
      <c r="E209" s="61">
        <v>1.4446639999999999</v>
      </c>
      <c r="H209" s="29">
        <f t="shared" si="9"/>
        <v>3</v>
      </c>
      <c r="I209" s="29">
        <f t="shared" si="10"/>
        <v>1</v>
      </c>
      <c r="J209" s="29" t="str">
        <f t="shared" si="11"/>
        <v/>
      </c>
    </row>
    <row r="210" spans="1:10" x14ac:dyDescent="0.25">
      <c r="A210" s="29">
        <v>142862</v>
      </c>
      <c r="B210" s="29">
        <v>9</v>
      </c>
      <c r="C210" s="30">
        <v>46035.328530092593</v>
      </c>
      <c r="D210" s="32">
        <v>251204185421</v>
      </c>
      <c r="E210" s="61">
        <v>0.405443</v>
      </c>
      <c r="H210" s="29">
        <f t="shared" si="9"/>
        <v>3</v>
      </c>
      <c r="I210" s="29">
        <f t="shared" si="10"/>
        <v>1</v>
      </c>
      <c r="J210" s="29" t="str">
        <f t="shared" si="11"/>
        <v/>
      </c>
    </row>
    <row r="211" spans="1:10" x14ac:dyDescent="0.25">
      <c r="A211" s="29">
        <v>142800</v>
      </c>
      <c r="B211" s="29">
        <v>1</v>
      </c>
      <c r="C211" s="30">
        <v>46035.328692129631</v>
      </c>
      <c r="D211" s="32">
        <v>251204185421</v>
      </c>
      <c r="E211" s="61">
        <v>0.22775599999999999</v>
      </c>
      <c r="H211" s="29">
        <f t="shared" si="9"/>
        <v>3</v>
      </c>
      <c r="I211" s="29">
        <f t="shared" si="10"/>
        <v>1</v>
      </c>
      <c r="J211" s="29" t="str">
        <f t="shared" si="11"/>
        <v/>
      </c>
    </row>
    <row r="212" spans="1:10" x14ac:dyDescent="0.25">
      <c r="A212" s="29">
        <v>142864</v>
      </c>
      <c r="B212" s="29">
        <v>1</v>
      </c>
      <c r="C212" s="30">
        <v>46038.440520833334</v>
      </c>
      <c r="D212" s="32">
        <v>250915100121</v>
      </c>
      <c r="E212" s="61">
        <v>3.7345449999999998</v>
      </c>
      <c r="F212" s="74">
        <v>3.7345449999999998</v>
      </c>
      <c r="G212" s="71" t="s">
        <v>8570</v>
      </c>
      <c r="H212" s="29">
        <f t="shared" si="9"/>
        <v>3</v>
      </c>
      <c r="I212" s="29">
        <f t="shared" si="10"/>
        <v>1</v>
      </c>
      <c r="J212" s="29">
        <f t="shared" si="11"/>
        <v>1</v>
      </c>
    </row>
    <row r="213" spans="1:10" x14ac:dyDescent="0.25">
      <c r="A213" s="29">
        <v>142864</v>
      </c>
      <c r="B213" s="29">
        <v>3</v>
      </c>
      <c r="C213" s="30">
        <v>46038.440937500003</v>
      </c>
      <c r="D213" s="32">
        <v>250915100121</v>
      </c>
      <c r="E213" s="61">
        <v>2.084775</v>
      </c>
      <c r="F213" s="74">
        <v>2.084775</v>
      </c>
      <c r="G213" s="71" t="s">
        <v>8570</v>
      </c>
      <c r="H213" s="29">
        <f t="shared" si="9"/>
        <v>3</v>
      </c>
      <c r="I213" s="29">
        <f t="shared" si="10"/>
        <v>1</v>
      </c>
      <c r="J213" s="29">
        <f t="shared" si="11"/>
        <v>1</v>
      </c>
    </row>
    <row r="214" spans="1:10" x14ac:dyDescent="0.25">
      <c r="A214" s="29">
        <v>142800</v>
      </c>
      <c r="B214" s="29">
        <v>1</v>
      </c>
      <c r="C214" s="30">
        <v>46035.367997685185</v>
      </c>
      <c r="D214" s="32">
        <v>251204060321</v>
      </c>
      <c r="E214" s="61">
        <v>0.22775599999999999</v>
      </c>
      <c r="H214" s="29">
        <f t="shared" si="9"/>
        <v>3</v>
      </c>
      <c r="I214" s="29">
        <f t="shared" si="10"/>
        <v>1</v>
      </c>
      <c r="J214" s="29" t="str">
        <f t="shared" si="11"/>
        <v/>
      </c>
    </row>
    <row r="215" spans="1:10" x14ac:dyDescent="0.25">
      <c r="A215" s="29">
        <v>142867</v>
      </c>
      <c r="B215" s="29">
        <v>2</v>
      </c>
      <c r="C215" s="30">
        <v>46035.409837962965</v>
      </c>
      <c r="D215" s="32">
        <v>251204060321</v>
      </c>
      <c r="E215" s="61">
        <v>2.629699</v>
      </c>
      <c r="H215" s="29">
        <f t="shared" si="9"/>
        <v>3</v>
      </c>
      <c r="I215" s="29">
        <f t="shared" si="10"/>
        <v>1</v>
      </c>
      <c r="J215" s="29" t="str">
        <f t="shared" si="11"/>
        <v/>
      </c>
    </row>
    <row r="216" spans="1:10" x14ac:dyDescent="0.25">
      <c r="A216" s="29">
        <v>142779</v>
      </c>
      <c r="B216" s="29">
        <v>1</v>
      </c>
      <c r="C216" s="30">
        <v>46035.410046296296</v>
      </c>
      <c r="D216" s="32">
        <v>251204060321</v>
      </c>
      <c r="E216" s="61">
        <v>0.951928</v>
      </c>
      <c r="H216" s="29">
        <f t="shared" si="9"/>
        <v>3</v>
      </c>
      <c r="I216" s="29">
        <f t="shared" si="10"/>
        <v>1</v>
      </c>
      <c r="J216" s="29" t="str">
        <f t="shared" si="11"/>
        <v/>
      </c>
    </row>
    <row r="217" spans="1:10" x14ac:dyDescent="0.25">
      <c r="A217" s="29">
        <v>142860</v>
      </c>
      <c r="B217" s="29">
        <v>1</v>
      </c>
      <c r="C217" s="30">
        <v>46035.414467592593</v>
      </c>
      <c r="D217" s="32">
        <v>251204063321</v>
      </c>
      <c r="E217" s="61">
        <v>3.2353640000000001</v>
      </c>
      <c r="H217" s="29">
        <f t="shared" si="9"/>
        <v>3</v>
      </c>
      <c r="I217" s="29">
        <f t="shared" si="10"/>
        <v>1</v>
      </c>
      <c r="J217" s="29" t="str">
        <f t="shared" si="11"/>
        <v/>
      </c>
    </row>
    <row r="218" spans="1:10" x14ac:dyDescent="0.25">
      <c r="A218" s="29">
        <v>142826</v>
      </c>
      <c r="B218" s="29">
        <v>4</v>
      </c>
      <c r="C218" s="30">
        <v>46035.414629629631</v>
      </c>
      <c r="D218" s="32">
        <v>251204063321</v>
      </c>
      <c r="E218" s="61">
        <v>1.130455</v>
      </c>
      <c r="H218" s="29">
        <f t="shared" si="9"/>
        <v>3</v>
      </c>
      <c r="I218" s="29">
        <f t="shared" si="10"/>
        <v>1</v>
      </c>
      <c r="J218" s="29" t="str">
        <f t="shared" si="11"/>
        <v/>
      </c>
    </row>
    <row r="219" spans="1:10" x14ac:dyDescent="0.25">
      <c r="A219" s="29">
        <v>142881</v>
      </c>
      <c r="B219" s="29">
        <v>1</v>
      </c>
      <c r="C219" s="30">
        <v>46037.559872685182</v>
      </c>
      <c r="D219" s="32">
        <v>251204084021</v>
      </c>
      <c r="E219" s="61">
        <v>1.9452959999999999</v>
      </c>
      <c r="F219" s="74">
        <v>1.9452959999999999</v>
      </c>
      <c r="G219" s="71" t="s">
        <v>103</v>
      </c>
      <c r="H219" s="29">
        <f t="shared" si="9"/>
        <v>3</v>
      </c>
      <c r="I219" s="29">
        <f t="shared" si="10"/>
        <v>1</v>
      </c>
      <c r="J219" s="29">
        <f t="shared" si="11"/>
        <v>1</v>
      </c>
    </row>
    <row r="220" spans="1:10" x14ac:dyDescent="0.25">
      <c r="A220" s="29">
        <v>142861</v>
      </c>
      <c r="B220" s="29">
        <v>2</v>
      </c>
      <c r="C220" s="30">
        <v>46035.415081018517</v>
      </c>
      <c r="D220" s="32">
        <v>251204063321</v>
      </c>
      <c r="E220" s="61">
        <v>1.701336</v>
      </c>
      <c r="H220" s="29">
        <f t="shared" si="9"/>
        <v>3</v>
      </c>
      <c r="I220" s="29">
        <f t="shared" si="10"/>
        <v>1</v>
      </c>
      <c r="J220" s="29" t="str">
        <f t="shared" si="11"/>
        <v/>
      </c>
    </row>
    <row r="221" spans="1:10" x14ac:dyDescent="0.25">
      <c r="A221" s="29">
        <v>142713</v>
      </c>
      <c r="B221" s="29">
        <v>2</v>
      </c>
      <c r="C221" s="30">
        <v>46035.420914351853</v>
      </c>
      <c r="D221" s="32">
        <v>251204060321</v>
      </c>
      <c r="E221" s="61">
        <v>2.60928</v>
      </c>
      <c r="H221" s="29">
        <f t="shared" si="9"/>
        <v>3</v>
      </c>
      <c r="I221" s="29">
        <f t="shared" si="10"/>
        <v>1</v>
      </c>
      <c r="J221" s="29" t="str">
        <f t="shared" si="11"/>
        <v/>
      </c>
    </row>
    <row r="222" spans="1:10" x14ac:dyDescent="0.25">
      <c r="A222" s="29">
        <v>142862</v>
      </c>
      <c r="B222" s="29">
        <v>4</v>
      </c>
      <c r="C222" s="30">
        <v>46035.447129629632</v>
      </c>
      <c r="D222" s="32">
        <v>251204060321</v>
      </c>
      <c r="E222" s="61">
        <v>0.71802999999999995</v>
      </c>
      <c r="H222" s="29">
        <f t="shared" si="9"/>
        <v>3</v>
      </c>
      <c r="I222" s="29">
        <f t="shared" si="10"/>
        <v>1</v>
      </c>
      <c r="J222" s="29" t="str">
        <f t="shared" si="11"/>
        <v/>
      </c>
    </row>
    <row r="223" spans="1:10" x14ac:dyDescent="0.25">
      <c r="A223" s="29">
        <v>142862</v>
      </c>
      <c r="B223" s="29">
        <v>1</v>
      </c>
      <c r="C223" s="30">
        <v>46035.447465277779</v>
      </c>
      <c r="D223" s="32">
        <v>251204060321</v>
      </c>
      <c r="E223" s="61">
        <v>0.71802999999999995</v>
      </c>
      <c r="H223" s="29">
        <f t="shared" si="9"/>
        <v>3</v>
      </c>
      <c r="I223" s="29">
        <f t="shared" si="10"/>
        <v>1</v>
      </c>
      <c r="J223" s="29" t="str">
        <f t="shared" si="11"/>
        <v/>
      </c>
    </row>
    <row r="224" spans="1:10" x14ac:dyDescent="0.25">
      <c r="A224" s="29">
        <v>142862</v>
      </c>
      <c r="B224" s="29">
        <v>3</v>
      </c>
      <c r="C224" s="30">
        <v>46035.456504629627</v>
      </c>
      <c r="D224" s="32">
        <v>251204060321</v>
      </c>
      <c r="E224" s="61">
        <v>0.40440399999999999</v>
      </c>
      <c r="H224" s="29">
        <f t="shared" si="9"/>
        <v>3</v>
      </c>
      <c r="I224" s="29">
        <f t="shared" si="10"/>
        <v>1</v>
      </c>
      <c r="J224" s="29" t="str">
        <f t="shared" si="11"/>
        <v/>
      </c>
    </row>
    <row r="225" spans="1:10" x14ac:dyDescent="0.25">
      <c r="A225" s="29">
        <v>142815</v>
      </c>
      <c r="B225" s="29">
        <v>1</v>
      </c>
      <c r="C225" s="30">
        <v>46035.48165509259</v>
      </c>
      <c r="D225" s="32">
        <v>251204083321</v>
      </c>
      <c r="E225" s="61">
        <v>1.4446639999999999</v>
      </c>
      <c r="H225" s="29">
        <f t="shared" si="9"/>
        <v>3</v>
      </c>
      <c r="I225" s="29">
        <f t="shared" si="10"/>
        <v>1</v>
      </c>
      <c r="J225" s="29" t="str">
        <f t="shared" si="11"/>
        <v/>
      </c>
    </row>
    <row r="226" spans="1:10" x14ac:dyDescent="0.25">
      <c r="A226" s="29">
        <v>142867</v>
      </c>
      <c r="B226" s="29">
        <v>6</v>
      </c>
      <c r="C226" s="30">
        <v>46035.481840277775</v>
      </c>
      <c r="D226" s="32">
        <v>251204083321</v>
      </c>
      <c r="E226" s="61">
        <v>1.370655</v>
      </c>
      <c r="H226" s="29">
        <f t="shared" si="9"/>
        <v>3</v>
      </c>
      <c r="I226" s="29">
        <f t="shared" si="10"/>
        <v>1</v>
      </c>
      <c r="J226" s="29" t="str">
        <f t="shared" si="11"/>
        <v/>
      </c>
    </row>
    <row r="227" spans="1:10" x14ac:dyDescent="0.25">
      <c r="A227" s="29">
        <v>142815</v>
      </c>
      <c r="B227" s="29">
        <v>1</v>
      </c>
      <c r="C227" s="30">
        <v>46035.482349537036</v>
      </c>
      <c r="D227" s="32">
        <v>251204083321</v>
      </c>
      <c r="E227" s="61">
        <v>1.4446639999999999</v>
      </c>
      <c r="H227" s="29">
        <f t="shared" si="9"/>
        <v>3</v>
      </c>
      <c r="I227" s="29">
        <f t="shared" si="10"/>
        <v>1</v>
      </c>
      <c r="J227" s="29" t="str">
        <f t="shared" si="11"/>
        <v/>
      </c>
    </row>
    <row r="228" spans="1:10" x14ac:dyDescent="0.25">
      <c r="A228" s="29">
        <v>142815</v>
      </c>
      <c r="B228" s="29">
        <v>1</v>
      </c>
      <c r="C228" s="30">
        <v>46035.482418981483</v>
      </c>
      <c r="D228" s="32">
        <v>251204083321</v>
      </c>
      <c r="E228" s="61">
        <v>1.4446639999999999</v>
      </c>
      <c r="H228" s="29">
        <f t="shared" si="9"/>
        <v>3</v>
      </c>
      <c r="I228" s="29">
        <f t="shared" si="10"/>
        <v>1</v>
      </c>
      <c r="J228" s="29" t="str">
        <f t="shared" si="11"/>
        <v/>
      </c>
    </row>
    <row r="229" spans="1:10" x14ac:dyDescent="0.25">
      <c r="A229" s="29">
        <v>142855</v>
      </c>
      <c r="B229" s="29">
        <v>6</v>
      </c>
      <c r="C229" s="30">
        <v>46036.280844907407</v>
      </c>
      <c r="D229" s="32">
        <v>251204003921</v>
      </c>
      <c r="E229" s="61">
        <v>1.4719679999999999</v>
      </c>
      <c r="H229" s="29">
        <f t="shared" si="9"/>
        <v>3</v>
      </c>
      <c r="I229" s="29">
        <f t="shared" si="10"/>
        <v>1</v>
      </c>
      <c r="J229" s="29" t="str">
        <f t="shared" si="11"/>
        <v/>
      </c>
    </row>
    <row r="230" spans="1:10" x14ac:dyDescent="0.25">
      <c r="A230" s="29">
        <v>142855</v>
      </c>
      <c r="B230" s="29">
        <v>6</v>
      </c>
      <c r="C230" s="30">
        <v>46036.280925925923</v>
      </c>
      <c r="D230" s="32">
        <v>251204003921</v>
      </c>
      <c r="E230" s="61">
        <v>1.4719679999999999</v>
      </c>
      <c r="H230" s="29">
        <f t="shared" si="9"/>
        <v>3</v>
      </c>
      <c r="I230" s="29">
        <f t="shared" si="10"/>
        <v>1</v>
      </c>
      <c r="J230" s="29" t="str">
        <f t="shared" si="11"/>
        <v/>
      </c>
    </row>
    <row r="231" spans="1:10" x14ac:dyDescent="0.25">
      <c r="A231" s="29">
        <v>142855</v>
      </c>
      <c r="B231" s="29">
        <v>6</v>
      </c>
      <c r="C231" s="30">
        <v>46036.281053240738</v>
      </c>
      <c r="D231" s="32">
        <v>251204003921</v>
      </c>
      <c r="E231" s="61">
        <v>1.4719679999999999</v>
      </c>
      <c r="H231" s="29">
        <f t="shared" si="9"/>
        <v>3</v>
      </c>
      <c r="I231" s="29">
        <f t="shared" si="10"/>
        <v>1</v>
      </c>
      <c r="J231" s="29" t="str">
        <f t="shared" si="11"/>
        <v/>
      </c>
    </row>
    <row r="232" spans="1:10" x14ac:dyDescent="0.25">
      <c r="A232" s="29">
        <v>142814</v>
      </c>
      <c r="B232" s="29">
        <v>4</v>
      </c>
      <c r="C232" s="30">
        <v>46036.281157407408</v>
      </c>
      <c r="D232" s="32">
        <v>251204003921</v>
      </c>
      <c r="E232" s="61">
        <v>1.59443</v>
      </c>
      <c r="H232" s="29">
        <f t="shared" si="9"/>
        <v>3</v>
      </c>
      <c r="I232" s="29">
        <f t="shared" si="10"/>
        <v>1</v>
      </c>
      <c r="J232" s="29" t="str">
        <f t="shared" si="11"/>
        <v/>
      </c>
    </row>
    <row r="233" spans="1:10" x14ac:dyDescent="0.25">
      <c r="A233" s="29">
        <v>142869</v>
      </c>
      <c r="B233" s="29">
        <v>1</v>
      </c>
      <c r="C233" s="30">
        <v>46036.281921296293</v>
      </c>
      <c r="D233" s="32">
        <v>251204004821</v>
      </c>
      <c r="E233" s="61">
        <v>1.7139139999999999</v>
      </c>
      <c r="H233" s="29">
        <f t="shared" si="9"/>
        <v>3</v>
      </c>
      <c r="I233" s="29">
        <f t="shared" si="10"/>
        <v>1</v>
      </c>
      <c r="J233" s="29" t="str">
        <f t="shared" si="11"/>
        <v/>
      </c>
    </row>
    <row r="234" spans="1:10" x14ac:dyDescent="0.25">
      <c r="A234" s="29">
        <v>142850</v>
      </c>
      <c r="B234" s="29">
        <v>1</v>
      </c>
      <c r="C234" s="30">
        <v>46036.282037037039</v>
      </c>
      <c r="D234" s="32">
        <v>251204004821</v>
      </c>
      <c r="E234" s="61">
        <v>1.0167120000000001</v>
      </c>
      <c r="H234" s="29">
        <f t="shared" si="9"/>
        <v>3</v>
      </c>
      <c r="I234" s="29">
        <f t="shared" si="10"/>
        <v>1</v>
      </c>
      <c r="J234" s="29" t="str">
        <f t="shared" si="11"/>
        <v/>
      </c>
    </row>
    <row r="235" spans="1:10" x14ac:dyDescent="0.25">
      <c r="A235" s="29">
        <v>142815</v>
      </c>
      <c r="B235" s="29">
        <v>2</v>
      </c>
      <c r="C235" s="30">
        <v>46036.282175925924</v>
      </c>
      <c r="D235" s="32">
        <v>251204004821</v>
      </c>
      <c r="E235" s="61">
        <v>1.2339039999999999</v>
      </c>
      <c r="H235" s="29">
        <f t="shared" si="9"/>
        <v>3</v>
      </c>
      <c r="I235" s="29">
        <f t="shared" si="10"/>
        <v>1</v>
      </c>
      <c r="J235" s="29" t="str">
        <f t="shared" si="11"/>
        <v/>
      </c>
    </row>
    <row r="236" spans="1:10" x14ac:dyDescent="0.25">
      <c r="A236" s="29">
        <v>142867</v>
      </c>
      <c r="B236" s="29">
        <v>5</v>
      </c>
      <c r="C236" s="30">
        <v>46036.282337962963</v>
      </c>
      <c r="D236" s="32">
        <v>251204004821</v>
      </c>
      <c r="E236" s="61">
        <v>2.228313</v>
      </c>
      <c r="H236" s="29">
        <f t="shared" si="9"/>
        <v>3</v>
      </c>
      <c r="I236" s="29">
        <f t="shared" si="10"/>
        <v>1</v>
      </c>
      <c r="J236" s="29" t="str">
        <f t="shared" si="11"/>
        <v/>
      </c>
    </row>
    <row r="237" spans="1:10" x14ac:dyDescent="0.25">
      <c r="A237" s="29">
        <v>142815</v>
      </c>
      <c r="B237" s="29">
        <v>1</v>
      </c>
      <c r="C237" s="30">
        <v>46036.29991898148</v>
      </c>
      <c r="D237" s="32">
        <v>251127213721</v>
      </c>
      <c r="E237" s="61">
        <v>1.4446639999999999</v>
      </c>
      <c r="H237" s="29">
        <f t="shared" si="9"/>
        <v>3</v>
      </c>
      <c r="I237" s="29">
        <f t="shared" si="10"/>
        <v>1</v>
      </c>
      <c r="J237" s="29" t="str">
        <f t="shared" si="11"/>
        <v/>
      </c>
    </row>
    <row r="238" spans="1:10" x14ac:dyDescent="0.25">
      <c r="A238" s="29">
        <v>142815</v>
      </c>
      <c r="B238" s="29">
        <v>2</v>
      </c>
      <c r="C238" s="30">
        <v>46036.300011574072</v>
      </c>
      <c r="D238" s="32">
        <v>251127213721</v>
      </c>
      <c r="E238" s="61">
        <v>1.2339039999999999</v>
      </c>
      <c r="H238" s="29">
        <f t="shared" si="9"/>
        <v>3</v>
      </c>
      <c r="I238" s="29">
        <f t="shared" si="10"/>
        <v>1</v>
      </c>
      <c r="J238" s="29" t="str">
        <f t="shared" si="11"/>
        <v/>
      </c>
    </row>
    <row r="239" spans="1:10" x14ac:dyDescent="0.25">
      <c r="A239" s="29">
        <v>142815</v>
      </c>
      <c r="B239" s="29">
        <v>2</v>
      </c>
      <c r="C239" s="30">
        <v>46036.348171296297</v>
      </c>
      <c r="D239" s="32">
        <v>251127222821</v>
      </c>
      <c r="E239" s="61">
        <v>1.2339039999999999</v>
      </c>
      <c r="F239" s="74">
        <v>1.2339039999999999</v>
      </c>
      <c r="G239" s="71" t="s">
        <v>103</v>
      </c>
      <c r="H239" s="29">
        <f t="shared" si="9"/>
        <v>3</v>
      </c>
      <c r="I239" s="29">
        <f t="shared" si="10"/>
        <v>1</v>
      </c>
      <c r="J239" s="29">
        <f t="shared" si="11"/>
        <v>1</v>
      </c>
    </row>
    <row r="240" spans="1:10" x14ac:dyDescent="0.25">
      <c r="A240" s="29">
        <v>142867</v>
      </c>
      <c r="B240" s="29">
        <v>1</v>
      </c>
      <c r="C240" s="30">
        <v>46036.300266203703</v>
      </c>
      <c r="D240" s="32">
        <v>251127213721</v>
      </c>
      <c r="E240" s="61">
        <v>1.8653439999999999</v>
      </c>
      <c r="H240" s="29">
        <f t="shared" si="9"/>
        <v>3</v>
      </c>
      <c r="I240" s="29">
        <f t="shared" si="10"/>
        <v>1</v>
      </c>
      <c r="J240" s="29" t="str">
        <f t="shared" si="11"/>
        <v/>
      </c>
    </row>
    <row r="241" spans="1:10" x14ac:dyDescent="0.25">
      <c r="A241" s="29">
        <v>142800</v>
      </c>
      <c r="B241" s="29">
        <v>1</v>
      </c>
      <c r="C241" s="30">
        <v>46036.300486111111</v>
      </c>
      <c r="D241" s="32">
        <v>251127213721</v>
      </c>
      <c r="E241" s="61">
        <v>0.22775599999999999</v>
      </c>
      <c r="H241" s="29">
        <f t="shared" si="9"/>
        <v>3</v>
      </c>
      <c r="I241" s="29">
        <f t="shared" si="10"/>
        <v>1</v>
      </c>
      <c r="J241" s="29" t="str">
        <f t="shared" si="11"/>
        <v/>
      </c>
    </row>
    <row r="242" spans="1:10" x14ac:dyDescent="0.25">
      <c r="A242" s="29">
        <v>142772</v>
      </c>
      <c r="B242" s="29">
        <v>2</v>
      </c>
      <c r="C242" s="30">
        <v>46036.305706018517</v>
      </c>
      <c r="D242" s="32">
        <v>251127215421</v>
      </c>
      <c r="E242" s="61">
        <v>1.9964299999999999</v>
      </c>
      <c r="H242" s="29">
        <f t="shared" si="9"/>
        <v>3</v>
      </c>
      <c r="I242" s="29">
        <f t="shared" si="10"/>
        <v>1</v>
      </c>
      <c r="J242" s="29" t="str">
        <f t="shared" si="11"/>
        <v/>
      </c>
    </row>
    <row r="243" spans="1:10" x14ac:dyDescent="0.25">
      <c r="A243" s="29">
        <v>142772</v>
      </c>
      <c r="B243" s="29">
        <v>2</v>
      </c>
      <c r="C243" s="30">
        <v>46036.305763888886</v>
      </c>
      <c r="D243" s="32">
        <v>251127215421</v>
      </c>
      <c r="E243" s="61">
        <v>1.9964299999999999</v>
      </c>
      <c r="H243" s="29">
        <f t="shared" si="9"/>
        <v>3</v>
      </c>
      <c r="I243" s="29">
        <f t="shared" si="10"/>
        <v>1</v>
      </c>
      <c r="J243" s="29" t="str">
        <f t="shared" si="11"/>
        <v/>
      </c>
    </row>
    <row r="244" spans="1:10" x14ac:dyDescent="0.25">
      <c r="A244" s="29">
        <v>142873</v>
      </c>
      <c r="B244" s="29">
        <v>2</v>
      </c>
      <c r="C244" s="30">
        <v>46036.305868055555</v>
      </c>
      <c r="D244" s="32">
        <v>251127215421</v>
      </c>
      <c r="E244" s="61">
        <v>0.40168399999999999</v>
      </c>
      <c r="H244" s="29">
        <f t="shared" si="9"/>
        <v>3</v>
      </c>
      <c r="I244" s="29">
        <f t="shared" si="10"/>
        <v>1</v>
      </c>
      <c r="J244" s="29" t="str">
        <f t="shared" si="11"/>
        <v/>
      </c>
    </row>
    <row r="245" spans="1:10" x14ac:dyDescent="0.25">
      <c r="A245" s="29">
        <v>142871</v>
      </c>
      <c r="B245" s="29">
        <v>1</v>
      </c>
      <c r="C245" s="30">
        <v>46036.305983796294</v>
      </c>
      <c r="D245" s="32">
        <v>251127215421</v>
      </c>
      <c r="E245" s="61">
        <v>1.732302</v>
      </c>
      <c r="H245" s="29">
        <f t="shared" si="9"/>
        <v>3</v>
      </c>
      <c r="I245" s="29">
        <f t="shared" si="10"/>
        <v>1</v>
      </c>
      <c r="J245" s="29" t="str">
        <f t="shared" si="11"/>
        <v/>
      </c>
    </row>
    <row r="246" spans="1:10" x14ac:dyDescent="0.25">
      <c r="A246" s="29">
        <v>142816</v>
      </c>
      <c r="B246" s="29">
        <v>5</v>
      </c>
      <c r="C246" s="30">
        <v>46036.333101851851</v>
      </c>
      <c r="D246" s="32">
        <v>251127221121</v>
      </c>
      <c r="E246" s="61">
        <v>3.1103999999999998</v>
      </c>
      <c r="F246" s="74">
        <v>3.1103999999999998</v>
      </c>
      <c r="G246" s="71" t="s">
        <v>103</v>
      </c>
      <c r="H246" s="29">
        <f t="shared" si="9"/>
        <v>3</v>
      </c>
      <c r="I246" s="29">
        <f t="shared" si="10"/>
        <v>1</v>
      </c>
      <c r="J246" s="29">
        <f t="shared" si="11"/>
        <v>1</v>
      </c>
    </row>
    <row r="247" spans="1:10" x14ac:dyDescent="0.25">
      <c r="A247" s="29">
        <v>142793</v>
      </c>
      <c r="B247" s="29">
        <v>1</v>
      </c>
      <c r="C247" s="30">
        <v>46036.332789351851</v>
      </c>
      <c r="D247" s="32">
        <v>251127222821</v>
      </c>
      <c r="E247" s="61">
        <v>1.6052759999999999</v>
      </c>
      <c r="H247" s="29">
        <f t="shared" si="9"/>
        <v>3</v>
      </c>
      <c r="I247" s="29">
        <f t="shared" si="10"/>
        <v>1</v>
      </c>
      <c r="J247" s="29" t="str">
        <f t="shared" si="11"/>
        <v/>
      </c>
    </row>
    <row r="248" spans="1:10" x14ac:dyDescent="0.25">
      <c r="A248" s="29">
        <v>142793</v>
      </c>
      <c r="B248" s="29">
        <v>1</v>
      </c>
      <c r="C248" s="30">
        <v>46036.333923611113</v>
      </c>
      <c r="D248" s="32">
        <v>251127221121</v>
      </c>
      <c r="E248" s="61">
        <v>1.6052759999999999</v>
      </c>
      <c r="H248" s="29">
        <f t="shared" si="9"/>
        <v>3</v>
      </c>
      <c r="I248" s="29">
        <f t="shared" si="10"/>
        <v>1</v>
      </c>
      <c r="J248" s="29" t="str">
        <f t="shared" si="11"/>
        <v/>
      </c>
    </row>
    <row r="249" spans="1:10" x14ac:dyDescent="0.25">
      <c r="A249" s="29">
        <v>142873</v>
      </c>
      <c r="B249" s="29">
        <v>1</v>
      </c>
      <c r="C249" s="30">
        <v>46036.33829861111</v>
      </c>
      <c r="D249" s="32">
        <v>251127221121</v>
      </c>
      <c r="E249" s="61">
        <v>0.89572600000000002</v>
      </c>
      <c r="H249" s="29">
        <f t="shared" si="9"/>
        <v>3</v>
      </c>
      <c r="I249" s="29">
        <f t="shared" si="10"/>
        <v>1</v>
      </c>
      <c r="J249" s="29" t="str">
        <f t="shared" si="11"/>
        <v/>
      </c>
    </row>
    <row r="250" spans="1:10" x14ac:dyDescent="0.25">
      <c r="A250" s="29">
        <v>142852</v>
      </c>
      <c r="B250" s="29">
        <v>1</v>
      </c>
      <c r="C250" s="30">
        <v>46036.338472222225</v>
      </c>
      <c r="D250" s="32">
        <v>251127221121</v>
      </c>
      <c r="E250" s="61">
        <v>0.19184399999999999</v>
      </c>
      <c r="H250" s="29">
        <f t="shared" si="9"/>
        <v>3</v>
      </c>
      <c r="I250" s="29">
        <f t="shared" si="10"/>
        <v>1</v>
      </c>
      <c r="J250" s="29" t="str">
        <f t="shared" si="11"/>
        <v/>
      </c>
    </row>
    <row r="251" spans="1:10" x14ac:dyDescent="0.25">
      <c r="A251" s="29">
        <v>142852</v>
      </c>
      <c r="B251" s="29">
        <v>1</v>
      </c>
      <c r="C251" s="30">
        <v>46036.33861111111</v>
      </c>
      <c r="D251" s="32">
        <v>251127221121</v>
      </c>
      <c r="E251" s="61">
        <v>0.19184399999999999</v>
      </c>
      <c r="H251" s="29">
        <f t="shared" si="9"/>
        <v>3</v>
      </c>
      <c r="I251" s="29">
        <f t="shared" si="10"/>
        <v>1</v>
      </c>
      <c r="J251" s="29" t="str">
        <f t="shared" si="11"/>
        <v/>
      </c>
    </row>
    <row r="252" spans="1:10" x14ac:dyDescent="0.25">
      <c r="A252" s="29">
        <v>142862</v>
      </c>
      <c r="B252" s="29">
        <v>7</v>
      </c>
      <c r="C252" s="30">
        <v>46036.357199074075</v>
      </c>
      <c r="D252" s="32">
        <v>251127223221</v>
      </c>
      <c r="E252" s="61">
        <v>0.63770800000000005</v>
      </c>
      <c r="H252" s="29">
        <f t="shared" si="9"/>
        <v>3</v>
      </c>
      <c r="I252" s="29">
        <f t="shared" si="10"/>
        <v>1</v>
      </c>
      <c r="J252" s="29" t="str">
        <f t="shared" si="11"/>
        <v/>
      </c>
    </row>
    <row r="253" spans="1:10" x14ac:dyDescent="0.25">
      <c r="A253" s="29">
        <v>142862</v>
      </c>
      <c r="B253" s="29">
        <v>8</v>
      </c>
      <c r="C253" s="30">
        <v>46036.35738425926</v>
      </c>
      <c r="D253" s="32">
        <v>251127223221</v>
      </c>
      <c r="E253" s="61">
        <v>1.9502079999999999</v>
      </c>
      <c r="H253" s="29">
        <f t="shared" si="9"/>
        <v>3</v>
      </c>
      <c r="I253" s="29">
        <f t="shared" si="10"/>
        <v>1</v>
      </c>
      <c r="J253" s="29" t="str">
        <f t="shared" si="11"/>
        <v/>
      </c>
    </row>
    <row r="254" spans="1:10" x14ac:dyDescent="0.25">
      <c r="A254" s="29">
        <v>142816</v>
      </c>
      <c r="B254" s="29">
        <v>17</v>
      </c>
      <c r="C254" s="30">
        <v>46036.357569444444</v>
      </c>
      <c r="D254" s="32">
        <v>251127223221</v>
      </c>
      <c r="E254" s="61">
        <v>1.85724</v>
      </c>
      <c r="H254" s="29">
        <f t="shared" si="9"/>
        <v>3</v>
      </c>
      <c r="I254" s="29">
        <f t="shared" si="10"/>
        <v>1</v>
      </c>
      <c r="J254" s="29" t="str">
        <f t="shared" si="11"/>
        <v/>
      </c>
    </row>
    <row r="255" spans="1:10" x14ac:dyDescent="0.25">
      <c r="A255" s="29">
        <v>142815</v>
      </c>
      <c r="B255" s="29">
        <v>2</v>
      </c>
      <c r="C255" s="30">
        <v>46036.358275462961</v>
      </c>
      <c r="D255" s="32">
        <v>251127223221</v>
      </c>
      <c r="E255" s="61">
        <v>1.2339039999999999</v>
      </c>
      <c r="H255" s="29">
        <f t="shared" si="9"/>
        <v>3</v>
      </c>
      <c r="I255" s="29">
        <f t="shared" si="10"/>
        <v>1</v>
      </c>
      <c r="J255" s="29" t="str">
        <f t="shared" si="11"/>
        <v/>
      </c>
    </row>
    <row r="256" spans="1:10" x14ac:dyDescent="0.25">
      <c r="A256" s="29">
        <v>142883</v>
      </c>
      <c r="B256" s="29">
        <v>1</v>
      </c>
      <c r="C256" s="30">
        <v>46037.278113425928</v>
      </c>
      <c r="D256" s="32">
        <v>251204034821</v>
      </c>
      <c r="E256" s="61">
        <v>2.0529500000000001</v>
      </c>
      <c r="H256" s="29">
        <f t="shared" si="9"/>
        <v>3</v>
      </c>
      <c r="I256" s="29">
        <f t="shared" si="10"/>
        <v>1</v>
      </c>
      <c r="J256" s="29" t="str">
        <f t="shared" si="11"/>
        <v/>
      </c>
    </row>
    <row r="257" spans="1:10" x14ac:dyDescent="0.25">
      <c r="A257" s="29">
        <v>142816</v>
      </c>
      <c r="B257" s="29">
        <v>8</v>
      </c>
      <c r="C257" s="30">
        <v>46037.278263888889</v>
      </c>
      <c r="D257" s="32">
        <v>251204034821</v>
      </c>
      <c r="E257" s="61">
        <v>1.2599</v>
      </c>
      <c r="H257" s="29">
        <f t="shared" si="9"/>
        <v>3</v>
      </c>
      <c r="I257" s="29">
        <f t="shared" si="10"/>
        <v>1</v>
      </c>
      <c r="J257" s="29" t="str">
        <f t="shared" si="11"/>
        <v/>
      </c>
    </row>
    <row r="258" spans="1:10" x14ac:dyDescent="0.25">
      <c r="A258" s="29">
        <v>142772</v>
      </c>
      <c r="B258" s="29">
        <v>1</v>
      </c>
      <c r="C258" s="30">
        <v>46037.290532407409</v>
      </c>
      <c r="D258" s="32">
        <v>251127223821</v>
      </c>
      <c r="E258" s="61">
        <v>2.0009549999999998</v>
      </c>
      <c r="H258" s="29">
        <f t="shared" si="9"/>
        <v>3</v>
      </c>
      <c r="I258" s="29">
        <f t="shared" si="10"/>
        <v>1</v>
      </c>
      <c r="J258" s="29" t="str">
        <f t="shared" si="11"/>
        <v/>
      </c>
    </row>
    <row r="259" spans="1:10" x14ac:dyDescent="0.25">
      <c r="A259" s="29">
        <v>142826</v>
      </c>
      <c r="B259" s="29">
        <v>2</v>
      </c>
      <c r="C259" s="30">
        <v>46037.29142361111</v>
      </c>
      <c r="D259" s="32">
        <v>251204034821</v>
      </c>
      <c r="E259" s="61">
        <v>0.83710399999999996</v>
      </c>
      <c r="H259" s="29">
        <f t="shared" si="9"/>
        <v>3</v>
      </c>
      <c r="I259" s="29">
        <f t="shared" si="10"/>
        <v>1</v>
      </c>
      <c r="J259" s="29" t="str">
        <f t="shared" si="11"/>
        <v/>
      </c>
    </row>
    <row r="260" spans="1:10" x14ac:dyDescent="0.25">
      <c r="A260" s="29">
        <v>142820</v>
      </c>
      <c r="B260" s="29">
        <v>1</v>
      </c>
      <c r="C260" s="30">
        <v>46037.291643518518</v>
      </c>
      <c r="D260" s="32">
        <v>251127223821</v>
      </c>
      <c r="E260" s="61">
        <v>2.5079600000000002</v>
      </c>
      <c r="H260" s="29">
        <f t="shared" si="9"/>
        <v>3</v>
      </c>
      <c r="I260" s="29">
        <f t="shared" si="10"/>
        <v>1</v>
      </c>
      <c r="J260" s="29" t="str">
        <f t="shared" si="11"/>
        <v/>
      </c>
    </row>
    <row r="261" spans="1:10" x14ac:dyDescent="0.25">
      <c r="A261" s="29">
        <v>142816</v>
      </c>
      <c r="B261" s="29">
        <v>7</v>
      </c>
      <c r="C261" s="30">
        <v>46037.29179398148</v>
      </c>
      <c r="D261" s="32">
        <v>251127223821</v>
      </c>
      <c r="E261" s="61">
        <v>1.734</v>
      </c>
      <c r="H261" s="29">
        <f t="shared" si="9"/>
        <v>3</v>
      </c>
      <c r="I261" s="29">
        <f t="shared" si="10"/>
        <v>1</v>
      </c>
      <c r="J261" s="29" t="str">
        <f t="shared" si="11"/>
        <v/>
      </c>
    </row>
    <row r="262" spans="1:10" x14ac:dyDescent="0.25">
      <c r="A262" s="29">
        <v>142878</v>
      </c>
      <c r="B262" s="29">
        <v>1</v>
      </c>
      <c r="C262" s="30">
        <v>46037.301226851851</v>
      </c>
      <c r="D262" s="32">
        <v>251204034821</v>
      </c>
      <c r="E262" s="61">
        <v>1.762939</v>
      </c>
      <c r="H262" s="29">
        <f t="shared" si="9"/>
        <v>3</v>
      </c>
      <c r="I262" s="29">
        <f t="shared" si="10"/>
        <v>1</v>
      </c>
      <c r="J262" s="29" t="str">
        <f t="shared" si="11"/>
        <v/>
      </c>
    </row>
    <row r="263" spans="1:10" x14ac:dyDescent="0.25">
      <c r="A263" s="29">
        <v>142867</v>
      </c>
      <c r="B263" s="29">
        <v>1</v>
      </c>
      <c r="C263" s="30">
        <v>46037.305937500001</v>
      </c>
      <c r="D263" s="32">
        <v>251203110721</v>
      </c>
      <c r="E263" s="61">
        <v>1.8653439999999999</v>
      </c>
      <c r="H263" s="29">
        <f t="shared" si="9"/>
        <v>3</v>
      </c>
      <c r="I263" s="29">
        <f t="shared" si="10"/>
        <v>1</v>
      </c>
      <c r="J263" s="29" t="str">
        <f t="shared" si="11"/>
        <v/>
      </c>
    </row>
    <row r="264" spans="1:10" x14ac:dyDescent="0.25">
      <c r="A264" s="29">
        <v>142861</v>
      </c>
      <c r="B264" s="29">
        <v>1</v>
      </c>
      <c r="C264" s="30">
        <v>46037.30609953704</v>
      </c>
      <c r="D264" s="32">
        <v>251203110721</v>
      </c>
      <c r="E264" s="61">
        <v>1.497282</v>
      </c>
      <c r="H264" s="29">
        <f t="shared" si="9"/>
        <v>3</v>
      </c>
      <c r="I264" s="29">
        <f t="shared" si="10"/>
        <v>1</v>
      </c>
      <c r="J264" s="29" t="str">
        <f t="shared" si="11"/>
        <v/>
      </c>
    </row>
    <row r="265" spans="1:10" x14ac:dyDescent="0.25">
      <c r="A265" s="29">
        <v>142867</v>
      </c>
      <c r="B265" s="29">
        <v>4</v>
      </c>
      <c r="C265" s="30">
        <v>46037.569131944445</v>
      </c>
      <c r="D265" s="32">
        <v>251204004321</v>
      </c>
      <c r="E265" s="61">
        <v>1.446231</v>
      </c>
      <c r="F265" s="74">
        <v>1.446231</v>
      </c>
      <c r="G265" s="71" t="s">
        <v>103</v>
      </c>
      <c r="H265" s="29">
        <f t="shared" si="9"/>
        <v>3</v>
      </c>
      <c r="I265" s="29">
        <f t="shared" si="10"/>
        <v>1</v>
      </c>
      <c r="J265" s="29">
        <f t="shared" si="11"/>
        <v>1</v>
      </c>
    </row>
    <row r="266" spans="1:10" x14ac:dyDescent="0.25">
      <c r="A266" s="29">
        <v>142815</v>
      </c>
      <c r="B266" s="29">
        <v>2</v>
      </c>
      <c r="C266" s="30">
        <v>46037.306574074071</v>
      </c>
      <c r="D266" s="32">
        <v>251203110721</v>
      </c>
      <c r="E266" s="61">
        <v>1.2339039999999999</v>
      </c>
      <c r="H266" s="29">
        <f t="shared" si="9"/>
        <v>3</v>
      </c>
      <c r="I266" s="29">
        <f t="shared" si="10"/>
        <v>1</v>
      </c>
      <c r="J266" s="29" t="str">
        <f t="shared" si="11"/>
        <v/>
      </c>
    </row>
    <row r="267" spans="1:10" x14ac:dyDescent="0.25">
      <c r="A267" s="29">
        <v>142867</v>
      </c>
      <c r="B267" s="29">
        <v>5</v>
      </c>
      <c r="C267" s="30">
        <v>46037.31653935185</v>
      </c>
      <c r="D267" s="32">
        <v>251204041121</v>
      </c>
      <c r="E267" s="61">
        <v>2.228313</v>
      </c>
      <c r="H267" s="29">
        <f t="shared" si="9"/>
        <v>3</v>
      </c>
      <c r="I267" s="29">
        <f t="shared" si="10"/>
        <v>1</v>
      </c>
      <c r="J267" s="29" t="str">
        <f t="shared" si="11"/>
        <v/>
      </c>
    </row>
    <row r="268" spans="1:10" x14ac:dyDescent="0.25">
      <c r="A268" s="29">
        <v>142792</v>
      </c>
      <c r="B268" s="29">
        <v>1</v>
      </c>
      <c r="C268" s="30">
        <v>46037.316724537035</v>
      </c>
      <c r="D268" s="32">
        <v>251204041121</v>
      </c>
      <c r="E268" s="61">
        <v>2.140368</v>
      </c>
      <c r="H268" s="29">
        <f t="shared" ref="H268:H331" si="12">IF(A268&gt;0,WEEKNUM(C268,21),"")</f>
        <v>3</v>
      </c>
      <c r="I268" s="29">
        <f t="shared" ref="I268:I331" si="13">IF(A268&gt;0,1,"")</f>
        <v>1</v>
      </c>
      <c r="J268" s="29" t="str">
        <f t="shared" ref="J268:J331" si="14">IF(F268&gt;0,1,"")</f>
        <v/>
      </c>
    </row>
    <row r="269" spans="1:10" x14ac:dyDescent="0.25">
      <c r="A269" s="29">
        <v>142867</v>
      </c>
      <c r="B269" s="29">
        <v>3</v>
      </c>
      <c r="C269" s="30">
        <v>46037.31690972222</v>
      </c>
      <c r="D269" s="32">
        <v>251204041121</v>
      </c>
      <c r="E269" s="61">
        <v>1.9365840000000001</v>
      </c>
      <c r="H269" s="29">
        <f t="shared" si="12"/>
        <v>3</v>
      </c>
      <c r="I269" s="29">
        <f t="shared" si="13"/>
        <v>1</v>
      </c>
      <c r="J269" s="29" t="str">
        <f t="shared" si="14"/>
        <v/>
      </c>
    </row>
    <row r="270" spans="1:10" x14ac:dyDescent="0.25">
      <c r="A270" s="29">
        <v>142867</v>
      </c>
      <c r="B270" s="29">
        <v>1</v>
      </c>
      <c r="C270" s="30">
        <v>46037.323472222219</v>
      </c>
      <c r="D270" s="32">
        <v>251203111321</v>
      </c>
      <c r="E270" s="61">
        <v>1.8653439999999999</v>
      </c>
      <c r="H270" s="29">
        <f t="shared" si="12"/>
        <v>3</v>
      </c>
      <c r="I270" s="29">
        <f t="shared" si="13"/>
        <v>1</v>
      </c>
      <c r="J270" s="29" t="str">
        <f t="shared" si="14"/>
        <v/>
      </c>
    </row>
    <row r="271" spans="1:10" x14ac:dyDescent="0.25">
      <c r="A271" s="29">
        <v>142867</v>
      </c>
      <c r="B271" s="29">
        <v>1</v>
      </c>
      <c r="C271" s="30">
        <v>46037.323530092595</v>
      </c>
      <c r="D271" s="32">
        <v>251203111321</v>
      </c>
      <c r="E271" s="61">
        <v>1.8653439999999999</v>
      </c>
      <c r="H271" s="29">
        <f t="shared" si="12"/>
        <v>3</v>
      </c>
      <c r="I271" s="29">
        <f t="shared" si="13"/>
        <v>1</v>
      </c>
      <c r="J271" s="29" t="str">
        <f t="shared" si="14"/>
        <v/>
      </c>
    </row>
    <row r="272" spans="1:10" x14ac:dyDescent="0.25">
      <c r="A272" s="29">
        <v>142885</v>
      </c>
      <c r="B272" s="29">
        <v>1</v>
      </c>
      <c r="C272" s="30">
        <v>46037.32371527778</v>
      </c>
      <c r="D272" s="32">
        <v>251203111321</v>
      </c>
      <c r="E272" s="61">
        <v>0.89513100000000001</v>
      </c>
      <c r="H272" s="29">
        <f t="shared" si="12"/>
        <v>3</v>
      </c>
      <c r="I272" s="29">
        <f t="shared" si="13"/>
        <v>1</v>
      </c>
      <c r="J272" s="29" t="str">
        <f t="shared" si="14"/>
        <v/>
      </c>
    </row>
    <row r="273" spans="1:10" x14ac:dyDescent="0.25">
      <c r="A273" s="29">
        <v>142800</v>
      </c>
      <c r="B273" s="29">
        <v>1</v>
      </c>
      <c r="C273" s="30">
        <v>46037.323912037034</v>
      </c>
      <c r="D273" s="32">
        <v>251203111321</v>
      </c>
      <c r="E273" s="61">
        <v>0.22775599999999999</v>
      </c>
      <c r="H273" s="29">
        <f t="shared" si="12"/>
        <v>3</v>
      </c>
      <c r="I273" s="29">
        <f t="shared" si="13"/>
        <v>1</v>
      </c>
      <c r="J273" s="29" t="str">
        <f t="shared" si="14"/>
        <v/>
      </c>
    </row>
    <row r="274" spans="1:10" x14ac:dyDescent="0.25">
      <c r="A274" s="29">
        <v>142800</v>
      </c>
      <c r="B274" s="29">
        <v>1</v>
      </c>
      <c r="C274" s="30">
        <v>46037.323969907404</v>
      </c>
      <c r="D274" s="32">
        <v>251203111321</v>
      </c>
      <c r="E274" s="61">
        <v>0.22775599999999999</v>
      </c>
      <c r="H274" s="29">
        <f t="shared" si="12"/>
        <v>3</v>
      </c>
      <c r="I274" s="29">
        <f t="shared" si="13"/>
        <v>1</v>
      </c>
      <c r="J274" s="29" t="str">
        <f t="shared" si="14"/>
        <v/>
      </c>
    </row>
    <row r="275" spans="1:10" x14ac:dyDescent="0.25">
      <c r="A275" s="29">
        <v>142800</v>
      </c>
      <c r="B275" s="29">
        <v>1</v>
      </c>
      <c r="C275" s="30">
        <v>46037.324050925927</v>
      </c>
      <c r="D275" s="32">
        <v>251203111321</v>
      </c>
      <c r="E275" s="61">
        <v>0.22775599999999999</v>
      </c>
      <c r="H275" s="29">
        <f t="shared" si="12"/>
        <v>3</v>
      </c>
      <c r="I275" s="29">
        <f t="shared" si="13"/>
        <v>1</v>
      </c>
      <c r="J275" s="29" t="str">
        <f t="shared" si="14"/>
        <v/>
      </c>
    </row>
    <row r="276" spans="1:10" x14ac:dyDescent="0.25">
      <c r="A276" s="29">
        <v>142800</v>
      </c>
      <c r="B276" s="29">
        <v>1</v>
      </c>
      <c r="C276" s="30">
        <v>46037.324108796296</v>
      </c>
      <c r="D276" s="32">
        <v>251203111321</v>
      </c>
      <c r="E276" s="61">
        <v>0.22775599999999999</v>
      </c>
      <c r="H276" s="29">
        <f t="shared" si="12"/>
        <v>3</v>
      </c>
      <c r="I276" s="29">
        <f t="shared" si="13"/>
        <v>1</v>
      </c>
      <c r="J276" s="29" t="str">
        <f t="shared" si="14"/>
        <v/>
      </c>
    </row>
    <row r="277" spans="1:10" x14ac:dyDescent="0.25">
      <c r="A277" s="29">
        <v>142800</v>
      </c>
      <c r="B277" s="29">
        <v>1</v>
      </c>
      <c r="C277" s="30">
        <v>46037.324178240742</v>
      </c>
      <c r="D277" s="32">
        <v>251203111321</v>
      </c>
      <c r="E277" s="61">
        <v>0.22775599999999999</v>
      </c>
      <c r="H277" s="29">
        <f t="shared" si="12"/>
        <v>3</v>
      </c>
      <c r="I277" s="29">
        <f t="shared" si="13"/>
        <v>1</v>
      </c>
      <c r="J277" s="29" t="str">
        <f t="shared" si="14"/>
        <v/>
      </c>
    </row>
    <row r="278" spans="1:10" x14ac:dyDescent="0.25">
      <c r="A278" s="29">
        <v>142800</v>
      </c>
      <c r="B278" s="29">
        <v>1</v>
      </c>
      <c r="C278" s="30">
        <v>46037.324236111112</v>
      </c>
      <c r="D278" s="32">
        <v>251203111321</v>
      </c>
      <c r="E278" s="61">
        <v>0.22775599999999999</v>
      </c>
      <c r="H278" s="29">
        <f t="shared" si="12"/>
        <v>3</v>
      </c>
      <c r="I278" s="29">
        <f t="shared" si="13"/>
        <v>1</v>
      </c>
      <c r="J278" s="29" t="str">
        <f t="shared" si="14"/>
        <v/>
      </c>
    </row>
    <row r="279" spans="1:10" x14ac:dyDescent="0.25">
      <c r="A279" s="29">
        <v>142800</v>
      </c>
      <c r="B279" s="29">
        <v>1</v>
      </c>
      <c r="C279" s="30">
        <v>46037.324317129627</v>
      </c>
      <c r="D279" s="32">
        <v>251203111321</v>
      </c>
      <c r="E279" s="61">
        <v>0.22775599999999999</v>
      </c>
      <c r="H279" s="29">
        <f t="shared" si="12"/>
        <v>3</v>
      </c>
      <c r="I279" s="29">
        <f t="shared" si="13"/>
        <v>1</v>
      </c>
      <c r="J279" s="29" t="str">
        <f t="shared" si="14"/>
        <v/>
      </c>
    </row>
    <row r="280" spans="1:10" x14ac:dyDescent="0.25">
      <c r="A280" s="29">
        <v>142814</v>
      </c>
      <c r="B280" s="29">
        <v>3</v>
      </c>
      <c r="C280" s="30">
        <v>46037.328946759262</v>
      </c>
      <c r="D280" s="32">
        <v>251203115721</v>
      </c>
      <c r="E280" s="61">
        <v>1.840349</v>
      </c>
      <c r="H280" s="29">
        <f t="shared" si="12"/>
        <v>3</v>
      </c>
      <c r="I280" s="29">
        <f t="shared" si="13"/>
        <v>1</v>
      </c>
      <c r="J280" s="29" t="str">
        <f t="shared" si="14"/>
        <v/>
      </c>
    </row>
    <row r="281" spans="1:10" x14ac:dyDescent="0.25">
      <c r="A281" s="29">
        <v>142867</v>
      </c>
      <c r="B281" s="29">
        <v>1</v>
      </c>
      <c r="C281" s="30">
        <v>46037.329212962963</v>
      </c>
      <c r="D281" s="32">
        <v>251203115721</v>
      </c>
      <c r="E281" s="61">
        <v>1.8653439999999999</v>
      </c>
      <c r="H281" s="29">
        <f t="shared" si="12"/>
        <v>3</v>
      </c>
      <c r="I281" s="29">
        <f t="shared" si="13"/>
        <v>1</v>
      </c>
      <c r="J281" s="29" t="str">
        <f t="shared" si="14"/>
        <v/>
      </c>
    </row>
    <row r="282" spans="1:10" x14ac:dyDescent="0.25">
      <c r="A282" s="29">
        <v>142814</v>
      </c>
      <c r="B282" s="29">
        <v>5</v>
      </c>
      <c r="C282" s="30">
        <v>46037.330509259256</v>
      </c>
      <c r="D282" s="32">
        <v>251203115721</v>
      </c>
      <c r="E282" s="61">
        <v>1.5612299999999999</v>
      </c>
      <c r="H282" s="29">
        <f t="shared" si="12"/>
        <v>3</v>
      </c>
      <c r="I282" s="29">
        <f t="shared" si="13"/>
        <v>1</v>
      </c>
      <c r="J282" s="29" t="str">
        <f t="shared" si="14"/>
        <v/>
      </c>
    </row>
    <row r="283" spans="1:10" x14ac:dyDescent="0.25">
      <c r="A283" s="29">
        <v>142873</v>
      </c>
      <c r="B283" s="29">
        <v>4</v>
      </c>
      <c r="C283" s="30">
        <v>46037.330891203703</v>
      </c>
      <c r="D283" s="32">
        <v>251203115721</v>
      </c>
      <c r="E283" s="61">
        <v>0.483016</v>
      </c>
      <c r="H283" s="29">
        <f t="shared" si="12"/>
        <v>3</v>
      </c>
      <c r="I283" s="29">
        <f t="shared" si="13"/>
        <v>1</v>
      </c>
      <c r="J283" s="29" t="str">
        <f t="shared" si="14"/>
        <v/>
      </c>
    </row>
    <row r="284" spans="1:10" x14ac:dyDescent="0.25">
      <c r="A284" s="29">
        <v>142872</v>
      </c>
      <c r="B284" s="29">
        <v>2</v>
      </c>
      <c r="C284" s="30">
        <v>46037.352488425924</v>
      </c>
      <c r="D284" s="32">
        <v>251203111321</v>
      </c>
      <c r="E284" s="61">
        <v>0.80180099999999999</v>
      </c>
      <c r="H284" s="29">
        <f t="shared" si="12"/>
        <v>3</v>
      </c>
      <c r="I284" s="29">
        <f t="shared" si="13"/>
        <v>1</v>
      </c>
      <c r="J284" s="29" t="str">
        <f t="shared" si="14"/>
        <v/>
      </c>
    </row>
    <row r="285" spans="1:10" x14ac:dyDescent="0.25">
      <c r="A285" s="29">
        <v>142816</v>
      </c>
      <c r="B285" s="29">
        <v>16</v>
      </c>
      <c r="C285" s="30">
        <v>46037.359791666669</v>
      </c>
      <c r="D285" s="32">
        <v>251203111321</v>
      </c>
      <c r="E285" s="61">
        <v>1.4279999999999999</v>
      </c>
      <c r="H285" s="29">
        <f t="shared" si="12"/>
        <v>3</v>
      </c>
      <c r="I285" s="29">
        <f t="shared" si="13"/>
        <v>1</v>
      </c>
      <c r="J285" s="29" t="str">
        <f t="shared" si="14"/>
        <v/>
      </c>
    </row>
    <row r="286" spans="1:10" x14ac:dyDescent="0.25">
      <c r="A286" s="29">
        <v>142867</v>
      </c>
      <c r="B286" s="29">
        <v>1</v>
      </c>
      <c r="C286" s="30">
        <v>46037.404131944444</v>
      </c>
      <c r="D286" s="32">
        <v>251203121521</v>
      </c>
      <c r="E286" s="61">
        <v>1.8653439999999999</v>
      </c>
      <c r="H286" s="29">
        <f t="shared" si="12"/>
        <v>3</v>
      </c>
      <c r="I286" s="29">
        <f t="shared" si="13"/>
        <v>1</v>
      </c>
      <c r="J286" s="29" t="str">
        <f t="shared" si="14"/>
        <v/>
      </c>
    </row>
    <row r="287" spans="1:10" x14ac:dyDescent="0.25">
      <c r="A287" s="29">
        <v>142816</v>
      </c>
      <c r="B287" s="29">
        <v>18</v>
      </c>
      <c r="C287" s="30">
        <v>46037.404293981483</v>
      </c>
      <c r="D287" s="32">
        <v>251203121521</v>
      </c>
      <c r="E287" s="61">
        <v>1.4947999999999999</v>
      </c>
      <c r="H287" s="29">
        <f t="shared" si="12"/>
        <v>3</v>
      </c>
      <c r="I287" s="29">
        <f t="shared" si="13"/>
        <v>1</v>
      </c>
      <c r="J287" s="29" t="str">
        <f t="shared" si="14"/>
        <v/>
      </c>
    </row>
    <row r="288" spans="1:10" x14ac:dyDescent="0.25">
      <c r="A288" s="29">
        <v>142826</v>
      </c>
      <c r="B288" s="29">
        <v>3</v>
      </c>
      <c r="C288" s="30">
        <v>46037.404421296298</v>
      </c>
      <c r="D288" s="32">
        <v>251203121521</v>
      </c>
      <c r="E288" s="61">
        <v>1.478952</v>
      </c>
      <c r="H288" s="29">
        <f t="shared" si="12"/>
        <v>3</v>
      </c>
      <c r="I288" s="29">
        <f t="shared" si="13"/>
        <v>1</v>
      </c>
      <c r="J288" s="29" t="str">
        <f t="shared" si="14"/>
        <v/>
      </c>
    </row>
    <row r="289" spans="1:10" x14ac:dyDescent="0.25">
      <c r="A289" s="29">
        <v>142815</v>
      </c>
      <c r="B289" s="29">
        <v>2</v>
      </c>
      <c r="C289" s="30">
        <v>46037.404537037037</v>
      </c>
      <c r="D289" s="32">
        <v>251203121521</v>
      </c>
      <c r="E289" s="61">
        <v>1.2339039999999999</v>
      </c>
      <c r="H289" s="29">
        <f t="shared" si="12"/>
        <v>3</v>
      </c>
      <c r="I289" s="29">
        <f t="shared" si="13"/>
        <v>1</v>
      </c>
      <c r="J289" s="29" t="str">
        <f t="shared" si="14"/>
        <v/>
      </c>
    </row>
    <row r="290" spans="1:10" x14ac:dyDescent="0.25">
      <c r="A290" s="29">
        <v>142815</v>
      </c>
      <c r="B290" s="29">
        <v>1</v>
      </c>
      <c r="C290" s="30">
        <v>46037.406041666669</v>
      </c>
      <c r="D290" s="32">
        <v>251204043821</v>
      </c>
      <c r="E290" s="61">
        <v>1.4446639999999999</v>
      </c>
      <c r="H290" s="29">
        <f t="shared" si="12"/>
        <v>3</v>
      </c>
      <c r="I290" s="29">
        <f t="shared" si="13"/>
        <v>1</v>
      </c>
      <c r="J290" s="29" t="str">
        <f t="shared" si="14"/>
        <v/>
      </c>
    </row>
    <row r="291" spans="1:10" x14ac:dyDescent="0.25">
      <c r="A291" s="29">
        <v>142815</v>
      </c>
      <c r="B291" s="29">
        <v>1</v>
      </c>
      <c r="C291" s="30">
        <v>46037.448379629626</v>
      </c>
      <c r="D291" s="32">
        <v>251204064121</v>
      </c>
      <c r="E291" s="61">
        <v>1.4446639999999999</v>
      </c>
      <c r="F291" s="74">
        <v>1.4446639999999999</v>
      </c>
      <c r="G291" s="71" t="s">
        <v>103</v>
      </c>
      <c r="H291" s="29">
        <f t="shared" si="12"/>
        <v>3</v>
      </c>
      <c r="I291" s="29">
        <f t="shared" si="13"/>
        <v>1</v>
      </c>
      <c r="J291" s="29">
        <f t="shared" si="14"/>
        <v>1</v>
      </c>
    </row>
    <row r="292" spans="1:10" x14ac:dyDescent="0.25">
      <c r="A292" s="29">
        <v>142882</v>
      </c>
      <c r="B292" s="29">
        <v>1</v>
      </c>
      <c r="C292" s="30">
        <v>46037.406388888892</v>
      </c>
      <c r="D292" s="32">
        <v>251204043821</v>
      </c>
      <c r="E292" s="61">
        <v>1.0103519999999999</v>
      </c>
      <c r="H292" s="29">
        <f t="shared" si="12"/>
        <v>3</v>
      </c>
      <c r="I292" s="29">
        <f t="shared" si="13"/>
        <v>1</v>
      </c>
      <c r="J292" s="29" t="str">
        <f t="shared" si="14"/>
        <v/>
      </c>
    </row>
    <row r="293" spans="1:10" x14ac:dyDescent="0.25">
      <c r="A293" s="29">
        <v>142800</v>
      </c>
      <c r="B293" s="29">
        <v>1</v>
      </c>
      <c r="C293" s="30">
        <v>46037.4065162037</v>
      </c>
      <c r="D293" s="32">
        <v>251204043821</v>
      </c>
      <c r="E293" s="61">
        <v>0.22775599999999999</v>
      </c>
      <c r="H293" s="29">
        <f t="shared" si="12"/>
        <v>3</v>
      </c>
      <c r="I293" s="29">
        <f t="shared" si="13"/>
        <v>1</v>
      </c>
      <c r="J293" s="29" t="str">
        <f t="shared" si="14"/>
        <v/>
      </c>
    </row>
    <row r="294" spans="1:10" x14ac:dyDescent="0.25">
      <c r="A294" s="29">
        <v>142800</v>
      </c>
      <c r="B294" s="29">
        <v>1</v>
      </c>
      <c r="C294" s="30">
        <v>46037.406585648147</v>
      </c>
      <c r="D294" s="32">
        <v>251204043821</v>
      </c>
      <c r="E294" s="61">
        <v>0.22775599999999999</v>
      </c>
      <c r="H294" s="29">
        <f t="shared" si="12"/>
        <v>3</v>
      </c>
      <c r="I294" s="29">
        <f t="shared" si="13"/>
        <v>1</v>
      </c>
      <c r="J294" s="29" t="str">
        <f t="shared" si="14"/>
        <v/>
      </c>
    </row>
    <row r="295" spans="1:10" x14ac:dyDescent="0.25">
      <c r="A295" s="29">
        <v>142875</v>
      </c>
      <c r="B295" s="29">
        <v>1</v>
      </c>
      <c r="C295" s="30">
        <v>46037.406759259262</v>
      </c>
      <c r="D295" s="32">
        <v>251204043821</v>
      </c>
      <c r="E295" s="61">
        <v>1.849736</v>
      </c>
      <c r="H295" s="29">
        <f t="shared" si="12"/>
        <v>3</v>
      </c>
      <c r="I295" s="29">
        <f t="shared" si="13"/>
        <v>1</v>
      </c>
      <c r="J295" s="29" t="str">
        <f t="shared" si="14"/>
        <v/>
      </c>
    </row>
    <row r="296" spans="1:10" x14ac:dyDescent="0.25">
      <c r="A296" s="29">
        <v>142815</v>
      </c>
      <c r="B296" s="29">
        <v>2</v>
      </c>
      <c r="C296" s="30">
        <v>46037.430092592593</v>
      </c>
      <c r="D296" s="32">
        <v>251204043821</v>
      </c>
      <c r="E296" s="61">
        <v>1.2339039999999999</v>
      </c>
      <c r="H296" s="29">
        <f t="shared" si="12"/>
        <v>3</v>
      </c>
      <c r="I296" s="29">
        <f t="shared" si="13"/>
        <v>1</v>
      </c>
      <c r="J296" s="29" t="str">
        <f t="shared" si="14"/>
        <v/>
      </c>
    </row>
    <row r="297" spans="1:10" x14ac:dyDescent="0.25">
      <c r="A297" s="29">
        <v>142816</v>
      </c>
      <c r="B297" s="29">
        <v>9</v>
      </c>
      <c r="C297" s="30">
        <v>46037.43513888889</v>
      </c>
      <c r="D297" s="32">
        <v>251204043821</v>
      </c>
      <c r="E297" s="61">
        <v>1.1211899999999999</v>
      </c>
      <c r="H297" s="29">
        <f t="shared" si="12"/>
        <v>3</v>
      </c>
      <c r="I297" s="29">
        <f t="shared" si="13"/>
        <v>1</v>
      </c>
      <c r="J297" s="29" t="str">
        <f t="shared" si="14"/>
        <v/>
      </c>
    </row>
    <row r="298" spans="1:10" x14ac:dyDescent="0.25">
      <c r="A298" s="29">
        <v>142814</v>
      </c>
      <c r="B298" s="29">
        <v>4</v>
      </c>
      <c r="C298" s="30">
        <v>46037.44699074074</v>
      </c>
      <c r="D298" s="32">
        <v>251204062321</v>
      </c>
      <c r="E298" s="61">
        <v>1.59443</v>
      </c>
      <c r="H298" s="29">
        <f t="shared" si="12"/>
        <v>3</v>
      </c>
      <c r="I298" s="29">
        <f t="shared" si="13"/>
        <v>1</v>
      </c>
      <c r="J298" s="29" t="str">
        <f t="shared" si="14"/>
        <v/>
      </c>
    </row>
    <row r="299" spans="1:10" x14ac:dyDescent="0.25">
      <c r="A299" s="29">
        <v>142814</v>
      </c>
      <c r="B299" s="29">
        <v>4</v>
      </c>
      <c r="C299" s="30">
        <v>46037.447060185186</v>
      </c>
      <c r="D299" s="32">
        <v>251204062321</v>
      </c>
      <c r="E299" s="61">
        <v>1.59443</v>
      </c>
      <c r="H299" s="29">
        <f t="shared" si="12"/>
        <v>3</v>
      </c>
      <c r="I299" s="29">
        <f t="shared" si="13"/>
        <v>1</v>
      </c>
      <c r="J299" s="29" t="str">
        <f t="shared" si="14"/>
        <v/>
      </c>
    </row>
    <row r="300" spans="1:10" x14ac:dyDescent="0.25">
      <c r="A300" s="29">
        <v>142814</v>
      </c>
      <c r="B300" s="29">
        <v>1</v>
      </c>
      <c r="C300" s="30">
        <v>46037.447835648149</v>
      </c>
      <c r="D300" s="32">
        <v>251204064121</v>
      </c>
      <c r="E300" s="61">
        <v>1.791469</v>
      </c>
      <c r="H300" s="29">
        <f t="shared" si="12"/>
        <v>3</v>
      </c>
      <c r="I300" s="29">
        <f t="shared" si="13"/>
        <v>1</v>
      </c>
      <c r="J300" s="29" t="str">
        <f t="shared" si="14"/>
        <v/>
      </c>
    </row>
    <row r="301" spans="1:10" x14ac:dyDescent="0.25">
      <c r="A301" s="29">
        <v>142814</v>
      </c>
      <c r="B301" s="29">
        <v>1</v>
      </c>
      <c r="C301" s="30">
        <v>46037.447905092595</v>
      </c>
      <c r="D301" s="32">
        <v>251204064121</v>
      </c>
      <c r="E301" s="61">
        <v>1.791469</v>
      </c>
      <c r="H301" s="29">
        <f t="shared" si="12"/>
        <v>3</v>
      </c>
      <c r="I301" s="29">
        <f t="shared" si="13"/>
        <v>1</v>
      </c>
      <c r="J301" s="29" t="str">
        <f t="shared" si="14"/>
        <v/>
      </c>
    </row>
    <row r="302" spans="1:10" x14ac:dyDescent="0.25">
      <c r="A302" s="29">
        <v>142854</v>
      </c>
      <c r="B302" s="29">
        <v>1</v>
      </c>
      <c r="C302" s="30">
        <v>46037.448159722226</v>
      </c>
      <c r="D302" s="32">
        <v>251204064121</v>
      </c>
      <c r="E302" s="61">
        <v>0.48544999999999999</v>
      </c>
      <c r="H302" s="29">
        <f t="shared" si="12"/>
        <v>3</v>
      </c>
      <c r="I302" s="29">
        <f t="shared" si="13"/>
        <v>1</v>
      </c>
      <c r="J302" s="29" t="str">
        <f t="shared" si="14"/>
        <v/>
      </c>
    </row>
    <row r="303" spans="1:10" x14ac:dyDescent="0.25">
      <c r="A303" s="29">
        <v>142871</v>
      </c>
      <c r="B303" s="29">
        <v>2</v>
      </c>
      <c r="C303" s="30">
        <v>46037.46371527778</v>
      </c>
      <c r="D303" s="32">
        <v>251204064121</v>
      </c>
      <c r="E303" s="61">
        <v>1.1225639999999999</v>
      </c>
      <c r="H303" s="29">
        <f t="shared" si="12"/>
        <v>3</v>
      </c>
      <c r="I303" s="29">
        <f t="shared" si="13"/>
        <v>1</v>
      </c>
      <c r="J303" s="29" t="str">
        <f t="shared" si="14"/>
        <v/>
      </c>
    </row>
    <row r="304" spans="1:10" x14ac:dyDescent="0.25">
      <c r="A304" s="29">
        <v>142862</v>
      </c>
      <c r="B304" s="29">
        <v>6</v>
      </c>
      <c r="C304" s="30">
        <v>46037.479375000003</v>
      </c>
      <c r="D304" s="32">
        <v>251204064121</v>
      </c>
      <c r="E304" s="61">
        <v>0.40440399999999999</v>
      </c>
      <c r="H304" s="29">
        <f t="shared" si="12"/>
        <v>3</v>
      </c>
      <c r="I304" s="29">
        <f t="shared" si="13"/>
        <v>1</v>
      </c>
      <c r="J304" s="29" t="str">
        <f t="shared" si="14"/>
        <v/>
      </c>
    </row>
    <row r="305" spans="1:10" x14ac:dyDescent="0.25">
      <c r="A305" s="29">
        <v>142868</v>
      </c>
      <c r="B305" s="29">
        <v>1</v>
      </c>
      <c r="C305" s="30">
        <v>46037.481828703705</v>
      </c>
      <c r="D305" s="32">
        <v>251204064121</v>
      </c>
      <c r="E305" s="61">
        <v>0.39374999999999999</v>
      </c>
      <c r="H305" s="29">
        <f t="shared" si="12"/>
        <v>3</v>
      </c>
      <c r="I305" s="29">
        <f t="shared" si="13"/>
        <v>1</v>
      </c>
      <c r="J305" s="29" t="str">
        <f t="shared" si="14"/>
        <v/>
      </c>
    </row>
    <row r="306" spans="1:10" x14ac:dyDescent="0.25">
      <c r="A306" s="29">
        <v>142800</v>
      </c>
      <c r="B306" s="29">
        <v>1</v>
      </c>
      <c r="C306" s="30">
        <v>46037.488738425927</v>
      </c>
      <c r="D306" s="32">
        <v>251204064121</v>
      </c>
      <c r="E306" s="61">
        <v>0.22775599999999999</v>
      </c>
      <c r="H306" s="29">
        <f t="shared" si="12"/>
        <v>3</v>
      </c>
      <c r="I306" s="29">
        <f t="shared" si="13"/>
        <v>1</v>
      </c>
      <c r="J306" s="29" t="str">
        <f t="shared" si="14"/>
        <v/>
      </c>
    </row>
    <row r="307" spans="1:10" x14ac:dyDescent="0.25">
      <c r="A307" s="29">
        <v>142800</v>
      </c>
      <c r="B307" s="29">
        <v>1</v>
      </c>
      <c r="C307" s="30">
        <v>46037.488796296297</v>
      </c>
      <c r="D307" s="32">
        <v>251204064121</v>
      </c>
      <c r="E307" s="61">
        <v>0.22775599999999999</v>
      </c>
      <c r="H307" s="29">
        <f t="shared" si="12"/>
        <v>3</v>
      </c>
      <c r="I307" s="29">
        <f t="shared" si="13"/>
        <v>1</v>
      </c>
      <c r="J307" s="29" t="str">
        <f t="shared" si="14"/>
        <v/>
      </c>
    </row>
    <row r="308" spans="1:10" x14ac:dyDescent="0.25">
      <c r="A308" s="29">
        <v>142854</v>
      </c>
      <c r="B308" s="29">
        <v>1</v>
      </c>
      <c r="C308" s="30">
        <v>46037.491469907407</v>
      </c>
      <c r="D308" s="32">
        <v>251204064121</v>
      </c>
      <c r="E308" s="61">
        <v>0.48544999999999999</v>
      </c>
      <c r="H308" s="29">
        <f t="shared" si="12"/>
        <v>3</v>
      </c>
      <c r="I308" s="29">
        <f t="shared" si="13"/>
        <v>1</v>
      </c>
      <c r="J308" s="29" t="str">
        <f t="shared" si="14"/>
        <v/>
      </c>
    </row>
    <row r="309" spans="1:10" x14ac:dyDescent="0.25">
      <c r="A309" s="29">
        <v>142816</v>
      </c>
      <c r="B309" s="29">
        <v>3</v>
      </c>
      <c r="C309" s="30">
        <v>46037.558680555558</v>
      </c>
      <c r="D309" s="32">
        <v>251204084021</v>
      </c>
      <c r="E309" s="61">
        <v>2.0537999999999998</v>
      </c>
      <c r="H309" s="29">
        <f t="shared" si="12"/>
        <v>3</v>
      </c>
      <c r="I309" s="29">
        <f t="shared" si="13"/>
        <v>1</v>
      </c>
      <c r="J309" s="29" t="str">
        <f t="shared" si="14"/>
        <v/>
      </c>
    </row>
    <row r="310" spans="1:10" x14ac:dyDescent="0.25">
      <c r="A310" s="29">
        <v>142816</v>
      </c>
      <c r="B310" s="29">
        <v>1</v>
      </c>
      <c r="C310" s="30">
        <v>46037.558923611112</v>
      </c>
      <c r="D310" s="32">
        <v>251204084021</v>
      </c>
      <c r="E310" s="61">
        <v>1.6789350000000001</v>
      </c>
      <c r="H310" s="29">
        <f t="shared" si="12"/>
        <v>3</v>
      </c>
      <c r="I310" s="29">
        <f t="shared" si="13"/>
        <v>1</v>
      </c>
      <c r="J310" s="29" t="str">
        <f t="shared" si="14"/>
        <v/>
      </c>
    </row>
    <row r="311" spans="1:10" x14ac:dyDescent="0.25">
      <c r="A311" s="29">
        <v>142880</v>
      </c>
      <c r="B311" s="29">
        <v>1</v>
      </c>
      <c r="C311" s="30">
        <v>46037.568518518521</v>
      </c>
      <c r="D311" s="32">
        <v>251204004321</v>
      </c>
      <c r="E311" s="61">
        <v>2.03688</v>
      </c>
      <c r="H311" s="29">
        <f t="shared" si="12"/>
        <v>3</v>
      </c>
      <c r="I311" s="29">
        <f t="shared" si="13"/>
        <v>1</v>
      </c>
      <c r="J311" s="29" t="str">
        <f t="shared" si="14"/>
        <v/>
      </c>
    </row>
    <row r="312" spans="1:10" x14ac:dyDescent="0.25">
      <c r="A312" s="29">
        <v>142872</v>
      </c>
      <c r="B312" s="29">
        <v>1</v>
      </c>
      <c r="C312" s="30">
        <v>46037.568773148145</v>
      </c>
      <c r="D312" s="32">
        <v>251204004321</v>
      </c>
      <c r="E312" s="61">
        <v>1.7160960000000001</v>
      </c>
      <c r="H312" s="29">
        <f t="shared" si="12"/>
        <v>3</v>
      </c>
      <c r="I312" s="29">
        <f t="shared" si="13"/>
        <v>1</v>
      </c>
      <c r="J312" s="29" t="str">
        <f t="shared" si="14"/>
        <v/>
      </c>
    </row>
    <row r="313" spans="1:10" x14ac:dyDescent="0.25">
      <c r="A313" s="29">
        <v>142816</v>
      </c>
      <c r="B313" s="29">
        <v>12</v>
      </c>
      <c r="C313" s="30">
        <v>46038.286597222221</v>
      </c>
      <c r="D313" s="32">
        <v>250930073321</v>
      </c>
      <c r="E313" s="61">
        <v>1.2591749999999999</v>
      </c>
      <c r="H313" s="29">
        <f t="shared" si="12"/>
        <v>3</v>
      </c>
      <c r="I313" s="29">
        <f t="shared" si="13"/>
        <v>1</v>
      </c>
      <c r="J313" s="29" t="str">
        <f t="shared" si="14"/>
        <v/>
      </c>
    </row>
    <row r="314" spans="1:10" x14ac:dyDescent="0.25">
      <c r="A314" s="29">
        <v>142816</v>
      </c>
      <c r="B314" s="29">
        <v>13</v>
      </c>
      <c r="C314" s="30">
        <v>46038.286736111113</v>
      </c>
      <c r="D314" s="32">
        <v>250930073321</v>
      </c>
      <c r="E314" s="61">
        <v>0.36854999999999999</v>
      </c>
      <c r="H314" s="29">
        <f t="shared" si="12"/>
        <v>3</v>
      </c>
      <c r="I314" s="29">
        <f t="shared" si="13"/>
        <v>1</v>
      </c>
      <c r="J314" s="29" t="str">
        <f t="shared" si="14"/>
        <v/>
      </c>
    </row>
    <row r="315" spans="1:10" x14ac:dyDescent="0.25">
      <c r="A315" s="29">
        <v>142772</v>
      </c>
      <c r="B315" s="29">
        <v>5</v>
      </c>
      <c r="C315" s="30">
        <v>46038.28696759259</v>
      </c>
      <c r="D315" s="32">
        <v>250930073321</v>
      </c>
      <c r="E315" s="61">
        <v>2.7571650000000001</v>
      </c>
      <c r="H315" s="29">
        <f t="shared" si="12"/>
        <v>3</v>
      </c>
      <c r="I315" s="29">
        <f t="shared" si="13"/>
        <v>1</v>
      </c>
      <c r="J315" s="29" t="str">
        <f t="shared" si="14"/>
        <v/>
      </c>
    </row>
    <row r="316" spans="1:10" x14ac:dyDescent="0.25">
      <c r="A316" s="29">
        <v>142885</v>
      </c>
      <c r="B316" s="29">
        <v>3</v>
      </c>
      <c r="C316" s="30">
        <v>46038.28806712963</v>
      </c>
      <c r="D316" s="32">
        <v>251214223621</v>
      </c>
      <c r="E316" s="61">
        <v>1.0208159999999999</v>
      </c>
      <c r="H316" s="29">
        <f t="shared" si="12"/>
        <v>3</v>
      </c>
      <c r="I316" s="29">
        <f t="shared" si="13"/>
        <v>1</v>
      </c>
      <c r="J316" s="29" t="str">
        <f t="shared" si="14"/>
        <v/>
      </c>
    </row>
    <row r="317" spans="1:10" x14ac:dyDescent="0.25">
      <c r="A317" s="29">
        <v>142885</v>
      </c>
      <c r="B317" s="29">
        <v>3</v>
      </c>
      <c r="C317" s="30">
        <v>46038.297581018516</v>
      </c>
      <c r="D317" s="32">
        <v>251214223621</v>
      </c>
      <c r="E317" s="61">
        <v>1.0208159999999999</v>
      </c>
      <c r="H317" s="29">
        <f t="shared" si="12"/>
        <v>3</v>
      </c>
      <c r="I317" s="29">
        <f t="shared" si="13"/>
        <v>1</v>
      </c>
      <c r="J317" s="29" t="str">
        <f t="shared" si="14"/>
        <v/>
      </c>
    </row>
    <row r="318" spans="1:10" x14ac:dyDescent="0.25">
      <c r="A318" s="29">
        <v>142713</v>
      </c>
      <c r="B318" s="29">
        <v>4</v>
      </c>
      <c r="C318" s="30">
        <v>46038.304131944446</v>
      </c>
      <c r="D318" s="32">
        <v>251107122121</v>
      </c>
      <c r="E318" s="61">
        <v>2.248275</v>
      </c>
      <c r="H318" s="29">
        <f t="shared" si="12"/>
        <v>3</v>
      </c>
      <c r="I318" s="29">
        <f t="shared" si="13"/>
        <v>1</v>
      </c>
      <c r="J318" s="29" t="str">
        <f t="shared" si="14"/>
        <v/>
      </c>
    </row>
    <row r="319" spans="1:10" x14ac:dyDescent="0.25">
      <c r="A319" s="29">
        <v>142713</v>
      </c>
      <c r="B319" s="29">
        <v>4</v>
      </c>
      <c r="C319" s="30">
        <v>46038.443935185183</v>
      </c>
      <c r="D319" s="32">
        <v>250930070721</v>
      </c>
      <c r="E319" s="61">
        <v>2.248275</v>
      </c>
      <c r="F319" s="74">
        <v>2.248275</v>
      </c>
      <c r="G319" s="71" t="s">
        <v>103</v>
      </c>
      <c r="H319" s="29">
        <f t="shared" si="12"/>
        <v>3</v>
      </c>
      <c r="I319" s="29">
        <f t="shared" si="13"/>
        <v>1</v>
      </c>
      <c r="J319" s="29">
        <f t="shared" si="14"/>
        <v>1</v>
      </c>
    </row>
    <row r="320" spans="1:10" x14ac:dyDescent="0.25">
      <c r="A320" s="29">
        <v>142816</v>
      </c>
      <c r="B320" s="29">
        <v>11</v>
      </c>
      <c r="C320" s="30">
        <v>46038.320347222223</v>
      </c>
      <c r="D320" s="32">
        <v>250907210721</v>
      </c>
      <c r="E320" s="61">
        <v>1.5768</v>
      </c>
      <c r="H320" s="29">
        <f t="shared" si="12"/>
        <v>3</v>
      </c>
      <c r="I320" s="29">
        <f t="shared" si="13"/>
        <v>1</v>
      </c>
      <c r="J320" s="29" t="str">
        <f t="shared" si="14"/>
        <v/>
      </c>
    </row>
    <row r="321" spans="1:10" x14ac:dyDescent="0.25">
      <c r="A321" s="29">
        <v>142713</v>
      </c>
      <c r="B321" s="29">
        <v>3</v>
      </c>
      <c r="C321" s="30">
        <v>46038.325706018521</v>
      </c>
      <c r="D321" s="32">
        <v>250930081821</v>
      </c>
      <c r="E321" s="61">
        <v>2.4619819999999999</v>
      </c>
      <c r="H321" s="29">
        <f t="shared" si="12"/>
        <v>3</v>
      </c>
      <c r="I321" s="29">
        <f t="shared" si="13"/>
        <v>1</v>
      </c>
      <c r="J321" s="29" t="str">
        <f t="shared" si="14"/>
        <v/>
      </c>
    </row>
    <row r="322" spans="1:10" x14ac:dyDescent="0.25">
      <c r="A322" s="29">
        <v>142772</v>
      </c>
      <c r="B322" s="29">
        <v>4</v>
      </c>
      <c r="C322" s="30">
        <v>46038.33021990741</v>
      </c>
      <c r="D322" s="32">
        <v>250930081821</v>
      </c>
      <c r="E322" s="61">
        <v>2.5798399999999999</v>
      </c>
      <c r="H322" s="29">
        <f t="shared" si="12"/>
        <v>3</v>
      </c>
      <c r="I322" s="29">
        <f t="shared" si="13"/>
        <v>1</v>
      </c>
      <c r="J322" s="29" t="str">
        <f t="shared" si="14"/>
        <v/>
      </c>
    </row>
    <row r="323" spans="1:10" x14ac:dyDescent="0.25">
      <c r="A323" s="29">
        <v>142713</v>
      </c>
      <c r="B323" s="29">
        <v>3</v>
      </c>
      <c r="C323" s="30">
        <v>46038.336736111109</v>
      </c>
      <c r="D323" s="32">
        <v>250922100521</v>
      </c>
      <c r="E323" s="61">
        <v>2.4619819999999999</v>
      </c>
      <c r="H323" s="29">
        <f t="shared" si="12"/>
        <v>3</v>
      </c>
      <c r="I323" s="29">
        <f t="shared" si="13"/>
        <v>1</v>
      </c>
      <c r="J323" s="29" t="str">
        <f t="shared" si="14"/>
        <v/>
      </c>
    </row>
    <row r="324" spans="1:10" x14ac:dyDescent="0.25">
      <c r="A324" s="29">
        <v>142855</v>
      </c>
      <c r="B324" s="29">
        <v>1</v>
      </c>
      <c r="C324" s="30">
        <v>46038.337025462963</v>
      </c>
      <c r="D324" s="32">
        <v>250922100521</v>
      </c>
      <c r="E324" s="61">
        <v>2.0992419999999998</v>
      </c>
      <c r="H324" s="29">
        <f t="shared" si="12"/>
        <v>3</v>
      </c>
      <c r="I324" s="29">
        <f t="shared" si="13"/>
        <v>1</v>
      </c>
      <c r="J324" s="29" t="str">
        <f t="shared" si="14"/>
        <v/>
      </c>
    </row>
    <row r="325" spans="1:10" x14ac:dyDescent="0.25">
      <c r="A325" s="29">
        <v>142713</v>
      </c>
      <c r="B325" s="29">
        <v>3</v>
      </c>
      <c r="C325" s="30">
        <v>46038.347430555557</v>
      </c>
      <c r="D325" s="32">
        <v>250922114221</v>
      </c>
      <c r="E325" s="61">
        <v>2.4619819999999999</v>
      </c>
      <c r="H325" s="29">
        <f t="shared" si="12"/>
        <v>3</v>
      </c>
      <c r="I325" s="29">
        <f t="shared" si="13"/>
        <v>1</v>
      </c>
      <c r="J325" s="29" t="str">
        <f t="shared" si="14"/>
        <v/>
      </c>
    </row>
    <row r="326" spans="1:10" x14ac:dyDescent="0.25">
      <c r="A326" s="29">
        <v>142772</v>
      </c>
      <c r="B326" s="29">
        <v>4</v>
      </c>
      <c r="C326" s="30">
        <v>46038.347569444442</v>
      </c>
      <c r="D326" s="32">
        <v>250922114221</v>
      </c>
      <c r="E326" s="61">
        <v>2.5798399999999999</v>
      </c>
      <c r="H326" s="29">
        <f t="shared" si="12"/>
        <v>3</v>
      </c>
      <c r="I326" s="29">
        <f t="shared" si="13"/>
        <v>1</v>
      </c>
      <c r="J326" s="29" t="str">
        <f t="shared" si="14"/>
        <v/>
      </c>
    </row>
    <row r="327" spans="1:10" x14ac:dyDescent="0.25">
      <c r="A327" s="29">
        <v>142855</v>
      </c>
      <c r="B327" s="29">
        <v>3</v>
      </c>
      <c r="C327" s="30">
        <v>46038.364583333336</v>
      </c>
      <c r="D327" s="32">
        <v>251020224421</v>
      </c>
      <c r="E327" s="61">
        <v>2.8366030000000002</v>
      </c>
      <c r="H327" s="29">
        <f t="shared" si="12"/>
        <v>3</v>
      </c>
      <c r="I327" s="29">
        <f t="shared" si="13"/>
        <v>1</v>
      </c>
      <c r="J327" s="29" t="str">
        <f t="shared" si="14"/>
        <v/>
      </c>
    </row>
    <row r="328" spans="1:10" x14ac:dyDescent="0.25">
      <c r="A328" s="29">
        <v>142816</v>
      </c>
      <c r="B328" s="29">
        <v>10</v>
      </c>
      <c r="C328" s="30">
        <v>46038.364699074074</v>
      </c>
      <c r="D328" s="32">
        <v>251020224421</v>
      </c>
      <c r="E328" s="61">
        <v>1.8654999999999999</v>
      </c>
      <c r="H328" s="29">
        <f t="shared" si="12"/>
        <v>3</v>
      </c>
      <c r="I328" s="29">
        <f t="shared" si="13"/>
        <v>1</v>
      </c>
      <c r="J328" s="29" t="str">
        <f t="shared" si="14"/>
        <v/>
      </c>
    </row>
    <row r="329" spans="1:10" x14ac:dyDescent="0.25">
      <c r="A329" s="29">
        <v>142864</v>
      </c>
      <c r="B329" s="29">
        <v>2</v>
      </c>
      <c r="C329" s="30">
        <v>46038.420312499999</v>
      </c>
      <c r="D329" s="32">
        <v>251013135021</v>
      </c>
      <c r="E329" s="61">
        <v>1.464852</v>
      </c>
      <c r="H329" s="29">
        <f t="shared" si="12"/>
        <v>3</v>
      </c>
      <c r="I329" s="29">
        <f t="shared" si="13"/>
        <v>1</v>
      </c>
      <c r="J329" s="29" t="str">
        <f t="shared" si="14"/>
        <v/>
      </c>
    </row>
    <row r="330" spans="1:10" x14ac:dyDescent="0.25">
      <c r="A330" s="29">
        <v>142772</v>
      </c>
      <c r="B330" s="29">
        <v>6</v>
      </c>
      <c r="C330" s="30">
        <v>46038.420520833337</v>
      </c>
      <c r="D330" s="32">
        <v>251013135021</v>
      </c>
      <c r="E330" s="61">
        <v>2.5742799999999999</v>
      </c>
      <c r="H330" s="29">
        <f t="shared" si="12"/>
        <v>3</v>
      </c>
      <c r="I330" s="29">
        <f t="shared" si="13"/>
        <v>1</v>
      </c>
      <c r="J330" s="29" t="str">
        <f t="shared" si="14"/>
        <v/>
      </c>
    </row>
    <row r="331" spans="1:10" x14ac:dyDescent="0.25">
      <c r="A331" s="29">
        <v>142855</v>
      </c>
      <c r="B331" s="29">
        <v>1</v>
      </c>
      <c r="C331" s="30">
        <v>46038.420659722222</v>
      </c>
      <c r="D331" s="32">
        <v>251013135021</v>
      </c>
      <c r="E331" s="61">
        <v>2.0992419999999998</v>
      </c>
      <c r="H331" s="29">
        <f t="shared" si="12"/>
        <v>3</v>
      </c>
      <c r="I331" s="29">
        <f t="shared" si="13"/>
        <v>1</v>
      </c>
      <c r="J331" s="29" t="str">
        <f t="shared" si="14"/>
        <v/>
      </c>
    </row>
    <row r="332" spans="1:10" x14ac:dyDescent="0.25">
      <c r="A332" s="29">
        <v>142713</v>
      </c>
      <c r="B332" s="29">
        <v>3</v>
      </c>
      <c r="C332" s="30">
        <v>46038.429282407407</v>
      </c>
      <c r="D332" s="32">
        <v>250915100121</v>
      </c>
      <c r="E332" s="61">
        <v>2.4619819999999999</v>
      </c>
      <c r="H332" s="29">
        <f t="shared" ref="H332:H395" si="15">IF(A332&gt;0,WEEKNUM(C332,21),"")</f>
        <v>3</v>
      </c>
      <c r="I332" s="29">
        <f t="shared" ref="I332:I395" si="16">IF(A332&gt;0,1,"")</f>
        <v>1</v>
      </c>
      <c r="J332" s="29" t="str">
        <f t="shared" ref="J332:J395" si="17">IF(F332&gt;0,1,"")</f>
        <v/>
      </c>
    </row>
    <row r="333" spans="1:10" x14ac:dyDescent="0.25">
      <c r="A333" s="29">
        <v>142772</v>
      </c>
      <c r="B333" s="29">
        <v>4</v>
      </c>
      <c r="C333" s="30">
        <v>46038.429398148146</v>
      </c>
      <c r="D333" s="32">
        <v>250915100121</v>
      </c>
      <c r="E333" s="61">
        <v>2.5798399999999999</v>
      </c>
      <c r="H333" s="29">
        <f t="shared" si="15"/>
        <v>3</v>
      </c>
      <c r="I333" s="29">
        <f t="shared" si="16"/>
        <v>1</v>
      </c>
      <c r="J333" s="29" t="str">
        <f t="shared" si="17"/>
        <v/>
      </c>
    </row>
    <row r="334" spans="1:10" x14ac:dyDescent="0.25">
      <c r="A334" s="29">
        <v>142845</v>
      </c>
      <c r="B334" s="29">
        <v>1</v>
      </c>
      <c r="C334" s="30">
        <v>46038.46</v>
      </c>
      <c r="D334" s="32">
        <v>250930073321</v>
      </c>
      <c r="E334" s="61">
        <v>2.1976499999999999</v>
      </c>
      <c r="H334" s="29">
        <f t="shared" si="15"/>
        <v>3</v>
      </c>
      <c r="I334" s="29">
        <f t="shared" si="16"/>
        <v>1</v>
      </c>
      <c r="J334" s="29" t="str">
        <f t="shared" si="17"/>
        <v/>
      </c>
    </row>
    <row r="335" spans="1:10" x14ac:dyDescent="0.25">
      <c r="A335" s="29">
        <v>142864</v>
      </c>
      <c r="B335" s="29">
        <v>5</v>
      </c>
      <c r="C335" s="30">
        <v>46038.473553240743</v>
      </c>
      <c r="D335" s="32">
        <v>251027165521</v>
      </c>
      <c r="E335" s="61">
        <v>1.2933060000000001</v>
      </c>
      <c r="H335" s="29">
        <f t="shared" si="15"/>
        <v>3</v>
      </c>
      <c r="I335" s="29">
        <f t="shared" si="16"/>
        <v>1</v>
      </c>
      <c r="J335" s="29" t="str">
        <f t="shared" si="17"/>
        <v/>
      </c>
    </row>
    <row r="336" spans="1:10" x14ac:dyDescent="0.25">
      <c r="A336" s="29">
        <v>142713</v>
      </c>
      <c r="B336" s="29">
        <v>4</v>
      </c>
      <c r="C336" s="30">
        <v>46038.477650462963</v>
      </c>
      <c r="D336" s="32">
        <v>251027172821</v>
      </c>
      <c r="E336" s="61">
        <v>2.248275</v>
      </c>
      <c r="H336" s="29">
        <f t="shared" si="15"/>
        <v>3</v>
      </c>
      <c r="I336" s="29">
        <f t="shared" si="16"/>
        <v>1</v>
      </c>
      <c r="J336" s="29" t="str">
        <f t="shared" si="17"/>
        <v/>
      </c>
    </row>
    <row r="337" spans="1:10" x14ac:dyDescent="0.25">
      <c r="A337" s="29">
        <v>142772</v>
      </c>
      <c r="B337" s="29">
        <v>4</v>
      </c>
      <c r="C337" s="30">
        <v>46041.286354166667</v>
      </c>
      <c r="D337" s="32">
        <v>251103135921</v>
      </c>
      <c r="E337" s="61">
        <v>2.5798399999999999</v>
      </c>
      <c r="F337" s="74">
        <v>2.5798399999999999</v>
      </c>
      <c r="G337" s="71" t="s">
        <v>103</v>
      </c>
      <c r="H337" s="29">
        <f t="shared" si="15"/>
        <v>4</v>
      </c>
      <c r="I337" s="29">
        <f t="shared" si="16"/>
        <v>1</v>
      </c>
      <c r="J337" s="29">
        <f t="shared" si="17"/>
        <v>1</v>
      </c>
    </row>
    <row r="338" spans="1:10" x14ac:dyDescent="0.25">
      <c r="A338" s="29">
        <v>142864</v>
      </c>
      <c r="B338" s="29">
        <v>4</v>
      </c>
      <c r="C338" s="30">
        <v>46038.486446759256</v>
      </c>
      <c r="D338" s="32">
        <v>251027172821</v>
      </c>
      <c r="E338" s="61">
        <v>0.81774000000000002</v>
      </c>
      <c r="H338" s="29">
        <f t="shared" si="15"/>
        <v>3</v>
      </c>
      <c r="I338" s="29">
        <f t="shared" si="16"/>
        <v>1</v>
      </c>
      <c r="J338" s="29" t="str">
        <f t="shared" si="17"/>
        <v/>
      </c>
    </row>
    <row r="339" spans="1:10" x14ac:dyDescent="0.25">
      <c r="A339" s="29">
        <v>142713</v>
      </c>
      <c r="B339" s="29">
        <v>4</v>
      </c>
      <c r="C339" s="30">
        <v>46038.569733796299</v>
      </c>
      <c r="D339" s="32">
        <v>251215051621</v>
      </c>
      <c r="E339" s="61">
        <v>2.248275</v>
      </c>
      <c r="H339" s="29">
        <f t="shared" si="15"/>
        <v>3</v>
      </c>
      <c r="I339" s="29">
        <f t="shared" si="16"/>
        <v>1</v>
      </c>
      <c r="J339" s="29" t="str">
        <f t="shared" si="17"/>
        <v/>
      </c>
    </row>
    <row r="340" spans="1:10" x14ac:dyDescent="0.25">
      <c r="A340" s="29">
        <v>142772</v>
      </c>
      <c r="B340" s="29">
        <v>6</v>
      </c>
      <c r="C340" s="30">
        <v>46038.570023148146</v>
      </c>
      <c r="D340" s="32">
        <v>251215051621</v>
      </c>
      <c r="E340" s="61">
        <v>2.5742799999999999</v>
      </c>
      <c r="H340" s="29">
        <f t="shared" si="15"/>
        <v>3</v>
      </c>
      <c r="I340" s="29">
        <f t="shared" si="16"/>
        <v>1</v>
      </c>
      <c r="J340" s="29" t="str">
        <f t="shared" si="17"/>
        <v/>
      </c>
    </row>
    <row r="341" spans="1:10" x14ac:dyDescent="0.25">
      <c r="A341" s="29">
        <v>142713</v>
      </c>
      <c r="B341" s="29">
        <v>5</v>
      </c>
      <c r="C341" s="30">
        <v>46038.570729166669</v>
      </c>
      <c r="D341" s="32">
        <v>251204021121</v>
      </c>
      <c r="E341" s="61">
        <v>1.872617</v>
      </c>
      <c r="H341" s="29">
        <f t="shared" si="15"/>
        <v>3</v>
      </c>
      <c r="I341" s="29">
        <f t="shared" si="16"/>
        <v>1</v>
      </c>
      <c r="J341" s="29" t="str">
        <f t="shared" si="17"/>
        <v/>
      </c>
    </row>
    <row r="342" spans="1:10" x14ac:dyDescent="0.25">
      <c r="A342" s="29">
        <v>142898</v>
      </c>
      <c r="B342" s="29">
        <v>1</v>
      </c>
      <c r="C342" s="30">
        <v>46038.570925925924</v>
      </c>
      <c r="D342" s="32">
        <v>251204021121</v>
      </c>
      <c r="E342" s="61">
        <v>1.8032490000000001</v>
      </c>
      <c r="H342" s="29">
        <f t="shared" si="15"/>
        <v>3</v>
      </c>
      <c r="I342" s="29">
        <f t="shared" si="16"/>
        <v>1</v>
      </c>
      <c r="J342" s="29" t="str">
        <f t="shared" si="17"/>
        <v/>
      </c>
    </row>
    <row r="343" spans="1:10" x14ac:dyDescent="0.25">
      <c r="A343" s="29">
        <v>142816</v>
      </c>
      <c r="B343" s="29">
        <v>15</v>
      </c>
      <c r="C343" s="30">
        <v>46041.286504629628</v>
      </c>
      <c r="D343" s="32">
        <v>251103135921</v>
      </c>
      <c r="E343" s="61">
        <v>2.08656</v>
      </c>
      <c r="H343" s="29">
        <f t="shared" si="15"/>
        <v>4</v>
      </c>
      <c r="I343" s="29">
        <f t="shared" si="16"/>
        <v>1</v>
      </c>
      <c r="J343" s="29" t="str">
        <f t="shared" si="17"/>
        <v/>
      </c>
    </row>
    <row r="344" spans="1:10" x14ac:dyDescent="0.25">
      <c r="A344" s="29">
        <v>142816</v>
      </c>
      <c r="B344" s="29">
        <v>14</v>
      </c>
      <c r="C344" s="30">
        <v>46041.303842592592</v>
      </c>
      <c r="D344" s="32">
        <v>251103151921</v>
      </c>
      <c r="E344" s="61">
        <v>1.8654999999999999</v>
      </c>
      <c r="H344" s="29">
        <f t="shared" si="15"/>
        <v>4</v>
      </c>
      <c r="I344" s="29">
        <f t="shared" si="16"/>
        <v>1</v>
      </c>
      <c r="J344" s="29" t="str">
        <f t="shared" si="17"/>
        <v/>
      </c>
    </row>
    <row r="345" spans="1:10" x14ac:dyDescent="0.25">
      <c r="A345" s="29">
        <v>142855</v>
      </c>
      <c r="B345" s="29">
        <v>3</v>
      </c>
      <c r="C345" s="30">
        <v>46041.303981481484</v>
      </c>
      <c r="D345" s="32">
        <v>251103151921</v>
      </c>
      <c r="E345" s="61">
        <v>2.8366030000000002</v>
      </c>
      <c r="H345" s="29">
        <f t="shared" si="15"/>
        <v>4</v>
      </c>
      <c r="I345" s="29">
        <f t="shared" si="16"/>
        <v>1</v>
      </c>
      <c r="J345" s="29" t="str">
        <f t="shared" si="17"/>
        <v/>
      </c>
    </row>
    <row r="346" spans="1:10" x14ac:dyDescent="0.25">
      <c r="A346" s="29">
        <v>142772</v>
      </c>
      <c r="B346" s="29">
        <v>3</v>
      </c>
      <c r="C346" s="30">
        <v>46041.314872685187</v>
      </c>
      <c r="D346" s="32">
        <v>251027180221</v>
      </c>
      <c r="E346" s="61">
        <v>2.7631199999999998</v>
      </c>
      <c r="H346" s="29">
        <f t="shared" si="15"/>
        <v>4</v>
      </c>
      <c r="I346" s="29">
        <f t="shared" si="16"/>
        <v>1</v>
      </c>
      <c r="J346" s="29" t="str">
        <f t="shared" si="17"/>
        <v/>
      </c>
    </row>
    <row r="347" spans="1:10" x14ac:dyDescent="0.25">
      <c r="A347" s="29">
        <v>142845</v>
      </c>
      <c r="B347" s="29">
        <v>5</v>
      </c>
      <c r="C347" s="30">
        <v>46041.315000000002</v>
      </c>
      <c r="D347" s="32">
        <v>251027180221</v>
      </c>
      <c r="E347" s="61">
        <v>1.4776450000000001</v>
      </c>
      <c r="H347" s="29">
        <f t="shared" si="15"/>
        <v>4</v>
      </c>
      <c r="I347" s="29">
        <f t="shared" si="16"/>
        <v>1</v>
      </c>
      <c r="J347" s="29" t="str">
        <f t="shared" si="17"/>
        <v/>
      </c>
    </row>
    <row r="348" spans="1:10" x14ac:dyDescent="0.25">
      <c r="A348" s="29">
        <v>142772</v>
      </c>
      <c r="B348" s="29">
        <v>6</v>
      </c>
      <c r="C348" s="30">
        <v>46041.325497685182</v>
      </c>
      <c r="D348" s="32">
        <v>251027181321</v>
      </c>
      <c r="E348" s="61">
        <v>2.5742799999999999</v>
      </c>
      <c r="H348" s="29">
        <f t="shared" si="15"/>
        <v>4</v>
      </c>
      <c r="I348" s="29">
        <f t="shared" si="16"/>
        <v>1</v>
      </c>
      <c r="J348" s="29" t="str">
        <f t="shared" si="17"/>
        <v/>
      </c>
    </row>
    <row r="349" spans="1:10" x14ac:dyDescent="0.25">
      <c r="A349" s="29">
        <v>142855</v>
      </c>
      <c r="B349" s="29">
        <v>2</v>
      </c>
      <c r="C349" s="30">
        <v>46041.325682870367</v>
      </c>
      <c r="D349" s="32">
        <v>251027181321</v>
      </c>
      <c r="E349" s="61">
        <v>2.2193930000000002</v>
      </c>
      <c r="H349" s="29">
        <f t="shared" si="15"/>
        <v>4</v>
      </c>
      <c r="I349" s="29">
        <f t="shared" si="16"/>
        <v>1</v>
      </c>
      <c r="J349" s="29" t="str">
        <f t="shared" si="17"/>
        <v/>
      </c>
    </row>
    <row r="350" spans="1:10" x14ac:dyDescent="0.25">
      <c r="A350" s="29">
        <v>142845</v>
      </c>
      <c r="B350" s="29">
        <v>3</v>
      </c>
      <c r="C350" s="30">
        <v>46041.334988425922</v>
      </c>
      <c r="D350" s="32">
        <v>251102223921</v>
      </c>
      <c r="E350" s="61">
        <v>2.1900650000000002</v>
      </c>
      <c r="H350" s="29">
        <f t="shared" si="15"/>
        <v>4</v>
      </c>
      <c r="I350" s="29">
        <f t="shared" si="16"/>
        <v>1</v>
      </c>
      <c r="J350" s="29" t="str">
        <f t="shared" si="17"/>
        <v/>
      </c>
    </row>
    <row r="351" spans="1:10" x14ac:dyDescent="0.25">
      <c r="A351" s="29">
        <v>142772</v>
      </c>
      <c r="B351" s="29">
        <v>3</v>
      </c>
      <c r="C351" s="30">
        <v>46041.335138888891</v>
      </c>
      <c r="D351" s="32">
        <v>251102223921</v>
      </c>
      <c r="E351" s="61">
        <v>2.7631199999999998</v>
      </c>
      <c r="H351" s="29">
        <f t="shared" si="15"/>
        <v>4</v>
      </c>
      <c r="I351" s="29">
        <f t="shared" si="16"/>
        <v>1</v>
      </c>
      <c r="J351" s="29" t="str">
        <f t="shared" si="17"/>
        <v/>
      </c>
    </row>
    <row r="352" spans="1:10" x14ac:dyDescent="0.25">
      <c r="A352" s="29">
        <v>142885</v>
      </c>
      <c r="B352" s="29">
        <v>3</v>
      </c>
      <c r="C352" s="30">
        <v>46041.350115740737</v>
      </c>
      <c r="D352" s="32">
        <v>251103014121</v>
      </c>
      <c r="E352" s="61">
        <v>1.0208159999999999</v>
      </c>
      <c r="H352" s="29">
        <f t="shared" si="15"/>
        <v>4</v>
      </c>
      <c r="I352" s="29">
        <f t="shared" si="16"/>
        <v>1</v>
      </c>
      <c r="J352" s="29" t="str">
        <f t="shared" si="17"/>
        <v/>
      </c>
    </row>
    <row r="353" spans="1:10" x14ac:dyDescent="0.25">
      <c r="A353" s="29">
        <v>142885</v>
      </c>
      <c r="B353" s="29">
        <v>3</v>
      </c>
      <c r="C353" s="30">
        <v>46041.35019675926</v>
      </c>
      <c r="D353" s="32">
        <v>251103014121</v>
      </c>
      <c r="E353" s="61">
        <v>1.0208159999999999</v>
      </c>
      <c r="H353" s="29">
        <f t="shared" si="15"/>
        <v>4</v>
      </c>
      <c r="I353" s="29">
        <f t="shared" si="16"/>
        <v>1</v>
      </c>
      <c r="J353" s="29" t="str">
        <f t="shared" si="17"/>
        <v/>
      </c>
    </row>
    <row r="354" spans="1:10" x14ac:dyDescent="0.25">
      <c r="A354" s="29">
        <v>142772</v>
      </c>
      <c r="B354" s="29">
        <v>5</v>
      </c>
      <c r="C354" s="30">
        <v>46041.350578703707</v>
      </c>
      <c r="D354" s="32">
        <v>251103014121</v>
      </c>
      <c r="E354" s="61">
        <v>2.7571650000000001</v>
      </c>
      <c r="H354" s="29">
        <f t="shared" si="15"/>
        <v>4</v>
      </c>
      <c r="I354" s="29">
        <f t="shared" si="16"/>
        <v>1</v>
      </c>
      <c r="J354" s="29" t="str">
        <f t="shared" si="17"/>
        <v/>
      </c>
    </row>
    <row r="355" spans="1:10" x14ac:dyDescent="0.25">
      <c r="A355" s="29">
        <v>142772</v>
      </c>
      <c r="B355" s="29">
        <v>3</v>
      </c>
      <c r="C355" s="30">
        <v>46041.352141203701</v>
      </c>
      <c r="D355" s="32">
        <v>251103020121</v>
      </c>
      <c r="E355" s="61">
        <v>2.7631199999999998</v>
      </c>
      <c r="H355" s="29">
        <f t="shared" si="15"/>
        <v>4</v>
      </c>
      <c r="I355" s="29">
        <f t="shared" si="16"/>
        <v>1</v>
      </c>
      <c r="J355" s="29" t="str">
        <f t="shared" si="17"/>
        <v/>
      </c>
    </row>
    <row r="356" spans="1:10" x14ac:dyDescent="0.25">
      <c r="A356" s="29">
        <v>142845</v>
      </c>
      <c r="B356" s="29">
        <v>4</v>
      </c>
      <c r="C356" s="30">
        <v>46041.352280092593</v>
      </c>
      <c r="D356" s="32">
        <v>251103020121</v>
      </c>
      <c r="E356" s="61">
        <v>2.1976499999999999</v>
      </c>
      <c r="H356" s="29">
        <f t="shared" si="15"/>
        <v>4</v>
      </c>
      <c r="I356" s="29">
        <f t="shared" si="16"/>
        <v>1</v>
      </c>
      <c r="J356" s="29" t="str">
        <f t="shared" si="17"/>
        <v/>
      </c>
    </row>
    <row r="357" spans="1:10" x14ac:dyDescent="0.25">
      <c r="A357" s="29">
        <v>142772</v>
      </c>
      <c r="B357" s="29">
        <v>6</v>
      </c>
      <c r="C357" s="30">
        <v>46041.367951388886</v>
      </c>
      <c r="D357" s="32">
        <v>251027200121</v>
      </c>
      <c r="E357" s="61">
        <v>2.5742799999999999</v>
      </c>
      <c r="H357" s="29">
        <f t="shared" si="15"/>
        <v>4</v>
      </c>
      <c r="I357" s="29">
        <f t="shared" si="16"/>
        <v>1</v>
      </c>
      <c r="J357" s="29" t="str">
        <f t="shared" si="17"/>
        <v/>
      </c>
    </row>
    <row r="358" spans="1:10" x14ac:dyDescent="0.25">
      <c r="A358" s="29">
        <v>142855</v>
      </c>
      <c r="B358" s="29">
        <v>2</v>
      </c>
      <c r="C358" s="30">
        <v>46041.368090277778</v>
      </c>
      <c r="D358" s="32">
        <v>251027200121</v>
      </c>
      <c r="E358" s="61">
        <v>2.2193930000000002</v>
      </c>
      <c r="H358" s="29">
        <f t="shared" si="15"/>
        <v>4</v>
      </c>
      <c r="I358" s="29">
        <f t="shared" si="16"/>
        <v>1</v>
      </c>
      <c r="J358" s="29" t="str">
        <f t="shared" si="17"/>
        <v/>
      </c>
    </row>
    <row r="359" spans="1:10" x14ac:dyDescent="0.25">
      <c r="A359" s="29">
        <v>142845</v>
      </c>
      <c r="B359" s="29">
        <v>2</v>
      </c>
      <c r="C359" s="30">
        <v>46041.414583333331</v>
      </c>
      <c r="D359" s="32">
        <v>251103133621</v>
      </c>
      <c r="E359" s="61">
        <v>2.1934079999999998</v>
      </c>
      <c r="H359" s="29">
        <f t="shared" si="15"/>
        <v>4</v>
      </c>
      <c r="I359" s="29">
        <f t="shared" si="16"/>
        <v>1</v>
      </c>
      <c r="J359" s="29" t="str">
        <f t="shared" si="17"/>
        <v/>
      </c>
    </row>
    <row r="360" spans="1:10" x14ac:dyDescent="0.25">
      <c r="A360" s="29">
        <v>142772</v>
      </c>
      <c r="B360" s="29">
        <v>3</v>
      </c>
      <c r="C360" s="30">
        <v>46041.41474537037</v>
      </c>
      <c r="D360" s="32">
        <v>251103133621</v>
      </c>
      <c r="E360" s="61">
        <v>2.7631199999999998</v>
      </c>
      <c r="H360" s="29">
        <f t="shared" si="15"/>
        <v>4</v>
      </c>
      <c r="I360" s="29">
        <f t="shared" si="16"/>
        <v>1</v>
      </c>
      <c r="J360" s="29" t="str">
        <f t="shared" si="17"/>
        <v/>
      </c>
    </row>
    <row r="361" spans="1:10" x14ac:dyDescent="0.25">
      <c r="A361" s="29">
        <v>142772</v>
      </c>
      <c r="B361" s="29">
        <v>3</v>
      </c>
      <c r="C361" s="30">
        <v>46041.41946759259</v>
      </c>
      <c r="D361" s="32">
        <v>251027202421</v>
      </c>
      <c r="E361" s="61">
        <v>2.7631199999999998</v>
      </c>
      <c r="H361" s="29">
        <f t="shared" si="15"/>
        <v>4</v>
      </c>
      <c r="I361" s="29">
        <f t="shared" si="16"/>
        <v>1</v>
      </c>
      <c r="J361" s="29" t="str">
        <f t="shared" si="17"/>
        <v/>
      </c>
    </row>
    <row r="362" spans="1:10" x14ac:dyDescent="0.25">
      <c r="A362" s="29">
        <v>142845</v>
      </c>
      <c r="B362" s="29">
        <v>6</v>
      </c>
      <c r="C362" s="30">
        <v>46041.419618055559</v>
      </c>
      <c r="D362" s="32">
        <v>251027202421</v>
      </c>
      <c r="E362" s="61">
        <v>1.4839100000000001</v>
      </c>
      <c r="H362" s="29">
        <f t="shared" si="15"/>
        <v>4</v>
      </c>
      <c r="I362" s="29">
        <f t="shared" si="16"/>
        <v>1</v>
      </c>
      <c r="J362" s="29" t="str">
        <f t="shared" si="17"/>
        <v/>
      </c>
    </row>
    <row r="363" spans="1:10" x14ac:dyDescent="0.25">
      <c r="A363" s="29">
        <v>142772</v>
      </c>
      <c r="B363" s="29">
        <v>3</v>
      </c>
      <c r="C363" s="30">
        <v>46041.428460648145</v>
      </c>
      <c r="D363" s="32">
        <v>251027213021</v>
      </c>
      <c r="E363" s="61">
        <v>2.7631199999999998</v>
      </c>
      <c r="H363" s="29">
        <f t="shared" si="15"/>
        <v>4</v>
      </c>
      <c r="I363" s="29">
        <f t="shared" si="16"/>
        <v>1</v>
      </c>
      <c r="J363" s="29" t="str">
        <f t="shared" si="17"/>
        <v/>
      </c>
    </row>
    <row r="364" spans="1:10" x14ac:dyDescent="0.25">
      <c r="A364" s="29">
        <v>142885</v>
      </c>
      <c r="B364" s="29">
        <v>3</v>
      </c>
      <c r="C364" s="30">
        <v>46041.435972222222</v>
      </c>
      <c r="D364" s="32">
        <v>251213193921</v>
      </c>
      <c r="E364" s="61">
        <v>1.0208159999999999</v>
      </c>
      <c r="H364" s="29">
        <f t="shared" si="15"/>
        <v>4</v>
      </c>
      <c r="I364" s="29">
        <f t="shared" si="16"/>
        <v>1</v>
      </c>
      <c r="J364" s="29" t="str">
        <f t="shared" si="17"/>
        <v/>
      </c>
    </row>
    <row r="365" spans="1:10" x14ac:dyDescent="0.25">
      <c r="A365" s="29">
        <v>142885</v>
      </c>
      <c r="B365" s="29">
        <v>4</v>
      </c>
      <c r="C365" s="30">
        <v>46041.436064814814</v>
      </c>
      <c r="D365" s="32">
        <v>251213193921</v>
      </c>
      <c r="E365" s="61">
        <v>1.001992</v>
      </c>
      <c r="H365" s="29">
        <f t="shared" si="15"/>
        <v>4</v>
      </c>
      <c r="I365" s="29">
        <f t="shared" si="16"/>
        <v>1</v>
      </c>
      <c r="J365" s="29" t="str">
        <f t="shared" si="17"/>
        <v/>
      </c>
    </row>
    <row r="366" spans="1:10" x14ac:dyDescent="0.25">
      <c r="A366" s="29">
        <v>142772</v>
      </c>
      <c r="B366" s="29">
        <v>5</v>
      </c>
      <c r="C366" s="30">
        <v>46041.438506944447</v>
      </c>
      <c r="D366" s="32">
        <v>251027224521</v>
      </c>
      <c r="E366" s="61">
        <v>2.7571650000000001</v>
      </c>
      <c r="H366" s="29">
        <f t="shared" si="15"/>
        <v>4</v>
      </c>
      <c r="I366" s="29">
        <f t="shared" si="16"/>
        <v>1</v>
      </c>
      <c r="J366" s="29" t="str">
        <f t="shared" si="17"/>
        <v/>
      </c>
    </row>
    <row r="367" spans="1:10" x14ac:dyDescent="0.25">
      <c r="A367" s="29">
        <v>142772</v>
      </c>
      <c r="B367" s="29">
        <v>5</v>
      </c>
      <c r="C367" s="30">
        <v>46041.468877314815</v>
      </c>
      <c r="D367" s="32">
        <v>251027133321</v>
      </c>
      <c r="E367" s="61">
        <v>2.7571650000000001</v>
      </c>
      <c r="H367" s="29">
        <f t="shared" si="15"/>
        <v>4</v>
      </c>
      <c r="I367" s="29">
        <f t="shared" si="16"/>
        <v>1</v>
      </c>
      <c r="J367" s="29" t="str">
        <f t="shared" si="17"/>
        <v/>
      </c>
    </row>
    <row r="368" spans="1:10" x14ac:dyDescent="0.25">
      <c r="A368" s="29">
        <v>142772</v>
      </c>
      <c r="B368" s="29">
        <v>5</v>
      </c>
      <c r="C368" s="30">
        <v>46041.548159722224</v>
      </c>
      <c r="D368" s="32">
        <v>251027152321</v>
      </c>
      <c r="E368" s="61">
        <v>2.7571650000000001</v>
      </c>
      <c r="H368" s="29">
        <f t="shared" si="15"/>
        <v>4</v>
      </c>
      <c r="I368" s="29">
        <f t="shared" si="16"/>
        <v>1</v>
      </c>
      <c r="J368" s="29" t="str">
        <f t="shared" si="17"/>
        <v/>
      </c>
    </row>
    <row r="369" spans="1:10" x14ac:dyDescent="0.25">
      <c r="A369" s="29">
        <v>142772</v>
      </c>
      <c r="B369" s="29">
        <v>5</v>
      </c>
      <c r="C369" s="30">
        <v>46041.556562500002</v>
      </c>
      <c r="D369" s="32">
        <v>251027155221</v>
      </c>
      <c r="E369" s="61">
        <v>2.7571650000000001</v>
      </c>
      <c r="H369" s="29">
        <f t="shared" si="15"/>
        <v>4</v>
      </c>
      <c r="I369" s="29">
        <f t="shared" si="16"/>
        <v>1</v>
      </c>
      <c r="J369" s="29" t="str">
        <f t="shared" si="17"/>
        <v/>
      </c>
    </row>
    <row r="370" spans="1:10" x14ac:dyDescent="0.25">
      <c r="A370" s="29">
        <v>142903</v>
      </c>
      <c r="B370" s="29">
        <v>1</v>
      </c>
      <c r="C370" s="30">
        <v>46041.570115740738</v>
      </c>
      <c r="D370" s="32" t="s">
        <v>8955</v>
      </c>
      <c r="E370" s="61">
        <v>0.39955000000000002</v>
      </c>
      <c r="H370" s="29">
        <f t="shared" si="15"/>
        <v>4</v>
      </c>
      <c r="I370" s="29">
        <f t="shared" si="16"/>
        <v>1</v>
      </c>
      <c r="J370" s="29" t="str">
        <f t="shared" si="17"/>
        <v/>
      </c>
    </row>
    <row r="371" spans="1:10" x14ac:dyDescent="0.25">
      <c r="A371" s="29">
        <v>142895</v>
      </c>
      <c r="B371" s="29">
        <v>1</v>
      </c>
      <c r="C371" s="30">
        <v>46041.584201388891</v>
      </c>
      <c r="D371" s="32">
        <v>251130225721</v>
      </c>
      <c r="E371" s="61">
        <v>1.42832</v>
      </c>
      <c r="H371" s="29">
        <f t="shared" si="15"/>
        <v>4</v>
      </c>
      <c r="I371" s="29">
        <f t="shared" si="16"/>
        <v>1</v>
      </c>
      <c r="J371" s="29" t="str">
        <f t="shared" si="17"/>
        <v/>
      </c>
    </row>
    <row r="372" spans="1:10" x14ac:dyDescent="0.25">
      <c r="A372" s="29">
        <v>142938</v>
      </c>
      <c r="B372" s="29">
        <v>3</v>
      </c>
      <c r="C372" s="30">
        <v>46042.288715277777</v>
      </c>
      <c r="D372" s="32">
        <v>251231074021</v>
      </c>
      <c r="E372" s="61">
        <v>2.4700000000000002</v>
      </c>
      <c r="H372" s="29">
        <f t="shared" si="15"/>
        <v>4</v>
      </c>
      <c r="I372" s="29">
        <f t="shared" si="16"/>
        <v>1</v>
      </c>
      <c r="J372" s="29" t="str">
        <f t="shared" si="17"/>
        <v/>
      </c>
    </row>
    <row r="373" spans="1:10" x14ac:dyDescent="0.25">
      <c r="A373" s="29">
        <v>142938</v>
      </c>
      <c r="B373" s="29">
        <v>3</v>
      </c>
      <c r="C373" s="30">
        <v>46042.288819444446</v>
      </c>
      <c r="D373" s="32">
        <v>251231074021</v>
      </c>
      <c r="E373" s="61">
        <v>2.4700000000000002</v>
      </c>
      <c r="H373" s="29">
        <f t="shared" si="15"/>
        <v>4</v>
      </c>
      <c r="I373" s="29">
        <f t="shared" si="16"/>
        <v>1</v>
      </c>
      <c r="J373" s="29" t="str">
        <f t="shared" si="17"/>
        <v/>
      </c>
    </row>
    <row r="374" spans="1:10" x14ac:dyDescent="0.25">
      <c r="A374" s="29">
        <v>142520</v>
      </c>
      <c r="B374" s="29">
        <v>3</v>
      </c>
      <c r="C374" s="30">
        <v>46042.2890162037</v>
      </c>
      <c r="D374" s="32">
        <v>251231074021</v>
      </c>
      <c r="E374" s="61">
        <v>0.76014999999999999</v>
      </c>
      <c r="H374" s="29">
        <f t="shared" si="15"/>
        <v>4</v>
      </c>
      <c r="I374" s="29">
        <f t="shared" si="16"/>
        <v>1</v>
      </c>
      <c r="J374" s="29" t="str">
        <f t="shared" si="17"/>
        <v/>
      </c>
    </row>
    <row r="375" spans="1:10" x14ac:dyDescent="0.25">
      <c r="A375" s="29">
        <v>142892</v>
      </c>
      <c r="B375" s="29">
        <v>2</v>
      </c>
      <c r="C375" s="30">
        <v>46042.289178240739</v>
      </c>
      <c r="D375" s="32">
        <v>251231074021</v>
      </c>
      <c r="E375" s="61">
        <v>0.32068799999999997</v>
      </c>
      <c r="H375" s="29">
        <f t="shared" si="15"/>
        <v>4</v>
      </c>
      <c r="I375" s="29">
        <f t="shared" si="16"/>
        <v>1</v>
      </c>
      <c r="J375" s="29" t="str">
        <f t="shared" si="17"/>
        <v/>
      </c>
    </row>
    <row r="376" spans="1:10" x14ac:dyDescent="0.25">
      <c r="A376" s="29">
        <v>142892</v>
      </c>
      <c r="B376" s="29">
        <v>1</v>
      </c>
      <c r="C376" s="30">
        <v>46042.29111111111</v>
      </c>
      <c r="D376" s="32">
        <v>251106061421</v>
      </c>
      <c r="E376" s="61">
        <v>0.18864</v>
      </c>
      <c r="H376" s="29">
        <f t="shared" si="15"/>
        <v>4</v>
      </c>
      <c r="I376" s="29">
        <f t="shared" si="16"/>
        <v>1</v>
      </c>
      <c r="J376" s="29" t="str">
        <f t="shared" si="17"/>
        <v/>
      </c>
    </row>
    <row r="377" spans="1:10" x14ac:dyDescent="0.25">
      <c r="A377" s="29">
        <v>142858</v>
      </c>
      <c r="B377" s="29">
        <v>1</v>
      </c>
      <c r="C377" s="30">
        <v>46042.291273148148</v>
      </c>
      <c r="D377" s="32">
        <v>251106061421</v>
      </c>
      <c r="E377" s="61">
        <v>0.90459800000000001</v>
      </c>
      <c r="H377" s="29">
        <f t="shared" si="15"/>
        <v>4</v>
      </c>
      <c r="I377" s="29">
        <f t="shared" si="16"/>
        <v>1</v>
      </c>
      <c r="J377" s="29" t="str">
        <f t="shared" si="17"/>
        <v/>
      </c>
    </row>
    <row r="378" spans="1:10" x14ac:dyDescent="0.25">
      <c r="A378" s="29">
        <v>142938</v>
      </c>
      <c r="B378" s="29">
        <v>1</v>
      </c>
      <c r="C378" s="30">
        <v>46042.291435185187</v>
      </c>
      <c r="D378" s="32">
        <v>251106061421</v>
      </c>
      <c r="E378" s="61">
        <v>2.4823499999999998</v>
      </c>
      <c r="H378" s="29">
        <f t="shared" si="15"/>
        <v>4</v>
      </c>
      <c r="I378" s="29">
        <f t="shared" si="16"/>
        <v>1</v>
      </c>
      <c r="J378" s="29" t="str">
        <f t="shared" si="17"/>
        <v/>
      </c>
    </row>
    <row r="379" spans="1:10" x14ac:dyDescent="0.25">
      <c r="A379" s="29">
        <v>142938</v>
      </c>
      <c r="B379" s="29">
        <v>1</v>
      </c>
      <c r="C379" s="30">
        <v>46042.291516203702</v>
      </c>
      <c r="D379" s="32">
        <v>251106061421</v>
      </c>
      <c r="E379" s="61">
        <v>2.4823499999999998</v>
      </c>
      <c r="H379" s="29">
        <f t="shared" si="15"/>
        <v>4</v>
      </c>
      <c r="I379" s="29">
        <f t="shared" si="16"/>
        <v>1</v>
      </c>
      <c r="J379" s="29" t="str">
        <f t="shared" si="17"/>
        <v/>
      </c>
    </row>
    <row r="380" spans="1:10" x14ac:dyDescent="0.25">
      <c r="A380" s="29">
        <v>142938</v>
      </c>
      <c r="B380" s="29">
        <v>3</v>
      </c>
      <c r="C380" s="30">
        <v>46042.315798611111</v>
      </c>
      <c r="D380" s="32">
        <v>251106064121</v>
      </c>
      <c r="E380" s="61">
        <v>2.4700000000000002</v>
      </c>
      <c r="H380" s="29">
        <f t="shared" si="15"/>
        <v>4</v>
      </c>
      <c r="I380" s="29">
        <f t="shared" si="16"/>
        <v>1</v>
      </c>
      <c r="J380" s="29" t="str">
        <f t="shared" si="17"/>
        <v/>
      </c>
    </row>
    <row r="381" spans="1:10" x14ac:dyDescent="0.25">
      <c r="A381" s="29">
        <v>142938</v>
      </c>
      <c r="B381" s="29">
        <v>5</v>
      </c>
      <c r="C381" s="30">
        <v>46042.315972222219</v>
      </c>
      <c r="D381" s="32">
        <v>251106064121</v>
      </c>
      <c r="E381" s="61">
        <v>2.3786100000000001</v>
      </c>
      <c r="H381" s="29">
        <f t="shared" si="15"/>
        <v>4</v>
      </c>
      <c r="I381" s="29">
        <f t="shared" si="16"/>
        <v>1</v>
      </c>
      <c r="J381" s="29" t="str">
        <f t="shared" si="17"/>
        <v/>
      </c>
    </row>
    <row r="382" spans="1:10" x14ac:dyDescent="0.25">
      <c r="A382" s="29">
        <v>142858</v>
      </c>
      <c r="B382" s="29">
        <v>1</v>
      </c>
      <c r="C382" s="30">
        <v>46042.31653935185</v>
      </c>
      <c r="D382" s="32">
        <v>251106064121</v>
      </c>
      <c r="E382" s="61">
        <v>0.90459800000000001</v>
      </c>
      <c r="H382" s="29">
        <f t="shared" si="15"/>
        <v>4</v>
      </c>
      <c r="I382" s="29">
        <f t="shared" si="16"/>
        <v>1</v>
      </c>
      <c r="J382" s="29" t="str">
        <f t="shared" si="17"/>
        <v/>
      </c>
    </row>
    <row r="383" spans="1:10" x14ac:dyDescent="0.25">
      <c r="A383" s="29">
        <v>142892</v>
      </c>
      <c r="B383" s="29">
        <v>3</v>
      </c>
      <c r="C383" s="30">
        <v>46042.317152777781</v>
      </c>
      <c r="D383" s="32">
        <v>251106060721</v>
      </c>
      <c r="E383" s="61">
        <v>0.27457599999999999</v>
      </c>
      <c r="H383" s="29">
        <f t="shared" si="15"/>
        <v>4</v>
      </c>
      <c r="I383" s="29">
        <f t="shared" si="16"/>
        <v>1</v>
      </c>
      <c r="J383" s="29" t="str">
        <f t="shared" si="17"/>
        <v/>
      </c>
    </row>
    <row r="384" spans="1:10" x14ac:dyDescent="0.25">
      <c r="A384" s="29">
        <v>142520</v>
      </c>
      <c r="B384" s="29">
        <v>2</v>
      </c>
      <c r="C384" s="30">
        <v>46042.317314814813</v>
      </c>
      <c r="D384" s="32">
        <v>251106060721</v>
      </c>
      <c r="E384" s="61">
        <v>0.68523999999999996</v>
      </c>
      <c r="H384" s="29">
        <f t="shared" si="15"/>
        <v>4</v>
      </c>
      <c r="I384" s="29">
        <f t="shared" si="16"/>
        <v>1</v>
      </c>
      <c r="J384" s="29" t="str">
        <f t="shared" si="17"/>
        <v/>
      </c>
    </row>
    <row r="385" spans="1:10" x14ac:dyDescent="0.25">
      <c r="A385" s="29">
        <v>142938</v>
      </c>
      <c r="B385" s="29">
        <v>5</v>
      </c>
      <c r="C385" s="30">
        <v>46042.317465277774</v>
      </c>
      <c r="D385" s="32">
        <v>251106060721</v>
      </c>
      <c r="E385" s="61">
        <v>2.3786100000000001</v>
      </c>
      <c r="H385" s="29">
        <f t="shared" si="15"/>
        <v>4</v>
      </c>
      <c r="I385" s="29">
        <f t="shared" si="16"/>
        <v>1</v>
      </c>
      <c r="J385" s="29" t="str">
        <f t="shared" si="17"/>
        <v/>
      </c>
    </row>
    <row r="386" spans="1:10" x14ac:dyDescent="0.25">
      <c r="A386" s="29">
        <v>142938</v>
      </c>
      <c r="B386" s="29">
        <v>5</v>
      </c>
      <c r="C386" s="30">
        <v>46042.317557870374</v>
      </c>
      <c r="D386" s="32">
        <v>251106060721</v>
      </c>
      <c r="E386" s="61">
        <v>2.3786100000000001</v>
      </c>
      <c r="H386" s="29">
        <f t="shared" si="15"/>
        <v>4</v>
      </c>
      <c r="I386" s="29">
        <f t="shared" si="16"/>
        <v>1</v>
      </c>
      <c r="J386" s="29" t="str">
        <f t="shared" si="17"/>
        <v/>
      </c>
    </row>
    <row r="387" spans="1:10" x14ac:dyDescent="0.25">
      <c r="A387" s="29">
        <v>142939</v>
      </c>
      <c r="B387" s="29">
        <v>2</v>
      </c>
      <c r="C387" s="30">
        <v>46042.336631944447</v>
      </c>
      <c r="D387" s="32">
        <v>241017052821</v>
      </c>
      <c r="E387" s="61">
        <v>0.89929999999999999</v>
      </c>
      <c r="H387" s="29">
        <f t="shared" si="15"/>
        <v>4</v>
      </c>
      <c r="I387" s="29">
        <f t="shared" si="16"/>
        <v>1</v>
      </c>
      <c r="J387" s="29" t="str">
        <f t="shared" si="17"/>
        <v/>
      </c>
    </row>
    <row r="388" spans="1:10" x14ac:dyDescent="0.25">
      <c r="A388" s="29">
        <v>142938</v>
      </c>
      <c r="B388" s="29">
        <v>4</v>
      </c>
      <c r="C388" s="30">
        <v>46042.439745370371</v>
      </c>
      <c r="D388" s="32">
        <v>251106062221</v>
      </c>
      <c r="E388" s="61">
        <v>1.976</v>
      </c>
      <c r="F388" s="74">
        <v>1.976</v>
      </c>
      <c r="G388" s="71" t="s">
        <v>103</v>
      </c>
      <c r="H388" s="29">
        <f t="shared" si="15"/>
        <v>4</v>
      </c>
      <c r="I388" s="29">
        <f t="shared" si="16"/>
        <v>1</v>
      </c>
      <c r="J388" s="29">
        <f t="shared" si="17"/>
        <v>1</v>
      </c>
    </row>
    <row r="389" spans="1:10" x14ac:dyDescent="0.25">
      <c r="A389" s="29">
        <v>142938</v>
      </c>
      <c r="B389" s="29">
        <v>5</v>
      </c>
      <c r="C389" s="30">
        <v>46042.336921296293</v>
      </c>
      <c r="D389" s="32">
        <v>241017052821</v>
      </c>
      <c r="E389" s="61">
        <v>2.3786100000000001</v>
      </c>
      <c r="H389" s="29">
        <f t="shared" si="15"/>
        <v>4</v>
      </c>
      <c r="I389" s="29">
        <f t="shared" si="16"/>
        <v>1</v>
      </c>
      <c r="J389" s="29" t="str">
        <f t="shared" si="17"/>
        <v/>
      </c>
    </row>
    <row r="390" spans="1:10" x14ac:dyDescent="0.25">
      <c r="A390" s="29">
        <v>142938</v>
      </c>
      <c r="B390" s="29">
        <v>2</v>
      </c>
      <c r="C390" s="30">
        <v>46042.337905092594</v>
      </c>
      <c r="D390" s="32">
        <v>250917150321</v>
      </c>
      <c r="E390" s="61">
        <v>2.30945</v>
      </c>
      <c r="H390" s="29">
        <f t="shared" si="15"/>
        <v>4</v>
      </c>
      <c r="I390" s="29">
        <f t="shared" si="16"/>
        <v>1</v>
      </c>
      <c r="J390" s="29" t="str">
        <f t="shared" si="17"/>
        <v/>
      </c>
    </row>
    <row r="391" spans="1:10" x14ac:dyDescent="0.25">
      <c r="A391" s="29">
        <v>142890</v>
      </c>
      <c r="B391" s="29">
        <v>2</v>
      </c>
      <c r="C391" s="30">
        <v>46042.338136574072</v>
      </c>
      <c r="D391" s="32">
        <v>250917150321</v>
      </c>
      <c r="E391" s="61">
        <v>1.8673200000000001</v>
      </c>
      <c r="H391" s="29">
        <f t="shared" si="15"/>
        <v>4</v>
      </c>
      <c r="I391" s="29">
        <f t="shared" si="16"/>
        <v>1</v>
      </c>
      <c r="J391" s="29" t="str">
        <f t="shared" si="17"/>
        <v/>
      </c>
    </row>
    <row r="392" spans="1:10" x14ac:dyDescent="0.25">
      <c r="A392" s="29">
        <v>142939</v>
      </c>
      <c r="B392" s="29">
        <v>1</v>
      </c>
      <c r="C392" s="30">
        <v>46042.338321759256</v>
      </c>
      <c r="D392" s="32">
        <v>250917150321</v>
      </c>
      <c r="E392" s="61">
        <v>0.89419999999999999</v>
      </c>
      <c r="H392" s="29">
        <f t="shared" si="15"/>
        <v>4</v>
      </c>
      <c r="I392" s="29">
        <f t="shared" si="16"/>
        <v>1</v>
      </c>
      <c r="J392" s="29" t="str">
        <f t="shared" si="17"/>
        <v/>
      </c>
    </row>
    <row r="393" spans="1:10" x14ac:dyDescent="0.25">
      <c r="A393" s="29">
        <v>142890</v>
      </c>
      <c r="B393" s="29">
        <v>1</v>
      </c>
      <c r="C393" s="30">
        <v>46042.3671875</v>
      </c>
      <c r="D393" s="32">
        <v>250917150321</v>
      </c>
      <c r="E393" s="61">
        <v>1.5343800000000001</v>
      </c>
      <c r="H393" s="29">
        <f t="shared" si="15"/>
        <v>4</v>
      </c>
      <c r="I393" s="29">
        <f t="shared" si="16"/>
        <v>1</v>
      </c>
      <c r="J393" s="29" t="str">
        <f t="shared" si="17"/>
        <v/>
      </c>
    </row>
    <row r="394" spans="1:10" x14ac:dyDescent="0.25">
      <c r="A394" s="29">
        <v>142890</v>
      </c>
      <c r="B394" s="29">
        <v>1</v>
      </c>
      <c r="C394" s="30">
        <v>46042.373437499999</v>
      </c>
      <c r="D394" s="32">
        <v>250917150321</v>
      </c>
      <c r="E394" s="61">
        <v>1.5343800000000001</v>
      </c>
      <c r="H394" s="29">
        <f t="shared" si="15"/>
        <v>4</v>
      </c>
      <c r="I394" s="29">
        <f t="shared" si="16"/>
        <v>1</v>
      </c>
      <c r="J394" s="29" t="str">
        <f t="shared" si="17"/>
        <v/>
      </c>
    </row>
    <row r="395" spans="1:10" x14ac:dyDescent="0.25">
      <c r="A395" s="29">
        <v>142890</v>
      </c>
      <c r="B395" s="29">
        <v>1</v>
      </c>
      <c r="C395" s="30">
        <v>46042.37462962963</v>
      </c>
      <c r="D395" s="32">
        <v>241017052821</v>
      </c>
      <c r="E395" s="61">
        <v>1.5343800000000001</v>
      </c>
      <c r="H395" s="29">
        <f t="shared" si="15"/>
        <v>4</v>
      </c>
      <c r="I395" s="29">
        <f t="shared" si="16"/>
        <v>1</v>
      </c>
      <c r="J395" s="29" t="str">
        <f t="shared" si="17"/>
        <v/>
      </c>
    </row>
    <row r="396" spans="1:10" x14ac:dyDescent="0.25">
      <c r="A396" s="29">
        <v>142910</v>
      </c>
      <c r="B396" s="29">
        <v>1</v>
      </c>
      <c r="C396" s="30">
        <v>46042.412835648145</v>
      </c>
      <c r="D396" s="32">
        <v>251231073421</v>
      </c>
      <c r="E396" s="61">
        <v>1.9782900000000001</v>
      </c>
      <c r="H396" s="29">
        <f t="shared" ref="H396:H459" si="18">IF(A396&gt;0,WEEKNUM(C396,21),"")</f>
        <v>4</v>
      </c>
      <c r="I396" s="29">
        <f t="shared" ref="I396:I459" si="19">IF(A396&gt;0,1,"")</f>
        <v>1</v>
      </c>
      <c r="J396" s="29" t="str">
        <f t="shared" ref="J396:J459" si="20">IF(F396&gt;0,1,"")</f>
        <v/>
      </c>
    </row>
    <row r="397" spans="1:10" x14ac:dyDescent="0.25">
      <c r="A397" s="29">
        <v>142887</v>
      </c>
      <c r="B397" s="29">
        <v>2</v>
      </c>
      <c r="C397" s="30">
        <v>46042.41306712963</v>
      </c>
      <c r="D397" s="32">
        <v>251231073421</v>
      </c>
      <c r="E397" s="61">
        <v>2.1638760000000001</v>
      </c>
      <c r="H397" s="29">
        <f t="shared" si="18"/>
        <v>4</v>
      </c>
      <c r="I397" s="29">
        <f t="shared" si="19"/>
        <v>1</v>
      </c>
      <c r="J397" s="29" t="str">
        <f t="shared" si="20"/>
        <v/>
      </c>
    </row>
    <row r="398" spans="1:10" x14ac:dyDescent="0.25">
      <c r="A398" s="29">
        <v>142933</v>
      </c>
      <c r="B398" s="29">
        <v>1</v>
      </c>
      <c r="C398" s="30">
        <v>46042.413425925923</v>
      </c>
      <c r="D398" s="32">
        <v>251231073421</v>
      </c>
      <c r="E398" s="61">
        <v>0.80756399999999995</v>
      </c>
      <c r="H398" s="29">
        <f t="shared" si="18"/>
        <v>4</v>
      </c>
      <c r="I398" s="29">
        <f t="shared" si="19"/>
        <v>1</v>
      </c>
      <c r="J398" s="29" t="str">
        <f t="shared" si="20"/>
        <v/>
      </c>
    </row>
    <row r="399" spans="1:10" x14ac:dyDescent="0.25">
      <c r="A399" s="29">
        <v>142916</v>
      </c>
      <c r="B399" s="29">
        <v>1</v>
      </c>
      <c r="C399" s="30">
        <v>46042.413831018515</v>
      </c>
      <c r="D399" s="32">
        <v>251231073421</v>
      </c>
      <c r="E399" s="61">
        <v>0.23138</v>
      </c>
      <c r="H399" s="29">
        <f t="shared" si="18"/>
        <v>4</v>
      </c>
      <c r="I399" s="29">
        <f t="shared" si="19"/>
        <v>1</v>
      </c>
      <c r="J399" s="29" t="str">
        <f t="shared" si="20"/>
        <v/>
      </c>
    </row>
    <row r="400" spans="1:10" x14ac:dyDescent="0.25">
      <c r="A400" s="29">
        <v>142887</v>
      </c>
      <c r="B400" s="29">
        <v>2</v>
      </c>
      <c r="C400" s="30">
        <v>46042.421979166669</v>
      </c>
      <c r="D400" s="32">
        <v>251231075221</v>
      </c>
      <c r="E400" s="61">
        <v>2.1638760000000001</v>
      </c>
      <c r="H400" s="29">
        <f t="shared" si="18"/>
        <v>4</v>
      </c>
      <c r="I400" s="29">
        <f t="shared" si="19"/>
        <v>1</v>
      </c>
      <c r="J400" s="29" t="str">
        <f t="shared" si="20"/>
        <v/>
      </c>
    </row>
    <row r="401" spans="1:10" x14ac:dyDescent="0.25">
      <c r="A401" s="29">
        <v>142870</v>
      </c>
      <c r="B401" s="29">
        <v>3</v>
      </c>
      <c r="C401" s="30">
        <v>46042.422164351854</v>
      </c>
      <c r="D401" s="32">
        <v>251231075221</v>
      </c>
      <c r="E401" s="61">
        <v>2.0947520000000002</v>
      </c>
      <c r="H401" s="29">
        <f t="shared" si="18"/>
        <v>4</v>
      </c>
      <c r="I401" s="29">
        <f t="shared" si="19"/>
        <v>1</v>
      </c>
      <c r="J401" s="29" t="str">
        <f t="shared" si="20"/>
        <v/>
      </c>
    </row>
    <row r="402" spans="1:10" x14ac:dyDescent="0.25">
      <c r="A402" s="29">
        <v>142905</v>
      </c>
      <c r="B402" s="29">
        <v>1</v>
      </c>
      <c r="C402" s="30">
        <v>46042.427164351851</v>
      </c>
      <c r="D402" s="32">
        <v>250917150321</v>
      </c>
      <c r="E402" s="61">
        <v>1.4909520000000001</v>
      </c>
      <c r="H402" s="29">
        <f t="shared" si="18"/>
        <v>4</v>
      </c>
      <c r="I402" s="29">
        <f t="shared" si="19"/>
        <v>1</v>
      </c>
      <c r="J402" s="29" t="str">
        <f t="shared" si="20"/>
        <v/>
      </c>
    </row>
    <row r="403" spans="1:10" x14ac:dyDescent="0.25">
      <c r="A403" s="29">
        <v>142858</v>
      </c>
      <c r="B403" s="29">
        <v>1</v>
      </c>
      <c r="C403" s="30">
        <v>46042.439293981479</v>
      </c>
      <c r="D403" s="32">
        <v>251106062221</v>
      </c>
      <c r="E403" s="61">
        <v>0.90459800000000001</v>
      </c>
      <c r="H403" s="29">
        <f t="shared" si="18"/>
        <v>4</v>
      </c>
      <c r="I403" s="29">
        <f t="shared" si="19"/>
        <v>1</v>
      </c>
      <c r="J403" s="29" t="str">
        <f t="shared" si="20"/>
        <v/>
      </c>
    </row>
    <row r="404" spans="1:10" x14ac:dyDescent="0.25">
      <c r="A404" s="29">
        <v>142922</v>
      </c>
      <c r="B404" s="29">
        <v>1</v>
      </c>
      <c r="C404" s="30">
        <v>46042.444594907407</v>
      </c>
      <c r="D404" s="32">
        <v>251106062221</v>
      </c>
      <c r="E404" s="61">
        <v>0.45760000000000001</v>
      </c>
      <c r="H404" s="29">
        <f t="shared" si="18"/>
        <v>4</v>
      </c>
      <c r="I404" s="29">
        <f t="shared" si="19"/>
        <v>1</v>
      </c>
      <c r="J404" s="29" t="str">
        <f t="shared" si="20"/>
        <v/>
      </c>
    </row>
    <row r="405" spans="1:10" x14ac:dyDescent="0.25">
      <c r="A405" s="29">
        <v>142901</v>
      </c>
      <c r="B405" s="29">
        <v>1</v>
      </c>
      <c r="C405" s="30">
        <v>46042.444791666669</v>
      </c>
      <c r="D405" s="32">
        <v>251106062221</v>
      </c>
      <c r="E405" s="61">
        <v>1.365051</v>
      </c>
      <c r="H405" s="29">
        <f t="shared" si="18"/>
        <v>4</v>
      </c>
      <c r="I405" s="29">
        <f t="shared" si="19"/>
        <v>1</v>
      </c>
      <c r="J405" s="29" t="str">
        <f t="shared" si="20"/>
        <v/>
      </c>
    </row>
    <row r="406" spans="1:10" x14ac:dyDescent="0.25">
      <c r="A406" s="29">
        <v>142890</v>
      </c>
      <c r="B406" s="29">
        <v>2</v>
      </c>
      <c r="C406" s="30">
        <v>46043.327534722222</v>
      </c>
      <c r="D406" s="32">
        <v>251128171421</v>
      </c>
      <c r="E406" s="61">
        <v>1.8673200000000001</v>
      </c>
      <c r="F406" s="74">
        <v>1.8673200000000001</v>
      </c>
      <c r="G406" s="71" t="s">
        <v>103</v>
      </c>
      <c r="H406" s="29">
        <f t="shared" si="18"/>
        <v>4</v>
      </c>
      <c r="I406" s="29">
        <f t="shared" si="19"/>
        <v>1</v>
      </c>
      <c r="J406" s="29">
        <f t="shared" si="20"/>
        <v>1</v>
      </c>
    </row>
    <row r="407" spans="1:10" x14ac:dyDescent="0.25">
      <c r="A407" s="29">
        <v>142906</v>
      </c>
      <c r="B407" s="29">
        <v>1</v>
      </c>
      <c r="C407" s="30">
        <v>46042.449224537035</v>
      </c>
      <c r="D407" s="32">
        <v>251106063621</v>
      </c>
      <c r="E407" s="61">
        <v>1.89357</v>
      </c>
      <c r="H407" s="29">
        <f t="shared" si="18"/>
        <v>4</v>
      </c>
      <c r="I407" s="29">
        <f t="shared" si="19"/>
        <v>1</v>
      </c>
      <c r="J407" s="29" t="str">
        <f t="shared" si="20"/>
        <v/>
      </c>
    </row>
    <row r="408" spans="1:10" x14ac:dyDescent="0.25">
      <c r="A408" s="29">
        <v>142934</v>
      </c>
      <c r="B408" s="29">
        <v>1</v>
      </c>
      <c r="C408" s="30">
        <v>46042.455370370371</v>
      </c>
      <c r="D408" s="32">
        <v>251106062221</v>
      </c>
      <c r="E408" s="61">
        <v>0.58531200000000005</v>
      </c>
      <c r="H408" s="29">
        <f t="shared" si="18"/>
        <v>4</v>
      </c>
      <c r="I408" s="29">
        <f t="shared" si="19"/>
        <v>1</v>
      </c>
      <c r="J408" s="29" t="str">
        <f t="shared" si="20"/>
        <v/>
      </c>
    </row>
    <row r="409" spans="1:10" x14ac:dyDescent="0.25">
      <c r="A409" s="29">
        <v>142893</v>
      </c>
      <c r="B409" s="29">
        <v>1</v>
      </c>
      <c r="C409" s="30">
        <v>46042.455717592595</v>
      </c>
      <c r="D409" s="32">
        <v>251106062221</v>
      </c>
      <c r="E409" s="61">
        <v>0.22656999999999999</v>
      </c>
      <c r="H409" s="29">
        <f t="shared" si="18"/>
        <v>4</v>
      </c>
      <c r="I409" s="29">
        <f t="shared" si="19"/>
        <v>1</v>
      </c>
      <c r="J409" s="29" t="str">
        <f t="shared" si="20"/>
        <v/>
      </c>
    </row>
    <row r="410" spans="1:10" x14ac:dyDescent="0.25">
      <c r="A410" s="29">
        <v>142887</v>
      </c>
      <c r="B410" s="29">
        <v>1</v>
      </c>
      <c r="C410" s="30">
        <v>46042.472083333334</v>
      </c>
      <c r="D410" s="32">
        <v>251211121721</v>
      </c>
      <c r="E410" s="61">
        <v>2.0847859999999998</v>
      </c>
      <c r="H410" s="29">
        <f t="shared" si="18"/>
        <v>4</v>
      </c>
      <c r="I410" s="29">
        <f t="shared" si="19"/>
        <v>1</v>
      </c>
      <c r="J410" s="29" t="str">
        <f t="shared" si="20"/>
        <v/>
      </c>
    </row>
    <row r="411" spans="1:10" x14ac:dyDescent="0.25">
      <c r="A411" s="29">
        <v>142887</v>
      </c>
      <c r="B411" s="29">
        <v>1</v>
      </c>
      <c r="C411" s="30">
        <v>46042.47216435185</v>
      </c>
      <c r="D411" s="32">
        <v>251211121721</v>
      </c>
      <c r="E411" s="61">
        <v>2.0847859999999998</v>
      </c>
      <c r="H411" s="29">
        <f t="shared" si="18"/>
        <v>4</v>
      </c>
      <c r="I411" s="29">
        <f t="shared" si="19"/>
        <v>1</v>
      </c>
      <c r="J411" s="29" t="str">
        <f t="shared" si="20"/>
        <v/>
      </c>
    </row>
    <row r="412" spans="1:10" x14ac:dyDescent="0.25">
      <c r="A412" s="29">
        <v>142929</v>
      </c>
      <c r="B412" s="29">
        <v>2</v>
      </c>
      <c r="C412" s="30">
        <v>46042.480312500003</v>
      </c>
      <c r="D412" s="32">
        <v>251211121721</v>
      </c>
      <c r="E412" s="61">
        <v>2.0296319999999999</v>
      </c>
      <c r="H412" s="29">
        <f t="shared" si="18"/>
        <v>4</v>
      </c>
      <c r="I412" s="29">
        <f t="shared" si="19"/>
        <v>1</v>
      </c>
      <c r="J412" s="29" t="str">
        <f t="shared" si="20"/>
        <v/>
      </c>
    </row>
    <row r="413" spans="1:10" x14ac:dyDescent="0.25">
      <c r="A413" s="29">
        <v>142794</v>
      </c>
      <c r="B413" s="29">
        <v>1</v>
      </c>
      <c r="C413" s="30">
        <v>46043.282488425924</v>
      </c>
      <c r="D413" s="32">
        <v>251211122421</v>
      </c>
      <c r="E413" s="61">
        <v>3.3505600000000002</v>
      </c>
      <c r="H413" s="29">
        <f t="shared" si="18"/>
        <v>4</v>
      </c>
      <c r="I413" s="29">
        <f t="shared" si="19"/>
        <v>1</v>
      </c>
      <c r="J413" s="29" t="str">
        <f t="shared" si="20"/>
        <v/>
      </c>
    </row>
    <row r="414" spans="1:10" x14ac:dyDescent="0.25">
      <c r="A414" s="29">
        <v>142890</v>
      </c>
      <c r="B414" s="29">
        <v>1</v>
      </c>
      <c r="C414" s="30">
        <v>46043.282708333332</v>
      </c>
      <c r="D414" s="32">
        <v>251211122421</v>
      </c>
      <c r="E414" s="61">
        <v>1.5343800000000001</v>
      </c>
      <c r="H414" s="29">
        <f t="shared" si="18"/>
        <v>4</v>
      </c>
      <c r="I414" s="29">
        <f t="shared" si="19"/>
        <v>1</v>
      </c>
      <c r="J414" s="29" t="str">
        <f t="shared" si="20"/>
        <v/>
      </c>
    </row>
    <row r="415" spans="1:10" x14ac:dyDescent="0.25">
      <c r="A415" s="29">
        <v>142892</v>
      </c>
      <c r="B415" s="29">
        <v>2</v>
      </c>
      <c r="C415" s="30">
        <v>46043.282905092594</v>
      </c>
      <c r="D415" s="32">
        <v>251211122421</v>
      </c>
      <c r="E415" s="61">
        <v>0.32068799999999997</v>
      </c>
      <c r="H415" s="29">
        <f t="shared" si="18"/>
        <v>4</v>
      </c>
      <c r="I415" s="29">
        <f t="shared" si="19"/>
        <v>1</v>
      </c>
      <c r="J415" s="29" t="str">
        <f t="shared" si="20"/>
        <v/>
      </c>
    </row>
    <row r="416" spans="1:10" x14ac:dyDescent="0.25">
      <c r="A416" s="29">
        <v>142942</v>
      </c>
      <c r="B416" s="29">
        <v>1</v>
      </c>
      <c r="C416" s="30">
        <v>46043.283055555556</v>
      </c>
      <c r="D416" s="32">
        <v>251211122421</v>
      </c>
      <c r="E416" s="61">
        <v>0.89919000000000004</v>
      </c>
      <c r="H416" s="29">
        <f t="shared" si="18"/>
        <v>4</v>
      </c>
      <c r="I416" s="29">
        <f t="shared" si="19"/>
        <v>1</v>
      </c>
      <c r="J416" s="29" t="str">
        <f t="shared" si="20"/>
        <v/>
      </c>
    </row>
    <row r="417" spans="1:10" x14ac:dyDescent="0.25">
      <c r="A417" s="29">
        <v>142794</v>
      </c>
      <c r="B417" s="29">
        <v>1</v>
      </c>
      <c r="C417" s="30">
        <v>46043.285439814812</v>
      </c>
      <c r="D417" s="32">
        <v>251104155721</v>
      </c>
      <c r="E417" s="61">
        <v>3.3505600000000002</v>
      </c>
      <c r="H417" s="29">
        <f t="shared" si="18"/>
        <v>4</v>
      </c>
      <c r="I417" s="29">
        <f t="shared" si="19"/>
        <v>1</v>
      </c>
      <c r="J417" s="29" t="str">
        <f t="shared" si="20"/>
        <v/>
      </c>
    </row>
    <row r="418" spans="1:10" x14ac:dyDescent="0.25">
      <c r="A418" s="29">
        <v>142890</v>
      </c>
      <c r="B418" s="29">
        <v>1</v>
      </c>
      <c r="C418" s="30">
        <v>46043.444652777776</v>
      </c>
      <c r="D418" s="32">
        <v>251130225221</v>
      </c>
      <c r="E418" s="61">
        <v>1.5343800000000001</v>
      </c>
      <c r="F418" s="74">
        <v>1.5343800000000001</v>
      </c>
      <c r="G418" s="71" t="s">
        <v>103</v>
      </c>
      <c r="H418" s="29">
        <f t="shared" si="18"/>
        <v>4</v>
      </c>
      <c r="I418" s="29">
        <f t="shared" si="19"/>
        <v>1</v>
      </c>
      <c r="J418" s="29">
        <f t="shared" si="20"/>
        <v>1</v>
      </c>
    </row>
    <row r="419" spans="1:10" x14ac:dyDescent="0.25">
      <c r="A419" s="29">
        <v>142934</v>
      </c>
      <c r="B419" s="29">
        <v>1</v>
      </c>
      <c r="C419" s="30">
        <v>46043.285752314812</v>
      </c>
      <c r="D419" s="32">
        <v>251104155721</v>
      </c>
      <c r="E419" s="61">
        <v>0.58531200000000005</v>
      </c>
      <c r="H419" s="29">
        <f t="shared" si="18"/>
        <v>4</v>
      </c>
      <c r="I419" s="29">
        <f t="shared" si="19"/>
        <v>1</v>
      </c>
      <c r="J419" s="29" t="str">
        <f t="shared" si="20"/>
        <v/>
      </c>
    </row>
    <row r="420" spans="1:10" x14ac:dyDescent="0.25">
      <c r="A420" s="29">
        <v>142934</v>
      </c>
      <c r="B420" s="29">
        <v>1</v>
      </c>
      <c r="C420" s="30">
        <v>46043.285856481481</v>
      </c>
      <c r="D420" s="32">
        <v>251104155721</v>
      </c>
      <c r="E420" s="61">
        <v>0.58531200000000005</v>
      </c>
      <c r="H420" s="29">
        <f t="shared" si="18"/>
        <v>4</v>
      </c>
      <c r="I420" s="29">
        <f t="shared" si="19"/>
        <v>1</v>
      </c>
      <c r="J420" s="29" t="str">
        <f t="shared" si="20"/>
        <v/>
      </c>
    </row>
    <row r="421" spans="1:10" x14ac:dyDescent="0.25">
      <c r="A421" s="29">
        <v>142934</v>
      </c>
      <c r="B421" s="29">
        <v>1</v>
      </c>
      <c r="C421" s="30">
        <v>46043.30636574074</v>
      </c>
      <c r="D421" s="32">
        <v>251130225721</v>
      </c>
      <c r="E421" s="61">
        <v>0.58531200000000005</v>
      </c>
      <c r="H421" s="29">
        <f t="shared" si="18"/>
        <v>4</v>
      </c>
      <c r="I421" s="29">
        <f t="shared" si="19"/>
        <v>1</v>
      </c>
      <c r="J421" s="29" t="str">
        <f t="shared" si="20"/>
        <v/>
      </c>
    </row>
    <row r="422" spans="1:10" x14ac:dyDescent="0.25">
      <c r="A422" s="29">
        <v>142795</v>
      </c>
      <c r="B422" s="29">
        <v>1</v>
      </c>
      <c r="C422" s="30">
        <v>46043.306747685187</v>
      </c>
      <c r="D422" s="32">
        <v>251130225721</v>
      </c>
      <c r="E422" s="61">
        <v>3.3505600000000002</v>
      </c>
      <c r="H422" s="29">
        <f t="shared" si="18"/>
        <v>4</v>
      </c>
      <c r="I422" s="29">
        <f t="shared" si="19"/>
        <v>1</v>
      </c>
      <c r="J422" s="29" t="str">
        <f t="shared" si="20"/>
        <v/>
      </c>
    </row>
    <row r="423" spans="1:10" x14ac:dyDescent="0.25">
      <c r="A423" s="29">
        <v>142928</v>
      </c>
      <c r="B423" s="29">
        <v>1</v>
      </c>
      <c r="C423" s="30">
        <v>46043.308449074073</v>
      </c>
      <c r="D423" s="32">
        <v>251130233421</v>
      </c>
      <c r="E423" s="61">
        <v>3.7943880000000001</v>
      </c>
      <c r="H423" s="29">
        <f t="shared" si="18"/>
        <v>4</v>
      </c>
      <c r="I423" s="29">
        <f t="shared" si="19"/>
        <v>1</v>
      </c>
      <c r="J423" s="29" t="str">
        <f t="shared" si="20"/>
        <v/>
      </c>
    </row>
    <row r="424" spans="1:10" x14ac:dyDescent="0.25">
      <c r="A424" s="29">
        <v>142870</v>
      </c>
      <c r="B424" s="29">
        <v>2</v>
      </c>
      <c r="C424" s="30">
        <v>46043.308587962965</v>
      </c>
      <c r="D424" s="32">
        <v>251130233421</v>
      </c>
      <c r="E424" s="61">
        <v>2.2427299999999999</v>
      </c>
      <c r="H424" s="29">
        <f t="shared" si="18"/>
        <v>4</v>
      </c>
      <c r="I424" s="29">
        <f t="shared" si="19"/>
        <v>1</v>
      </c>
      <c r="J424" s="29" t="str">
        <f t="shared" si="20"/>
        <v/>
      </c>
    </row>
    <row r="425" spans="1:10" x14ac:dyDescent="0.25">
      <c r="A425" s="29">
        <v>142795</v>
      </c>
      <c r="B425" s="29">
        <v>1</v>
      </c>
      <c r="C425" s="30">
        <v>46043.444502314815</v>
      </c>
      <c r="D425" s="32">
        <v>251130225221</v>
      </c>
      <c r="E425" s="61">
        <v>3.3505600000000002</v>
      </c>
      <c r="F425" s="74">
        <v>3.3505600000000002</v>
      </c>
      <c r="G425" s="71" t="s">
        <v>103</v>
      </c>
      <c r="H425" s="29">
        <f t="shared" si="18"/>
        <v>4</v>
      </c>
      <c r="I425" s="29">
        <f t="shared" si="19"/>
        <v>1</v>
      </c>
      <c r="J425" s="29">
        <f t="shared" si="20"/>
        <v>1</v>
      </c>
    </row>
    <row r="426" spans="1:10" x14ac:dyDescent="0.25">
      <c r="A426" s="29">
        <v>142892</v>
      </c>
      <c r="B426" s="29">
        <v>2</v>
      </c>
      <c r="C426" s="30">
        <v>46043.444872685184</v>
      </c>
      <c r="D426" s="32">
        <v>251130225221</v>
      </c>
      <c r="E426" s="61">
        <v>0.32068799999999997</v>
      </c>
      <c r="F426" s="74">
        <v>0.32068799999999997</v>
      </c>
      <c r="G426" s="71" t="s">
        <v>103</v>
      </c>
      <c r="H426" s="29">
        <f t="shared" si="18"/>
        <v>4</v>
      </c>
      <c r="I426" s="29">
        <f t="shared" si="19"/>
        <v>1</v>
      </c>
      <c r="J426" s="29">
        <f t="shared" si="20"/>
        <v>1</v>
      </c>
    </row>
    <row r="427" spans="1:10" x14ac:dyDescent="0.25">
      <c r="A427" s="29">
        <v>142935</v>
      </c>
      <c r="B427" s="29">
        <v>1</v>
      </c>
      <c r="C427" s="30">
        <v>46043.445023148146</v>
      </c>
      <c r="D427" s="32">
        <v>251130225221</v>
      </c>
      <c r="E427" s="61">
        <v>0.78010800000000002</v>
      </c>
      <c r="F427" s="74">
        <v>0.78010800000000002</v>
      </c>
      <c r="G427" s="71" t="s">
        <v>103</v>
      </c>
      <c r="H427" s="29">
        <f t="shared" si="18"/>
        <v>4</v>
      </c>
      <c r="I427" s="29">
        <f t="shared" si="19"/>
        <v>1</v>
      </c>
      <c r="J427" s="29">
        <f t="shared" si="20"/>
        <v>1</v>
      </c>
    </row>
    <row r="428" spans="1:10" x14ac:dyDescent="0.25">
      <c r="A428" s="29">
        <v>142910</v>
      </c>
      <c r="B428" s="29">
        <v>2</v>
      </c>
      <c r="C428" s="30">
        <v>46043.327673611115</v>
      </c>
      <c r="D428" s="32">
        <v>251128171421</v>
      </c>
      <c r="E428" s="61">
        <v>2.3869440000000002</v>
      </c>
      <c r="H428" s="29">
        <f t="shared" si="18"/>
        <v>4</v>
      </c>
      <c r="I428" s="29">
        <f t="shared" si="19"/>
        <v>1</v>
      </c>
      <c r="J428" s="29" t="str">
        <f t="shared" si="20"/>
        <v/>
      </c>
    </row>
    <row r="429" spans="1:10" x14ac:dyDescent="0.25">
      <c r="A429" s="29">
        <v>142890</v>
      </c>
      <c r="B429" s="29">
        <v>3</v>
      </c>
      <c r="C429" s="30">
        <v>46043.3278125</v>
      </c>
      <c r="D429" s="32">
        <v>251128171421</v>
      </c>
      <c r="E429" s="61">
        <v>1.358592</v>
      </c>
      <c r="H429" s="29">
        <f t="shared" si="18"/>
        <v>4</v>
      </c>
      <c r="I429" s="29">
        <f t="shared" si="19"/>
        <v>1</v>
      </c>
      <c r="J429" s="29" t="str">
        <f t="shared" si="20"/>
        <v/>
      </c>
    </row>
    <row r="430" spans="1:10" x14ac:dyDescent="0.25">
      <c r="A430" s="29">
        <v>142887</v>
      </c>
      <c r="B430" s="29">
        <v>2</v>
      </c>
      <c r="C430" s="30">
        <v>46043.44253472222</v>
      </c>
      <c r="D430" s="32">
        <v>251128201321</v>
      </c>
      <c r="E430" s="61">
        <v>2.1638760000000001</v>
      </c>
      <c r="H430" s="29">
        <f t="shared" si="18"/>
        <v>4</v>
      </c>
      <c r="I430" s="29">
        <f t="shared" si="19"/>
        <v>1</v>
      </c>
      <c r="J430" s="29" t="str">
        <f t="shared" si="20"/>
        <v/>
      </c>
    </row>
    <row r="431" spans="1:10" x14ac:dyDescent="0.25">
      <c r="A431" s="29">
        <v>142887</v>
      </c>
      <c r="B431" s="29">
        <v>1</v>
      </c>
      <c r="C431" s="30">
        <v>46043.442754629628</v>
      </c>
      <c r="D431" s="32">
        <v>251128201321</v>
      </c>
      <c r="E431" s="61">
        <v>2.0847859999999998</v>
      </c>
      <c r="H431" s="29">
        <f t="shared" si="18"/>
        <v>4</v>
      </c>
      <c r="I431" s="29">
        <f t="shared" si="19"/>
        <v>1</v>
      </c>
      <c r="J431" s="29" t="str">
        <f t="shared" si="20"/>
        <v/>
      </c>
    </row>
    <row r="432" spans="1:10" x14ac:dyDescent="0.25">
      <c r="A432" s="29">
        <v>142858</v>
      </c>
      <c r="B432" s="29">
        <v>1</v>
      </c>
      <c r="C432" s="30">
        <v>46043.443310185183</v>
      </c>
      <c r="D432" s="32">
        <v>251128201321</v>
      </c>
      <c r="E432" s="61">
        <v>0.90459800000000001</v>
      </c>
      <c r="H432" s="29">
        <f t="shared" si="18"/>
        <v>4</v>
      </c>
      <c r="I432" s="29">
        <f t="shared" si="19"/>
        <v>1</v>
      </c>
      <c r="J432" s="29" t="str">
        <f t="shared" si="20"/>
        <v/>
      </c>
    </row>
    <row r="433" spans="1:10" x14ac:dyDescent="0.25">
      <c r="A433" s="29">
        <v>142858</v>
      </c>
      <c r="B433" s="29">
        <v>1</v>
      </c>
      <c r="C433" s="30">
        <v>46043.462199074071</v>
      </c>
      <c r="D433" s="32">
        <v>251128201321</v>
      </c>
      <c r="E433" s="61">
        <v>0.90459800000000001</v>
      </c>
      <c r="H433" s="29">
        <f t="shared" si="18"/>
        <v>4</v>
      </c>
      <c r="I433" s="29">
        <f t="shared" si="19"/>
        <v>1</v>
      </c>
      <c r="J433" s="29" t="str">
        <f t="shared" si="20"/>
        <v/>
      </c>
    </row>
    <row r="434" spans="1:10" x14ac:dyDescent="0.25">
      <c r="A434" s="29">
        <v>142890</v>
      </c>
      <c r="B434" s="29">
        <v>2</v>
      </c>
      <c r="C434" s="30">
        <v>46043.465671296297</v>
      </c>
      <c r="D434" s="32">
        <v>251130230521</v>
      </c>
      <c r="E434" s="61">
        <v>1.8673200000000001</v>
      </c>
      <c r="H434" s="29">
        <f t="shared" si="18"/>
        <v>4</v>
      </c>
      <c r="I434" s="29">
        <f t="shared" si="19"/>
        <v>1</v>
      </c>
      <c r="J434" s="29" t="str">
        <f t="shared" si="20"/>
        <v/>
      </c>
    </row>
    <row r="435" spans="1:10" x14ac:dyDescent="0.25">
      <c r="A435" s="29">
        <v>142890</v>
      </c>
      <c r="B435" s="29">
        <v>2</v>
      </c>
      <c r="C435" s="30">
        <v>46043.465740740743</v>
      </c>
      <c r="D435" s="32">
        <v>251130230521</v>
      </c>
      <c r="E435" s="61">
        <v>1.8673200000000001</v>
      </c>
      <c r="H435" s="29">
        <f t="shared" si="18"/>
        <v>4</v>
      </c>
      <c r="I435" s="29">
        <f t="shared" si="19"/>
        <v>1</v>
      </c>
      <c r="J435" s="29" t="str">
        <f t="shared" si="20"/>
        <v/>
      </c>
    </row>
    <row r="436" spans="1:10" x14ac:dyDescent="0.25">
      <c r="A436" s="29">
        <v>142520</v>
      </c>
      <c r="B436" s="29">
        <v>1</v>
      </c>
      <c r="C436" s="30">
        <v>46043.465937499997</v>
      </c>
      <c r="D436" s="32">
        <v>251130230521</v>
      </c>
      <c r="E436" s="61">
        <v>0.89707999999999999</v>
      </c>
      <c r="H436" s="29">
        <f t="shared" si="18"/>
        <v>4</v>
      </c>
      <c r="I436" s="29">
        <f t="shared" si="19"/>
        <v>1</v>
      </c>
      <c r="J436" s="29" t="str">
        <f t="shared" si="20"/>
        <v/>
      </c>
    </row>
    <row r="437" spans="1:10" x14ac:dyDescent="0.25">
      <c r="A437" s="29">
        <v>142890</v>
      </c>
      <c r="B437" s="29">
        <v>2</v>
      </c>
      <c r="C437" s="30">
        <v>46043.47016203704</v>
      </c>
      <c r="D437" s="32">
        <v>251130233921</v>
      </c>
      <c r="E437" s="61">
        <v>1.8673200000000001</v>
      </c>
      <c r="H437" s="29">
        <f t="shared" si="18"/>
        <v>4</v>
      </c>
      <c r="I437" s="29">
        <f t="shared" si="19"/>
        <v>1</v>
      </c>
      <c r="J437" s="29" t="str">
        <f t="shared" si="20"/>
        <v/>
      </c>
    </row>
    <row r="438" spans="1:10" x14ac:dyDescent="0.25">
      <c r="A438" s="29">
        <v>142904</v>
      </c>
      <c r="B438" s="29">
        <v>1</v>
      </c>
      <c r="C438" s="30">
        <v>46043.470300925925</v>
      </c>
      <c r="D438" s="32">
        <v>251130233921</v>
      </c>
      <c r="E438" s="61">
        <v>2.6876980000000001</v>
      </c>
      <c r="H438" s="29">
        <f t="shared" si="18"/>
        <v>4</v>
      </c>
      <c r="I438" s="29">
        <f t="shared" si="19"/>
        <v>1</v>
      </c>
      <c r="J438" s="29" t="str">
        <f t="shared" si="20"/>
        <v/>
      </c>
    </row>
    <row r="439" spans="1:10" x14ac:dyDescent="0.25">
      <c r="A439" s="29">
        <v>142520</v>
      </c>
      <c r="B439" s="29">
        <v>4</v>
      </c>
      <c r="C439" s="30">
        <v>46043.47042824074</v>
      </c>
      <c r="D439" s="32">
        <v>251130233921</v>
      </c>
      <c r="E439" s="61">
        <v>1.3762000000000001</v>
      </c>
      <c r="H439" s="29">
        <f t="shared" si="18"/>
        <v>4</v>
      </c>
      <c r="I439" s="29">
        <f t="shared" si="19"/>
        <v>1</v>
      </c>
      <c r="J439" s="29" t="str">
        <f t="shared" si="20"/>
        <v/>
      </c>
    </row>
    <row r="440" spans="1:10" x14ac:dyDescent="0.25">
      <c r="A440" s="29">
        <v>142929</v>
      </c>
      <c r="B440" s="29">
        <v>1</v>
      </c>
      <c r="C440" s="30">
        <v>46043.557442129626</v>
      </c>
      <c r="D440" s="32">
        <v>251130235021</v>
      </c>
      <c r="E440" s="61">
        <v>2.1065119999999999</v>
      </c>
      <c r="H440" s="29">
        <f t="shared" si="18"/>
        <v>4</v>
      </c>
      <c r="I440" s="29">
        <f t="shared" si="19"/>
        <v>1</v>
      </c>
      <c r="J440" s="29" t="str">
        <f t="shared" si="20"/>
        <v/>
      </c>
    </row>
    <row r="441" spans="1:10" x14ac:dyDescent="0.25">
      <c r="A441" s="29">
        <v>142870</v>
      </c>
      <c r="B441" s="29">
        <v>1</v>
      </c>
      <c r="C441" s="30">
        <v>46043.557604166665</v>
      </c>
      <c r="D441" s="32">
        <v>251130235021</v>
      </c>
      <c r="E441" s="61">
        <v>1.8347279999999999</v>
      </c>
      <c r="H441" s="29">
        <f t="shared" si="18"/>
        <v>4</v>
      </c>
      <c r="I441" s="29">
        <f t="shared" si="19"/>
        <v>1</v>
      </c>
      <c r="J441" s="29" t="str">
        <f t="shared" si="20"/>
        <v/>
      </c>
    </row>
    <row r="442" spans="1:10" x14ac:dyDescent="0.25">
      <c r="A442" s="29">
        <v>142913</v>
      </c>
      <c r="B442" s="29">
        <v>1</v>
      </c>
      <c r="C442" s="30">
        <v>46043.557719907411</v>
      </c>
      <c r="D442" s="32">
        <v>251130235021</v>
      </c>
      <c r="E442" s="61">
        <v>2.0726079999999998</v>
      </c>
      <c r="H442" s="29">
        <f t="shared" si="18"/>
        <v>4</v>
      </c>
      <c r="I442" s="29">
        <f t="shared" si="19"/>
        <v>1</v>
      </c>
      <c r="J442" s="29" t="str">
        <f t="shared" si="20"/>
        <v/>
      </c>
    </row>
    <row r="443" spans="1:10" x14ac:dyDescent="0.25">
      <c r="A443" s="29">
        <v>142909</v>
      </c>
      <c r="B443" s="29">
        <v>2</v>
      </c>
      <c r="C443" s="30">
        <v>46043.57917824074</v>
      </c>
      <c r="D443" s="32" t="s">
        <v>8925</v>
      </c>
      <c r="E443" s="61">
        <v>1.5623549999999999</v>
      </c>
      <c r="H443" s="29">
        <f t="shared" si="18"/>
        <v>4</v>
      </c>
      <c r="I443" s="29">
        <f t="shared" si="19"/>
        <v>1</v>
      </c>
      <c r="J443" s="29" t="str">
        <f t="shared" si="20"/>
        <v/>
      </c>
    </row>
    <row r="444" spans="1:10" x14ac:dyDescent="0.25">
      <c r="A444" s="29">
        <v>142896</v>
      </c>
      <c r="B444" s="29">
        <v>1</v>
      </c>
      <c r="C444" s="30">
        <v>46043.579456018517</v>
      </c>
      <c r="D444" s="32" t="s">
        <v>8925</v>
      </c>
      <c r="E444" s="61">
        <v>0.14687700000000001</v>
      </c>
      <c r="H444" s="29">
        <f t="shared" si="18"/>
        <v>4</v>
      </c>
      <c r="I444" s="29">
        <f t="shared" si="19"/>
        <v>1</v>
      </c>
      <c r="J444" s="29" t="str">
        <f t="shared" si="20"/>
        <v/>
      </c>
    </row>
    <row r="445" spans="1:10" x14ac:dyDescent="0.25">
      <c r="A445" s="29">
        <v>142899</v>
      </c>
      <c r="B445" s="29">
        <v>1</v>
      </c>
      <c r="C445" s="30">
        <v>46043.586886574078</v>
      </c>
      <c r="D445" s="32" t="s">
        <v>8953</v>
      </c>
      <c r="E445" s="61">
        <v>1.6968939999999999</v>
      </c>
      <c r="H445" s="29">
        <f t="shared" si="18"/>
        <v>4</v>
      </c>
      <c r="I445" s="29">
        <f t="shared" si="19"/>
        <v>1</v>
      </c>
      <c r="J445" s="29" t="str">
        <f t="shared" si="20"/>
        <v/>
      </c>
    </row>
    <row r="446" spans="1:10" x14ac:dyDescent="0.25">
      <c r="A446" s="29">
        <v>142909</v>
      </c>
      <c r="B446" s="29">
        <v>1</v>
      </c>
      <c r="C446" s="30">
        <v>46043.592916666668</v>
      </c>
      <c r="D446" s="32" t="s">
        <v>8958</v>
      </c>
      <c r="E446" s="61">
        <v>1.577691</v>
      </c>
      <c r="H446" s="29">
        <f t="shared" si="18"/>
        <v>4</v>
      </c>
      <c r="I446" s="29">
        <f t="shared" si="19"/>
        <v>1</v>
      </c>
      <c r="J446" s="29" t="str">
        <f t="shared" si="20"/>
        <v/>
      </c>
    </row>
    <row r="447" spans="1:10" x14ac:dyDescent="0.25">
      <c r="A447" s="29">
        <v>142972</v>
      </c>
      <c r="B447" s="29">
        <v>1</v>
      </c>
      <c r="C447" s="30">
        <v>46043.60796296296</v>
      </c>
      <c r="D447" s="32">
        <v>251130230521</v>
      </c>
      <c r="E447" s="61">
        <v>1.592514</v>
      </c>
      <c r="H447" s="29">
        <f t="shared" si="18"/>
        <v>4</v>
      </c>
      <c r="I447" s="29">
        <f t="shared" si="19"/>
        <v>1</v>
      </c>
      <c r="J447" s="29" t="str">
        <f t="shared" si="20"/>
        <v/>
      </c>
    </row>
    <row r="448" spans="1:10" x14ac:dyDescent="0.25">
      <c r="A448" s="29">
        <v>142912</v>
      </c>
      <c r="B448" s="29">
        <v>4</v>
      </c>
      <c r="C448" s="30">
        <v>46044.286469907405</v>
      </c>
      <c r="D448" s="32">
        <v>251104220521</v>
      </c>
      <c r="E448" s="61">
        <v>1.3288800000000001</v>
      </c>
      <c r="H448" s="29">
        <f t="shared" si="18"/>
        <v>4</v>
      </c>
      <c r="I448" s="29">
        <f t="shared" si="19"/>
        <v>1</v>
      </c>
      <c r="J448" s="29" t="str">
        <f t="shared" si="20"/>
        <v/>
      </c>
    </row>
    <row r="449" spans="1:10" x14ac:dyDescent="0.25">
      <c r="A449" s="29">
        <v>142930</v>
      </c>
      <c r="B449" s="29">
        <v>2</v>
      </c>
      <c r="C449" s="30">
        <v>46044.286643518521</v>
      </c>
      <c r="D449" s="32">
        <v>251104220521</v>
      </c>
      <c r="E449" s="61">
        <v>2.9343159999999999</v>
      </c>
      <c r="H449" s="29">
        <f t="shared" si="18"/>
        <v>4</v>
      </c>
      <c r="I449" s="29">
        <f t="shared" si="19"/>
        <v>1</v>
      </c>
      <c r="J449" s="29" t="str">
        <f t="shared" si="20"/>
        <v/>
      </c>
    </row>
    <row r="450" spans="1:10" x14ac:dyDescent="0.25">
      <c r="A450" s="29">
        <v>142894</v>
      </c>
      <c r="B450" s="29">
        <v>1</v>
      </c>
      <c r="C450" s="30">
        <v>46044.286840277775</v>
      </c>
      <c r="D450" s="32">
        <v>251104220521</v>
      </c>
      <c r="E450" s="61">
        <v>0.83721599999999996</v>
      </c>
      <c r="H450" s="29">
        <f t="shared" si="18"/>
        <v>4</v>
      </c>
      <c r="I450" s="29">
        <f t="shared" si="19"/>
        <v>1</v>
      </c>
      <c r="J450" s="29" t="str">
        <f t="shared" si="20"/>
        <v/>
      </c>
    </row>
    <row r="451" spans="1:10" x14ac:dyDescent="0.25">
      <c r="A451" s="29">
        <v>142912</v>
      </c>
      <c r="B451" s="29">
        <v>2</v>
      </c>
      <c r="C451" s="30">
        <v>46044.288541666669</v>
      </c>
      <c r="D451" s="32">
        <v>250710143421</v>
      </c>
      <c r="E451" s="61">
        <v>2.2401119999999999</v>
      </c>
      <c r="H451" s="29">
        <f t="shared" si="18"/>
        <v>4</v>
      </c>
      <c r="I451" s="29">
        <f t="shared" si="19"/>
        <v>1</v>
      </c>
      <c r="J451" s="29" t="str">
        <f t="shared" si="20"/>
        <v/>
      </c>
    </row>
    <row r="452" spans="1:10" x14ac:dyDescent="0.25">
      <c r="A452" s="29">
        <v>142912</v>
      </c>
      <c r="B452" s="29">
        <v>3</v>
      </c>
      <c r="C452" s="30">
        <v>46044.288611111115</v>
      </c>
      <c r="D452" s="32">
        <v>250710143421</v>
      </c>
      <c r="E452" s="61">
        <v>2.2401119999999999</v>
      </c>
      <c r="H452" s="29">
        <f t="shared" si="18"/>
        <v>4</v>
      </c>
      <c r="I452" s="29">
        <f t="shared" si="19"/>
        <v>1</v>
      </c>
      <c r="J452" s="29" t="str">
        <f t="shared" si="20"/>
        <v/>
      </c>
    </row>
    <row r="453" spans="1:10" x14ac:dyDescent="0.25">
      <c r="A453" s="29">
        <v>142894</v>
      </c>
      <c r="B453" s="29">
        <v>1</v>
      </c>
      <c r="C453" s="30">
        <v>46044.299629629626</v>
      </c>
      <c r="D453" s="32">
        <v>250710143421</v>
      </c>
      <c r="E453" s="61">
        <v>0.83721599999999996</v>
      </c>
      <c r="H453" s="29">
        <f t="shared" si="18"/>
        <v>4</v>
      </c>
      <c r="I453" s="29">
        <f t="shared" si="19"/>
        <v>1</v>
      </c>
      <c r="J453" s="29" t="str">
        <f t="shared" si="20"/>
        <v/>
      </c>
    </row>
    <row r="454" spans="1:10" x14ac:dyDescent="0.25">
      <c r="A454" s="29">
        <v>142894</v>
      </c>
      <c r="B454" s="29">
        <v>1</v>
      </c>
      <c r="C454" s="30">
        <v>46044.304155092592</v>
      </c>
      <c r="D454" s="32">
        <v>250709052921</v>
      </c>
      <c r="E454" s="61">
        <v>0.83721599999999996</v>
      </c>
      <c r="H454" s="29">
        <f t="shared" si="18"/>
        <v>4</v>
      </c>
      <c r="I454" s="29">
        <f t="shared" si="19"/>
        <v>1</v>
      </c>
      <c r="J454" s="29" t="str">
        <f t="shared" si="20"/>
        <v/>
      </c>
    </row>
    <row r="455" spans="1:10" x14ac:dyDescent="0.25">
      <c r="A455" s="29">
        <v>142912</v>
      </c>
      <c r="B455" s="29">
        <v>1</v>
      </c>
      <c r="C455" s="30">
        <v>46044.307592592595</v>
      </c>
      <c r="D455" s="32">
        <v>250710140521</v>
      </c>
      <c r="E455" s="61">
        <v>1.3288800000000001</v>
      </c>
      <c r="H455" s="29">
        <f t="shared" si="18"/>
        <v>4</v>
      </c>
      <c r="I455" s="29">
        <f t="shared" si="19"/>
        <v>1</v>
      </c>
      <c r="J455" s="29" t="str">
        <f t="shared" si="20"/>
        <v/>
      </c>
    </row>
    <row r="456" spans="1:10" x14ac:dyDescent="0.25">
      <c r="A456" s="29">
        <v>142930</v>
      </c>
      <c r="B456" s="29">
        <v>1</v>
      </c>
      <c r="C456" s="30">
        <v>46044.307708333334</v>
      </c>
      <c r="D456" s="32">
        <v>250710140521</v>
      </c>
      <c r="E456" s="61">
        <v>2.9450959999999999</v>
      </c>
      <c r="H456" s="29">
        <f t="shared" si="18"/>
        <v>4</v>
      </c>
      <c r="I456" s="29">
        <f t="shared" si="19"/>
        <v>1</v>
      </c>
      <c r="J456" s="29" t="str">
        <f t="shared" si="20"/>
        <v/>
      </c>
    </row>
    <row r="457" spans="1:10" x14ac:dyDescent="0.25">
      <c r="A457" s="29">
        <v>142925</v>
      </c>
      <c r="B457" s="29">
        <v>1</v>
      </c>
      <c r="C457" s="30">
        <v>46044.307858796295</v>
      </c>
      <c r="D457" s="32">
        <v>250710140521</v>
      </c>
      <c r="E457" s="61">
        <v>0.39563999999999999</v>
      </c>
      <c r="H457" s="29">
        <f t="shared" si="18"/>
        <v>4</v>
      </c>
      <c r="I457" s="29">
        <f t="shared" si="19"/>
        <v>1</v>
      </c>
      <c r="J457" s="29" t="str">
        <f t="shared" si="20"/>
        <v/>
      </c>
    </row>
    <row r="458" spans="1:10" x14ac:dyDescent="0.25">
      <c r="A458" s="29">
        <v>142911</v>
      </c>
      <c r="B458" s="29">
        <v>1</v>
      </c>
      <c r="C458" s="30">
        <v>46044.311192129629</v>
      </c>
      <c r="D458" s="32">
        <v>251022053821</v>
      </c>
      <c r="E458" s="61">
        <v>1.179292</v>
      </c>
      <c r="H458" s="29">
        <f t="shared" si="18"/>
        <v>4</v>
      </c>
      <c r="I458" s="29">
        <f t="shared" si="19"/>
        <v>1</v>
      </c>
      <c r="J458" s="29" t="str">
        <f t="shared" si="20"/>
        <v/>
      </c>
    </row>
    <row r="459" spans="1:10" x14ac:dyDescent="0.25">
      <c r="A459" s="29">
        <v>142703</v>
      </c>
      <c r="B459" s="29">
        <v>1</v>
      </c>
      <c r="C459" s="30">
        <v>46044.315451388888</v>
      </c>
      <c r="D459" s="32">
        <v>251022054321</v>
      </c>
      <c r="E459" s="61">
        <v>1.4447179999999999</v>
      </c>
      <c r="H459" s="29">
        <f t="shared" si="18"/>
        <v>4</v>
      </c>
      <c r="I459" s="29">
        <f t="shared" si="19"/>
        <v>1</v>
      </c>
      <c r="J459" s="29" t="str">
        <f t="shared" si="20"/>
        <v/>
      </c>
    </row>
    <row r="460" spans="1:10" x14ac:dyDescent="0.25">
      <c r="A460" s="29">
        <v>142703</v>
      </c>
      <c r="B460" s="29">
        <v>1</v>
      </c>
      <c r="C460" s="30">
        <v>46044.321273148147</v>
      </c>
      <c r="D460" s="32">
        <v>251217062821</v>
      </c>
      <c r="E460" s="61">
        <v>1.4447179999999999</v>
      </c>
      <c r="H460" s="29">
        <f t="shared" ref="H460:H523" si="21">IF(A460&gt;0,WEEKNUM(C460,21),"")</f>
        <v>4</v>
      </c>
      <c r="I460" s="29">
        <f t="shared" ref="I460:I523" si="22">IF(A460&gt;0,1,"")</f>
        <v>1</v>
      </c>
      <c r="J460" s="29" t="str">
        <f t="shared" ref="J460:J523" si="23">IF(F460&gt;0,1,"")</f>
        <v/>
      </c>
    </row>
    <row r="461" spans="1:10" x14ac:dyDescent="0.25">
      <c r="A461" s="29">
        <v>142954</v>
      </c>
      <c r="B461" s="29">
        <v>3</v>
      </c>
      <c r="C461" s="30">
        <v>46044.360289351855</v>
      </c>
      <c r="D461" s="32">
        <v>251027142521</v>
      </c>
      <c r="E461" s="61">
        <v>1.7761199999999999</v>
      </c>
      <c r="H461" s="29">
        <f t="shared" si="21"/>
        <v>4</v>
      </c>
      <c r="I461" s="29">
        <f t="shared" si="22"/>
        <v>1</v>
      </c>
      <c r="J461" s="29" t="str">
        <f t="shared" si="23"/>
        <v/>
      </c>
    </row>
    <row r="462" spans="1:10" x14ac:dyDescent="0.25">
      <c r="A462" s="29">
        <v>142954</v>
      </c>
      <c r="B462" s="29">
        <v>16</v>
      </c>
      <c r="C462" s="30">
        <v>46044.360532407409</v>
      </c>
      <c r="D462" s="32">
        <v>251027142521</v>
      </c>
      <c r="E462" s="61">
        <v>0.41829</v>
      </c>
      <c r="H462" s="29">
        <f t="shared" si="21"/>
        <v>4</v>
      </c>
      <c r="I462" s="29">
        <f t="shared" si="22"/>
        <v>1</v>
      </c>
      <c r="J462" s="29" t="str">
        <f t="shared" si="23"/>
        <v/>
      </c>
    </row>
    <row r="463" spans="1:10" x14ac:dyDescent="0.25">
      <c r="A463" s="29">
        <v>142954</v>
      </c>
      <c r="B463" s="29">
        <v>7</v>
      </c>
      <c r="C463" s="30">
        <v>46044.360810185186</v>
      </c>
      <c r="D463" s="32">
        <v>251027142521</v>
      </c>
      <c r="E463" s="61">
        <v>1.7574240000000001</v>
      </c>
      <c r="H463" s="29">
        <f t="shared" si="21"/>
        <v>4</v>
      </c>
      <c r="I463" s="29">
        <f t="shared" si="22"/>
        <v>1</v>
      </c>
      <c r="J463" s="29" t="str">
        <f t="shared" si="23"/>
        <v/>
      </c>
    </row>
    <row r="464" spans="1:10" x14ac:dyDescent="0.25">
      <c r="A464" s="29">
        <v>142954</v>
      </c>
      <c r="B464" s="29">
        <v>17</v>
      </c>
      <c r="C464" s="30">
        <v>46044.360891203702</v>
      </c>
      <c r="D464" s="32">
        <v>251027142521</v>
      </c>
      <c r="E464" s="61">
        <v>0.95666399999999996</v>
      </c>
      <c r="H464" s="29">
        <f t="shared" si="21"/>
        <v>4</v>
      </c>
      <c r="I464" s="29">
        <f t="shared" si="22"/>
        <v>1</v>
      </c>
      <c r="J464" s="29" t="str">
        <f t="shared" si="23"/>
        <v/>
      </c>
    </row>
    <row r="465" spans="1:10" x14ac:dyDescent="0.25">
      <c r="A465" s="29">
        <v>142954</v>
      </c>
      <c r="B465" s="29">
        <v>12</v>
      </c>
      <c r="C465" s="30">
        <v>46044.360995370371</v>
      </c>
      <c r="D465" s="32">
        <v>251027142521</v>
      </c>
      <c r="E465" s="61">
        <v>0.18675</v>
      </c>
      <c r="H465" s="29">
        <f t="shared" si="21"/>
        <v>4</v>
      </c>
      <c r="I465" s="29">
        <f t="shared" si="22"/>
        <v>1</v>
      </c>
      <c r="J465" s="29" t="str">
        <f t="shared" si="23"/>
        <v/>
      </c>
    </row>
    <row r="466" spans="1:10" x14ac:dyDescent="0.25">
      <c r="A466" s="29">
        <v>142954</v>
      </c>
      <c r="B466" s="29">
        <v>2</v>
      </c>
      <c r="C466" s="30">
        <v>46044.362164351849</v>
      </c>
      <c r="D466" s="32">
        <v>251027174121</v>
      </c>
      <c r="E466" s="61">
        <v>1.7972760000000001</v>
      </c>
      <c r="H466" s="29">
        <f t="shared" si="21"/>
        <v>4</v>
      </c>
      <c r="I466" s="29">
        <f t="shared" si="22"/>
        <v>1</v>
      </c>
      <c r="J466" s="29" t="str">
        <f t="shared" si="23"/>
        <v/>
      </c>
    </row>
    <row r="467" spans="1:10" x14ac:dyDescent="0.25">
      <c r="A467" s="29">
        <v>142954</v>
      </c>
      <c r="B467" s="29">
        <v>6</v>
      </c>
      <c r="C467" s="30">
        <v>46044.362256944441</v>
      </c>
      <c r="D467" s="32">
        <v>251027174121</v>
      </c>
      <c r="E467" s="61">
        <v>1.7940780000000001</v>
      </c>
      <c r="H467" s="29">
        <f t="shared" si="21"/>
        <v>4</v>
      </c>
      <c r="I467" s="29">
        <f t="shared" si="22"/>
        <v>1</v>
      </c>
      <c r="J467" s="29" t="str">
        <f t="shared" si="23"/>
        <v/>
      </c>
    </row>
    <row r="468" spans="1:10" x14ac:dyDescent="0.25">
      <c r="A468" s="29">
        <v>142954</v>
      </c>
      <c r="B468" s="29">
        <v>5</v>
      </c>
      <c r="C468" s="30">
        <v>46044.362326388888</v>
      </c>
      <c r="D468" s="32">
        <v>251027174121</v>
      </c>
      <c r="E468" s="61">
        <v>0.79918299999999998</v>
      </c>
      <c r="H468" s="29">
        <f t="shared" si="21"/>
        <v>4</v>
      </c>
      <c r="I468" s="29">
        <f t="shared" si="22"/>
        <v>1</v>
      </c>
      <c r="J468" s="29" t="str">
        <f t="shared" si="23"/>
        <v/>
      </c>
    </row>
    <row r="469" spans="1:10" x14ac:dyDescent="0.25">
      <c r="A469" s="29">
        <v>142954</v>
      </c>
      <c r="B469" s="29">
        <v>15</v>
      </c>
      <c r="C469" s="30">
        <v>46044.362430555557</v>
      </c>
      <c r="D469" s="32">
        <v>251027174121</v>
      </c>
      <c r="E469" s="61">
        <v>0.41101799999999999</v>
      </c>
      <c r="H469" s="29">
        <f t="shared" si="21"/>
        <v>4</v>
      </c>
      <c r="I469" s="29">
        <f t="shared" si="22"/>
        <v>1</v>
      </c>
      <c r="J469" s="29" t="str">
        <f t="shared" si="23"/>
        <v/>
      </c>
    </row>
    <row r="470" spans="1:10" x14ac:dyDescent="0.25">
      <c r="A470" s="29">
        <v>142954</v>
      </c>
      <c r="B470" s="29">
        <v>9</v>
      </c>
      <c r="C470" s="30">
        <v>46044.362511574072</v>
      </c>
      <c r="D470" s="32">
        <v>251027174121</v>
      </c>
      <c r="E470" s="61">
        <v>0.41062500000000002</v>
      </c>
      <c r="H470" s="29">
        <f t="shared" si="21"/>
        <v>4</v>
      </c>
      <c r="I470" s="29">
        <f t="shared" si="22"/>
        <v>1</v>
      </c>
      <c r="J470" s="29" t="str">
        <f t="shared" si="23"/>
        <v/>
      </c>
    </row>
    <row r="471" spans="1:10" x14ac:dyDescent="0.25">
      <c r="A471" s="29">
        <v>142954</v>
      </c>
      <c r="B471" s="29">
        <v>4</v>
      </c>
      <c r="C471" s="30">
        <v>46044.411956018521</v>
      </c>
      <c r="D471" s="32">
        <v>251213193921</v>
      </c>
      <c r="E471" s="61">
        <v>1.56321</v>
      </c>
      <c r="H471" s="29">
        <f t="shared" si="21"/>
        <v>4</v>
      </c>
      <c r="I471" s="29">
        <f t="shared" si="22"/>
        <v>1</v>
      </c>
      <c r="J471" s="29" t="str">
        <f t="shared" si="23"/>
        <v/>
      </c>
    </row>
    <row r="472" spans="1:10" x14ac:dyDescent="0.25">
      <c r="A472" s="29">
        <v>142954</v>
      </c>
      <c r="B472" s="29">
        <v>10</v>
      </c>
      <c r="C472" s="30">
        <v>46044.41851851852</v>
      </c>
      <c r="D472" s="32">
        <v>251020132021</v>
      </c>
      <c r="E472" s="61">
        <v>0.41255999999999998</v>
      </c>
      <c r="H472" s="29">
        <f t="shared" si="21"/>
        <v>4</v>
      </c>
      <c r="I472" s="29">
        <f t="shared" si="22"/>
        <v>1</v>
      </c>
      <c r="J472" s="29" t="str">
        <f t="shared" si="23"/>
        <v/>
      </c>
    </row>
    <row r="473" spans="1:10" x14ac:dyDescent="0.25">
      <c r="A473" s="29">
        <v>142954</v>
      </c>
      <c r="B473" s="29">
        <v>13</v>
      </c>
      <c r="C473" s="30">
        <v>46044.418587962966</v>
      </c>
      <c r="D473" s="32">
        <v>251020132021</v>
      </c>
      <c r="E473" s="61">
        <v>1.754308</v>
      </c>
      <c r="H473" s="29">
        <f t="shared" si="21"/>
        <v>4</v>
      </c>
      <c r="I473" s="29">
        <f t="shared" si="22"/>
        <v>1</v>
      </c>
      <c r="J473" s="29" t="str">
        <f t="shared" si="23"/>
        <v/>
      </c>
    </row>
    <row r="474" spans="1:10" x14ac:dyDescent="0.25">
      <c r="A474" s="29">
        <v>142954</v>
      </c>
      <c r="B474" s="29">
        <v>11</v>
      </c>
      <c r="C474" s="30">
        <v>46044.418680555558</v>
      </c>
      <c r="D474" s="32">
        <v>251020132021</v>
      </c>
      <c r="E474" s="61">
        <v>0.18321200000000001</v>
      </c>
      <c r="H474" s="29">
        <f t="shared" si="21"/>
        <v>4</v>
      </c>
      <c r="I474" s="29">
        <f t="shared" si="22"/>
        <v>1</v>
      </c>
      <c r="J474" s="29" t="str">
        <f t="shared" si="23"/>
        <v/>
      </c>
    </row>
    <row r="475" spans="1:10" x14ac:dyDescent="0.25">
      <c r="A475" s="29">
        <v>142954</v>
      </c>
      <c r="B475" s="29">
        <v>8</v>
      </c>
      <c r="C475" s="30">
        <v>46044.418749999997</v>
      </c>
      <c r="D475" s="32">
        <v>251020132021</v>
      </c>
      <c r="E475" s="61">
        <v>1.7496339999999999</v>
      </c>
      <c r="H475" s="29">
        <f t="shared" si="21"/>
        <v>4</v>
      </c>
      <c r="I475" s="29">
        <f t="shared" si="22"/>
        <v>1</v>
      </c>
      <c r="J475" s="29" t="str">
        <f t="shared" si="23"/>
        <v/>
      </c>
    </row>
    <row r="476" spans="1:10" x14ac:dyDescent="0.25">
      <c r="A476" s="29">
        <v>142954</v>
      </c>
      <c r="B476" s="29">
        <v>1</v>
      </c>
      <c r="C476" s="30">
        <v>46044.418865740743</v>
      </c>
      <c r="D476" s="32">
        <v>251020132021</v>
      </c>
      <c r="E476" s="61">
        <v>0.79543799999999998</v>
      </c>
      <c r="H476" s="29">
        <f t="shared" si="21"/>
        <v>4</v>
      </c>
      <c r="I476" s="29">
        <f t="shared" si="22"/>
        <v>1</v>
      </c>
      <c r="J476" s="29" t="str">
        <f t="shared" si="23"/>
        <v/>
      </c>
    </row>
    <row r="477" spans="1:10" x14ac:dyDescent="0.25">
      <c r="A477" s="29">
        <v>142954</v>
      </c>
      <c r="B477" s="29">
        <v>8</v>
      </c>
      <c r="C477" s="30">
        <v>46044.436655092592</v>
      </c>
      <c r="D477" s="32">
        <v>251020201621</v>
      </c>
      <c r="E477" s="61">
        <v>1.7496339999999999</v>
      </c>
      <c r="H477" s="29">
        <f t="shared" si="21"/>
        <v>4</v>
      </c>
      <c r="I477" s="29">
        <f t="shared" si="22"/>
        <v>1</v>
      </c>
      <c r="J477" s="29" t="str">
        <f t="shared" si="23"/>
        <v/>
      </c>
    </row>
    <row r="478" spans="1:10" x14ac:dyDescent="0.25">
      <c r="A478" s="29">
        <v>142954</v>
      </c>
      <c r="B478" s="29">
        <v>14</v>
      </c>
      <c r="C478" s="30">
        <v>46044.436736111114</v>
      </c>
      <c r="D478" s="32">
        <v>251020201621</v>
      </c>
      <c r="E478" s="61">
        <v>1.7473879999999999</v>
      </c>
      <c r="H478" s="29">
        <f t="shared" si="21"/>
        <v>4</v>
      </c>
      <c r="I478" s="29">
        <f t="shared" si="22"/>
        <v>1</v>
      </c>
      <c r="J478" s="29" t="str">
        <f t="shared" si="23"/>
        <v/>
      </c>
    </row>
    <row r="479" spans="1:10" x14ac:dyDescent="0.25">
      <c r="A479" s="29">
        <v>142945</v>
      </c>
      <c r="B479" s="29">
        <v>13</v>
      </c>
      <c r="C479" s="30">
        <v>46044.467291666668</v>
      </c>
      <c r="D479" s="32">
        <v>251128201321</v>
      </c>
      <c r="E479" s="61">
        <v>0.41021000000000002</v>
      </c>
      <c r="H479" s="29">
        <f t="shared" si="21"/>
        <v>4</v>
      </c>
      <c r="I479" s="29">
        <f t="shared" si="22"/>
        <v>1</v>
      </c>
      <c r="J479" s="29" t="str">
        <f t="shared" si="23"/>
        <v/>
      </c>
    </row>
    <row r="480" spans="1:10" x14ac:dyDescent="0.25">
      <c r="A480" s="29">
        <v>142945</v>
      </c>
      <c r="B480" s="29">
        <v>10</v>
      </c>
      <c r="C480" s="30">
        <v>46044.467546296299</v>
      </c>
      <c r="D480" s="32">
        <v>251128201321</v>
      </c>
      <c r="E480" s="61">
        <v>0.40829599999999999</v>
      </c>
      <c r="H480" s="29">
        <f t="shared" si="21"/>
        <v>4</v>
      </c>
      <c r="I480" s="29">
        <f t="shared" si="22"/>
        <v>1</v>
      </c>
      <c r="J480" s="29" t="str">
        <f t="shared" si="23"/>
        <v/>
      </c>
    </row>
    <row r="481" spans="1:10" x14ac:dyDescent="0.25">
      <c r="A481" s="29">
        <v>142945</v>
      </c>
      <c r="B481" s="29">
        <v>4</v>
      </c>
      <c r="C481" s="30">
        <v>46044.467615740738</v>
      </c>
      <c r="D481" s="32">
        <v>251128201321</v>
      </c>
      <c r="E481" s="61">
        <v>0.145205</v>
      </c>
      <c r="H481" s="29">
        <f t="shared" si="21"/>
        <v>4</v>
      </c>
      <c r="I481" s="29">
        <f t="shared" si="22"/>
        <v>1</v>
      </c>
      <c r="J481" s="29" t="str">
        <f t="shared" si="23"/>
        <v/>
      </c>
    </row>
    <row r="482" spans="1:10" x14ac:dyDescent="0.25">
      <c r="A482" s="29">
        <v>142945</v>
      </c>
      <c r="B482" s="29">
        <v>2</v>
      </c>
      <c r="C482" s="30">
        <v>46044.467685185184</v>
      </c>
      <c r="D482" s="32">
        <v>251128201321</v>
      </c>
      <c r="E482" s="61">
        <v>0.14624999999999999</v>
      </c>
      <c r="H482" s="29">
        <f t="shared" si="21"/>
        <v>4</v>
      </c>
      <c r="I482" s="29">
        <f t="shared" si="22"/>
        <v>1</v>
      </c>
      <c r="J482" s="29" t="str">
        <f t="shared" si="23"/>
        <v/>
      </c>
    </row>
    <row r="483" spans="1:10" x14ac:dyDescent="0.25">
      <c r="A483" s="29">
        <v>142945</v>
      </c>
      <c r="B483" s="29">
        <v>1</v>
      </c>
      <c r="C483" s="30">
        <v>46044.46775462963</v>
      </c>
      <c r="D483" s="32">
        <v>251128201321</v>
      </c>
      <c r="E483" s="61">
        <v>0.15384600000000001</v>
      </c>
      <c r="H483" s="29">
        <f t="shared" si="21"/>
        <v>4</v>
      </c>
      <c r="I483" s="29">
        <f t="shared" si="22"/>
        <v>1</v>
      </c>
      <c r="J483" s="29" t="str">
        <f t="shared" si="23"/>
        <v/>
      </c>
    </row>
    <row r="484" spans="1:10" x14ac:dyDescent="0.25">
      <c r="A484" s="29">
        <v>142945</v>
      </c>
      <c r="B484" s="29">
        <v>5</v>
      </c>
      <c r="C484" s="30">
        <v>46044.467824074076</v>
      </c>
      <c r="D484" s="32">
        <v>251128201321</v>
      </c>
      <c r="E484" s="61">
        <v>0.15412500000000001</v>
      </c>
      <c r="H484" s="29">
        <f t="shared" si="21"/>
        <v>4</v>
      </c>
      <c r="I484" s="29">
        <f t="shared" si="22"/>
        <v>1</v>
      </c>
      <c r="J484" s="29" t="str">
        <f t="shared" si="23"/>
        <v/>
      </c>
    </row>
    <row r="485" spans="1:10" x14ac:dyDescent="0.25">
      <c r="A485" s="29">
        <v>142945</v>
      </c>
      <c r="B485" s="29">
        <v>7</v>
      </c>
      <c r="C485" s="30">
        <v>46044.467905092592</v>
      </c>
      <c r="D485" s="32">
        <v>251128201321</v>
      </c>
      <c r="E485" s="61">
        <v>0.10335999999999999</v>
      </c>
      <c r="H485" s="29">
        <f t="shared" si="21"/>
        <v>4</v>
      </c>
      <c r="I485" s="29">
        <f t="shared" si="22"/>
        <v>1</v>
      </c>
      <c r="J485" s="29" t="str">
        <f t="shared" si="23"/>
        <v/>
      </c>
    </row>
    <row r="486" spans="1:10" x14ac:dyDescent="0.25">
      <c r="A486" s="29">
        <v>142945</v>
      </c>
      <c r="B486" s="29">
        <v>8</v>
      </c>
      <c r="C486" s="30">
        <v>46044.467986111114</v>
      </c>
      <c r="D486" s="32">
        <v>251128201321</v>
      </c>
      <c r="E486" s="61">
        <v>0.10335999999999999</v>
      </c>
      <c r="H486" s="29">
        <f t="shared" si="21"/>
        <v>4</v>
      </c>
      <c r="I486" s="29">
        <f t="shared" si="22"/>
        <v>1</v>
      </c>
      <c r="J486" s="29" t="str">
        <f t="shared" si="23"/>
        <v/>
      </c>
    </row>
    <row r="487" spans="1:10" x14ac:dyDescent="0.25">
      <c r="A487" s="29">
        <v>142945</v>
      </c>
      <c r="B487" s="29">
        <v>6</v>
      </c>
      <c r="C487" s="30">
        <v>46044.468090277776</v>
      </c>
      <c r="D487" s="32">
        <v>251128201321</v>
      </c>
      <c r="E487" s="61">
        <v>8.4152000000000005E-2</v>
      </c>
      <c r="H487" s="29">
        <f t="shared" si="21"/>
        <v>4</v>
      </c>
      <c r="I487" s="29">
        <f t="shared" si="22"/>
        <v>1</v>
      </c>
      <c r="J487" s="29" t="str">
        <f t="shared" si="23"/>
        <v/>
      </c>
    </row>
    <row r="488" spans="1:10" x14ac:dyDescent="0.25">
      <c r="A488" s="29">
        <v>142945</v>
      </c>
      <c r="B488" s="29">
        <v>9</v>
      </c>
      <c r="C488" s="30">
        <v>46044.468171296299</v>
      </c>
      <c r="D488" s="32">
        <v>251128201321</v>
      </c>
      <c r="E488" s="61">
        <v>8.5364999999999996E-2</v>
      </c>
      <c r="H488" s="29">
        <f t="shared" si="21"/>
        <v>4</v>
      </c>
      <c r="I488" s="29">
        <f t="shared" si="22"/>
        <v>1</v>
      </c>
      <c r="J488" s="29" t="str">
        <f t="shared" si="23"/>
        <v/>
      </c>
    </row>
    <row r="489" spans="1:10" x14ac:dyDescent="0.25">
      <c r="A489" s="29">
        <v>142945</v>
      </c>
      <c r="B489" s="29">
        <v>3</v>
      </c>
      <c r="C489" s="30">
        <v>46044.468240740738</v>
      </c>
      <c r="D489" s="32">
        <v>251128201321</v>
      </c>
      <c r="E489" s="61">
        <v>0.22031100000000001</v>
      </c>
      <c r="H489" s="29">
        <f t="shared" si="21"/>
        <v>4</v>
      </c>
      <c r="I489" s="29">
        <f t="shared" si="22"/>
        <v>1</v>
      </c>
      <c r="J489" s="29" t="str">
        <f t="shared" si="23"/>
        <v/>
      </c>
    </row>
    <row r="490" spans="1:10" x14ac:dyDescent="0.25">
      <c r="A490" s="29">
        <v>142945</v>
      </c>
      <c r="B490" s="29">
        <v>11</v>
      </c>
      <c r="C490" s="30">
        <v>46044.468333333331</v>
      </c>
      <c r="D490" s="32">
        <v>251128201321</v>
      </c>
      <c r="E490" s="61">
        <v>0.363979</v>
      </c>
      <c r="H490" s="29">
        <f t="shared" si="21"/>
        <v>4</v>
      </c>
      <c r="I490" s="29">
        <f t="shared" si="22"/>
        <v>1</v>
      </c>
      <c r="J490" s="29" t="str">
        <f t="shared" si="23"/>
        <v/>
      </c>
    </row>
    <row r="491" spans="1:10" x14ac:dyDescent="0.25">
      <c r="A491" s="29">
        <v>142945</v>
      </c>
      <c r="B491" s="29">
        <v>12</v>
      </c>
      <c r="C491" s="30">
        <v>46044.468460648146</v>
      </c>
      <c r="D491" s="32">
        <v>251128201321</v>
      </c>
      <c r="E491" s="61">
        <v>0.366261</v>
      </c>
      <c r="H491" s="29">
        <f t="shared" si="21"/>
        <v>4</v>
      </c>
      <c r="I491" s="29">
        <f t="shared" si="22"/>
        <v>1</v>
      </c>
      <c r="J491" s="29" t="str">
        <f t="shared" si="23"/>
        <v/>
      </c>
    </row>
    <row r="492" spans="1:10" x14ac:dyDescent="0.25">
      <c r="A492" s="29">
        <v>142959</v>
      </c>
      <c r="B492" s="29">
        <v>1</v>
      </c>
      <c r="C492" s="30">
        <v>46044.468888888892</v>
      </c>
      <c r="D492" s="32">
        <v>251128201321</v>
      </c>
      <c r="E492" s="61">
        <v>0.49982399999999999</v>
      </c>
      <c r="H492" s="29">
        <f t="shared" si="21"/>
        <v>4</v>
      </c>
      <c r="I492" s="29">
        <f t="shared" si="22"/>
        <v>1</v>
      </c>
      <c r="J492" s="29" t="str">
        <f t="shared" si="23"/>
        <v/>
      </c>
    </row>
    <row r="493" spans="1:10" x14ac:dyDescent="0.25">
      <c r="A493" s="29">
        <v>142936</v>
      </c>
      <c r="B493" s="29">
        <v>1</v>
      </c>
      <c r="C493" s="30">
        <v>46044.571446759262</v>
      </c>
      <c r="D493" s="32">
        <v>250903053621</v>
      </c>
      <c r="E493" s="61">
        <v>1.8744000000000001</v>
      </c>
      <c r="H493" s="29">
        <f t="shared" si="21"/>
        <v>4</v>
      </c>
      <c r="I493" s="29">
        <f t="shared" si="22"/>
        <v>1</v>
      </c>
      <c r="J493" s="29" t="str">
        <f t="shared" si="23"/>
        <v/>
      </c>
    </row>
    <row r="494" spans="1:10" x14ac:dyDescent="0.25">
      <c r="A494" s="29">
        <v>142936</v>
      </c>
      <c r="B494" s="29">
        <v>1</v>
      </c>
      <c r="C494" s="30">
        <v>46044.571504629632</v>
      </c>
      <c r="D494" s="32">
        <v>250903053621</v>
      </c>
      <c r="E494" s="61">
        <v>1.8744000000000001</v>
      </c>
      <c r="H494" s="29">
        <f t="shared" si="21"/>
        <v>4</v>
      </c>
      <c r="I494" s="29">
        <f t="shared" si="22"/>
        <v>1</v>
      </c>
      <c r="J494" s="29" t="str">
        <f t="shared" si="23"/>
        <v/>
      </c>
    </row>
    <row r="495" spans="1:10" x14ac:dyDescent="0.25">
      <c r="A495" s="29">
        <v>142902</v>
      </c>
      <c r="B495" s="29">
        <v>1</v>
      </c>
      <c r="C495" s="30">
        <v>46044.57167824074</v>
      </c>
      <c r="D495" s="32">
        <v>250903053621</v>
      </c>
      <c r="E495" s="61">
        <v>6.6048999999999997E-2</v>
      </c>
      <c r="H495" s="29">
        <f t="shared" si="21"/>
        <v>4</v>
      </c>
      <c r="I495" s="29">
        <f t="shared" si="22"/>
        <v>1</v>
      </c>
      <c r="J495" s="29" t="str">
        <f t="shared" si="23"/>
        <v/>
      </c>
    </row>
    <row r="496" spans="1:10" x14ac:dyDescent="0.25">
      <c r="A496" s="29">
        <v>142936</v>
      </c>
      <c r="B496" s="29">
        <v>1</v>
      </c>
      <c r="C496" s="30">
        <v>46044.598009259258</v>
      </c>
      <c r="D496" s="32">
        <v>250903115921</v>
      </c>
      <c r="E496" s="61">
        <v>1.8744000000000001</v>
      </c>
      <c r="H496" s="29">
        <f t="shared" si="21"/>
        <v>4</v>
      </c>
      <c r="I496" s="29">
        <f t="shared" si="22"/>
        <v>1</v>
      </c>
      <c r="J496" s="29" t="str">
        <f t="shared" si="23"/>
        <v/>
      </c>
    </row>
    <row r="497" spans="1:10" x14ac:dyDescent="0.25">
      <c r="A497" s="29">
        <v>142936</v>
      </c>
      <c r="B497" s="29">
        <v>1</v>
      </c>
      <c r="C497" s="30">
        <v>46044.598067129627</v>
      </c>
      <c r="D497" s="32">
        <v>250903115921</v>
      </c>
      <c r="E497" s="61">
        <v>1.8744000000000001</v>
      </c>
      <c r="H497" s="29">
        <f t="shared" si="21"/>
        <v>4</v>
      </c>
      <c r="I497" s="29">
        <f t="shared" si="22"/>
        <v>1</v>
      </c>
      <c r="J497" s="29" t="str">
        <f t="shared" si="23"/>
        <v/>
      </c>
    </row>
    <row r="498" spans="1:10" x14ac:dyDescent="0.25">
      <c r="A498" s="29">
        <v>142176</v>
      </c>
      <c r="B498" s="29">
        <v>23</v>
      </c>
      <c r="C498" s="30">
        <v>46045.292662037034</v>
      </c>
      <c r="D498" s="32">
        <v>251213123421</v>
      </c>
      <c r="E498" s="61">
        <v>4.8204000000000002</v>
      </c>
      <c r="H498" s="29">
        <f t="shared" si="21"/>
        <v>4</v>
      </c>
      <c r="I498" s="29">
        <f t="shared" si="22"/>
        <v>1</v>
      </c>
      <c r="J498" s="29" t="str">
        <f t="shared" si="23"/>
        <v/>
      </c>
    </row>
    <row r="499" spans="1:10" x14ac:dyDescent="0.25">
      <c r="A499" s="29">
        <v>142176</v>
      </c>
      <c r="B499" s="29">
        <v>27</v>
      </c>
      <c r="C499" s="30">
        <v>46045.318483796298</v>
      </c>
      <c r="D499" s="32">
        <v>251213102921</v>
      </c>
      <c r="E499" s="61">
        <v>4.8263119999999997</v>
      </c>
      <c r="H499" s="29">
        <f t="shared" si="21"/>
        <v>4</v>
      </c>
      <c r="I499" s="29">
        <f t="shared" si="22"/>
        <v>1</v>
      </c>
      <c r="J499" s="29" t="str">
        <f t="shared" si="23"/>
        <v/>
      </c>
    </row>
    <row r="500" spans="1:10" x14ac:dyDescent="0.25">
      <c r="A500" s="29">
        <v>142176</v>
      </c>
      <c r="B500" s="29">
        <v>26</v>
      </c>
      <c r="C500" s="30">
        <v>46045.334351851852</v>
      </c>
      <c r="D500" s="32">
        <v>251213190621</v>
      </c>
      <c r="E500" s="61">
        <v>4.8221920000000003</v>
      </c>
      <c r="H500" s="29">
        <f t="shared" si="21"/>
        <v>4</v>
      </c>
      <c r="I500" s="29">
        <f t="shared" si="22"/>
        <v>1</v>
      </c>
      <c r="J500" s="29" t="str">
        <f t="shared" si="23"/>
        <v/>
      </c>
    </row>
    <row r="501" spans="1:10" x14ac:dyDescent="0.25">
      <c r="A501" s="29">
        <v>142176</v>
      </c>
      <c r="B501" s="29">
        <v>26</v>
      </c>
      <c r="C501" s="30">
        <v>46045.35497685185</v>
      </c>
      <c r="D501" s="32">
        <v>251213114921</v>
      </c>
      <c r="E501" s="61">
        <v>4.8221920000000003</v>
      </c>
      <c r="H501" s="29">
        <f t="shared" si="21"/>
        <v>4</v>
      </c>
      <c r="I501" s="29">
        <f t="shared" si="22"/>
        <v>1</v>
      </c>
      <c r="J501" s="29" t="str">
        <f t="shared" si="23"/>
        <v/>
      </c>
    </row>
    <row r="502" spans="1:10" x14ac:dyDescent="0.25">
      <c r="A502" s="29">
        <v>142176</v>
      </c>
      <c r="B502" s="29">
        <v>24</v>
      </c>
      <c r="C502" s="30">
        <v>46045.404421296298</v>
      </c>
      <c r="D502" s="32">
        <v>251213113321</v>
      </c>
      <c r="E502" s="61">
        <v>4.8099999999999996</v>
      </c>
      <c r="H502" s="29">
        <f t="shared" si="21"/>
        <v>4</v>
      </c>
      <c r="I502" s="29">
        <f t="shared" si="22"/>
        <v>1</v>
      </c>
      <c r="J502" s="29" t="str">
        <f t="shared" si="23"/>
        <v/>
      </c>
    </row>
    <row r="503" spans="1:10" x14ac:dyDescent="0.25">
      <c r="A503" s="29">
        <v>142176</v>
      </c>
      <c r="B503" s="29">
        <v>24</v>
      </c>
      <c r="C503" s="30">
        <v>46045.421875</v>
      </c>
      <c r="D503" s="32">
        <v>251213112721</v>
      </c>
      <c r="E503" s="61">
        <v>4.8099999999999996</v>
      </c>
      <c r="H503" s="29">
        <f t="shared" si="21"/>
        <v>4</v>
      </c>
      <c r="I503" s="29">
        <f t="shared" si="22"/>
        <v>1</v>
      </c>
      <c r="J503" s="29" t="str">
        <f t="shared" si="23"/>
        <v/>
      </c>
    </row>
    <row r="504" spans="1:10" x14ac:dyDescent="0.25">
      <c r="A504" s="29">
        <v>142176</v>
      </c>
      <c r="B504" s="29">
        <v>22</v>
      </c>
      <c r="C504" s="30">
        <v>46045.44809027778</v>
      </c>
      <c r="D504" s="32">
        <v>251213193521</v>
      </c>
      <c r="E504" s="61">
        <v>4.8151999999999999</v>
      </c>
      <c r="H504" s="29">
        <f t="shared" si="21"/>
        <v>4</v>
      </c>
      <c r="I504" s="29">
        <f t="shared" si="22"/>
        <v>1</v>
      </c>
      <c r="J504" s="29" t="str">
        <f t="shared" si="23"/>
        <v/>
      </c>
    </row>
    <row r="505" spans="1:10" x14ac:dyDescent="0.25">
      <c r="A505" s="29">
        <v>142176</v>
      </c>
      <c r="B505" s="29">
        <v>22</v>
      </c>
      <c r="C505" s="30">
        <v>46045.556192129632</v>
      </c>
      <c r="D505" s="32">
        <v>251215061421</v>
      </c>
      <c r="E505" s="61">
        <v>4.8151999999999999</v>
      </c>
      <c r="H505" s="29">
        <f t="shared" si="21"/>
        <v>4</v>
      </c>
      <c r="I505" s="29">
        <f t="shared" si="22"/>
        <v>1</v>
      </c>
      <c r="J505" s="29" t="str">
        <f t="shared" si="23"/>
        <v/>
      </c>
    </row>
    <row r="506" spans="1:10" x14ac:dyDescent="0.25">
      <c r="A506" s="29">
        <v>142176</v>
      </c>
      <c r="B506" s="29">
        <v>31</v>
      </c>
      <c r="C506" s="30">
        <v>46045.557858796295</v>
      </c>
      <c r="D506" s="32">
        <v>251215010721</v>
      </c>
      <c r="E506" s="61">
        <v>4.7970300000000003</v>
      </c>
      <c r="H506" s="29">
        <f t="shared" si="21"/>
        <v>4</v>
      </c>
      <c r="I506" s="29">
        <f t="shared" si="22"/>
        <v>1</v>
      </c>
      <c r="J506" s="29" t="str">
        <f t="shared" si="23"/>
        <v/>
      </c>
    </row>
    <row r="507" spans="1:10" x14ac:dyDescent="0.25">
      <c r="A507" s="29">
        <v>142176</v>
      </c>
      <c r="B507" s="29">
        <v>21</v>
      </c>
      <c r="C507" s="30">
        <v>46048.28361111111</v>
      </c>
      <c r="D507" s="32">
        <v>251214213221</v>
      </c>
      <c r="E507" s="61">
        <v>4.7952000000000004</v>
      </c>
      <c r="F507" s="74">
        <v>4.7952000000000004</v>
      </c>
      <c r="G507" s="71" t="s">
        <v>103</v>
      </c>
      <c r="H507" s="29">
        <f t="shared" si="21"/>
        <v>5</v>
      </c>
      <c r="I507" s="29">
        <f t="shared" si="22"/>
        <v>1</v>
      </c>
      <c r="J507" s="29">
        <f t="shared" si="23"/>
        <v>1</v>
      </c>
    </row>
    <row r="508" spans="1:10" x14ac:dyDescent="0.25">
      <c r="A508" s="29">
        <v>142176</v>
      </c>
      <c r="B508" s="29">
        <v>21</v>
      </c>
      <c r="C508" s="30">
        <v>46048.307210648149</v>
      </c>
      <c r="D508" s="32">
        <v>251208054121</v>
      </c>
      <c r="E508" s="61">
        <v>4.7952000000000004</v>
      </c>
      <c r="H508" s="29">
        <f t="shared" si="21"/>
        <v>5</v>
      </c>
      <c r="I508" s="29">
        <f t="shared" si="22"/>
        <v>1</v>
      </c>
      <c r="J508" s="29" t="str">
        <f t="shared" si="23"/>
        <v/>
      </c>
    </row>
    <row r="509" spans="1:10" x14ac:dyDescent="0.25">
      <c r="A509" s="29">
        <v>142176</v>
      </c>
      <c r="B509" s="29">
        <v>19</v>
      </c>
      <c r="C509" s="30">
        <v>46048.309537037036</v>
      </c>
      <c r="D509" s="32">
        <v>251213062121</v>
      </c>
      <c r="E509" s="61">
        <v>4.8129840000000002</v>
      </c>
      <c r="H509" s="29">
        <f t="shared" si="21"/>
        <v>5</v>
      </c>
      <c r="I509" s="29">
        <f t="shared" si="22"/>
        <v>1</v>
      </c>
      <c r="J509" s="29" t="str">
        <f t="shared" si="23"/>
        <v/>
      </c>
    </row>
    <row r="510" spans="1:10" x14ac:dyDescent="0.25">
      <c r="A510" s="29">
        <v>142176</v>
      </c>
      <c r="B510" s="29">
        <v>19</v>
      </c>
      <c r="C510" s="30">
        <v>46048.32402777778</v>
      </c>
      <c r="D510" s="32">
        <v>251208053721</v>
      </c>
      <c r="E510" s="61">
        <v>4.8129840000000002</v>
      </c>
      <c r="H510" s="29">
        <f t="shared" si="21"/>
        <v>5</v>
      </c>
      <c r="I510" s="29">
        <f t="shared" si="22"/>
        <v>1</v>
      </c>
      <c r="J510" s="29" t="str">
        <f t="shared" si="23"/>
        <v/>
      </c>
    </row>
    <row r="511" spans="1:10" x14ac:dyDescent="0.25">
      <c r="A511" s="29">
        <v>142176</v>
      </c>
      <c r="B511" s="29">
        <v>18</v>
      </c>
      <c r="C511" s="30">
        <v>46048.337939814817</v>
      </c>
      <c r="D511" s="32">
        <v>251213145221</v>
      </c>
      <c r="E511" s="61">
        <v>4.8129840000000002</v>
      </c>
      <c r="H511" s="29">
        <f t="shared" si="21"/>
        <v>5</v>
      </c>
      <c r="I511" s="29">
        <f t="shared" si="22"/>
        <v>1</v>
      </c>
      <c r="J511" s="29" t="str">
        <f t="shared" si="23"/>
        <v/>
      </c>
    </row>
    <row r="512" spans="1:10" x14ac:dyDescent="0.25">
      <c r="A512" s="29">
        <v>142176</v>
      </c>
      <c r="B512" s="29">
        <v>18</v>
      </c>
      <c r="C512" s="30">
        <v>46048.353379629632</v>
      </c>
      <c r="D512" s="32">
        <v>251209020121</v>
      </c>
      <c r="E512" s="61">
        <v>4.8129840000000002</v>
      </c>
      <c r="H512" s="29">
        <f t="shared" si="21"/>
        <v>5</v>
      </c>
      <c r="I512" s="29">
        <f t="shared" si="22"/>
        <v>1</v>
      </c>
      <c r="J512" s="29" t="str">
        <f t="shared" si="23"/>
        <v/>
      </c>
    </row>
    <row r="513" spans="1:10" x14ac:dyDescent="0.25">
      <c r="A513" s="29">
        <v>142176</v>
      </c>
      <c r="B513" s="29">
        <v>20</v>
      </c>
      <c r="C513" s="30">
        <v>46048.405219907407</v>
      </c>
      <c r="D513" s="32">
        <v>251213063621</v>
      </c>
      <c r="E513" s="61">
        <v>4.7966800000000003</v>
      </c>
      <c r="H513" s="29">
        <f t="shared" si="21"/>
        <v>5</v>
      </c>
      <c r="I513" s="29">
        <f t="shared" si="22"/>
        <v>1</v>
      </c>
      <c r="J513" s="29" t="str">
        <f t="shared" si="23"/>
        <v/>
      </c>
    </row>
    <row r="514" spans="1:10" x14ac:dyDescent="0.25">
      <c r="A514" s="29">
        <v>142176</v>
      </c>
      <c r="B514" s="29">
        <v>20</v>
      </c>
      <c r="C514" s="30">
        <v>46048.408055555556</v>
      </c>
      <c r="D514" s="32">
        <v>251213144721</v>
      </c>
      <c r="E514" s="61">
        <v>4.7966800000000003</v>
      </c>
      <c r="H514" s="29">
        <f t="shared" si="21"/>
        <v>5</v>
      </c>
      <c r="I514" s="29">
        <f t="shared" si="22"/>
        <v>1</v>
      </c>
      <c r="J514" s="29" t="str">
        <f t="shared" si="23"/>
        <v/>
      </c>
    </row>
    <row r="515" spans="1:10" x14ac:dyDescent="0.25">
      <c r="A515" s="29">
        <v>142977</v>
      </c>
      <c r="B515" s="29">
        <v>1</v>
      </c>
      <c r="C515" s="30">
        <v>46048.422152777777</v>
      </c>
      <c r="D515" s="32">
        <v>251215071621</v>
      </c>
      <c r="E515" s="61">
        <v>2.8775759999999999</v>
      </c>
      <c r="H515" s="29">
        <f t="shared" si="21"/>
        <v>5</v>
      </c>
      <c r="I515" s="29">
        <f t="shared" si="22"/>
        <v>1</v>
      </c>
      <c r="J515" s="29" t="str">
        <f t="shared" si="23"/>
        <v/>
      </c>
    </row>
    <row r="516" spans="1:10" x14ac:dyDescent="0.25">
      <c r="A516" s="29">
        <v>142176</v>
      </c>
      <c r="B516" s="29">
        <v>30</v>
      </c>
      <c r="C516" s="30">
        <v>46048.447928240741</v>
      </c>
      <c r="D516" s="32">
        <v>251220092121</v>
      </c>
      <c r="E516" s="61">
        <v>4.5280860000000001</v>
      </c>
      <c r="H516" s="29">
        <f t="shared" si="21"/>
        <v>5</v>
      </c>
      <c r="I516" s="29">
        <f t="shared" si="22"/>
        <v>1</v>
      </c>
      <c r="J516" s="29" t="str">
        <f t="shared" si="23"/>
        <v/>
      </c>
    </row>
    <row r="517" spans="1:10" x14ac:dyDescent="0.25">
      <c r="A517" s="29">
        <v>142963</v>
      </c>
      <c r="B517" s="29">
        <v>1</v>
      </c>
      <c r="C517" s="30">
        <v>46048.470034722224</v>
      </c>
      <c r="D517" s="32" t="s">
        <v>9020</v>
      </c>
      <c r="E517" s="61">
        <v>1.28823</v>
      </c>
      <c r="H517" s="29">
        <f t="shared" si="21"/>
        <v>5</v>
      </c>
      <c r="I517" s="29">
        <f t="shared" si="22"/>
        <v>1</v>
      </c>
      <c r="J517" s="29" t="str">
        <f t="shared" si="23"/>
        <v/>
      </c>
    </row>
    <row r="518" spans="1:10" x14ac:dyDescent="0.25">
      <c r="A518" s="29">
        <v>142176</v>
      </c>
      <c r="B518" s="29">
        <v>32</v>
      </c>
      <c r="C518" s="30">
        <v>46048.558182870373</v>
      </c>
      <c r="D518" s="32">
        <v>251013155021</v>
      </c>
      <c r="E518" s="61">
        <v>4.1659639999999998</v>
      </c>
      <c r="H518" s="29">
        <f t="shared" si="21"/>
        <v>5</v>
      </c>
      <c r="I518" s="29">
        <f t="shared" si="22"/>
        <v>1</v>
      </c>
      <c r="J518" s="29" t="str">
        <f t="shared" si="23"/>
        <v/>
      </c>
    </row>
    <row r="519" spans="1:10" x14ac:dyDescent="0.25">
      <c r="A519" s="29">
        <v>142176</v>
      </c>
      <c r="B519" s="29">
        <v>32</v>
      </c>
      <c r="C519" s="30">
        <v>46048.558437500003</v>
      </c>
      <c r="D519" s="32">
        <v>251220051321</v>
      </c>
      <c r="E519" s="61">
        <v>4.1659639999999998</v>
      </c>
      <c r="H519" s="29">
        <f t="shared" si="21"/>
        <v>5</v>
      </c>
      <c r="I519" s="29">
        <f t="shared" si="22"/>
        <v>1</v>
      </c>
      <c r="J519" s="29" t="str">
        <f t="shared" si="23"/>
        <v/>
      </c>
    </row>
    <row r="520" spans="1:10" x14ac:dyDescent="0.25">
      <c r="A520" s="29">
        <v>143003</v>
      </c>
      <c r="B520" s="29">
        <v>1</v>
      </c>
      <c r="C520" s="30">
        <v>46049.310694444444</v>
      </c>
      <c r="D520" s="32">
        <v>251216170721</v>
      </c>
      <c r="E520" s="61">
        <v>2.2489859999999999</v>
      </c>
      <c r="H520" s="29">
        <f t="shared" si="21"/>
        <v>5</v>
      </c>
      <c r="I520" s="29">
        <f t="shared" si="22"/>
        <v>1</v>
      </c>
      <c r="J520" s="29" t="str">
        <f t="shared" si="23"/>
        <v/>
      </c>
    </row>
    <row r="521" spans="1:10" x14ac:dyDescent="0.25">
      <c r="A521" s="29">
        <v>142806</v>
      </c>
      <c r="B521" s="29">
        <v>1</v>
      </c>
      <c r="C521" s="30">
        <v>46049.310902777775</v>
      </c>
      <c r="D521" s="32">
        <v>251216170721</v>
      </c>
      <c r="E521" s="61">
        <v>1.0287040000000001</v>
      </c>
      <c r="H521" s="29">
        <f t="shared" si="21"/>
        <v>5</v>
      </c>
      <c r="I521" s="29">
        <f t="shared" si="22"/>
        <v>1</v>
      </c>
      <c r="J521" s="29" t="str">
        <f t="shared" si="23"/>
        <v/>
      </c>
    </row>
    <row r="522" spans="1:10" x14ac:dyDescent="0.25">
      <c r="A522" s="29">
        <v>142983</v>
      </c>
      <c r="B522" s="29">
        <v>1</v>
      </c>
      <c r="C522" s="30">
        <v>46049.311030092591</v>
      </c>
      <c r="D522" s="32">
        <v>251216170721</v>
      </c>
      <c r="E522" s="61">
        <v>1.229536</v>
      </c>
      <c r="H522" s="29">
        <f t="shared" si="21"/>
        <v>5</v>
      </c>
      <c r="I522" s="29">
        <f t="shared" si="22"/>
        <v>1</v>
      </c>
      <c r="J522" s="29" t="str">
        <f t="shared" si="23"/>
        <v/>
      </c>
    </row>
    <row r="523" spans="1:10" x14ac:dyDescent="0.25">
      <c r="A523" s="29">
        <v>142949</v>
      </c>
      <c r="B523" s="29">
        <v>10</v>
      </c>
      <c r="C523" s="30">
        <v>46049.311168981483</v>
      </c>
      <c r="D523" s="32">
        <v>251216170721</v>
      </c>
      <c r="E523" s="61">
        <v>1.5401359999999999</v>
      </c>
      <c r="H523" s="29">
        <f t="shared" si="21"/>
        <v>5</v>
      </c>
      <c r="I523" s="29">
        <f t="shared" si="22"/>
        <v>1</v>
      </c>
      <c r="J523" s="29" t="str">
        <f t="shared" si="23"/>
        <v/>
      </c>
    </row>
    <row r="524" spans="1:10" x14ac:dyDescent="0.25">
      <c r="A524" s="29">
        <v>142950</v>
      </c>
      <c r="B524" s="29">
        <v>1</v>
      </c>
      <c r="C524" s="30">
        <v>46049.312523148146</v>
      </c>
      <c r="D524" s="32">
        <v>251217230321</v>
      </c>
      <c r="E524" s="61">
        <v>2.1565949999999998</v>
      </c>
      <c r="H524" s="29">
        <f t="shared" ref="H524:H587" si="24">IF(A524&gt;0,WEEKNUM(C524,21),"")</f>
        <v>5</v>
      </c>
      <c r="I524" s="29">
        <f t="shared" ref="I524:I587" si="25">IF(A524&gt;0,1,"")</f>
        <v>1</v>
      </c>
      <c r="J524" s="29" t="str">
        <f t="shared" ref="J524:J587" si="26">IF(F524&gt;0,1,"")</f>
        <v/>
      </c>
    </row>
    <row r="525" spans="1:10" x14ac:dyDescent="0.25">
      <c r="A525" s="29">
        <v>142806</v>
      </c>
      <c r="B525" s="29">
        <v>1</v>
      </c>
      <c r="C525" s="30">
        <v>46049.312685185185</v>
      </c>
      <c r="D525" s="32">
        <v>251217230321</v>
      </c>
      <c r="E525" s="61">
        <v>1.0287040000000001</v>
      </c>
      <c r="H525" s="29">
        <f t="shared" si="24"/>
        <v>5</v>
      </c>
      <c r="I525" s="29">
        <f t="shared" si="25"/>
        <v>1</v>
      </c>
      <c r="J525" s="29" t="str">
        <f t="shared" si="26"/>
        <v/>
      </c>
    </row>
    <row r="526" spans="1:10" x14ac:dyDescent="0.25">
      <c r="A526" s="29">
        <v>142983</v>
      </c>
      <c r="B526" s="29">
        <v>2</v>
      </c>
      <c r="C526" s="30">
        <v>46049.312835648147</v>
      </c>
      <c r="D526" s="32">
        <v>251217230321</v>
      </c>
      <c r="E526" s="61">
        <v>1.229536</v>
      </c>
      <c r="H526" s="29">
        <f t="shared" si="24"/>
        <v>5</v>
      </c>
      <c r="I526" s="29">
        <f t="shared" si="25"/>
        <v>1</v>
      </c>
      <c r="J526" s="29" t="str">
        <f t="shared" si="26"/>
        <v/>
      </c>
    </row>
    <row r="527" spans="1:10" x14ac:dyDescent="0.25">
      <c r="A527" s="29">
        <v>142949</v>
      </c>
      <c r="B527" s="29">
        <v>29</v>
      </c>
      <c r="C527" s="30">
        <v>46049.33121527778</v>
      </c>
      <c r="D527" s="32">
        <v>251217230321</v>
      </c>
      <c r="E527" s="61">
        <v>0.90208299999999997</v>
      </c>
      <c r="H527" s="29">
        <f t="shared" si="24"/>
        <v>5</v>
      </c>
      <c r="I527" s="29">
        <f t="shared" si="25"/>
        <v>1</v>
      </c>
      <c r="J527" s="29" t="str">
        <f t="shared" si="26"/>
        <v/>
      </c>
    </row>
    <row r="528" spans="1:10" x14ac:dyDescent="0.25">
      <c r="A528" s="29">
        <v>142949</v>
      </c>
      <c r="B528" s="29">
        <v>19</v>
      </c>
      <c r="C528" s="30">
        <v>46049.331296296295</v>
      </c>
      <c r="D528" s="32">
        <v>251217230321</v>
      </c>
      <c r="E528" s="61">
        <v>0.93557100000000004</v>
      </c>
      <c r="H528" s="29">
        <f t="shared" si="24"/>
        <v>5</v>
      </c>
      <c r="I528" s="29">
        <f t="shared" si="25"/>
        <v>1</v>
      </c>
      <c r="J528" s="29" t="str">
        <f t="shared" si="26"/>
        <v/>
      </c>
    </row>
    <row r="529" spans="1:10" x14ac:dyDescent="0.25">
      <c r="A529" s="29">
        <v>142950</v>
      </c>
      <c r="B529" s="29">
        <v>1</v>
      </c>
      <c r="C529" s="30">
        <v>46049.337245370371</v>
      </c>
      <c r="D529" s="32">
        <v>251217232621</v>
      </c>
      <c r="E529" s="61">
        <v>2.1565949999999998</v>
      </c>
      <c r="H529" s="29">
        <f t="shared" si="24"/>
        <v>5</v>
      </c>
      <c r="I529" s="29">
        <f t="shared" si="25"/>
        <v>1</v>
      </c>
      <c r="J529" s="29" t="str">
        <f t="shared" si="26"/>
        <v/>
      </c>
    </row>
    <row r="530" spans="1:10" x14ac:dyDescent="0.25">
      <c r="A530" s="29">
        <v>142950</v>
      </c>
      <c r="B530" s="29">
        <v>1</v>
      </c>
      <c r="C530" s="30">
        <v>46049.33730324074</v>
      </c>
      <c r="D530" s="32">
        <v>251217232621</v>
      </c>
      <c r="E530" s="61">
        <v>2.1565949999999998</v>
      </c>
      <c r="H530" s="29">
        <f t="shared" si="24"/>
        <v>5</v>
      </c>
      <c r="I530" s="29">
        <f t="shared" si="25"/>
        <v>1</v>
      </c>
      <c r="J530" s="29" t="str">
        <f t="shared" si="26"/>
        <v/>
      </c>
    </row>
    <row r="531" spans="1:10" x14ac:dyDescent="0.25">
      <c r="A531" s="29">
        <v>142983</v>
      </c>
      <c r="B531" s="29">
        <v>3</v>
      </c>
      <c r="C531" s="30">
        <v>46049.337442129632</v>
      </c>
      <c r="D531" s="32">
        <v>251217232621</v>
      </c>
      <c r="E531" s="61">
        <v>0.63273599999999997</v>
      </c>
      <c r="H531" s="29">
        <f t="shared" si="24"/>
        <v>5</v>
      </c>
      <c r="I531" s="29">
        <f t="shared" si="25"/>
        <v>1</v>
      </c>
      <c r="J531" s="29" t="str">
        <f t="shared" si="26"/>
        <v/>
      </c>
    </row>
    <row r="532" spans="1:10" x14ac:dyDescent="0.25">
      <c r="A532" s="29">
        <v>142983</v>
      </c>
      <c r="B532" s="29">
        <v>6</v>
      </c>
      <c r="C532" s="30">
        <v>46049.337511574071</v>
      </c>
      <c r="D532" s="32">
        <v>251217232621</v>
      </c>
      <c r="E532" s="61">
        <v>0.63273599999999997</v>
      </c>
      <c r="H532" s="29">
        <f t="shared" si="24"/>
        <v>5</v>
      </c>
      <c r="I532" s="29">
        <f t="shared" si="25"/>
        <v>1</v>
      </c>
      <c r="J532" s="29" t="str">
        <f t="shared" si="26"/>
        <v/>
      </c>
    </row>
    <row r="533" spans="1:10" x14ac:dyDescent="0.25">
      <c r="A533" s="29">
        <v>142998</v>
      </c>
      <c r="B533" s="29">
        <v>1</v>
      </c>
      <c r="C533" s="30">
        <v>46049.337638888886</v>
      </c>
      <c r="D533" s="32">
        <v>251217232621</v>
      </c>
      <c r="E533" s="61">
        <v>0.22426599999999999</v>
      </c>
      <c r="H533" s="29">
        <f t="shared" si="24"/>
        <v>5</v>
      </c>
      <c r="I533" s="29">
        <f t="shared" si="25"/>
        <v>1</v>
      </c>
      <c r="J533" s="29" t="str">
        <f t="shared" si="26"/>
        <v/>
      </c>
    </row>
    <row r="534" spans="1:10" x14ac:dyDescent="0.25">
      <c r="A534" s="29">
        <v>142949</v>
      </c>
      <c r="B534" s="29">
        <v>1</v>
      </c>
      <c r="C534" s="30">
        <v>46049.337789351855</v>
      </c>
      <c r="D534" s="32">
        <v>251217232621</v>
      </c>
      <c r="E534" s="61">
        <v>0.204288</v>
      </c>
      <c r="H534" s="29">
        <f t="shared" si="24"/>
        <v>5</v>
      </c>
      <c r="I534" s="29">
        <f t="shared" si="25"/>
        <v>1</v>
      </c>
      <c r="J534" s="29" t="str">
        <f t="shared" si="26"/>
        <v/>
      </c>
    </row>
    <row r="535" spans="1:10" x14ac:dyDescent="0.25">
      <c r="A535" s="29">
        <v>142949</v>
      </c>
      <c r="B535" s="29">
        <v>3</v>
      </c>
      <c r="C535" s="30">
        <v>46049.338009259256</v>
      </c>
      <c r="D535" s="32">
        <v>251216131721</v>
      </c>
      <c r="E535" s="61">
        <v>0.29546699999999998</v>
      </c>
      <c r="H535" s="29">
        <f t="shared" si="24"/>
        <v>5</v>
      </c>
      <c r="I535" s="29">
        <f t="shared" si="25"/>
        <v>1</v>
      </c>
      <c r="J535" s="29" t="str">
        <f t="shared" si="26"/>
        <v/>
      </c>
    </row>
    <row r="536" spans="1:10" x14ac:dyDescent="0.25">
      <c r="A536" s="29">
        <v>142949</v>
      </c>
      <c r="B536" s="29">
        <v>2</v>
      </c>
      <c r="C536" s="30">
        <v>46049.338067129633</v>
      </c>
      <c r="D536" s="32">
        <v>251216131721</v>
      </c>
      <c r="E536" s="61">
        <v>0.204288</v>
      </c>
      <c r="H536" s="29">
        <f t="shared" si="24"/>
        <v>5</v>
      </c>
      <c r="I536" s="29">
        <f t="shared" si="25"/>
        <v>1</v>
      </c>
      <c r="J536" s="29" t="str">
        <f t="shared" si="26"/>
        <v/>
      </c>
    </row>
    <row r="537" spans="1:10" x14ac:dyDescent="0.25">
      <c r="A537" s="29">
        <v>142804</v>
      </c>
      <c r="B537" s="29">
        <v>3</v>
      </c>
      <c r="C537" s="30">
        <v>46049.338252314818</v>
      </c>
      <c r="D537" s="32">
        <v>251216131721</v>
      </c>
      <c r="E537" s="61">
        <v>0.98306000000000004</v>
      </c>
      <c r="H537" s="29">
        <f t="shared" si="24"/>
        <v>5</v>
      </c>
      <c r="I537" s="29">
        <f t="shared" si="25"/>
        <v>1</v>
      </c>
      <c r="J537" s="29" t="str">
        <f t="shared" si="26"/>
        <v/>
      </c>
    </row>
    <row r="538" spans="1:10" x14ac:dyDescent="0.25">
      <c r="A538" s="29">
        <v>142804</v>
      </c>
      <c r="B538" s="29">
        <v>13</v>
      </c>
      <c r="C538" s="30">
        <v>46049.338356481479</v>
      </c>
      <c r="D538" s="32">
        <v>251216131721</v>
      </c>
      <c r="E538" s="61">
        <v>1.96644</v>
      </c>
      <c r="H538" s="29">
        <f t="shared" si="24"/>
        <v>5</v>
      </c>
      <c r="I538" s="29">
        <f t="shared" si="25"/>
        <v>1</v>
      </c>
      <c r="J538" s="29" t="str">
        <f t="shared" si="26"/>
        <v/>
      </c>
    </row>
    <row r="539" spans="1:10" x14ac:dyDescent="0.25">
      <c r="A539" s="29">
        <v>142804</v>
      </c>
      <c r="B539" s="29">
        <v>15</v>
      </c>
      <c r="C539" s="30">
        <v>46049.338425925926</v>
      </c>
      <c r="D539" s="32">
        <v>251216131721</v>
      </c>
      <c r="E539" s="61">
        <v>1.96644</v>
      </c>
      <c r="H539" s="29">
        <f t="shared" si="24"/>
        <v>5</v>
      </c>
      <c r="I539" s="29">
        <f t="shared" si="25"/>
        <v>1</v>
      </c>
      <c r="J539" s="29" t="str">
        <f t="shared" si="26"/>
        <v/>
      </c>
    </row>
    <row r="540" spans="1:10" x14ac:dyDescent="0.25">
      <c r="A540" s="29">
        <v>142998</v>
      </c>
      <c r="B540" s="29">
        <v>2</v>
      </c>
      <c r="C540" s="30">
        <v>46049.33861111111</v>
      </c>
      <c r="D540" s="32">
        <v>251216131721</v>
      </c>
      <c r="E540" s="61">
        <v>0.54381599999999997</v>
      </c>
      <c r="H540" s="29">
        <f t="shared" si="24"/>
        <v>5</v>
      </c>
      <c r="I540" s="29">
        <f t="shared" si="25"/>
        <v>1</v>
      </c>
      <c r="J540" s="29" t="str">
        <f t="shared" si="26"/>
        <v/>
      </c>
    </row>
    <row r="541" spans="1:10" x14ac:dyDescent="0.25">
      <c r="A541" s="29">
        <v>142949</v>
      </c>
      <c r="B541" s="29">
        <v>35</v>
      </c>
      <c r="C541" s="30">
        <v>46049.365624999999</v>
      </c>
      <c r="D541" s="32">
        <v>251216131721</v>
      </c>
      <c r="E541" s="61">
        <v>0.36678100000000002</v>
      </c>
      <c r="H541" s="29">
        <f t="shared" si="24"/>
        <v>5</v>
      </c>
      <c r="I541" s="29">
        <f t="shared" si="25"/>
        <v>1</v>
      </c>
      <c r="J541" s="29" t="str">
        <f t="shared" si="26"/>
        <v/>
      </c>
    </row>
    <row r="542" spans="1:10" x14ac:dyDescent="0.25">
      <c r="A542" s="29">
        <v>142949</v>
      </c>
      <c r="B542" s="29">
        <v>37</v>
      </c>
      <c r="C542" s="30">
        <v>46049.365740740737</v>
      </c>
      <c r="D542" s="32">
        <v>251216131721</v>
      </c>
      <c r="E542" s="61">
        <v>0.36678100000000002</v>
      </c>
      <c r="H542" s="29">
        <f t="shared" si="24"/>
        <v>5</v>
      </c>
      <c r="I542" s="29">
        <f t="shared" si="25"/>
        <v>1</v>
      </c>
      <c r="J542" s="29" t="str">
        <f t="shared" si="26"/>
        <v/>
      </c>
    </row>
    <row r="543" spans="1:10" x14ac:dyDescent="0.25">
      <c r="A543" s="29">
        <v>142949</v>
      </c>
      <c r="B543" s="29">
        <v>24</v>
      </c>
      <c r="C543" s="30">
        <v>46049.408703703702</v>
      </c>
      <c r="D543" s="32">
        <v>251216133621</v>
      </c>
      <c r="E543" s="61">
        <v>0.56654199999999999</v>
      </c>
      <c r="H543" s="29">
        <f t="shared" si="24"/>
        <v>5</v>
      </c>
      <c r="I543" s="29">
        <f t="shared" si="25"/>
        <v>1</v>
      </c>
      <c r="J543" s="29" t="str">
        <f t="shared" si="26"/>
        <v/>
      </c>
    </row>
    <row r="544" spans="1:10" x14ac:dyDescent="0.25">
      <c r="A544" s="29">
        <v>142804</v>
      </c>
      <c r="B544" s="29">
        <v>17</v>
      </c>
      <c r="C544" s="30">
        <v>46049.408854166664</v>
      </c>
      <c r="D544" s="32">
        <v>251216133621</v>
      </c>
      <c r="E544" s="61">
        <v>1.96644</v>
      </c>
      <c r="H544" s="29">
        <f t="shared" si="24"/>
        <v>5</v>
      </c>
      <c r="I544" s="29">
        <f t="shared" si="25"/>
        <v>1</v>
      </c>
      <c r="J544" s="29" t="str">
        <f t="shared" si="26"/>
        <v/>
      </c>
    </row>
    <row r="545" spans="1:10" x14ac:dyDescent="0.25">
      <c r="A545" s="29">
        <v>142983</v>
      </c>
      <c r="B545" s="29">
        <v>4</v>
      </c>
      <c r="C545" s="30">
        <v>46049.40902777778</v>
      </c>
      <c r="D545" s="32">
        <v>251216133621</v>
      </c>
      <c r="E545" s="61">
        <v>1.0053810000000001</v>
      </c>
      <c r="H545" s="29">
        <f t="shared" si="24"/>
        <v>5</v>
      </c>
      <c r="I545" s="29">
        <f t="shared" si="25"/>
        <v>1</v>
      </c>
      <c r="J545" s="29" t="str">
        <f t="shared" si="26"/>
        <v/>
      </c>
    </row>
    <row r="546" spans="1:10" x14ac:dyDescent="0.25">
      <c r="A546" s="29">
        <v>142983</v>
      </c>
      <c r="B546" s="29">
        <v>5</v>
      </c>
      <c r="C546" s="30">
        <v>46049.409097222226</v>
      </c>
      <c r="D546" s="32">
        <v>251216133621</v>
      </c>
      <c r="E546" s="61">
        <v>1.0053810000000001</v>
      </c>
      <c r="H546" s="29">
        <f t="shared" si="24"/>
        <v>5</v>
      </c>
      <c r="I546" s="29">
        <f t="shared" si="25"/>
        <v>1</v>
      </c>
      <c r="J546" s="29" t="str">
        <f t="shared" si="26"/>
        <v/>
      </c>
    </row>
    <row r="547" spans="1:10" x14ac:dyDescent="0.25">
      <c r="A547" s="29">
        <v>142940</v>
      </c>
      <c r="B547" s="29">
        <v>1</v>
      </c>
      <c r="C547" s="30">
        <v>46049.409236111111</v>
      </c>
      <c r="D547" s="32">
        <v>251216133621</v>
      </c>
      <c r="E547" s="61">
        <v>0.96960599999999997</v>
      </c>
      <c r="H547" s="29">
        <f t="shared" si="24"/>
        <v>5</v>
      </c>
      <c r="I547" s="29">
        <f t="shared" si="25"/>
        <v>1</v>
      </c>
      <c r="J547" s="29" t="str">
        <f t="shared" si="26"/>
        <v/>
      </c>
    </row>
    <row r="548" spans="1:10" x14ac:dyDescent="0.25">
      <c r="A548" s="29">
        <v>142981</v>
      </c>
      <c r="B548" s="29">
        <v>2</v>
      </c>
      <c r="C548" s="30">
        <v>46049.409386574072</v>
      </c>
      <c r="D548" s="32">
        <v>251216133621</v>
      </c>
      <c r="E548" s="61">
        <v>0.42990499999999998</v>
      </c>
      <c r="H548" s="29">
        <f t="shared" si="24"/>
        <v>5</v>
      </c>
      <c r="I548" s="29">
        <f t="shared" si="25"/>
        <v>1</v>
      </c>
      <c r="J548" s="29" t="str">
        <f t="shared" si="26"/>
        <v/>
      </c>
    </row>
    <row r="549" spans="1:10" x14ac:dyDescent="0.25">
      <c r="A549" s="29">
        <v>142949</v>
      </c>
      <c r="B549" s="29">
        <v>33</v>
      </c>
      <c r="C549" s="30">
        <v>46049.434490740743</v>
      </c>
      <c r="D549" s="32">
        <v>251216170021</v>
      </c>
      <c r="E549" s="61">
        <v>0.56654199999999999</v>
      </c>
      <c r="H549" s="29">
        <f t="shared" si="24"/>
        <v>5</v>
      </c>
      <c r="I549" s="29">
        <f t="shared" si="25"/>
        <v>1</v>
      </c>
      <c r="J549" s="29" t="str">
        <f t="shared" si="26"/>
        <v/>
      </c>
    </row>
    <row r="550" spans="1:10" x14ac:dyDescent="0.25">
      <c r="A550" s="29">
        <v>142949</v>
      </c>
      <c r="B550" s="29">
        <v>34</v>
      </c>
      <c r="C550" s="30">
        <v>46049.434583333335</v>
      </c>
      <c r="D550" s="32">
        <v>251216170021</v>
      </c>
      <c r="E550" s="61">
        <v>0.56654199999999999</v>
      </c>
      <c r="H550" s="29">
        <f t="shared" si="24"/>
        <v>5</v>
      </c>
      <c r="I550" s="29">
        <f t="shared" si="25"/>
        <v>1</v>
      </c>
      <c r="J550" s="29" t="str">
        <f t="shared" si="26"/>
        <v/>
      </c>
    </row>
    <row r="551" spans="1:10" x14ac:dyDescent="0.25">
      <c r="A551" s="29">
        <v>142949</v>
      </c>
      <c r="B551" s="29">
        <v>34</v>
      </c>
      <c r="C551" s="30">
        <v>46049.434641203705</v>
      </c>
      <c r="D551" s="32">
        <v>251216170021</v>
      </c>
      <c r="E551" s="61">
        <v>0.56654199999999999</v>
      </c>
      <c r="H551" s="29">
        <f t="shared" si="24"/>
        <v>5</v>
      </c>
      <c r="I551" s="29">
        <f t="shared" si="25"/>
        <v>1</v>
      </c>
      <c r="J551" s="29" t="str">
        <f t="shared" si="26"/>
        <v/>
      </c>
    </row>
    <row r="552" spans="1:10" x14ac:dyDescent="0.25">
      <c r="A552" s="29">
        <v>142949</v>
      </c>
      <c r="B552" s="29">
        <v>8</v>
      </c>
      <c r="C552" s="30">
        <v>46049.434710648151</v>
      </c>
      <c r="D552" s="32">
        <v>251216170021</v>
      </c>
      <c r="E552" s="61">
        <v>0.38039699999999999</v>
      </c>
      <c r="H552" s="29">
        <f t="shared" si="24"/>
        <v>5</v>
      </c>
      <c r="I552" s="29">
        <f t="shared" si="25"/>
        <v>1</v>
      </c>
      <c r="J552" s="29" t="str">
        <f t="shared" si="26"/>
        <v/>
      </c>
    </row>
    <row r="553" spans="1:10" x14ac:dyDescent="0.25">
      <c r="A553" s="29">
        <v>142949</v>
      </c>
      <c r="B553" s="29">
        <v>8</v>
      </c>
      <c r="C553" s="30">
        <v>46049.434791666667</v>
      </c>
      <c r="D553" s="32">
        <v>251216170021</v>
      </c>
      <c r="E553" s="61">
        <v>0.38039699999999999</v>
      </c>
      <c r="H553" s="29">
        <f t="shared" si="24"/>
        <v>5</v>
      </c>
      <c r="I553" s="29">
        <f t="shared" si="25"/>
        <v>1</v>
      </c>
      <c r="J553" s="29" t="str">
        <f t="shared" si="26"/>
        <v/>
      </c>
    </row>
    <row r="554" spans="1:10" x14ac:dyDescent="0.25">
      <c r="A554" s="29">
        <v>142949</v>
      </c>
      <c r="B554" s="29">
        <v>26</v>
      </c>
      <c r="C554" s="30">
        <v>46049.434872685182</v>
      </c>
      <c r="D554" s="32">
        <v>251216170021</v>
      </c>
      <c r="E554" s="61">
        <v>0.74632699999999996</v>
      </c>
      <c r="H554" s="29">
        <f t="shared" si="24"/>
        <v>5</v>
      </c>
      <c r="I554" s="29">
        <f t="shared" si="25"/>
        <v>1</v>
      </c>
      <c r="J554" s="29" t="str">
        <f t="shared" si="26"/>
        <v/>
      </c>
    </row>
    <row r="555" spans="1:10" x14ac:dyDescent="0.25">
      <c r="A555" s="29">
        <v>142949</v>
      </c>
      <c r="B555" s="29">
        <v>7</v>
      </c>
      <c r="C555" s="30">
        <v>46049.434976851851</v>
      </c>
      <c r="D555" s="32">
        <v>251216170021</v>
      </c>
      <c r="E555" s="61">
        <v>0.38039699999999999</v>
      </c>
      <c r="H555" s="29">
        <f t="shared" si="24"/>
        <v>5</v>
      </c>
      <c r="I555" s="29">
        <f t="shared" si="25"/>
        <v>1</v>
      </c>
      <c r="J555" s="29" t="str">
        <f t="shared" si="26"/>
        <v/>
      </c>
    </row>
    <row r="556" spans="1:10" x14ac:dyDescent="0.25">
      <c r="A556" s="29">
        <v>142981</v>
      </c>
      <c r="B556" s="29">
        <v>1</v>
      </c>
      <c r="C556" s="30">
        <v>46049.43513888889</v>
      </c>
      <c r="D556" s="32">
        <v>251216170021</v>
      </c>
      <c r="E556" s="61">
        <v>0.26468999999999998</v>
      </c>
      <c r="H556" s="29">
        <f t="shared" si="24"/>
        <v>5</v>
      </c>
      <c r="I556" s="29">
        <f t="shared" si="25"/>
        <v>1</v>
      </c>
      <c r="J556" s="29" t="str">
        <f t="shared" si="26"/>
        <v/>
      </c>
    </row>
    <row r="557" spans="1:10" x14ac:dyDescent="0.25">
      <c r="A557" s="29">
        <v>142805</v>
      </c>
      <c r="B557" s="29">
        <v>6</v>
      </c>
      <c r="C557" s="30">
        <v>46049.590763888889</v>
      </c>
      <c r="D557" s="32">
        <v>251130225221</v>
      </c>
      <c r="E557" s="61">
        <v>1.653084</v>
      </c>
      <c r="F557" s="74">
        <v>1.653084</v>
      </c>
      <c r="G557" s="71" t="s">
        <v>103</v>
      </c>
      <c r="H557" s="29">
        <f t="shared" si="24"/>
        <v>5</v>
      </c>
      <c r="I557" s="29">
        <f t="shared" si="25"/>
        <v>1</v>
      </c>
      <c r="J557" s="29">
        <f t="shared" si="26"/>
        <v>1</v>
      </c>
    </row>
    <row r="558" spans="1:10" x14ac:dyDescent="0.25">
      <c r="A558" s="29">
        <v>142891</v>
      </c>
      <c r="B558" s="29">
        <v>1</v>
      </c>
      <c r="C558" s="30">
        <v>46050.476759259262</v>
      </c>
      <c r="D558" s="32">
        <v>251217215321</v>
      </c>
      <c r="E558" s="61">
        <v>0.39204800000000001</v>
      </c>
      <c r="F558" s="74">
        <v>0.39204800000000001</v>
      </c>
      <c r="G558" s="71" t="s">
        <v>103</v>
      </c>
      <c r="H558" s="29">
        <f t="shared" si="24"/>
        <v>5</v>
      </c>
      <c r="I558" s="29">
        <f t="shared" si="25"/>
        <v>1</v>
      </c>
      <c r="J558" s="29">
        <f t="shared" si="26"/>
        <v>1</v>
      </c>
    </row>
    <row r="559" spans="1:10" x14ac:dyDescent="0.25">
      <c r="A559" s="29">
        <v>142950</v>
      </c>
      <c r="B559" s="29">
        <v>1</v>
      </c>
      <c r="C559" s="30">
        <v>46049.44258101852</v>
      </c>
      <c r="D559" s="32">
        <v>251216170021</v>
      </c>
      <c r="E559" s="61">
        <v>2.1565949999999998</v>
      </c>
      <c r="H559" s="29">
        <f t="shared" si="24"/>
        <v>5</v>
      </c>
      <c r="I559" s="29">
        <f t="shared" si="25"/>
        <v>1</v>
      </c>
      <c r="J559" s="29" t="str">
        <f t="shared" si="26"/>
        <v/>
      </c>
    </row>
    <row r="560" spans="1:10" x14ac:dyDescent="0.25">
      <c r="A560" s="29">
        <v>142950</v>
      </c>
      <c r="B560" s="29">
        <v>1</v>
      </c>
      <c r="C560" s="30">
        <v>46049.442650462966</v>
      </c>
      <c r="D560" s="32">
        <v>251216170021</v>
      </c>
      <c r="E560" s="61">
        <v>2.1565949999999998</v>
      </c>
      <c r="H560" s="29">
        <f t="shared" si="24"/>
        <v>5</v>
      </c>
      <c r="I560" s="29">
        <f t="shared" si="25"/>
        <v>1</v>
      </c>
      <c r="J560" s="29" t="str">
        <f t="shared" si="26"/>
        <v/>
      </c>
    </row>
    <row r="561" spans="1:10" x14ac:dyDescent="0.25">
      <c r="A561" s="29">
        <v>142804</v>
      </c>
      <c r="B561" s="29">
        <v>2</v>
      </c>
      <c r="C561" s="30">
        <v>46049.450127314813</v>
      </c>
      <c r="D561" s="32">
        <v>251128171721</v>
      </c>
      <c r="E561" s="61">
        <v>1.96644</v>
      </c>
      <c r="H561" s="29">
        <f t="shared" si="24"/>
        <v>5</v>
      </c>
      <c r="I561" s="29">
        <f t="shared" si="25"/>
        <v>1</v>
      </c>
      <c r="J561" s="29" t="str">
        <f t="shared" si="26"/>
        <v/>
      </c>
    </row>
    <row r="562" spans="1:10" x14ac:dyDescent="0.25">
      <c r="A562" s="29">
        <v>142804</v>
      </c>
      <c r="B562" s="29">
        <v>18</v>
      </c>
      <c r="C562" s="30">
        <v>46049.450208333335</v>
      </c>
      <c r="D562" s="32">
        <v>251128171721</v>
      </c>
      <c r="E562" s="61">
        <v>1.7978879999999999</v>
      </c>
      <c r="H562" s="29">
        <f t="shared" si="24"/>
        <v>5</v>
      </c>
      <c r="I562" s="29">
        <f t="shared" si="25"/>
        <v>1</v>
      </c>
      <c r="J562" s="29" t="str">
        <f t="shared" si="26"/>
        <v/>
      </c>
    </row>
    <row r="563" spans="1:10" x14ac:dyDescent="0.25">
      <c r="A563" s="29">
        <v>142806</v>
      </c>
      <c r="B563" s="29">
        <v>1</v>
      </c>
      <c r="C563" s="30">
        <v>46049.450370370374</v>
      </c>
      <c r="D563" s="32">
        <v>251128171721</v>
      </c>
      <c r="E563" s="61">
        <v>1.0287040000000001</v>
      </c>
      <c r="H563" s="29">
        <f t="shared" si="24"/>
        <v>5</v>
      </c>
      <c r="I563" s="29">
        <f t="shared" si="25"/>
        <v>1</v>
      </c>
      <c r="J563" s="29" t="str">
        <f t="shared" si="26"/>
        <v/>
      </c>
    </row>
    <row r="564" spans="1:10" x14ac:dyDescent="0.25">
      <c r="A564" s="29">
        <v>142921</v>
      </c>
      <c r="B564" s="29">
        <v>1</v>
      </c>
      <c r="C564" s="30">
        <v>46049.450578703705</v>
      </c>
      <c r="D564" s="32">
        <v>251128171721</v>
      </c>
      <c r="E564" s="61">
        <v>0.79205000000000003</v>
      </c>
      <c r="H564" s="29">
        <f t="shared" si="24"/>
        <v>5</v>
      </c>
      <c r="I564" s="29">
        <f t="shared" si="25"/>
        <v>1</v>
      </c>
      <c r="J564" s="29" t="str">
        <f t="shared" si="26"/>
        <v/>
      </c>
    </row>
    <row r="565" spans="1:10" x14ac:dyDescent="0.25">
      <c r="A565" s="29">
        <v>142949</v>
      </c>
      <c r="B565" s="29">
        <v>13</v>
      </c>
      <c r="C565" s="30">
        <v>46049.450740740744</v>
      </c>
      <c r="D565" s="32">
        <v>251128171721</v>
      </c>
      <c r="E565" s="61">
        <v>0.29546699999999998</v>
      </c>
      <c r="H565" s="29">
        <f t="shared" si="24"/>
        <v>5</v>
      </c>
      <c r="I565" s="29">
        <f t="shared" si="25"/>
        <v>1</v>
      </c>
      <c r="J565" s="29" t="str">
        <f t="shared" si="26"/>
        <v/>
      </c>
    </row>
    <row r="566" spans="1:10" x14ac:dyDescent="0.25">
      <c r="A566" s="29">
        <v>142949</v>
      </c>
      <c r="B566" s="29">
        <v>14</v>
      </c>
      <c r="C566" s="30">
        <v>46049.450810185182</v>
      </c>
      <c r="D566" s="32">
        <v>251128171721</v>
      </c>
      <c r="E566" s="61">
        <v>0.29546699999999998</v>
      </c>
      <c r="H566" s="29">
        <f t="shared" si="24"/>
        <v>5</v>
      </c>
      <c r="I566" s="29">
        <f t="shared" si="25"/>
        <v>1</v>
      </c>
      <c r="J566" s="29" t="str">
        <f t="shared" si="26"/>
        <v/>
      </c>
    </row>
    <row r="567" spans="1:10" x14ac:dyDescent="0.25">
      <c r="A567" s="29">
        <v>142949</v>
      </c>
      <c r="B567" s="29">
        <v>23</v>
      </c>
      <c r="C567" s="30">
        <v>46049.472685185188</v>
      </c>
      <c r="D567" s="32">
        <v>251204021121</v>
      </c>
      <c r="E567" s="61">
        <v>0.56654199999999999</v>
      </c>
      <c r="H567" s="29">
        <f t="shared" si="24"/>
        <v>5</v>
      </c>
      <c r="I567" s="29">
        <f t="shared" si="25"/>
        <v>1</v>
      </c>
      <c r="J567" s="29" t="str">
        <f t="shared" si="26"/>
        <v/>
      </c>
    </row>
    <row r="568" spans="1:10" x14ac:dyDescent="0.25">
      <c r="A568" s="29">
        <v>142961</v>
      </c>
      <c r="B568" s="29">
        <v>1</v>
      </c>
      <c r="C568" s="30">
        <v>46049.472824074073</v>
      </c>
      <c r="D568" s="32">
        <v>251204021121</v>
      </c>
      <c r="E568" s="61">
        <v>0.76680300000000001</v>
      </c>
      <c r="H568" s="29">
        <f t="shared" si="24"/>
        <v>5</v>
      </c>
      <c r="I568" s="29">
        <f t="shared" si="25"/>
        <v>1</v>
      </c>
      <c r="J568" s="29" t="str">
        <f t="shared" si="26"/>
        <v/>
      </c>
    </row>
    <row r="569" spans="1:10" x14ac:dyDescent="0.25">
      <c r="A569" s="29">
        <v>142949</v>
      </c>
      <c r="B569" s="29">
        <v>32</v>
      </c>
      <c r="C569" s="30">
        <v>46049.47457175926</v>
      </c>
      <c r="D569" s="32">
        <v>251204021121</v>
      </c>
      <c r="E569" s="61">
        <v>0.183175</v>
      </c>
      <c r="H569" s="29">
        <f t="shared" si="24"/>
        <v>5</v>
      </c>
      <c r="I569" s="29">
        <f t="shared" si="25"/>
        <v>1</v>
      </c>
      <c r="J569" s="29" t="str">
        <f t="shared" si="26"/>
        <v/>
      </c>
    </row>
    <row r="570" spans="1:10" x14ac:dyDescent="0.25">
      <c r="A570" s="29">
        <v>142949</v>
      </c>
      <c r="B570" s="29">
        <v>32</v>
      </c>
      <c r="C570" s="30">
        <v>46049.474629629629</v>
      </c>
      <c r="D570" s="32">
        <v>251204021121</v>
      </c>
      <c r="E570" s="61">
        <v>0.183175</v>
      </c>
      <c r="H570" s="29">
        <f t="shared" si="24"/>
        <v>5</v>
      </c>
      <c r="I570" s="29">
        <f t="shared" si="25"/>
        <v>1</v>
      </c>
      <c r="J570" s="29" t="str">
        <f t="shared" si="26"/>
        <v/>
      </c>
    </row>
    <row r="571" spans="1:10" x14ac:dyDescent="0.25">
      <c r="A571" s="29">
        <v>142949</v>
      </c>
      <c r="B571" s="29">
        <v>31</v>
      </c>
      <c r="C571" s="30">
        <v>46049.476840277777</v>
      </c>
      <c r="D571" s="32">
        <v>251204021121</v>
      </c>
      <c r="E571" s="61">
        <v>0.183175</v>
      </c>
      <c r="H571" s="29">
        <f t="shared" si="24"/>
        <v>5</v>
      </c>
      <c r="I571" s="29">
        <f t="shared" si="25"/>
        <v>1</v>
      </c>
      <c r="J571" s="29" t="str">
        <f t="shared" si="26"/>
        <v/>
      </c>
    </row>
    <row r="572" spans="1:10" x14ac:dyDescent="0.25">
      <c r="A572" s="29">
        <v>142949</v>
      </c>
      <c r="B572" s="29">
        <v>31</v>
      </c>
      <c r="C572" s="30">
        <v>46049.476898148147</v>
      </c>
      <c r="D572" s="32">
        <v>251204021121</v>
      </c>
      <c r="E572" s="61">
        <v>0.183175</v>
      </c>
      <c r="H572" s="29">
        <f t="shared" si="24"/>
        <v>5</v>
      </c>
      <c r="I572" s="29">
        <f t="shared" si="25"/>
        <v>1</v>
      </c>
      <c r="J572" s="29" t="str">
        <f t="shared" si="26"/>
        <v/>
      </c>
    </row>
    <row r="573" spans="1:10" x14ac:dyDescent="0.25">
      <c r="A573" s="29">
        <v>142949</v>
      </c>
      <c r="B573" s="29">
        <v>22</v>
      </c>
      <c r="C573" s="30">
        <v>46049.477013888885</v>
      </c>
      <c r="D573" s="32">
        <v>251204021121</v>
      </c>
      <c r="E573" s="61">
        <v>0.183175</v>
      </c>
      <c r="H573" s="29">
        <f t="shared" si="24"/>
        <v>5</v>
      </c>
      <c r="I573" s="29">
        <f t="shared" si="25"/>
        <v>1</v>
      </c>
      <c r="J573" s="29" t="str">
        <f t="shared" si="26"/>
        <v/>
      </c>
    </row>
    <row r="574" spans="1:10" x14ac:dyDescent="0.25">
      <c r="A574" s="29">
        <v>142918</v>
      </c>
      <c r="B574" s="29">
        <v>1</v>
      </c>
      <c r="C574" s="30">
        <v>46049.483078703706</v>
      </c>
      <c r="D574" s="32">
        <v>251128201321</v>
      </c>
      <c r="E574" s="61">
        <v>0.96530400000000005</v>
      </c>
      <c r="H574" s="29">
        <f t="shared" si="24"/>
        <v>5</v>
      </c>
      <c r="I574" s="29">
        <f t="shared" si="25"/>
        <v>1</v>
      </c>
      <c r="J574" s="29" t="str">
        <f t="shared" si="26"/>
        <v/>
      </c>
    </row>
    <row r="575" spans="1:10" x14ac:dyDescent="0.25">
      <c r="A575" s="29">
        <v>142949</v>
      </c>
      <c r="B575" s="29">
        <v>33</v>
      </c>
      <c r="C575" s="30">
        <v>46049.555636574078</v>
      </c>
      <c r="D575" s="32">
        <v>251128202221</v>
      </c>
      <c r="E575" s="61">
        <v>0.56654199999999999</v>
      </c>
      <c r="H575" s="29">
        <f t="shared" si="24"/>
        <v>5</v>
      </c>
      <c r="I575" s="29">
        <f t="shared" si="25"/>
        <v>1</v>
      </c>
      <c r="J575" s="29" t="str">
        <f t="shared" si="26"/>
        <v/>
      </c>
    </row>
    <row r="576" spans="1:10" x14ac:dyDescent="0.25">
      <c r="A576" s="29">
        <v>142949</v>
      </c>
      <c r="B576" s="29">
        <v>4</v>
      </c>
      <c r="C576" s="30">
        <v>46049.555717592593</v>
      </c>
      <c r="D576" s="32">
        <v>251128202221</v>
      </c>
      <c r="E576" s="61">
        <v>0.29546699999999998</v>
      </c>
      <c r="H576" s="29">
        <f t="shared" si="24"/>
        <v>5</v>
      </c>
      <c r="I576" s="29">
        <f t="shared" si="25"/>
        <v>1</v>
      </c>
      <c r="J576" s="29" t="str">
        <f t="shared" si="26"/>
        <v/>
      </c>
    </row>
    <row r="577" spans="1:10" x14ac:dyDescent="0.25">
      <c r="A577" s="29">
        <v>142949</v>
      </c>
      <c r="B577" s="29">
        <v>21</v>
      </c>
      <c r="C577" s="30">
        <v>46049.555949074071</v>
      </c>
      <c r="D577" s="32">
        <v>251128202221</v>
      </c>
      <c r="E577" s="61">
        <v>0.183175</v>
      </c>
      <c r="H577" s="29">
        <f t="shared" si="24"/>
        <v>5</v>
      </c>
      <c r="I577" s="29">
        <f t="shared" si="25"/>
        <v>1</v>
      </c>
      <c r="J577" s="29" t="str">
        <f t="shared" si="26"/>
        <v/>
      </c>
    </row>
    <row r="578" spans="1:10" x14ac:dyDescent="0.25">
      <c r="A578" s="29">
        <v>142949</v>
      </c>
      <c r="B578" s="29">
        <v>8</v>
      </c>
      <c r="C578" s="30">
        <v>46049.556041666663</v>
      </c>
      <c r="D578" s="32">
        <v>251128202221</v>
      </c>
      <c r="E578" s="61">
        <v>0.38039699999999999</v>
      </c>
      <c r="H578" s="29">
        <f t="shared" si="24"/>
        <v>5</v>
      </c>
      <c r="I578" s="29">
        <f t="shared" si="25"/>
        <v>1</v>
      </c>
      <c r="J578" s="29" t="str">
        <f t="shared" si="26"/>
        <v/>
      </c>
    </row>
    <row r="579" spans="1:10" x14ac:dyDescent="0.25">
      <c r="A579" s="29">
        <v>142949</v>
      </c>
      <c r="B579" s="29">
        <v>17</v>
      </c>
      <c r="C579" s="30">
        <v>46049.556122685186</v>
      </c>
      <c r="D579" s="32">
        <v>251128202221</v>
      </c>
      <c r="E579" s="61">
        <v>0.38039699999999999</v>
      </c>
      <c r="H579" s="29">
        <f t="shared" si="24"/>
        <v>5</v>
      </c>
      <c r="I579" s="29">
        <f t="shared" si="25"/>
        <v>1</v>
      </c>
      <c r="J579" s="29" t="str">
        <f t="shared" si="26"/>
        <v/>
      </c>
    </row>
    <row r="580" spans="1:10" x14ac:dyDescent="0.25">
      <c r="A580" s="29">
        <v>142949</v>
      </c>
      <c r="B580" s="29">
        <v>17</v>
      </c>
      <c r="C580" s="30">
        <v>46049.556180555555</v>
      </c>
      <c r="D580" s="32">
        <v>251128202221</v>
      </c>
      <c r="E580" s="61">
        <v>0.38039699999999999</v>
      </c>
      <c r="H580" s="29">
        <f t="shared" si="24"/>
        <v>5</v>
      </c>
      <c r="I580" s="29">
        <f t="shared" si="25"/>
        <v>1</v>
      </c>
      <c r="J580" s="29" t="str">
        <f t="shared" si="26"/>
        <v/>
      </c>
    </row>
    <row r="581" spans="1:10" x14ac:dyDescent="0.25">
      <c r="A581" s="29">
        <v>142949</v>
      </c>
      <c r="B581" s="29">
        <v>8</v>
      </c>
      <c r="C581" s="30">
        <v>46049.556250000001</v>
      </c>
      <c r="D581" s="32">
        <v>251128202221</v>
      </c>
      <c r="E581" s="61">
        <v>0.38039699999999999</v>
      </c>
      <c r="H581" s="29">
        <f t="shared" si="24"/>
        <v>5</v>
      </c>
      <c r="I581" s="29">
        <f t="shared" si="25"/>
        <v>1</v>
      </c>
      <c r="J581" s="29" t="str">
        <f t="shared" si="26"/>
        <v/>
      </c>
    </row>
    <row r="582" spans="1:10" x14ac:dyDescent="0.25">
      <c r="A582" s="29">
        <v>142949</v>
      </c>
      <c r="B582" s="29">
        <v>30</v>
      </c>
      <c r="C582" s="30">
        <v>46049.55636574074</v>
      </c>
      <c r="D582" s="32">
        <v>251128202221</v>
      </c>
      <c r="E582" s="61">
        <v>1.503992</v>
      </c>
      <c r="H582" s="29">
        <f t="shared" si="24"/>
        <v>5</v>
      </c>
      <c r="I582" s="29">
        <f t="shared" si="25"/>
        <v>1</v>
      </c>
      <c r="J582" s="29" t="str">
        <f t="shared" si="26"/>
        <v/>
      </c>
    </row>
    <row r="583" spans="1:10" x14ac:dyDescent="0.25">
      <c r="A583" s="29">
        <v>142955</v>
      </c>
      <c r="B583" s="29">
        <v>1</v>
      </c>
      <c r="C583" s="30">
        <v>46049.556550925925</v>
      </c>
      <c r="D583" s="32">
        <v>251128202221</v>
      </c>
      <c r="E583" s="61">
        <v>0.19184399999999999</v>
      </c>
      <c r="H583" s="29">
        <f t="shared" si="24"/>
        <v>5</v>
      </c>
      <c r="I583" s="29">
        <f t="shared" si="25"/>
        <v>1</v>
      </c>
      <c r="J583" s="29" t="str">
        <f t="shared" si="26"/>
        <v/>
      </c>
    </row>
    <row r="584" spans="1:10" x14ac:dyDescent="0.25">
      <c r="A584" s="29">
        <v>142805</v>
      </c>
      <c r="B584" s="29">
        <v>1</v>
      </c>
      <c r="C584" s="30">
        <v>46049.55667824074</v>
      </c>
      <c r="D584" s="32">
        <v>251128202221</v>
      </c>
      <c r="E584" s="61">
        <v>1.6388400000000001</v>
      </c>
      <c r="H584" s="29">
        <f t="shared" si="24"/>
        <v>5</v>
      </c>
      <c r="I584" s="29">
        <f t="shared" si="25"/>
        <v>1</v>
      </c>
      <c r="J584" s="29" t="str">
        <f t="shared" si="26"/>
        <v/>
      </c>
    </row>
    <row r="585" spans="1:10" x14ac:dyDescent="0.25">
      <c r="A585" s="29">
        <v>142949</v>
      </c>
      <c r="B585" s="29">
        <v>11</v>
      </c>
      <c r="C585" s="30">
        <v>46049.577476851853</v>
      </c>
      <c r="D585" s="32">
        <v>251128202221</v>
      </c>
      <c r="E585" s="61">
        <v>0.204288</v>
      </c>
      <c r="H585" s="29">
        <f t="shared" si="24"/>
        <v>5</v>
      </c>
      <c r="I585" s="29">
        <f t="shared" si="25"/>
        <v>1</v>
      </c>
      <c r="J585" s="29" t="str">
        <f t="shared" si="26"/>
        <v/>
      </c>
    </row>
    <row r="586" spans="1:10" x14ac:dyDescent="0.25">
      <c r="A586" s="29">
        <v>142949</v>
      </c>
      <c r="B586" s="29">
        <v>12</v>
      </c>
      <c r="C586" s="30">
        <v>46049.577557870369</v>
      </c>
      <c r="D586" s="32">
        <v>251128202221</v>
      </c>
      <c r="E586" s="61">
        <v>0.204288</v>
      </c>
      <c r="H586" s="29">
        <f t="shared" si="24"/>
        <v>5</v>
      </c>
      <c r="I586" s="29">
        <f t="shared" si="25"/>
        <v>1</v>
      </c>
      <c r="J586" s="29" t="str">
        <f t="shared" si="26"/>
        <v/>
      </c>
    </row>
    <row r="587" spans="1:10" x14ac:dyDescent="0.25">
      <c r="A587" s="29">
        <v>142949</v>
      </c>
      <c r="B587" s="29">
        <v>26</v>
      </c>
      <c r="C587" s="30">
        <v>46050.368136574078</v>
      </c>
      <c r="D587" s="32">
        <v>251217225621</v>
      </c>
      <c r="E587" s="61">
        <v>0.74632699999999996</v>
      </c>
      <c r="F587" s="74">
        <v>0.74632699999999996</v>
      </c>
      <c r="G587" s="71" t="s">
        <v>103</v>
      </c>
      <c r="H587" s="29">
        <f t="shared" si="24"/>
        <v>5</v>
      </c>
      <c r="I587" s="29">
        <f t="shared" si="25"/>
        <v>1</v>
      </c>
      <c r="J587" s="29">
        <f t="shared" si="26"/>
        <v>1</v>
      </c>
    </row>
    <row r="588" spans="1:10" x14ac:dyDescent="0.25">
      <c r="A588" s="29">
        <v>142949</v>
      </c>
      <c r="B588" s="29">
        <v>7</v>
      </c>
      <c r="C588" s="30">
        <v>46049.585636574076</v>
      </c>
      <c r="D588" s="32">
        <v>251128202221</v>
      </c>
      <c r="E588" s="61">
        <v>0.38039699999999999</v>
      </c>
      <c r="H588" s="29">
        <f t="shared" ref="H588:H651" si="27">IF(A588&gt;0,WEEKNUM(C588,21),"")</f>
        <v>5</v>
      </c>
      <c r="I588" s="29">
        <f t="shared" ref="I588:I651" si="28">IF(A588&gt;0,1,"")</f>
        <v>1</v>
      </c>
      <c r="J588" s="29" t="str">
        <f t="shared" ref="J588:J651" si="29">IF(F588&gt;0,1,"")</f>
        <v/>
      </c>
    </row>
    <row r="589" spans="1:10" x14ac:dyDescent="0.25">
      <c r="A589" s="29">
        <v>142997</v>
      </c>
      <c r="B589" s="29">
        <v>1</v>
      </c>
      <c r="C589" s="30">
        <v>46049.600995370369</v>
      </c>
      <c r="D589" s="32">
        <v>251215071621</v>
      </c>
      <c r="E589" s="61">
        <v>1.4953240000000001</v>
      </c>
      <c r="H589" s="29">
        <f t="shared" si="27"/>
        <v>5</v>
      </c>
      <c r="I589" s="29">
        <f t="shared" si="28"/>
        <v>1</v>
      </c>
      <c r="J589" s="29" t="str">
        <f t="shared" si="29"/>
        <v/>
      </c>
    </row>
    <row r="590" spans="1:10" x14ac:dyDescent="0.25">
      <c r="A590" s="29">
        <v>142997</v>
      </c>
      <c r="B590" s="29">
        <v>2</v>
      </c>
      <c r="C590" s="30">
        <v>46049.601122685184</v>
      </c>
      <c r="D590" s="32">
        <v>251215071621</v>
      </c>
      <c r="E590" s="61">
        <v>1.0419659999999999</v>
      </c>
      <c r="H590" s="29">
        <f t="shared" si="27"/>
        <v>5</v>
      </c>
      <c r="I590" s="29">
        <f t="shared" si="28"/>
        <v>1</v>
      </c>
      <c r="J590" s="29" t="str">
        <f t="shared" si="29"/>
        <v/>
      </c>
    </row>
    <row r="591" spans="1:10" x14ac:dyDescent="0.25">
      <c r="A591" s="29">
        <v>142827</v>
      </c>
      <c r="B591" s="29">
        <v>2</v>
      </c>
      <c r="C591" s="30">
        <v>46049.619004629632</v>
      </c>
      <c r="D591" s="32">
        <v>251215071621</v>
      </c>
      <c r="E591" s="61">
        <v>0.23541000000000001</v>
      </c>
      <c r="H591" s="29">
        <f t="shared" si="27"/>
        <v>5</v>
      </c>
      <c r="I591" s="29">
        <f t="shared" si="28"/>
        <v>1</v>
      </c>
      <c r="J591" s="29" t="str">
        <f t="shared" si="29"/>
        <v/>
      </c>
    </row>
    <row r="592" spans="1:10" x14ac:dyDescent="0.25">
      <c r="A592" s="29">
        <v>142949</v>
      </c>
      <c r="B592" s="29">
        <v>22</v>
      </c>
      <c r="C592" s="30">
        <v>46049.623900462961</v>
      </c>
      <c r="D592" s="32">
        <v>251217232621</v>
      </c>
      <c r="E592" s="61">
        <v>0.183175</v>
      </c>
      <c r="H592" s="29">
        <f t="shared" si="27"/>
        <v>5</v>
      </c>
      <c r="I592" s="29">
        <f t="shared" si="28"/>
        <v>1</v>
      </c>
      <c r="J592" s="29" t="str">
        <f t="shared" si="29"/>
        <v/>
      </c>
    </row>
    <row r="593" spans="1:10" x14ac:dyDescent="0.25">
      <c r="A593" s="29">
        <v>142949</v>
      </c>
      <c r="B593" s="29">
        <v>21</v>
      </c>
      <c r="C593" s="30">
        <v>46049.644131944442</v>
      </c>
      <c r="D593" s="32">
        <v>251217232621</v>
      </c>
      <c r="E593" s="61">
        <v>0.183175</v>
      </c>
      <c r="H593" s="29">
        <f t="shared" si="27"/>
        <v>5</v>
      </c>
      <c r="I593" s="29">
        <f t="shared" si="28"/>
        <v>1</v>
      </c>
      <c r="J593" s="29" t="str">
        <f t="shared" si="29"/>
        <v/>
      </c>
    </row>
    <row r="594" spans="1:10" x14ac:dyDescent="0.25">
      <c r="A594" s="29">
        <v>142804</v>
      </c>
      <c r="B594" s="29">
        <v>1</v>
      </c>
      <c r="C594" s="30">
        <v>46050.287638888891</v>
      </c>
      <c r="D594" s="32">
        <v>251217201021</v>
      </c>
      <c r="E594" s="61">
        <v>0.92625000000000002</v>
      </c>
      <c r="H594" s="29">
        <f t="shared" si="27"/>
        <v>5</v>
      </c>
      <c r="I594" s="29">
        <f t="shared" si="28"/>
        <v>1</v>
      </c>
      <c r="J594" s="29" t="str">
        <f t="shared" si="29"/>
        <v/>
      </c>
    </row>
    <row r="595" spans="1:10" x14ac:dyDescent="0.25">
      <c r="A595" s="29">
        <v>142804</v>
      </c>
      <c r="B595" s="29">
        <v>14</v>
      </c>
      <c r="C595" s="30">
        <v>46050.287997685184</v>
      </c>
      <c r="D595" s="32">
        <v>251217201021</v>
      </c>
      <c r="E595" s="61">
        <v>0.93366000000000005</v>
      </c>
      <c r="H595" s="29">
        <f t="shared" si="27"/>
        <v>5</v>
      </c>
      <c r="I595" s="29">
        <f t="shared" si="28"/>
        <v>1</v>
      </c>
      <c r="J595" s="29" t="str">
        <f t="shared" si="29"/>
        <v/>
      </c>
    </row>
    <row r="596" spans="1:10" x14ac:dyDescent="0.25">
      <c r="A596" s="29">
        <v>142804</v>
      </c>
      <c r="B596" s="29">
        <v>3</v>
      </c>
      <c r="C596" s="30">
        <v>46050.288425925923</v>
      </c>
      <c r="D596" s="32">
        <v>251217201021</v>
      </c>
      <c r="E596" s="61">
        <v>0.98306000000000004</v>
      </c>
      <c r="H596" s="29">
        <f t="shared" si="27"/>
        <v>5</v>
      </c>
      <c r="I596" s="29">
        <f t="shared" si="28"/>
        <v>1</v>
      </c>
      <c r="J596" s="29" t="str">
        <f t="shared" si="29"/>
        <v/>
      </c>
    </row>
    <row r="597" spans="1:10" x14ac:dyDescent="0.25">
      <c r="A597" s="29">
        <v>142804</v>
      </c>
      <c r="B597" s="29">
        <v>5</v>
      </c>
      <c r="C597" s="30">
        <v>46050.288657407407</v>
      </c>
      <c r="D597" s="32">
        <v>251217201021</v>
      </c>
      <c r="E597" s="61">
        <v>0.90649000000000002</v>
      </c>
      <c r="H597" s="29">
        <f t="shared" si="27"/>
        <v>5</v>
      </c>
      <c r="I597" s="29">
        <f t="shared" si="28"/>
        <v>1</v>
      </c>
      <c r="J597" s="29" t="str">
        <f t="shared" si="29"/>
        <v/>
      </c>
    </row>
    <row r="598" spans="1:10" x14ac:dyDescent="0.25">
      <c r="A598" s="29">
        <v>142804</v>
      </c>
      <c r="B598" s="29">
        <v>5</v>
      </c>
      <c r="C598" s="30">
        <v>46050.288946759261</v>
      </c>
      <c r="D598" s="32">
        <v>251217201021</v>
      </c>
      <c r="E598" s="61">
        <v>0.90649000000000002</v>
      </c>
      <c r="H598" s="29">
        <f t="shared" si="27"/>
        <v>5</v>
      </c>
      <c r="I598" s="29">
        <f t="shared" si="28"/>
        <v>1</v>
      </c>
      <c r="J598" s="29" t="str">
        <f t="shared" si="29"/>
        <v/>
      </c>
    </row>
    <row r="599" spans="1:10" x14ac:dyDescent="0.25">
      <c r="A599" s="29">
        <v>142949</v>
      </c>
      <c r="B599" s="29">
        <v>15</v>
      </c>
      <c r="C599" s="30">
        <v>46050.296481481484</v>
      </c>
      <c r="D599" s="32">
        <v>251217220921</v>
      </c>
      <c r="E599" s="61">
        <v>0.38039699999999999</v>
      </c>
      <c r="H599" s="29">
        <f t="shared" si="27"/>
        <v>5</v>
      </c>
      <c r="I599" s="29">
        <f t="shared" si="28"/>
        <v>1</v>
      </c>
      <c r="J599" s="29" t="str">
        <f t="shared" si="29"/>
        <v/>
      </c>
    </row>
    <row r="600" spans="1:10" x14ac:dyDescent="0.25">
      <c r="A600" s="29">
        <v>142949</v>
      </c>
      <c r="B600" s="29">
        <v>16</v>
      </c>
      <c r="C600" s="30">
        <v>46050.2965625</v>
      </c>
      <c r="D600" s="32">
        <v>251217220921</v>
      </c>
      <c r="E600" s="61">
        <v>0.38039699999999999</v>
      </c>
      <c r="H600" s="29">
        <f t="shared" si="27"/>
        <v>5</v>
      </c>
      <c r="I600" s="29">
        <f t="shared" si="28"/>
        <v>1</v>
      </c>
      <c r="J600" s="29" t="str">
        <f t="shared" si="29"/>
        <v/>
      </c>
    </row>
    <row r="601" spans="1:10" x14ac:dyDescent="0.25">
      <c r="A601" s="29">
        <v>142949</v>
      </c>
      <c r="B601" s="29">
        <v>18</v>
      </c>
      <c r="C601" s="30">
        <v>46050.304849537039</v>
      </c>
      <c r="D601" s="32">
        <v>251217220921</v>
      </c>
      <c r="E601" s="61">
        <v>0.38039699999999999</v>
      </c>
      <c r="H601" s="29">
        <f t="shared" si="27"/>
        <v>5</v>
      </c>
      <c r="I601" s="29">
        <f t="shared" si="28"/>
        <v>1</v>
      </c>
      <c r="J601" s="29" t="str">
        <f t="shared" si="29"/>
        <v/>
      </c>
    </row>
    <row r="602" spans="1:10" x14ac:dyDescent="0.25">
      <c r="A602" s="29">
        <v>142949</v>
      </c>
      <c r="B602" s="29">
        <v>18</v>
      </c>
      <c r="C602" s="30">
        <v>46050.305081018516</v>
      </c>
      <c r="D602" s="32">
        <v>251217220921</v>
      </c>
      <c r="E602" s="61">
        <v>0.38039699999999999</v>
      </c>
      <c r="H602" s="29">
        <f t="shared" si="27"/>
        <v>5</v>
      </c>
      <c r="I602" s="29">
        <f t="shared" si="28"/>
        <v>1</v>
      </c>
      <c r="J602" s="29" t="str">
        <f t="shared" si="29"/>
        <v/>
      </c>
    </row>
    <row r="603" spans="1:10" x14ac:dyDescent="0.25">
      <c r="A603" s="29">
        <v>142949</v>
      </c>
      <c r="B603" s="29">
        <v>18</v>
      </c>
      <c r="C603" s="30">
        <v>46050.305150462962</v>
      </c>
      <c r="D603" s="32">
        <v>251217220921</v>
      </c>
      <c r="E603" s="61">
        <v>0.38039699999999999</v>
      </c>
      <c r="H603" s="29">
        <f t="shared" si="27"/>
        <v>5</v>
      </c>
      <c r="I603" s="29">
        <f t="shared" si="28"/>
        <v>1</v>
      </c>
      <c r="J603" s="29" t="str">
        <f t="shared" si="29"/>
        <v/>
      </c>
    </row>
    <row r="604" spans="1:10" x14ac:dyDescent="0.25">
      <c r="A604" s="29">
        <v>142949</v>
      </c>
      <c r="B604" s="29">
        <v>37</v>
      </c>
      <c r="C604" s="30">
        <v>46050.308171296296</v>
      </c>
      <c r="D604" s="32">
        <v>251217220921</v>
      </c>
      <c r="E604" s="61">
        <v>0.36678100000000002</v>
      </c>
      <c r="H604" s="29">
        <f t="shared" si="27"/>
        <v>5</v>
      </c>
      <c r="I604" s="29">
        <f t="shared" si="28"/>
        <v>1</v>
      </c>
      <c r="J604" s="29" t="str">
        <f t="shared" si="29"/>
        <v/>
      </c>
    </row>
    <row r="605" spans="1:10" x14ac:dyDescent="0.25">
      <c r="A605" s="29">
        <v>142949</v>
      </c>
      <c r="B605" s="29">
        <v>37</v>
      </c>
      <c r="C605" s="30">
        <v>46050.308310185188</v>
      </c>
      <c r="D605" s="32">
        <v>251217220921</v>
      </c>
      <c r="E605" s="61">
        <v>0.36678100000000002</v>
      </c>
      <c r="H605" s="29">
        <f t="shared" si="27"/>
        <v>5</v>
      </c>
      <c r="I605" s="29">
        <f t="shared" si="28"/>
        <v>1</v>
      </c>
      <c r="J605" s="29" t="str">
        <f t="shared" si="29"/>
        <v/>
      </c>
    </row>
    <row r="606" spans="1:10" x14ac:dyDescent="0.25">
      <c r="A606" s="29">
        <v>142949</v>
      </c>
      <c r="B606" s="29">
        <v>37</v>
      </c>
      <c r="C606" s="30">
        <v>46050.308356481481</v>
      </c>
      <c r="D606" s="32">
        <v>251217220921</v>
      </c>
      <c r="E606" s="61">
        <v>0.36678100000000002</v>
      </c>
      <c r="H606" s="29">
        <f t="shared" si="27"/>
        <v>5</v>
      </c>
      <c r="I606" s="29">
        <f t="shared" si="28"/>
        <v>1</v>
      </c>
      <c r="J606" s="29" t="str">
        <f t="shared" si="29"/>
        <v/>
      </c>
    </row>
    <row r="607" spans="1:10" x14ac:dyDescent="0.25">
      <c r="A607" s="29">
        <v>142949</v>
      </c>
      <c r="B607" s="29">
        <v>35</v>
      </c>
      <c r="C607" s="30">
        <v>46050.308437500003</v>
      </c>
      <c r="D607" s="32">
        <v>251217220921</v>
      </c>
      <c r="E607" s="61">
        <v>0.36678100000000002</v>
      </c>
      <c r="H607" s="29">
        <f t="shared" si="27"/>
        <v>5</v>
      </c>
      <c r="I607" s="29">
        <f t="shared" si="28"/>
        <v>1</v>
      </c>
      <c r="J607" s="29" t="str">
        <f t="shared" si="29"/>
        <v/>
      </c>
    </row>
    <row r="608" spans="1:10" x14ac:dyDescent="0.25">
      <c r="A608" s="29">
        <v>142568</v>
      </c>
      <c r="B608" s="29">
        <v>1</v>
      </c>
      <c r="C608" s="30">
        <v>46050.3121875</v>
      </c>
      <c r="D608" s="32">
        <v>251217201021</v>
      </c>
      <c r="E608" s="61">
        <v>1.021989</v>
      </c>
      <c r="H608" s="29">
        <f t="shared" si="27"/>
        <v>5</v>
      </c>
      <c r="I608" s="29">
        <f t="shared" si="28"/>
        <v>1</v>
      </c>
      <c r="J608" s="29" t="str">
        <f t="shared" si="29"/>
        <v/>
      </c>
    </row>
    <row r="609" spans="1:10" x14ac:dyDescent="0.25">
      <c r="A609" s="29">
        <v>142987</v>
      </c>
      <c r="B609" s="29">
        <v>2</v>
      </c>
      <c r="C609" s="30">
        <v>46050.314409722225</v>
      </c>
      <c r="D609" s="32">
        <v>251217201021</v>
      </c>
      <c r="E609" s="61">
        <v>0.41156999999999999</v>
      </c>
      <c r="H609" s="29">
        <f t="shared" si="27"/>
        <v>5</v>
      </c>
      <c r="I609" s="29">
        <f t="shared" si="28"/>
        <v>1</v>
      </c>
      <c r="J609" s="29" t="str">
        <f t="shared" si="29"/>
        <v/>
      </c>
    </row>
    <row r="610" spans="1:10" x14ac:dyDescent="0.25">
      <c r="A610" s="29">
        <v>142949</v>
      </c>
      <c r="B610" s="29">
        <v>18</v>
      </c>
      <c r="C610" s="30">
        <v>46050.316388888888</v>
      </c>
      <c r="D610" s="32">
        <v>251217201021</v>
      </c>
      <c r="E610" s="61">
        <v>0.38039699999999999</v>
      </c>
      <c r="H610" s="29">
        <f t="shared" si="27"/>
        <v>5</v>
      </c>
      <c r="I610" s="29">
        <f t="shared" si="28"/>
        <v>1</v>
      </c>
      <c r="J610" s="29" t="str">
        <f t="shared" si="29"/>
        <v/>
      </c>
    </row>
    <row r="611" spans="1:10" x14ac:dyDescent="0.25">
      <c r="A611" s="29">
        <v>142804</v>
      </c>
      <c r="B611" s="29">
        <v>4</v>
      </c>
      <c r="C611" s="30">
        <v>46050.321250000001</v>
      </c>
      <c r="D611" s="32">
        <v>251217221421</v>
      </c>
      <c r="E611" s="61">
        <v>1.96644</v>
      </c>
      <c r="H611" s="29">
        <f t="shared" si="27"/>
        <v>5</v>
      </c>
      <c r="I611" s="29">
        <f t="shared" si="28"/>
        <v>1</v>
      </c>
      <c r="J611" s="29" t="str">
        <f t="shared" si="29"/>
        <v/>
      </c>
    </row>
    <row r="612" spans="1:10" x14ac:dyDescent="0.25">
      <c r="A612" s="29">
        <v>142804</v>
      </c>
      <c r="B612" s="29">
        <v>7</v>
      </c>
      <c r="C612" s="30">
        <v>46050.321331018517</v>
      </c>
      <c r="D612" s="32">
        <v>251217221421</v>
      </c>
      <c r="E612" s="61">
        <v>1.96644</v>
      </c>
      <c r="H612" s="29">
        <f t="shared" si="27"/>
        <v>5</v>
      </c>
      <c r="I612" s="29">
        <f t="shared" si="28"/>
        <v>1</v>
      </c>
      <c r="J612" s="29" t="str">
        <f t="shared" si="29"/>
        <v/>
      </c>
    </row>
    <row r="613" spans="1:10" x14ac:dyDescent="0.25">
      <c r="A613" s="29">
        <v>142805</v>
      </c>
      <c r="B613" s="29">
        <v>3</v>
      </c>
      <c r="C613" s="30">
        <v>46050.321469907409</v>
      </c>
      <c r="D613" s="32">
        <v>251217221421</v>
      </c>
      <c r="E613" s="61">
        <v>0.85163199999999994</v>
      </c>
      <c r="H613" s="29">
        <f t="shared" si="27"/>
        <v>5</v>
      </c>
      <c r="I613" s="29">
        <f t="shared" si="28"/>
        <v>1</v>
      </c>
      <c r="J613" s="29" t="str">
        <f t="shared" si="29"/>
        <v/>
      </c>
    </row>
    <row r="614" spans="1:10" x14ac:dyDescent="0.25">
      <c r="A614" s="29">
        <v>142949</v>
      </c>
      <c r="B614" s="29">
        <v>27</v>
      </c>
      <c r="C614" s="30">
        <v>46050.323553240742</v>
      </c>
      <c r="D614" s="32">
        <v>251217221821</v>
      </c>
      <c r="E614" s="61">
        <v>0.36678100000000002</v>
      </c>
      <c r="H614" s="29">
        <f t="shared" si="27"/>
        <v>5</v>
      </c>
      <c r="I614" s="29">
        <f t="shared" si="28"/>
        <v>1</v>
      </c>
      <c r="J614" s="29" t="str">
        <f t="shared" si="29"/>
        <v/>
      </c>
    </row>
    <row r="615" spans="1:10" x14ac:dyDescent="0.25">
      <c r="A615" s="29">
        <v>142949</v>
      </c>
      <c r="B615" s="29">
        <v>27</v>
      </c>
      <c r="C615" s="30">
        <v>46050.323611111111</v>
      </c>
      <c r="D615" s="32">
        <v>251217221821</v>
      </c>
      <c r="E615" s="61">
        <v>0.36678100000000002</v>
      </c>
      <c r="H615" s="29">
        <f t="shared" si="27"/>
        <v>5</v>
      </c>
      <c r="I615" s="29">
        <f t="shared" si="28"/>
        <v>1</v>
      </c>
      <c r="J615" s="29" t="str">
        <f t="shared" si="29"/>
        <v/>
      </c>
    </row>
    <row r="616" spans="1:10" x14ac:dyDescent="0.25">
      <c r="A616" s="29">
        <v>142949</v>
      </c>
      <c r="B616" s="29">
        <v>27</v>
      </c>
      <c r="C616" s="30">
        <v>46050.32366898148</v>
      </c>
      <c r="D616" s="32">
        <v>251217221821</v>
      </c>
      <c r="E616" s="61">
        <v>0.36678100000000002</v>
      </c>
      <c r="H616" s="29">
        <f t="shared" si="27"/>
        <v>5</v>
      </c>
      <c r="I616" s="29">
        <f t="shared" si="28"/>
        <v>1</v>
      </c>
      <c r="J616" s="29" t="str">
        <f t="shared" si="29"/>
        <v/>
      </c>
    </row>
    <row r="617" spans="1:10" x14ac:dyDescent="0.25">
      <c r="A617" s="29">
        <v>142949</v>
      </c>
      <c r="B617" s="29">
        <v>25</v>
      </c>
      <c r="C617" s="30">
        <v>46050.323773148149</v>
      </c>
      <c r="D617" s="32">
        <v>251217221821</v>
      </c>
      <c r="E617" s="61">
        <v>0.36678100000000002</v>
      </c>
      <c r="H617" s="29">
        <f t="shared" si="27"/>
        <v>5</v>
      </c>
      <c r="I617" s="29">
        <f t="shared" si="28"/>
        <v>1</v>
      </c>
      <c r="J617" s="29" t="str">
        <f t="shared" si="29"/>
        <v/>
      </c>
    </row>
    <row r="618" spans="1:10" x14ac:dyDescent="0.25">
      <c r="A618" s="29">
        <v>142949</v>
      </c>
      <c r="B618" s="29">
        <v>25</v>
      </c>
      <c r="C618" s="30">
        <v>46050.323865740742</v>
      </c>
      <c r="D618" s="32">
        <v>251217221821</v>
      </c>
      <c r="E618" s="61">
        <v>0.36678100000000002</v>
      </c>
      <c r="H618" s="29">
        <f t="shared" si="27"/>
        <v>5</v>
      </c>
      <c r="I618" s="29">
        <f t="shared" si="28"/>
        <v>1</v>
      </c>
      <c r="J618" s="29" t="str">
        <f t="shared" si="29"/>
        <v/>
      </c>
    </row>
    <row r="619" spans="1:10" x14ac:dyDescent="0.25">
      <c r="A619" s="29">
        <v>142949</v>
      </c>
      <c r="B619" s="29">
        <v>25</v>
      </c>
      <c r="C619" s="30">
        <v>46050.324016203704</v>
      </c>
      <c r="D619" s="32">
        <v>251217221821</v>
      </c>
      <c r="E619" s="61">
        <v>0.36678100000000002</v>
      </c>
      <c r="H619" s="29">
        <f t="shared" si="27"/>
        <v>5</v>
      </c>
      <c r="I619" s="29">
        <f t="shared" si="28"/>
        <v>1</v>
      </c>
      <c r="J619" s="29" t="str">
        <f t="shared" si="29"/>
        <v/>
      </c>
    </row>
    <row r="620" spans="1:10" x14ac:dyDescent="0.25">
      <c r="A620" s="29">
        <v>142949</v>
      </c>
      <c r="B620" s="29">
        <v>25</v>
      </c>
      <c r="C620" s="30">
        <v>46050.32408564815</v>
      </c>
      <c r="D620" s="32">
        <v>251217221821</v>
      </c>
      <c r="E620" s="61">
        <v>0.36678100000000002</v>
      </c>
      <c r="H620" s="29">
        <f t="shared" si="27"/>
        <v>5</v>
      </c>
      <c r="I620" s="29">
        <f t="shared" si="28"/>
        <v>1</v>
      </c>
      <c r="J620" s="29" t="str">
        <f t="shared" si="29"/>
        <v/>
      </c>
    </row>
    <row r="621" spans="1:10" x14ac:dyDescent="0.25">
      <c r="A621" s="29">
        <v>142949</v>
      </c>
      <c r="B621" s="29">
        <v>27</v>
      </c>
      <c r="C621" s="30">
        <v>46050.324155092596</v>
      </c>
      <c r="D621" s="32">
        <v>251217221821</v>
      </c>
      <c r="E621" s="61">
        <v>0.36678100000000002</v>
      </c>
      <c r="H621" s="29">
        <f t="shared" si="27"/>
        <v>5</v>
      </c>
      <c r="I621" s="29">
        <f t="shared" si="28"/>
        <v>1</v>
      </c>
      <c r="J621" s="29" t="str">
        <f t="shared" si="29"/>
        <v/>
      </c>
    </row>
    <row r="622" spans="1:10" x14ac:dyDescent="0.25">
      <c r="A622" s="29">
        <v>142949</v>
      </c>
      <c r="B622" s="29">
        <v>35</v>
      </c>
      <c r="C622" s="30">
        <v>46050.324236111112</v>
      </c>
      <c r="D622" s="32">
        <v>251217221821</v>
      </c>
      <c r="E622" s="61">
        <v>0.36678100000000002</v>
      </c>
      <c r="H622" s="29">
        <f t="shared" si="27"/>
        <v>5</v>
      </c>
      <c r="I622" s="29">
        <f t="shared" si="28"/>
        <v>1</v>
      </c>
      <c r="J622" s="29" t="str">
        <f t="shared" si="29"/>
        <v/>
      </c>
    </row>
    <row r="623" spans="1:10" x14ac:dyDescent="0.25">
      <c r="A623" s="29">
        <v>142949</v>
      </c>
      <c r="B623" s="29">
        <v>35</v>
      </c>
      <c r="C623" s="30">
        <v>46050.324293981481</v>
      </c>
      <c r="D623" s="32">
        <v>251217221821</v>
      </c>
      <c r="E623" s="61">
        <v>0.36678100000000002</v>
      </c>
      <c r="H623" s="29">
        <f t="shared" si="27"/>
        <v>5</v>
      </c>
      <c r="I623" s="29">
        <f t="shared" si="28"/>
        <v>1</v>
      </c>
      <c r="J623" s="29" t="str">
        <f t="shared" si="29"/>
        <v/>
      </c>
    </row>
    <row r="624" spans="1:10" x14ac:dyDescent="0.25">
      <c r="A624" s="29">
        <v>142949</v>
      </c>
      <c r="B624" s="29">
        <v>5</v>
      </c>
      <c r="C624" s="30">
        <v>46050.331805555557</v>
      </c>
      <c r="D624" s="32">
        <v>251217221821</v>
      </c>
      <c r="E624" s="61">
        <v>0.38039699999999999</v>
      </c>
      <c r="H624" s="29">
        <f t="shared" si="27"/>
        <v>5</v>
      </c>
      <c r="I624" s="29">
        <f t="shared" si="28"/>
        <v>1</v>
      </c>
      <c r="J624" s="29" t="str">
        <f t="shared" si="29"/>
        <v/>
      </c>
    </row>
    <row r="625" spans="1:10" x14ac:dyDescent="0.25">
      <c r="A625" s="29">
        <v>142949</v>
      </c>
      <c r="B625" s="29">
        <v>6</v>
      </c>
      <c r="C625" s="30">
        <v>46050.331886574073</v>
      </c>
      <c r="D625" s="32">
        <v>251217221821</v>
      </c>
      <c r="E625" s="61">
        <v>0.38039699999999999</v>
      </c>
      <c r="H625" s="29">
        <f t="shared" si="27"/>
        <v>5</v>
      </c>
      <c r="I625" s="29">
        <f t="shared" si="28"/>
        <v>1</v>
      </c>
      <c r="J625" s="29" t="str">
        <f t="shared" si="29"/>
        <v/>
      </c>
    </row>
    <row r="626" spans="1:10" x14ac:dyDescent="0.25">
      <c r="A626" s="29">
        <v>142979</v>
      </c>
      <c r="B626" s="29">
        <v>1</v>
      </c>
      <c r="C626" s="30">
        <v>46050.332453703704</v>
      </c>
      <c r="D626" s="32">
        <v>251217221821</v>
      </c>
      <c r="E626" s="61">
        <v>0.30342000000000002</v>
      </c>
      <c r="H626" s="29">
        <f t="shared" si="27"/>
        <v>5</v>
      </c>
      <c r="I626" s="29">
        <f t="shared" si="28"/>
        <v>1</v>
      </c>
      <c r="J626" s="29" t="str">
        <f t="shared" si="29"/>
        <v/>
      </c>
    </row>
    <row r="627" spans="1:10" x14ac:dyDescent="0.25">
      <c r="A627" s="29">
        <v>142979</v>
      </c>
      <c r="B627" s="29">
        <v>1</v>
      </c>
      <c r="C627" s="30">
        <v>46050.332557870373</v>
      </c>
      <c r="D627" s="32">
        <v>251217221821</v>
      </c>
      <c r="E627" s="61">
        <v>0.30342000000000002</v>
      </c>
      <c r="H627" s="29">
        <f t="shared" si="27"/>
        <v>5</v>
      </c>
      <c r="I627" s="29">
        <f t="shared" si="28"/>
        <v>1</v>
      </c>
      <c r="J627" s="29" t="str">
        <f t="shared" si="29"/>
        <v/>
      </c>
    </row>
    <row r="628" spans="1:10" x14ac:dyDescent="0.25">
      <c r="A628" s="29">
        <v>142924</v>
      </c>
      <c r="B628" s="29">
        <v>1</v>
      </c>
      <c r="C628" s="30">
        <v>46050.349097222221</v>
      </c>
      <c r="D628" s="32">
        <v>251217221821</v>
      </c>
      <c r="E628" s="61">
        <v>0.28639999999999999</v>
      </c>
      <c r="H628" s="29">
        <f t="shared" si="27"/>
        <v>5</v>
      </c>
      <c r="I628" s="29">
        <f t="shared" si="28"/>
        <v>1</v>
      </c>
      <c r="J628" s="29" t="str">
        <f t="shared" si="29"/>
        <v/>
      </c>
    </row>
    <row r="629" spans="1:10" x14ac:dyDescent="0.25">
      <c r="A629" s="29">
        <v>142921</v>
      </c>
      <c r="B629" s="29">
        <v>2</v>
      </c>
      <c r="C629" s="30">
        <v>46050.350208333337</v>
      </c>
      <c r="D629" s="32">
        <v>251217221421</v>
      </c>
      <c r="E629" s="61">
        <v>0.72694999999999999</v>
      </c>
      <c r="H629" s="29">
        <f t="shared" si="27"/>
        <v>5</v>
      </c>
      <c r="I629" s="29">
        <f t="shared" si="28"/>
        <v>1</v>
      </c>
      <c r="J629" s="29" t="str">
        <f t="shared" si="29"/>
        <v/>
      </c>
    </row>
    <row r="630" spans="1:10" x14ac:dyDescent="0.25">
      <c r="A630" s="29">
        <v>142949</v>
      </c>
      <c r="B630" s="29">
        <v>24</v>
      </c>
      <c r="C630" s="30">
        <v>46050.350428240738</v>
      </c>
      <c r="D630" s="32">
        <v>251217221421</v>
      </c>
      <c r="E630" s="61">
        <v>0.56654199999999999</v>
      </c>
      <c r="H630" s="29">
        <f t="shared" si="27"/>
        <v>5</v>
      </c>
      <c r="I630" s="29">
        <f t="shared" si="28"/>
        <v>1</v>
      </c>
      <c r="J630" s="29" t="str">
        <f t="shared" si="29"/>
        <v/>
      </c>
    </row>
    <row r="631" spans="1:10" x14ac:dyDescent="0.25">
      <c r="A631" s="29">
        <v>142987</v>
      </c>
      <c r="B631" s="29">
        <v>1</v>
      </c>
      <c r="C631" s="30">
        <v>46050.352118055554</v>
      </c>
      <c r="D631" s="32">
        <v>251217221421</v>
      </c>
      <c r="E631" s="61">
        <v>0.40944799999999998</v>
      </c>
      <c r="H631" s="29">
        <f t="shared" si="27"/>
        <v>5</v>
      </c>
      <c r="I631" s="29">
        <f t="shared" si="28"/>
        <v>1</v>
      </c>
      <c r="J631" s="29" t="str">
        <f t="shared" si="29"/>
        <v/>
      </c>
    </row>
    <row r="632" spans="1:10" x14ac:dyDescent="0.25">
      <c r="A632" s="29">
        <v>142951</v>
      </c>
      <c r="B632" s="29">
        <v>1</v>
      </c>
      <c r="C632" s="30">
        <v>46050.356828703705</v>
      </c>
      <c r="D632" s="32">
        <v>251217223821</v>
      </c>
      <c r="E632" s="61">
        <v>1.197729</v>
      </c>
      <c r="H632" s="29">
        <f t="shared" si="27"/>
        <v>5</v>
      </c>
      <c r="I632" s="29">
        <f t="shared" si="28"/>
        <v>1</v>
      </c>
      <c r="J632" s="29" t="str">
        <f t="shared" si="29"/>
        <v/>
      </c>
    </row>
    <row r="633" spans="1:10" x14ac:dyDescent="0.25">
      <c r="A633" s="29">
        <v>142940</v>
      </c>
      <c r="B633" s="29">
        <v>2</v>
      </c>
      <c r="C633" s="30">
        <v>46050.35696759259</v>
      </c>
      <c r="D633" s="32">
        <v>251217223821</v>
      </c>
      <c r="E633" s="61">
        <v>1.7420040000000001</v>
      </c>
      <c r="H633" s="29">
        <f t="shared" si="27"/>
        <v>5</v>
      </c>
      <c r="I633" s="29">
        <f t="shared" si="28"/>
        <v>1</v>
      </c>
      <c r="J633" s="29" t="str">
        <f t="shared" si="29"/>
        <v/>
      </c>
    </row>
    <row r="634" spans="1:10" x14ac:dyDescent="0.25">
      <c r="A634" s="29">
        <v>142730</v>
      </c>
      <c r="B634" s="29">
        <v>1</v>
      </c>
      <c r="C634" s="30">
        <v>46050.357129629629</v>
      </c>
      <c r="D634" s="32">
        <v>251217223821</v>
      </c>
      <c r="E634" s="61">
        <v>2.7261540000000002</v>
      </c>
      <c r="H634" s="29">
        <f t="shared" si="27"/>
        <v>5</v>
      </c>
      <c r="I634" s="29">
        <f t="shared" si="28"/>
        <v>1</v>
      </c>
      <c r="J634" s="29" t="str">
        <f t="shared" si="29"/>
        <v/>
      </c>
    </row>
    <row r="635" spans="1:10" x14ac:dyDescent="0.25">
      <c r="A635" s="29">
        <v>142949</v>
      </c>
      <c r="B635" s="29">
        <v>36</v>
      </c>
      <c r="C635" s="30">
        <v>46050.367789351854</v>
      </c>
      <c r="D635" s="32">
        <v>251217225621</v>
      </c>
      <c r="E635" s="61">
        <v>0.74632699999999996</v>
      </c>
      <c r="H635" s="29">
        <f t="shared" si="27"/>
        <v>5</v>
      </c>
      <c r="I635" s="29">
        <f t="shared" si="28"/>
        <v>1</v>
      </c>
      <c r="J635" s="29" t="str">
        <f t="shared" si="29"/>
        <v/>
      </c>
    </row>
    <row r="636" spans="1:10" x14ac:dyDescent="0.25">
      <c r="A636" s="29">
        <v>142949</v>
      </c>
      <c r="B636" s="29">
        <v>38</v>
      </c>
      <c r="C636" s="30">
        <v>46050.367881944447</v>
      </c>
      <c r="D636" s="32">
        <v>251217225621</v>
      </c>
      <c r="E636" s="61">
        <v>0.74632699999999996</v>
      </c>
      <c r="H636" s="29">
        <f t="shared" si="27"/>
        <v>5</v>
      </c>
      <c r="I636" s="29">
        <f t="shared" si="28"/>
        <v>1</v>
      </c>
      <c r="J636" s="29" t="str">
        <f t="shared" si="29"/>
        <v/>
      </c>
    </row>
    <row r="637" spans="1:10" x14ac:dyDescent="0.25">
      <c r="A637" s="29">
        <v>142949</v>
      </c>
      <c r="B637" s="29">
        <v>38</v>
      </c>
      <c r="C637" s="30">
        <v>46050.367939814816</v>
      </c>
      <c r="D637" s="32">
        <v>251217225621</v>
      </c>
      <c r="E637" s="61">
        <v>0.74632699999999996</v>
      </c>
      <c r="H637" s="29">
        <f t="shared" si="27"/>
        <v>5</v>
      </c>
      <c r="I637" s="29">
        <f t="shared" si="28"/>
        <v>1</v>
      </c>
      <c r="J637" s="29" t="str">
        <f t="shared" si="29"/>
        <v/>
      </c>
    </row>
    <row r="638" spans="1:10" x14ac:dyDescent="0.25">
      <c r="A638" s="29">
        <v>142949</v>
      </c>
      <c r="B638" s="29">
        <v>38</v>
      </c>
      <c r="C638" s="30">
        <v>46050.368287037039</v>
      </c>
      <c r="D638" s="32">
        <v>251217225621</v>
      </c>
      <c r="E638" s="61">
        <v>0.74632699999999996</v>
      </c>
      <c r="H638" s="29">
        <f t="shared" si="27"/>
        <v>5</v>
      </c>
      <c r="I638" s="29">
        <f t="shared" si="28"/>
        <v>1</v>
      </c>
      <c r="J638" s="29" t="str">
        <f t="shared" si="29"/>
        <v/>
      </c>
    </row>
    <row r="639" spans="1:10" x14ac:dyDescent="0.25">
      <c r="A639" s="29">
        <v>142949</v>
      </c>
      <c r="B639" s="29">
        <v>38</v>
      </c>
      <c r="C639" s="30">
        <v>46050.368344907409</v>
      </c>
      <c r="D639" s="32">
        <v>251217225621</v>
      </c>
      <c r="E639" s="61">
        <v>0.74632699999999996</v>
      </c>
      <c r="H639" s="29">
        <f t="shared" si="27"/>
        <v>5</v>
      </c>
      <c r="I639" s="29">
        <f t="shared" si="28"/>
        <v>1</v>
      </c>
      <c r="J639" s="29" t="str">
        <f t="shared" si="29"/>
        <v/>
      </c>
    </row>
    <row r="640" spans="1:10" x14ac:dyDescent="0.25">
      <c r="A640" s="29">
        <v>142804</v>
      </c>
      <c r="B640" s="29">
        <v>8</v>
      </c>
      <c r="C640" s="30">
        <v>46050.40896990741</v>
      </c>
      <c r="D640" s="32">
        <v>251217200221</v>
      </c>
      <c r="E640" s="61">
        <v>0.97565000000000002</v>
      </c>
      <c r="H640" s="29">
        <f t="shared" si="27"/>
        <v>5</v>
      </c>
      <c r="I640" s="29">
        <f t="shared" si="28"/>
        <v>1</v>
      </c>
      <c r="J640" s="29" t="str">
        <f t="shared" si="29"/>
        <v/>
      </c>
    </row>
    <row r="641" spans="1:10" x14ac:dyDescent="0.25">
      <c r="A641" s="29">
        <v>142804</v>
      </c>
      <c r="B641" s="29">
        <v>14</v>
      </c>
      <c r="C641" s="30">
        <v>46050.409386574072</v>
      </c>
      <c r="D641" s="32">
        <v>251217200221</v>
      </c>
      <c r="E641" s="61">
        <v>0.93366000000000005</v>
      </c>
      <c r="H641" s="29">
        <f t="shared" si="27"/>
        <v>5</v>
      </c>
      <c r="I641" s="29">
        <f t="shared" si="28"/>
        <v>1</v>
      </c>
      <c r="J641" s="29" t="str">
        <f t="shared" si="29"/>
        <v/>
      </c>
    </row>
    <row r="642" spans="1:10" x14ac:dyDescent="0.25">
      <c r="A642" s="29">
        <v>142804</v>
      </c>
      <c r="B642" s="29">
        <v>8</v>
      </c>
      <c r="C642" s="30">
        <v>46050.409722222219</v>
      </c>
      <c r="D642" s="32">
        <v>251217200221</v>
      </c>
      <c r="E642" s="61">
        <v>0.97565000000000002</v>
      </c>
      <c r="H642" s="29">
        <f t="shared" si="27"/>
        <v>5</v>
      </c>
      <c r="I642" s="29">
        <f t="shared" si="28"/>
        <v>1</v>
      </c>
      <c r="J642" s="29" t="str">
        <f t="shared" si="29"/>
        <v/>
      </c>
    </row>
    <row r="643" spans="1:10" x14ac:dyDescent="0.25">
      <c r="A643" s="29">
        <v>142804</v>
      </c>
      <c r="B643" s="29">
        <v>6</v>
      </c>
      <c r="C643" s="30">
        <v>46050.409849537034</v>
      </c>
      <c r="D643" s="32">
        <v>251217200221</v>
      </c>
      <c r="E643" s="61">
        <v>0.93859999999999999</v>
      </c>
      <c r="H643" s="29">
        <f t="shared" si="27"/>
        <v>5</v>
      </c>
      <c r="I643" s="29">
        <f t="shared" si="28"/>
        <v>1</v>
      </c>
      <c r="J643" s="29" t="str">
        <f t="shared" si="29"/>
        <v/>
      </c>
    </row>
    <row r="644" spans="1:10" x14ac:dyDescent="0.25">
      <c r="A644" s="29">
        <v>142804</v>
      </c>
      <c r="B644" s="29">
        <v>6</v>
      </c>
      <c r="C644" s="30">
        <v>46050.410138888888</v>
      </c>
      <c r="D644" s="32">
        <v>251217200221</v>
      </c>
      <c r="E644" s="61">
        <v>0.93859999999999999</v>
      </c>
      <c r="H644" s="29">
        <f t="shared" si="27"/>
        <v>5</v>
      </c>
      <c r="I644" s="29">
        <f t="shared" si="28"/>
        <v>1</v>
      </c>
      <c r="J644" s="29" t="str">
        <f t="shared" si="29"/>
        <v/>
      </c>
    </row>
    <row r="645" spans="1:10" x14ac:dyDescent="0.25">
      <c r="A645" s="29">
        <v>142949</v>
      </c>
      <c r="B645" s="29">
        <v>23</v>
      </c>
      <c r="C645" s="30">
        <v>46050.422974537039</v>
      </c>
      <c r="D645" s="32">
        <v>251217200221</v>
      </c>
      <c r="E645" s="61">
        <v>0.56654199999999999</v>
      </c>
      <c r="H645" s="29">
        <f t="shared" si="27"/>
        <v>5</v>
      </c>
      <c r="I645" s="29">
        <f t="shared" si="28"/>
        <v>1</v>
      </c>
      <c r="J645" s="29" t="str">
        <f t="shared" si="29"/>
        <v/>
      </c>
    </row>
    <row r="646" spans="1:10" x14ac:dyDescent="0.25">
      <c r="A646" s="29">
        <v>142987</v>
      </c>
      <c r="B646" s="29">
        <v>2</v>
      </c>
      <c r="C646" s="30">
        <v>46050.425335648149</v>
      </c>
      <c r="D646" s="32">
        <v>251217200221</v>
      </c>
      <c r="E646" s="61">
        <v>0.41156999999999999</v>
      </c>
      <c r="H646" s="29">
        <f t="shared" si="27"/>
        <v>5</v>
      </c>
      <c r="I646" s="29">
        <f t="shared" si="28"/>
        <v>1</v>
      </c>
      <c r="J646" s="29" t="str">
        <f t="shared" si="29"/>
        <v/>
      </c>
    </row>
    <row r="647" spans="1:10" x14ac:dyDescent="0.25">
      <c r="A647" s="29">
        <v>142987</v>
      </c>
      <c r="B647" s="29">
        <v>1</v>
      </c>
      <c r="C647" s="30">
        <v>46050.476527777777</v>
      </c>
      <c r="D647" s="32">
        <v>251217215321</v>
      </c>
      <c r="E647" s="61">
        <v>0.40944799999999998</v>
      </c>
      <c r="F647" s="74">
        <v>0.40944799999999998</v>
      </c>
      <c r="G647" s="71" t="s">
        <v>103</v>
      </c>
      <c r="H647" s="29">
        <f t="shared" si="27"/>
        <v>5</v>
      </c>
      <c r="I647" s="29">
        <f t="shared" si="28"/>
        <v>1</v>
      </c>
      <c r="J647" s="29">
        <f t="shared" si="29"/>
        <v>1</v>
      </c>
    </row>
    <row r="648" spans="1:10" x14ac:dyDescent="0.25">
      <c r="A648" s="29">
        <v>142955</v>
      </c>
      <c r="B648" s="29">
        <v>1</v>
      </c>
      <c r="C648" s="30">
        <v>46050.428773148145</v>
      </c>
      <c r="D648" s="32">
        <v>251217200221</v>
      </c>
      <c r="E648" s="61">
        <v>0.19184399999999999</v>
      </c>
      <c r="H648" s="29">
        <f t="shared" si="27"/>
        <v>5</v>
      </c>
      <c r="I648" s="29">
        <f t="shared" si="28"/>
        <v>1</v>
      </c>
      <c r="J648" s="29" t="str">
        <f t="shared" si="29"/>
        <v/>
      </c>
    </row>
    <row r="649" spans="1:10" x14ac:dyDescent="0.25">
      <c r="A649" s="29">
        <v>142949</v>
      </c>
      <c r="B649" s="29">
        <v>19</v>
      </c>
      <c r="C649" s="30">
        <v>46050.433958333335</v>
      </c>
      <c r="D649" s="32">
        <v>251217200221</v>
      </c>
      <c r="E649" s="61">
        <v>0.93557100000000004</v>
      </c>
      <c r="H649" s="29">
        <f t="shared" si="27"/>
        <v>5</v>
      </c>
      <c r="I649" s="29">
        <f t="shared" si="28"/>
        <v>1</v>
      </c>
      <c r="J649" s="29" t="str">
        <f t="shared" si="29"/>
        <v/>
      </c>
    </row>
    <row r="650" spans="1:10" x14ac:dyDescent="0.25">
      <c r="A650" s="29">
        <v>142949</v>
      </c>
      <c r="B650" s="29">
        <v>36</v>
      </c>
      <c r="C650" s="30">
        <v>46050.448645833334</v>
      </c>
      <c r="D650" s="32">
        <v>251217214821</v>
      </c>
      <c r="E650" s="61">
        <v>0.74632699999999996</v>
      </c>
      <c r="H650" s="29">
        <f t="shared" si="27"/>
        <v>5</v>
      </c>
      <c r="I650" s="29">
        <f t="shared" si="28"/>
        <v>1</v>
      </c>
      <c r="J650" s="29" t="str">
        <f t="shared" si="29"/>
        <v/>
      </c>
    </row>
    <row r="651" spans="1:10" x14ac:dyDescent="0.25">
      <c r="A651" s="29">
        <v>142949</v>
      </c>
      <c r="B651" s="29">
        <v>36</v>
      </c>
      <c r="C651" s="30">
        <v>46050.448738425926</v>
      </c>
      <c r="D651" s="32">
        <v>251217214821</v>
      </c>
      <c r="E651" s="61">
        <v>0.74632699999999996</v>
      </c>
      <c r="H651" s="29">
        <f t="shared" si="27"/>
        <v>5</v>
      </c>
      <c r="I651" s="29">
        <f t="shared" si="28"/>
        <v>1</v>
      </c>
      <c r="J651" s="29" t="str">
        <f t="shared" si="29"/>
        <v/>
      </c>
    </row>
    <row r="652" spans="1:10" x14ac:dyDescent="0.25">
      <c r="A652" s="29">
        <v>142949</v>
      </c>
      <c r="B652" s="29">
        <v>36</v>
      </c>
      <c r="C652" s="30">
        <v>46051.323831018519</v>
      </c>
      <c r="D652" s="32">
        <v>251205102521</v>
      </c>
      <c r="E652" s="61">
        <v>0.74632699999999996</v>
      </c>
      <c r="F652" s="74">
        <v>0.74632699999999996</v>
      </c>
      <c r="G652" s="71" t="s">
        <v>103</v>
      </c>
      <c r="H652" s="29">
        <f t="shared" ref="H652:H715" si="30">IF(A652&gt;0,WEEKNUM(C652,21),"")</f>
        <v>5</v>
      </c>
      <c r="I652" s="29">
        <f t="shared" ref="I652:I715" si="31">IF(A652&gt;0,1,"")</f>
        <v>1</v>
      </c>
      <c r="J652" s="29">
        <f t="shared" ref="J652:J715" si="32">IF(F652&gt;0,1,"")</f>
        <v>1</v>
      </c>
    </row>
    <row r="653" spans="1:10" x14ac:dyDescent="0.25">
      <c r="A653" s="29">
        <v>142949</v>
      </c>
      <c r="B653" s="29">
        <v>28</v>
      </c>
      <c r="C653" s="30">
        <v>46050.44902777778</v>
      </c>
      <c r="D653" s="32">
        <v>251217214821</v>
      </c>
      <c r="E653" s="61">
        <v>0.74632699999999996</v>
      </c>
      <c r="H653" s="29">
        <f t="shared" si="30"/>
        <v>5</v>
      </c>
      <c r="I653" s="29">
        <f t="shared" si="31"/>
        <v>1</v>
      </c>
      <c r="J653" s="29" t="str">
        <f t="shared" si="32"/>
        <v/>
      </c>
    </row>
    <row r="654" spans="1:10" x14ac:dyDescent="0.25">
      <c r="A654" s="29">
        <v>142949</v>
      </c>
      <c r="B654" s="29">
        <v>28</v>
      </c>
      <c r="C654" s="30">
        <v>46050.449097222219</v>
      </c>
      <c r="D654" s="32">
        <v>251217214821</v>
      </c>
      <c r="E654" s="61">
        <v>0.74632699999999996</v>
      </c>
      <c r="H654" s="29">
        <f t="shared" si="30"/>
        <v>5</v>
      </c>
      <c r="I654" s="29">
        <f t="shared" si="31"/>
        <v>1</v>
      </c>
      <c r="J654" s="29" t="str">
        <f t="shared" si="32"/>
        <v/>
      </c>
    </row>
    <row r="655" spans="1:10" x14ac:dyDescent="0.25">
      <c r="A655" s="29">
        <v>142949</v>
      </c>
      <c r="B655" s="29">
        <v>28</v>
      </c>
      <c r="C655" s="30">
        <v>46050.449166666665</v>
      </c>
      <c r="D655" s="32">
        <v>251217214821</v>
      </c>
      <c r="E655" s="61">
        <v>0.74632699999999996</v>
      </c>
      <c r="H655" s="29">
        <f t="shared" si="30"/>
        <v>5</v>
      </c>
      <c r="I655" s="29">
        <f t="shared" si="31"/>
        <v>1</v>
      </c>
      <c r="J655" s="29" t="str">
        <f t="shared" si="32"/>
        <v/>
      </c>
    </row>
    <row r="656" spans="1:10" x14ac:dyDescent="0.25">
      <c r="A656" s="29">
        <v>142990</v>
      </c>
      <c r="B656" s="29">
        <v>1</v>
      </c>
      <c r="C656" s="30">
        <v>46050.450798611113</v>
      </c>
      <c r="D656" s="32">
        <v>251217214321</v>
      </c>
      <c r="E656" s="61">
        <v>1.73102</v>
      </c>
      <c r="H656" s="29">
        <f t="shared" si="30"/>
        <v>5</v>
      </c>
      <c r="I656" s="29">
        <f t="shared" si="31"/>
        <v>1</v>
      </c>
      <c r="J656" s="29" t="str">
        <f t="shared" si="32"/>
        <v/>
      </c>
    </row>
    <row r="657" spans="1:10" x14ac:dyDescent="0.25">
      <c r="A657" s="29">
        <v>142990</v>
      </c>
      <c r="B657" s="29">
        <v>1</v>
      </c>
      <c r="C657" s="30">
        <v>46050.450868055559</v>
      </c>
      <c r="D657" s="32">
        <v>251217214321</v>
      </c>
      <c r="E657" s="61">
        <v>1.73102</v>
      </c>
      <c r="H657" s="29">
        <f t="shared" si="30"/>
        <v>5</v>
      </c>
      <c r="I657" s="29">
        <f t="shared" si="31"/>
        <v>1</v>
      </c>
      <c r="J657" s="29" t="str">
        <f t="shared" si="32"/>
        <v/>
      </c>
    </row>
    <row r="658" spans="1:10" x14ac:dyDescent="0.25">
      <c r="A658" s="29">
        <v>142949</v>
      </c>
      <c r="B658" s="29">
        <v>29</v>
      </c>
      <c r="C658" s="30">
        <v>46050.46365740741</v>
      </c>
      <c r="D658" s="32">
        <v>251217214321</v>
      </c>
      <c r="E658" s="61">
        <v>0.90208299999999997</v>
      </c>
      <c r="H658" s="29">
        <f t="shared" si="30"/>
        <v>5</v>
      </c>
      <c r="I658" s="29">
        <f t="shared" si="31"/>
        <v>1</v>
      </c>
      <c r="J658" s="29" t="str">
        <f t="shared" si="32"/>
        <v/>
      </c>
    </row>
    <row r="659" spans="1:10" x14ac:dyDescent="0.25">
      <c r="A659" s="29">
        <v>142804</v>
      </c>
      <c r="B659" s="29">
        <v>19</v>
      </c>
      <c r="C659" s="30">
        <v>46050.463900462964</v>
      </c>
      <c r="D659" s="32">
        <v>251217214321</v>
      </c>
      <c r="E659" s="61">
        <v>1.6483460000000001</v>
      </c>
      <c r="H659" s="29">
        <f t="shared" si="30"/>
        <v>5</v>
      </c>
      <c r="I659" s="29">
        <f t="shared" si="31"/>
        <v>1</v>
      </c>
      <c r="J659" s="29" t="str">
        <f t="shared" si="32"/>
        <v/>
      </c>
    </row>
    <row r="660" spans="1:10" x14ac:dyDescent="0.25">
      <c r="A660" s="29">
        <v>143005</v>
      </c>
      <c r="B660" s="29">
        <v>1</v>
      </c>
      <c r="C660" s="30">
        <v>46050.468611111108</v>
      </c>
      <c r="D660" s="32">
        <v>251217214321</v>
      </c>
      <c r="E660" s="61">
        <v>0.35908000000000001</v>
      </c>
      <c r="H660" s="29">
        <f t="shared" si="30"/>
        <v>5</v>
      </c>
      <c r="I660" s="29">
        <f t="shared" si="31"/>
        <v>1</v>
      </c>
      <c r="J660" s="29" t="str">
        <f t="shared" si="32"/>
        <v/>
      </c>
    </row>
    <row r="661" spans="1:10" x14ac:dyDescent="0.25">
      <c r="A661" s="29">
        <v>142805</v>
      </c>
      <c r="B661" s="29">
        <v>2</v>
      </c>
      <c r="C661" s="30">
        <v>46050.475659722222</v>
      </c>
      <c r="D661" s="32">
        <v>251217215321</v>
      </c>
      <c r="E661" s="61">
        <v>2.0438839999999998</v>
      </c>
      <c r="H661" s="29">
        <f t="shared" si="30"/>
        <v>5</v>
      </c>
      <c r="I661" s="29">
        <f t="shared" si="31"/>
        <v>1</v>
      </c>
      <c r="J661" s="29" t="str">
        <f t="shared" si="32"/>
        <v/>
      </c>
    </row>
    <row r="662" spans="1:10" x14ac:dyDescent="0.25">
      <c r="A662" s="29">
        <v>142949</v>
      </c>
      <c r="B662" s="29">
        <v>30</v>
      </c>
      <c r="C662" s="30">
        <v>46050.475856481484</v>
      </c>
      <c r="D662" s="32">
        <v>251217215321</v>
      </c>
      <c r="E662" s="61">
        <v>1.503992</v>
      </c>
      <c r="H662" s="29">
        <f t="shared" si="30"/>
        <v>5</v>
      </c>
      <c r="I662" s="29">
        <f t="shared" si="31"/>
        <v>1</v>
      </c>
      <c r="J662" s="29" t="str">
        <f t="shared" si="32"/>
        <v/>
      </c>
    </row>
    <row r="663" spans="1:10" x14ac:dyDescent="0.25">
      <c r="A663" s="29">
        <v>142949</v>
      </c>
      <c r="B663" s="29">
        <v>30</v>
      </c>
      <c r="C663" s="30">
        <v>46050.475914351853</v>
      </c>
      <c r="D663" s="32">
        <v>251217215321</v>
      </c>
      <c r="E663" s="61">
        <v>1.503992</v>
      </c>
      <c r="H663" s="29">
        <f t="shared" si="30"/>
        <v>5</v>
      </c>
      <c r="I663" s="29">
        <f t="shared" si="31"/>
        <v>1</v>
      </c>
      <c r="J663" s="29" t="str">
        <f t="shared" si="32"/>
        <v/>
      </c>
    </row>
    <row r="664" spans="1:10" x14ac:dyDescent="0.25">
      <c r="A664" s="29">
        <v>142949</v>
      </c>
      <c r="B664" s="29">
        <v>29</v>
      </c>
      <c r="C664" s="30">
        <v>46050.480983796297</v>
      </c>
      <c r="D664" s="32">
        <v>251217215321</v>
      </c>
      <c r="E664" s="61">
        <v>0.90208299999999997</v>
      </c>
      <c r="H664" s="29">
        <f t="shared" si="30"/>
        <v>5</v>
      </c>
      <c r="I664" s="29">
        <f t="shared" si="31"/>
        <v>1</v>
      </c>
      <c r="J664" s="29" t="str">
        <f t="shared" si="32"/>
        <v/>
      </c>
    </row>
    <row r="665" spans="1:10" x14ac:dyDescent="0.25">
      <c r="A665" s="29">
        <v>142955</v>
      </c>
      <c r="B665" s="29">
        <v>1</v>
      </c>
      <c r="C665" s="30">
        <v>46050.567060185182</v>
      </c>
      <c r="D665" s="32">
        <v>251217215321</v>
      </c>
      <c r="E665" s="61">
        <v>0.19184399999999999</v>
      </c>
      <c r="H665" s="29">
        <f t="shared" si="30"/>
        <v>5</v>
      </c>
      <c r="I665" s="29">
        <f t="shared" si="31"/>
        <v>1</v>
      </c>
      <c r="J665" s="29" t="str">
        <f t="shared" si="32"/>
        <v/>
      </c>
    </row>
    <row r="666" spans="1:10" x14ac:dyDescent="0.25">
      <c r="A666" s="29">
        <v>142955</v>
      </c>
      <c r="B666" s="29">
        <v>1</v>
      </c>
      <c r="C666" s="30">
        <v>46050.567152777781</v>
      </c>
      <c r="D666" s="32">
        <v>251217215321</v>
      </c>
      <c r="E666" s="61">
        <v>0.19184399999999999</v>
      </c>
      <c r="H666" s="29">
        <f t="shared" si="30"/>
        <v>5</v>
      </c>
      <c r="I666" s="29">
        <f t="shared" si="31"/>
        <v>1</v>
      </c>
      <c r="J666" s="29" t="str">
        <f t="shared" si="32"/>
        <v/>
      </c>
    </row>
    <row r="667" spans="1:10" x14ac:dyDescent="0.25">
      <c r="A667" s="29">
        <v>142974</v>
      </c>
      <c r="B667" s="29">
        <v>2</v>
      </c>
      <c r="C667" s="30">
        <v>46050.573553240742</v>
      </c>
      <c r="D667" s="32">
        <v>240930065721</v>
      </c>
      <c r="E667" s="61">
        <v>0.56667599999999996</v>
      </c>
      <c r="H667" s="29">
        <f t="shared" si="30"/>
        <v>5</v>
      </c>
      <c r="I667" s="29">
        <f t="shared" si="31"/>
        <v>1</v>
      </c>
      <c r="J667" s="29" t="str">
        <f t="shared" si="32"/>
        <v/>
      </c>
    </row>
    <row r="668" spans="1:10" x14ac:dyDescent="0.25">
      <c r="A668" s="29">
        <v>142974</v>
      </c>
      <c r="B668" s="29">
        <v>2</v>
      </c>
      <c r="C668" s="30">
        <v>46050.573611111111</v>
      </c>
      <c r="D668" s="32">
        <v>240930065721</v>
      </c>
      <c r="E668" s="61">
        <v>0.56667599999999996</v>
      </c>
      <c r="H668" s="29">
        <f t="shared" si="30"/>
        <v>5</v>
      </c>
      <c r="I668" s="29">
        <f t="shared" si="31"/>
        <v>1</v>
      </c>
      <c r="J668" s="29" t="str">
        <f t="shared" si="32"/>
        <v/>
      </c>
    </row>
    <row r="669" spans="1:10" x14ac:dyDescent="0.25">
      <c r="A669" s="29">
        <v>142974</v>
      </c>
      <c r="B669" s="29">
        <v>1</v>
      </c>
      <c r="C669" s="30">
        <v>46050.580393518518</v>
      </c>
      <c r="D669" s="32">
        <v>250731110321</v>
      </c>
      <c r="E669" s="61">
        <v>1.0835999999999999</v>
      </c>
      <c r="H669" s="29">
        <f t="shared" si="30"/>
        <v>5</v>
      </c>
      <c r="I669" s="29">
        <f t="shared" si="31"/>
        <v>1</v>
      </c>
      <c r="J669" s="29" t="str">
        <f t="shared" si="32"/>
        <v/>
      </c>
    </row>
    <row r="670" spans="1:10" x14ac:dyDescent="0.25">
      <c r="A670" s="29">
        <v>142974</v>
      </c>
      <c r="B670" s="29">
        <v>1</v>
      </c>
      <c r="C670" s="30">
        <v>46050.580462962964</v>
      </c>
      <c r="D670" s="32">
        <v>250731110321</v>
      </c>
      <c r="E670" s="61">
        <v>1.0835999999999999</v>
      </c>
      <c r="H670" s="29">
        <f t="shared" si="30"/>
        <v>5</v>
      </c>
      <c r="I670" s="29">
        <f t="shared" si="31"/>
        <v>1</v>
      </c>
      <c r="J670" s="29" t="str">
        <f t="shared" si="32"/>
        <v/>
      </c>
    </row>
    <row r="671" spans="1:10" x14ac:dyDescent="0.25">
      <c r="A671" s="29">
        <v>142804</v>
      </c>
      <c r="B671" s="29">
        <v>16</v>
      </c>
      <c r="C671" s="30">
        <v>46051.299710648149</v>
      </c>
      <c r="D671" s="32">
        <v>251217215821</v>
      </c>
      <c r="E671" s="61">
        <v>1.564546</v>
      </c>
      <c r="H671" s="29">
        <f t="shared" si="30"/>
        <v>5</v>
      </c>
      <c r="I671" s="29">
        <f t="shared" si="31"/>
        <v>1</v>
      </c>
      <c r="J671" s="29" t="str">
        <f t="shared" si="32"/>
        <v/>
      </c>
    </row>
    <row r="672" spans="1:10" x14ac:dyDescent="0.25">
      <c r="A672" s="29">
        <v>142697</v>
      </c>
      <c r="B672" s="29">
        <v>2</v>
      </c>
      <c r="C672" s="30">
        <v>46051.29991898148</v>
      </c>
      <c r="D672" s="32">
        <v>251217215821</v>
      </c>
      <c r="E672" s="61">
        <v>0.91287600000000002</v>
      </c>
      <c r="H672" s="29">
        <f t="shared" si="30"/>
        <v>5</v>
      </c>
      <c r="I672" s="29">
        <f t="shared" si="31"/>
        <v>1</v>
      </c>
      <c r="J672" s="29" t="str">
        <f t="shared" si="32"/>
        <v/>
      </c>
    </row>
    <row r="673" spans="1:10" x14ac:dyDescent="0.25">
      <c r="A673" s="29">
        <v>142804</v>
      </c>
      <c r="B673" s="29">
        <v>19</v>
      </c>
      <c r="C673" s="30">
        <v>46051.301111111112</v>
      </c>
      <c r="D673" s="32">
        <v>251217215821</v>
      </c>
      <c r="E673" s="61">
        <v>1.6483460000000001</v>
      </c>
      <c r="H673" s="29">
        <f t="shared" si="30"/>
        <v>5</v>
      </c>
      <c r="I673" s="29">
        <f t="shared" si="31"/>
        <v>1</v>
      </c>
      <c r="J673" s="29" t="str">
        <f t="shared" si="32"/>
        <v/>
      </c>
    </row>
    <row r="674" spans="1:10" x14ac:dyDescent="0.25">
      <c r="A674" s="29">
        <v>142805</v>
      </c>
      <c r="B674" s="29">
        <v>5</v>
      </c>
      <c r="C674" s="30">
        <v>46051.30127314815</v>
      </c>
      <c r="D674" s="32">
        <v>251217215821</v>
      </c>
      <c r="E674" s="61">
        <v>0.81801000000000001</v>
      </c>
      <c r="H674" s="29">
        <f t="shared" si="30"/>
        <v>5</v>
      </c>
      <c r="I674" s="29">
        <f t="shared" si="31"/>
        <v>1</v>
      </c>
      <c r="J674" s="29" t="str">
        <f t="shared" si="32"/>
        <v/>
      </c>
    </row>
    <row r="675" spans="1:10" x14ac:dyDescent="0.25">
      <c r="A675" s="29">
        <v>142949</v>
      </c>
      <c r="B675" s="29">
        <v>29</v>
      </c>
      <c r="C675" s="30">
        <v>46051.305173611108</v>
      </c>
      <c r="D675" s="32">
        <v>251217215821</v>
      </c>
      <c r="E675" s="61">
        <v>0.90208299999999997</v>
      </c>
      <c r="H675" s="29">
        <f t="shared" si="30"/>
        <v>5</v>
      </c>
      <c r="I675" s="29">
        <f t="shared" si="31"/>
        <v>1</v>
      </c>
      <c r="J675" s="29" t="str">
        <f t="shared" si="32"/>
        <v/>
      </c>
    </row>
    <row r="676" spans="1:10" x14ac:dyDescent="0.25">
      <c r="A676" s="29">
        <v>142804</v>
      </c>
      <c r="B676" s="29">
        <v>1</v>
      </c>
      <c r="C676" s="30">
        <v>46051.321435185186</v>
      </c>
      <c r="D676" s="32">
        <v>251217220321</v>
      </c>
      <c r="E676" s="61">
        <v>0.92625000000000002</v>
      </c>
      <c r="H676" s="29">
        <f t="shared" si="30"/>
        <v>5</v>
      </c>
      <c r="I676" s="29">
        <f t="shared" si="31"/>
        <v>1</v>
      </c>
      <c r="J676" s="29" t="str">
        <f t="shared" si="32"/>
        <v/>
      </c>
    </row>
    <row r="677" spans="1:10" x14ac:dyDescent="0.25">
      <c r="A677" s="29">
        <v>142804</v>
      </c>
      <c r="B677" s="29">
        <v>12</v>
      </c>
      <c r="C677" s="30">
        <v>46051.321516203701</v>
      </c>
      <c r="D677" s="32">
        <v>251217220321</v>
      </c>
      <c r="E677" s="61">
        <v>0.92130999999999996</v>
      </c>
      <c r="H677" s="29">
        <f t="shared" si="30"/>
        <v>5</v>
      </c>
      <c r="I677" s="29">
        <f t="shared" si="31"/>
        <v>1</v>
      </c>
      <c r="J677" s="29" t="str">
        <f t="shared" si="32"/>
        <v/>
      </c>
    </row>
    <row r="678" spans="1:10" x14ac:dyDescent="0.25">
      <c r="A678" s="29">
        <v>142804</v>
      </c>
      <c r="B678" s="29">
        <v>12</v>
      </c>
      <c r="C678" s="30">
        <v>46051.321585648147</v>
      </c>
      <c r="D678" s="32">
        <v>251217220321</v>
      </c>
      <c r="E678" s="61">
        <v>0.92130999999999996</v>
      </c>
      <c r="H678" s="29">
        <f t="shared" si="30"/>
        <v>5</v>
      </c>
      <c r="I678" s="29">
        <f t="shared" si="31"/>
        <v>1</v>
      </c>
      <c r="J678" s="29" t="str">
        <f t="shared" si="32"/>
        <v/>
      </c>
    </row>
    <row r="679" spans="1:10" x14ac:dyDescent="0.25">
      <c r="A679" s="29">
        <v>142804</v>
      </c>
      <c r="B679" s="29">
        <v>10</v>
      </c>
      <c r="C679" s="30">
        <v>46051.321689814817</v>
      </c>
      <c r="D679" s="32">
        <v>251217220321</v>
      </c>
      <c r="E679" s="61">
        <v>0.91390000000000005</v>
      </c>
      <c r="H679" s="29">
        <f t="shared" si="30"/>
        <v>5</v>
      </c>
      <c r="I679" s="29">
        <f t="shared" si="31"/>
        <v>1</v>
      </c>
      <c r="J679" s="29" t="str">
        <f t="shared" si="32"/>
        <v/>
      </c>
    </row>
    <row r="680" spans="1:10" x14ac:dyDescent="0.25">
      <c r="A680" s="29">
        <v>142804</v>
      </c>
      <c r="B680" s="29">
        <v>10</v>
      </c>
      <c r="C680" s="30">
        <v>46051.321747685186</v>
      </c>
      <c r="D680" s="32">
        <v>251217220321</v>
      </c>
      <c r="E680" s="61">
        <v>0.91390000000000005</v>
      </c>
      <c r="H680" s="29">
        <f t="shared" si="30"/>
        <v>5</v>
      </c>
      <c r="I680" s="29">
        <f t="shared" si="31"/>
        <v>1</v>
      </c>
      <c r="J680" s="29" t="str">
        <f t="shared" si="32"/>
        <v/>
      </c>
    </row>
    <row r="681" spans="1:10" x14ac:dyDescent="0.25">
      <c r="A681" s="29">
        <v>142973</v>
      </c>
      <c r="B681" s="29">
        <v>1</v>
      </c>
      <c r="C681" s="30">
        <v>46051.321956018517</v>
      </c>
      <c r="D681" s="32">
        <v>251217220321</v>
      </c>
      <c r="E681" s="61">
        <v>0.356854</v>
      </c>
      <c r="H681" s="29">
        <f t="shared" si="30"/>
        <v>5</v>
      </c>
      <c r="I681" s="29">
        <f t="shared" si="31"/>
        <v>1</v>
      </c>
      <c r="J681" s="29" t="str">
        <f t="shared" si="32"/>
        <v/>
      </c>
    </row>
    <row r="682" spans="1:10" x14ac:dyDescent="0.25">
      <c r="A682" s="29">
        <v>142949</v>
      </c>
      <c r="B682" s="29">
        <v>28</v>
      </c>
      <c r="C682" s="30">
        <v>46051.323379629626</v>
      </c>
      <c r="D682" s="32">
        <v>251205102521</v>
      </c>
      <c r="E682" s="61">
        <v>0.74632699999999996</v>
      </c>
      <c r="H682" s="29">
        <f t="shared" si="30"/>
        <v>5</v>
      </c>
      <c r="I682" s="29">
        <f t="shared" si="31"/>
        <v>1</v>
      </c>
      <c r="J682" s="29" t="str">
        <f t="shared" si="32"/>
        <v/>
      </c>
    </row>
    <row r="683" spans="1:10" x14ac:dyDescent="0.25">
      <c r="A683" s="29">
        <v>142949</v>
      </c>
      <c r="B683" s="29">
        <v>26</v>
      </c>
      <c r="C683" s="30">
        <v>46051.323587962965</v>
      </c>
      <c r="D683" s="32">
        <v>251205102521</v>
      </c>
      <c r="E683" s="61">
        <v>0.74632699999999996</v>
      </c>
      <c r="H683" s="29">
        <f t="shared" si="30"/>
        <v>5</v>
      </c>
      <c r="I683" s="29">
        <f t="shared" si="31"/>
        <v>1</v>
      </c>
      <c r="J683" s="29" t="str">
        <f t="shared" si="32"/>
        <v/>
      </c>
    </row>
    <row r="684" spans="1:10" x14ac:dyDescent="0.25">
      <c r="A684" s="29">
        <v>142697</v>
      </c>
      <c r="B684" s="29">
        <v>3</v>
      </c>
      <c r="C684" s="30">
        <v>46051.324155092596</v>
      </c>
      <c r="D684" s="32">
        <v>251205102521</v>
      </c>
      <c r="E684" s="61">
        <v>1.16892</v>
      </c>
      <c r="H684" s="29">
        <f t="shared" si="30"/>
        <v>5</v>
      </c>
      <c r="I684" s="29">
        <f t="shared" si="31"/>
        <v>1</v>
      </c>
      <c r="J684" s="29" t="str">
        <f t="shared" si="32"/>
        <v/>
      </c>
    </row>
    <row r="685" spans="1:10" x14ac:dyDescent="0.25">
      <c r="A685" s="29">
        <v>142697</v>
      </c>
      <c r="B685" s="29">
        <v>2</v>
      </c>
      <c r="C685" s="30">
        <v>46051.324872685182</v>
      </c>
      <c r="D685" s="32">
        <v>251205102521</v>
      </c>
      <c r="E685" s="61">
        <v>0.91287600000000002</v>
      </c>
      <c r="H685" s="29">
        <f t="shared" si="30"/>
        <v>5</v>
      </c>
      <c r="I685" s="29">
        <f t="shared" si="31"/>
        <v>1</v>
      </c>
      <c r="J685" s="29" t="str">
        <f t="shared" si="32"/>
        <v/>
      </c>
    </row>
    <row r="686" spans="1:10" x14ac:dyDescent="0.25">
      <c r="A686" s="29">
        <v>142697</v>
      </c>
      <c r="B686" s="29">
        <v>4</v>
      </c>
      <c r="C686" s="30">
        <v>46051.325023148151</v>
      </c>
      <c r="D686" s="32">
        <v>251205102521</v>
      </c>
      <c r="E686" s="61">
        <v>0.93268799999999996</v>
      </c>
      <c r="H686" s="29">
        <f t="shared" si="30"/>
        <v>5</v>
      </c>
      <c r="I686" s="29">
        <f t="shared" si="31"/>
        <v>1</v>
      </c>
      <c r="J686" s="29" t="str">
        <f t="shared" si="32"/>
        <v/>
      </c>
    </row>
    <row r="687" spans="1:10" x14ac:dyDescent="0.25">
      <c r="A687" s="29">
        <v>142995</v>
      </c>
      <c r="B687" s="29">
        <v>1</v>
      </c>
      <c r="C687" s="30">
        <v>46051.352696759262</v>
      </c>
      <c r="D687" s="32">
        <v>251205102521</v>
      </c>
      <c r="E687" s="61">
        <v>0.62292000000000003</v>
      </c>
      <c r="H687" s="29">
        <f t="shared" si="30"/>
        <v>5</v>
      </c>
      <c r="I687" s="29">
        <f t="shared" si="31"/>
        <v>1</v>
      </c>
      <c r="J687" s="29" t="str">
        <f t="shared" si="32"/>
        <v/>
      </c>
    </row>
    <row r="688" spans="1:10" x14ac:dyDescent="0.25">
      <c r="A688" s="29">
        <v>142965</v>
      </c>
      <c r="B688" s="29">
        <v>1</v>
      </c>
      <c r="C688" s="30">
        <v>46051.352870370371</v>
      </c>
      <c r="D688" s="32">
        <v>251205102521</v>
      </c>
      <c r="E688" s="61">
        <v>0.23206399999999999</v>
      </c>
      <c r="H688" s="29">
        <f t="shared" si="30"/>
        <v>5</v>
      </c>
      <c r="I688" s="29">
        <f t="shared" si="31"/>
        <v>1</v>
      </c>
      <c r="J688" s="29" t="str">
        <f t="shared" si="32"/>
        <v/>
      </c>
    </row>
    <row r="689" spans="1:10" x14ac:dyDescent="0.25">
      <c r="A689" s="29">
        <v>142967</v>
      </c>
      <c r="B689" s="29">
        <v>2</v>
      </c>
      <c r="C689" s="30">
        <v>46051.361944444441</v>
      </c>
      <c r="D689" s="32">
        <v>251205102521</v>
      </c>
      <c r="E689" s="61">
        <v>0.44675999999999999</v>
      </c>
      <c r="H689" s="29">
        <f t="shared" si="30"/>
        <v>5</v>
      </c>
      <c r="I689" s="29">
        <f t="shared" si="31"/>
        <v>1</v>
      </c>
      <c r="J689" s="29" t="str">
        <f t="shared" si="32"/>
        <v/>
      </c>
    </row>
    <row r="690" spans="1:10" x14ac:dyDescent="0.25">
      <c r="A690" s="29">
        <v>142973</v>
      </c>
      <c r="B690" s="29">
        <v>1</v>
      </c>
      <c r="C690" s="30">
        <v>46051.488402777781</v>
      </c>
      <c r="D690" s="32">
        <v>251217201921</v>
      </c>
      <c r="E690" s="61">
        <v>0.356854</v>
      </c>
      <c r="F690" s="74">
        <v>0.356854</v>
      </c>
      <c r="G690" s="71" t="s">
        <v>103</v>
      </c>
      <c r="H690" s="29">
        <f t="shared" si="30"/>
        <v>5</v>
      </c>
      <c r="I690" s="29">
        <f t="shared" si="31"/>
        <v>1</v>
      </c>
      <c r="J690" s="29">
        <f t="shared" si="32"/>
        <v>1</v>
      </c>
    </row>
    <row r="691" spans="1:10" x14ac:dyDescent="0.25">
      <c r="A691" s="29">
        <v>142804</v>
      </c>
      <c r="B691" s="29">
        <v>18</v>
      </c>
      <c r="C691" s="30">
        <v>46051.389363425929</v>
      </c>
      <c r="D691" s="32">
        <v>251130234321</v>
      </c>
      <c r="E691" s="61">
        <v>1.7978879999999999</v>
      </c>
      <c r="H691" s="29">
        <f t="shared" si="30"/>
        <v>5</v>
      </c>
      <c r="I691" s="29">
        <f t="shared" si="31"/>
        <v>1</v>
      </c>
      <c r="J691" s="29" t="str">
        <f t="shared" si="32"/>
        <v/>
      </c>
    </row>
    <row r="692" spans="1:10" x14ac:dyDescent="0.25">
      <c r="A692" s="29">
        <v>142804</v>
      </c>
      <c r="B692" s="29">
        <v>9</v>
      </c>
      <c r="C692" s="30">
        <v>46051.412615740737</v>
      </c>
      <c r="D692" s="32">
        <v>251205103621</v>
      </c>
      <c r="E692" s="61">
        <v>1.96644</v>
      </c>
      <c r="H692" s="29">
        <f t="shared" si="30"/>
        <v>5</v>
      </c>
      <c r="I692" s="29">
        <f t="shared" si="31"/>
        <v>1</v>
      </c>
      <c r="J692" s="29" t="str">
        <f t="shared" si="32"/>
        <v/>
      </c>
    </row>
    <row r="693" spans="1:10" x14ac:dyDescent="0.25">
      <c r="A693" s="29">
        <v>142804</v>
      </c>
      <c r="B693" s="29">
        <v>11</v>
      </c>
      <c r="C693" s="30">
        <v>46051.490787037037</v>
      </c>
      <c r="D693" s="32">
        <v>251217201921</v>
      </c>
      <c r="E693" s="61">
        <v>1.96644</v>
      </c>
      <c r="F693" s="74">
        <v>1.96644</v>
      </c>
      <c r="G693" s="71" t="s">
        <v>103</v>
      </c>
      <c r="H693" s="29">
        <f t="shared" si="30"/>
        <v>5</v>
      </c>
      <c r="I693" s="29">
        <f t="shared" si="31"/>
        <v>1</v>
      </c>
      <c r="J693" s="29">
        <f t="shared" si="32"/>
        <v>1</v>
      </c>
    </row>
    <row r="694" spans="1:10" x14ac:dyDescent="0.25">
      <c r="A694" s="29">
        <v>142805</v>
      </c>
      <c r="B694" s="29">
        <v>4</v>
      </c>
      <c r="C694" s="30">
        <v>46051.413298611114</v>
      </c>
      <c r="D694" s="32">
        <v>251205103621</v>
      </c>
      <c r="E694" s="61">
        <v>0.85163199999999994</v>
      </c>
      <c r="H694" s="29">
        <f t="shared" si="30"/>
        <v>5</v>
      </c>
      <c r="I694" s="29">
        <f t="shared" si="31"/>
        <v>1</v>
      </c>
      <c r="J694" s="29" t="str">
        <f t="shared" si="32"/>
        <v/>
      </c>
    </row>
    <row r="695" spans="1:10" x14ac:dyDescent="0.25">
      <c r="A695" s="29">
        <v>142918</v>
      </c>
      <c r="B695" s="29">
        <v>2</v>
      </c>
      <c r="C695" s="30">
        <v>46051.413449074076</v>
      </c>
      <c r="D695" s="32">
        <v>251205103621</v>
      </c>
      <c r="E695" s="61">
        <v>0.73418399999999995</v>
      </c>
      <c r="H695" s="29">
        <f t="shared" si="30"/>
        <v>5</v>
      </c>
      <c r="I695" s="29">
        <f t="shared" si="31"/>
        <v>1</v>
      </c>
      <c r="J695" s="29" t="str">
        <f t="shared" si="32"/>
        <v/>
      </c>
    </row>
    <row r="696" spans="1:10" x14ac:dyDescent="0.25">
      <c r="A696" s="29">
        <v>142950</v>
      </c>
      <c r="B696" s="29">
        <v>1</v>
      </c>
      <c r="C696" s="30">
        <v>46051.414074074077</v>
      </c>
      <c r="D696" s="32">
        <v>251205104821</v>
      </c>
      <c r="E696" s="61">
        <v>2.1565949999999998</v>
      </c>
      <c r="H696" s="29">
        <f t="shared" si="30"/>
        <v>5</v>
      </c>
      <c r="I696" s="29">
        <f t="shared" si="31"/>
        <v>1</v>
      </c>
      <c r="J696" s="29" t="str">
        <f t="shared" si="32"/>
        <v/>
      </c>
    </row>
    <row r="697" spans="1:10" x14ac:dyDescent="0.25">
      <c r="A697" s="29">
        <v>142950</v>
      </c>
      <c r="B697" s="29">
        <v>1</v>
      </c>
      <c r="C697" s="30">
        <v>46051.414155092592</v>
      </c>
      <c r="D697" s="32">
        <v>251205104821</v>
      </c>
      <c r="E697" s="61">
        <v>2.1565949999999998</v>
      </c>
      <c r="H697" s="29">
        <f t="shared" si="30"/>
        <v>5</v>
      </c>
      <c r="I697" s="29">
        <f t="shared" si="31"/>
        <v>1</v>
      </c>
      <c r="J697" s="29" t="str">
        <f t="shared" si="32"/>
        <v/>
      </c>
    </row>
    <row r="698" spans="1:10" x14ac:dyDescent="0.25">
      <c r="A698" s="29">
        <v>143002</v>
      </c>
      <c r="B698" s="29">
        <v>1</v>
      </c>
      <c r="C698" s="30">
        <v>46051.414317129631</v>
      </c>
      <c r="D698" s="32">
        <v>251205104821</v>
      </c>
      <c r="E698" s="61">
        <v>1.6715249999999999</v>
      </c>
      <c r="H698" s="29">
        <f t="shared" si="30"/>
        <v>5</v>
      </c>
      <c r="I698" s="29">
        <f t="shared" si="31"/>
        <v>1</v>
      </c>
      <c r="J698" s="29" t="str">
        <f t="shared" si="32"/>
        <v/>
      </c>
    </row>
    <row r="699" spans="1:10" x14ac:dyDescent="0.25">
      <c r="A699" s="29">
        <v>142950</v>
      </c>
      <c r="B699" s="29">
        <v>1</v>
      </c>
      <c r="C699" s="30">
        <v>46051.440798611111</v>
      </c>
      <c r="D699" s="32">
        <v>251217201421</v>
      </c>
      <c r="E699" s="61">
        <v>2.1565949999999998</v>
      </c>
      <c r="H699" s="29">
        <f t="shared" si="30"/>
        <v>5</v>
      </c>
      <c r="I699" s="29">
        <f t="shared" si="31"/>
        <v>1</v>
      </c>
      <c r="J699" s="29" t="str">
        <f t="shared" si="32"/>
        <v/>
      </c>
    </row>
    <row r="700" spans="1:10" x14ac:dyDescent="0.25">
      <c r="A700" s="29">
        <v>142950</v>
      </c>
      <c r="B700" s="29">
        <v>1</v>
      </c>
      <c r="C700" s="30">
        <v>46051.440868055557</v>
      </c>
      <c r="D700" s="32">
        <v>251217201421</v>
      </c>
      <c r="E700" s="61">
        <v>2.1565949999999998</v>
      </c>
      <c r="H700" s="29">
        <f t="shared" si="30"/>
        <v>5</v>
      </c>
      <c r="I700" s="29">
        <f t="shared" si="31"/>
        <v>1</v>
      </c>
      <c r="J700" s="29" t="str">
        <f t="shared" si="32"/>
        <v/>
      </c>
    </row>
    <row r="701" spans="1:10" x14ac:dyDescent="0.25">
      <c r="A701" s="29">
        <v>142949</v>
      </c>
      <c r="B701" s="29">
        <v>40</v>
      </c>
      <c r="C701" s="30">
        <v>46051.441099537034</v>
      </c>
      <c r="D701" s="32">
        <v>251217201421</v>
      </c>
      <c r="E701" s="61">
        <v>1.503992</v>
      </c>
      <c r="H701" s="29">
        <f t="shared" si="30"/>
        <v>5</v>
      </c>
      <c r="I701" s="29">
        <f t="shared" si="31"/>
        <v>1</v>
      </c>
      <c r="J701" s="29" t="str">
        <f t="shared" si="32"/>
        <v/>
      </c>
    </row>
    <row r="702" spans="1:10" x14ac:dyDescent="0.25">
      <c r="A702" s="29">
        <v>142950</v>
      </c>
      <c r="B702" s="29">
        <v>1</v>
      </c>
      <c r="C702" s="30">
        <v>46051.445127314815</v>
      </c>
      <c r="D702" s="32">
        <v>251205103621</v>
      </c>
      <c r="E702" s="61">
        <v>2.1565949999999998</v>
      </c>
      <c r="H702" s="29">
        <f t="shared" si="30"/>
        <v>5</v>
      </c>
      <c r="I702" s="29">
        <f t="shared" si="31"/>
        <v>1</v>
      </c>
      <c r="J702" s="29" t="str">
        <f t="shared" si="32"/>
        <v/>
      </c>
    </row>
    <row r="703" spans="1:10" x14ac:dyDescent="0.25">
      <c r="A703" s="29">
        <v>142950</v>
      </c>
      <c r="B703" s="29">
        <v>1</v>
      </c>
      <c r="C703" s="30">
        <v>46051.445196759261</v>
      </c>
      <c r="D703" s="32">
        <v>251205103621</v>
      </c>
      <c r="E703" s="61">
        <v>2.1565949999999998</v>
      </c>
      <c r="H703" s="29">
        <f t="shared" si="30"/>
        <v>5</v>
      </c>
      <c r="I703" s="29">
        <f t="shared" si="31"/>
        <v>1</v>
      </c>
      <c r="J703" s="29" t="str">
        <f t="shared" si="32"/>
        <v/>
      </c>
    </row>
    <row r="704" spans="1:10" x14ac:dyDescent="0.25">
      <c r="A704" s="29">
        <v>142949</v>
      </c>
      <c r="B704" s="29">
        <v>39</v>
      </c>
      <c r="C704" s="30">
        <v>46051.445416666669</v>
      </c>
      <c r="D704" s="32">
        <v>251205103621</v>
      </c>
      <c r="E704" s="61">
        <v>0.90208299999999997</v>
      </c>
      <c r="H704" s="29">
        <f t="shared" si="30"/>
        <v>5</v>
      </c>
      <c r="I704" s="29">
        <f t="shared" si="31"/>
        <v>1</v>
      </c>
      <c r="J704" s="29" t="str">
        <f t="shared" si="32"/>
        <v/>
      </c>
    </row>
    <row r="705" spans="1:10" x14ac:dyDescent="0.25">
      <c r="A705" s="29">
        <v>142949</v>
      </c>
      <c r="B705" s="29">
        <v>39</v>
      </c>
      <c r="C705" s="30">
        <v>46051.445474537039</v>
      </c>
      <c r="D705" s="32">
        <v>251205103621</v>
      </c>
      <c r="E705" s="61">
        <v>0.90208299999999997</v>
      </c>
      <c r="H705" s="29">
        <f t="shared" si="30"/>
        <v>5</v>
      </c>
      <c r="I705" s="29">
        <f t="shared" si="31"/>
        <v>1</v>
      </c>
      <c r="J705" s="29" t="str">
        <f t="shared" si="32"/>
        <v/>
      </c>
    </row>
    <row r="706" spans="1:10" x14ac:dyDescent="0.25">
      <c r="A706" s="29">
        <v>142949</v>
      </c>
      <c r="B706" s="29">
        <v>26</v>
      </c>
      <c r="C706" s="30">
        <v>46051.480717592596</v>
      </c>
      <c r="D706" s="32">
        <v>251217201921</v>
      </c>
      <c r="E706" s="61">
        <v>0.74632699999999996</v>
      </c>
      <c r="F706" s="74">
        <v>0.74632699999999996</v>
      </c>
      <c r="G706" s="71" t="s">
        <v>103</v>
      </c>
      <c r="H706" s="29">
        <f t="shared" si="30"/>
        <v>5</v>
      </c>
      <c r="I706" s="29">
        <f t="shared" si="31"/>
        <v>1</v>
      </c>
      <c r="J706" s="29">
        <f t="shared" si="32"/>
        <v>1</v>
      </c>
    </row>
    <row r="707" spans="1:10" x14ac:dyDescent="0.25">
      <c r="A707" s="29">
        <v>142697</v>
      </c>
      <c r="B707" s="29">
        <v>1</v>
      </c>
      <c r="C707" s="30">
        <v>46051.458518518521</v>
      </c>
      <c r="D707" s="32">
        <v>251217205421</v>
      </c>
      <c r="E707" s="61">
        <v>1.01231</v>
      </c>
      <c r="H707" s="29">
        <f t="shared" si="30"/>
        <v>5</v>
      </c>
      <c r="I707" s="29">
        <f t="shared" si="31"/>
        <v>1</v>
      </c>
      <c r="J707" s="29" t="str">
        <f t="shared" si="32"/>
        <v/>
      </c>
    </row>
    <row r="708" spans="1:10" x14ac:dyDescent="0.25">
      <c r="A708" s="29">
        <v>142950</v>
      </c>
      <c r="B708" s="29">
        <v>1</v>
      </c>
      <c r="C708" s="30">
        <v>46051.458622685182</v>
      </c>
      <c r="D708" s="32">
        <v>251217205421</v>
      </c>
      <c r="E708" s="61">
        <v>2.1565949999999998</v>
      </c>
      <c r="H708" s="29">
        <f t="shared" si="30"/>
        <v>5</v>
      </c>
      <c r="I708" s="29">
        <f t="shared" si="31"/>
        <v>1</v>
      </c>
      <c r="J708" s="29" t="str">
        <f t="shared" si="32"/>
        <v/>
      </c>
    </row>
    <row r="709" spans="1:10" x14ac:dyDescent="0.25">
      <c r="A709" s="29">
        <v>142950</v>
      </c>
      <c r="B709" s="29">
        <v>1</v>
      </c>
      <c r="C709" s="30">
        <v>46051.458680555559</v>
      </c>
      <c r="D709" s="32">
        <v>251217205421</v>
      </c>
      <c r="E709" s="61">
        <v>2.1565949999999998</v>
      </c>
      <c r="H709" s="29">
        <f t="shared" si="30"/>
        <v>5</v>
      </c>
      <c r="I709" s="29">
        <f t="shared" si="31"/>
        <v>1</v>
      </c>
      <c r="J709" s="29" t="str">
        <f t="shared" si="32"/>
        <v/>
      </c>
    </row>
    <row r="710" spans="1:10" x14ac:dyDescent="0.25">
      <c r="A710" s="29">
        <v>142950</v>
      </c>
      <c r="B710" s="29">
        <v>1</v>
      </c>
      <c r="C710" s="30">
        <v>46051.464432870373</v>
      </c>
      <c r="D710" s="32">
        <v>251217200621</v>
      </c>
      <c r="E710" s="61">
        <v>2.1565949999999998</v>
      </c>
      <c r="H710" s="29">
        <f t="shared" si="30"/>
        <v>5</v>
      </c>
      <c r="I710" s="29">
        <f t="shared" si="31"/>
        <v>1</v>
      </c>
      <c r="J710" s="29" t="str">
        <f t="shared" si="32"/>
        <v/>
      </c>
    </row>
    <row r="711" spans="1:10" x14ac:dyDescent="0.25">
      <c r="A711" s="29">
        <v>142950</v>
      </c>
      <c r="B711" s="29">
        <v>1</v>
      </c>
      <c r="C711" s="30">
        <v>46051.480578703704</v>
      </c>
      <c r="D711" s="32">
        <v>251217201921</v>
      </c>
      <c r="E711" s="61">
        <v>2.1565949999999998</v>
      </c>
      <c r="F711" s="74">
        <v>2.1565949999999998</v>
      </c>
      <c r="G711" s="71" t="s">
        <v>103</v>
      </c>
      <c r="H711" s="29">
        <f t="shared" si="30"/>
        <v>5</v>
      </c>
      <c r="I711" s="29">
        <f t="shared" si="31"/>
        <v>1</v>
      </c>
      <c r="J711" s="29">
        <f t="shared" si="32"/>
        <v>1</v>
      </c>
    </row>
    <row r="712" spans="1:10" x14ac:dyDescent="0.25">
      <c r="A712" s="29">
        <v>142949</v>
      </c>
      <c r="B712" s="29">
        <v>39</v>
      </c>
      <c r="C712" s="30">
        <v>46051.464675925927</v>
      </c>
      <c r="D712" s="32">
        <v>251217200621</v>
      </c>
      <c r="E712" s="61">
        <v>0.90208299999999997</v>
      </c>
      <c r="H712" s="29">
        <f t="shared" si="30"/>
        <v>5</v>
      </c>
      <c r="I712" s="29">
        <f t="shared" si="31"/>
        <v>1</v>
      </c>
      <c r="J712" s="29" t="str">
        <f t="shared" si="32"/>
        <v/>
      </c>
    </row>
    <row r="713" spans="1:10" x14ac:dyDescent="0.25">
      <c r="A713" s="29">
        <v>142949</v>
      </c>
      <c r="B713" s="29">
        <v>39</v>
      </c>
      <c r="C713" s="30">
        <v>46051.464745370373</v>
      </c>
      <c r="D713" s="32">
        <v>251217200621</v>
      </c>
      <c r="E713" s="61">
        <v>0.90208299999999997</v>
      </c>
      <c r="H713" s="29">
        <f t="shared" si="30"/>
        <v>5</v>
      </c>
      <c r="I713" s="29">
        <f t="shared" si="31"/>
        <v>1</v>
      </c>
      <c r="J713" s="29" t="str">
        <f t="shared" si="32"/>
        <v/>
      </c>
    </row>
    <row r="714" spans="1:10" x14ac:dyDescent="0.25">
      <c r="A714" s="29">
        <v>143003</v>
      </c>
      <c r="B714" s="29">
        <v>2</v>
      </c>
      <c r="C714" s="30">
        <v>46051.557175925926</v>
      </c>
      <c r="D714" s="32">
        <v>251217233921</v>
      </c>
      <c r="E714" s="61">
        <v>2.2421639999999998</v>
      </c>
      <c r="H714" s="29">
        <f t="shared" si="30"/>
        <v>5</v>
      </c>
      <c r="I714" s="29">
        <f t="shared" si="31"/>
        <v>1</v>
      </c>
      <c r="J714" s="29" t="str">
        <f t="shared" si="32"/>
        <v/>
      </c>
    </row>
    <row r="715" spans="1:10" x14ac:dyDescent="0.25">
      <c r="A715" s="29">
        <v>142970</v>
      </c>
      <c r="B715" s="29">
        <v>1</v>
      </c>
      <c r="C715" s="30">
        <v>46051.557291666664</v>
      </c>
      <c r="D715" s="32">
        <v>251217233921</v>
      </c>
      <c r="E715" s="61">
        <v>1.4043099999999999</v>
      </c>
      <c r="H715" s="29">
        <f t="shared" si="30"/>
        <v>5</v>
      </c>
      <c r="I715" s="29">
        <f t="shared" si="31"/>
        <v>1</v>
      </c>
      <c r="J715" s="29" t="str">
        <f t="shared" si="32"/>
        <v/>
      </c>
    </row>
    <row r="716" spans="1:10" x14ac:dyDescent="0.25">
      <c r="A716" s="29">
        <v>142949</v>
      </c>
      <c r="B716" s="29">
        <v>9</v>
      </c>
      <c r="C716" s="30">
        <v>46051.55741898148</v>
      </c>
      <c r="D716" s="32">
        <v>251217233921</v>
      </c>
      <c r="E716" s="61">
        <v>0.93557100000000004</v>
      </c>
      <c r="H716" s="29">
        <f t="shared" ref="H716:H779" si="33">IF(A716&gt;0,WEEKNUM(C716,21),"")</f>
        <v>5</v>
      </c>
      <c r="I716" s="29">
        <f t="shared" ref="I716:I779" si="34">IF(A716&gt;0,1,"")</f>
        <v>1</v>
      </c>
      <c r="J716" s="29" t="str">
        <f t="shared" ref="J716:J779" si="35">IF(F716&gt;0,1,"")</f>
        <v/>
      </c>
    </row>
    <row r="717" spans="1:10" x14ac:dyDescent="0.25">
      <c r="A717" s="29">
        <v>142949</v>
      </c>
      <c r="B717" s="29">
        <v>20</v>
      </c>
      <c r="C717" s="30">
        <v>46051.557534722226</v>
      </c>
      <c r="D717" s="32">
        <v>251217233921</v>
      </c>
      <c r="E717" s="61">
        <v>1.5401359999999999</v>
      </c>
      <c r="H717" s="29">
        <f t="shared" si="33"/>
        <v>5</v>
      </c>
      <c r="I717" s="29">
        <f t="shared" si="34"/>
        <v>1</v>
      </c>
      <c r="J717" s="29" t="str">
        <f t="shared" si="35"/>
        <v/>
      </c>
    </row>
    <row r="718" spans="1:10" x14ac:dyDescent="0.25">
      <c r="A718" s="29">
        <v>142949</v>
      </c>
      <c r="B718" s="29">
        <v>9</v>
      </c>
      <c r="C718" s="30">
        <v>46051.560370370367</v>
      </c>
      <c r="D718" s="32">
        <v>251217235221</v>
      </c>
      <c r="E718" s="61">
        <v>0.93557100000000004</v>
      </c>
      <c r="H718" s="29">
        <f t="shared" si="33"/>
        <v>5</v>
      </c>
      <c r="I718" s="29">
        <f t="shared" si="34"/>
        <v>1</v>
      </c>
      <c r="J718" s="29" t="str">
        <f t="shared" si="35"/>
        <v/>
      </c>
    </row>
    <row r="719" spans="1:10" x14ac:dyDescent="0.25">
      <c r="A719" s="29">
        <v>142970</v>
      </c>
      <c r="B719" s="29">
        <v>1</v>
      </c>
      <c r="C719" s="30">
        <v>46051.560613425929</v>
      </c>
      <c r="D719" s="32">
        <v>251217235221</v>
      </c>
      <c r="E719" s="61">
        <v>1.4043099999999999</v>
      </c>
      <c r="H719" s="29">
        <f t="shared" si="33"/>
        <v>5</v>
      </c>
      <c r="I719" s="29">
        <f t="shared" si="34"/>
        <v>1</v>
      </c>
      <c r="J719" s="29" t="str">
        <f t="shared" si="35"/>
        <v/>
      </c>
    </row>
    <row r="720" spans="1:10" x14ac:dyDescent="0.25">
      <c r="A720" s="29">
        <v>142950</v>
      </c>
      <c r="B720" s="29">
        <v>1</v>
      </c>
      <c r="C720" s="30">
        <v>46051.560752314814</v>
      </c>
      <c r="D720" s="32">
        <v>251217235221</v>
      </c>
      <c r="E720" s="61">
        <v>2.1565949999999998</v>
      </c>
      <c r="H720" s="29">
        <f t="shared" si="33"/>
        <v>5</v>
      </c>
      <c r="I720" s="29">
        <f t="shared" si="34"/>
        <v>1</v>
      </c>
      <c r="J720" s="29" t="str">
        <f t="shared" si="35"/>
        <v/>
      </c>
    </row>
    <row r="721" spans="1:10" x14ac:dyDescent="0.25">
      <c r="A721" s="29">
        <v>142697</v>
      </c>
      <c r="B721" s="29">
        <v>1</v>
      </c>
      <c r="C721" s="30">
        <v>46051.560868055552</v>
      </c>
      <c r="D721" s="32">
        <v>251217235221</v>
      </c>
      <c r="E721" s="61">
        <v>1.01231</v>
      </c>
      <c r="H721" s="29">
        <f t="shared" si="33"/>
        <v>5</v>
      </c>
      <c r="I721" s="29">
        <f t="shared" si="34"/>
        <v>1</v>
      </c>
      <c r="J721" s="29" t="str">
        <f t="shared" si="35"/>
        <v/>
      </c>
    </row>
    <row r="722" spans="1:10" x14ac:dyDescent="0.25">
      <c r="A722" s="29">
        <v>142967</v>
      </c>
      <c r="B722" s="29">
        <v>1</v>
      </c>
      <c r="C722" s="30">
        <v>46051.590300925927</v>
      </c>
      <c r="D722" s="32">
        <v>251205103621</v>
      </c>
      <c r="E722" s="61">
        <v>0.80579999999999996</v>
      </c>
      <c r="H722" s="29">
        <f t="shared" si="33"/>
        <v>5</v>
      </c>
      <c r="I722" s="29">
        <f t="shared" si="34"/>
        <v>1</v>
      </c>
      <c r="J722" s="29" t="str">
        <f t="shared" si="35"/>
        <v/>
      </c>
    </row>
    <row r="723" spans="1:10" x14ac:dyDescent="0.25">
      <c r="A723" s="29">
        <v>142949</v>
      </c>
      <c r="B723" s="29">
        <v>30</v>
      </c>
      <c r="C723" s="30">
        <v>46052.272488425922</v>
      </c>
      <c r="D723" s="32">
        <v>251217213021</v>
      </c>
      <c r="E723" s="61">
        <v>1.503992</v>
      </c>
      <c r="H723" s="29">
        <f t="shared" si="33"/>
        <v>5</v>
      </c>
      <c r="I723" s="29">
        <f t="shared" si="34"/>
        <v>1</v>
      </c>
      <c r="J723" s="29" t="str">
        <f t="shared" si="35"/>
        <v/>
      </c>
    </row>
    <row r="724" spans="1:10" x14ac:dyDescent="0.25">
      <c r="A724" s="29">
        <v>142949</v>
      </c>
      <c r="B724" s="29">
        <v>40</v>
      </c>
      <c r="C724" s="30">
        <v>46052.272581018522</v>
      </c>
      <c r="D724" s="32">
        <v>251217213021</v>
      </c>
      <c r="E724" s="61">
        <v>1.503992</v>
      </c>
      <c r="H724" s="29">
        <f t="shared" si="33"/>
        <v>5</v>
      </c>
      <c r="I724" s="29">
        <f t="shared" si="34"/>
        <v>1</v>
      </c>
      <c r="J724" s="29" t="str">
        <f t="shared" si="35"/>
        <v/>
      </c>
    </row>
    <row r="725" spans="1:10" x14ac:dyDescent="0.25">
      <c r="A725" s="29">
        <v>142949</v>
      </c>
      <c r="B725" s="29">
        <v>40</v>
      </c>
      <c r="C725" s="30">
        <v>46052.272638888891</v>
      </c>
      <c r="D725" s="32">
        <v>251217213021</v>
      </c>
      <c r="E725" s="61">
        <v>1.503992</v>
      </c>
      <c r="H725" s="29">
        <f t="shared" si="33"/>
        <v>5</v>
      </c>
      <c r="I725" s="29">
        <f t="shared" si="34"/>
        <v>1</v>
      </c>
      <c r="J725" s="29" t="str">
        <f t="shared" si="35"/>
        <v/>
      </c>
    </row>
    <row r="726" spans="1:10" x14ac:dyDescent="0.25">
      <c r="A726" s="29">
        <v>142949</v>
      </c>
      <c r="B726" s="29">
        <v>40</v>
      </c>
      <c r="C726" s="30">
        <v>46052.27270833333</v>
      </c>
      <c r="D726" s="32">
        <v>251217213021</v>
      </c>
      <c r="E726" s="61">
        <v>1.503992</v>
      </c>
      <c r="H726" s="29">
        <f t="shared" si="33"/>
        <v>5</v>
      </c>
      <c r="I726" s="29">
        <f t="shared" si="34"/>
        <v>1</v>
      </c>
      <c r="J726" s="29" t="str">
        <f t="shared" si="35"/>
        <v/>
      </c>
    </row>
    <row r="727" spans="1:10" x14ac:dyDescent="0.25">
      <c r="A727" s="29">
        <v>142805</v>
      </c>
      <c r="B727" s="29">
        <v>9</v>
      </c>
      <c r="C727" s="30">
        <v>46052.297951388886</v>
      </c>
      <c r="D727" s="32">
        <v>250903050521</v>
      </c>
      <c r="E727" s="61">
        <v>1.085124</v>
      </c>
      <c r="H727" s="29">
        <f t="shared" si="33"/>
        <v>5</v>
      </c>
      <c r="I727" s="29">
        <f t="shared" si="34"/>
        <v>1</v>
      </c>
      <c r="J727" s="29" t="str">
        <f t="shared" si="35"/>
        <v/>
      </c>
    </row>
    <row r="728" spans="1:10" x14ac:dyDescent="0.25">
      <c r="A728" s="29">
        <v>142805</v>
      </c>
      <c r="B728" s="29">
        <v>8</v>
      </c>
      <c r="C728" s="30">
        <v>46052.298032407409</v>
      </c>
      <c r="D728" s="32">
        <v>250903050521</v>
      </c>
      <c r="E728" s="61">
        <v>1.085124</v>
      </c>
      <c r="H728" s="29">
        <f t="shared" si="33"/>
        <v>5</v>
      </c>
      <c r="I728" s="29">
        <f t="shared" si="34"/>
        <v>1</v>
      </c>
      <c r="J728" s="29" t="str">
        <f t="shared" si="35"/>
        <v/>
      </c>
    </row>
    <row r="729" spans="1:10" x14ac:dyDescent="0.25">
      <c r="A729" s="29">
        <v>142884</v>
      </c>
      <c r="B729" s="29">
        <v>2</v>
      </c>
      <c r="C729" s="30">
        <v>46052.316863425927</v>
      </c>
      <c r="D729" s="32">
        <v>250903050521</v>
      </c>
      <c r="E729" s="61">
        <v>0.82925000000000004</v>
      </c>
      <c r="H729" s="29">
        <f t="shared" si="33"/>
        <v>5</v>
      </c>
      <c r="I729" s="29">
        <f t="shared" si="34"/>
        <v>1</v>
      </c>
      <c r="J729" s="29" t="str">
        <f t="shared" si="35"/>
        <v/>
      </c>
    </row>
    <row r="730" spans="1:10" x14ac:dyDescent="0.25">
      <c r="A730" s="29">
        <v>142950</v>
      </c>
      <c r="B730" s="29">
        <v>2</v>
      </c>
      <c r="C730" s="30">
        <v>46052.317013888889</v>
      </c>
      <c r="D730" s="32">
        <v>250903050521</v>
      </c>
      <c r="E730" s="61">
        <v>2.1565949999999998</v>
      </c>
      <c r="H730" s="29">
        <f t="shared" si="33"/>
        <v>5</v>
      </c>
      <c r="I730" s="29">
        <f t="shared" si="34"/>
        <v>1</v>
      </c>
      <c r="J730" s="29" t="str">
        <f t="shared" si="35"/>
        <v/>
      </c>
    </row>
    <row r="731" spans="1:10" x14ac:dyDescent="0.25">
      <c r="A731" s="29">
        <v>142884</v>
      </c>
      <c r="B731" s="29">
        <v>6</v>
      </c>
      <c r="C731" s="30">
        <v>46052.317256944443</v>
      </c>
      <c r="D731" s="32">
        <v>250903050521</v>
      </c>
      <c r="E731" s="61">
        <v>0.33489999999999998</v>
      </c>
      <c r="H731" s="29">
        <f t="shared" si="33"/>
        <v>5</v>
      </c>
      <c r="I731" s="29">
        <f t="shared" si="34"/>
        <v>1</v>
      </c>
      <c r="J731" s="29" t="str">
        <f t="shared" si="35"/>
        <v/>
      </c>
    </row>
    <row r="732" spans="1:10" x14ac:dyDescent="0.25">
      <c r="A732" s="29">
        <v>142884</v>
      </c>
      <c r="B732" s="29">
        <v>3</v>
      </c>
      <c r="C732" s="30">
        <v>46052.317337962966</v>
      </c>
      <c r="D732" s="32">
        <v>250903050521</v>
      </c>
      <c r="E732" s="61">
        <v>0.38419999999999999</v>
      </c>
      <c r="H732" s="29">
        <f t="shared" si="33"/>
        <v>5</v>
      </c>
      <c r="I732" s="29">
        <f t="shared" si="34"/>
        <v>1</v>
      </c>
      <c r="J732" s="29" t="str">
        <f t="shared" si="35"/>
        <v/>
      </c>
    </row>
    <row r="733" spans="1:10" x14ac:dyDescent="0.25">
      <c r="A733" s="29">
        <v>143001</v>
      </c>
      <c r="B733" s="29">
        <v>1</v>
      </c>
      <c r="C733" s="30">
        <v>46052.33185185185</v>
      </c>
      <c r="D733" s="32">
        <v>250707132521</v>
      </c>
      <c r="E733" s="61">
        <v>0.82533000000000001</v>
      </c>
      <c r="H733" s="29">
        <f t="shared" si="33"/>
        <v>5</v>
      </c>
      <c r="I733" s="29">
        <f t="shared" si="34"/>
        <v>1</v>
      </c>
      <c r="J733" s="29" t="str">
        <f t="shared" si="35"/>
        <v/>
      </c>
    </row>
    <row r="734" spans="1:10" x14ac:dyDescent="0.25">
      <c r="A734" s="29">
        <v>143001</v>
      </c>
      <c r="B734" s="29">
        <v>1</v>
      </c>
      <c r="C734" s="30">
        <v>46052.331909722219</v>
      </c>
      <c r="D734" s="32">
        <v>250707132521</v>
      </c>
      <c r="E734" s="61">
        <v>0.82533000000000001</v>
      </c>
      <c r="H734" s="29">
        <f t="shared" si="33"/>
        <v>5</v>
      </c>
      <c r="I734" s="29">
        <f t="shared" si="34"/>
        <v>1</v>
      </c>
      <c r="J734" s="29" t="str">
        <f t="shared" si="35"/>
        <v/>
      </c>
    </row>
    <row r="735" spans="1:10" x14ac:dyDescent="0.25">
      <c r="A735" s="29">
        <v>142827</v>
      </c>
      <c r="B735" s="29">
        <v>1</v>
      </c>
      <c r="C735" s="30">
        <v>46052.341921296298</v>
      </c>
      <c r="D735" s="32">
        <v>250707132521</v>
      </c>
      <c r="E735" s="61">
        <v>0.17876</v>
      </c>
      <c r="H735" s="29">
        <f t="shared" si="33"/>
        <v>5</v>
      </c>
      <c r="I735" s="29">
        <f t="shared" si="34"/>
        <v>1</v>
      </c>
      <c r="J735" s="29" t="str">
        <f t="shared" si="35"/>
        <v/>
      </c>
    </row>
    <row r="736" spans="1:10" x14ac:dyDescent="0.25">
      <c r="A736" s="29">
        <v>142805</v>
      </c>
      <c r="B736" s="29">
        <v>7</v>
      </c>
      <c r="C736" s="30">
        <v>46052.347592592596</v>
      </c>
      <c r="D736" s="32">
        <v>250719051821</v>
      </c>
      <c r="E736" s="61">
        <v>0.951434</v>
      </c>
      <c r="H736" s="29">
        <f t="shared" si="33"/>
        <v>5</v>
      </c>
      <c r="I736" s="29">
        <f t="shared" si="34"/>
        <v>1</v>
      </c>
      <c r="J736" s="29" t="str">
        <f t="shared" si="35"/>
        <v/>
      </c>
    </row>
    <row r="737" spans="1:10" x14ac:dyDescent="0.25">
      <c r="A737" s="29">
        <v>143001</v>
      </c>
      <c r="B737" s="29">
        <v>2</v>
      </c>
      <c r="C737" s="30">
        <v>46052.347777777781</v>
      </c>
      <c r="D737" s="32">
        <v>250719051821</v>
      </c>
      <c r="E737" s="61">
        <v>0.50019999999999998</v>
      </c>
      <c r="H737" s="29">
        <f t="shared" si="33"/>
        <v>5</v>
      </c>
      <c r="I737" s="29">
        <f t="shared" si="34"/>
        <v>1</v>
      </c>
      <c r="J737" s="29" t="str">
        <f t="shared" si="35"/>
        <v/>
      </c>
    </row>
    <row r="738" spans="1:10" x14ac:dyDescent="0.25">
      <c r="A738" s="29">
        <v>142950</v>
      </c>
      <c r="B738" s="29">
        <v>2</v>
      </c>
      <c r="C738" s="30">
        <v>46052.404502314814</v>
      </c>
      <c r="D738" s="32">
        <v>251211123221</v>
      </c>
      <c r="E738" s="61">
        <v>2.1565949999999998</v>
      </c>
      <c r="H738" s="29">
        <f t="shared" si="33"/>
        <v>5</v>
      </c>
      <c r="I738" s="29">
        <f t="shared" si="34"/>
        <v>1</v>
      </c>
      <c r="J738" s="29" t="str">
        <f t="shared" si="35"/>
        <v/>
      </c>
    </row>
    <row r="739" spans="1:10" x14ac:dyDescent="0.25">
      <c r="A739" s="29">
        <v>142884</v>
      </c>
      <c r="B739" s="29">
        <v>1</v>
      </c>
      <c r="C739" s="30">
        <v>46052.406261574077</v>
      </c>
      <c r="D739" s="32">
        <v>251211123221</v>
      </c>
      <c r="E739" s="61">
        <v>1.07535</v>
      </c>
      <c r="H739" s="29">
        <f t="shared" si="33"/>
        <v>5</v>
      </c>
      <c r="I739" s="29">
        <f t="shared" si="34"/>
        <v>1</v>
      </c>
      <c r="J739" s="29" t="str">
        <f t="shared" si="35"/>
        <v/>
      </c>
    </row>
    <row r="740" spans="1:10" x14ac:dyDescent="0.25">
      <c r="A740" s="29">
        <v>142884</v>
      </c>
      <c r="B740" s="29">
        <v>4</v>
      </c>
      <c r="C740" s="30">
        <v>46052.406331018516</v>
      </c>
      <c r="D740" s="32">
        <v>251211123221</v>
      </c>
      <c r="E740" s="61">
        <v>1.0785750000000001</v>
      </c>
      <c r="H740" s="29">
        <f t="shared" si="33"/>
        <v>5</v>
      </c>
      <c r="I740" s="29">
        <f t="shared" si="34"/>
        <v>1</v>
      </c>
      <c r="J740" s="29" t="str">
        <f t="shared" si="35"/>
        <v/>
      </c>
    </row>
    <row r="741" spans="1:10" x14ac:dyDescent="0.25">
      <c r="A741" s="29">
        <v>142956</v>
      </c>
      <c r="B741" s="29">
        <v>1</v>
      </c>
      <c r="C741" s="30">
        <v>46052.423541666663</v>
      </c>
      <c r="D741" s="32">
        <v>250903115921</v>
      </c>
      <c r="E741" s="61">
        <v>1.1648000000000001</v>
      </c>
      <c r="H741" s="29">
        <f t="shared" si="33"/>
        <v>5</v>
      </c>
      <c r="I741" s="29">
        <f t="shared" si="34"/>
        <v>1</v>
      </c>
      <c r="J741" s="29" t="str">
        <f t="shared" si="35"/>
        <v/>
      </c>
    </row>
    <row r="742" spans="1:10" x14ac:dyDescent="0.25">
      <c r="A742" s="29">
        <v>142884</v>
      </c>
      <c r="B742" s="29">
        <v>5</v>
      </c>
      <c r="C742" s="30">
        <v>46052.423784722225</v>
      </c>
      <c r="D742" s="32">
        <v>250903115921</v>
      </c>
      <c r="E742" s="61">
        <v>0.85202500000000003</v>
      </c>
      <c r="H742" s="29">
        <f t="shared" si="33"/>
        <v>5</v>
      </c>
      <c r="I742" s="29">
        <f t="shared" si="34"/>
        <v>1</v>
      </c>
      <c r="J742" s="29" t="str">
        <f t="shared" si="35"/>
        <v/>
      </c>
    </row>
    <row r="743" spans="1:10" x14ac:dyDescent="0.25">
      <c r="A743" s="29">
        <v>142956</v>
      </c>
      <c r="B743" s="29">
        <v>2</v>
      </c>
      <c r="C743" s="30">
        <v>46052.425497685188</v>
      </c>
      <c r="D743" s="32">
        <v>250903051721</v>
      </c>
      <c r="E743" s="61">
        <v>1.2558</v>
      </c>
      <c r="H743" s="29">
        <f t="shared" si="33"/>
        <v>5</v>
      </c>
      <c r="I743" s="29">
        <f t="shared" si="34"/>
        <v>1</v>
      </c>
      <c r="J743" s="29" t="str">
        <f t="shared" si="35"/>
        <v/>
      </c>
    </row>
    <row r="744" spans="1:10" x14ac:dyDescent="0.25">
      <c r="A744" s="29">
        <v>142950</v>
      </c>
      <c r="B744" s="29">
        <v>2</v>
      </c>
      <c r="C744" s="30">
        <v>46052.437199074076</v>
      </c>
      <c r="D744" s="32">
        <v>251211030821</v>
      </c>
      <c r="E744" s="61">
        <v>2.1565949999999998</v>
      </c>
      <c r="H744" s="29">
        <f t="shared" si="33"/>
        <v>5</v>
      </c>
      <c r="I744" s="29">
        <f t="shared" si="34"/>
        <v>1</v>
      </c>
      <c r="J744" s="29" t="str">
        <f t="shared" si="35"/>
        <v/>
      </c>
    </row>
    <row r="745" spans="1:10" x14ac:dyDescent="0.25">
      <c r="A745" s="29">
        <v>142950</v>
      </c>
      <c r="B745" s="29">
        <v>2</v>
      </c>
      <c r="C745" s="30">
        <v>46052.472175925926</v>
      </c>
      <c r="D745" s="32">
        <v>250903052621</v>
      </c>
      <c r="E745" s="61">
        <v>2.1565949999999998</v>
      </c>
      <c r="F745" s="74">
        <v>2.1565949999999998</v>
      </c>
      <c r="G745" s="71" t="s">
        <v>103</v>
      </c>
      <c r="H745" s="29">
        <f t="shared" si="33"/>
        <v>5</v>
      </c>
      <c r="I745" s="29">
        <f t="shared" si="34"/>
        <v>1</v>
      </c>
      <c r="J745" s="29">
        <f t="shared" si="35"/>
        <v>1</v>
      </c>
    </row>
    <row r="746" spans="1:10" x14ac:dyDescent="0.25">
      <c r="A746" s="29">
        <v>142992</v>
      </c>
      <c r="B746" s="29">
        <v>1</v>
      </c>
      <c r="C746" s="30">
        <v>46052.463969907411</v>
      </c>
      <c r="D746" s="32">
        <v>250709053721</v>
      </c>
      <c r="E746" s="61">
        <v>1.8206560000000001</v>
      </c>
      <c r="H746" s="29">
        <f t="shared" si="33"/>
        <v>5</v>
      </c>
      <c r="I746" s="29">
        <f t="shared" si="34"/>
        <v>1</v>
      </c>
      <c r="J746" s="29" t="str">
        <f t="shared" si="35"/>
        <v/>
      </c>
    </row>
    <row r="747" spans="1:10" x14ac:dyDescent="0.25">
      <c r="A747" s="29">
        <v>142805</v>
      </c>
      <c r="B747" s="29">
        <v>10</v>
      </c>
      <c r="C747" s="30">
        <v>46052.47792824074</v>
      </c>
      <c r="D747" s="32">
        <v>250703071921</v>
      </c>
      <c r="E747" s="61">
        <v>3.3204150000000001</v>
      </c>
      <c r="H747" s="29">
        <f t="shared" si="33"/>
        <v>5</v>
      </c>
      <c r="I747" s="29">
        <f t="shared" si="34"/>
        <v>1</v>
      </c>
      <c r="J747" s="29" t="str">
        <f t="shared" si="35"/>
        <v/>
      </c>
    </row>
    <row r="748" spans="1:10" x14ac:dyDescent="0.25">
      <c r="A748" s="29">
        <v>142805</v>
      </c>
      <c r="B748" s="29">
        <v>11</v>
      </c>
      <c r="C748" s="30">
        <v>46052.489502314813</v>
      </c>
      <c r="D748" s="32">
        <v>250703063321</v>
      </c>
      <c r="E748" s="61">
        <v>3.3204150000000001</v>
      </c>
      <c r="H748" s="29">
        <f t="shared" si="33"/>
        <v>5</v>
      </c>
      <c r="I748" s="29">
        <f t="shared" si="34"/>
        <v>1</v>
      </c>
      <c r="J748" s="29" t="str">
        <f t="shared" si="35"/>
        <v/>
      </c>
    </row>
    <row r="749" spans="1:10" x14ac:dyDescent="0.25">
      <c r="A749" s="29">
        <v>142971</v>
      </c>
      <c r="B749" s="29">
        <v>4</v>
      </c>
      <c r="C749" s="30">
        <v>46055.328912037039</v>
      </c>
      <c r="D749" s="32">
        <v>251206152721</v>
      </c>
      <c r="E749" s="61">
        <v>1.987492</v>
      </c>
      <c r="H749" s="29">
        <f t="shared" si="33"/>
        <v>6</v>
      </c>
      <c r="I749" s="29">
        <f t="shared" si="34"/>
        <v>1</v>
      </c>
      <c r="J749" s="29" t="str">
        <f t="shared" si="35"/>
        <v/>
      </c>
    </row>
    <row r="750" spans="1:10" x14ac:dyDescent="0.25">
      <c r="A750" s="29">
        <v>142844</v>
      </c>
      <c r="B750" s="29">
        <v>1</v>
      </c>
      <c r="C750" s="30">
        <v>46055.329050925924</v>
      </c>
      <c r="D750" s="32">
        <v>251206152721</v>
      </c>
      <c r="E750" s="61">
        <v>1.731044</v>
      </c>
      <c r="H750" s="29">
        <f t="shared" si="33"/>
        <v>6</v>
      </c>
      <c r="I750" s="29">
        <f t="shared" si="34"/>
        <v>1</v>
      </c>
      <c r="J750" s="29" t="str">
        <f t="shared" si="35"/>
        <v/>
      </c>
    </row>
    <row r="751" spans="1:10" x14ac:dyDescent="0.25">
      <c r="A751" s="29">
        <v>142907</v>
      </c>
      <c r="B751" s="29">
        <v>2</v>
      </c>
      <c r="C751" s="30">
        <v>46055.32916666667</v>
      </c>
      <c r="D751" s="32">
        <v>251206152721</v>
      </c>
      <c r="E751" s="61">
        <v>1.283806</v>
      </c>
      <c r="H751" s="29">
        <f t="shared" si="33"/>
        <v>6</v>
      </c>
      <c r="I751" s="29">
        <f t="shared" si="34"/>
        <v>1</v>
      </c>
      <c r="J751" s="29" t="str">
        <f t="shared" si="35"/>
        <v/>
      </c>
    </row>
    <row r="752" spans="1:10" x14ac:dyDescent="0.25">
      <c r="A752" s="29">
        <v>142907</v>
      </c>
      <c r="B752" s="29">
        <v>2</v>
      </c>
      <c r="C752" s="30">
        <v>46055.329224537039</v>
      </c>
      <c r="D752" s="32">
        <v>251206152721</v>
      </c>
      <c r="E752" s="61">
        <v>1.283806</v>
      </c>
      <c r="H752" s="29">
        <f t="shared" si="33"/>
        <v>6</v>
      </c>
      <c r="I752" s="29">
        <f t="shared" si="34"/>
        <v>1</v>
      </c>
      <c r="J752" s="29" t="str">
        <f t="shared" si="35"/>
        <v/>
      </c>
    </row>
    <row r="753" spans="1:10" x14ac:dyDescent="0.25">
      <c r="A753" s="29">
        <v>143038</v>
      </c>
      <c r="B753" s="29">
        <v>1</v>
      </c>
      <c r="C753" s="30">
        <v>46055.329814814817</v>
      </c>
      <c r="D753" s="32">
        <v>251206153121</v>
      </c>
      <c r="E753" s="61">
        <v>2.6500949999999999</v>
      </c>
      <c r="H753" s="29">
        <f t="shared" si="33"/>
        <v>6</v>
      </c>
      <c r="I753" s="29">
        <f t="shared" si="34"/>
        <v>1</v>
      </c>
      <c r="J753" s="29" t="str">
        <f t="shared" si="35"/>
        <v/>
      </c>
    </row>
    <row r="754" spans="1:10" x14ac:dyDescent="0.25">
      <c r="A754" s="29">
        <v>143038</v>
      </c>
      <c r="B754" s="29">
        <v>1</v>
      </c>
      <c r="C754" s="30">
        <v>46055.329884259256</v>
      </c>
      <c r="D754" s="32">
        <v>251206153121</v>
      </c>
      <c r="E754" s="61">
        <v>2.6500949999999999</v>
      </c>
      <c r="H754" s="29">
        <f t="shared" si="33"/>
        <v>6</v>
      </c>
      <c r="I754" s="29">
        <f t="shared" si="34"/>
        <v>1</v>
      </c>
      <c r="J754" s="29" t="str">
        <f t="shared" si="35"/>
        <v/>
      </c>
    </row>
    <row r="755" spans="1:10" x14ac:dyDescent="0.25">
      <c r="A755" s="29">
        <v>142971</v>
      </c>
      <c r="B755" s="29">
        <v>5</v>
      </c>
      <c r="C755" s="30">
        <v>46055.330046296294</v>
      </c>
      <c r="D755" s="32">
        <v>251206153121</v>
      </c>
      <c r="E755" s="61">
        <v>0.75884600000000002</v>
      </c>
      <c r="H755" s="29">
        <f t="shared" si="33"/>
        <v>6</v>
      </c>
      <c r="I755" s="29">
        <f t="shared" si="34"/>
        <v>1</v>
      </c>
      <c r="J755" s="29" t="str">
        <f t="shared" si="35"/>
        <v/>
      </c>
    </row>
    <row r="756" spans="1:10" x14ac:dyDescent="0.25">
      <c r="A756" s="29">
        <v>142907</v>
      </c>
      <c r="B756" s="29">
        <v>11</v>
      </c>
      <c r="C756" s="30">
        <v>46055.346435185187</v>
      </c>
      <c r="D756" s="32">
        <v>251206173721</v>
      </c>
      <c r="E756" s="61">
        <v>1.7858909999999999</v>
      </c>
      <c r="H756" s="29">
        <f t="shared" si="33"/>
        <v>6</v>
      </c>
      <c r="I756" s="29">
        <f t="shared" si="34"/>
        <v>1</v>
      </c>
      <c r="J756" s="29" t="str">
        <f t="shared" si="35"/>
        <v/>
      </c>
    </row>
    <row r="757" spans="1:10" x14ac:dyDescent="0.25">
      <c r="A757" s="29">
        <v>142907</v>
      </c>
      <c r="B757" s="29">
        <v>11</v>
      </c>
      <c r="C757" s="30">
        <v>46055.346493055556</v>
      </c>
      <c r="D757" s="32">
        <v>251206173721</v>
      </c>
      <c r="E757" s="61">
        <v>1.7858909999999999</v>
      </c>
      <c r="H757" s="29">
        <f t="shared" si="33"/>
        <v>6</v>
      </c>
      <c r="I757" s="29">
        <f t="shared" si="34"/>
        <v>1</v>
      </c>
      <c r="J757" s="29" t="str">
        <f t="shared" si="35"/>
        <v/>
      </c>
    </row>
    <row r="758" spans="1:10" x14ac:dyDescent="0.25">
      <c r="A758" s="29">
        <v>142907</v>
      </c>
      <c r="B758" s="29">
        <v>9</v>
      </c>
      <c r="C758" s="30">
        <v>46055.346585648149</v>
      </c>
      <c r="D758" s="32">
        <v>251206173721</v>
      </c>
      <c r="E758" s="61">
        <v>0.79700400000000005</v>
      </c>
      <c r="H758" s="29">
        <f t="shared" si="33"/>
        <v>6</v>
      </c>
      <c r="I758" s="29">
        <f t="shared" si="34"/>
        <v>1</v>
      </c>
      <c r="J758" s="29" t="str">
        <f t="shared" si="35"/>
        <v/>
      </c>
    </row>
    <row r="759" spans="1:10" x14ac:dyDescent="0.25">
      <c r="A759" s="29">
        <v>142844</v>
      </c>
      <c r="B759" s="29">
        <v>2</v>
      </c>
      <c r="C759" s="30">
        <v>46055.346759259257</v>
      </c>
      <c r="D759" s="32">
        <v>251206173721</v>
      </c>
      <c r="E759" s="61">
        <v>1.731044</v>
      </c>
      <c r="H759" s="29">
        <f t="shared" si="33"/>
        <v>6</v>
      </c>
      <c r="I759" s="29">
        <f t="shared" si="34"/>
        <v>1</v>
      </c>
      <c r="J759" s="29" t="str">
        <f t="shared" si="35"/>
        <v/>
      </c>
    </row>
    <row r="760" spans="1:10" x14ac:dyDescent="0.25">
      <c r="A760" s="29">
        <v>142971</v>
      </c>
      <c r="B760" s="29">
        <v>12</v>
      </c>
      <c r="C760" s="30">
        <v>46055.349166666667</v>
      </c>
      <c r="D760" s="32">
        <v>251206191621</v>
      </c>
      <c r="E760" s="61">
        <v>2.0734560000000002</v>
      </c>
      <c r="H760" s="29">
        <f t="shared" si="33"/>
        <v>6</v>
      </c>
      <c r="I760" s="29">
        <f t="shared" si="34"/>
        <v>1</v>
      </c>
      <c r="J760" s="29" t="str">
        <f t="shared" si="35"/>
        <v/>
      </c>
    </row>
    <row r="761" spans="1:10" x14ac:dyDescent="0.25">
      <c r="A761" s="29">
        <v>142971</v>
      </c>
      <c r="B761" s="29">
        <v>9</v>
      </c>
      <c r="C761" s="30">
        <v>46055.349317129629</v>
      </c>
      <c r="D761" s="32">
        <v>251206191621</v>
      </c>
      <c r="E761" s="61">
        <v>0.76109000000000004</v>
      </c>
      <c r="H761" s="29">
        <f t="shared" si="33"/>
        <v>6</v>
      </c>
      <c r="I761" s="29">
        <f t="shared" si="34"/>
        <v>1</v>
      </c>
      <c r="J761" s="29" t="str">
        <f t="shared" si="35"/>
        <v/>
      </c>
    </row>
    <row r="762" spans="1:10" x14ac:dyDescent="0.25">
      <c r="A762" s="29">
        <v>142844</v>
      </c>
      <c r="B762" s="29">
        <v>1</v>
      </c>
      <c r="C762" s="30">
        <v>46055.349421296298</v>
      </c>
      <c r="D762" s="32">
        <v>251206191621</v>
      </c>
      <c r="E762" s="61">
        <v>1.731044</v>
      </c>
      <c r="H762" s="29">
        <f t="shared" si="33"/>
        <v>6</v>
      </c>
      <c r="I762" s="29">
        <f t="shared" si="34"/>
        <v>1</v>
      </c>
      <c r="J762" s="29" t="str">
        <f t="shared" si="35"/>
        <v/>
      </c>
    </row>
    <row r="763" spans="1:10" x14ac:dyDescent="0.25">
      <c r="A763" s="29">
        <v>142844</v>
      </c>
      <c r="B763" s="29">
        <v>1</v>
      </c>
      <c r="C763" s="30">
        <v>46055.349490740744</v>
      </c>
      <c r="D763" s="32">
        <v>251206191621</v>
      </c>
      <c r="E763" s="61">
        <v>1.731044</v>
      </c>
      <c r="H763" s="29">
        <f t="shared" si="33"/>
        <v>6</v>
      </c>
      <c r="I763" s="29">
        <f t="shared" si="34"/>
        <v>1</v>
      </c>
      <c r="J763" s="29" t="str">
        <f t="shared" si="35"/>
        <v/>
      </c>
    </row>
    <row r="764" spans="1:10" x14ac:dyDescent="0.25">
      <c r="A764" s="29">
        <v>143011</v>
      </c>
      <c r="B764" s="29">
        <v>1</v>
      </c>
      <c r="C764" s="30">
        <v>46055.364895833336</v>
      </c>
      <c r="D764" s="32">
        <v>250909233121</v>
      </c>
      <c r="E764" s="61">
        <v>0.23218</v>
      </c>
      <c r="H764" s="29">
        <f t="shared" si="33"/>
        <v>6</v>
      </c>
      <c r="I764" s="29">
        <f t="shared" si="34"/>
        <v>1</v>
      </c>
      <c r="J764" s="29" t="str">
        <f t="shared" si="35"/>
        <v/>
      </c>
    </row>
    <row r="765" spans="1:10" x14ac:dyDescent="0.25">
      <c r="A765" s="29">
        <v>143011</v>
      </c>
      <c r="B765" s="29">
        <v>1</v>
      </c>
      <c r="C765" s="30">
        <v>46055.364953703705</v>
      </c>
      <c r="D765" s="32">
        <v>250909233121</v>
      </c>
      <c r="E765" s="61">
        <v>0.23218</v>
      </c>
      <c r="H765" s="29">
        <f t="shared" si="33"/>
        <v>6</v>
      </c>
      <c r="I765" s="29">
        <f t="shared" si="34"/>
        <v>1</v>
      </c>
      <c r="J765" s="29" t="str">
        <f t="shared" si="35"/>
        <v/>
      </c>
    </row>
    <row r="766" spans="1:10" x14ac:dyDescent="0.25">
      <c r="A766" s="29">
        <v>143011</v>
      </c>
      <c r="B766" s="29">
        <v>1</v>
      </c>
      <c r="C766" s="30">
        <v>46055.365011574075</v>
      </c>
      <c r="D766" s="32">
        <v>250909233121</v>
      </c>
      <c r="E766" s="61">
        <v>0.23218</v>
      </c>
      <c r="H766" s="29">
        <f t="shared" si="33"/>
        <v>6</v>
      </c>
      <c r="I766" s="29">
        <f t="shared" si="34"/>
        <v>1</v>
      </c>
      <c r="J766" s="29" t="str">
        <f t="shared" si="35"/>
        <v/>
      </c>
    </row>
    <row r="767" spans="1:10" x14ac:dyDescent="0.25">
      <c r="A767" s="29">
        <v>143011</v>
      </c>
      <c r="B767" s="29">
        <v>1</v>
      </c>
      <c r="C767" s="30">
        <v>46055.365081018521</v>
      </c>
      <c r="D767" s="32">
        <v>250909233121</v>
      </c>
      <c r="E767" s="61">
        <v>0.23218</v>
      </c>
      <c r="H767" s="29">
        <f t="shared" si="33"/>
        <v>6</v>
      </c>
      <c r="I767" s="29">
        <f t="shared" si="34"/>
        <v>1</v>
      </c>
      <c r="J767" s="29" t="str">
        <f t="shared" si="35"/>
        <v/>
      </c>
    </row>
    <row r="768" spans="1:10" x14ac:dyDescent="0.25">
      <c r="A768" s="29">
        <v>142907</v>
      </c>
      <c r="B768" s="29">
        <v>5</v>
      </c>
      <c r="C768" s="30">
        <v>46055.411365740743</v>
      </c>
      <c r="D768" s="32">
        <v>251205085021</v>
      </c>
      <c r="E768" s="61">
        <v>2.0187089999999999</v>
      </c>
      <c r="H768" s="29">
        <f t="shared" si="33"/>
        <v>6</v>
      </c>
      <c r="I768" s="29">
        <f t="shared" si="34"/>
        <v>1</v>
      </c>
      <c r="J768" s="29" t="str">
        <f t="shared" si="35"/>
        <v/>
      </c>
    </row>
    <row r="769" spans="1:10" x14ac:dyDescent="0.25">
      <c r="A769" s="29">
        <v>142844</v>
      </c>
      <c r="B769" s="29">
        <v>1</v>
      </c>
      <c r="C769" s="30">
        <v>46055.411493055559</v>
      </c>
      <c r="D769" s="32">
        <v>251205085021</v>
      </c>
      <c r="E769" s="61">
        <v>1.731044</v>
      </c>
      <c r="H769" s="29">
        <f t="shared" si="33"/>
        <v>6</v>
      </c>
      <c r="I769" s="29">
        <f t="shared" si="34"/>
        <v>1</v>
      </c>
      <c r="J769" s="29" t="str">
        <f t="shared" si="35"/>
        <v/>
      </c>
    </row>
    <row r="770" spans="1:10" x14ac:dyDescent="0.25">
      <c r="A770" s="29">
        <v>142907</v>
      </c>
      <c r="B770" s="29">
        <v>10</v>
      </c>
      <c r="C770" s="30">
        <v>46055.411620370367</v>
      </c>
      <c r="D770" s="32">
        <v>251205085021</v>
      </c>
      <c r="E770" s="61">
        <v>1.287954</v>
      </c>
      <c r="H770" s="29">
        <f t="shared" si="33"/>
        <v>6</v>
      </c>
      <c r="I770" s="29">
        <f t="shared" si="34"/>
        <v>1</v>
      </c>
      <c r="J770" s="29" t="str">
        <f t="shared" si="35"/>
        <v/>
      </c>
    </row>
    <row r="771" spans="1:10" x14ac:dyDescent="0.25">
      <c r="A771" s="29">
        <v>142907</v>
      </c>
      <c r="B771" s="29">
        <v>3</v>
      </c>
      <c r="C771" s="30">
        <v>46055.411689814813</v>
      </c>
      <c r="D771" s="32">
        <v>251205085021</v>
      </c>
      <c r="E771" s="61">
        <v>1.2957510000000001</v>
      </c>
      <c r="H771" s="29">
        <f t="shared" si="33"/>
        <v>6</v>
      </c>
      <c r="I771" s="29">
        <f t="shared" si="34"/>
        <v>1</v>
      </c>
      <c r="J771" s="29" t="str">
        <f t="shared" si="35"/>
        <v/>
      </c>
    </row>
    <row r="772" spans="1:10" x14ac:dyDescent="0.25">
      <c r="A772" s="29">
        <v>143019</v>
      </c>
      <c r="B772" s="29">
        <v>1</v>
      </c>
      <c r="C772" s="30">
        <v>46055.426238425927</v>
      </c>
      <c r="D772" s="32" t="s">
        <v>8401</v>
      </c>
      <c r="E772" s="61">
        <v>0.22136400000000001</v>
      </c>
      <c r="H772" s="29">
        <f t="shared" si="33"/>
        <v>6</v>
      </c>
      <c r="I772" s="29">
        <f t="shared" si="34"/>
        <v>1</v>
      </c>
      <c r="J772" s="29" t="str">
        <f t="shared" si="35"/>
        <v/>
      </c>
    </row>
    <row r="773" spans="1:10" x14ac:dyDescent="0.25">
      <c r="A773" s="29">
        <v>143019</v>
      </c>
      <c r="B773" s="29">
        <v>1</v>
      </c>
      <c r="C773" s="30">
        <v>46055.426307870373</v>
      </c>
      <c r="D773" s="32" t="s">
        <v>8401</v>
      </c>
      <c r="E773" s="61">
        <v>0.22136400000000001</v>
      </c>
      <c r="H773" s="29">
        <f t="shared" si="33"/>
        <v>6</v>
      </c>
      <c r="I773" s="29">
        <f t="shared" si="34"/>
        <v>1</v>
      </c>
      <c r="J773" s="29" t="str">
        <f t="shared" si="35"/>
        <v/>
      </c>
    </row>
    <row r="774" spans="1:10" x14ac:dyDescent="0.25">
      <c r="A774" s="29">
        <v>142907</v>
      </c>
      <c r="B774" s="29">
        <v>7</v>
      </c>
      <c r="C774" s="30">
        <v>46055.433472222219</v>
      </c>
      <c r="D774" s="32">
        <v>251205095221</v>
      </c>
      <c r="E774" s="61">
        <v>1.7883119999999999</v>
      </c>
      <c r="H774" s="29">
        <f t="shared" si="33"/>
        <v>6</v>
      </c>
      <c r="I774" s="29">
        <f t="shared" si="34"/>
        <v>1</v>
      </c>
      <c r="J774" s="29" t="str">
        <f t="shared" si="35"/>
        <v/>
      </c>
    </row>
    <row r="775" spans="1:10" x14ac:dyDescent="0.25">
      <c r="A775" s="29">
        <v>142907</v>
      </c>
      <c r="B775" s="29">
        <v>7</v>
      </c>
      <c r="C775" s="30">
        <v>46055.433541666665</v>
      </c>
      <c r="D775" s="32">
        <v>251205095221</v>
      </c>
      <c r="E775" s="61">
        <v>1.7883119999999999</v>
      </c>
      <c r="H775" s="29">
        <f t="shared" si="33"/>
        <v>6</v>
      </c>
      <c r="I775" s="29">
        <f t="shared" si="34"/>
        <v>1</v>
      </c>
      <c r="J775" s="29" t="str">
        <f t="shared" si="35"/>
        <v/>
      </c>
    </row>
    <row r="776" spans="1:10" x14ac:dyDescent="0.25">
      <c r="A776" s="29">
        <v>142907</v>
      </c>
      <c r="B776" s="29">
        <v>9</v>
      </c>
      <c r="C776" s="30">
        <v>46055.433611111112</v>
      </c>
      <c r="D776" s="32">
        <v>251205095221</v>
      </c>
      <c r="E776" s="61">
        <v>0.79700400000000005</v>
      </c>
      <c r="H776" s="29">
        <f t="shared" si="33"/>
        <v>6</v>
      </c>
      <c r="I776" s="29">
        <f t="shared" si="34"/>
        <v>1</v>
      </c>
      <c r="J776" s="29" t="str">
        <f t="shared" si="35"/>
        <v/>
      </c>
    </row>
    <row r="777" spans="1:10" x14ac:dyDescent="0.25">
      <c r="A777" s="29">
        <v>142844</v>
      </c>
      <c r="B777" s="29">
        <v>2</v>
      </c>
      <c r="C777" s="30">
        <v>46055.433854166666</v>
      </c>
      <c r="D777" s="32">
        <v>251205095221</v>
      </c>
      <c r="E777" s="61">
        <v>1.731044</v>
      </c>
      <c r="H777" s="29">
        <f t="shared" si="33"/>
        <v>6</v>
      </c>
      <c r="I777" s="29">
        <f t="shared" si="34"/>
        <v>1</v>
      </c>
      <c r="J777" s="29" t="str">
        <f t="shared" si="35"/>
        <v/>
      </c>
    </row>
    <row r="778" spans="1:10" x14ac:dyDescent="0.25">
      <c r="A778" s="29">
        <v>142844</v>
      </c>
      <c r="B778" s="29">
        <v>2</v>
      </c>
      <c r="C778" s="30">
        <v>46055.435185185182</v>
      </c>
      <c r="D778" s="32">
        <v>251211102021</v>
      </c>
      <c r="E778" s="61">
        <v>1.731044</v>
      </c>
      <c r="H778" s="29">
        <f t="shared" si="33"/>
        <v>6</v>
      </c>
      <c r="I778" s="29">
        <f t="shared" si="34"/>
        <v>1</v>
      </c>
      <c r="J778" s="29" t="str">
        <f t="shared" si="35"/>
        <v/>
      </c>
    </row>
    <row r="779" spans="1:10" x14ac:dyDescent="0.25">
      <c r="A779" s="29">
        <v>142844</v>
      </c>
      <c r="B779" s="29">
        <v>3</v>
      </c>
      <c r="C779" s="30">
        <v>46055.435277777775</v>
      </c>
      <c r="D779" s="32">
        <v>251211102021</v>
      </c>
      <c r="E779" s="61">
        <v>1.6879729999999999</v>
      </c>
      <c r="H779" s="29">
        <f t="shared" si="33"/>
        <v>6</v>
      </c>
      <c r="I779" s="29">
        <f t="shared" si="34"/>
        <v>1</v>
      </c>
      <c r="J779" s="29" t="str">
        <f t="shared" si="35"/>
        <v/>
      </c>
    </row>
    <row r="780" spans="1:10" x14ac:dyDescent="0.25">
      <c r="A780" s="29">
        <v>142971</v>
      </c>
      <c r="B780" s="29">
        <v>11</v>
      </c>
      <c r="C780" s="30">
        <v>46055.435439814813</v>
      </c>
      <c r="D780" s="32">
        <v>251211102021</v>
      </c>
      <c r="E780" s="61">
        <v>1.644666</v>
      </c>
      <c r="H780" s="29">
        <f t="shared" ref="H780:H843" si="36">IF(A780&gt;0,WEEKNUM(C780,21),"")</f>
        <v>6</v>
      </c>
      <c r="I780" s="29">
        <f t="shared" ref="I780:I843" si="37">IF(A780&gt;0,1,"")</f>
        <v>1</v>
      </c>
      <c r="J780" s="29" t="str">
        <f t="shared" ref="J780:J843" si="38">IF(F780&gt;0,1,"")</f>
        <v/>
      </c>
    </row>
    <row r="781" spans="1:10" x14ac:dyDescent="0.25">
      <c r="A781" s="29">
        <v>142971</v>
      </c>
      <c r="B781" s="29">
        <v>2</v>
      </c>
      <c r="C781" s="30">
        <v>46055.435532407406</v>
      </c>
      <c r="D781" s="32">
        <v>251211102021</v>
      </c>
      <c r="E781" s="61">
        <v>1.207128</v>
      </c>
      <c r="H781" s="29">
        <f t="shared" si="36"/>
        <v>6</v>
      </c>
      <c r="I781" s="29">
        <f t="shared" si="37"/>
        <v>1</v>
      </c>
      <c r="J781" s="29" t="str">
        <f t="shared" si="38"/>
        <v/>
      </c>
    </row>
    <row r="782" spans="1:10" x14ac:dyDescent="0.25">
      <c r="A782" s="29">
        <v>143038</v>
      </c>
      <c r="B782" s="29">
        <v>2</v>
      </c>
      <c r="C782" s="30">
        <v>46055.462048611109</v>
      </c>
      <c r="D782" s="32">
        <v>251211032121</v>
      </c>
      <c r="E782" s="61">
        <v>2.6500949999999999</v>
      </c>
      <c r="H782" s="29">
        <f t="shared" si="36"/>
        <v>6</v>
      </c>
      <c r="I782" s="29">
        <f t="shared" si="37"/>
        <v>1</v>
      </c>
      <c r="J782" s="29" t="str">
        <f t="shared" si="38"/>
        <v/>
      </c>
    </row>
    <row r="783" spans="1:10" x14ac:dyDescent="0.25">
      <c r="A783" s="29">
        <v>143038</v>
      </c>
      <c r="B783" s="29">
        <v>2</v>
      </c>
      <c r="C783" s="30">
        <v>46055.462118055555</v>
      </c>
      <c r="D783" s="32">
        <v>251211032121</v>
      </c>
      <c r="E783" s="61">
        <v>2.6500949999999999</v>
      </c>
      <c r="H783" s="29">
        <f t="shared" si="36"/>
        <v>6</v>
      </c>
      <c r="I783" s="29">
        <f t="shared" si="37"/>
        <v>1</v>
      </c>
      <c r="J783" s="29" t="str">
        <f t="shared" si="38"/>
        <v/>
      </c>
    </row>
    <row r="784" spans="1:10" x14ac:dyDescent="0.25">
      <c r="A784" s="29">
        <v>143045</v>
      </c>
      <c r="B784" s="29">
        <v>1</v>
      </c>
      <c r="C784" s="30">
        <v>46055.46230324074</v>
      </c>
      <c r="D784" s="32">
        <v>251211032121</v>
      </c>
      <c r="E784" s="61">
        <v>0.63580000000000003</v>
      </c>
      <c r="H784" s="29">
        <f t="shared" si="36"/>
        <v>6</v>
      </c>
      <c r="I784" s="29">
        <f t="shared" si="37"/>
        <v>1</v>
      </c>
      <c r="J784" s="29" t="str">
        <f t="shared" si="38"/>
        <v/>
      </c>
    </row>
    <row r="785" spans="1:10" x14ac:dyDescent="0.25">
      <c r="A785" s="29">
        <v>143044</v>
      </c>
      <c r="B785" s="29">
        <v>1</v>
      </c>
      <c r="C785" s="30">
        <v>46055.468090277776</v>
      </c>
      <c r="D785" s="32">
        <v>251211102021</v>
      </c>
      <c r="E785" s="61">
        <v>1.313796</v>
      </c>
      <c r="H785" s="29">
        <f t="shared" si="36"/>
        <v>6</v>
      </c>
      <c r="I785" s="29">
        <f t="shared" si="37"/>
        <v>1</v>
      </c>
      <c r="J785" s="29" t="str">
        <f t="shared" si="38"/>
        <v/>
      </c>
    </row>
    <row r="786" spans="1:10" x14ac:dyDescent="0.25">
      <c r="A786" s="29">
        <v>143044</v>
      </c>
      <c r="B786" s="29">
        <v>2</v>
      </c>
      <c r="C786" s="30">
        <v>46055.468171296299</v>
      </c>
      <c r="D786" s="32">
        <v>251211102021</v>
      </c>
      <c r="E786" s="61">
        <v>0.26711699999999999</v>
      </c>
      <c r="H786" s="29">
        <f t="shared" si="36"/>
        <v>6</v>
      </c>
      <c r="I786" s="29">
        <f t="shared" si="37"/>
        <v>1</v>
      </c>
      <c r="J786" s="29" t="str">
        <f t="shared" si="38"/>
        <v/>
      </c>
    </row>
    <row r="787" spans="1:10" x14ac:dyDescent="0.25">
      <c r="A787" s="29">
        <v>142907</v>
      </c>
      <c r="B787" s="29">
        <v>8</v>
      </c>
      <c r="C787" s="30">
        <v>46055.47415509259</v>
      </c>
      <c r="D787" s="32">
        <v>251217213821</v>
      </c>
      <c r="E787" s="61">
        <v>2.185041</v>
      </c>
      <c r="H787" s="29">
        <f t="shared" si="36"/>
        <v>6</v>
      </c>
      <c r="I787" s="29">
        <f t="shared" si="37"/>
        <v>1</v>
      </c>
      <c r="J787" s="29" t="str">
        <f t="shared" si="38"/>
        <v/>
      </c>
    </row>
    <row r="788" spans="1:10" x14ac:dyDescent="0.25">
      <c r="A788" s="29">
        <v>142907</v>
      </c>
      <c r="B788" s="29">
        <v>8</v>
      </c>
      <c r="C788" s="30">
        <v>46055.474224537036</v>
      </c>
      <c r="D788" s="32">
        <v>251217213821</v>
      </c>
      <c r="E788" s="61">
        <v>2.185041</v>
      </c>
      <c r="H788" s="29">
        <f t="shared" si="36"/>
        <v>6</v>
      </c>
      <c r="I788" s="29">
        <f t="shared" si="37"/>
        <v>1</v>
      </c>
      <c r="J788" s="29" t="str">
        <f t="shared" si="38"/>
        <v/>
      </c>
    </row>
    <row r="789" spans="1:10" x14ac:dyDescent="0.25">
      <c r="A789" s="29">
        <v>142907</v>
      </c>
      <c r="B789" s="29">
        <v>1</v>
      </c>
      <c r="C789" s="30">
        <v>46055.474305555559</v>
      </c>
      <c r="D789" s="32">
        <v>251217213821</v>
      </c>
      <c r="E789" s="61">
        <v>0.79700400000000005</v>
      </c>
      <c r="H789" s="29">
        <f t="shared" si="36"/>
        <v>6</v>
      </c>
      <c r="I789" s="29">
        <f t="shared" si="37"/>
        <v>1</v>
      </c>
      <c r="J789" s="29" t="str">
        <f t="shared" si="38"/>
        <v/>
      </c>
    </row>
    <row r="790" spans="1:10" x14ac:dyDescent="0.25">
      <c r="A790" s="29">
        <v>142971</v>
      </c>
      <c r="B790" s="29">
        <v>6</v>
      </c>
      <c r="C790" s="30">
        <v>46055.47446759259</v>
      </c>
      <c r="D790" s="32">
        <v>251217213821</v>
      </c>
      <c r="E790" s="61">
        <v>1.089396</v>
      </c>
      <c r="H790" s="29">
        <f t="shared" si="36"/>
        <v>6</v>
      </c>
      <c r="I790" s="29">
        <f t="shared" si="37"/>
        <v>1</v>
      </c>
      <c r="J790" s="29" t="str">
        <f t="shared" si="38"/>
        <v/>
      </c>
    </row>
    <row r="791" spans="1:10" x14ac:dyDescent="0.25">
      <c r="A791" s="29">
        <v>142962</v>
      </c>
      <c r="B791" s="29">
        <v>1</v>
      </c>
      <c r="C791" s="30">
        <v>46055.574618055558</v>
      </c>
      <c r="D791" s="32" t="s">
        <v>9055</v>
      </c>
      <c r="E791" s="61">
        <v>0.283024</v>
      </c>
      <c r="H791" s="29">
        <f t="shared" si="36"/>
        <v>6</v>
      </c>
      <c r="I791" s="29">
        <f t="shared" si="37"/>
        <v>1</v>
      </c>
      <c r="J791" s="29" t="str">
        <f t="shared" si="38"/>
        <v/>
      </c>
    </row>
    <row r="792" spans="1:10" x14ac:dyDescent="0.25">
      <c r="A792" s="29">
        <v>142997</v>
      </c>
      <c r="B792" s="29">
        <v>2</v>
      </c>
      <c r="C792" s="30">
        <v>46055.583692129629</v>
      </c>
      <c r="D792" s="32">
        <v>250310203721</v>
      </c>
      <c r="E792" s="61">
        <v>1.0419659999999999</v>
      </c>
      <c r="H792" s="29">
        <f t="shared" si="36"/>
        <v>6</v>
      </c>
      <c r="I792" s="29">
        <f t="shared" si="37"/>
        <v>1</v>
      </c>
      <c r="J792" s="29" t="str">
        <f t="shared" si="38"/>
        <v/>
      </c>
    </row>
    <row r="793" spans="1:10" x14ac:dyDescent="0.25">
      <c r="A793" s="29">
        <v>142844</v>
      </c>
      <c r="B793" s="29">
        <v>4</v>
      </c>
      <c r="C793" s="30">
        <v>46055.58394675926</v>
      </c>
      <c r="D793" s="32">
        <v>250310203721</v>
      </c>
      <c r="E793" s="61">
        <v>0.61752399999999996</v>
      </c>
      <c r="H793" s="29">
        <f t="shared" si="36"/>
        <v>6</v>
      </c>
      <c r="I793" s="29">
        <f t="shared" si="37"/>
        <v>1</v>
      </c>
      <c r="J793" s="29" t="str">
        <f t="shared" si="38"/>
        <v/>
      </c>
    </row>
    <row r="794" spans="1:10" x14ac:dyDescent="0.25">
      <c r="A794" s="29">
        <v>143052</v>
      </c>
      <c r="B794" s="29">
        <v>1</v>
      </c>
      <c r="C794" s="30">
        <v>46055.590104166666</v>
      </c>
      <c r="D794" s="32">
        <v>251211102021</v>
      </c>
      <c r="E794" s="61">
        <v>0.45968399999999998</v>
      </c>
      <c r="H794" s="29">
        <f t="shared" si="36"/>
        <v>6</v>
      </c>
      <c r="I794" s="29">
        <f t="shared" si="37"/>
        <v>1</v>
      </c>
      <c r="J794" s="29" t="str">
        <f t="shared" si="38"/>
        <v/>
      </c>
    </row>
    <row r="795" spans="1:10" x14ac:dyDescent="0.25">
      <c r="A795" s="29">
        <v>143049</v>
      </c>
      <c r="B795" s="29">
        <v>1</v>
      </c>
      <c r="C795" s="30">
        <v>46055.590254629627</v>
      </c>
      <c r="D795" s="32">
        <v>251211102021</v>
      </c>
      <c r="E795" s="61">
        <v>0.33158399999999999</v>
      </c>
      <c r="H795" s="29">
        <f t="shared" si="36"/>
        <v>6</v>
      </c>
      <c r="I795" s="29">
        <f t="shared" si="37"/>
        <v>1</v>
      </c>
      <c r="J795" s="29" t="str">
        <f t="shared" si="38"/>
        <v/>
      </c>
    </row>
    <row r="796" spans="1:10" x14ac:dyDescent="0.25">
      <c r="A796" s="29">
        <v>143049</v>
      </c>
      <c r="B796" s="29">
        <v>1</v>
      </c>
      <c r="C796" s="30">
        <v>46055.590324074074</v>
      </c>
      <c r="D796" s="32">
        <v>251211102021</v>
      </c>
      <c r="E796" s="61">
        <v>0.33158399999999999</v>
      </c>
      <c r="H796" s="29">
        <f t="shared" si="36"/>
        <v>6</v>
      </c>
      <c r="I796" s="29">
        <f t="shared" si="37"/>
        <v>1</v>
      </c>
      <c r="J796" s="29" t="str">
        <f t="shared" si="38"/>
        <v/>
      </c>
    </row>
    <row r="797" spans="1:10" x14ac:dyDescent="0.25">
      <c r="A797" s="29">
        <v>142991</v>
      </c>
      <c r="B797" s="29">
        <v>3</v>
      </c>
      <c r="C797" s="30">
        <v>46055.598194444443</v>
      </c>
      <c r="D797" s="32" t="s">
        <v>8960</v>
      </c>
      <c r="E797" s="61">
        <v>0.64</v>
      </c>
      <c r="H797" s="29">
        <f t="shared" si="36"/>
        <v>6</v>
      </c>
      <c r="I797" s="29">
        <f t="shared" si="37"/>
        <v>1</v>
      </c>
      <c r="J797" s="29" t="str">
        <f t="shared" si="38"/>
        <v/>
      </c>
    </row>
    <row r="798" spans="1:10" x14ac:dyDescent="0.25">
      <c r="A798" s="29">
        <v>143024</v>
      </c>
      <c r="B798" s="29">
        <v>1</v>
      </c>
      <c r="C798" s="30">
        <v>46055.598356481481</v>
      </c>
      <c r="D798" s="32" t="s">
        <v>8960</v>
      </c>
      <c r="E798" s="61">
        <v>0.45628000000000002</v>
      </c>
      <c r="H798" s="29">
        <f t="shared" si="36"/>
        <v>6</v>
      </c>
      <c r="I798" s="29">
        <f t="shared" si="37"/>
        <v>1</v>
      </c>
      <c r="J798" s="29" t="str">
        <f t="shared" si="38"/>
        <v/>
      </c>
    </row>
    <row r="799" spans="1:10" x14ac:dyDescent="0.25">
      <c r="A799" s="29">
        <v>143036</v>
      </c>
      <c r="B799" s="29">
        <v>1</v>
      </c>
      <c r="C799" s="30">
        <v>46055.598576388889</v>
      </c>
      <c r="D799" s="32">
        <v>251211102021</v>
      </c>
      <c r="E799" s="61">
        <v>0.4224</v>
      </c>
      <c r="H799" s="29">
        <f t="shared" si="36"/>
        <v>6</v>
      </c>
      <c r="I799" s="29">
        <f t="shared" si="37"/>
        <v>1</v>
      </c>
      <c r="J799" s="29" t="str">
        <f t="shared" si="38"/>
        <v/>
      </c>
    </row>
    <row r="800" spans="1:10" x14ac:dyDescent="0.25">
      <c r="A800" s="29">
        <v>143036</v>
      </c>
      <c r="B800" s="29">
        <v>1</v>
      </c>
      <c r="C800" s="30">
        <v>46055.598645833335</v>
      </c>
      <c r="D800" s="32">
        <v>251211102021</v>
      </c>
      <c r="E800" s="61">
        <v>0.4224</v>
      </c>
      <c r="H800" s="29">
        <f t="shared" si="36"/>
        <v>6</v>
      </c>
      <c r="I800" s="29">
        <f t="shared" si="37"/>
        <v>1</v>
      </c>
      <c r="J800" s="29" t="str">
        <f t="shared" si="38"/>
        <v/>
      </c>
    </row>
    <row r="801" spans="1:10" x14ac:dyDescent="0.25">
      <c r="A801" s="29">
        <v>143054</v>
      </c>
      <c r="B801" s="29">
        <v>10</v>
      </c>
      <c r="C801" s="30">
        <v>46056.250416666669</v>
      </c>
      <c r="D801" s="32" t="s">
        <v>9056</v>
      </c>
      <c r="E801" s="61">
        <v>1.3769039999999999</v>
      </c>
      <c r="H801" s="29">
        <f t="shared" si="36"/>
        <v>6</v>
      </c>
      <c r="I801" s="29">
        <f t="shared" si="37"/>
        <v>1</v>
      </c>
      <c r="J801" s="29" t="str">
        <f t="shared" si="38"/>
        <v/>
      </c>
    </row>
    <row r="802" spans="1:10" x14ac:dyDescent="0.25">
      <c r="A802" s="29">
        <v>143054</v>
      </c>
      <c r="B802" s="29">
        <v>10</v>
      </c>
      <c r="C802" s="30">
        <v>46056.250486111108</v>
      </c>
      <c r="D802" s="32" t="s">
        <v>9056</v>
      </c>
      <c r="E802" s="61">
        <v>1.3769039999999999</v>
      </c>
      <c r="H802" s="29">
        <f t="shared" si="36"/>
        <v>6</v>
      </c>
      <c r="I802" s="29">
        <f t="shared" si="37"/>
        <v>1</v>
      </c>
      <c r="J802" s="29" t="str">
        <f t="shared" si="38"/>
        <v/>
      </c>
    </row>
    <row r="803" spans="1:10" x14ac:dyDescent="0.25">
      <c r="A803" s="29">
        <v>143054</v>
      </c>
      <c r="B803" s="29">
        <v>2</v>
      </c>
      <c r="C803" s="30">
        <v>46056.250601851854</v>
      </c>
      <c r="D803" s="32" t="s">
        <v>9056</v>
      </c>
      <c r="E803" s="61">
        <v>1.3769039999999999</v>
      </c>
      <c r="H803" s="29">
        <f t="shared" si="36"/>
        <v>6</v>
      </c>
      <c r="I803" s="29">
        <f t="shared" si="37"/>
        <v>1</v>
      </c>
      <c r="J803" s="29" t="str">
        <f t="shared" si="38"/>
        <v/>
      </c>
    </row>
    <row r="804" spans="1:10" x14ac:dyDescent="0.25">
      <c r="A804" s="29">
        <v>143054</v>
      </c>
      <c r="B804" s="29">
        <v>2</v>
      </c>
      <c r="C804" s="30">
        <v>46056.250752314816</v>
      </c>
      <c r="D804" s="32" t="s">
        <v>9056</v>
      </c>
      <c r="E804" s="61">
        <v>1.3769039999999999</v>
      </c>
      <c r="H804" s="29">
        <f t="shared" si="36"/>
        <v>6</v>
      </c>
      <c r="I804" s="29">
        <f t="shared" si="37"/>
        <v>1</v>
      </c>
      <c r="J804" s="29" t="str">
        <f t="shared" si="38"/>
        <v/>
      </c>
    </row>
    <row r="805" spans="1:10" x14ac:dyDescent="0.25">
      <c r="A805" s="29">
        <v>143054</v>
      </c>
      <c r="B805" s="29">
        <v>14</v>
      </c>
      <c r="C805" s="30">
        <v>46056.264340277776</v>
      </c>
      <c r="D805" s="32" t="s">
        <v>9057</v>
      </c>
      <c r="E805" s="61">
        <v>0.99213600000000002</v>
      </c>
      <c r="H805" s="29">
        <f t="shared" si="36"/>
        <v>6</v>
      </c>
      <c r="I805" s="29">
        <f t="shared" si="37"/>
        <v>1</v>
      </c>
      <c r="J805" s="29" t="str">
        <f t="shared" si="38"/>
        <v/>
      </c>
    </row>
    <row r="806" spans="1:10" x14ac:dyDescent="0.25">
      <c r="A806" s="29">
        <v>143054</v>
      </c>
      <c r="B806" s="29">
        <v>6</v>
      </c>
      <c r="C806" s="30">
        <v>46056.264421296299</v>
      </c>
      <c r="D806" s="32" t="s">
        <v>9057</v>
      </c>
      <c r="E806" s="61">
        <v>0.99213600000000002</v>
      </c>
      <c r="H806" s="29">
        <f t="shared" si="36"/>
        <v>6</v>
      </c>
      <c r="I806" s="29">
        <f t="shared" si="37"/>
        <v>1</v>
      </c>
      <c r="J806" s="29" t="str">
        <f t="shared" si="38"/>
        <v/>
      </c>
    </row>
    <row r="807" spans="1:10" x14ac:dyDescent="0.25">
      <c r="A807" s="29">
        <v>143054</v>
      </c>
      <c r="B807" s="29">
        <v>12</v>
      </c>
      <c r="C807" s="30">
        <v>46056.264513888891</v>
      </c>
      <c r="D807" s="32" t="s">
        <v>9057</v>
      </c>
      <c r="E807" s="61">
        <v>0.86022299999999996</v>
      </c>
      <c r="H807" s="29">
        <f t="shared" si="36"/>
        <v>6</v>
      </c>
      <c r="I807" s="29">
        <f t="shared" si="37"/>
        <v>1</v>
      </c>
      <c r="J807" s="29" t="str">
        <f t="shared" si="38"/>
        <v/>
      </c>
    </row>
    <row r="808" spans="1:10" x14ac:dyDescent="0.25">
      <c r="A808" s="29">
        <v>142943</v>
      </c>
      <c r="B808" s="29">
        <v>1</v>
      </c>
      <c r="C808" s="30">
        <v>46056.264699074076</v>
      </c>
      <c r="D808" s="32" t="s">
        <v>9057</v>
      </c>
      <c r="E808" s="61">
        <v>3.0617999999999999</v>
      </c>
      <c r="H808" s="29">
        <f t="shared" si="36"/>
        <v>6</v>
      </c>
      <c r="I808" s="29">
        <f t="shared" si="37"/>
        <v>1</v>
      </c>
      <c r="J808" s="29" t="str">
        <f t="shared" si="38"/>
        <v/>
      </c>
    </row>
    <row r="809" spans="1:10" x14ac:dyDescent="0.25">
      <c r="A809" s="29">
        <v>143054</v>
      </c>
      <c r="B809" s="29">
        <v>12</v>
      </c>
      <c r="C809" s="30">
        <v>46056.278715277775</v>
      </c>
      <c r="D809" s="32" t="s">
        <v>9057</v>
      </c>
      <c r="E809" s="61">
        <v>0.86022299999999996</v>
      </c>
      <c r="H809" s="29">
        <f t="shared" si="36"/>
        <v>6</v>
      </c>
      <c r="I809" s="29">
        <f t="shared" si="37"/>
        <v>1</v>
      </c>
      <c r="J809" s="29" t="str">
        <f t="shared" si="38"/>
        <v/>
      </c>
    </row>
    <row r="810" spans="1:10" x14ac:dyDescent="0.25">
      <c r="A810" s="29">
        <v>143054</v>
      </c>
      <c r="B810" s="29">
        <v>9</v>
      </c>
      <c r="C810" s="30">
        <v>46056.290324074071</v>
      </c>
      <c r="D810" s="32" t="s">
        <v>9058</v>
      </c>
      <c r="E810" s="61">
        <v>0.82435999999999998</v>
      </c>
      <c r="H810" s="29">
        <f t="shared" si="36"/>
        <v>6</v>
      </c>
      <c r="I810" s="29">
        <f t="shared" si="37"/>
        <v>1</v>
      </c>
      <c r="J810" s="29" t="str">
        <f t="shared" si="38"/>
        <v/>
      </c>
    </row>
    <row r="811" spans="1:10" x14ac:dyDescent="0.25">
      <c r="A811" s="29">
        <v>143054</v>
      </c>
      <c r="B811" s="29">
        <v>9</v>
      </c>
      <c r="C811" s="30">
        <v>46056.290381944447</v>
      </c>
      <c r="D811" s="32" t="s">
        <v>9058</v>
      </c>
      <c r="E811" s="61">
        <v>0.82435999999999998</v>
      </c>
      <c r="H811" s="29">
        <f t="shared" si="36"/>
        <v>6</v>
      </c>
      <c r="I811" s="29">
        <f t="shared" si="37"/>
        <v>1</v>
      </c>
      <c r="J811" s="29" t="str">
        <f t="shared" si="38"/>
        <v/>
      </c>
    </row>
    <row r="812" spans="1:10" x14ac:dyDescent="0.25">
      <c r="A812" s="29">
        <v>143054</v>
      </c>
      <c r="B812" s="29">
        <v>4</v>
      </c>
      <c r="C812" s="30">
        <v>46056.290543981479</v>
      </c>
      <c r="D812" s="32" t="s">
        <v>9058</v>
      </c>
      <c r="E812" s="61">
        <v>0.86022299999999996</v>
      </c>
      <c r="H812" s="29">
        <f t="shared" si="36"/>
        <v>6</v>
      </c>
      <c r="I812" s="29">
        <f t="shared" si="37"/>
        <v>1</v>
      </c>
      <c r="J812" s="29" t="str">
        <f t="shared" si="38"/>
        <v/>
      </c>
    </row>
    <row r="813" spans="1:10" x14ac:dyDescent="0.25">
      <c r="A813" s="29">
        <v>143054</v>
      </c>
      <c r="B813" s="29">
        <v>11</v>
      </c>
      <c r="C813" s="30">
        <v>46056.290648148148</v>
      </c>
      <c r="D813" s="32" t="s">
        <v>9058</v>
      </c>
      <c r="E813" s="61">
        <v>0.64255099999999998</v>
      </c>
      <c r="H813" s="29">
        <f t="shared" si="36"/>
        <v>6</v>
      </c>
      <c r="I813" s="29">
        <f t="shared" si="37"/>
        <v>1</v>
      </c>
      <c r="J813" s="29" t="str">
        <f t="shared" si="38"/>
        <v/>
      </c>
    </row>
    <row r="814" spans="1:10" x14ac:dyDescent="0.25">
      <c r="A814" s="29">
        <v>142943</v>
      </c>
      <c r="B814" s="29">
        <v>5</v>
      </c>
      <c r="C814" s="30">
        <v>46056.290798611109</v>
      </c>
      <c r="D814" s="32" t="s">
        <v>9058</v>
      </c>
      <c r="E814" s="61">
        <v>3.2065670000000002</v>
      </c>
      <c r="H814" s="29">
        <f t="shared" si="36"/>
        <v>6</v>
      </c>
      <c r="I814" s="29">
        <f t="shared" si="37"/>
        <v>1</v>
      </c>
      <c r="J814" s="29" t="str">
        <f t="shared" si="38"/>
        <v/>
      </c>
    </row>
    <row r="815" spans="1:10" x14ac:dyDescent="0.25">
      <c r="A815" s="29">
        <v>142943</v>
      </c>
      <c r="B815" s="29">
        <v>4</v>
      </c>
      <c r="C815" s="30">
        <v>46056.304629629631</v>
      </c>
      <c r="D815" s="32" t="s">
        <v>9059</v>
      </c>
      <c r="E815" s="61">
        <v>3.2065670000000002</v>
      </c>
      <c r="H815" s="29">
        <f t="shared" si="36"/>
        <v>6</v>
      </c>
      <c r="I815" s="29">
        <f t="shared" si="37"/>
        <v>1</v>
      </c>
      <c r="J815" s="29" t="str">
        <f t="shared" si="38"/>
        <v/>
      </c>
    </row>
    <row r="816" spans="1:10" x14ac:dyDescent="0.25">
      <c r="A816" s="29">
        <v>143054</v>
      </c>
      <c r="B816" s="29">
        <v>1</v>
      </c>
      <c r="C816" s="30">
        <v>46056.304768518516</v>
      </c>
      <c r="D816" s="32" t="s">
        <v>9059</v>
      </c>
      <c r="E816" s="61">
        <v>0.82435999999999998</v>
      </c>
      <c r="H816" s="29">
        <f t="shared" si="36"/>
        <v>6</v>
      </c>
      <c r="I816" s="29">
        <f t="shared" si="37"/>
        <v>1</v>
      </c>
      <c r="J816" s="29" t="str">
        <f t="shared" si="38"/>
        <v/>
      </c>
    </row>
    <row r="817" spans="1:10" x14ac:dyDescent="0.25">
      <c r="A817" s="29">
        <v>143054</v>
      </c>
      <c r="B817" s="29">
        <v>1</v>
      </c>
      <c r="C817" s="30">
        <v>46056.304826388892</v>
      </c>
      <c r="D817" s="32" t="s">
        <v>9059</v>
      </c>
      <c r="E817" s="61">
        <v>0.82435999999999998</v>
      </c>
      <c r="H817" s="29">
        <f t="shared" si="36"/>
        <v>6</v>
      </c>
      <c r="I817" s="29">
        <f t="shared" si="37"/>
        <v>1</v>
      </c>
      <c r="J817" s="29" t="str">
        <f t="shared" si="38"/>
        <v/>
      </c>
    </row>
    <row r="818" spans="1:10" x14ac:dyDescent="0.25">
      <c r="A818" s="29">
        <v>143054</v>
      </c>
      <c r="B818" s="29">
        <v>3</v>
      </c>
      <c r="C818" s="30">
        <v>46056.304895833331</v>
      </c>
      <c r="D818" s="32" t="s">
        <v>9059</v>
      </c>
      <c r="E818" s="61">
        <v>0.64255099999999998</v>
      </c>
      <c r="H818" s="29">
        <f t="shared" si="36"/>
        <v>6</v>
      </c>
      <c r="I818" s="29">
        <f t="shared" si="37"/>
        <v>1</v>
      </c>
      <c r="J818" s="29" t="str">
        <f t="shared" si="38"/>
        <v/>
      </c>
    </row>
    <row r="819" spans="1:10" x14ac:dyDescent="0.25">
      <c r="A819" s="29">
        <v>143054</v>
      </c>
      <c r="B819" s="29">
        <v>4</v>
      </c>
      <c r="C819" s="30">
        <v>46056.304965277777</v>
      </c>
      <c r="D819" s="32" t="s">
        <v>9059</v>
      </c>
      <c r="E819" s="61">
        <v>0.86022299999999996</v>
      </c>
      <c r="H819" s="29">
        <f t="shared" si="36"/>
        <v>6</v>
      </c>
      <c r="I819" s="29">
        <f t="shared" si="37"/>
        <v>1</v>
      </c>
      <c r="J819" s="29" t="str">
        <f t="shared" si="38"/>
        <v/>
      </c>
    </row>
    <row r="820" spans="1:10" x14ac:dyDescent="0.25">
      <c r="A820" s="29">
        <v>143054</v>
      </c>
      <c r="B820" s="29">
        <v>15</v>
      </c>
      <c r="C820" s="30">
        <v>46056.329884259256</v>
      </c>
      <c r="D820" s="32" t="s">
        <v>9060</v>
      </c>
      <c r="E820" s="61">
        <v>1.6827719999999999</v>
      </c>
      <c r="H820" s="29">
        <f t="shared" si="36"/>
        <v>6</v>
      </c>
      <c r="I820" s="29">
        <f t="shared" si="37"/>
        <v>1</v>
      </c>
      <c r="J820" s="29" t="str">
        <f t="shared" si="38"/>
        <v/>
      </c>
    </row>
    <row r="821" spans="1:10" x14ac:dyDescent="0.25">
      <c r="A821" s="29">
        <v>143054</v>
      </c>
      <c r="B821" s="29">
        <v>5</v>
      </c>
      <c r="C821" s="30">
        <v>46056.329976851855</v>
      </c>
      <c r="D821" s="32" t="s">
        <v>9060</v>
      </c>
      <c r="E821" s="61">
        <v>0.59656799999999999</v>
      </c>
      <c r="H821" s="29">
        <f t="shared" si="36"/>
        <v>6</v>
      </c>
      <c r="I821" s="29">
        <f t="shared" si="37"/>
        <v>1</v>
      </c>
      <c r="J821" s="29" t="str">
        <f t="shared" si="38"/>
        <v/>
      </c>
    </row>
    <row r="822" spans="1:10" x14ac:dyDescent="0.25">
      <c r="A822" s="29">
        <v>142943</v>
      </c>
      <c r="B822" s="29">
        <v>3</v>
      </c>
      <c r="C822" s="30">
        <v>46056.330370370371</v>
      </c>
      <c r="D822" s="32" t="s">
        <v>9060</v>
      </c>
      <c r="E822" s="61">
        <v>3.0266999999999999</v>
      </c>
      <c r="H822" s="29">
        <f t="shared" si="36"/>
        <v>6</v>
      </c>
      <c r="I822" s="29">
        <f t="shared" si="37"/>
        <v>1</v>
      </c>
      <c r="J822" s="29" t="str">
        <f t="shared" si="38"/>
        <v/>
      </c>
    </row>
    <row r="823" spans="1:10" x14ac:dyDescent="0.25">
      <c r="A823" s="29">
        <v>142943</v>
      </c>
      <c r="B823" s="29">
        <v>2</v>
      </c>
      <c r="C823" s="30">
        <v>46056.34884259259</v>
      </c>
      <c r="D823" s="32" t="s">
        <v>9061</v>
      </c>
      <c r="E823" s="61">
        <v>3.0617999999999999</v>
      </c>
      <c r="H823" s="29">
        <f t="shared" si="36"/>
        <v>6</v>
      </c>
      <c r="I823" s="29">
        <f t="shared" si="37"/>
        <v>1</v>
      </c>
      <c r="J823" s="29" t="str">
        <f t="shared" si="38"/>
        <v/>
      </c>
    </row>
    <row r="824" spans="1:10" x14ac:dyDescent="0.25">
      <c r="A824" s="29">
        <v>143054</v>
      </c>
      <c r="B824" s="29">
        <v>7</v>
      </c>
      <c r="C824" s="30">
        <v>46056.349247685182</v>
      </c>
      <c r="D824" s="32" t="s">
        <v>9061</v>
      </c>
      <c r="E824" s="61">
        <v>1.6827719999999999</v>
      </c>
      <c r="H824" s="29">
        <f t="shared" si="36"/>
        <v>6</v>
      </c>
      <c r="I824" s="29">
        <f t="shared" si="37"/>
        <v>1</v>
      </c>
      <c r="J824" s="29" t="str">
        <f t="shared" si="38"/>
        <v/>
      </c>
    </row>
    <row r="825" spans="1:10" x14ac:dyDescent="0.25">
      <c r="A825" s="29">
        <v>143054</v>
      </c>
      <c r="B825" s="29">
        <v>13</v>
      </c>
      <c r="C825" s="30">
        <v>46056.349317129629</v>
      </c>
      <c r="D825" s="32" t="s">
        <v>9061</v>
      </c>
      <c r="E825" s="61">
        <v>0.59656799999999999</v>
      </c>
      <c r="H825" s="29">
        <f t="shared" si="36"/>
        <v>6</v>
      </c>
      <c r="I825" s="29">
        <f t="shared" si="37"/>
        <v>1</v>
      </c>
      <c r="J825" s="29" t="str">
        <f t="shared" si="38"/>
        <v/>
      </c>
    </row>
    <row r="826" spans="1:10" x14ac:dyDescent="0.25">
      <c r="A826" s="29">
        <v>143054</v>
      </c>
      <c r="B826" s="29">
        <v>16</v>
      </c>
      <c r="C826" s="30">
        <v>46056.396134259259</v>
      </c>
      <c r="D826" s="32" t="s">
        <v>8957</v>
      </c>
      <c r="E826" s="61">
        <v>1.7042999999999999</v>
      </c>
      <c r="H826" s="29">
        <f t="shared" si="36"/>
        <v>6</v>
      </c>
      <c r="I826" s="29">
        <f t="shared" si="37"/>
        <v>1</v>
      </c>
      <c r="J826" s="29" t="str">
        <f t="shared" si="38"/>
        <v/>
      </c>
    </row>
    <row r="827" spans="1:10" x14ac:dyDescent="0.25">
      <c r="A827" s="29">
        <v>143054</v>
      </c>
      <c r="B827" s="29">
        <v>16</v>
      </c>
      <c r="C827" s="30">
        <v>46056.39943287037</v>
      </c>
      <c r="D827" s="32" t="s">
        <v>8956</v>
      </c>
      <c r="E827" s="61">
        <v>1.7042999999999999</v>
      </c>
      <c r="H827" s="29">
        <f t="shared" si="36"/>
        <v>6</v>
      </c>
      <c r="I827" s="29">
        <f t="shared" si="37"/>
        <v>1</v>
      </c>
      <c r="J827" s="29" t="str">
        <f t="shared" si="38"/>
        <v/>
      </c>
    </row>
    <row r="828" spans="1:10" x14ac:dyDescent="0.25">
      <c r="A828" s="29">
        <v>143054</v>
      </c>
      <c r="B828" s="29">
        <v>8</v>
      </c>
      <c r="C828" s="30">
        <v>46056.400856481479</v>
      </c>
      <c r="D828" s="32" t="s">
        <v>8955</v>
      </c>
      <c r="E828" s="61">
        <v>1.7042999999999999</v>
      </c>
      <c r="H828" s="29">
        <f t="shared" si="36"/>
        <v>6</v>
      </c>
      <c r="I828" s="29">
        <f t="shared" si="37"/>
        <v>1</v>
      </c>
      <c r="J828" s="29" t="str">
        <f t="shared" si="38"/>
        <v/>
      </c>
    </row>
    <row r="829" spans="1:10" x14ac:dyDescent="0.25">
      <c r="A829" s="29">
        <v>143054</v>
      </c>
      <c r="B829" s="29">
        <v>8</v>
      </c>
      <c r="C829" s="30">
        <v>46056.404270833336</v>
      </c>
      <c r="D829" s="32" t="s">
        <v>8954</v>
      </c>
      <c r="E829" s="61">
        <v>1.7042999999999999</v>
      </c>
      <c r="H829" s="29">
        <f t="shared" si="36"/>
        <v>6</v>
      </c>
      <c r="I829" s="29">
        <f t="shared" si="37"/>
        <v>1</v>
      </c>
      <c r="J829" s="29" t="str">
        <f t="shared" si="38"/>
        <v/>
      </c>
    </row>
    <row r="830" spans="1:10" x14ac:dyDescent="0.25">
      <c r="A830" s="29">
        <v>142943</v>
      </c>
      <c r="B830" s="29">
        <v>6</v>
      </c>
      <c r="C830" s="30">
        <v>46056.416261574072</v>
      </c>
      <c r="D830" s="32" t="s">
        <v>9062</v>
      </c>
      <c r="E830" s="61">
        <v>2.2799520000000002</v>
      </c>
      <c r="H830" s="29">
        <f t="shared" si="36"/>
        <v>6</v>
      </c>
      <c r="I830" s="29">
        <f t="shared" si="37"/>
        <v>1</v>
      </c>
      <c r="J830" s="29" t="str">
        <f t="shared" si="38"/>
        <v/>
      </c>
    </row>
    <row r="831" spans="1:10" x14ac:dyDescent="0.25">
      <c r="A831" s="29">
        <v>142991</v>
      </c>
      <c r="B831" s="29">
        <v>1</v>
      </c>
      <c r="C831" s="30">
        <v>46056.416446759256</v>
      </c>
      <c r="D831" s="32" t="s">
        <v>9062</v>
      </c>
      <c r="E831" s="61">
        <v>4.0202249999999999</v>
      </c>
      <c r="H831" s="29">
        <f t="shared" si="36"/>
        <v>6</v>
      </c>
      <c r="I831" s="29">
        <f t="shared" si="37"/>
        <v>1</v>
      </c>
      <c r="J831" s="29" t="str">
        <f t="shared" si="38"/>
        <v/>
      </c>
    </row>
    <row r="832" spans="1:10" x14ac:dyDescent="0.25">
      <c r="A832" s="29">
        <v>142944</v>
      </c>
      <c r="B832" s="29">
        <v>3</v>
      </c>
      <c r="C832" s="30">
        <v>46056.463425925926</v>
      </c>
      <c r="D832" s="32" t="s">
        <v>9063</v>
      </c>
      <c r="E832" s="61">
        <v>4.0622959999999999</v>
      </c>
      <c r="H832" s="29">
        <f t="shared" si="36"/>
        <v>6</v>
      </c>
      <c r="I832" s="29">
        <f t="shared" si="37"/>
        <v>1</v>
      </c>
      <c r="J832" s="29" t="str">
        <f t="shared" si="38"/>
        <v/>
      </c>
    </row>
    <row r="833" spans="1:10" x14ac:dyDescent="0.25">
      <c r="A833" s="29">
        <v>143006</v>
      </c>
      <c r="B833" s="29">
        <v>2</v>
      </c>
      <c r="C833" s="30">
        <v>46056.464050925926</v>
      </c>
      <c r="D833" s="32" t="s">
        <v>9063</v>
      </c>
      <c r="E833" s="61">
        <v>2.256815</v>
      </c>
      <c r="H833" s="29">
        <f t="shared" si="36"/>
        <v>6</v>
      </c>
      <c r="I833" s="29">
        <f t="shared" si="37"/>
        <v>1</v>
      </c>
      <c r="J833" s="29" t="str">
        <f t="shared" si="38"/>
        <v/>
      </c>
    </row>
    <row r="834" spans="1:10" x14ac:dyDescent="0.25">
      <c r="A834" s="29">
        <v>142944</v>
      </c>
      <c r="B834" s="29">
        <v>2</v>
      </c>
      <c r="C834" s="30">
        <v>46057.290381944447</v>
      </c>
      <c r="D834" s="32" t="s">
        <v>9064</v>
      </c>
      <c r="E834" s="61">
        <v>4.0601890000000003</v>
      </c>
      <c r="H834" s="29">
        <f t="shared" si="36"/>
        <v>6</v>
      </c>
      <c r="I834" s="29">
        <f t="shared" si="37"/>
        <v>1</v>
      </c>
      <c r="J834" s="29" t="str">
        <f t="shared" si="38"/>
        <v/>
      </c>
    </row>
    <row r="835" spans="1:10" x14ac:dyDescent="0.25">
      <c r="A835" s="29">
        <v>143006</v>
      </c>
      <c r="B835" s="29">
        <v>1</v>
      </c>
      <c r="C835" s="30">
        <v>46057.290543981479</v>
      </c>
      <c r="D835" s="32" t="s">
        <v>9064</v>
      </c>
      <c r="E835" s="61">
        <v>2.256815</v>
      </c>
      <c r="H835" s="29">
        <f t="shared" si="36"/>
        <v>6</v>
      </c>
      <c r="I835" s="29">
        <f t="shared" si="37"/>
        <v>1</v>
      </c>
      <c r="J835" s="29" t="str">
        <f t="shared" si="38"/>
        <v/>
      </c>
    </row>
    <row r="836" spans="1:10" x14ac:dyDescent="0.25">
      <c r="A836" s="29">
        <v>142991</v>
      </c>
      <c r="B836" s="29">
        <v>1</v>
      </c>
      <c r="C836" s="30">
        <v>46057.337500000001</v>
      </c>
      <c r="D836" s="32" t="s">
        <v>9065</v>
      </c>
      <c r="E836" s="61">
        <v>4.0202249999999999</v>
      </c>
      <c r="H836" s="29">
        <f t="shared" si="36"/>
        <v>6</v>
      </c>
      <c r="I836" s="29">
        <f t="shared" si="37"/>
        <v>1</v>
      </c>
      <c r="J836" s="29" t="str">
        <f t="shared" si="38"/>
        <v/>
      </c>
    </row>
    <row r="837" spans="1:10" x14ac:dyDescent="0.25">
      <c r="A837" s="29">
        <v>142991</v>
      </c>
      <c r="B837" s="29">
        <v>2</v>
      </c>
      <c r="C837" s="30">
        <v>46057.337627314817</v>
      </c>
      <c r="D837" s="32" t="s">
        <v>9065</v>
      </c>
      <c r="E837" s="61">
        <v>2.0493679999999999</v>
      </c>
      <c r="H837" s="29">
        <f t="shared" si="36"/>
        <v>6</v>
      </c>
      <c r="I837" s="29">
        <f t="shared" si="37"/>
        <v>1</v>
      </c>
      <c r="J837" s="29" t="str">
        <f t="shared" si="38"/>
        <v/>
      </c>
    </row>
    <row r="838" spans="1:10" x14ac:dyDescent="0.25">
      <c r="A838" s="29">
        <v>143067</v>
      </c>
      <c r="B838" s="29">
        <v>1</v>
      </c>
      <c r="C838" s="30">
        <v>46057.482094907406</v>
      </c>
      <c r="D838" s="32">
        <v>250805062321</v>
      </c>
      <c r="E838" s="61">
        <v>2.4166349999999999</v>
      </c>
      <c r="H838" s="29">
        <f t="shared" si="36"/>
        <v>6</v>
      </c>
      <c r="I838" s="29">
        <f t="shared" si="37"/>
        <v>1</v>
      </c>
      <c r="J838" s="29" t="str">
        <f t="shared" si="38"/>
        <v/>
      </c>
    </row>
    <row r="839" spans="1:10" x14ac:dyDescent="0.25">
      <c r="A839" s="29">
        <v>142844</v>
      </c>
      <c r="B839" s="29">
        <v>7</v>
      </c>
      <c r="C839" s="30">
        <v>46057.484479166669</v>
      </c>
      <c r="D839" s="32">
        <v>251020213021</v>
      </c>
      <c r="E839" s="61">
        <v>2.746712</v>
      </c>
      <c r="H839" s="29">
        <f t="shared" si="36"/>
        <v>6</v>
      </c>
      <c r="I839" s="29">
        <f t="shared" si="37"/>
        <v>1</v>
      </c>
      <c r="J839" s="29" t="str">
        <f t="shared" si="38"/>
        <v/>
      </c>
    </row>
    <row r="840" spans="1:10" x14ac:dyDescent="0.25">
      <c r="A840" s="29">
        <v>142844</v>
      </c>
      <c r="B840" s="29">
        <v>5</v>
      </c>
      <c r="C840" s="30">
        <v>46057.484560185185</v>
      </c>
      <c r="D840" s="32">
        <v>251020213021</v>
      </c>
      <c r="E840" s="61">
        <v>2.9406599999999998</v>
      </c>
      <c r="H840" s="29">
        <f t="shared" si="36"/>
        <v>6</v>
      </c>
      <c r="I840" s="29">
        <f t="shared" si="37"/>
        <v>1</v>
      </c>
      <c r="J840" s="29" t="str">
        <f t="shared" si="38"/>
        <v/>
      </c>
    </row>
    <row r="841" spans="1:10" x14ac:dyDescent="0.25">
      <c r="A841" s="29">
        <v>142844</v>
      </c>
      <c r="B841" s="29">
        <v>5</v>
      </c>
      <c r="C841" s="30">
        <v>46057.553587962961</v>
      </c>
      <c r="D841" s="32">
        <v>251020215821</v>
      </c>
      <c r="E841" s="61">
        <v>2.9406599999999998</v>
      </c>
      <c r="H841" s="29">
        <f t="shared" si="36"/>
        <v>6</v>
      </c>
      <c r="I841" s="29">
        <f t="shared" si="37"/>
        <v>1</v>
      </c>
      <c r="J841" s="29" t="str">
        <f t="shared" si="38"/>
        <v/>
      </c>
    </row>
    <row r="842" spans="1:10" x14ac:dyDescent="0.25">
      <c r="A842" s="29">
        <v>142844</v>
      </c>
      <c r="B842" s="29">
        <v>5</v>
      </c>
      <c r="C842" s="30">
        <v>46057.553657407407</v>
      </c>
      <c r="D842" s="32">
        <v>251020215821</v>
      </c>
      <c r="E842" s="61">
        <v>2.9406599999999998</v>
      </c>
      <c r="H842" s="29">
        <f t="shared" si="36"/>
        <v>6</v>
      </c>
      <c r="I842" s="29">
        <f t="shared" si="37"/>
        <v>1</v>
      </c>
      <c r="J842" s="29" t="str">
        <f t="shared" si="38"/>
        <v/>
      </c>
    </row>
    <row r="843" spans="1:10" x14ac:dyDescent="0.25">
      <c r="A843" s="29">
        <v>143059</v>
      </c>
      <c r="B843" s="29">
        <v>1</v>
      </c>
      <c r="C843" s="30">
        <v>46057.585069444445</v>
      </c>
      <c r="D843" s="32">
        <v>251217201421</v>
      </c>
      <c r="E843" s="61">
        <v>1.9782900000000001</v>
      </c>
      <c r="H843" s="29">
        <f t="shared" si="36"/>
        <v>6</v>
      </c>
      <c r="I843" s="29">
        <f t="shared" si="37"/>
        <v>1</v>
      </c>
      <c r="J843" s="29" t="str">
        <f t="shared" si="38"/>
        <v/>
      </c>
    </row>
    <row r="844" spans="1:10" x14ac:dyDescent="0.25">
      <c r="A844" s="29">
        <v>142844</v>
      </c>
      <c r="B844" s="29">
        <v>8</v>
      </c>
      <c r="C844" s="30">
        <v>46057.59615740741</v>
      </c>
      <c r="D844" s="32">
        <v>251020222921</v>
      </c>
      <c r="E844" s="61">
        <v>3.9053279999999999</v>
      </c>
      <c r="H844" s="29">
        <f t="shared" ref="H844:H907" si="39">IF(A844&gt;0,WEEKNUM(C844,21),"")</f>
        <v>6</v>
      </c>
      <c r="I844" s="29">
        <f t="shared" ref="I844:I907" si="40">IF(A844&gt;0,1,"")</f>
        <v>1</v>
      </c>
      <c r="J844" s="29" t="str">
        <f t="shared" ref="J844:J907" si="41">IF(F844&gt;0,1,"")</f>
        <v/>
      </c>
    </row>
    <row r="845" spans="1:10" x14ac:dyDescent="0.25">
      <c r="A845" s="29">
        <v>142844</v>
      </c>
      <c r="B845" s="29">
        <v>9</v>
      </c>
      <c r="C845" s="30">
        <v>46057.613449074073</v>
      </c>
      <c r="D845" s="32">
        <v>251020222921</v>
      </c>
      <c r="E845" s="61">
        <v>1.519658</v>
      </c>
      <c r="H845" s="29">
        <f t="shared" si="39"/>
        <v>6</v>
      </c>
      <c r="I845" s="29">
        <f t="shared" si="40"/>
        <v>1</v>
      </c>
      <c r="J845" s="29" t="str">
        <f t="shared" si="41"/>
        <v/>
      </c>
    </row>
    <row r="846" spans="1:10" x14ac:dyDescent="0.25">
      <c r="A846" s="29">
        <v>142971</v>
      </c>
      <c r="B846" s="29">
        <v>8</v>
      </c>
      <c r="C846" s="30">
        <v>46058.29378472222</v>
      </c>
      <c r="D846" s="32">
        <v>251219060821</v>
      </c>
      <c r="E846" s="61">
        <v>2.2081840000000001</v>
      </c>
      <c r="H846" s="29">
        <f t="shared" si="39"/>
        <v>6</v>
      </c>
      <c r="I846" s="29">
        <f t="shared" si="40"/>
        <v>1</v>
      </c>
      <c r="J846" s="29" t="str">
        <f t="shared" si="41"/>
        <v/>
      </c>
    </row>
    <row r="847" spans="1:10" x14ac:dyDescent="0.25">
      <c r="A847" s="29">
        <v>142971</v>
      </c>
      <c r="B847" s="29">
        <v>7</v>
      </c>
      <c r="C847" s="30">
        <v>46058.293888888889</v>
      </c>
      <c r="D847" s="32">
        <v>251219060821</v>
      </c>
      <c r="E847" s="61">
        <v>1.745541</v>
      </c>
      <c r="H847" s="29">
        <f t="shared" si="39"/>
        <v>6</v>
      </c>
      <c r="I847" s="29">
        <f t="shared" si="40"/>
        <v>1</v>
      </c>
      <c r="J847" s="29" t="str">
        <f t="shared" si="41"/>
        <v/>
      </c>
    </row>
    <row r="848" spans="1:10" x14ac:dyDescent="0.25">
      <c r="A848" s="29">
        <v>143041</v>
      </c>
      <c r="B848" s="29">
        <v>1</v>
      </c>
      <c r="C848" s="30">
        <v>46058.29409722222</v>
      </c>
      <c r="D848" s="32">
        <v>251219060821</v>
      </c>
      <c r="E848" s="61">
        <v>0.50129400000000002</v>
      </c>
      <c r="H848" s="29">
        <f t="shared" si="39"/>
        <v>6</v>
      </c>
      <c r="I848" s="29">
        <f t="shared" si="40"/>
        <v>1</v>
      </c>
      <c r="J848" s="29" t="str">
        <f t="shared" si="41"/>
        <v/>
      </c>
    </row>
    <row r="849" spans="1:10" x14ac:dyDescent="0.25">
      <c r="A849" s="29">
        <v>143021</v>
      </c>
      <c r="B849" s="29">
        <v>1</v>
      </c>
      <c r="C849" s="30">
        <v>46058.294224537036</v>
      </c>
      <c r="D849" s="32">
        <v>251219060821</v>
      </c>
      <c r="E849" s="61">
        <v>1.5721270000000001</v>
      </c>
      <c r="H849" s="29">
        <f t="shared" si="39"/>
        <v>6</v>
      </c>
      <c r="I849" s="29">
        <f t="shared" si="40"/>
        <v>1</v>
      </c>
      <c r="J849" s="29" t="str">
        <f t="shared" si="41"/>
        <v/>
      </c>
    </row>
    <row r="850" spans="1:10" x14ac:dyDescent="0.25">
      <c r="A850" s="29">
        <v>143042</v>
      </c>
      <c r="B850" s="29">
        <v>1</v>
      </c>
      <c r="C850" s="30">
        <v>46058.294363425928</v>
      </c>
      <c r="D850" s="32">
        <v>251219060821</v>
      </c>
      <c r="E850" s="61">
        <v>0.125976</v>
      </c>
      <c r="H850" s="29">
        <f t="shared" si="39"/>
        <v>6</v>
      </c>
      <c r="I850" s="29">
        <f t="shared" si="40"/>
        <v>1</v>
      </c>
      <c r="J850" s="29" t="str">
        <f t="shared" si="41"/>
        <v/>
      </c>
    </row>
    <row r="851" spans="1:10" x14ac:dyDescent="0.25">
      <c r="A851" s="29">
        <v>142971</v>
      </c>
      <c r="B851" s="29">
        <v>12</v>
      </c>
      <c r="C851" s="30">
        <v>46058.308923611112</v>
      </c>
      <c r="D851" s="32">
        <v>251219063821</v>
      </c>
      <c r="E851" s="61">
        <v>2.0734560000000002</v>
      </c>
      <c r="H851" s="29">
        <f t="shared" si="39"/>
        <v>6</v>
      </c>
      <c r="I851" s="29">
        <f t="shared" si="40"/>
        <v>1</v>
      </c>
      <c r="J851" s="29" t="str">
        <f t="shared" si="41"/>
        <v/>
      </c>
    </row>
    <row r="852" spans="1:10" x14ac:dyDescent="0.25">
      <c r="A852" s="29">
        <v>142971</v>
      </c>
      <c r="B852" s="29">
        <v>9</v>
      </c>
      <c r="C852" s="30">
        <v>46058.309050925927</v>
      </c>
      <c r="D852" s="32">
        <v>251219063821</v>
      </c>
      <c r="E852" s="61">
        <v>0.76109000000000004</v>
      </c>
      <c r="H852" s="29">
        <f t="shared" si="39"/>
        <v>6</v>
      </c>
      <c r="I852" s="29">
        <f t="shared" si="40"/>
        <v>1</v>
      </c>
      <c r="J852" s="29" t="str">
        <f t="shared" si="41"/>
        <v/>
      </c>
    </row>
    <row r="853" spans="1:10" x14ac:dyDescent="0.25">
      <c r="A853" s="29">
        <v>142844</v>
      </c>
      <c r="B853" s="29">
        <v>1</v>
      </c>
      <c r="C853" s="30">
        <v>46058.309224537035</v>
      </c>
      <c r="D853" s="32">
        <v>251219063821</v>
      </c>
      <c r="E853" s="61">
        <v>1.731044</v>
      </c>
      <c r="H853" s="29">
        <f t="shared" si="39"/>
        <v>6</v>
      </c>
      <c r="I853" s="29">
        <f t="shared" si="40"/>
        <v>1</v>
      </c>
      <c r="J853" s="29" t="str">
        <f t="shared" si="41"/>
        <v/>
      </c>
    </row>
    <row r="854" spans="1:10" x14ac:dyDescent="0.25">
      <c r="A854" s="29">
        <v>142844</v>
      </c>
      <c r="B854" s="29">
        <v>1</v>
      </c>
      <c r="C854" s="30">
        <v>46058.309293981481</v>
      </c>
      <c r="D854" s="32">
        <v>251219063821</v>
      </c>
      <c r="E854" s="61">
        <v>1.731044</v>
      </c>
      <c r="H854" s="29">
        <f t="shared" si="39"/>
        <v>6</v>
      </c>
      <c r="I854" s="29">
        <f t="shared" si="40"/>
        <v>1</v>
      </c>
      <c r="J854" s="29" t="str">
        <f t="shared" si="41"/>
        <v/>
      </c>
    </row>
    <row r="855" spans="1:10" x14ac:dyDescent="0.25">
      <c r="A855" s="29">
        <v>142844</v>
      </c>
      <c r="B855" s="29">
        <v>1</v>
      </c>
      <c r="C855" s="30">
        <v>46058.31927083333</v>
      </c>
      <c r="D855" s="32">
        <v>251218083021</v>
      </c>
      <c r="E855" s="61">
        <v>1.731044</v>
      </c>
      <c r="H855" s="29">
        <f t="shared" si="39"/>
        <v>6</v>
      </c>
      <c r="I855" s="29">
        <f t="shared" si="40"/>
        <v>1</v>
      </c>
      <c r="J855" s="29" t="str">
        <f t="shared" si="41"/>
        <v/>
      </c>
    </row>
    <row r="856" spans="1:10" x14ac:dyDescent="0.25">
      <c r="A856" s="29">
        <v>142907</v>
      </c>
      <c r="B856" s="29">
        <v>5</v>
      </c>
      <c r="C856" s="30">
        <v>46058.319432870368</v>
      </c>
      <c r="D856" s="32">
        <v>251218083021</v>
      </c>
      <c r="E856" s="61">
        <v>2.0187089999999999</v>
      </c>
      <c r="H856" s="29">
        <f t="shared" si="39"/>
        <v>6</v>
      </c>
      <c r="I856" s="29">
        <f t="shared" si="40"/>
        <v>1</v>
      </c>
      <c r="J856" s="29" t="str">
        <f t="shared" si="41"/>
        <v/>
      </c>
    </row>
    <row r="857" spans="1:10" x14ac:dyDescent="0.25">
      <c r="A857" s="29">
        <v>142907</v>
      </c>
      <c r="B857" s="29">
        <v>3</v>
      </c>
      <c r="C857" s="30">
        <v>46058.319502314815</v>
      </c>
      <c r="D857" s="32">
        <v>251218083021</v>
      </c>
      <c r="E857" s="61">
        <v>1.2957510000000001</v>
      </c>
      <c r="H857" s="29">
        <f t="shared" si="39"/>
        <v>6</v>
      </c>
      <c r="I857" s="29">
        <f t="shared" si="40"/>
        <v>1</v>
      </c>
      <c r="J857" s="29" t="str">
        <f t="shared" si="41"/>
        <v/>
      </c>
    </row>
    <row r="858" spans="1:10" x14ac:dyDescent="0.25">
      <c r="A858" s="29">
        <v>142907</v>
      </c>
      <c r="B858" s="29">
        <v>10</v>
      </c>
      <c r="C858" s="30">
        <v>46058.31958333333</v>
      </c>
      <c r="D858" s="32">
        <v>251218083021</v>
      </c>
      <c r="E858" s="61">
        <v>1.287954</v>
      </c>
      <c r="H858" s="29">
        <f t="shared" si="39"/>
        <v>6</v>
      </c>
      <c r="I858" s="29">
        <f t="shared" si="40"/>
        <v>1</v>
      </c>
      <c r="J858" s="29" t="str">
        <f t="shared" si="41"/>
        <v/>
      </c>
    </row>
    <row r="859" spans="1:10" x14ac:dyDescent="0.25">
      <c r="A859" s="29">
        <v>142907</v>
      </c>
      <c r="B859" s="29">
        <v>1</v>
      </c>
      <c r="C859" s="30">
        <v>46058.332905092589</v>
      </c>
      <c r="D859" s="32">
        <v>251218114921</v>
      </c>
      <c r="E859" s="61">
        <v>0.79700400000000005</v>
      </c>
      <c r="H859" s="29">
        <f t="shared" si="39"/>
        <v>6</v>
      </c>
      <c r="I859" s="29">
        <f t="shared" si="40"/>
        <v>1</v>
      </c>
      <c r="J859" s="29" t="str">
        <f t="shared" si="41"/>
        <v/>
      </c>
    </row>
    <row r="860" spans="1:10" x14ac:dyDescent="0.25">
      <c r="A860" s="29">
        <v>142971</v>
      </c>
      <c r="B860" s="29">
        <v>4</v>
      </c>
      <c r="C860" s="30">
        <v>46059.284699074073</v>
      </c>
      <c r="D860" s="32">
        <v>260113032021</v>
      </c>
      <c r="E860" s="61">
        <v>1.987492</v>
      </c>
      <c r="F860" s="74">
        <v>1.987492</v>
      </c>
      <c r="G860" s="71" t="s">
        <v>103</v>
      </c>
      <c r="H860" s="29">
        <f t="shared" si="39"/>
        <v>6</v>
      </c>
      <c r="I860" s="29">
        <f t="shared" si="40"/>
        <v>1</v>
      </c>
      <c r="J860" s="29">
        <f t="shared" si="41"/>
        <v>1</v>
      </c>
    </row>
    <row r="861" spans="1:10" x14ac:dyDescent="0.25">
      <c r="A861" s="29">
        <v>143020</v>
      </c>
      <c r="B861" s="29">
        <v>1</v>
      </c>
      <c r="C861" s="30">
        <v>46058.33320601852</v>
      </c>
      <c r="D861" s="32">
        <v>251218114921</v>
      </c>
      <c r="E861" s="61">
        <v>1.770912</v>
      </c>
      <c r="H861" s="29">
        <f t="shared" si="39"/>
        <v>6</v>
      </c>
      <c r="I861" s="29">
        <f t="shared" si="40"/>
        <v>1</v>
      </c>
      <c r="J861" s="29" t="str">
        <f t="shared" si="41"/>
        <v/>
      </c>
    </row>
    <row r="862" spans="1:10" x14ac:dyDescent="0.25">
      <c r="A862" s="29">
        <v>142844</v>
      </c>
      <c r="B862" s="29">
        <v>1</v>
      </c>
      <c r="C862" s="30">
        <v>46058.333356481482</v>
      </c>
      <c r="D862" s="32">
        <v>251218114921</v>
      </c>
      <c r="E862" s="61">
        <v>1.731044</v>
      </c>
      <c r="H862" s="29">
        <f t="shared" si="39"/>
        <v>6</v>
      </c>
      <c r="I862" s="29">
        <f t="shared" si="40"/>
        <v>1</v>
      </c>
      <c r="J862" s="29" t="str">
        <f t="shared" si="41"/>
        <v/>
      </c>
    </row>
    <row r="863" spans="1:10" x14ac:dyDescent="0.25">
      <c r="A863" s="29">
        <v>142844</v>
      </c>
      <c r="B863" s="29">
        <v>1</v>
      </c>
      <c r="C863" s="30">
        <v>46058.342569444445</v>
      </c>
      <c r="D863" s="32">
        <v>251218123021</v>
      </c>
      <c r="E863" s="61">
        <v>1.731044</v>
      </c>
      <c r="H863" s="29">
        <f t="shared" si="39"/>
        <v>6</v>
      </c>
      <c r="I863" s="29">
        <f t="shared" si="40"/>
        <v>1</v>
      </c>
      <c r="J863" s="29" t="str">
        <f t="shared" si="41"/>
        <v/>
      </c>
    </row>
    <row r="864" spans="1:10" x14ac:dyDescent="0.25">
      <c r="A864" s="29">
        <v>143034</v>
      </c>
      <c r="B864" s="29">
        <v>1</v>
      </c>
      <c r="C864" s="30">
        <v>46058.34269675926</v>
      </c>
      <c r="D864" s="32">
        <v>251218123021</v>
      </c>
      <c r="E864" s="61">
        <v>1.5470390000000001</v>
      </c>
      <c r="H864" s="29">
        <f t="shared" si="39"/>
        <v>6</v>
      </c>
      <c r="I864" s="29">
        <f t="shared" si="40"/>
        <v>1</v>
      </c>
      <c r="J864" s="29" t="str">
        <f t="shared" si="41"/>
        <v/>
      </c>
    </row>
    <row r="865" spans="1:10" x14ac:dyDescent="0.25">
      <c r="A865" s="29">
        <v>142971</v>
      </c>
      <c r="B865" s="29">
        <v>3</v>
      </c>
      <c r="C865" s="30">
        <v>46058.342858796299</v>
      </c>
      <c r="D865" s="32">
        <v>251218123021</v>
      </c>
      <c r="E865" s="61">
        <v>1.4808319999999999</v>
      </c>
      <c r="H865" s="29">
        <f t="shared" si="39"/>
        <v>6</v>
      </c>
      <c r="I865" s="29">
        <f t="shared" si="40"/>
        <v>1</v>
      </c>
      <c r="J865" s="29" t="str">
        <f t="shared" si="41"/>
        <v/>
      </c>
    </row>
    <row r="866" spans="1:10" x14ac:dyDescent="0.25">
      <c r="A866" s="29">
        <v>142504</v>
      </c>
      <c r="B866" s="29">
        <v>5</v>
      </c>
      <c r="C866" s="30">
        <v>46058.342974537038</v>
      </c>
      <c r="D866" s="32">
        <v>251218123021</v>
      </c>
      <c r="E866" s="61">
        <v>1.417592</v>
      </c>
      <c r="H866" s="29">
        <f t="shared" si="39"/>
        <v>6</v>
      </c>
      <c r="I866" s="29">
        <f t="shared" si="40"/>
        <v>1</v>
      </c>
      <c r="J866" s="29" t="str">
        <f t="shared" si="41"/>
        <v/>
      </c>
    </row>
    <row r="867" spans="1:10" x14ac:dyDescent="0.25">
      <c r="A867" s="29">
        <v>143018</v>
      </c>
      <c r="B867" s="29">
        <v>1</v>
      </c>
      <c r="C867" s="30">
        <v>46058.365277777775</v>
      </c>
      <c r="D867" s="32">
        <v>251218114921</v>
      </c>
      <c r="E867" s="61">
        <v>1.792368</v>
      </c>
      <c r="H867" s="29">
        <f t="shared" si="39"/>
        <v>6</v>
      </c>
      <c r="I867" s="29">
        <f t="shared" si="40"/>
        <v>1</v>
      </c>
      <c r="J867" s="29" t="str">
        <f t="shared" si="41"/>
        <v/>
      </c>
    </row>
    <row r="868" spans="1:10" x14ac:dyDescent="0.25">
      <c r="A868" s="29">
        <v>142844</v>
      </c>
      <c r="B868" s="29">
        <v>2</v>
      </c>
      <c r="C868" s="30">
        <v>46059.284479166665</v>
      </c>
      <c r="D868" s="32">
        <v>260113032021</v>
      </c>
      <c r="E868" s="61">
        <v>1.731044</v>
      </c>
      <c r="F868" s="74">
        <v>1.731044</v>
      </c>
      <c r="G868" s="71" t="s">
        <v>103</v>
      </c>
      <c r="H868" s="29">
        <f t="shared" si="39"/>
        <v>6</v>
      </c>
      <c r="I868" s="29">
        <f t="shared" si="40"/>
        <v>1</v>
      </c>
      <c r="J868" s="29">
        <f t="shared" si="41"/>
        <v>1</v>
      </c>
    </row>
    <row r="869" spans="1:10" x14ac:dyDescent="0.25">
      <c r="A869" s="29">
        <v>142844</v>
      </c>
      <c r="B869" s="29">
        <v>3</v>
      </c>
      <c r="C869" s="30">
        <v>46058.404282407406</v>
      </c>
      <c r="D869" s="32">
        <v>251217111721</v>
      </c>
      <c r="E869" s="61">
        <v>1.6879729999999999</v>
      </c>
      <c r="H869" s="29">
        <f t="shared" si="39"/>
        <v>6</v>
      </c>
      <c r="I869" s="29">
        <f t="shared" si="40"/>
        <v>1</v>
      </c>
      <c r="J869" s="29" t="str">
        <f t="shared" si="41"/>
        <v/>
      </c>
    </row>
    <row r="870" spans="1:10" x14ac:dyDescent="0.25">
      <c r="A870" s="29">
        <v>142971</v>
      </c>
      <c r="B870" s="29">
        <v>11</v>
      </c>
      <c r="C870" s="30">
        <v>46058.404479166667</v>
      </c>
      <c r="D870" s="32">
        <v>251217111721</v>
      </c>
      <c r="E870" s="61">
        <v>1.644666</v>
      </c>
      <c r="H870" s="29">
        <f t="shared" si="39"/>
        <v>6</v>
      </c>
      <c r="I870" s="29">
        <f t="shared" si="40"/>
        <v>1</v>
      </c>
      <c r="J870" s="29" t="str">
        <f t="shared" si="41"/>
        <v/>
      </c>
    </row>
    <row r="871" spans="1:10" x14ac:dyDescent="0.25">
      <c r="A871" s="29">
        <v>142971</v>
      </c>
      <c r="B871" s="29">
        <v>2</v>
      </c>
      <c r="C871" s="30">
        <v>46058.404583333337</v>
      </c>
      <c r="D871" s="32">
        <v>251217111721</v>
      </c>
      <c r="E871" s="61">
        <v>1.207128</v>
      </c>
      <c r="H871" s="29">
        <f t="shared" si="39"/>
        <v>6</v>
      </c>
      <c r="I871" s="29">
        <f t="shared" si="40"/>
        <v>1</v>
      </c>
      <c r="J871" s="29" t="str">
        <f t="shared" si="41"/>
        <v/>
      </c>
    </row>
    <row r="872" spans="1:10" x14ac:dyDescent="0.25">
      <c r="A872" s="29">
        <v>142971</v>
      </c>
      <c r="B872" s="29">
        <v>3</v>
      </c>
      <c r="C872" s="30">
        <v>46058.625381944446</v>
      </c>
      <c r="D872" s="32">
        <v>260113040121</v>
      </c>
      <c r="E872" s="61">
        <v>1.4808319999999999</v>
      </c>
      <c r="F872" s="74">
        <v>1.4808319999999999</v>
      </c>
      <c r="G872" s="71" t="s">
        <v>103</v>
      </c>
      <c r="H872" s="29">
        <f t="shared" si="39"/>
        <v>6</v>
      </c>
      <c r="I872" s="29">
        <f t="shared" si="40"/>
        <v>1</v>
      </c>
      <c r="J872" s="29">
        <f t="shared" si="41"/>
        <v>1</v>
      </c>
    </row>
    <row r="873" spans="1:10" x14ac:dyDescent="0.25">
      <c r="A873" s="29">
        <v>142844</v>
      </c>
      <c r="B873" s="29">
        <v>1</v>
      </c>
      <c r="C873" s="30">
        <v>46058.416377314818</v>
      </c>
      <c r="D873" s="32">
        <v>251217115121</v>
      </c>
      <c r="E873" s="61">
        <v>1.731044</v>
      </c>
      <c r="H873" s="29">
        <f t="shared" si="39"/>
        <v>6</v>
      </c>
      <c r="I873" s="29">
        <f t="shared" si="40"/>
        <v>1</v>
      </c>
      <c r="J873" s="29" t="str">
        <f t="shared" si="41"/>
        <v/>
      </c>
    </row>
    <row r="874" spans="1:10" x14ac:dyDescent="0.25">
      <c r="A874" s="29">
        <v>143034</v>
      </c>
      <c r="B874" s="29">
        <v>1</v>
      </c>
      <c r="C874" s="30">
        <v>46058.416504629633</v>
      </c>
      <c r="D874" s="32">
        <v>251217115121</v>
      </c>
      <c r="E874" s="61">
        <v>1.5470390000000001</v>
      </c>
      <c r="H874" s="29">
        <f t="shared" si="39"/>
        <v>6</v>
      </c>
      <c r="I874" s="29">
        <f t="shared" si="40"/>
        <v>1</v>
      </c>
      <c r="J874" s="29" t="str">
        <f t="shared" si="41"/>
        <v/>
      </c>
    </row>
    <row r="875" spans="1:10" x14ac:dyDescent="0.25">
      <c r="A875" s="29">
        <v>142504</v>
      </c>
      <c r="B875" s="29">
        <v>5</v>
      </c>
      <c r="C875" s="30">
        <v>46058.416689814818</v>
      </c>
      <c r="D875" s="32">
        <v>251217115121</v>
      </c>
      <c r="E875" s="61">
        <v>1.417592</v>
      </c>
      <c r="H875" s="29">
        <f t="shared" si="39"/>
        <v>6</v>
      </c>
      <c r="I875" s="29">
        <f t="shared" si="40"/>
        <v>1</v>
      </c>
      <c r="J875" s="29" t="str">
        <f t="shared" si="41"/>
        <v/>
      </c>
    </row>
    <row r="876" spans="1:10" x14ac:dyDescent="0.25">
      <c r="A876" s="29">
        <v>142907</v>
      </c>
      <c r="B876" s="29">
        <v>12</v>
      </c>
      <c r="C876" s="30">
        <v>46058.423414351855</v>
      </c>
      <c r="D876" s="32">
        <v>251217112721</v>
      </c>
      <c r="E876" s="61">
        <v>2.181114</v>
      </c>
      <c r="H876" s="29">
        <f t="shared" si="39"/>
        <v>6</v>
      </c>
      <c r="I876" s="29">
        <f t="shared" si="40"/>
        <v>1</v>
      </c>
      <c r="J876" s="29" t="str">
        <f t="shared" si="41"/>
        <v/>
      </c>
    </row>
    <row r="877" spans="1:10" x14ac:dyDescent="0.25">
      <c r="A877" s="29">
        <v>142907</v>
      </c>
      <c r="B877" s="29">
        <v>12</v>
      </c>
      <c r="C877" s="30">
        <v>46058.423483796294</v>
      </c>
      <c r="D877" s="32">
        <v>251217112721</v>
      </c>
      <c r="E877" s="61">
        <v>2.181114</v>
      </c>
      <c r="H877" s="29">
        <f t="shared" si="39"/>
        <v>6</v>
      </c>
      <c r="I877" s="29">
        <f t="shared" si="40"/>
        <v>1</v>
      </c>
      <c r="J877" s="29" t="str">
        <f t="shared" si="41"/>
        <v/>
      </c>
    </row>
    <row r="878" spans="1:10" x14ac:dyDescent="0.25">
      <c r="A878" s="29">
        <v>143041</v>
      </c>
      <c r="B878" s="29">
        <v>2</v>
      </c>
      <c r="C878" s="30">
        <v>46058.423680555556</v>
      </c>
      <c r="D878" s="32">
        <v>251217112721</v>
      </c>
      <c r="E878" s="61">
        <v>1.7603580000000001</v>
      </c>
      <c r="H878" s="29">
        <f t="shared" si="39"/>
        <v>6</v>
      </c>
      <c r="I878" s="29">
        <f t="shared" si="40"/>
        <v>1</v>
      </c>
      <c r="J878" s="29" t="str">
        <f t="shared" si="41"/>
        <v/>
      </c>
    </row>
    <row r="879" spans="1:10" x14ac:dyDescent="0.25">
      <c r="A879" s="29">
        <v>143026</v>
      </c>
      <c r="B879" s="29">
        <v>1</v>
      </c>
      <c r="C879" s="30">
        <v>46058.436249999999</v>
      </c>
      <c r="D879" s="32">
        <v>260113033921</v>
      </c>
      <c r="E879" s="61">
        <v>1.904166</v>
      </c>
      <c r="H879" s="29">
        <f t="shared" si="39"/>
        <v>6</v>
      </c>
      <c r="I879" s="29">
        <f t="shared" si="40"/>
        <v>1</v>
      </c>
      <c r="J879" s="29" t="str">
        <f t="shared" si="41"/>
        <v/>
      </c>
    </row>
    <row r="880" spans="1:10" x14ac:dyDescent="0.25">
      <c r="A880" s="29">
        <v>143051</v>
      </c>
      <c r="B880" s="29">
        <v>1</v>
      </c>
      <c r="C880" s="30">
        <v>46058.436574074076</v>
      </c>
      <c r="D880" s="32">
        <v>260113033921</v>
      </c>
      <c r="E880" s="61">
        <v>1.65249</v>
      </c>
      <c r="H880" s="29">
        <f t="shared" si="39"/>
        <v>6</v>
      </c>
      <c r="I880" s="29">
        <f t="shared" si="40"/>
        <v>1</v>
      </c>
      <c r="J880" s="29" t="str">
        <f t="shared" si="41"/>
        <v/>
      </c>
    </row>
    <row r="881" spans="1:10" x14ac:dyDescent="0.25">
      <c r="A881" s="29">
        <v>143015</v>
      </c>
      <c r="B881" s="29">
        <v>1</v>
      </c>
      <c r="C881" s="30">
        <v>46058.44431712963</v>
      </c>
      <c r="D881" s="32">
        <v>260113033921</v>
      </c>
      <c r="E881" s="61">
        <v>1.0019610000000001</v>
      </c>
      <c r="H881" s="29">
        <f t="shared" si="39"/>
        <v>6</v>
      </c>
      <c r="I881" s="29">
        <f t="shared" si="40"/>
        <v>1</v>
      </c>
      <c r="J881" s="29" t="str">
        <f t="shared" si="41"/>
        <v/>
      </c>
    </row>
    <row r="882" spans="1:10" x14ac:dyDescent="0.25">
      <c r="A882" s="29">
        <v>143042</v>
      </c>
      <c r="B882" s="29">
        <v>1</v>
      </c>
      <c r="C882" s="30">
        <v>46058.45108796296</v>
      </c>
      <c r="D882" s="32">
        <v>260113033921</v>
      </c>
      <c r="E882" s="61">
        <v>0.125976</v>
      </c>
      <c r="H882" s="29">
        <f t="shared" si="39"/>
        <v>6</v>
      </c>
      <c r="I882" s="29">
        <f t="shared" si="40"/>
        <v>1</v>
      </c>
      <c r="J882" s="29" t="str">
        <f t="shared" si="41"/>
        <v/>
      </c>
    </row>
    <row r="883" spans="1:10" x14ac:dyDescent="0.25">
      <c r="A883" s="29">
        <v>142504</v>
      </c>
      <c r="B883" s="29">
        <v>2</v>
      </c>
      <c r="C883" s="30">
        <v>46058.459386574075</v>
      </c>
      <c r="D883" s="32">
        <v>260113033921</v>
      </c>
      <c r="E883" s="61">
        <v>0.89068899999999995</v>
      </c>
      <c r="H883" s="29">
        <f t="shared" si="39"/>
        <v>6</v>
      </c>
      <c r="I883" s="29">
        <f t="shared" si="40"/>
        <v>1</v>
      </c>
      <c r="J883" s="29" t="str">
        <f t="shared" si="41"/>
        <v/>
      </c>
    </row>
    <row r="884" spans="1:10" x14ac:dyDescent="0.25">
      <c r="A884" s="29">
        <v>143028</v>
      </c>
      <c r="B884" s="29">
        <v>1</v>
      </c>
      <c r="C884" s="30">
        <v>46058.46361111111</v>
      </c>
      <c r="D884" s="32">
        <v>260113033921</v>
      </c>
      <c r="E884" s="61">
        <v>0.66105599999999998</v>
      </c>
      <c r="H884" s="29">
        <f t="shared" si="39"/>
        <v>6</v>
      </c>
      <c r="I884" s="29">
        <f t="shared" si="40"/>
        <v>1</v>
      </c>
      <c r="J884" s="29" t="str">
        <f t="shared" si="41"/>
        <v/>
      </c>
    </row>
    <row r="885" spans="1:10" x14ac:dyDescent="0.25">
      <c r="A885" s="29">
        <v>143037</v>
      </c>
      <c r="B885" s="29">
        <v>1</v>
      </c>
      <c r="C885" s="30">
        <v>46058.463773148149</v>
      </c>
      <c r="D885" s="32">
        <v>260113033921</v>
      </c>
      <c r="E885" s="61">
        <v>0.56730000000000003</v>
      </c>
      <c r="H885" s="29">
        <f t="shared" si="39"/>
        <v>6</v>
      </c>
      <c r="I885" s="29">
        <f t="shared" si="40"/>
        <v>1</v>
      </c>
      <c r="J885" s="29" t="str">
        <f t="shared" si="41"/>
        <v/>
      </c>
    </row>
    <row r="886" spans="1:10" x14ac:dyDescent="0.25">
      <c r="A886" s="29">
        <v>143018</v>
      </c>
      <c r="B886" s="29">
        <v>2</v>
      </c>
      <c r="C886" s="30">
        <v>46058.464108796295</v>
      </c>
      <c r="D886" s="32">
        <v>260113033921</v>
      </c>
      <c r="E886" s="61">
        <v>0.79999200000000004</v>
      </c>
      <c r="H886" s="29">
        <f t="shared" si="39"/>
        <v>6</v>
      </c>
      <c r="I886" s="29">
        <f t="shared" si="40"/>
        <v>1</v>
      </c>
      <c r="J886" s="29" t="str">
        <f t="shared" si="41"/>
        <v/>
      </c>
    </row>
    <row r="887" spans="1:10" x14ac:dyDescent="0.25">
      <c r="A887" s="29">
        <v>143017</v>
      </c>
      <c r="B887" s="29">
        <v>1</v>
      </c>
      <c r="C887" s="30">
        <v>46058.466354166667</v>
      </c>
      <c r="D887" s="32">
        <v>260113033921</v>
      </c>
      <c r="E887" s="61">
        <v>6.0836000000000001E-2</v>
      </c>
      <c r="H887" s="29">
        <f t="shared" si="39"/>
        <v>6</v>
      </c>
      <c r="I887" s="29">
        <f t="shared" si="40"/>
        <v>1</v>
      </c>
      <c r="J887" s="29" t="str">
        <f t="shared" si="41"/>
        <v/>
      </c>
    </row>
    <row r="888" spans="1:10" x14ac:dyDescent="0.25">
      <c r="A888" s="29">
        <v>143017</v>
      </c>
      <c r="B888" s="29">
        <v>1</v>
      </c>
      <c r="C888" s="30">
        <v>46058.466435185182</v>
      </c>
      <c r="D888" s="32">
        <v>260113033921</v>
      </c>
      <c r="E888" s="61">
        <v>6.0836000000000001E-2</v>
      </c>
      <c r="H888" s="29">
        <f t="shared" si="39"/>
        <v>6</v>
      </c>
      <c r="I888" s="29">
        <f t="shared" si="40"/>
        <v>1</v>
      </c>
      <c r="J888" s="29" t="str">
        <f t="shared" si="41"/>
        <v/>
      </c>
    </row>
    <row r="889" spans="1:10" x14ac:dyDescent="0.25">
      <c r="A889" s="29">
        <v>143017</v>
      </c>
      <c r="B889" s="29">
        <v>1</v>
      </c>
      <c r="C889" s="30">
        <v>46058.466516203705</v>
      </c>
      <c r="D889" s="32">
        <v>260113033921</v>
      </c>
      <c r="E889" s="61">
        <v>6.0836000000000001E-2</v>
      </c>
      <c r="H889" s="29">
        <f t="shared" si="39"/>
        <v>6</v>
      </c>
      <c r="I889" s="29">
        <f t="shared" si="40"/>
        <v>1</v>
      </c>
      <c r="J889" s="29" t="str">
        <f t="shared" si="41"/>
        <v/>
      </c>
    </row>
    <row r="890" spans="1:10" x14ac:dyDescent="0.25">
      <c r="A890" s="29">
        <v>143023</v>
      </c>
      <c r="B890" s="29">
        <v>1</v>
      </c>
      <c r="C890" s="30">
        <v>46058.614571759259</v>
      </c>
      <c r="D890" s="32">
        <v>260113040121</v>
      </c>
      <c r="E890" s="61">
        <v>1.3990320000000001</v>
      </c>
      <c r="H890" s="29">
        <f t="shared" si="39"/>
        <v>6</v>
      </c>
      <c r="I890" s="29">
        <f t="shared" si="40"/>
        <v>1</v>
      </c>
      <c r="J890" s="29" t="str">
        <f t="shared" si="41"/>
        <v/>
      </c>
    </row>
    <row r="891" spans="1:10" x14ac:dyDescent="0.25">
      <c r="A891" s="29">
        <v>142907</v>
      </c>
      <c r="B891" s="29">
        <v>4</v>
      </c>
      <c r="C891" s="30">
        <v>46058.61645833333</v>
      </c>
      <c r="D891" s="32">
        <v>260113040121</v>
      </c>
      <c r="E891" s="61">
        <v>1.450137</v>
      </c>
      <c r="H891" s="29">
        <f t="shared" si="39"/>
        <v>6</v>
      </c>
      <c r="I891" s="29">
        <f t="shared" si="40"/>
        <v>1</v>
      </c>
      <c r="J891" s="29" t="str">
        <f t="shared" si="41"/>
        <v/>
      </c>
    </row>
    <row r="892" spans="1:10" x14ac:dyDescent="0.25">
      <c r="A892" s="29">
        <v>142907</v>
      </c>
      <c r="B892" s="29">
        <v>4</v>
      </c>
      <c r="C892" s="30">
        <v>46058.627789351849</v>
      </c>
      <c r="D892" s="32">
        <v>260113040121</v>
      </c>
      <c r="E892" s="61">
        <v>1.450137</v>
      </c>
      <c r="H892" s="29">
        <f t="shared" si="39"/>
        <v>6</v>
      </c>
      <c r="I892" s="29">
        <f t="shared" si="40"/>
        <v>1</v>
      </c>
      <c r="J892" s="29" t="str">
        <f t="shared" si="41"/>
        <v/>
      </c>
    </row>
    <row r="893" spans="1:10" x14ac:dyDescent="0.25">
      <c r="A893" s="29">
        <v>143042</v>
      </c>
      <c r="B893" s="29">
        <v>1</v>
      </c>
      <c r="C893" s="30">
        <v>46058.628321759257</v>
      </c>
      <c r="D893" s="32">
        <v>260113040121</v>
      </c>
      <c r="E893" s="61">
        <v>0.125976</v>
      </c>
      <c r="H893" s="29">
        <f t="shared" si="39"/>
        <v>6</v>
      </c>
      <c r="I893" s="29">
        <f t="shared" si="40"/>
        <v>1</v>
      </c>
      <c r="J893" s="29" t="str">
        <f t="shared" si="41"/>
        <v/>
      </c>
    </row>
    <row r="894" spans="1:10" x14ac:dyDescent="0.25">
      <c r="A894" s="29">
        <v>143042</v>
      </c>
      <c r="B894" s="29">
        <v>1</v>
      </c>
      <c r="C894" s="30">
        <v>46058.62840277778</v>
      </c>
      <c r="D894" s="32">
        <v>260113040121</v>
      </c>
      <c r="E894" s="61">
        <v>0.125976</v>
      </c>
      <c r="H894" s="29">
        <f t="shared" si="39"/>
        <v>6</v>
      </c>
      <c r="I894" s="29">
        <f t="shared" si="40"/>
        <v>1</v>
      </c>
      <c r="J894" s="29" t="str">
        <f t="shared" si="41"/>
        <v/>
      </c>
    </row>
    <row r="895" spans="1:10" x14ac:dyDescent="0.25">
      <c r="A895" s="29">
        <v>143042</v>
      </c>
      <c r="B895" s="29">
        <v>1</v>
      </c>
      <c r="C895" s="30">
        <v>46058.628472222219</v>
      </c>
      <c r="D895" s="32">
        <v>260113040121</v>
      </c>
      <c r="E895" s="61">
        <v>0.125976</v>
      </c>
      <c r="H895" s="29">
        <f t="shared" si="39"/>
        <v>6</v>
      </c>
      <c r="I895" s="29">
        <f t="shared" si="40"/>
        <v>1</v>
      </c>
      <c r="J895" s="29" t="str">
        <f t="shared" si="41"/>
        <v/>
      </c>
    </row>
    <row r="896" spans="1:10" x14ac:dyDescent="0.25">
      <c r="A896" s="29">
        <v>143010</v>
      </c>
      <c r="B896" s="29">
        <v>1</v>
      </c>
      <c r="C896" s="30">
        <v>46058.636157407411</v>
      </c>
      <c r="D896" s="32">
        <v>251217220321</v>
      </c>
      <c r="E896" s="61">
        <v>0.89905199999999996</v>
      </c>
      <c r="H896" s="29">
        <f t="shared" si="39"/>
        <v>6</v>
      </c>
      <c r="I896" s="29">
        <f t="shared" si="40"/>
        <v>1</v>
      </c>
      <c r="J896" s="29" t="str">
        <f t="shared" si="41"/>
        <v/>
      </c>
    </row>
    <row r="897" spans="1:10" x14ac:dyDescent="0.25">
      <c r="A897" s="29">
        <v>142504</v>
      </c>
      <c r="B897" s="29">
        <v>3</v>
      </c>
      <c r="C897" s="30">
        <v>46059.283472222225</v>
      </c>
      <c r="D897" s="32">
        <v>260109143921</v>
      </c>
      <c r="E897" s="61">
        <v>1.1749559999999999</v>
      </c>
      <c r="H897" s="29">
        <f t="shared" si="39"/>
        <v>6</v>
      </c>
      <c r="I897" s="29">
        <f t="shared" si="40"/>
        <v>1</v>
      </c>
      <c r="J897" s="29" t="str">
        <f t="shared" si="41"/>
        <v/>
      </c>
    </row>
    <row r="898" spans="1:10" x14ac:dyDescent="0.25">
      <c r="A898" s="29">
        <v>142971</v>
      </c>
      <c r="B898" s="29">
        <v>8</v>
      </c>
      <c r="C898" s="30">
        <v>46059.28361111111</v>
      </c>
      <c r="D898" s="32">
        <v>260109143921</v>
      </c>
      <c r="E898" s="61">
        <v>2.2081840000000001</v>
      </c>
      <c r="H898" s="29">
        <f t="shared" si="39"/>
        <v>6</v>
      </c>
      <c r="I898" s="29">
        <f t="shared" si="40"/>
        <v>1</v>
      </c>
      <c r="J898" s="29" t="str">
        <f t="shared" si="41"/>
        <v/>
      </c>
    </row>
    <row r="899" spans="1:10" x14ac:dyDescent="0.25">
      <c r="A899" s="29">
        <v>142971</v>
      </c>
      <c r="B899" s="29">
        <v>10</v>
      </c>
      <c r="C899" s="30">
        <v>46059.283750000002</v>
      </c>
      <c r="D899" s="32">
        <v>260109143921</v>
      </c>
      <c r="E899" s="61">
        <v>1.107666</v>
      </c>
      <c r="H899" s="29">
        <f t="shared" si="39"/>
        <v>6</v>
      </c>
      <c r="I899" s="29">
        <f t="shared" si="40"/>
        <v>1</v>
      </c>
      <c r="J899" s="29" t="str">
        <f t="shared" si="41"/>
        <v/>
      </c>
    </row>
    <row r="900" spans="1:10" x14ac:dyDescent="0.25">
      <c r="A900" s="29">
        <v>142844</v>
      </c>
      <c r="B900" s="29">
        <v>1</v>
      </c>
      <c r="C900" s="30">
        <v>46059.283865740741</v>
      </c>
      <c r="D900" s="32">
        <v>260109143921</v>
      </c>
      <c r="E900" s="61">
        <v>1.731044</v>
      </c>
      <c r="H900" s="29">
        <f t="shared" si="39"/>
        <v>6</v>
      </c>
      <c r="I900" s="29">
        <f t="shared" si="40"/>
        <v>1</v>
      </c>
      <c r="J900" s="29" t="str">
        <f t="shared" si="41"/>
        <v/>
      </c>
    </row>
    <row r="901" spans="1:10" x14ac:dyDescent="0.25">
      <c r="A901" s="29">
        <v>143047</v>
      </c>
      <c r="B901" s="29">
        <v>1</v>
      </c>
      <c r="C901" s="30">
        <v>46059.284884259258</v>
      </c>
      <c r="D901" s="32">
        <v>260113032021</v>
      </c>
      <c r="E901" s="61">
        <v>1.720936</v>
      </c>
      <c r="H901" s="29">
        <f t="shared" si="39"/>
        <v>6</v>
      </c>
      <c r="I901" s="29">
        <f t="shared" si="40"/>
        <v>1</v>
      </c>
      <c r="J901" s="29" t="str">
        <f t="shared" si="41"/>
        <v/>
      </c>
    </row>
    <row r="902" spans="1:10" x14ac:dyDescent="0.25">
      <c r="A902" s="29">
        <v>142971</v>
      </c>
      <c r="B902" s="29">
        <v>1</v>
      </c>
      <c r="C902" s="30">
        <v>46059.295520833337</v>
      </c>
      <c r="D902" s="32">
        <v>260113032021</v>
      </c>
      <c r="E902" s="61">
        <v>0.71983200000000003</v>
      </c>
      <c r="H902" s="29">
        <f t="shared" si="39"/>
        <v>6</v>
      </c>
      <c r="I902" s="29">
        <f t="shared" si="40"/>
        <v>1</v>
      </c>
      <c r="J902" s="29" t="str">
        <f t="shared" si="41"/>
        <v/>
      </c>
    </row>
    <row r="903" spans="1:10" x14ac:dyDescent="0.25">
      <c r="A903" s="29">
        <v>143022</v>
      </c>
      <c r="B903" s="29">
        <v>2</v>
      </c>
      <c r="C903" s="30">
        <v>46059.307847222219</v>
      </c>
      <c r="D903" s="32">
        <v>260109153921</v>
      </c>
      <c r="E903" s="61">
        <v>0.77290000000000003</v>
      </c>
      <c r="H903" s="29">
        <f t="shared" si="39"/>
        <v>6</v>
      </c>
      <c r="I903" s="29">
        <f t="shared" si="40"/>
        <v>1</v>
      </c>
      <c r="J903" s="29" t="str">
        <f t="shared" si="41"/>
        <v/>
      </c>
    </row>
    <row r="904" spans="1:10" x14ac:dyDescent="0.25">
      <c r="A904" s="29">
        <v>143028</v>
      </c>
      <c r="B904" s="29">
        <v>1</v>
      </c>
      <c r="C904" s="30">
        <v>46059.307962962965</v>
      </c>
      <c r="D904" s="32">
        <v>260109153921</v>
      </c>
      <c r="E904" s="61">
        <v>0.66105599999999998</v>
      </c>
      <c r="H904" s="29">
        <f t="shared" si="39"/>
        <v>6</v>
      </c>
      <c r="I904" s="29">
        <f t="shared" si="40"/>
        <v>1</v>
      </c>
      <c r="J904" s="29" t="str">
        <f t="shared" si="41"/>
        <v/>
      </c>
    </row>
    <row r="905" spans="1:10" x14ac:dyDescent="0.25">
      <c r="A905" s="29">
        <v>143016</v>
      </c>
      <c r="B905" s="29">
        <v>1</v>
      </c>
      <c r="C905" s="30">
        <v>46059.308842592596</v>
      </c>
      <c r="D905" s="32">
        <v>260109153921</v>
      </c>
      <c r="E905" s="61">
        <v>0.77954400000000001</v>
      </c>
      <c r="H905" s="29">
        <f t="shared" si="39"/>
        <v>6</v>
      </c>
      <c r="I905" s="29">
        <f t="shared" si="40"/>
        <v>1</v>
      </c>
      <c r="J905" s="29" t="str">
        <f t="shared" si="41"/>
        <v/>
      </c>
    </row>
    <row r="906" spans="1:10" x14ac:dyDescent="0.25">
      <c r="A906" s="29">
        <v>143016</v>
      </c>
      <c r="B906" s="29">
        <v>2</v>
      </c>
      <c r="C906" s="30">
        <v>46059.308923611112</v>
      </c>
      <c r="D906" s="32">
        <v>260109153921</v>
      </c>
      <c r="E906" s="61">
        <v>0.66245200000000004</v>
      </c>
      <c r="H906" s="29">
        <f t="shared" si="39"/>
        <v>6</v>
      </c>
      <c r="I906" s="29">
        <f t="shared" si="40"/>
        <v>1</v>
      </c>
      <c r="J906" s="29" t="str">
        <f t="shared" si="41"/>
        <v/>
      </c>
    </row>
    <row r="907" spans="1:10" x14ac:dyDescent="0.25">
      <c r="A907" s="29">
        <v>142907</v>
      </c>
      <c r="B907" s="29">
        <v>6</v>
      </c>
      <c r="C907" s="30">
        <v>46059.309155092589</v>
      </c>
      <c r="D907" s="32">
        <v>260109153921</v>
      </c>
      <c r="E907" s="61">
        <v>1.26888</v>
      </c>
      <c r="H907" s="29">
        <f t="shared" si="39"/>
        <v>6</v>
      </c>
      <c r="I907" s="29">
        <f t="shared" si="40"/>
        <v>1</v>
      </c>
      <c r="J907" s="29" t="str">
        <f t="shared" si="41"/>
        <v/>
      </c>
    </row>
    <row r="908" spans="1:10" x14ac:dyDescent="0.25">
      <c r="A908" s="29">
        <v>142907</v>
      </c>
      <c r="B908" s="29">
        <v>6</v>
      </c>
      <c r="C908" s="30">
        <v>46059.309351851851</v>
      </c>
      <c r="D908" s="32">
        <v>260109153921</v>
      </c>
      <c r="E908" s="61">
        <v>1.26888</v>
      </c>
      <c r="H908" s="29">
        <f t="shared" ref="H908:H971" si="42">IF(A908&gt;0,WEEKNUM(C908,21),"")</f>
        <v>6</v>
      </c>
      <c r="I908" s="29">
        <f t="shared" ref="I908:I971" si="43">IF(A908&gt;0,1,"")</f>
        <v>1</v>
      </c>
      <c r="J908" s="29" t="str">
        <f t="shared" ref="J908:J971" si="44">IF(F908&gt;0,1,"")</f>
        <v/>
      </c>
    </row>
    <row r="909" spans="1:10" x14ac:dyDescent="0.25">
      <c r="A909" s="29">
        <v>143035</v>
      </c>
      <c r="B909" s="29">
        <v>1</v>
      </c>
      <c r="C909" s="30">
        <v>46059.328148148146</v>
      </c>
      <c r="D909" s="32">
        <v>260109190721</v>
      </c>
      <c r="E909" s="61">
        <v>1.9703759999999999</v>
      </c>
      <c r="H909" s="29">
        <f t="shared" si="42"/>
        <v>6</v>
      </c>
      <c r="I909" s="29">
        <f t="shared" si="43"/>
        <v>1</v>
      </c>
      <c r="J909" s="29" t="str">
        <f t="shared" si="44"/>
        <v/>
      </c>
    </row>
    <row r="910" spans="1:10" x14ac:dyDescent="0.25">
      <c r="A910" s="29">
        <v>142504</v>
      </c>
      <c r="B910" s="29">
        <v>1</v>
      </c>
      <c r="C910" s="30">
        <v>46059.328425925924</v>
      </c>
      <c r="D910" s="32">
        <v>260109190721</v>
      </c>
      <c r="E910" s="61">
        <v>0.85988399999999998</v>
      </c>
      <c r="H910" s="29">
        <f t="shared" si="42"/>
        <v>6</v>
      </c>
      <c r="I910" s="29">
        <f t="shared" si="43"/>
        <v>1</v>
      </c>
      <c r="J910" s="29" t="str">
        <f t="shared" si="44"/>
        <v/>
      </c>
    </row>
    <row r="911" spans="1:10" x14ac:dyDescent="0.25">
      <c r="A911" s="29">
        <v>142971</v>
      </c>
      <c r="B911" s="29">
        <v>7</v>
      </c>
      <c r="C911" s="30">
        <v>46059.328564814816</v>
      </c>
      <c r="D911" s="32">
        <v>260109190721</v>
      </c>
      <c r="E911" s="61">
        <v>1.745541</v>
      </c>
      <c r="H911" s="29">
        <f t="shared" si="42"/>
        <v>6</v>
      </c>
      <c r="I911" s="29">
        <f t="shared" si="43"/>
        <v>1</v>
      </c>
      <c r="J911" s="29" t="str">
        <f t="shared" si="44"/>
        <v/>
      </c>
    </row>
    <row r="912" spans="1:10" x14ac:dyDescent="0.25">
      <c r="A912" s="29">
        <v>142844</v>
      </c>
      <c r="B912" s="29">
        <v>1</v>
      </c>
      <c r="C912" s="30">
        <v>46059.328750000001</v>
      </c>
      <c r="D912" s="32">
        <v>260109190721</v>
      </c>
      <c r="E912" s="61">
        <v>1.731044</v>
      </c>
      <c r="H912" s="29">
        <f t="shared" si="42"/>
        <v>6</v>
      </c>
      <c r="I912" s="29">
        <f t="shared" si="43"/>
        <v>1</v>
      </c>
      <c r="J912" s="29" t="str">
        <f t="shared" si="44"/>
        <v/>
      </c>
    </row>
    <row r="913" spans="1:10" x14ac:dyDescent="0.25">
      <c r="A913" s="29">
        <v>142504</v>
      </c>
      <c r="B913" s="29">
        <v>4</v>
      </c>
      <c r="C913" s="30">
        <v>46059.342453703706</v>
      </c>
      <c r="D913" s="32">
        <v>251217204921</v>
      </c>
      <c r="E913" s="61">
        <v>0.98331999999999997</v>
      </c>
      <c r="H913" s="29">
        <f t="shared" si="42"/>
        <v>6</v>
      </c>
      <c r="I913" s="29">
        <f t="shared" si="43"/>
        <v>1</v>
      </c>
      <c r="J913" s="29" t="str">
        <f t="shared" si="44"/>
        <v/>
      </c>
    </row>
    <row r="914" spans="1:10" x14ac:dyDescent="0.25">
      <c r="A914" s="29">
        <v>143021</v>
      </c>
      <c r="B914" s="29">
        <v>2</v>
      </c>
      <c r="C914" s="30">
        <v>46059.34710648148</v>
      </c>
      <c r="D914" s="32">
        <v>251130234321</v>
      </c>
      <c r="E914" s="61">
        <v>0.74329100000000004</v>
      </c>
      <c r="H914" s="29">
        <f t="shared" si="42"/>
        <v>6</v>
      </c>
      <c r="I914" s="29">
        <f t="shared" si="43"/>
        <v>1</v>
      </c>
      <c r="J914" s="29" t="str">
        <f t="shared" si="44"/>
        <v/>
      </c>
    </row>
    <row r="915" spans="1:10" x14ac:dyDescent="0.25">
      <c r="A915" s="29">
        <v>142971</v>
      </c>
      <c r="B915" s="29">
        <v>5</v>
      </c>
      <c r="C915" s="30">
        <v>46059.347800925927</v>
      </c>
      <c r="D915" s="32">
        <v>260109190721</v>
      </c>
      <c r="E915" s="61">
        <v>0.75884600000000002</v>
      </c>
      <c r="H915" s="29">
        <f t="shared" si="42"/>
        <v>6</v>
      </c>
      <c r="I915" s="29">
        <f t="shared" si="43"/>
        <v>1</v>
      </c>
      <c r="J915" s="29" t="str">
        <f t="shared" si="44"/>
        <v/>
      </c>
    </row>
    <row r="916" spans="1:10" x14ac:dyDescent="0.25">
      <c r="A916" s="29">
        <v>142971</v>
      </c>
      <c r="B916" s="29">
        <v>1</v>
      </c>
      <c r="C916" s="30">
        <v>46059.347928240742</v>
      </c>
      <c r="D916" s="32">
        <v>260109190721</v>
      </c>
      <c r="E916" s="61">
        <v>0.71983200000000003</v>
      </c>
      <c r="H916" s="29">
        <f t="shared" si="42"/>
        <v>6</v>
      </c>
      <c r="I916" s="29">
        <f t="shared" si="43"/>
        <v>1</v>
      </c>
      <c r="J916" s="29" t="str">
        <f t="shared" si="44"/>
        <v/>
      </c>
    </row>
    <row r="917" spans="1:10" x14ac:dyDescent="0.25">
      <c r="A917" s="29">
        <v>143033</v>
      </c>
      <c r="B917" s="29">
        <v>1</v>
      </c>
      <c r="C917" s="30">
        <v>46059.351458333331</v>
      </c>
      <c r="D917" s="32">
        <v>260109190721</v>
      </c>
      <c r="E917" s="61">
        <v>0.39719199999999999</v>
      </c>
      <c r="H917" s="29">
        <f t="shared" si="42"/>
        <v>6</v>
      </c>
      <c r="I917" s="29">
        <f t="shared" si="43"/>
        <v>1</v>
      </c>
      <c r="J917" s="29" t="str">
        <f t="shared" si="44"/>
        <v/>
      </c>
    </row>
    <row r="918" spans="1:10" x14ac:dyDescent="0.25">
      <c r="A918" s="29">
        <v>143022</v>
      </c>
      <c r="B918" s="29">
        <v>1</v>
      </c>
      <c r="C918" s="30">
        <v>46059.3518287037</v>
      </c>
      <c r="D918" s="32">
        <v>260109190721</v>
      </c>
      <c r="E918" s="61">
        <v>0.36707600000000001</v>
      </c>
      <c r="H918" s="29">
        <f t="shared" si="42"/>
        <v>6</v>
      </c>
      <c r="I918" s="29">
        <f t="shared" si="43"/>
        <v>1</v>
      </c>
      <c r="J918" s="29" t="str">
        <f t="shared" si="44"/>
        <v/>
      </c>
    </row>
    <row r="919" spans="1:10" x14ac:dyDescent="0.25">
      <c r="A919" s="29">
        <v>142944</v>
      </c>
      <c r="B919" s="29">
        <v>2</v>
      </c>
      <c r="C919" s="30">
        <v>46059.405462962961</v>
      </c>
      <c r="D919" s="32" t="s">
        <v>9066</v>
      </c>
      <c r="E919" s="61">
        <v>4.0601890000000003</v>
      </c>
      <c r="H919" s="29">
        <f t="shared" si="42"/>
        <v>6</v>
      </c>
      <c r="I919" s="29">
        <f t="shared" si="43"/>
        <v>1</v>
      </c>
      <c r="J919" s="29" t="str">
        <f t="shared" si="44"/>
        <v/>
      </c>
    </row>
    <row r="920" spans="1:10" x14ac:dyDescent="0.25">
      <c r="A920" s="29">
        <v>142944</v>
      </c>
      <c r="B920" s="29">
        <v>4</v>
      </c>
      <c r="C920" s="30">
        <v>46059.433807870373</v>
      </c>
      <c r="D920" s="32" t="s">
        <v>9067</v>
      </c>
      <c r="E920" s="61">
        <v>3.7209620000000001</v>
      </c>
      <c r="H920" s="29">
        <f t="shared" si="42"/>
        <v>6</v>
      </c>
      <c r="I920" s="29">
        <f t="shared" si="43"/>
        <v>1</v>
      </c>
      <c r="J920" s="29" t="str">
        <f t="shared" si="44"/>
        <v/>
      </c>
    </row>
    <row r="921" spans="1:10" x14ac:dyDescent="0.25">
      <c r="A921" s="29">
        <v>142944</v>
      </c>
      <c r="B921" s="29">
        <v>1</v>
      </c>
      <c r="C921" s="30">
        <v>46059.440416666665</v>
      </c>
      <c r="D921" s="32" t="s">
        <v>9068</v>
      </c>
      <c r="E921" s="61">
        <v>3.7209620000000001</v>
      </c>
      <c r="H921" s="29">
        <f t="shared" si="42"/>
        <v>6</v>
      </c>
      <c r="I921" s="29">
        <f t="shared" si="43"/>
        <v>1</v>
      </c>
      <c r="J921" s="29" t="str">
        <f t="shared" si="44"/>
        <v/>
      </c>
    </row>
    <row r="922" spans="1:10" x14ac:dyDescent="0.25">
      <c r="A922" s="29">
        <v>142991</v>
      </c>
      <c r="B922" s="29">
        <v>1</v>
      </c>
      <c r="C922" s="30">
        <v>46059.471203703702</v>
      </c>
      <c r="D922" s="32" t="s">
        <v>9069</v>
      </c>
      <c r="E922" s="61">
        <v>4.0202249999999999</v>
      </c>
      <c r="H922" s="29">
        <f t="shared" si="42"/>
        <v>6</v>
      </c>
      <c r="I922" s="29">
        <f t="shared" si="43"/>
        <v>1</v>
      </c>
      <c r="J922" s="29" t="str">
        <f t="shared" si="44"/>
        <v/>
      </c>
    </row>
    <row r="923" spans="1:10" x14ac:dyDescent="0.25">
      <c r="A923" s="29">
        <v>142991</v>
      </c>
      <c r="B923" s="29">
        <v>1</v>
      </c>
      <c r="C923" s="30">
        <v>46059.49113425926</v>
      </c>
      <c r="D923" s="32" t="s">
        <v>9070</v>
      </c>
      <c r="E923" s="61">
        <v>4.0202249999999999</v>
      </c>
      <c r="H923" s="29">
        <f t="shared" si="42"/>
        <v>6</v>
      </c>
      <c r="I923" s="29">
        <f t="shared" si="43"/>
        <v>1</v>
      </c>
      <c r="J923" s="29" t="str">
        <f t="shared" si="44"/>
        <v/>
      </c>
    </row>
    <row r="924" spans="1:10" x14ac:dyDescent="0.25">
      <c r="A924" s="29">
        <v>142991</v>
      </c>
      <c r="B924" s="29">
        <v>1</v>
      </c>
      <c r="C924" s="30">
        <v>46059.545729166668</v>
      </c>
      <c r="D924" s="32" t="s">
        <v>9071</v>
      </c>
      <c r="E924" s="61">
        <v>4.0202249999999999</v>
      </c>
      <c r="H924" s="29">
        <f t="shared" si="42"/>
        <v>6</v>
      </c>
      <c r="I924" s="29">
        <f t="shared" si="43"/>
        <v>1</v>
      </c>
      <c r="J924" s="29" t="str">
        <f t="shared" si="44"/>
        <v/>
      </c>
    </row>
    <row r="925" spans="1:10" x14ac:dyDescent="0.25">
      <c r="A925" s="29">
        <v>142991</v>
      </c>
      <c r="B925" s="29">
        <v>1</v>
      </c>
      <c r="C925" s="30">
        <v>46059.569305555553</v>
      </c>
      <c r="D925" s="32" t="s">
        <v>9072</v>
      </c>
      <c r="E925" s="61">
        <v>4.0202249999999999</v>
      </c>
      <c r="H925" s="29">
        <f t="shared" si="42"/>
        <v>6</v>
      </c>
      <c r="I925" s="29">
        <f t="shared" si="43"/>
        <v>1</v>
      </c>
      <c r="J925" s="29" t="str">
        <f t="shared" si="44"/>
        <v/>
      </c>
    </row>
    <row r="926" spans="1:10" x14ac:dyDescent="0.25">
      <c r="A926" s="29">
        <v>142844</v>
      </c>
      <c r="B926" s="29">
        <v>8</v>
      </c>
      <c r="C926" s="30">
        <v>46062.28266203704</v>
      </c>
      <c r="D926" s="32">
        <v>260118234321</v>
      </c>
      <c r="E926" s="61">
        <v>3.9053279999999999</v>
      </c>
      <c r="H926" s="29">
        <f t="shared" si="42"/>
        <v>7</v>
      </c>
      <c r="I926" s="29">
        <f t="shared" si="43"/>
        <v>1</v>
      </c>
      <c r="J926" s="29" t="str">
        <f t="shared" si="44"/>
        <v/>
      </c>
    </row>
    <row r="927" spans="1:10" x14ac:dyDescent="0.25">
      <c r="A927" s="29">
        <v>142844</v>
      </c>
      <c r="B927" s="29">
        <v>6</v>
      </c>
      <c r="C927" s="30">
        <v>46062.285960648151</v>
      </c>
      <c r="D927" s="32">
        <v>260118234321</v>
      </c>
      <c r="E927" s="61">
        <v>0.45551599999999998</v>
      </c>
      <c r="H927" s="29">
        <f t="shared" si="42"/>
        <v>7</v>
      </c>
      <c r="I927" s="29">
        <f t="shared" si="43"/>
        <v>1</v>
      </c>
      <c r="J927" s="29" t="str">
        <f t="shared" si="44"/>
        <v/>
      </c>
    </row>
    <row r="928" spans="1:10" x14ac:dyDescent="0.25">
      <c r="A928" s="29">
        <v>142844</v>
      </c>
      <c r="B928" s="29">
        <v>4</v>
      </c>
      <c r="C928" s="30">
        <v>46062.286087962966</v>
      </c>
      <c r="D928" s="32">
        <v>260118234321</v>
      </c>
      <c r="E928" s="61">
        <v>0.61752399999999996</v>
      </c>
      <c r="H928" s="29">
        <f t="shared" si="42"/>
        <v>7</v>
      </c>
      <c r="I928" s="29">
        <f t="shared" si="43"/>
        <v>1</v>
      </c>
      <c r="J928" s="29" t="str">
        <f t="shared" si="44"/>
        <v/>
      </c>
    </row>
    <row r="929" spans="1:10" x14ac:dyDescent="0.25">
      <c r="A929" s="29">
        <v>142844</v>
      </c>
      <c r="B929" s="29">
        <v>4</v>
      </c>
      <c r="C929" s="30">
        <v>46062.286145833335</v>
      </c>
      <c r="D929" s="32">
        <v>260118234321</v>
      </c>
      <c r="E929" s="61">
        <v>0.61752399999999996</v>
      </c>
      <c r="H929" s="29">
        <f t="shared" si="42"/>
        <v>7</v>
      </c>
      <c r="I929" s="29">
        <f t="shared" si="43"/>
        <v>1</v>
      </c>
      <c r="J929" s="29" t="str">
        <f t="shared" si="44"/>
        <v/>
      </c>
    </row>
    <row r="930" spans="1:10" x14ac:dyDescent="0.25">
      <c r="A930" s="29">
        <v>142844</v>
      </c>
      <c r="B930" s="29">
        <v>4</v>
      </c>
      <c r="C930" s="30">
        <v>46062.292974537035</v>
      </c>
      <c r="D930" s="32">
        <v>260119185821</v>
      </c>
      <c r="E930" s="61">
        <v>0.61752399999999996</v>
      </c>
      <c r="H930" s="29">
        <f t="shared" si="42"/>
        <v>7</v>
      </c>
      <c r="I930" s="29">
        <f t="shared" si="43"/>
        <v>1</v>
      </c>
      <c r="J930" s="29" t="str">
        <f t="shared" si="44"/>
        <v/>
      </c>
    </row>
    <row r="931" spans="1:10" x14ac:dyDescent="0.25">
      <c r="A931" s="29">
        <v>142844</v>
      </c>
      <c r="B931" s="29">
        <v>4</v>
      </c>
      <c r="C931" s="30">
        <v>46062.293043981481</v>
      </c>
      <c r="D931" s="32">
        <v>260119185821</v>
      </c>
      <c r="E931" s="61">
        <v>0.61752399999999996</v>
      </c>
      <c r="H931" s="29">
        <f t="shared" si="42"/>
        <v>7</v>
      </c>
      <c r="I931" s="29">
        <f t="shared" si="43"/>
        <v>1</v>
      </c>
      <c r="J931" s="29" t="str">
        <f t="shared" si="44"/>
        <v/>
      </c>
    </row>
    <row r="932" spans="1:10" x14ac:dyDescent="0.25">
      <c r="A932" s="29">
        <v>142844</v>
      </c>
      <c r="B932" s="29">
        <v>8</v>
      </c>
      <c r="C932" s="30">
        <v>46062.293136574073</v>
      </c>
      <c r="D932" s="32">
        <v>260119185821</v>
      </c>
      <c r="E932" s="61">
        <v>3.9053279999999999</v>
      </c>
      <c r="H932" s="29">
        <f t="shared" si="42"/>
        <v>7</v>
      </c>
      <c r="I932" s="29">
        <f t="shared" si="43"/>
        <v>1</v>
      </c>
      <c r="J932" s="29" t="str">
        <f t="shared" si="44"/>
        <v/>
      </c>
    </row>
    <row r="933" spans="1:10" x14ac:dyDescent="0.25">
      <c r="A933" s="29">
        <v>142844</v>
      </c>
      <c r="B933" s="29">
        <v>5</v>
      </c>
      <c r="C933" s="30">
        <v>46062.312407407408</v>
      </c>
      <c r="D933" s="32">
        <v>260119063121</v>
      </c>
      <c r="E933" s="61">
        <v>2.9406599999999998</v>
      </c>
      <c r="H933" s="29">
        <f t="shared" si="42"/>
        <v>7</v>
      </c>
      <c r="I933" s="29">
        <f t="shared" si="43"/>
        <v>1</v>
      </c>
      <c r="J933" s="29" t="str">
        <f t="shared" si="44"/>
        <v/>
      </c>
    </row>
    <row r="934" spans="1:10" x14ac:dyDescent="0.25">
      <c r="A934" s="29">
        <v>142844</v>
      </c>
      <c r="B934" s="29">
        <v>7</v>
      </c>
      <c r="C934" s="30">
        <v>46062.312488425923</v>
      </c>
      <c r="D934" s="32">
        <v>260119063121</v>
      </c>
      <c r="E934" s="61">
        <v>2.746712</v>
      </c>
      <c r="H934" s="29">
        <f t="shared" si="42"/>
        <v>7</v>
      </c>
      <c r="I934" s="29">
        <f t="shared" si="43"/>
        <v>1</v>
      </c>
      <c r="J934" s="29" t="str">
        <f t="shared" si="44"/>
        <v/>
      </c>
    </row>
    <row r="935" spans="1:10" x14ac:dyDescent="0.25">
      <c r="A935" s="29">
        <v>142844</v>
      </c>
      <c r="B935" s="29">
        <v>5</v>
      </c>
      <c r="C935" s="30">
        <v>46062.321134259262</v>
      </c>
      <c r="D935" s="32">
        <v>260117055221</v>
      </c>
      <c r="E935" s="61">
        <v>2.9406599999999998</v>
      </c>
      <c r="H935" s="29">
        <f t="shared" si="42"/>
        <v>7</v>
      </c>
      <c r="I935" s="29">
        <f t="shared" si="43"/>
        <v>1</v>
      </c>
      <c r="J935" s="29" t="str">
        <f t="shared" si="44"/>
        <v/>
      </c>
    </row>
    <row r="936" spans="1:10" x14ac:dyDescent="0.25">
      <c r="A936" s="29">
        <v>142844</v>
      </c>
      <c r="B936" s="29">
        <v>6</v>
      </c>
      <c r="C936" s="30">
        <v>46062.330729166664</v>
      </c>
      <c r="D936" s="32">
        <v>260117055221</v>
      </c>
      <c r="E936" s="61">
        <v>0.45551599999999998</v>
      </c>
      <c r="H936" s="29">
        <f t="shared" si="42"/>
        <v>7</v>
      </c>
      <c r="I936" s="29">
        <f t="shared" si="43"/>
        <v>1</v>
      </c>
      <c r="J936" s="29" t="str">
        <f t="shared" si="44"/>
        <v/>
      </c>
    </row>
    <row r="937" spans="1:10" x14ac:dyDescent="0.25">
      <c r="A937" s="29">
        <v>142844</v>
      </c>
      <c r="B937" s="29">
        <v>10</v>
      </c>
      <c r="C937" s="30">
        <v>46062.330925925926</v>
      </c>
      <c r="D937" s="32">
        <v>260117055221</v>
      </c>
      <c r="E937" s="61">
        <v>1.1006880000000001</v>
      </c>
      <c r="H937" s="29">
        <f t="shared" si="42"/>
        <v>7</v>
      </c>
      <c r="I937" s="29">
        <f t="shared" si="43"/>
        <v>1</v>
      </c>
      <c r="J937" s="29" t="str">
        <f t="shared" si="44"/>
        <v/>
      </c>
    </row>
    <row r="938" spans="1:10" x14ac:dyDescent="0.25">
      <c r="A938" s="29">
        <v>143042</v>
      </c>
      <c r="B938" s="29">
        <v>2</v>
      </c>
      <c r="C938" s="30">
        <v>46062.331145833334</v>
      </c>
      <c r="D938" s="32">
        <v>260117055221</v>
      </c>
      <c r="E938" s="61">
        <v>0.79971400000000004</v>
      </c>
      <c r="H938" s="29">
        <f t="shared" si="42"/>
        <v>7</v>
      </c>
      <c r="I938" s="29">
        <f t="shared" si="43"/>
        <v>1</v>
      </c>
      <c r="J938" s="29" t="str">
        <f t="shared" si="44"/>
        <v/>
      </c>
    </row>
    <row r="939" spans="1:10" x14ac:dyDescent="0.25">
      <c r="A939" s="29">
        <v>142844</v>
      </c>
      <c r="B939" s="29">
        <v>5</v>
      </c>
      <c r="C939" s="30">
        <v>46062.558888888889</v>
      </c>
      <c r="D939" s="32">
        <v>260117112921</v>
      </c>
      <c r="E939" s="61">
        <v>2.9406599999999998</v>
      </c>
      <c r="F939" s="74">
        <v>2.9406599999999998</v>
      </c>
      <c r="G939" s="71" t="s">
        <v>103</v>
      </c>
      <c r="H939" s="29">
        <f t="shared" si="42"/>
        <v>7</v>
      </c>
      <c r="I939" s="29">
        <f t="shared" si="43"/>
        <v>1</v>
      </c>
      <c r="J939" s="29">
        <f t="shared" si="44"/>
        <v>1</v>
      </c>
    </row>
    <row r="940" spans="1:10" x14ac:dyDescent="0.25">
      <c r="A940" s="29">
        <v>143032</v>
      </c>
      <c r="B940" s="29">
        <v>1</v>
      </c>
      <c r="C940" s="30">
        <v>46062.351770833331</v>
      </c>
      <c r="D940" s="32">
        <v>260117102321</v>
      </c>
      <c r="E940" s="61">
        <v>2.2805260000000001</v>
      </c>
      <c r="H940" s="29">
        <f t="shared" si="42"/>
        <v>7</v>
      </c>
      <c r="I940" s="29">
        <f t="shared" si="43"/>
        <v>1</v>
      </c>
      <c r="J940" s="29" t="str">
        <f t="shared" si="44"/>
        <v/>
      </c>
    </row>
    <row r="941" spans="1:10" x14ac:dyDescent="0.25">
      <c r="A941" s="29">
        <v>142844</v>
      </c>
      <c r="B941" s="29">
        <v>4</v>
      </c>
      <c r="C941" s="30">
        <v>46062.352025462962</v>
      </c>
      <c r="D941" s="32">
        <v>260117102321</v>
      </c>
      <c r="E941" s="61">
        <v>0.61752399999999996</v>
      </c>
      <c r="H941" s="29">
        <f t="shared" si="42"/>
        <v>7</v>
      </c>
      <c r="I941" s="29">
        <f t="shared" si="43"/>
        <v>1</v>
      </c>
      <c r="J941" s="29" t="str">
        <f t="shared" si="44"/>
        <v/>
      </c>
    </row>
    <row r="942" spans="1:10" x14ac:dyDescent="0.25">
      <c r="A942" s="29">
        <v>142844</v>
      </c>
      <c r="B942" s="29">
        <v>4</v>
      </c>
      <c r="C942" s="30">
        <v>46062.56486111111</v>
      </c>
      <c r="D942" s="32">
        <v>260117112921</v>
      </c>
      <c r="E942" s="61">
        <v>0.61752399999999996</v>
      </c>
      <c r="H942" s="29">
        <f t="shared" si="42"/>
        <v>7</v>
      </c>
      <c r="I942" s="29">
        <f t="shared" si="43"/>
        <v>1</v>
      </c>
      <c r="J942" s="29" t="str">
        <f t="shared" si="44"/>
        <v/>
      </c>
    </row>
    <row r="943" spans="1:10" x14ac:dyDescent="0.25">
      <c r="A943" s="29">
        <v>142844</v>
      </c>
      <c r="B943" s="29">
        <v>4</v>
      </c>
      <c r="C943" s="30">
        <v>46062.564930555556</v>
      </c>
      <c r="D943" s="32">
        <v>260117112921</v>
      </c>
      <c r="E943" s="61">
        <v>0.61752399999999996</v>
      </c>
      <c r="H943" s="29">
        <f t="shared" si="42"/>
        <v>7</v>
      </c>
      <c r="I943" s="29">
        <f t="shared" si="43"/>
        <v>1</v>
      </c>
      <c r="J943" s="29" t="str">
        <f t="shared" si="44"/>
        <v/>
      </c>
    </row>
    <row r="944" spans="1:10" x14ac:dyDescent="0.25">
      <c r="A944" s="29">
        <v>143032</v>
      </c>
      <c r="B944" s="29">
        <v>2</v>
      </c>
      <c r="C944" s="30">
        <v>46062.57267361111</v>
      </c>
      <c r="D944" s="32">
        <v>260118222521</v>
      </c>
      <c r="E944" s="61">
        <v>2.319658</v>
      </c>
      <c r="H944" s="29">
        <f t="shared" si="42"/>
        <v>7</v>
      </c>
      <c r="I944" s="29">
        <f t="shared" si="43"/>
        <v>1</v>
      </c>
      <c r="J944" s="29" t="str">
        <f t="shared" si="44"/>
        <v/>
      </c>
    </row>
    <row r="945" spans="1:10" x14ac:dyDescent="0.25">
      <c r="A945" s="29">
        <v>142844</v>
      </c>
      <c r="B945" s="29">
        <v>4</v>
      </c>
      <c r="C945" s="30">
        <v>46062.590289351851</v>
      </c>
      <c r="D945" s="32">
        <v>260117112921</v>
      </c>
      <c r="E945" s="61">
        <v>0.61752399999999996</v>
      </c>
      <c r="H945" s="29">
        <f t="shared" si="42"/>
        <v>7</v>
      </c>
      <c r="I945" s="29">
        <f t="shared" si="43"/>
        <v>1</v>
      </c>
      <c r="J945" s="29" t="str">
        <f t="shared" si="44"/>
        <v/>
      </c>
    </row>
    <row r="946" spans="1:10" x14ac:dyDescent="0.25">
      <c r="A946" s="29">
        <v>142844</v>
      </c>
      <c r="B946" s="29">
        <v>4</v>
      </c>
      <c r="C946" s="30">
        <v>46062.590428240743</v>
      </c>
      <c r="D946" s="32">
        <v>260117112921</v>
      </c>
      <c r="E946" s="61">
        <v>0.61752399999999996</v>
      </c>
      <c r="H946" s="29">
        <f t="shared" si="42"/>
        <v>7</v>
      </c>
      <c r="I946" s="29">
        <f t="shared" si="43"/>
        <v>1</v>
      </c>
      <c r="J946" s="29" t="str">
        <f t="shared" si="44"/>
        <v/>
      </c>
    </row>
    <row r="947" spans="1:10" x14ac:dyDescent="0.25">
      <c r="A947" s="29">
        <v>142844</v>
      </c>
      <c r="B947" s="29">
        <v>4</v>
      </c>
      <c r="C947" s="30">
        <v>46062.590486111112</v>
      </c>
      <c r="D947" s="32">
        <v>260117112921</v>
      </c>
      <c r="E947" s="61">
        <v>0.61752399999999996</v>
      </c>
      <c r="H947" s="29">
        <f t="shared" si="42"/>
        <v>7</v>
      </c>
      <c r="I947" s="29">
        <f t="shared" si="43"/>
        <v>1</v>
      </c>
      <c r="J947" s="29" t="str">
        <f t="shared" si="44"/>
        <v/>
      </c>
    </row>
    <row r="948" spans="1:10" x14ac:dyDescent="0.25">
      <c r="A948" s="29">
        <v>142844</v>
      </c>
      <c r="B948" s="29">
        <v>4</v>
      </c>
      <c r="C948" s="30">
        <v>46062.590555555558</v>
      </c>
      <c r="D948" s="32">
        <v>260117112921</v>
      </c>
      <c r="E948" s="61">
        <v>0.61752399999999996</v>
      </c>
      <c r="H948" s="29">
        <f t="shared" si="42"/>
        <v>7</v>
      </c>
      <c r="I948" s="29">
        <f t="shared" si="43"/>
        <v>1</v>
      </c>
      <c r="J948" s="29" t="str">
        <f t="shared" si="44"/>
        <v/>
      </c>
    </row>
    <row r="949" spans="1:10" x14ac:dyDescent="0.25">
      <c r="A949" s="29">
        <v>142844</v>
      </c>
      <c r="B949" s="29">
        <v>6</v>
      </c>
      <c r="C949" s="30">
        <v>46062.596319444441</v>
      </c>
      <c r="D949" s="32">
        <v>260117112921</v>
      </c>
      <c r="E949" s="61">
        <v>0.45551599999999998</v>
      </c>
      <c r="H949" s="29">
        <f t="shared" si="42"/>
        <v>7</v>
      </c>
      <c r="I949" s="29">
        <f t="shared" si="43"/>
        <v>1</v>
      </c>
      <c r="J949" s="29" t="str">
        <f t="shared" si="44"/>
        <v/>
      </c>
    </row>
    <row r="950" spans="1:10" x14ac:dyDescent="0.25">
      <c r="A950" s="29">
        <v>142844</v>
      </c>
      <c r="B950" s="29">
        <v>6</v>
      </c>
      <c r="C950" s="30">
        <v>46062.596377314818</v>
      </c>
      <c r="D950" s="32">
        <v>260117112921</v>
      </c>
      <c r="E950" s="61">
        <v>0.45551599999999998</v>
      </c>
      <c r="H950" s="29">
        <f t="shared" si="42"/>
        <v>7</v>
      </c>
      <c r="I950" s="29">
        <f t="shared" si="43"/>
        <v>1</v>
      </c>
      <c r="J950" s="29" t="str">
        <f t="shared" si="44"/>
        <v/>
      </c>
    </row>
    <row r="951" spans="1:10" x14ac:dyDescent="0.25">
      <c r="A951" s="29">
        <v>142957</v>
      </c>
      <c r="B951" s="29">
        <v>1</v>
      </c>
      <c r="C951" s="30">
        <v>46062.609305555554</v>
      </c>
      <c r="D951" s="32">
        <v>251211131321</v>
      </c>
      <c r="E951" s="61">
        <v>2.9320439999999999</v>
      </c>
      <c r="H951" s="29">
        <f t="shared" si="42"/>
        <v>7</v>
      </c>
      <c r="I951" s="29">
        <f t="shared" si="43"/>
        <v>1</v>
      </c>
      <c r="J951" s="29" t="str">
        <f t="shared" si="44"/>
        <v/>
      </c>
    </row>
    <row r="952" spans="1:10" x14ac:dyDescent="0.25">
      <c r="A952" s="29">
        <v>142957</v>
      </c>
      <c r="B952" s="29">
        <v>2</v>
      </c>
      <c r="C952" s="30">
        <v>46062.609398148146</v>
      </c>
      <c r="D952" s="32">
        <v>251211131321</v>
      </c>
      <c r="E952" s="61">
        <v>1.6857709999999999</v>
      </c>
      <c r="H952" s="29">
        <f t="shared" si="42"/>
        <v>7</v>
      </c>
      <c r="I952" s="29">
        <f t="shared" si="43"/>
        <v>1</v>
      </c>
      <c r="J952" s="29" t="str">
        <f t="shared" si="44"/>
        <v/>
      </c>
    </row>
    <row r="953" spans="1:10" x14ac:dyDescent="0.25">
      <c r="A953" s="29">
        <v>142957</v>
      </c>
      <c r="B953" s="29">
        <v>4</v>
      </c>
      <c r="C953" s="30">
        <v>46062.609479166669</v>
      </c>
      <c r="D953" s="32">
        <v>251211131321</v>
      </c>
      <c r="E953" s="61">
        <v>0.65098299999999998</v>
      </c>
      <c r="H953" s="29">
        <f t="shared" si="42"/>
        <v>7</v>
      </c>
      <c r="I953" s="29">
        <f t="shared" si="43"/>
        <v>1</v>
      </c>
      <c r="J953" s="29" t="str">
        <f t="shared" si="44"/>
        <v/>
      </c>
    </row>
    <row r="954" spans="1:10" x14ac:dyDescent="0.25">
      <c r="A954" s="29">
        <v>142957</v>
      </c>
      <c r="B954" s="29">
        <v>3</v>
      </c>
      <c r="C954" s="30">
        <v>46062.609560185185</v>
      </c>
      <c r="D954" s="32">
        <v>251211131321</v>
      </c>
      <c r="E954" s="61">
        <v>0.87991299999999995</v>
      </c>
      <c r="H954" s="29">
        <f t="shared" si="42"/>
        <v>7</v>
      </c>
      <c r="I954" s="29">
        <f t="shared" si="43"/>
        <v>1</v>
      </c>
      <c r="J954" s="29" t="str">
        <f t="shared" si="44"/>
        <v/>
      </c>
    </row>
    <row r="955" spans="1:10" x14ac:dyDescent="0.25">
      <c r="A955" s="29">
        <v>143107</v>
      </c>
      <c r="B955" s="29">
        <v>1</v>
      </c>
      <c r="C955" s="30">
        <v>46063.305162037039</v>
      </c>
      <c r="D955" s="32">
        <v>251231075221</v>
      </c>
      <c r="E955" s="61">
        <v>0.145205</v>
      </c>
      <c r="H955" s="29">
        <f t="shared" si="42"/>
        <v>7</v>
      </c>
      <c r="I955" s="29">
        <f t="shared" si="43"/>
        <v>1</v>
      </c>
      <c r="J955" s="29" t="str">
        <f t="shared" si="44"/>
        <v/>
      </c>
    </row>
    <row r="956" spans="1:10" x14ac:dyDescent="0.25">
      <c r="A956" s="29">
        <v>143116</v>
      </c>
      <c r="B956" s="29">
        <v>4</v>
      </c>
      <c r="C956" s="30">
        <v>46063.309270833335</v>
      </c>
      <c r="D956" s="32">
        <v>250609184621</v>
      </c>
      <c r="E956" s="61">
        <v>0.90241000000000005</v>
      </c>
      <c r="H956" s="29">
        <f t="shared" si="42"/>
        <v>7</v>
      </c>
      <c r="I956" s="29">
        <f t="shared" si="43"/>
        <v>1</v>
      </c>
      <c r="J956" s="29" t="str">
        <f t="shared" si="44"/>
        <v/>
      </c>
    </row>
    <row r="957" spans="1:10" x14ac:dyDescent="0.25">
      <c r="A957" s="29">
        <v>143116</v>
      </c>
      <c r="B957" s="29">
        <v>3</v>
      </c>
      <c r="C957" s="30">
        <v>46063.309340277781</v>
      </c>
      <c r="D957" s="32">
        <v>250609184621</v>
      </c>
      <c r="E957" s="61">
        <v>0.98734999999999995</v>
      </c>
      <c r="H957" s="29">
        <f t="shared" si="42"/>
        <v>7</v>
      </c>
      <c r="I957" s="29">
        <f t="shared" si="43"/>
        <v>1</v>
      </c>
      <c r="J957" s="29" t="str">
        <f t="shared" si="44"/>
        <v/>
      </c>
    </row>
    <row r="958" spans="1:10" x14ac:dyDescent="0.25">
      <c r="A958" s="29">
        <v>143116</v>
      </c>
      <c r="B958" s="29">
        <v>7</v>
      </c>
      <c r="C958" s="30">
        <v>46063.309444444443</v>
      </c>
      <c r="D958" s="32">
        <v>250609184621</v>
      </c>
      <c r="E958" s="61">
        <v>0.90241000000000005</v>
      </c>
      <c r="H958" s="29">
        <f t="shared" si="42"/>
        <v>7</v>
      </c>
      <c r="I958" s="29">
        <f t="shared" si="43"/>
        <v>1</v>
      </c>
      <c r="J958" s="29" t="str">
        <f t="shared" si="44"/>
        <v/>
      </c>
    </row>
    <row r="959" spans="1:10" x14ac:dyDescent="0.25">
      <c r="A959" s="29">
        <v>143116</v>
      </c>
      <c r="B959" s="29">
        <v>5</v>
      </c>
      <c r="C959" s="30">
        <v>46063.31077546296</v>
      </c>
      <c r="D959" s="32">
        <v>240902215821</v>
      </c>
      <c r="E959" s="61">
        <v>0.24637500000000001</v>
      </c>
      <c r="H959" s="29">
        <f t="shared" si="42"/>
        <v>7</v>
      </c>
      <c r="I959" s="29">
        <f t="shared" si="43"/>
        <v>1</v>
      </c>
      <c r="J959" s="29" t="str">
        <f t="shared" si="44"/>
        <v/>
      </c>
    </row>
    <row r="960" spans="1:10" x14ac:dyDescent="0.25">
      <c r="A960" s="29">
        <v>143116</v>
      </c>
      <c r="B960" s="29">
        <v>6</v>
      </c>
      <c r="C960" s="30">
        <v>46063.310844907406</v>
      </c>
      <c r="D960" s="32">
        <v>240902215821</v>
      </c>
      <c r="E960" s="61">
        <v>0.28287499999999999</v>
      </c>
      <c r="H960" s="29">
        <f t="shared" si="42"/>
        <v>7</v>
      </c>
      <c r="I960" s="29">
        <f t="shared" si="43"/>
        <v>1</v>
      </c>
      <c r="J960" s="29" t="str">
        <f t="shared" si="44"/>
        <v/>
      </c>
    </row>
    <row r="961" spans="1:10" x14ac:dyDescent="0.25">
      <c r="A961" s="29">
        <v>143116</v>
      </c>
      <c r="B961" s="29">
        <v>6</v>
      </c>
      <c r="C961" s="30">
        <v>46063.310914351852</v>
      </c>
      <c r="D961" s="32">
        <v>240902215821</v>
      </c>
      <c r="E961" s="61">
        <v>0.28287499999999999</v>
      </c>
      <c r="H961" s="29">
        <f t="shared" si="42"/>
        <v>7</v>
      </c>
      <c r="I961" s="29">
        <f t="shared" si="43"/>
        <v>1</v>
      </c>
      <c r="J961" s="29" t="str">
        <f t="shared" si="44"/>
        <v/>
      </c>
    </row>
    <row r="962" spans="1:10" x14ac:dyDescent="0.25">
      <c r="A962" s="29">
        <v>143116</v>
      </c>
      <c r="B962" s="29">
        <v>6</v>
      </c>
      <c r="C962" s="30">
        <v>46063.310972222222</v>
      </c>
      <c r="D962" s="32">
        <v>240902215821</v>
      </c>
      <c r="E962" s="61">
        <v>0.28287499999999999</v>
      </c>
      <c r="H962" s="29">
        <f t="shared" si="42"/>
        <v>7</v>
      </c>
      <c r="I962" s="29">
        <f t="shared" si="43"/>
        <v>1</v>
      </c>
      <c r="J962" s="29" t="str">
        <f t="shared" si="44"/>
        <v/>
      </c>
    </row>
    <row r="963" spans="1:10" x14ac:dyDescent="0.25">
      <c r="A963" s="29">
        <v>143116</v>
      </c>
      <c r="B963" s="29">
        <v>1</v>
      </c>
      <c r="C963" s="30">
        <v>46063.311238425929</v>
      </c>
      <c r="D963" s="32">
        <v>260117102321</v>
      </c>
      <c r="E963" s="61">
        <v>1.6229849999999999</v>
      </c>
      <c r="H963" s="29">
        <f t="shared" si="42"/>
        <v>7</v>
      </c>
      <c r="I963" s="29">
        <f t="shared" si="43"/>
        <v>1</v>
      </c>
      <c r="J963" s="29" t="str">
        <f t="shared" si="44"/>
        <v/>
      </c>
    </row>
    <row r="964" spans="1:10" x14ac:dyDescent="0.25">
      <c r="A964" s="29">
        <v>143116</v>
      </c>
      <c r="B964" s="29">
        <v>2</v>
      </c>
      <c r="C964" s="30">
        <v>46063.311331018522</v>
      </c>
      <c r="D964" s="32">
        <v>260117102321</v>
      </c>
      <c r="E964" s="61">
        <v>0.96246900000000002</v>
      </c>
      <c r="H964" s="29">
        <f t="shared" si="42"/>
        <v>7</v>
      </c>
      <c r="I964" s="29">
        <f t="shared" si="43"/>
        <v>1</v>
      </c>
      <c r="J964" s="29" t="str">
        <f t="shared" si="44"/>
        <v/>
      </c>
    </row>
    <row r="965" spans="1:10" x14ac:dyDescent="0.25">
      <c r="A965" s="29">
        <v>143094</v>
      </c>
      <c r="B965" s="29">
        <v>1</v>
      </c>
      <c r="C965" s="30">
        <v>46063.3359837963</v>
      </c>
      <c r="D965" s="32">
        <v>251211125321</v>
      </c>
      <c r="E965" s="61">
        <v>1.8804369999999999</v>
      </c>
      <c r="H965" s="29">
        <f t="shared" si="42"/>
        <v>7</v>
      </c>
      <c r="I965" s="29">
        <f t="shared" si="43"/>
        <v>1</v>
      </c>
      <c r="J965" s="29" t="str">
        <f t="shared" si="44"/>
        <v/>
      </c>
    </row>
    <row r="966" spans="1:10" x14ac:dyDescent="0.25">
      <c r="A966" s="29">
        <v>143094</v>
      </c>
      <c r="B966" s="29">
        <v>1</v>
      </c>
      <c r="C966" s="30">
        <v>46063.336041666669</v>
      </c>
      <c r="D966" s="32">
        <v>251211125321</v>
      </c>
      <c r="E966" s="61">
        <v>1.8804369999999999</v>
      </c>
      <c r="H966" s="29">
        <f t="shared" si="42"/>
        <v>7</v>
      </c>
      <c r="I966" s="29">
        <f t="shared" si="43"/>
        <v>1</v>
      </c>
      <c r="J966" s="29" t="str">
        <f t="shared" si="44"/>
        <v/>
      </c>
    </row>
    <row r="967" spans="1:10" x14ac:dyDescent="0.25">
      <c r="A967" s="29">
        <v>143115</v>
      </c>
      <c r="B967" s="29">
        <v>3</v>
      </c>
      <c r="C967" s="30">
        <v>46063.339074074072</v>
      </c>
      <c r="D967" s="32">
        <v>251211125321</v>
      </c>
      <c r="E967" s="61">
        <v>2.477608</v>
      </c>
      <c r="H967" s="29">
        <f t="shared" si="42"/>
        <v>7</v>
      </c>
      <c r="I967" s="29">
        <f t="shared" si="43"/>
        <v>1</v>
      </c>
      <c r="J967" s="29" t="str">
        <f t="shared" si="44"/>
        <v/>
      </c>
    </row>
    <row r="968" spans="1:10" x14ac:dyDescent="0.25">
      <c r="A968" s="29">
        <v>143115</v>
      </c>
      <c r="B968" s="29">
        <v>4</v>
      </c>
      <c r="C968" s="30">
        <v>46063.339155092595</v>
      </c>
      <c r="D968" s="32">
        <v>251211125321</v>
      </c>
      <c r="E968" s="61">
        <v>0.57187200000000005</v>
      </c>
      <c r="H968" s="29">
        <f t="shared" si="42"/>
        <v>7</v>
      </c>
      <c r="I968" s="29">
        <f t="shared" si="43"/>
        <v>1</v>
      </c>
      <c r="J968" s="29" t="str">
        <f t="shared" si="44"/>
        <v/>
      </c>
    </row>
    <row r="969" spans="1:10" x14ac:dyDescent="0.25">
      <c r="A969" s="29">
        <v>143115</v>
      </c>
      <c r="B969" s="29">
        <v>2</v>
      </c>
      <c r="C969" s="30">
        <v>46063.339328703703</v>
      </c>
      <c r="D969" s="32">
        <v>251211125321</v>
      </c>
      <c r="E969" s="61">
        <v>0.707256</v>
      </c>
      <c r="H969" s="29">
        <f t="shared" si="42"/>
        <v>7</v>
      </c>
      <c r="I969" s="29">
        <f t="shared" si="43"/>
        <v>1</v>
      </c>
      <c r="J969" s="29" t="str">
        <f t="shared" si="44"/>
        <v/>
      </c>
    </row>
    <row r="970" spans="1:10" x14ac:dyDescent="0.25">
      <c r="A970" s="29">
        <v>143115</v>
      </c>
      <c r="B970" s="29">
        <v>1</v>
      </c>
      <c r="C970" s="30">
        <v>46063.339421296296</v>
      </c>
      <c r="D970" s="32">
        <v>251211125321</v>
      </c>
      <c r="E970" s="61">
        <v>0.50680499999999995</v>
      </c>
      <c r="H970" s="29">
        <f t="shared" si="42"/>
        <v>7</v>
      </c>
      <c r="I970" s="29">
        <f t="shared" si="43"/>
        <v>1</v>
      </c>
      <c r="J970" s="29" t="str">
        <f t="shared" si="44"/>
        <v/>
      </c>
    </row>
    <row r="971" spans="1:10" x14ac:dyDescent="0.25">
      <c r="A971" s="29">
        <v>143090</v>
      </c>
      <c r="B971" s="29">
        <v>1</v>
      </c>
      <c r="C971" s="30">
        <v>46063.405081018522</v>
      </c>
      <c r="D971" s="32">
        <v>251218124121</v>
      </c>
      <c r="E971" s="61">
        <v>3.4749539999999999</v>
      </c>
      <c r="H971" s="29">
        <f t="shared" si="42"/>
        <v>7</v>
      </c>
      <c r="I971" s="29">
        <f t="shared" si="43"/>
        <v>1</v>
      </c>
      <c r="J971" s="29" t="str">
        <f t="shared" si="44"/>
        <v/>
      </c>
    </row>
    <row r="972" spans="1:10" x14ac:dyDescent="0.25">
      <c r="A972" s="29">
        <v>143073</v>
      </c>
      <c r="B972" s="29">
        <v>3</v>
      </c>
      <c r="C972" s="30">
        <v>46063.405335648145</v>
      </c>
      <c r="D972" s="32">
        <v>251218124121</v>
      </c>
      <c r="E972" s="61">
        <v>1.22292</v>
      </c>
      <c r="H972" s="29">
        <f t="shared" ref="H972:H1035" si="45">IF(A972&gt;0,WEEKNUM(C972,21),"")</f>
        <v>7</v>
      </c>
      <c r="I972" s="29">
        <f t="shared" ref="I972:I1035" si="46">IF(A972&gt;0,1,"")</f>
        <v>1</v>
      </c>
      <c r="J972" s="29" t="str">
        <f t="shared" ref="J972:J1035" si="47">IF(F972&gt;0,1,"")</f>
        <v/>
      </c>
    </row>
    <row r="973" spans="1:10" x14ac:dyDescent="0.25">
      <c r="A973" s="29">
        <v>143071</v>
      </c>
      <c r="B973" s="29">
        <v>1</v>
      </c>
      <c r="C973" s="30">
        <v>46063.40552083333</v>
      </c>
      <c r="D973" s="32">
        <v>251218124121</v>
      </c>
      <c r="E973" s="61">
        <v>0.44544400000000001</v>
      </c>
      <c r="H973" s="29">
        <f t="shared" si="45"/>
        <v>7</v>
      </c>
      <c r="I973" s="29">
        <f t="shared" si="46"/>
        <v>1</v>
      </c>
      <c r="J973" s="29" t="str">
        <f t="shared" si="47"/>
        <v/>
      </c>
    </row>
    <row r="974" spans="1:10" x14ac:dyDescent="0.25">
      <c r="A974" s="29">
        <v>143105</v>
      </c>
      <c r="B974" s="29">
        <v>1</v>
      </c>
      <c r="C974" s="30">
        <v>46063.405694444446</v>
      </c>
      <c r="D974" s="32">
        <v>251218124121</v>
      </c>
      <c r="E974" s="61">
        <v>0.66777600000000004</v>
      </c>
      <c r="H974" s="29">
        <f t="shared" si="45"/>
        <v>7</v>
      </c>
      <c r="I974" s="29">
        <f t="shared" si="46"/>
        <v>1</v>
      </c>
      <c r="J974" s="29" t="str">
        <f t="shared" si="47"/>
        <v/>
      </c>
    </row>
    <row r="975" spans="1:10" x14ac:dyDescent="0.25">
      <c r="A975" s="29">
        <v>143093</v>
      </c>
      <c r="B975" s="29">
        <v>1</v>
      </c>
      <c r="C975" s="30">
        <v>46063.405868055554</v>
      </c>
      <c r="D975" s="32">
        <v>251218124121</v>
      </c>
      <c r="E975" s="61">
        <v>0.16</v>
      </c>
      <c r="H975" s="29">
        <f t="shared" si="45"/>
        <v>7</v>
      </c>
      <c r="I975" s="29">
        <f t="shared" si="46"/>
        <v>1</v>
      </c>
      <c r="J975" s="29" t="str">
        <f t="shared" si="47"/>
        <v/>
      </c>
    </row>
    <row r="976" spans="1:10" x14ac:dyDescent="0.25">
      <c r="A976" s="29">
        <v>143065</v>
      </c>
      <c r="B976" s="29">
        <v>1</v>
      </c>
      <c r="C976" s="30">
        <v>46063.41982638889</v>
      </c>
      <c r="D976" s="32">
        <v>251218124121</v>
      </c>
      <c r="E976" s="61">
        <v>0.06</v>
      </c>
      <c r="H976" s="29">
        <f t="shared" si="45"/>
        <v>7</v>
      </c>
      <c r="I976" s="29">
        <f t="shared" si="46"/>
        <v>1</v>
      </c>
      <c r="J976" s="29" t="str">
        <f t="shared" si="47"/>
        <v/>
      </c>
    </row>
    <row r="977" spans="1:10" x14ac:dyDescent="0.25">
      <c r="A977" s="29">
        <v>143065</v>
      </c>
      <c r="B977" s="29">
        <v>1</v>
      </c>
      <c r="C977" s="30">
        <v>46063.419895833336</v>
      </c>
      <c r="D977" s="32">
        <v>251218124121</v>
      </c>
      <c r="E977" s="61">
        <v>0.06</v>
      </c>
      <c r="H977" s="29">
        <f t="shared" si="45"/>
        <v>7</v>
      </c>
      <c r="I977" s="29">
        <f t="shared" si="46"/>
        <v>1</v>
      </c>
      <c r="J977" s="29" t="str">
        <f t="shared" si="47"/>
        <v/>
      </c>
    </row>
    <row r="978" spans="1:10" x14ac:dyDescent="0.25">
      <c r="A978" s="29">
        <v>143121</v>
      </c>
      <c r="B978" s="29">
        <v>1</v>
      </c>
      <c r="C978" s="30">
        <v>46063.560752314814</v>
      </c>
      <c r="D978" s="32">
        <v>260106222221</v>
      </c>
      <c r="E978" s="61">
        <v>2.3786100000000001</v>
      </c>
      <c r="H978" s="29">
        <f t="shared" si="45"/>
        <v>7</v>
      </c>
      <c r="I978" s="29">
        <f t="shared" si="46"/>
        <v>1</v>
      </c>
      <c r="J978" s="29" t="str">
        <f t="shared" si="47"/>
        <v/>
      </c>
    </row>
    <row r="979" spans="1:10" x14ac:dyDescent="0.25">
      <c r="A979" s="29">
        <v>143121</v>
      </c>
      <c r="B979" s="29">
        <v>1</v>
      </c>
      <c r="C979" s="30">
        <v>46063.56082175926</v>
      </c>
      <c r="D979" s="32">
        <v>260106222221</v>
      </c>
      <c r="E979" s="61">
        <v>2.3786100000000001</v>
      </c>
      <c r="H979" s="29">
        <f t="shared" si="45"/>
        <v>7</v>
      </c>
      <c r="I979" s="29">
        <f t="shared" si="46"/>
        <v>1</v>
      </c>
      <c r="J979" s="29" t="str">
        <f t="shared" si="47"/>
        <v/>
      </c>
    </row>
    <row r="980" spans="1:10" x14ac:dyDescent="0.25">
      <c r="A980" s="29">
        <v>143112</v>
      </c>
      <c r="B980" s="29">
        <v>4</v>
      </c>
      <c r="C980" s="30">
        <v>46063.560983796298</v>
      </c>
      <c r="D980" s="32">
        <v>260106222221</v>
      </c>
      <c r="E980" s="61">
        <v>1.1649959999999999</v>
      </c>
      <c r="H980" s="29">
        <f t="shared" si="45"/>
        <v>7</v>
      </c>
      <c r="I980" s="29">
        <f t="shared" si="46"/>
        <v>1</v>
      </c>
      <c r="J980" s="29" t="str">
        <f t="shared" si="47"/>
        <v/>
      </c>
    </row>
    <row r="981" spans="1:10" x14ac:dyDescent="0.25">
      <c r="A981" s="29">
        <v>143086</v>
      </c>
      <c r="B981" s="29">
        <v>1</v>
      </c>
      <c r="C981" s="30">
        <v>46063.561249999999</v>
      </c>
      <c r="D981" s="32">
        <v>260106222221</v>
      </c>
      <c r="E981" s="61">
        <v>0.146034</v>
      </c>
      <c r="H981" s="29">
        <f t="shared" si="45"/>
        <v>7</v>
      </c>
      <c r="I981" s="29">
        <f t="shared" si="46"/>
        <v>1</v>
      </c>
      <c r="J981" s="29" t="str">
        <f t="shared" si="47"/>
        <v/>
      </c>
    </row>
    <row r="982" spans="1:10" x14ac:dyDescent="0.25">
      <c r="A982" s="29">
        <v>143073</v>
      </c>
      <c r="B982" s="29">
        <v>1</v>
      </c>
      <c r="C982" s="30">
        <v>46063.561388888891</v>
      </c>
      <c r="D982" s="32">
        <v>260106222221</v>
      </c>
      <c r="E982" s="61">
        <v>0.13614399999999999</v>
      </c>
      <c r="H982" s="29">
        <f t="shared" si="45"/>
        <v>7</v>
      </c>
      <c r="I982" s="29">
        <f t="shared" si="46"/>
        <v>1</v>
      </c>
      <c r="J982" s="29" t="str">
        <f t="shared" si="47"/>
        <v/>
      </c>
    </row>
    <row r="983" spans="1:10" x14ac:dyDescent="0.25">
      <c r="A983" s="29">
        <v>143064</v>
      </c>
      <c r="B983" s="29">
        <v>1</v>
      </c>
      <c r="C983" s="30">
        <v>46063.562071759261</v>
      </c>
      <c r="D983" s="32">
        <v>260106223021</v>
      </c>
      <c r="E983" s="61">
        <v>0.06</v>
      </c>
      <c r="H983" s="29">
        <f t="shared" si="45"/>
        <v>7</v>
      </c>
      <c r="I983" s="29">
        <f t="shared" si="46"/>
        <v>1</v>
      </c>
      <c r="J983" s="29" t="str">
        <f t="shared" si="47"/>
        <v/>
      </c>
    </row>
    <row r="984" spans="1:10" x14ac:dyDescent="0.25">
      <c r="A984" s="29">
        <v>143080</v>
      </c>
      <c r="B984" s="29">
        <v>1</v>
      </c>
      <c r="C984" s="30">
        <v>46063.562430555554</v>
      </c>
      <c r="D984" s="32">
        <v>260106223021</v>
      </c>
      <c r="E984" s="61">
        <v>3.004461</v>
      </c>
      <c r="H984" s="29">
        <f t="shared" si="45"/>
        <v>7</v>
      </c>
      <c r="I984" s="29">
        <f t="shared" si="46"/>
        <v>1</v>
      </c>
      <c r="J984" s="29" t="str">
        <f t="shared" si="47"/>
        <v/>
      </c>
    </row>
    <row r="985" spans="1:10" x14ac:dyDescent="0.25">
      <c r="A985" s="29">
        <v>143099</v>
      </c>
      <c r="B985" s="29">
        <v>1</v>
      </c>
      <c r="C985" s="30">
        <v>46063.562569444446</v>
      </c>
      <c r="D985" s="32">
        <v>260106223021</v>
      </c>
      <c r="E985" s="61">
        <v>1.4455199999999999</v>
      </c>
      <c r="H985" s="29">
        <f t="shared" si="45"/>
        <v>7</v>
      </c>
      <c r="I985" s="29">
        <f t="shared" si="46"/>
        <v>1</v>
      </c>
      <c r="J985" s="29" t="str">
        <f t="shared" si="47"/>
        <v/>
      </c>
    </row>
    <row r="986" spans="1:10" x14ac:dyDescent="0.25">
      <c r="A986" s="29">
        <v>143086</v>
      </c>
      <c r="B986" s="29">
        <v>2</v>
      </c>
      <c r="C986" s="30">
        <v>46063.5627662037</v>
      </c>
      <c r="D986" s="32">
        <v>260106223021</v>
      </c>
      <c r="E986" s="61">
        <v>0.20580799999999999</v>
      </c>
      <c r="H986" s="29">
        <f t="shared" si="45"/>
        <v>7</v>
      </c>
      <c r="I986" s="29">
        <f t="shared" si="46"/>
        <v>1</v>
      </c>
      <c r="J986" s="29" t="str">
        <f t="shared" si="47"/>
        <v/>
      </c>
    </row>
    <row r="987" spans="1:10" x14ac:dyDescent="0.25">
      <c r="A987" s="29">
        <v>143068</v>
      </c>
      <c r="B987" s="29">
        <v>1</v>
      </c>
      <c r="C987" s="30">
        <v>46063.562916666669</v>
      </c>
      <c r="D987" s="32">
        <v>260106223021</v>
      </c>
      <c r="E987" s="61">
        <v>0.90459800000000001</v>
      </c>
      <c r="H987" s="29">
        <f t="shared" si="45"/>
        <v>7</v>
      </c>
      <c r="I987" s="29">
        <f t="shared" si="46"/>
        <v>1</v>
      </c>
      <c r="J987" s="29" t="str">
        <f t="shared" si="47"/>
        <v/>
      </c>
    </row>
    <row r="988" spans="1:10" x14ac:dyDescent="0.25">
      <c r="A988" s="29">
        <v>143102</v>
      </c>
      <c r="B988" s="29">
        <v>1</v>
      </c>
      <c r="C988" s="30">
        <v>46063.56858796296</v>
      </c>
      <c r="D988" s="32">
        <v>260106223021</v>
      </c>
      <c r="E988" s="61">
        <v>0.26517600000000002</v>
      </c>
      <c r="H988" s="29">
        <f t="shared" si="45"/>
        <v>7</v>
      </c>
      <c r="I988" s="29">
        <f t="shared" si="46"/>
        <v>1</v>
      </c>
      <c r="J988" s="29" t="str">
        <f t="shared" si="47"/>
        <v/>
      </c>
    </row>
    <row r="989" spans="1:10" x14ac:dyDescent="0.25">
      <c r="A989" s="29">
        <v>143055</v>
      </c>
      <c r="B989" s="29">
        <v>1</v>
      </c>
      <c r="C989" s="30">
        <v>46063.586041666669</v>
      </c>
      <c r="D989" s="32">
        <v>260106135221</v>
      </c>
      <c r="E989" s="61">
        <v>1.8968799999999999</v>
      </c>
      <c r="H989" s="29">
        <f t="shared" si="45"/>
        <v>7</v>
      </c>
      <c r="I989" s="29">
        <f t="shared" si="46"/>
        <v>1</v>
      </c>
      <c r="J989" s="29" t="str">
        <f t="shared" si="47"/>
        <v/>
      </c>
    </row>
    <row r="990" spans="1:10" x14ac:dyDescent="0.25">
      <c r="A990" s="29">
        <v>143073</v>
      </c>
      <c r="B990" s="29">
        <v>4</v>
      </c>
      <c r="C990" s="30">
        <v>46063.586192129631</v>
      </c>
      <c r="D990" s="32">
        <v>260106135221</v>
      </c>
      <c r="E990" s="61">
        <v>1.41588</v>
      </c>
      <c r="H990" s="29">
        <f t="shared" si="45"/>
        <v>7</v>
      </c>
      <c r="I990" s="29">
        <f t="shared" si="46"/>
        <v>1</v>
      </c>
      <c r="J990" s="29" t="str">
        <f t="shared" si="47"/>
        <v/>
      </c>
    </row>
    <row r="991" spans="1:10" x14ac:dyDescent="0.25">
      <c r="A991" s="29">
        <v>143073</v>
      </c>
      <c r="B991" s="29">
        <v>2</v>
      </c>
      <c r="C991" s="30">
        <v>46063.586284722223</v>
      </c>
      <c r="D991" s="32">
        <v>260106135221</v>
      </c>
      <c r="E991" s="61">
        <v>1.27512</v>
      </c>
      <c r="H991" s="29">
        <f t="shared" si="45"/>
        <v>7</v>
      </c>
      <c r="I991" s="29">
        <f t="shared" si="46"/>
        <v>1</v>
      </c>
      <c r="J991" s="29" t="str">
        <f t="shared" si="47"/>
        <v/>
      </c>
    </row>
    <row r="992" spans="1:10" x14ac:dyDescent="0.25">
      <c r="A992" s="29">
        <v>143112</v>
      </c>
      <c r="B992" s="29">
        <v>3</v>
      </c>
      <c r="C992" s="30">
        <v>46063.627256944441</v>
      </c>
      <c r="D992" s="32">
        <v>260106135221</v>
      </c>
      <c r="E992" s="61">
        <v>0.97394700000000001</v>
      </c>
      <c r="H992" s="29">
        <f t="shared" si="45"/>
        <v>7</v>
      </c>
      <c r="I992" s="29">
        <f t="shared" si="46"/>
        <v>1</v>
      </c>
      <c r="J992" s="29" t="str">
        <f t="shared" si="47"/>
        <v/>
      </c>
    </row>
    <row r="993" spans="1:10" x14ac:dyDescent="0.25">
      <c r="A993" s="29">
        <v>143102</v>
      </c>
      <c r="B993" s="29">
        <v>1</v>
      </c>
      <c r="C993" s="30">
        <v>46063.627569444441</v>
      </c>
      <c r="D993" s="32">
        <v>260106135221</v>
      </c>
      <c r="E993" s="61">
        <v>0.26517600000000002</v>
      </c>
      <c r="H993" s="29">
        <f t="shared" si="45"/>
        <v>7</v>
      </c>
      <c r="I993" s="29">
        <f t="shared" si="46"/>
        <v>1</v>
      </c>
      <c r="J993" s="29" t="str">
        <f t="shared" si="47"/>
        <v/>
      </c>
    </row>
    <row r="994" spans="1:10" x14ac:dyDescent="0.25">
      <c r="A994" s="29">
        <v>142915</v>
      </c>
      <c r="B994" s="29">
        <v>2</v>
      </c>
      <c r="C994" s="30">
        <v>46064.284432870372</v>
      </c>
      <c r="D994" s="32">
        <v>260106135621</v>
      </c>
      <c r="E994" s="61">
        <v>0.93152000000000001</v>
      </c>
      <c r="H994" s="29">
        <f t="shared" si="45"/>
        <v>7</v>
      </c>
      <c r="I994" s="29">
        <f t="shared" si="46"/>
        <v>1</v>
      </c>
      <c r="J994" s="29" t="str">
        <f t="shared" si="47"/>
        <v/>
      </c>
    </row>
    <row r="995" spans="1:10" x14ac:dyDescent="0.25">
      <c r="A995" s="29">
        <v>142915</v>
      </c>
      <c r="B995" s="29">
        <v>2</v>
      </c>
      <c r="C995" s="30">
        <v>46064.284513888888</v>
      </c>
      <c r="D995" s="32">
        <v>260106135621</v>
      </c>
      <c r="E995" s="61">
        <v>0.93152000000000001</v>
      </c>
      <c r="H995" s="29">
        <f t="shared" si="45"/>
        <v>7</v>
      </c>
      <c r="I995" s="29">
        <f t="shared" si="46"/>
        <v>1</v>
      </c>
      <c r="J995" s="29" t="str">
        <f t="shared" si="47"/>
        <v/>
      </c>
    </row>
    <row r="996" spans="1:10" x14ac:dyDescent="0.25">
      <c r="A996" s="29">
        <v>142915</v>
      </c>
      <c r="B996" s="29">
        <v>2</v>
      </c>
      <c r="C996" s="30">
        <v>46064.284583333334</v>
      </c>
      <c r="D996" s="32">
        <v>260106135621</v>
      </c>
      <c r="E996" s="61">
        <v>0.93152000000000001</v>
      </c>
      <c r="H996" s="29">
        <f t="shared" si="45"/>
        <v>7</v>
      </c>
      <c r="I996" s="29">
        <f t="shared" si="46"/>
        <v>1</v>
      </c>
      <c r="J996" s="29" t="str">
        <f t="shared" si="47"/>
        <v/>
      </c>
    </row>
    <row r="997" spans="1:10" x14ac:dyDescent="0.25">
      <c r="A997" s="29">
        <v>142915</v>
      </c>
      <c r="B997" s="29">
        <v>2</v>
      </c>
      <c r="C997" s="30">
        <v>46064.28465277778</v>
      </c>
      <c r="D997" s="32">
        <v>260106135621</v>
      </c>
      <c r="E997" s="61">
        <v>0.93152000000000001</v>
      </c>
      <c r="H997" s="29">
        <f t="shared" si="45"/>
        <v>7</v>
      </c>
      <c r="I997" s="29">
        <f t="shared" si="46"/>
        <v>1</v>
      </c>
      <c r="J997" s="29" t="str">
        <f t="shared" si="47"/>
        <v/>
      </c>
    </row>
    <row r="998" spans="1:10" x14ac:dyDescent="0.25">
      <c r="A998" s="29">
        <v>142915</v>
      </c>
      <c r="B998" s="29">
        <v>2</v>
      </c>
      <c r="C998" s="30">
        <v>46064.284756944442</v>
      </c>
      <c r="D998" s="32">
        <v>260106135621</v>
      </c>
      <c r="E998" s="61">
        <v>0.93152000000000001</v>
      </c>
      <c r="H998" s="29">
        <f t="shared" si="45"/>
        <v>7</v>
      </c>
      <c r="I998" s="29">
        <f t="shared" si="46"/>
        <v>1</v>
      </c>
      <c r="J998" s="29" t="str">
        <f t="shared" si="47"/>
        <v/>
      </c>
    </row>
    <row r="999" spans="1:10" x14ac:dyDescent="0.25">
      <c r="A999" s="29">
        <v>142915</v>
      </c>
      <c r="B999" s="29">
        <v>1</v>
      </c>
      <c r="C999" s="30">
        <v>46064.284872685188</v>
      </c>
      <c r="D999" s="32">
        <v>260106135621</v>
      </c>
      <c r="E999" s="61">
        <v>0.92730000000000001</v>
      </c>
      <c r="H999" s="29">
        <f t="shared" si="45"/>
        <v>7</v>
      </c>
      <c r="I999" s="29">
        <f t="shared" si="46"/>
        <v>1</v>
      </c>
      <c r="J999" s="29" t="str">
        <f t="shared" si="47"/>
        <v/>
      </c>
    </row>
    <row r="1000" spans="1:10" x14ac:dyDescent="0.25">
      <c r="A1000" s="29">
        <v>143069</v>
      </c>
      <c r="B1000" s="29">
        <v>2</v>
      </c>
      <c r="C1000" s="30">
        <v>46064.285069444442</v>
      </c>
      <c r="D1000" s="32">
        <v>260106135621</v>
      </c>
      <c r="E1000" s="61">
        <v>0.31506800000000001</v>
      </c>
      <c r="H1000" s="29">
        <f t="shared" si="45"/>
        <v>7</v>
      </c>
      <c r="I1000" s="29">
        <f t="shared" si="46"/>
        <v>1</v>
      </c>
      <c r="J1000" s="29" t="str">
        <f t="shared" si="47"/>
        <v/>
      </c>
    </row>
    <row r="1001" spans="1:10" x14ac:dyDescent="0.25">
      <c r="A1001" s="29">
        <v>142900</v>
      </c>
      <c r="B1001" s="29">
        <v>1</v>
      </c>
      <c r="C1001" s="30">
        <v>46064.300844907404</v>
      </c>
      <c r="D1001" s="32">
        <v>260106140021</v>
      </c>
      <c r="E1001" s="61">
        <v>3.1131679999999999</v>
      </c>
      <c r="H1001" s="29">
        <f t="shared" si="45"/>
        <v>7</v>
      </c>
      <c r="I1001" s="29">
        <f t="shared" si="46"/>
        <v>1</v>
      </c>
      <c r="J1001" s="29" t="str">
        <f t="shared" si="47"/>
        <v/>
      </c>
    </row>
    <row r="1002" spans="1:10" x14ac:dyDescent="0.25">
      <c r="A1002" s="29">
        <v>143112</v>
      </c>
      <c r="B1002" s="29">
        <v>2</v>
      </c>
      <c r="C1002" s="30">
        <v>46064.301006944443</v>
      </c>
      <c r="D1002" s="32">
        <v>260106140021</v>
      </c>
      <c r="E1002" s="61">
        <v>1.311207</v>
      </c>
      <c r="H1002" s="29">
        <f t="shared" si="45"/>
        <v>7</v>
      </c>
      <c r="I1002" s="29">
        <f t="shared" si="46"/>
        <v>1</v>
      </c>
      <c r="J1002" s="29" t="str">
        <f t="shared" si="47"/>
        <v/>
      </c>
    </row>
    <row r="1003" spans="1:10" x14ac:dyDescent="0.25">
      <c r="A1003" s="29">
        <v>142839</v>
      </c>
      <c r="B1003" s="29">
        <v>2</v>
      </c>
      <c r="C1003" s="30">
        <v>46064.30128472222</v>
      </c>
      <c r="D1003" s="32">
        <v>260106140021</v>
      </c>
      <c r="E1003" s="61">
        <v>0.99648000000000003</v>
      </c>
      <c r="H1003" s="29">
        <f t="shared" si="45"/>
        <v>7</v>
      </c>
      <c r="I1003" s="29">
        <f t="shared" si="46"/>
        <v>1</v>
      </c>
      <c r="J1003" s="29" t="str">
        <f t="shared" si="47"/>
        <v/>
      </c>
    </row>
    <row r="1004" spans="1:10" x14ac:dyDescent="0.25">
      <c r="A1004" s="29">
        <v>142839</v>
      </c>
      <c r="B1004" s="29">
        <v>9</v>
      </c>
      <c r="C1004" s="30">
        <v>46064.301354166666</v>
      </c>
      <c r="D1004" s="32">
        <v>260106140021</v>
      </c>
      <c r="E1004" s="61">
        <v>0.80190600000000001</v>
      </c>
      <c r="H1004" s="29">
        <f t="shared" si="45"/>
        <v>7</v>
      </c>
      <c r="I1004" s="29">
        <f t="shared" si="46"/>
        <v>1</v>
      </c>
      <c r="J1004" s="29" t="str">
        <f t="shared" si="47"/>
        <v/>
      </c>
    </row>
    <row r="1005" spans="1:10" x14ac:dyDescent="0.25">
      <c r="A1005" s="29">
        <v>142915</v>
      </c>
      <c r="B1005" s="29">
        <v>3</v>
      </c>
      <c r="C1005" s="30">
        <v>46064.326377314814</v>
      </c>
      <c r="D1005" s="32">
        <v>260109191721</v>
      </c>
      <c r="E1005" s="61">
        <v>0.89700000000000002</v>
      </c>
      <c r="H1005" s="29">
        <f t="shared" si="45"/>
        <v>7</v>
      </c>
      <c r="I1005" s="29">
        <f t="shared" si="46"/>
        <v>1</v>
      </c>
      <c r="J1005" s="29" t="str">
        <f t="shared" si="47"/>
        <v/>
      </c>
    </row>
    <row r="1006" spans="1:10" x14ac:dyDescent="0.25">
      <c r="A1006" s="29">
        <v>142915</v>
      </c>
      <c r="B1006" s="29">
        <v>3</v>
      </c>
      <c r="C1006" s="30">
        <v>46064.32644675926</v>
      </c>
      <c r="D1006" s="32">
        <v>260109191721</v>
      </c>
      <c r="E1006" s="61">
        <v>0.89700000000000002</v>
      </c>
      <c r="H1006" s="29">
        <f t="shared" si="45"/>
        <v>7</v>
      </c>
      <c r="I1006" s="29">
        <f t="shared" si="46"/>
        <v>1</v>
      </c>
      <c r="J1006" s="29" t="str">
        <f t="shared" si="47"/>
        <v/>
      </c>
    </row>
    <row r="1007" spans="1:10" x14ac:dyDescent="0.25">
      <c r="A1007" s="29">
        <v>142915</v>
      </c>
      <c r="B1007" s="29">
        <v>4</v>
      </c>
      <c r="C1007" s="30">
        <v>46065.48064814815</v>
      </c>
      <c r="D1007" s="32">
        <v>251231082221</v>
      </c>
      <c r="E1007" s="61">
        <v>0.87629999999999997</v>
      </c>
      <c r="F1007" s="74">
        <v>0.87629999999999997</v>
      </c>
      <c r="G1007" s="71" t="s">
        <v>103</v>
      </c>
      <c r="H1007" s="29">
        <f t="shared" si="45"/>
        <v>7</v>
      </c>
      <c r="I1007" s="29">
        <f t="shared" si="46"/>
        <v>1</v>
      </c>
      <c r="J1007" s="29">
        <f t="shared" si="47"/>
        <v>1</v>
      </c>
    </row>
    <row r="1008" spans="1:10" x14ac:dyDescent="0.25">
      <c r="A1008" s="29">
        <v>142915</v>
      </c>
      <c r="B1008" s="29">
        <v>1</v>
      </c>
      <c r="C1008" s="30">
        <v>46064.326736111114</v>
      </c>
      <c r="D1008" s="32">
        <v>260109191721</v>
      </c>
      <c r="E1008" s="61">
        <v>0.92730000000000001</v>
      </c>
      <c r="H1008" s="29">
        <f t="shared" si="45"/>
        <v>7</v>
      </c>
      <c r="I1008" s="29">
        <f t="shared" si="46"/>
        <v>1</v>
      </c>
      <c r="J1008" s="29" t="str">
        <f t="shared" si="47"/>
        <v/>
      </c>
    </row>
    <row r="1009" spans="1:10" x14ac:dyDescent="0.25">
      <c r="A1009" s="29">
        <v>142915</v>
      </c>
      <c r="B1009" s="29">
        <v>1</v>
      </c>
      <c r="C1009" s="30">
        <v>46064.326805555553</v>
      </c>
      <c r="D1009" s="32">
        <v>260109191721</v>
      </c>
      <c r="E1009" s="61">
        <v>0.92730000000000001</v>
      </c>
      <c r="H1009" s="29">
        <f t="shared" si="45"/>
        <v>7</v>
      </c>
      <c r="I1009" s="29">
        <f t="shared" si="46"/>
        <v>1</v>
      </c>
      <c r="J1009" s="29" t="str">
        <f t="shared" si="47"/>
        <v/>
      </c>
    </row>
    <row r="1010" spans="1:10" x14ac:dyDescent="0.25">
      <c r="A1010" s="29">
        <v>142915</v>
      </c>
      <c r="B1010" s="29">
        <v>2</v>
      </c>
      <c r="C1010" s="30">
        <v>46064.326886574076</v>
      </c>
      <c r="D1010" s="32">
        <v>260109191721</v>
      </c>
      <c r="E1010" s="61">
        <v>0.93152000000000001</v>
      </c>
      <c r="H1010" s="29">
        <f t="shared" si="45"/>
        <v>7</v>
      </c>
      <c r="I1010" s="29">
        <f t="shared" si="46"/>
        <v>1</v>
      </c>
      <c r="J1010" s="29" t="str">
        <f t="shared" si="47"/>
        <v/>
      </c>
    </row>
    <row r="1011" spans="1:10" x14ac:dyDescent="0.25">
      <c r="A1011" s="29">
        <v>143069</v>
      </c>
      <c r="B1011" s="29">
        <v>1</v>
      </c>
      <c r="C1011" s="30">
        <v>46064.331180555557</v>
      </c>
      <c r="D1011" s="32">
        <v>260109193521</v>
      </c>
      <c r="E1011" s="61">
        <v>1.6652880000000001</v>
      </c>
      <c r="H1011" s="29">
        <f t="shared" si="45"/>
        <v>7</v>
      </c>
      <c r="I1011" s="29">
        <f t="shared" si="46"/>
        <v>1</v>
      </c>
      <c r="J1011" s="29" t="str">
        <f t="shared" si="47"/>
        <v/>
      </c>
    </row>
    <row r="1012" spans="1:10" x14ac:dyDescent="0.25">
      <c r="A1012" s="29">
        <v>142839</v>
      </c>
      <c r="B1012" s="29">
        <v>13</v>
      </c>
      <c r="C1012" s="30">
        <v>46064.331585648149</v>
      </c>
      <c r="D1012" s="32">
        <v>260109193521</v>
      </c>
      <c r="E1012" s="61">
        <v>2.0153539999999999</v>
      </c>
      <c r="H1012" s="29">
        <f t="shared" si="45"/>
        <v>7</v>
      </c>
      <c r="I1012" s="29">
        <f t="shared" si="46"/>
        <v>1</v>
      </c>
      <c r="J1012" s="29" t="str">
        <f t="shared" si="47"/>
        <v/>
      </c>
    </row>
    <row r="1013" spans="1:10" x14ac:dyDescent="0.25">
      <c r="A1013" s="29">
        <v>142839</v>
      </c>
      <c r="B1013" s="29">
        <v>10</v>
      </c>
      <c r="C1013" s="30">
        <v>46064.331678240742</v>
      </c>
      <c r="D1013" s="32">
        <v>260109193521</v>
      </c>
      <c r="E1013" s="61">
        <v>1.023946</v>
      </c>
      <c r="H1013" s="29">
        <f t="shared" si="45"/>
        <v>7</v>
      </c>
      <c r="I1013" s="29">
        <f t="shared" si="46"/>
        <v>1</v>
      </c>
      <c r="J1013" s="29" t="str">
        <f t="shared" si="47"/>
        <v/>
      </c>
    </row>
    <row r="1014" spans="1:10" x14ac:dyDescent="0.25">
      <c r="A1014" s="29">
        <v>142839</v>
      </c>
      <c r="B1014" s="29">
        <v>6</v>
      </c>
      <c r="C1014" s="30">
        <v>46064.331770833334</v>
      </c>
      <c r="D1014" s="32">
        <v>260109193521</v>
      </c>
      <c r="E1014" s="61">
        <v>0.75414099999999995</v>
      </c>
      <c r="H1014" s="29">
        <f t="shared" si="45"/>
        <v>7</v>
      </c>
      <c r="I1014" s="29">
        <f t="shared" si="46"/>
        <v>1</v>
      </c>
      <c r="J1014" s="29" t="str">
        <f t="shared" si="47"/>
        <v/>
      </c>
    </row>
    <row r="1015" spans="1:10" x14ac:dyDescent="0.25">
      <c r="A1015" s="29">
        <v>142839</v>
      </c>
      <c r="B1015" s="29">
        <v>6</v>
      </c>
      <c r="C1015" s="30">
        <v>46064.331863425927</v>
      </c>
      <c r="D1015" s="32">
        <v>260109193521</v>
      </c>
      <c r="E1015" s="61">
        <v>0.75414099999999995</v>
      </c>
      <c r="H1015" s="29">
        <f t="shared" si="45"/>
        <v>7</v>
      </c>
      <c r="I1015" s="29">
        <f t="shared" si="46"/>
        <v>1</v>
      </c>
      <c r="J1015" s="29" t="str">
        <f t="shared" si="47"/>
        <v/>
      </c>
    </row>
    <row r="1016" spans="1:10" x14ac:dyDescent="0.25">
      <c r="A1016" s="29">
        <v>143069</v>
      </c>
      <c r="B1016" s="29">
        <v>2</v>
      </c>
      <c r="C1016" s="30">
        <v>46064.339930555558</v>
      </c>
      <c r="D1016" s="32">
        <v>260109193521</v>
      </c>
      <c r="E1016" s="61">
        <v>0.31506800000000001</v>
      </c>
      <c r="H1016" s="29">
        <f t="shared" si="45"/>
        <v>7</v>
      </c>
      <c r="I1016" s="29">
        <f t="shared" si="46"/>
        <v>1</v>
      </c>
      <c r="J1016" s="29" t="str">
        <f t="shared" si="47"/>
        <v/>
      </c>
    </row>
    <row r="1017" spans="1:10" x14ac:dyDescent="0.25">
      <c r="A1017" s="29">
        <v>142985</v>
      </c>
      <c r="B1017" s="29">
        <v>5</v>
      </c>
      <c r="C1017" s="30">
        <v>46064.353171296294</v>
      </c>
      <c r="D1017" s="32">
        <v>260109193521</v>
      </c>
      <c r="E1017" s="61">
        <v>0.29214899999999999</v>
      </c>
      <c r="H1017" s="29">
        <f t="shared" si="45"/>
        <v>7</v>
      </c>
      <c r="I1017" s="29">
        <f t="shared" si="46"/>
        <v>1</v>
      </c>
      <c r="J1017" s="29" t="str">
        <f t="shared" si="47"/>
        <v/>
      </c>
    </row>
    <row r="1018" spans="1:10" x14ac:dyDescent="0.25">
      <c r="A1018" s="29">
        <v>142985</v>
      </c>
      <c r="B1018" s="29">
        <v>5</v>
      </c>
      <c r="C1018" s="30">
        <v>46064.353252314817</v>
      </c>
      <c r="D1018" s="32">
        <v>260109193521</v>
      </c>
      <c r="E1018" s="61">
        <v>0.29214899999999999</v>
      </c>
      <c r="H1018" s="29">
        <f t="shared" si="45"/>
        <v>7</v>
      </c>
      <c r="I1018" s="29">
        <f t="shared" si="46"/>
        <v>1</v>
      </c>
      <c r="J1018" s="29" t="str">
        <f t="shared" si="47"/>
        <v/>
      </c>
    </row>
    <row r="1019" spans="1:10" x14ac:dyDescent="0.25">
      <c r="A1019" s="29">
        <v>142985</v>
      </c>
      <c r="B1019" s="29">
        <v>1</v>
      </c>
      <c r="C1019" s="30">
        <v>46064.353946759256</v>
      </c>
      <c r="D1019" s="32">
        <v>260109193521</v>
      </c>
      <c r="E1019" s="61">
        <v>0.29214899999999999</v>
      </c>
      <c r="H1019" s="29">
        <f t="shared" si="45"/>
        <v>7</v>
      </c>
      <c r="I1019" s="29">
        <f t="shared" si="46"/>
        <v>1</v>
      </c>
      <c r="J1019" s="29" t="str">
        <f t="shared" si="47"/>
        <v/>
      </c>
    </row>
    <row r="1020" spans="1:10" x14ac:dyDescent="0.25">
      <c r="A1020" s="29">
        <v>142839</v>
      </c>
      <c r="B1020" s="29">
        <v>7</v>
      </c>
      <c r="C1020" s="30">
        <v>46064.359872685185</v>
      </c>
      <c r="D1020" s="32">
        <v>260109193521</v>
      </c>
      <c r="E1020" s="61">
        <v>0.43062099999999998</v>
      </c>
      <c r="H1020" s="29">
        <f t="shared" si="45"/>
        <v>7</v>
      </c>
      <c r="I1020" s="29">
        <f t="shared" si="46"/>
        <v>1</v>
      </c>
      <c r="J1020" s="29" t="str">
        <f t="shared" si="47"/>
        <v/>
      </c>
    </row>
    <row r="1021" spans="1:10" x14ac:dyDescent="0.25">
      <c r="A1021" s="29">
        <v>142919</v>
      </c>
      <c r="B1021" s="29">
        <v>1</v>
      </c>
      <c r="C1021" s="30">
        <v>46064.360092592593</v>
      </c>
      <c r="D1021" s="32">
        <v>260109193521</v>
      </c>
      <c r="E1021" s="61">
        <v>0.14364099999999999</v>
      </c>
      <c r="H1021" s="29">
        <f t="shared" si="45"/>
        <v>7</v>
      </c>
      <c r="I1021" s="29">
        <f t="shared" si="46"/>
        <v>1</v>
      </c>
      <c r="J1021" s="29" t="str">
        <f t="shared" si="47"/>
        <v/>
      </c>
    </row>
    <row r="1022" spans="1:10" x14ac:dyDescent="0.25">
      <c r="A1022" s="29">
        <v>143117</v>
      </c>
      <c r="B1022" s="29">
        <v>1</v>
      </c>
      <c r="C1022" s="30">
        <v>46064.362141203703</v>
      </c>
      <c r="D1022" s="32">
        <v>251211030821</v>
      </c>
      <c r="E1022" s="61">
        <v>1.4580960000000001</v>
      </c>
      <c r="H1022" s="29">
        <f t="shared" si="45"/>
        <v>7</v>
      </c>
      <c r="I1022" s="29">
        <f t="shared" si="46"/>
        <v>1</v>
      </c>
      <c r="J1022" s="29" t="str">
        <f t="shared" si="47"/>
        <v/>
      </c>
    </row>
    <row r="1023" spans="1:10" x14ac:dyDescent="0.25">
      <c r="A1023" s="29">
        <v>143117</v>
      </c>
      <c r="B1023" s="29">
        <v>2</v>
      </c>
      <c r="C1023" s="30">
        <v>46064.366284722222</v>
      </c>
      <c r="D1023" s="32">
        <v>251211123221</v>
      </c>
      <c r="E1023" s="61">
        <v>1.375996</v>
      </c>
      <c r="H1023" s="29">
        <f t="shared" si="45"/>
        <v>7</v>
      </c>
      <c r="I1023" s="29">
        <f t="shared" si="46"/>
        <v>1</v>
      </c>
      <c r="J1023" s="29" t="str">
        <f t="shared" si="47"/>
        <v/>
      </c>
    </row>
    <row r="1024" spans="1:10" x14ac:dyDescent="0.25">
      <c r="A1024" s="29">
        <v>142952</v>
      </c>
      <c r="B1024" s="29">
        <v>2</v>
      </c>
      <c r="C1024" s="30">
        <v>46064.421400462961</v>
      </c>
      <c r="D1024" s="32">
        <v>260109195021</v>
      </c>
      <c r="E1024" s="61">
        <v>2.2168019999999999</v>
      </c>
      <c r="H1024" s="29">
        <f t="shared" si="45"/>
        <v>7</v>
      </c>
      <c r="I1024" s="29">
        <f t="shared" si="46"/>
        <v>1</v>
      </c>
      <c r="J1024" s="29" t="str">
        <f t="shared" si="47"/>
        <v/>
      </c>
    </row>
    <row r="1025" spans="1:10" x14ac:dyDescent="0.25">
      <c r="A1025" s="29">
        <v>142952</v>
      </c>
      <c r="B1025" s="29">
        <v>1</v>
      </c>
      <c r="C1025" s="30">
        <v>46064.421481481484</v>
      </c>
      <c r="D1025" s="32">
        <v>260109195021</v>
      </c>
      <c r="E1025" s="61">
        <v>1.8777600000000001</v>
      </c>
      <c r="H1025" s="29">
        <f t="shared" si="45"/>
        <v>7</v>
      </c>
      <c r="I1025" s="29">
        <f t="shared" si="46"/>
        <v>1</v>
      </c>
      <c r="J1025" s="29" t="str">
        <f t="shared" si="47"/>
        <v/>
      </c>
    </row>
    <row r="1026" spans="1:10" x14ac:dyDescent="0.25">
      <c r="A1026" s="29">
        <v>143039</v>
      </c>
      <c r="B1026" s="29">
        <v>1</v>
      </c>
      <c r="C1026" s="30">
        <v>46064.421724537038</v>
      </c>
      <c r="D1026" s="32">
        <v>260109195021</v>
      </c>
      <c r="E1026" s="61">
        <v>0.47249999999999998</v>
      </c>
      <c r="H1026" s="29">
        <f t="shared" si="45"/>
        <v>7</v>
      </c>
      <c r="I1026" s="29">
        <f t="shared" si="46"/>
        <v>1</v>
      </c>
      <c r="J1026" s="29" t="str">
        <f t="shared" si="47"/>
        <v/>
      </c>
    </row>
    <row r="1027" spans="1:10" x14ac:dyDescent="0.25">
      <c r="A1027" s="29">
        <v>142839</v>
      </c>
      <c r="B1027" s="29">
        <v>18</v>
      </c>
      <c r="C1027" s="30">
        <v>46064.421898148146</v>
      </c>
      <c r="D1027" s="32">
        <v>260109195021</v>
      </c>
      <c r="E1027" s="61">
        <v>0.99710100000000002</v>
      </c>
      <c r="H1027" s="29">
        <f t="shared" si="45"/>
        <v>7</v>
      </c>
      <c r="I1027" s="29">
        <f t="shared" si="46"/>
        <v>1</v>
      </c>
      <c r="J1027" s="29" t="str">
        <f t="shared" si="47"/>
        <v/>
      </c>
    </row>
    <row r="1028" spans="1:10" x14ac:dyDescent="0.25">
      <c r="A1028" s="29">
        <v>142839</v>
      </c>
      <c r="B1028" s="29">
        <v>11</v>
      </c>
      <c r="C1028" s="30">
        <v>46064.421990740739</v>
      </c>
      <c r="D1028" s="32">
        <v>260109195021</v>
      </c>
      <c r="E1028" s="61">
        <v>0.65795099999999995</v>
      </c>
      <c r="H1028" s="29">
        <f t="shared" si="45"/>
        <v>7</v>
      </c>
      <c r="I1028" s="29">
        <f t="shared" si="46"/>
        <v>1</v>
      </c>
      <c r="J1028" s="29" t="str">
        <f t="shared" si="47"/>
        <v/>
      </c>
    </row>
    <row r="1029" spans="1:10" x14ac:dyDescent="0.25">
      <c r="A1029" s="29">
        <v>143060</v>
      </c>
      <c r="B1029" s="29">
        <v>1</v>
      </c>
      <c r="C1029" s="30">
        <v>46065.302187499998</v>
      </c>
      <c r="D1029" s="32">
        <v>260102093721</v>
      </c>
      <c r="E1029" s="61">
        <v>1.8851519999999999</v>
      </c>
      <c r="H1029" s="29">
        <f t="shared" si="45"/>
        <v>7</v>
      </c>
      <c r="I1029" s="29">
        <f t="shared" si="46"/>
        <v>1</v>
      </c>
      <c r="J1029" s="29" t="str">
        <f t="shared" si="47"/>
        <v/>
      </c>
    </row>
    <row r="1030" spans="1:10" x14ac:dyDescent="0.25">
      <c r="A1030" s="29">
        <v>143066</v>
      </c>
      <c r="B1030" s="29">
        <v>1</v>
      </c>
      <c r="C1030" s="30">
        <v>46065.302430555559</v>
      </c>
      <c r="D1030" s="32">
        <v>260102093721</v>
      </c>
      <c r="E1030" s="61">
        <v>0.45429599999999998</v>
      </c>
      <c r="H1030" s="29">
        <f t="shared" si="45"/>
        <v>7</v>
      </c>
      <c r="I1030" s="29">
        <f t="shared" si="46"/>
        <v>1</v>
      </c>
      <c r="J1030" s="29" t="str">
        <f t="shared" si="47"/>
        <v/>
      </c>
    </row>
    <row r="1031" spans="1:10" x14ac:dyDescent="0.25">
      <c r="A1031" s="29">
        <v>143104</v>
      </c>
      <c r="B1031" s="29">
        <v>5</v>
      </c>
      <c r="C1031" s="30">
        <v>46065.302604166667</v>
      </c>
      <c r="D1031" s="32">
        <v>260102093721</v>
      </c>
      <c r="E1031" s="61">
        <v>1.7832399999999999</v>
      </c>
      <c r="H1031" s="29">
        <f t="shared" si="45"/>
        <v>7</v>
      </c>
      <c r="I1031" s="29">
        <f t="shared" si="46"/>
        <v>1</v>
      </c>
      <c r="J1031" s="29" t="str">
        <f t="shared" si="47"/>
        <v/>
      </c>
    </row>
    <row r="1032" spans="1:10" x14ac:dyDescent="0.25">
      <c r="A1032" s="29">
        <v>142985</v>
      </c>
      <c r="B1032" s="29">
        <v>2</v>
      </c>
      <c r="C1032" s="30">
        <v>46065.302766203706</v>
      </c>
      <c r="D1032" s="32">
        <v>260102093721</v>
      </c>
      <c r="E1032" s="61">
        <v>0.84513000000000005</v>
      </c>
      <c r="H1032" s="29">
        <f t="shared" si="45"/>
        <v>7</v>
      </c>
      <c r="I1032" s="29">
        <f t="shared" si="46"/>
        <v>1</v>
      </c>
      <c r="J1032" s="29" t="str">
        <f t="shared" si="47"/>
        <v/>
      </c>
    </row>
    <row r="1033" spans="1:10" x14ac:dyDescent="0.25">
      <c r="A1033" s="29">
        <v>142839</v>
      </c>
      <c r="B1033" s="29">
        <v>13</v>
      </c>
      <c r="C1033" s="30">
        <v>46065.316712962966</v>
      </c>
      <c r="D1033" s="32">
        <v>251231081621</v>
      </c>
      <c r="E1033" s="61">
        <v>2.0153539999999999</v>
      </c>
      <c r="H1033" s="29">
        <f t="shared" si="45"/>
        <v>7</v>
      </c>
      <c r="I1033" s="29">
        <f t="shared" si="46"/>
        <v>1</v>
      </c>
      <c r="J1033" s="29" t="str">
        <f t="shared" si="47"/>
        <v/>
      </c>
    </row>
    <row r="1034" spans="1:10" x14ac:dyDescent="0.25">
      <c r="A1034" s="29">
        <v>142839</v>
      </c>
      <c r="B1034" s="29">
        <v>4</v>
      </c>
      <c r="C1034" s="30">
        <v>46065.316817129627</v>
      </c>
      <c r="D1034" s="32">
        <v>251231081621</v>
      </c>
      <c r="E1034" s="61">
        <v>1.24509</v>
      </c>
      <c r="H1034" s="29">
        <f t="shared" si="45"/>
        <v>7</v>
      </c>
      <c r="I1034" s="29">
        <f t="shared" si="46"/>
        <v>1</v>
      </c>
      <c r="J1034" s="29" t="str">
        <f t="shared" si="47"/>
        <v/>
      </c>
    </row>
    <row r="1035" spans="1:10" x14ac:dyDescent="0.25">
      <c r="A1035" s="29">
        <v>142839</v>
      </c>
      <c r="B1035" s="29">
        <v>17</v>
      </c>
      <c r="C1035" s="30">
        <v>46065.316886574074</v>
      </c>
      <c r="D1035" s="32">
        <v>251231081621</v>
      </c>
      <c r="E1035" s="61">
        <v>0.96735599999999999</v>
      </c>
      <c r="H1035" s="29">
        <f t="shared" si="45"/>
        <v>7</v>
      </c>
      <c r="I1035" s="29">
        <f t="shared" si="46"/>
        <v>1</v>
      </c>
      <c r="J1035" s="29" t="str">
        <f t="shared" si="47"/>
        <v/>
      </c>
    </row>
    <row r="1036" spans="1:10" x14ac:dyDescent="0.25">
      <c r="A1036" s="29">
        <v>143074</v>
      </c>
      <c r="B1036" s="29">
        <v>2</v>
      </c>
      <c r="C1036" s="30">
        <v>46065.317060185182</v>
      </c>
      <c r="D1036" s="32">
        <v>251231081621</v>
      </c>
      <c r="E1036" s="61">
        <v>1.959516</v>
      </c>
      <c r="H1036" s="29">
        <f t="shared" ref="H1036:H1099" si="48">IF(A1036&gt;0,WEEKNUM(C1036,21),"")</f>
        <v>7</v>
      </c>
      <c r="I1036" s="29">
        <f t="shared" ref="I1036:I1099" si="49">IF(A1036&gt;0,1,"")</f>
        <v>1</v>
      </c>
      <c r="J1036" s="29" t="str">
        <f t="shared" ref="J1036:J1099" si="50">IF(F1036&gt;0,1,"")</f>
        <v/>
      </c>
    </row>
    <row r="1037" spans="1:10" x14ac:dyDescent="0.25">
      <c r="A1037" s="29">
        <v>143114</v>
      </c>
      <c r="B1037" s="29">
        <v>1</v>
      </c>
      <c r="C1037" s="30">
        <v>46065.329074074078</v>
      </c>
      <c r="D1037" s="32">
        <v>251231080821</v>
      </c>
      <c r="E1037" s="61">
        <v>1.8016719999999999</v>
      </c>
      <c r="H1037" s="29">
        <f t="shared" si="48"/>
        <v>7</v>
      </c>
      <c r="I1037" s="29">
        <f t="shared" si="49"/>
        <v>1</v>
      </c>
      <c r="J1037" s="29" t="str">
        <f t="shared" si="50"/>
        <v/>
      </c>
    </row>
    <row r="1038" spans="1:10" x14ac:dyDescent="0.25">
      <c r="A1038" s="29">
        <v>143112</v>
      </c>
      <c r="B1038" s="29">
        <v>1</v>
      </c>
      <c r="C1038" s="30">
        <v>46065.329236111109</v>
      </c>
      <c r="D1038" s="32">
        <v>251231080821</v>
      </c>
      <c r="E1038" s="61">
        <v>1.1852959999999999</v>
      </c>
      <c r="H1038" s="29">
        <f t="shared" si="48"/>
        <v>7</v>
      </c>
      <c r="I1038" s="29">
        <f t="shared" si="49"/>
        <v>1</v>
      </c>
      <c r="J1038" s="29" t="str">
        <f t="shared" si="50"/>
        <v/>
      </c>
    </row>
    <row r="1039" spans="1:10" x14ac:dyDescent="0.25">
      <c r="A1039" s="29">
        <v>143112</v>
      </c>
      <c r="B1039" s="29">
        <v>2</v>
      </c>
      <c r="C1039" s="30">
        <v>46065.329328703701</v>
      </c>
      <c r="D1039" s="32">
        <v>251231080821</v>
      </c>
      <c r="E1039" s="61">
        <v>1.311207</v>
      </c>
      <c r="H1039" s="29">
        <f t="shared" si="48"/>
        <v>7</v>
      </c>
      <c r="I1039" s="29">
        <f t="shared" si="49"/>
        <v>1</v>
      </c>
      <c r="J1039" s="29" t="str">
        <f t="shared" si="50"/>
        <v/>
      </c>
    </row>
    <row r="1040" spans="1:10" x14ac:dyDescent="0.25">
      <c r="A1040" s="29">
        <v>142839</v>
      </c>
      <c r="B1040" s="29">
        <v>3</v>
      </c>
      <c r="C1040" s="30">
        <v>46065.329513888886</v>
      </c>
      <c r="D1040" s="32">
        <v>251231080821</v>
      </c>
      <c r="E1040" s="61">
        <v>0.93447199999999997</v>
      </c>
      <c r="H1040" s="29">
        <f t="shared" si="48"/>
        <v>7</v>
      </c>
      <c r="I1040" s="29">
        <f t="shared" si="49"/>
        <v>1</v>
      </c>
      <c r="J1040" s="29" t="str">
        <f t="shared" si="50"/>
        <v/>
      </c>
    </row>
    <row r="1041" spans="1:10" x14ac:dyDescent="0.25">
      <c r="A1041" s="29">
        <v>142839</v>
      </c>
      <c r="B1041" s="29">
        <v>5</v>
      </c>
      <c r="C1041" s="30">
        <v>46065.329583333332</v>
      </c>
      <c r="D1041" s="32">
        <v>251231080821</v>
      </c>
      <c r="E1041" s="61">
        <v>0.54149599999999998</v>
      </c>
      <c r="H1041" s="29">
        <f t="shared" si="48"/>
        <v>7</v>
      </c>
      <c r="I1041" s="29">
        <f t="shared" si="49"/>
        <v>1</v>
      </c>
      <c r="J1041" s="29" t="str">
        <f t="shared" si="50"/>
        <v/>
      </c>
    </row>
    <row r="1042" spans="1:10" x14ac:dyDescent="0.25">
      <c r="A1042" s="29">
        <v>142839</v>
      </c>
      <c r="B1042" s="29">
        <v>7</v>
      </c>
      <c r="C1042" s="30">
        <v>46065.329722222225</v>
      </c>
      <c r="D1042" s="32">
        <v>251231080821</v>
      </c>
      <c r="E1042" s="61">
        <v>0.43062099999999998</v>
      </c>
      <c r="H1042" s="29">
        <f t="shared" si="48"/>
        <v>7</v>
      </c>
      <c r="I1042" s="29">
        <f t="shared" si="49"/>
        <v>1</v>
      </c>
      <c r="J1042" s="29" t="str">
        <f t="shared" si="50"/>
        <v/>
      </c>
    </row>
    <row r="1043" spans="1:10" x14ac:dyDescent="0.25">
      <c r="A1043" s="29">
        <v>143091</v>
      </c>
      <c r="B1043" s="29">
        <v>3</v>
      </c>
      <c r="C1043" s="30">
        <v>46065.346898148149</v>
      </c>
      <c r="D1043" s="32">
        <v>251231080821</v>
      </c>
      <c r="E1043" s="61">
        <v>1.728</v>
      </c>
      <c r="H1043" s="29">
        <f t="shared" si="48"/>
        <v>7</v>
      </c>
      <c r="I1043" s="29">
        <f t="shared" si="49"/>
        <v>1</v>
      </c>
      <c r="J1043" s="29" t="str">
        <f t="shared" si="50"/>
        <v/>
      </c>
    </row>
    <row r="1044" spans="1:10" x14ac:dyDescent="0.25">
      <c r="A1044" s="29">
        <v>143061</v>
      </c>
      <c r="B1044" s="29">
        <v>1</v>
      </c>
      <c r="C1044" s="30">
        <v>46065.351342592592</v>
      </c>
      <c r="D1044" s="32">
        <v>251231081421</v>
      </c>
      <c r="E1044" s="61">
        <v>2.09</v>
      </c>
      <c r="H1044" s="29">
        <f t="shared" si="48"/>
        <v>7</v>
      </c>
      <c r="I1044" s="29">
        <f t="shared" si="49"/>
        <v>1</v>
      </c>
      <c r="J1044" s="29" t="str">
        <f t="shared" si="50"/>
        <v/>
      </c>
    </row>
    <row r="1045" spans="1:10" x14ac:dyDescent="0.25">
      <c r="A1045" s="29">
        <v>143060</v>
      </c>
      <c r="B1045" s="29">
        <v>2</v>
      </c>
      <c r="C1045" s="30">
        <v>46065.3515625</v>
      </c>
      <c r="D1045" s="32">
        <v>251231081421</v>
      </c>
      <c r="E1045" s="61">
        <v>1.8937600000000001</v>
      </c>
      <c r="H1045" s="29">
        <f t="shared" si="48"/>
        <v>7</v>
      </c>
      <c r="I1045" s="29">
        <f t="shared" si="49"/>
        <v>1</v>
      </c>
      <c r="J1045" s="29" t="str">
        <f t="shared" si="50"/>
        <v/>
      </c>
    </row>
    <row r="1046" spans="1:10" x14ac:dyDescent="0.25">
      <c r="A1046" s="29">
        <v>143040</v>
      </c>
      <c r="B1046" s="29">
        <v>1</v>
      </c>
      <c r="C1046" s="30">
        <v>46065.352372685185</v>
      </c>
      <c r="D1046" s="32">
        <v>251231081421</v>
      </c>
      <c r="E1046" s="61">
        <v>0.21667</v>
      </c>
      <c r="H1046" s="29">
        <f t="shared" si="48"/>
        <v>7</v>
      </c>
      <c r="I1046" s="29">
        <f t="shared" si="49"/>
        <v>1</v>
      </c>
      <c r="J1046" s="29" t="str">
        <f t="shared" si="50"/>
        <v/>
      </c>
    </row>
    <row r="1047" spans="1:10" x14ac:dyDescent="0.25">
      <c r="A1047" s="29">
        <v>143074</v>
      </c>
      <c r="B1047" s="29">
        <v>2</v>
      </c>
      <c r="C1047" s="30">
        <v>46065.352511574078</v>
      </c>
      <c r="D1047" s="32">
        <v>251231081421</v>
      </c>
      <c r="E1047" s="61">
        <v>1.959516</v>
      </c>
      <c r="H1047" s="29">
        <f t="shared" si="48"/>
        <v>7</v>
      </c>
      <c r="I1047" s="29">
        <f t="shared" si="49"/>
        <v>1</v>
      </c>
      <c r="J1047" s="29" t="str">
        <f t="shared" si="50"/>
        <v/>
      </c>
    </row>
    <row r="1048" spans="1:10" x14ac:dyDescent="0.25">
      <c r="A1048" s="29">
        <v>142919</v>
      </c>
      <c r="B1048" s="29">
        <v>1</v>
      </c>
      <c r="C1048" s="30">
        <v>46065.356736111113</v>
      </c>
      <c r="D1048" s="32">
        <v>251231081421</v>
      </c>
      <c r="E1048" s="61">
        <v>0.14364099999999999</v>
      </c>
      <c r="H1048" s="29">
        <f t="shared" si="48"/>
        <v>7</v>
      </c>
      <c r="I1048" s="29">
        <f t="shared" si="49"/>
        <v>1</v>
      </c>
      <c r="J1048" s="29" t="str">
        <f t="shared" si="50"/>
        <v/>
      </c>
    </row>
    <row r="1049" spans="1:10" x14ac:dyDescent="0.25">
      <c r="A1049" s="29">
        <v>142839</v>
      </c>
      <c r="B1049" s="29">
        <v>5</v>
      </c>
      <c r="C1049" s="30">
        <v>46065.356898148151</v>
      </c>
      <c r="D1049" s="32">
        <v>251231081421</v>
      </c>
      <c r="E1049" s="61">
        <v>0.54149599999999998</v>
      </c>
      <c r="H1049" s="29">
        <f t="shared" si="48"/>
        <v>7</v>
      </c>
      <c r="I1049" s="29">
        <f t="shared" si="49"/>
        <v>1</v>
      </c>
      <c r="J1049" s="29" t="str">
        <f t="shared" si="50"/>
        <v/>
      </c>
    </row>
    <row r="1050" spans="1:10" x14ac:dyDescent="0.25">
      <c r="A1050" s="29">
        <v>142839</v>
      </c>
      <c r="B1050" s="29">
        <v>8</v>
      </c>
      <c r="C1050" s="30">
        <v>46065.358657407407</v>
      </c>
      <c r="D1050" s="32">
        <v>251231081421</v>
      </c>
      <c r="E1050" s="61">
        <v>0.60306099999999996</v>
      </c>
      <c r="H1050" s="29">
        <f t="shared" si="48"/>
        <v>7</v>
      </c>
      <c r="I1050" s="29">
        <f t="shared" si="49"/>
        <v>1</v>
      </c>
      <c r="J1050" s="29" t="str">
        <f t="shared" si="50"/>
        <v/>
      </c>
    </row>
    <row r="1051" spans="1:10" x14ac:dyDescent="0.25">
      <c r="A1051" s="29">
        <v>143040</v>
      </c>
      <c r="B1051" s="29">
        <v>1</v>
      </c>
      <c r="C1051" s="30">
        <v>46065.365358796298</v>
      </c>
      <c r="D1051" s="32">
        <v>251231081421</v>
      </c>
      <c r="E1051" s="61">
        <v>0.21667</v>
      </c>
      <c r="H1051" s="29">
        <f t="shared" si="48"/>
        <v>7</v>
      </c>
      <c r="I1051" s="29">
        <f t="shared" si="49"/>
        <v>1</v>
      </c>
      <c r="J1051" s="29" t="str">
        <f t="shared" si="50"/>
        <v/>
      </c>
    </row>
    <row r="1052" spans="1:10" x14ac:dyDescent="0.25">
      <c r="A1052" s="29">
        <v>142985</v>
      </c>
      <c r="B1052" s="29">
        <v>1</v>
      </c>
      <c r="C1052" s="30">
        <v>46065.401597222219</v>
      </c>
      <c r="D1052" s="32">
        <v>251231081421</v>
      </c>
      <c r="E1052" s="61">
        <v>0.29214899999999999</v>
      </c>
      <c r="H1052" s="29">
        <f t="shared" si="48"/>
        <v>7</v>
      </c>
      <c r="I1052" s="29">
        <f t="shared" si="49"/>
        <v>1</v>
      </c>
      <c r="J1052" s="29" t="str">
        <f t="shared" si="50"/>
        <v/>
      </c>
    </row>
    <row r="1053" spans="1:10" x14ac:dyDescent="0.25">
      <c r="A1053" s="29">
        <v>142985</v>
      </c>
      <c r="B1053" s="29">
        <v>3</v>
      </c>
      <c r="C1053" s="30">
        <v>46065.401770833334</v>
      </c>
      <c r="D1053" s="32">
        <v>251231081421</v>
      </c>
      <c r="E1053" s="61">
        <v>0.29214899999999999</v>
      </c>
      <c r="H1053" s="29">
        <f t="shared" si="48"/>
        <v>7</v>
      </c>
      <c r="I1053" s="29">
        <f t="shared" si="49"/>
        <v>1</v>
      </c>
      <c r="J1053" s="29" t="str">
        <f t="shared" si="50"/>
        <v/>
      </c>
    </row>
    <row r="1054" spans="1:10" x14ac:dyDescent="0.25">
      <c r="A1054" s="29">
        <v>142985</v>
      </c>
      <c r="B1054" s="29">
        <v>3</v>
      </c>
      <c r="C1054" s="30">
        <v>46065.40185185185</v>
      </c>
      <c r="D1054" s="32">
        <v>251231081421</v>
      </c>
      <c r="E1054" s="61">
        <v>0.29214899999999999</v>
      </c>
      <c r="H1054" s="29">
        <f t="shared" si="48"/>
        <v>7</v>
      </c>
      <c r="I1054" s="29">
        <f t="shared" si="49"/>
        <v>1</v>
      </c>
      <c r="J1054" s="29" t="str">
        <f t="shared" si="50"/>
        <v/>
      </c>
    </row>
    <row r="1055" spans="1:10" x14ac:dyDescent="0.25">
      <c r="A1055" s="29">
        <v>142985</v>
      </c>
      <c r="B1055" s="29">
        <v>9</v>
      </c>
      <c r="C1055" s="30">
        <v>46065.401990740742</v>
      </c>
      <c r="D1055" s="32">
        <v>251231081421</v>
      </c>
      <c r="E1055" s="61">
        <v>0.29214899999999999</v>
      </c>
      <c r="H1055" s="29">
        <f t="shared" si="48"/>
        <v>7</v>
      </c>
      <c r="I1055" s="29">
        <f t="shared" si="49"/>
        <v>1</v>
      </c>
      <c r="J1055" s="29" t="str">
        <f t="shared" si="50"/>
        <v/>
      </c>
    </row>
    <row r="1056" spans="1:10" x14ac:dyDescent="0.25">
      <c r="A1056" s="29">
        <v>143074</v>
      </c>
      <c r="B1056" s="29">
        <v>1</v>
      </c>
      <c r="C1056" s="30">
        <v>46065.40284722222</v>
      </c>
      <c r="D1056" s="32">
        <v>251231071921</v>
      </c>
      <c r="E1056" s="61">
        <v>1.4702519999999999</v>
      </c>
      <c r="H1056" s="29">
        <f t="shared" si="48"/>
        <v>7</v>
      </c>
      <c r="I1056" s="29">
        <f t="shared" si="49"/>
        <v>1</v>
      </c>
      <c r="J1056" s="29" t="str">
        <f t="shared" si="50"/>
        <v/>
      </c>
    </row>
    <row r="1057" spans="1:10" x14ac:dyDescent="0.25">
      <c r="A1057" s="29">
        <v>143074</v>
      </c>
      <c r="B1057" s="29">
        <v>1</v>
      </c>
      <c r="C1057" s="30">
        <v>46065.402951388889</v>
      </c>
      <c r="D1057" s="32">
        <v>251231071921</v>
      </c>
      <c r="E1057" s="61">
        <v>1.4702519999999999</v>
      </c>
      <c r="H1057" s="29">
        <f t="shared" si="48"/>
        <v>7</v>
      </c>
      <c r="I1057" s="29">
        <f t="shared" si="49"/>
        <v>1</v>
      </c>
      <c r="J1057" s="29" t="str">
        <f t="shared" si="50"/>
        <v/>
      </c>
    </row>
    <row r="1058" spans="1:10" x14ac:dyDescent="0.25">
      <c r="A1058" s="29">
        <v>143112</v>
      </c>
      <c r="B1058" s="29">
        <v>3</v>
      </c>
      <c r="C1058" s="30">
        <v>46065.403136574074</v>
      </c>
      <c r="D1058" s="32">
        <v>251231071921</v>
      </c>
      <c r="E1058" s="61">
        <v>0.97394700000000001</v>
      </c>
      <c r="H1058" s="29">
        <f t="shared" si="48"/>
        <v>7</v>
      </c>
      <c r="I1058" s="29">
        <f t="shared" si="49"/>
        <v>1</v>
      </c>
      <c r="J1058" s="29" t="str">
        <f t="shared" si="50"/>
        <v/>
      </c>
    </row>
    <row r="1059" spans="1:10" x14ac:dyDescent="0.25">
      <c r="A1059" s="29">
        <v>142985</v>
      </c>
      <c r="B1059" s="29">
        <v>11</v>
      </c>
      <c r="C1059" s="30">
        <v>46065.412187499998</v>
      </c>
      <c r="D1059" s="32">
        <v>251231071921</v>
      </c>
      <c r="E1059" s="61">
        <v>0.29214899999999999</v>
      </c>
      <c r="H1059" s="29">
        <f t="shared" si="48"/>
        <v>7</v>
      </c>
      <c r="I1059" s="29">
        <f t="shared" si="49"/>
        <v>1</v>
      </c>
      <c r="J1059" s="29" t="str">
        <f t="shared" si="50"/>
        <v/>
      </c>
    </row>
    <row r="1060" spans="1:10" x14ac:dyDescent="0.25">
      <c r="A1060" s="29">
        <v>142985</v>
      </c>
      <c r="B1060" s="29">
        <v>11</v>
      </c>
      <c r="C1060" s="30">
        <v>46065.412268518521</v>
      </c>
      <c r="D1060" s="32">
        <v>251231071921</v>
      </c>
      <c r="E1060" s="61">
        <v>0.29214899999999999</v>
      </c>
      <c r="H1060" s="29">
        <f t="shared" si="48"/>
        <v>7</v>
      </c>
      <c r="I1060" s="29">
        <f t="shared" si="49"/>
        <v>1</v>
      </c>
      <c r="J1060" s="29" t="str">
        <f t="shared" si="50"/>
        <v/>
      </c>
    </row>
    <row r="1061" spans="1:10" x14ac:dyDescent="0.25">
      <c r="A1061" s="29">
        <v>142985</v>
      </c>
      <c r="B1061" s="29">
        <v>9</v>
      </c>
      <c r="C1061" s="30">
        <v>46065.412361111114</v>
      </c>
      <c r="D1061" s="32">
        <v>251231071921</v>
      </c>
      <c r="E1061" s="61">
        <v>0.29214899999999999</v>
      </c>
      <c r="H1061" s="29">
        <f t="shared" si="48"/>
        <v>7</v>
      </c>
      <c r="I1061" s="29">
        <f t="shared" si="49"/>
        <v>1</v>
      </c>
      <c r="J1061" s="29" t="str">
        <f t="shared" si="50"/>
        <v/>
      </c>
    </row>
    <row r="1062" spans="1:10" x14ac:dyDescent="0.25">
      <c r="A1062" s="29">
        <v>143112</v>
      </c>
      <c r="B1062" s="29">
        <v>4</v>
      </c>
      <c r="C1062" s="30">
        <v>46065.416620370372</v>
      </c>
      <c r="D1062" s="32">
        <v>251231071921</v>
      </c>
      <c r="E1062" s="61">
        <v>1.1649959999999999</v>
      </c>
      <c r="H1062" s="29">
        <f t="shared" si="48"/>
        <v>7</v>
      </c>
      <c r="I1062" s="29">
        <f t="shared" si="49"/>
        <v>1</v>
      </c>
      <c r="J1062" s="29" t="str">
        <f t="shared" si="50"/>
        <v/>
      </c>
    </row>
    <row r="1063" spans="1:10" x14ac:dyDescent="0.25">
      <c r="A1063" s="29">
        <v>142985</v>
      </c>
      <c r="B1063" s="29">
        <v>4</v>
      </c>
      <c r="C1063" s="30">
        <v>46065.416875000003</v>
      </c>
      <c r="D1063" s="32">
        <v>251231071921</v>
      </c>
      <c r="E1063" s="61">
        <v>0.84513000000000005</v>
      </c>
      <c r="H1063" s="29">
        <f t="shared" si="48"/>
        <v>7</v>
      </c>
      <c r="I1063" s="29">
        <f t="shared" si="49"/>
        <v>1</v>
      </c>
      <c r="J1063" s="29" t="str">
        <f t="shared" si="50"/>
        <v/>
      </c>
    </row>
    <row r="1064" spans="1:10" x14ac:dyDescent="0.25">
      <c r="A1064" s="29">
        <v>143058</v>
      </c>
      <c r="B1064" s="29">
        <v>1</v>
      </c>
      <c r="C1064" s="30">
        <v>46065.417569444442</v>
      </c>
      <c r="D1064" s="32">
        <v>251231071921</v>
      </c>
      <c r="E1064" s="61">
        <v>0.31674400000000003</v>
      </c>
      <c r="H1064" s="29">
        <f t="shared" si="48"/>
        <v>7</v>
      </c>
      <c r="I1064" s="29">
        <f t="shared" si="49"/>
        <v>1</v>
      </c>
      <c r="J1064" s="29" t="str">
        <f t="shared" si="50"/>
        <v/>
      </c>
    </row>
    <row r="1065" spans="1:10" x14ac:dyDescent="0.25">
      <c r="A1065" s="29">
        <v>142985</v>
      </c>
      <c r="B1065" s="29">
        <v>7</v>
      </c>
      <c r="C1065" s="30">
        <v>46065.421365740738</v>
      </c>
      <c r="D1065" s="32">
        <v>251231071921</v>
      </c>
      <c r="E1065" s="61">
        <v>0.29214899999999999</v>
      </c>
      <c r="H1065" s="29">
        <f t="shared" si="48"/>
        <v>7</v>
      </c>
      <c r="I1065" s="29">
        <f t="shared" si="49"/>
        <v>1</v>
      </c>
      <c r="J1065" s="29" t="str">
        <f t="shared" si="50"/>
        <v/>
      </c>
    </row>
    <row r="1066" spans="1:10" x14ac:dyDescent="0.25">
      <c r="A1066" s="29">
        <v>142985</v>
      </c>
      <c r="B1066" s="29">
        <v>7</v>
      </c>
      <c r="C1066" s="30">
        <v>46065.421435185184</v>
      </c>
      <c r="D1066" s="32">
        <v>251231071921</v>
      </c>
      <c r="E1066" s="61">
        <v>0.29214899999999999</v>
      </c>
      <c r="H1066" s="29">
        <f t="shared" si="48"/>
        <v>7</v>
      </c>
      <c r="I1066" s="29">
        <f t="shared" si="49"/>
        <v>1</v>
      </c>
      <c r="J1066" s="29" t="str">
        <f t="shared" si="50"/>
        <v/>
      </c>
    </row>
    <row r="1067" spans="1:10" x14ac:dyDescent="0.25">
      <c r="A1067" s="29">
        <v>143111</v>
      </c>
      <c r="B1067" s="29">
        <v>2</v>
      </c>
      <c r="C1067" s="30">
        <v>46065.422060185185</v>
      </c>
      <c r="D1067" s="32">
        <v>251231071921</v>
      </c>
      <c r="E1067" s="61">
        <v>0.51796799999999998</v>
      </c>
      <c r="H1067" s="29">
        <f t="shared" si="48"/>
        <v>7</v>
      </c>
      <c r="I1067" s="29">
        <f t="shared" si="49"/>
        <v>1</v>
      </c>
      <c r="J1067" s="29" t="str">
        <f t="shared" si="50"/>
        <v/>
      </c>
    </row>
    <row r="1068" spans="1:10" x14ac:dyDescent="0.25">
      <c r="A1068" s="29">
        <v>143101</v>
      </c>
      <c r="B1068" s="29">
        <v>1</v>
      </c>
      <c r="C1068" s="30">
        <v>46065.430590277778</v>
      </c>
      <c r="D1068" s="32">
        <v>251231071921</v>
      </c>
      <c r="E1068" s="61">
        <v>0.25080000000000002</v>
      </c>
      <c r="H1068" s="29">
        <f t="shared" si="48"/>
        <v>7</v>
      </c>
      <c r="I1068" s="29">
        <f t="shared" si="49"/>
        <v>1</v>
      </c>
      <c r="J1068" s="29" t="str">
        <f t="shared" si="50"/>
        <v/>
      </c>
    </row>
    <row r="1069" spans="1:10" x14ac:dyDescent="0.25">
      <c r="A1069" s="29">
        <v>142720</v>
      </c>
      <c r="B1069" s="29">
        <v>1</v>
      </c>
      <c r="C1069" s="30">
        <v>46065.450046296297</v>
      </c>
      <c r="D1069" s="32">
        <v>251231075221</v>
      </c>
      <c r="E1069" s="61">
        <v>1.7657639999999999</v>
      </c>
      <c r="H1069" s="29">
        <f t="shared" si="48"/>
        <v>7</v>
      </c>
      <c r="I1069" s="29">
        <f t="shared" si="49"/>
        <v>1</v>
      </c>
      <c r="J1069" s="29" t="str">
        <f t="shared" si="50"/>
        <v/>
      </c>
    </row>
    <row r="1070" spans="1:10" x14ac:dyDescent="0.25">
      <c r="A1070" s="29">
        <v>142839</v>
      </c>
      <c r="B1070" s="29">
        <v>1</v>
      </c>
      <c r="C1070" s="30">
        <v>46065.455868055556</v>
      </c>
      <c r="D1070" s="32">
        <v>251231075221</v>
      </c>
      <c r="E1070" s="61">
        <v>0.639096</v>
      </c>
      <c r="H1070" s="29">
        <f t="shared" si="48"/>
        <v>7</v>
      </c>
      <c r="I1070" s="29">
        <f t="shared" si="49"/>
        <v>1</v>
      </c>
      <c r="J1070" s="29" t="str">
        <f t="shared" si="50"/>
        <v/>
      </c>
    </row>
    <row r="1071" spans="1:10" x14ac:dyDescent="0.25">
      <c r="A1071" s="29">
        <v>143112</v>
      </c>
      <c r="B1071" s="29">
        <v>1</v>
      </c>
      <c r="C1071" s="30">
        <v>46065.456180555557</v>
      </c>
      <c r="D1071" s="32">
        <v>251231072621</v>
      </c>
      <c r="E1071" s="61">
        <v>1.1852959999999999</v>
      </c>
      <c r="H1071" s="29">
        <f t="shared" si="48"/>
        <v>7</v>
      </c>
      <c r="I1071" s="29">
        <f t="shared" si="49"/>
        <v>1</v>
      </c>
      <c r="J1071" s="29" t="str">
        <f t="shared" si="50"/>
        <v/>
      </c>
    </row>
    <row r="1072" spans="1:10" x14ac:dyDescent="0.25">
      <c r="A1072" s="29">
        <v>142985</v>
      </c>
      <c r="B1072" s="29">
        <v>6</v>
      </c>
      <c r="C1072" s="30">
        <v>46065.457314814812</v>
      </c>
      <c r="D1072" s="32">
        <v>251231072621</v>
      </c>
      <c r="E1072" s="61">
        <v>0.84513000000000005</v>
      </c>
      <c r="H1072" s="29">
        <f t="shared" si="48"/>
        <v>7</v>
      </c>
      <c r="I1072" s="29">
        <f t="shared" si="49"/>
        <v>1</v>
      </c>
      <c r="J1072" s="29" t="str">
        <f t="shared" si="50"/>
        <v/>
      </c>
    </row>
    <row r="1073" spans="1:10" x14ac:dyDescent="0.25">
      <c r="A1073" s="29">
        <v>143104</v>
      </c>
      <c r="B1073" s="29">
        <v>4</v>
      </c>
      <c r="C1073" s="30">
        <v>46065.463738425926</v>
      </c>
      <c r="D1073" s="32">
        <v>260102102021</v>
      </c>
      <c r="E1073" s="61">
        <v>1.7832399999999999</v>
      </c>
      <c r="H1073" s="29">
        <f t="shared" si="48"/>
        <v>7</v>
      </c>
      <c r="I1073" s="29">
        <f t="shared" si="49"/>
        <v>1</v>
      </c>
      <c r="J1073" s="29" t="str">
        <f t="shared" si="50"/>
        <v/>
      </c>
    </row>
    <row r="1074" spans="1:10" x14ac:dyDescent="0.25">
      <c r="A1074" s="29">
        <v>142985</v>
      </c>
      <c r="B1074" s="29">
        <v>12</v>
      </c>
      <c r="C1074" s="30">
        <v>46065.463969907411</v>
      </c>
      <c r="D1074" s="32">
        <v>260102102021</v>
      </c>
      <c r="E1074" s="61">
        <v>0.84513000000000005</v>
      </c>
      <c r="H1074" s="29">
        <f t="shared" si="48"/>
        <v>7</v>
      </c>
      <c r="I1074" s="29">
        <f t="shared" si="49"/>
        <v>1</v>
      </c>
      <c r="J1074" s="29" t="str">
        <f t="shared" si="50"/>
        <v/>
      </c>
    </row>
    <row r="1075" spans="1:10" x14ac:dyDescent="0.25">
      <c r="A1075" s="29">
        <v>142985</v>
      </c>
      <c r="B1075" s="29">
        <v>8</v>
      </c>
      <c r="C1075" s="30">
        <v>46065.464085648149</v>
      </c>
      <c r="D1075" s="32">
        <v>260102102021</v>
      </c>
      <c r="E1075" s="61">
        <v>0.84513000000000005</v>
      </c>
      <c r="H1075" s="29">
        <f t="shared" si="48"/>
        <v>7</v>
      </c>
      <c r="I1075" s="29">
        <f t="shared" si="49"/>
        <v>1</v>
      </c>
      <c r="J1075" s="29" t="str">
        <f t="shared" si="50"/>
        <v/>
      </c>
    </row>
    <row r="1076" spans="1:10" x14ac:dyDescent="0.25">
      <c r="A1076" s="29">
        <v>142985</v>
      </c>
      <c r="B1076" s="29">
        <v>10</v>
      </c>
      <c r="C1076" s="30">
        <v>46065.464212962965</v>
      </c>
      <c r="D1076" s="32">
        <v>260102102021</v>
      </c>
      <c r="E1076" s="61">
        <v>0.84513000000000005</v>
      </c>
      <c r="H1076" s="29">
        <f t="shared" si="48"/>
        <v>7</v>
      </c>
      <c r="I1076" s="29">
        <f t="shared" si="49"/>
        <v>1</v>
      </c>
      <c r="J1076" s="29" t="str">
        <f t="shared" si="50"/>
        <v/>
      </c>
    </row>
    <row r="1077" spans="1:10" x14ac:dyDescent="0.25">
      <c r="A1077" s="29">
        <v>142839</v>
      </c>
      <c r="B1077" s="29">
        <v>14</v>
      </c>
      <c r="C1077" s="30">
        <v>46065.464780092596</v>
      </c>
      <c r="D1077" s="32">
        <v>260102102021</v>
      </c>
      <c r="E1077" s="61">
        <v>0.72057599999999999</v>
      </c>
      <c r="H1077" s="29">
        <f t="shared" si="48"/>
        <v>7</v>
      </c>
      <c r="I1077" s="29">
        <f t="shared" si="49"/>
        <v>1</v>
      </c>
      <c r="J1077" s="29" t="str">
        <f t="shared" si="50"/>
        <v/>
      </c>
    </row>
    <row r="1078" spans="1:10" x14ac:dyDescent="0.25">
      <c r="A1078" s="29">
        <v>142839</v>
      </c>
      <c r="B1078" s="29">
        <v>15</v>
      </c>
      <c r="C1078" s="30">
        <v>46065.464872685188</v>
      </c>
      <c r="D1078" s="32">
        <v>260102102021</v>
      </c>
      <c r="E1078" s="61">
        <v>0.72921599999999998</v>
      </c>
      <c r="H1078" s="29">
        <f t="shared" si="48"/>
        <v>7</v>
      </c>
      <c r="I1078" s="29">
        <f t="shared" si="49"/>
        <v>1</v>
      </c>
      <c r="J1078" s="29" t="str">
        <f t="shared" si="50"/>
        <v/>
      </c>
    </row>
    <row r="1079" spans="1:10" x14ac:dyDescent="0.25">
      <c r="A1079" s="29">
        <v>142839</v>
      </c>
      <c r="B1079" s="29">
        <v>16</v>
      </c>
      <c r="C1079" s="30">
        <v>46065.468634259261</v>
      </c>
      <c r="D1079" s="32">
        <v>251231072621</v>
      </c>
      <c r="E1079" s="61">
        <v>0.68863600000000003</v>
      </c>
      <c r="H1079" s="29">
        <f t="shared" si="48"/>
        <v>7</v>
      </c>
      <c r="I1079" s="29">
        <f t="shared" si="49"/>
        <v>1</v>
      </c>
      <c r="J1079" s="29" t="str">
        <f t="shared" si="50"/>
        <v/>
      </c>
    </row>
    <row r="1080" spans="1:10" x14ac:dyDescent="0.25">
      <c r="A1080" s="29">
        <v>143061</v>
      </c>
      <c r="B1080" s="29">
        <v>3</v>
      </c>
      <c r="C1080" s="30">
        <v>46065.468900462962</v>
      </c>
      <c r="D1080" s="32">
        <v>251231072621</v>
      </c>
      <c r="E1080" s="61">
        <v>1.6908449999999999</v>
      </c>
      <c r="H1080" s="29">
        <f t="shared" si="48"/>
        <v>7</v>
      </c>
      <c r="I1080" s="29">
        <f t="shared" si="49"/>
        <v>1</v>
      </c>
      <c r="J1080" s="29" t="str">
        <f t="shared" si="50"/>
        <v/>
      </c>
    </row>
    <row r="1081" spans="1:10" x14ac:dyDescent="0.25">
      <c r="A1081" s="29">
        <v>142839</v>
      </c>
      <c r="B1081" s="29">
        <v>12</v>
      </c>
      <c r="C1081" s="30">
        <v>46065.471400462964</v>
      </c>
      <c r="D1081" s="32">
        <v>251231072621</v>
      </c>
      <c r="E1081" s="61">
        <v>0.84738599999999997</v>
      </c>
      <c r="H1081" s="29">
        <f t="shared" si="48"/>
        <v>7</v>
      </c>
      <c r="I1081" s="29">
        <f t="shared" si="49"/>
        <v>1</v>
      </c>
      <c r="J1081" s="29" t="str">
        <f t="shared" si="50"/>
        <v/>
      </c>
    </row>
    <row r="1082" spans="1:10" x14ac:dyDescent="0.25">
      <c r="A1082" s="29">
        <v>143111</v>
      </c>
      <c r="B1082" s="29">
        <v>1</v>
      </c>
      <c r="C1082" s="30">
        <v>46065.480185185188</v>
      </c>
      <c r="D1082" s="32">
        <v>251231082221</v>
      </c>
      <c r="E1082" s="61">
        <v>1.1230560000000001</v>
      </c>
      <c r="H1082" s="29">
        <f t="shared" si="48"/>
        <v>7</v>
      </c>
      <c r="I1082" s="29">
        <f t="shared" si="49"/>
        <v>1</v>
      </c>
      <c r="J1082" s="29" t="str">
        <f t="shared" si="50"/>
        <v/>
      </c>
    </row>
    <row r="1083" spans="1:10" x14ac:dyDescent="0.25">
      <c r="A1083" s="29">
        <v>142839</v>
      </c>
      <c r="B1083" s="29">
        <v>8</v>
      </c>
      <c r="C1083" s="30">
        <v>46065.481064814812</v>
      </c>
      <c r="D1083" s="32">
        <v>251231082221</v>
      </c>
      <c r="E1083" s="61">
        <v>0.60306099999999996</v>
      </c>
      <c r="H1083" s="29">
        <f t="shared" si="48"/>
        <v>7</v>
      </c>
      <c r="I1083" s="29">
        <f t="shared" si="49"/>
        <v>1</v>
      </c>
      <c r="J1083" s="29" t="str">
        <f t="shared" si="50"/>
        <v/>
      </c>
    </row>
    <row r="1084" spans="1:10" x14ac:dyDescent="0.25">
      <c r="A1084" s="29">
        <v>143104</v>
      </c>
      <c r="B1084" s="29">
        <v>3</v>
      </c>
      <c r="C1084" s="30">
        <v>46065.5783912037</v>
      </c>
      <c r="D1084" s="32">
        <v>250729192921</v>
      </c>
      <c r="E1084" s="61">
        <v>0.57216599999999995</v>
      </c>
      <c r="H1084" s="29">
        <f t="shared" si="48"/>
        <v>7</v>
      </c>
      <c r="I1084" s="29">
        <f t="shared" si="49"/>
        <v>1</v>
      </c>
      <c r="J1084" s="29" t="str">
        <f t="shared" si="50"/>
        <v/>
      </c>
    </row>
    <row r="1085" spans="1:10" x14ac:dyDescent="0.25">
      <c r="A1085" s="29">
        <v>143097</v>
      </c>
      <c r="B1085" s="29">
        <v>1</v>
      </c>
      <c r="C1085" s="30">
        <v>46065.578576388885</v>
      </c>
      <c r="D1085" s="32">
        <v>250729192921</v>
      </c>
      <c r="E1085" s="61">
        <v>0.762432</v>
      </c>
      <c r="H1085" s="29">
        <f t="shared" si="48"/>
        <v>7</v>
      </c>
      <c r="I1085" s="29">
        <f t="shared" si="49"/>
        <v>1</v>
      </c>
      <c r="J1085" s="29" t="str">
        <f t="shared" si="50"/>
        <v/>
      </c>
    </row>
    <row r="1086" spans="1:10" x14ac:dyDescent="0.25">
      <c r="A1086" s="29">
        <v>143097</v>
      </c>
      <c r="B1086" s="29">
        <v>2</v>
      </c>
      <c r="C1086" s="30">
        <v>46065.587071759262</v>
      </c>
      <c r="D1086" s="32">
        <v>250730053621</v>
      </c>
      <c r="E1086" s="61">
        <v>0.64188000000000001</v>
      </c>
      <c r="H1086" s="29">
        <f t="shared" si="48"/>
        <v>7</v>
      </c>
      <c r="I1086" s="29">
        <f t="shared" si="49"/>
        <v>1</v>
      </c>
      <c r="J1086" s="29" t="str">
        <f t="shared" si="50"/>
        <v/>
      </c>
    </row>
    <row r="1087" spans="1:10" x14ac:dyDescent="0.25">
      <c r="A1087" s="29">
        <v>143104</v>
      </c>
      <c r="B1087" s="29">
        <v>1</v>
      </c>
      <c r="C1087" s="30">
        <v>46066.286724537036</v>
      </c>
      <c r="D1087" s="32">
        <v>251212183921</v>
      </c>
      <c r="E1087" s="61">
        <v>2.3048519999999999</v>
      </c>
      <c r="H1087" s="29">
        <f t="shared" si="48"/>
        <v>7</v>
      </c>
      <c r="I1087" s="29">
        <f t="shared" si="49"/>
        <v>1</v>
      </c>
      <c r="J1087" s="29" t="str">
        <f t="shared" si="50"/>
        <v/>
      </c>
    </row>
    <row r="1088" spans="1:10" x14ac:dyDescent="0.25">
      <c r="A1088" s="29">
        <v>143104</v>
      </c>
      <c r="B1088" s="29">
        <v>2</v>
      </c>
      <c r="C1088" s="30">
        <v>46066.286805555559</v>
      </c>
      <c r="D1088" s="32">
        <v>251212183921</v>
      </c>
      <c r="E1088" s="61">
        <v>2.3048519999999999</v>
      </c>
      <c r="H1088" s="29">
        <f t="shared" si="48"/>
        <v>7</v>
      </c>
      <c r="I1088" s="29">
        <f t="shared" si="49"/>
        <v>1</v>
      </c>
      <c r="J1088" s="29" t="str">
        <f t="shared" si="50"/>
        <v/>
      </c>
    </row>
    <row r="1089" spans="1:10" x14ac:dyDescent="0.25">
      <c r="A1089" s="29">
        <v>143097</v>
      </c>
      <c r="B1089" s="29">
        <v>3</v>
      </c>
      <c r="C1089" s="30">
        <v>46066.287002314813</v>
      </c>
      <c r="D1089" s="32">
        <v>251212183921</v>
      </c>
      <c r="E1089" s="61">
        <v>0.54427000000000003</v>
      </c>
      <c r="H1089" s="29">
        <f t="shared" si="48"/>
        <v>7</v>
      </c>
      <c r="I1089" s="29">
        <f t="shared" si="49"/>
        <v>1</v>
      </c>
      <c r="J1089" s="29" t="str">
        <f t="shared" si="50"/>
        <v/>
      </c>
    </row>
    <row r="1090" spans="1:10" x14ac:dyDescent="0.25">
      <c r="A1090" s="29">
        <v>142975</v>
      </c>
      <c r="B1090" s="29">
        <v>2</v>
      </c>
      <c r="C1090" s="30">
        <v>46066.291539351849</v>
      </c>
      <c r="D1090" s="32" t="s">
        <v>9101</v>
      </c>
      <c r="E1090" s="61">
        <v>3.0442269999999998</v>
      </c>
      <c r="H1090" s="29">
        <f t="shared" si="48"/>
        <v>7</v>
      </c>
      <c r="I1090" s="29">
        <f t="shared" si="49"/>
        <v>1</v>
      </c>
      <c r="J1090" s="29" t="str">
        <f t="shared" si="50"/>
        <v/>
      </c>
    </row>
    <row r="1091" spans="1:10" x14ac:dyDescent="0.25">
      <c r="A1091" s="29">
        <v>142975</v>
      </c>
      <c r="B1091" s="29">
        <v>5</v>
      </c>
      <c r="C1091" s="30">
        <v>46066.291620370372</v>
      </c>
      <c r="D1091" s="32" t="s">
        <v>9101</v>
      </c>
      <c r="E1091" s="61">
        <v>3.0742799999999999</v>
      </c>
      <c r="H1091" s="29">
        <f t="shared" si="48"/>
        <v>7</v>
      </c>
      <c r="I1091" s="29">
        <f t="shared" si="49"/>
        <v>1</v>
      </c>
      <c r="J1091" s="29" t="str">
        <f t="shared" si="50"/>
        <v/>
      </c>
    </row>
    <row r="1092" spans="1:10" x14ac:dyDescent="0.25">
      <c r="A1092" s="29">
        <v>143091</v>
      </c>
      <c r="B1092" s="29">
        <v>2</v>
      </c>
      <c r="C1092" s="30">
        <v>46066.317615740743</v>
      </c>
      <c r="D1092" s="32">
        <v>260115183921</v>
      </c>
      <c r="E1092" s="61">
        <v>2.6027999999999998</v>
      </c>
      <c r="H1092" s="29">
        <f t="shared" si="48"/>
        <v>7</v>
      </c>
      <c r="I1092" s="29">
        <f t="shared" si="49"/>
        <v>1</v>
      </c>
      <c r="J1092" s="29" t="str">
        <f t="shared" si="50"/>
        <v/>
      </c>
    </row>
    <row r="1093" spans="1:10" x14ac:dyDescent="0.25">
      <c r="A1093" s="29">
        <v>143061</v>
      </c>
      <c r="B1093" s="29">
        <v>2</v>
      </c>
      <c r="C1093" s="30">
        <v>46066.322314814817</v>
      </c>
      <c r="D1093" s="32">
        <v>251231080821</v>
      </c>
      <c r="E1093" s="61">
        <v>0.55920000000000003</v>
      </c>
      <c r="H1093" s="29">
        <f t="shared" si="48"/>
        <v>7</v>
      </c>
      <c r="I1093" s="29">
        <f t="shared" si="49"/>
        <v>1</v>
      </c>
      <c r="J1093" s="29" t="str">
        <f t="shared" si="50"/>
        <v/>
      </c>
    </row>
    <row r="1094" spans="1:10" x14ac:dyDescent="0.25">
      <c r="A1094" s="29">
        <v>143102</v>
      </c>
      <c r="B1094" s="29">
        <v>1</v>
      </c>
      <c r="C1094" s="30">
        <v>46066.322638888887</v>
      </c>
      <c r="D1094" s="32">
        <v>251231080821</v>
      </c>
      <c r="E1094" s="61">
        <v>0.26517600000000002</v>
      </c>
      <c r="H1094" s="29">
        <f t="shared" si="48"/>
        <v>7</v>
      </c>
      <c r="I1094" s="29">
        <f t="shared" si="49"/>
        <v>1</v>
      </c>
      <c r="J1094" s="29" t="str">
        <f t="shared" si="50"/>
        <v/>
      </c>
    </row>
    <row r="1095" spans="1:10" x14ac:dyDescent="0.25">
      <c r="A1095" s="29">
        <v>143102</v>
      </c>
      <c r="B1095" s="29">
        <v>1</v>
      </c>
      <c r="C1095" s="30">
        <v>46066.32271990741</v>
      </c>
      <c r="D1095" s="32">
        <v>251231080821</v>
      </c>
      <c r="E1095" s="61">
        <v>0.26517600000000002</v>
      </c>
      <c r="H1095" s="29">
        <f t="shared" si="48"/>
        <v>7</v>
      </c>
      <c r="I1095" s="29">
        <f t="shared" si="49"/>
        <v>1</v>
      </c>
      <c r="J1095" s="29" t="str">
        <f t="shared" si="50"/>
        <v/>
      </c>
    </row>
    <row r="1096" spans="1:10" x14ac:dyDescent="0.25">
      <c r="A1096" s="29">
        <v>143102</v>
      </c>
      <c r="B1096" s="29">
        <v>1</v>
      </c>
      <c r="C1096" s="30">
        <v>46066.322789351849</v>
      </c>
      <c r="D1096" s="32">
        <v>251231080821</v>
      </c>
      <c r="E1096" s="61">
        <v>0.26517600000000002</v>
      </c>
      <c r="H1096" s="29">
        <f t="shared" si="48"/>
        <v>7</v>
      </c>
      <c r="I1096" s="29">
        <f t="shared" si="49"/>
        <v>1</v>
      </c>
      <c r="J1096" s="29" t="str">
        <f t="shared" si="50"/>
        <v/>
      </c>
    </row>
    <row r="1097" spans="1:10" x14ac:dyDescent="0.25">
      <c r="A1097" s="29">
        <v>143102</v>
      </c>
      <c r="B1097" s="29">
        <v>1</v>
      </c>
      <c r="C1097" s="30">
        <v>46066.322870370372</v>
      </c>
      <c r="D1097" s="32">
        <v>251231080821</v>
      </c>
      <c r="E1097" s="61">
        <v>0.26517600000000002</v>
      </c>
      <c r="H1097" s="29">
        <f t="shared" si="48"/>
        <v>7</v>
      </c>
      <c r="I1097" s="29">
        <f t="shared" si="49"/>
        <v>1</v>
      </c>
      <c r="J1097" s="29" t="str">
        <f t="shared" si="50"/>
        <v/>
      </c>
    </row>
    <row r="1098" spans="1:10" x14ac:dyDescent="0.25">
      <c r="A1098" s="29">
        <v>142975</v>
      </c>
      <c r="B1098" s="29">
        <v>3</v>
      </c>
      <c r="C1098" s="30">
        <v>46066.324664351851</v>
      </c>
      <c r="D1098" s="32" t="s">
        <v>9101</v>
      </c>
      <c r="E1098" s="61">
        <v>1.497479</v>
      </c>
      <c r="H1098" s="29">
        <f t="shared" si="48"/>
        <v>7</v>
      </c>
      <c r="I1098" s="29">
        <f t="shared" si="49"/>
        <v>1</v>
      </c>
      <c r="J1098" s="29" t="str">
        <f t="shared" si="50"/>
        <v/>
      </c>
    </row>
    <row r="1099" spans="1:10" x14ac:dyDescent="0.25">
      <c r="A1099" s="29">
        <v>142975</v>
      </c>
      <c r="B1099" s="29">
        <v>4</v>
      </c>
      <c r="C1099" s="30">
        <v>46066.324733796297</v>
      </c>
      <c r="D1099" s="32" t="s">
        <v>9101</v>
      </c>
      <c r="E1099" s="61">
        <v>1.531112</v>
      </c>
      <c r="H1099" s="29">
        <f t="shared" si="48"/>
        <v>7</v>
      </c>
      <c r="I1099" s="29">
        <f t="shared" si="49"/>
        <v>1</v>
      </c>
      <c r="J1099" s="29" t="str">
        <f t="shared" si="50"/>
        <v/>
      </c>
    </row>
    <row r="1100" spans="1:10" x14ac:dyDescent="0.25">
      <c r="A1100" s="29">
        <v>143082</v>
      </c>
      <c r="B1100" s="29">
        <v>1</v>
      </c>
      <c r="C1100" s="30">
        <v>46066.361446759256</v>
      </c>
      <c r="D1100" s="32">
        <v>260115190821</v>
      </c>
      <c r="E1100" s="61">
        <v>2.2736000000000001</v>
      </c>
      <c r="H1100" s="29">
        <f t="shared" ref="H1100:H1163" si="51">IF(A1100&gt;0,WEEKNUM(C1100,21),"")</f>
        <v>7</v>
      </c>
      <c r="I1100" s="29">
        <f t="shared" ref="I1100:I1163" si="52">IF(A1100&gt;0,1,"")</f>
        <v>1</v>
      </c>
      <c r="J1100" s="29" t="str">
        <f t="shared" ref="J1100:J1163" si="53">IF(F1100&gt;0,1,"")</f>
        <v/>
      </c>
    </row>
    <row r="1101" spans="1:10" x14ac:dyDescent="0.25">
      <c r="A1101" s="29">
        <v>143082</v>
      </c>
      <c r="B1101" s="29">
        <v>1</v>
      </c>
      <c r="C1101" s="30">
        <v>46066.361504629633</v>
      </c>
      <c r="D1101" s="32">
        <v>260115190821</v>
      </c>
      <c r="E1101" s="61">
        <v>2.2736000000000001</v>
      </c>
      <c r="H1101" s="29">
        <f t="shared" si="51"/>
        <v>7</v>
      </c>
      <c r="I1101" s="29">
        <f t="shared" si="52"/>
        <v>1</v>
      </c>
      <c r="J1101" s="29" t="str">
        <f t="shared" si="53"/>
        <v/>
      </c>
    </row>
    <row r="1102" spans="1:10" x14ac:dyDescent="0.25">
      <c r="A1102" s="29">
        <v>143091</v>
      </c>
      <c r="B1102" s="29">
        <v>1</v>
      </c>
      <c r="C1102" s="30">
        <v>46066.406678240739</v>
      </c>
      <c r="D1102" s="32">
        <v>260116055021</v>
      </c>
      <c r="E1102" s="61">
        <v>2.2248000000000001</v>
      </c>
      <c r="H1102" s="29">
        <f t="shared" si="51"/>
        <v>7</v>
      </c>
      <c r="I1102" s="29">
        <f t="shared" si="52"/>
        <v>1</v>
      </c>
      <c r="J1102" s="29" t="str">
        <f t="shared" si="53"/>
        <v/>
      </c>
    </row>
    <row r="1103" spans="1:10" x14ac:dyDescent="0.25">
      <c r="A1103" s="29">
        <v>142975</v>
      </c>
      <c r="B1103" s="29">
        <v>6</v>
      </c>
      <c r="C1103" s="30">
        <v>46066.463842592595</v>
      </c>
      <c r="D1103" s="32" t="s">
        <v>9102</v>
      </c>
      <c r="E1103" s="61">
        <v>1.0235449999999999</v>
      </c>
      <c r="H1103" s="29">
        <f t="shared" si="51"/>
        <v>7</v>
      </c>
      <c r="I1103" s="29">
        <f t="shared" si="52"/>
        <v>1</v>
      </c>
      <c r="J1103" s="29" t="str">
        <f t="shared" si="53"/>
        <v/>
      </c>
    </row>
    <row r="1104" spans="1:10" x14ac:dyDescent="0.25">
      <c r="A1104" s="29">
        <v>142975</v>
      </c>
      <c r="B1104" s="29">
        <v>7</v>
      </c>
      <c r="C1104" s="30">
        <v>46066.463923611111</v>
      </c>
      <c r="D1104" s="32" t="s">
        <v>9102</v>
      </c>
      <c r="E1104" s="61">
        <v>1.10538</v>
      </c>
      <c r="H1104" s="29">
        <f t="shared" si="51"/>
        <v>7</v>
      </c>
      <c r="I1104" s="29">
        <f t="shared" si="52"/>
        <v>1</v>
      </c>
      <c r="J1104" s="29" t="str">
        <f t="shared" si="53"/>
        <v/>
      </c>
    </row>
    <row r="1105" spans="1:10" x14ac:dyDescent="0.25">
      <c r="A1105" s="29">
        <v>142975</v>
      </c>
      <c r="B1105" s="29">
        <v>1</v>
      </c>
      <c r="C1105" s="30">
        <v>46066.487893518519</v>
      </c>
      <c r="D1105" s="32" t="s">
        <v>9103</v>
      </c>
      <c r="E1105" s="61">
        <v>2.558945</v>
      </c>
      <c r="H1105" s="29">
        <f t="shared" si="51"/>
        <v>7</v>
      </c>
      <c r="I1105" s="29">
        <f t="shared" si="52"/>
        <v>1</v>
      </c>
      <c r="J1105" s="29" t="str">
        <f t="shared" si="53"/>
        <v/>
      </c>
    </row>
    <row r="1106" spans="1:10" x14ac:dyDescent="0.25">
      <c r="A1106" s="29">
        <v>143191</v>
      </c>
      <c r="B1106" s="29">
        <v>4</v>
      </c>
      <c r="C1106" s="30">
        <v>46069.333043981482</v>
      </c>
      <c r="D1106" s="32">
        <v>251218143121</v>
      </c>
      <c r="E1106" s="61">
        <v>2.0428760000000001</v>
      </c>
      <c r="H1106" s="29">
        <f t="shared" si="51"/>
        <v>8</v>
      </c>
      <c r="I1106" s="29">
        <f t="shared" si="52"/>
        <v>1</v>
      </c>
      <c r="J1106" s="29" t="str">
        <f t="shared" si="53"/>
        <v/>
      </c>
    </row>
    <row r="1107" spans="1:10" x14ac:dyDescent="0.25">
      <c r="A1107" s="29">
        <v>142886</v>
      </c>
      <c r="B1107" s="29">
        <v>2</v>
      </c>
      <c r="C1107" s="30">
        <v>46069.33321759259</v>
      </c>
      <c r="D1107" s="32">
        <v>251218143121</v>
      </c>
      <c r="E1107" s="61">
        <v>1.176939</v>
      </c>
      <c r="H1107" s="29">
        <f t="shared" si="51"/>
        <v>8</v>
      </c>
      <c r="I1107" s="29">
        <f t="shared" si="52"/>
        <v>1</v>
      </c>
      <c r="J1107" s="29" t="str">
        <f t="shared" si="53"/>
        <v/>
      </c>
    </row>
    <row r="1108" spans="1:10" x14ac:dyDescent="0.25">
      <c r="A1108" s="29">
        <v>143170</v>
      </c>
      <c r="B1108" s="29">
        <v>1</v>
      </c>
      <c r="C1108" s="30">
        <v>46069.333379629628</v>
      </c>
      <c r="D1108" s="32">
        <v>251218143121</v>
      </c>
      <c r="E1108" s="61">
        <v>2.8385940000000001</v>
      </c>
      <c r="H1108" s="29">
        <f t="shared" si="51"/>
        <v>8</v>
      </c>
      <c r="I1108" s="29">
        <f t="shared" si="52"/>
        <v>1</v>
      </c>
      <c r="J1108" s="29" t="str">
        <f t="shared" si="53"/>
        <v/>
      </c>
    </row>
    <row r="1109" spans="1:10" x14ac:dyDescent="0.25">
      <c r="A1109" s="29">
        <v>143148</v>
      </c>
      <c r="B1109" s="29">
        <v>1</v>
      </c>
      <c r="C1109" s="30">
        <v>46069.333564814813</v>
      </c>
      <c r="D1109" s="32">
        <v>251218143121</v>
      </c>
      <c r="E1109" s="61">
        <v>0.20369999999999999</v>
      </c>
      <c r="H1109" s="29">
        <f t="shared" si="51"/>
        <v>8</v>
      </c>
      <c r="I1109" s="29">
        <f t="shared" si="52"/>
        <v>1</v>
      </c>
      <c r="J1109" s="29" t="str">
        <f t="shared" si="53"/>
        <v/>
      </c>
    </row>
    <row r="1110" spans="1:10" x14ac:dyDescent="0.25">
      <c r="A1110" s="29">
        <v>143157</v>
      </c>
      <c r="B1110" s="29">
        <v>1</v>
      </c>
      <c r="C1110" s="30">
        <v>46069.352268518516</v>
      </c>
      <c r="D1110" s="32">
        <v>251218053521</v>
      </c>
      <c r="E1110" s="61">
        <v>2.825977</v>
      </c>
      <c r="H1110" s="29">
        <f t="shared" si="51"/>
        <v>8</v>
      </c>
      <c r="I1110" s="29">
        <f t="shared" si="52"/>
        <v>1</v>
      </c>
      <c r="J1110" s="29" t="str">
        <f t="shared" si="53"/>
        <v/>
      </c>
    </row>
    <row r="1111" spans="1:10" x14ac:dyDescent="0.25">
      <c r="A1111" s="29">
        <v>142886</v>
      </c>
      <c r="B1111" s="29">
        <v>1</v>
      </c>
      <c r="C1111" s="30">
        <v>46069.352418981478</v>
      </c>
      <c r="D1111" s="32">
        <v>251218053521</v>
      </c>
      <c r="E1111" s="61">
        <v>0.76998599999999995</v>
      </c>
      <c r="H1111" s="29">
        <f t="shared" si="51"/>
        <v>8</v>
      </c>
      <c r="I1111" s="29">
        <f t="shared" si="52"/>
        <v>1</v>
      </c>
      <c r="J1111" s="29" t="str">
        <f t="shared" si="53"/>
        <v/>
      </c>
    </row>
    <row r="1112" spans="1:10" x14ac:dyDescent="0.25">
      <c r="A1112" s="29">
        <v>143168</v>
      </c>
      <c r="B1112" s="29">
        <v>1</v>
      </c>
      <c r="C1112" s="30">
        <v>46069.352546296293</v>
      </c>
      <c r="D1112" s="32">
        <v>251218053521</v>
      </c>
      <c r="E1112" s="61">
        <v>0.99750000000000005</v>
      </c>
      <c r="H1112" s="29">
        <f t="shared" si="51"/>
        <v>8</v>
      </c>
      <c r="I1112" s="29">
        <f t="shared" si="52"/>
        <v>1</v>
      </c>
      <c r="J1112" s="29" t="str">
        <f t="shared" si="53"/>
        <v/>
      </c>
    </row>
    <row r="1113" spans="1:10" x14ac:dyDescent="0.25">
      <c r="A1113" s="29">
        <v>143151</v>
      </c>
      <c r="B1113" s="29">
        <v>1</v>
      </c>
      <c r="C1113" s="30">
        <v>46069.352743055555</v>
      </c>
      <c r="D1113" s="32">
        <v>251218053521</v>
      </c>
      <c r="E1113" s="61">
        <v>0.66224400000000005</v>
      </c>
      <c r="H1113" s="29">
        <f t="shared" si="51"/>
        <v>8</v>
      </c>
      <c r="I1113" s="29">
        <f t="shared" si="52"/>
        <v>1</v>
      </c>
      <c r="J1113" s="29" t="str">
        <f t="shared" si="53"/>
        <v/>
      </c>
    </row>
    <row r="1114" spans="1:10" x14ac:dyDescent="0.25">
      <c r="A1114" s="29">
        <v>143147</v>
      </c>
      <c r="B1114" s="29">
        <v>1</v>
      </c>
      <c r="C1114" s="30">
        <v>46069.352881944447</v>
      </c>
      <c r="D1114" s="32">
        <v>251218053521</v>
      </c>
      <c r="E1114" s="61">
        <v>0.56221200000000005</v>
      </c>
      <c r="H1114" s="29">
        <f t="shared" si="51"/>
        <v>8</v>
      </c>
      <c r="I1114" s="29">
        <f t="shared" si="52"/>
        <v>1</v>
      </c>
      <c r="J1114" s="29" t="str">
        <f t="shared" si="53"/>
        <v/>
      </c>
    </row>
    <row r="1115" spans="1:10" x14ac:dyDescent="0.25">
      <c r="A1115" s="29">
        <v>143133</v>
      </c>
      <c r="B1115" s="29">
        <v>1</v>
      </c>
      <c r="C1115" s="30">
        <v>46069.358402777776</v>
      </c>
      <c r="D1115" s="32">
        <v>251218062921</v>
      </c>
      <c r="E1115" s="61">
        <v>1.9454370000000001</v>
      </c>
      <c r="H1115" s="29">
        <f t="shared" si="51"/>
        <v>8</v>
      </c>
      <c r="I1115" s="29">
        <f t="shared" si="52"/>
        <v>1</v>
      </c>
      <c r="J1115" s="29" t="str">
        <f t="shared" si="53"/>
        <v/>
      </c>
    </row>
    <row r="1116" spans="1:10" x14ac:dyDescent="0.25">
      <c r="A1116" s="29">
        <v>142886</v>
      </c>
      <c r="B1116" s="29">
        <v>1</v>
      </c>
      <c r="C1116" s="30">
        <v>46069.358587962961</v>
      </c>
      <c r="D1116" s="32">
        <v>251218062921</v>
      </c>
      <c r="E1116" s="61">
        <v>0.76998599999999995</v>
      </c>
      <c r="H1116" s="29">
        <f t="shared" si="51"/>
        <v>8</v>
      </c>
      <c r="I1116" s="29">
        <f t="shared" si="52"/>
        <v>1</v>
      </c>
      <c r="J1116" s="29" t="str">
        <f t="shared" si="53"/>
        <v/>
      </c>
    </row>
    <row r="1117" spans="1:10" x14ac:dyDescent="0.25">
      <c r="A1117" s="29">
        <v>142886</v>
      </c>
      <c r="B1117" s="29">
        <v>1</v>
      </c>
      <c r="C1117" s="30">
        <v>46069.358668981484</v>
      </c>
      <c r="D1117" s="32">
        <v>251218062921</v>
      </c>
      <c r="E1117" s="61">
        <v>0.76998599999999995</v>
      </c>
      <c r="H1117" s="29">
        <f t="shared" si="51"/>
        <v>8</v>
      </c>
      <c r="I1117" s="29">
        <f t="shared" si="52"/>
        <v>1</v>
      </c>
      <c r="J1117" s="29" t="str">
        <f t="shared" si="53"/>
        <v/>
      </c>
    </row>
    <row r="1118" spans="1:10" x14ac:dyDescent="0.25">
      <c r="A1118" s="29">
        <v>143172</v>
      </c>
      <c r="B1118" s="29">
        <v>1</v>
      </c>
      <c r="C1118" s="30">
        <v>46069.358865740738</v>
      </c>
      <c r="D1118" s="32">
        <v>251218062921</v>
      </c>
      <c r="E1118" s="61">
        <v>1.0053810000000001</v>
      </c>
      <c r="H1118" s="29">
        <f t="shared" si="51"/>
        <v>8</v>
      </c>
      <c r="I1118" s="29">
        <f t="shared" si="52"/>
        <v>1</v>
      </c>
      <c r="J1118" s="29" t="str">
        <f t="shared" si="53"/>
        <v/>
      </c>
    </row>
    <row r="1119" spans="1:10" x14ac:dyDescent="0.25">
      <c r="A1119" s="29">
        <v>143084</v>
      </c>
      <c r="B1119" s="29">
        <v>1</v>
      </c>
      <c r="C1119" s="30">
        <v>46069.359560185185</v>
      </c>
      <c r="D1119" s="32">
        <v>251218062921</v>
      </c>
      <c r="E1119" s="61">
        <v>0.33638400000000002</v>
      </c>
      <c r="H1119" s="29">
        <f t="shared" si="51"/>
        <v>8</v>
      </c>
      <c r="I1119" s="29">
        <f t="shared" si="52"/>
        <v>1</v>
      </c>
      <c r="J1119" s="29" t="str">
        <f t="shared" si="53"/>
        <v/>
      </c>
    </row>
    <row r="1120" spans="1:10" x14ac:dyDescent="0.25">
      <c r="A1120" s="29">
        <v>142859</v>
      </c>
      <c r="B1120" s="29">
        <v>12</v>
      </c>
      <c r="C1120" s="30">
        <v>46069.359722222223</v>
      </c>
      <c r="D1120" s="32">
        <v>251218062921</v>
      </c>
      <c r="E1120" s="61">
        <v>1.1828700000000001</v>
      </c>
      <c r="H1120" s="29">
        <f t="shared" si="51"/>
        <v>8</v>
      </c>
      <c r="I1120" s="29">
        <f t="shared" si="52"/>
        <v>1</v>
      </c>
      <c r="J1120" s="29" t="str">
        <f t="shared" si="53"/>
        <v/>
      </c>
    </row>
    <row r="1121" spans="1:10" x14ac:dyDescent="0.25">
      <c r="A1121" s="29">
        <v>143134</v>
      </c>
      <c r="B1121" s="29">
        <v>1</v>
      </c>
      <c r="C1121" s="30">
        <v>46069.409282407411</v>
      </c>
      <c r="D1121" s="32">
        <v>251218070821</v>
      </c>
      <c r="E1121" s="61">
        <v>2.5604369999999999</v>
      </c>
      <c r="H1121" s="29">
        <f t="shared" si="51"/>
        <v>8</v>
      </c>
      <c r="I1121" s="29">
        <f t="shared" si="52"/>
        <v>1</v>
      </c>
      <c r="J1121" s="29" t="str">
        <f t="shared" si="53"/>
        <v/>
      </c>
    </row>
    <row r="1122" spans="1:10" x14ac:dyDescent="0.25">
      <c r="A1122" s="29">
        <v>143100</v>
      </c>
      <c r="B1122" s="29">
        <v>1</v>
      </c>
      <c r="C1122" s="30">
        <v>46069.409467592595</v>
      </c>
      <c r="D1122" s="32">
        <v>251218070821</v>
      </c>
      <c r="E1122" s="61">
        <v>0.76273299999999999</v>
      </c>
      <c r="H1122" s="29">
        <f t="shared" si="51"/>
        <v>8</v>
      </c>
      <c r="I1122" s="29">
        <f t="shared" si="52"/>
        <v>1</v>
      </c>
      <c r="J1122" s="29" t="str">
        <f t="shared" si="53"/>
        <v/>
      </c>
    </row>
    <row r="1123" spans="1:10" x14ac:dyDescent="0.25">
      <c r="A1123" s="29">
        <v>142886</v>
      </c>
      <c r="B1123" s="29">
        <v>2</v>
      </c>
      <c r="C1123" s="30">
        <v>46069.409618055557</v>
      </c>
      <c r="D1123" s="32">
        <v>251218070821</v>
      </c>
      <c r="E1123" s="61">
        <v>1.176939</v>
      </c>
      <c r="H1123" s="29">
        <f t="shared" si="51"/>
        <v>8</v>
      </c>
      <c r="I1123" s="29">
        <f t="shared" si="52"/>
        <v>1</v>
      </c>
      <c r="J1123" s="29" t="str">
        <f t="shared" si="53"/>
        <v/>
      </c>
    </row>
    <row r="1124" spans="1:10" x14ac:dyDescent="0.25">
      <c r="A1124" s="29">
        <v>143134</v>
      </c>
      <c r="B1124" s="29">
        <v>2</v>
      </c>
      <c r="C1124" s="30">
        <v>46071.570729166669</v>
      </c>
      <c r="D1124" s="32">
        <v>251231071021</v>
      </c>
      <c r="E1124" s="61">
        <v>1.2408319999999999</v>
      </c>
      <c r="F1124" s="74">
        <v>1.2408319999999999</v>
      </c>
      <c r="G1124" s="71" t="s">
        <v>103</v>
      </c>
      <c r="H1124" s="29">
        <f t="shared" si="51"/>
        <v>8</v>
      </c>
      <c r="I1124" s="29">
        <f t="shared" si="52"/>
        <v>1</v>
      </c>
      <c r="J1124" s="29">
        <f t="shared" si="53"/>
        <v>1</v>
      </c>
    </row>
    <row r="1125" spans="1:10" x14ac:dyDescent="0.25">
      <c r="A1125" s="29">
        <v>143153</v>
      </c>
      <c r="B1125" s="29">
        <v>1</v>
      </c>
      <c r="C1125" s="30">
        <v>46069.409988425927</v>
      </c>
      <c r="D1125" s="32">
        <v>251218070821</v>
      </c>
      <c r="E1125" s="61">
        <v>0.43890000000000001</v>
      </c>
      <c r="H1125" s="29">
        <f t="shared" si="51"/>
        <v>8</v>
      </c>
      <c r="I1125" s="29">
        <f t="shared" si="52"/>
        <v>1</v>
      </c>
      <c r="J1125" s="29" t="str">
        <f t="shared" si="53"/>
        <v/>
      </c>
    </row>
    <row r="1126" spans="1:10" x14ac:dyDescent="0.25">
      <c r="A1126" s="29">
        <v>142989</v>
      </c>
      <c r="B1126" s="29">
        <v>3</v>
      </c>
      <c r="C1126" s="30">
        <v>46069.421238425923</v>
      </c>
      <c r="D1126" s="32">
        <v>251217055821</v>
      </c>
      <c r="E1126" s="61">
        <v>0.98803600000000003</v>
      </c>
      <c r="H1126" s="29">
        <f t="shared" si="51"/>
        <v>8</v>
      </c>
      <c r="I1126" s="29">
        <f t="shared" si="52"/>
        <v>1</v>
      </c>
      <c r="J1126" s="29" t="str">
        <f t="shared" si="53"/>
        <v/>
      </c>
    </row>
    <row r="1127" spans="1:10" x14ac:dyDescent="0.25">
      <c r="A1127" s="29">
        <v>142989</v>
      </c>
      <c r="B1127" s="29">
        <v>3</v>
      </c>
      <c r="C1127" s="30">
        <v>46069.421331018515</v>
      </c>
      <c r="D1127" s="32">
        <v>251217055821</v>
      </c>
      <c r="E1127" s="61">
        <v>0.98803600000000003</v>
      </c>
      <c r="H1127" s="29">
        <f t="shared" si="51"/>
        <v>8</v>
      </c>
      <c r="I1127" s="29">
        <f t="shared" si="52"/>
        <v>1</v>
      </c>
      <c r="J1127" s="29" t="str">
        <f t="shared" si="53"/>
        <v/>
      </c>
    </row>
    <row r="1128" spans="1:10" x14ac:dyDescent="0.25">
      <c r="A1128" s="29">
        <v>142886</v>
      </c>
      <c r="B1128" s="29">
        <v>1</v>
      </c>
      <c r="C1128" s="30">
        <v>46069.42150462963</v>
      </c>
      <c r="D1128" s="32">
        <v>251217055821</v>
      </c>
      <c r="E1128" s="61">
        <v>0.76998599999999995</v>
      </c>
      <c r="H1128" s="29">
        <f t="shared" si="51"/>
        <v>8</v>
      </c>
      <c r="I1128" s="29">
        <f t="shared" si="52"/>
        <v>1</v>
      </c>
      <c r="J1128" s="29" t="str">
        <f t="shared" si="53"/>
        <v/>
      </c>
    </row>
    <row r="1129" spans="1:10" x14ac:dyDescent="0.25">
      <c r="A1129" s="29">
        <v>143159</v>
      </c>
      <c r="B1129" s="29">
        <v>1</v>
      </c>
      <c r="C1129" s="30">
        <v>46069.421631944446</v>
      </c>
      <c r="D1129" s="32">
        <v>251217055821</v>
      </c>
      <c r="E1129" s="61">
        <v>0.489896</v>
      </c>
      <c r="H1129" s="29">
        <f t="shared" si="51"/>
        <v>8</v>
      </c>
      <c r="I1129" s="29">
        <f t="shared" si="52"/>
        <v>1</v>
      </c>
      <c r="J1129" s="29" t="str">
        <f t="shared" si="53"/>
        <v/>
      </c>
    </row>
    <row r="1130" spans="1:10" x14ac:dyDescent="0.25">
      <c r="A1130" s="29">
        <v>143174</v>
      </c>
      <c r="B1130" s="29">
        <v>1</v>
      </c>
      <c r="C1130" s="30">
        <v>46069.421990740739</v>
      </c>
      <c r="D1130" s="32">
        <v>251217055821</v>
      </c>
      <c r="E1130" s="61">
        <v>0.41156999999999999</v>
      </c>
      <c r="H1130" s="29">
        <f t="shared" si="51"/>
        <v>8</v>
      </c>
      <c r="I1130" s="29">
        <f t="shared" si="52"/>
        <v>1</v>
      </c>
      <c r="J1130" s="29" t="str">
        <f t="shared" si="53"/>
        <v/>
      </c>
    </row>
    <row r="1131" spans="1:10" x14ac:dyDescent="0.25">
      <c r="A1131" s="29">
        <v>143154</v>
      </c>
      <c r="B1131" s="29">
        <v>1</v>
      </c>
      <c r="C1131" s="30">
        <v>46069.4221412037</v>
      </c>
      <c r="D1131" s="32">
        <v>251217055821</v>
      </c>
      <c r="E1131" s="61">
        <v>1.5827</v>
      </c>
      <c r="H1131" s="29">
        <f t="shared" si="51"/>
        <v>8</v>
      </c>
      <c r="I1131" s="29">
        <f t="shared" si="52"/>
        <v>1</v>
      </c>
      <c r="J1131" s="29" t="str">
        <f t="shared" si="53"/>
        <v/>
      </c>
    </row>
    <row r="1132" spans="1:10" x14ac:dyDescent="0.25">
      <c r="A1132" s="29">
        <v>143151</v>
      </c>
      <c r="B1132" s="29">
        <v>1</v>
      </c>
      <c r="C1132" s="30">
        <v>46069.422291666669</v>
      </c>
      <c r="D1132" s="32">
        <v>251217055821</v>
      </c>
      <c r="E1132" s="61">
        <v>0.66224400000000005</v>
      </c>
      <c r="H1132" s="29">
        <f t="shared" si="51"/>
        <v>8</v>
      </c>
      <c r="I1132" s="29">
        <f t="shared" si="52"/>
        <v>1</v>
      </c>
      <c r="J1132" s="29" t="str">
        <f t="shared" si="53"/>
        <v/>
      </c>
    </row>
    <row r="1133" spans="1:10" x14ac:dyDescent="0.25">
      <c r="A1133" s="29">
        <v>142989</v>
      </c>
      <c r="B1133" s="29">
        <v>3</v>
      </c>
      <c r="C1133" s="30">
        <v>46069.448449074072</v>
      </c>
      <c r="D1133" s="32">
        <v>251217062021</v>
      </c>
      <c r="E1133" s="61">
        <v>0.98803600000000003</v>
      </c>
      <c r="H1133" s="29">
        <f t="shared" si="51"/>
        <v>8</v>
      </c>
      <c r="I1133" s="29">
        <f t="shared" si="52"/>
        <v>1</v>
      </c>
      <c r="J1133" s="29" t="str">
        <f t="shared" si="53"/>
        <v/>
      </c>
    </row>
    <row r="1134" spans="1:10" x14ac:dyDescent="0.25">
      <c r="A1134" s="29">
        <v>142989</v>
      </c>
      <c r="B1134" s="29">
        <v>3</v>
      </c>
      <c r="C1134" s="30">
        <v>46069.448530092595</v>
      </c>
      <c r="D1134" s="32">
        <v>251217062021</v>
      </c>
      <c r="E1134" s="61">
        <v>0.98803600000000003</v>
      </c>
      <c r="H1134" s="29">
        <f t="shared" si="51"/>
        <v>8</v>
      </c>
      <c r="I1134" s="29">
        <f t="shared" si="52"/>
        <v>1</v>
      </c>
      <c r="J1134" s="29" t="str">
        <f t="shared" si="53"/>
        <v/>
      </c>
    </row>
    <row r="1135" spans="1:10" x14ac:dyDescent="0.25">
      <c r="A1135" s="29">
        <v>142989</v>
      </c>
      <c r="B1135" s="29">
        <v>3</v>
      </c>
      <c r="C1135" s="30">
        <v>46069.448611111111</v>
      </c>
      <c r="D1135" s="32">
        <v>251217062021</v>
      </c>
      <c r="E1135" s="61">
        <v>0.98803600000000003</v>
      </c>
      <c r="H1135" s="29">
        <f t="shared" si="51"/>
        <v>8</v>
      </c>
      <c r="I1135" s="29">
        <f t="shared" si="52"/>
        <v>1</v>
      </c>
      <c r="J1135" s="29" t="str">
        <f t="shared" si="53"/>
        <v/>
      </c>
    </row>
    <row r="1136" spans="1:10" x14ac:dyDescent="0.25">
      <c r="A1136" s="29">
        <v>142989</v>
      </c>
      <c r="B1136" s="29">
        <v>3</v>
      </c>
      <c r="C1136" s="30">
        <v>46069.448703703703</v>
      </c>
      <c r="D1136" s="32">
        <v>251217062021</v>
      </c>
      <c r="E1136" s="61">
        <v>0.98803600000000003</v>
      </c>
      <c r="H1136" s="29">
        <f t="shared" si="51"/>
        <v>8</v>
      </c>
      <c r="I1136" s="29">
        <f t="shared" si="52"/>
        <v>1</v>
      </c>
      <c r="J1136" s="29" t="str">
        <f t="shared" si="53"/>
        <v/>
      </c>
    </row>
    <row r="1137" spans="1:10" x14ac:dyDescent="0.25">
      <c r="A1137" s="29">
        <v>142989</v>
      </c>
      <c r="B1137" s="29">
        <v>3</v>
      </c>
      <c r="C1137" s="30">
        <v>46069.448784722219</v>
      </c>
      <c r="D1137" s="32">
        <v>251217062021</v>
      </c>
      <c r="E1137" s="61">
        <v>0.98803600000000003</v>
      </c>
      <c r="H1137" s="29">
        <f t="shared" si="51"/>
        <v>8</v>
      </c>
      <c r="I1137" s="29">
        <f t="shared" si="52"/>
        <v>1</v>
      </c>
      <c r="J1137" s="29" t="str">
        <f t="shared" si="53"/>
        <v/>
      </c>
    </row>
    <row r="1138" spans="1:10" x14ac:dyDescent="0.25">
      <c r="A1138" s="29">
        <v>142989</v>
      </c>
      <c r="B1138" s="29">
        <v>3</v>
      </c>
      <c r="C1138" s="30">
        <v>46069.448854166665</v>
      </c>
      <c r="D1138" s="32">
        <v>251217062021</v>
      </c>
      <c r="E1138" s="61">
        <v>0.98803600000000003</v>
      </c>
      <c r="H1138" s="29">
        <f t="shared" si="51"/>
        <v>8</v>
      </c>
      <c r="I1138" s="29">
        <f t="shared" si="52"/>
        <v>1</v>
      </c>
      <c r="J1138" s="29" t="str">
        <f t="shared" si="53"/>
        <v/>
      </c>
    </row>
    <row r="1139" spans="1:10" x14ac:dyDescent="0.25">
      <c r="A1139" s="29">
        <v>143156</v>
      </c>
      <c r="B1139" s="29">
        <v>1</v>
      </c>
      <c r="C1139" s="30">
        <v>46069.450636574074</v>
      </c>
      <c r="D1139" s="32">
        <v>251217073621</v>
      </c>
      <c r="E1139" s="61">
        <v>4.00603</v>
      </c>
      <c r="H1139" s="29">
        <f t="shared" si="51"/>
        <v>8</v>
      </c>
      <c r="I1139" s="29">
        <f t="shared" si="52"/>
        <v>1</v>
      </c>
      <c r="J1139" s="29" t="str">
        <f t="shared" si="53"/>
        <v/>
      </c>
    </row>
    <row r="1140" spans="1:10" x14ac:dyDescent="0.25">
      <c r="A1140" s="29">
        <v>143177</v>
      </c>
      <c r="B1140" s="29">
        <v>1</v>
      </c>
      <c r="C1140" s="30">
        <v>46069.456261574072</v>
      </c>
      <c r="D1140" s="32">
        <v>251217073621</v>
      </c>
      <c r="E1140" s="61">
        <v>1.2976559999999999</v>
      </c>
      <c r="H1140" s="29">
        <f t="shared" si="51"/>
        <v>8</v>
      </c>
      <c r="I1140" s="29">
        <f t="shared" si="52"/>
        <v>1</v>
      </c>
      <c r="J1140" s="29" t="str">
        <f t="shared" si="53"/>
        <v/>
      </c>
    </row>
    <row r="1141" spans="1:10" x14ac:dyDescent="0.25">
      <c r="A1141" s="29">
        <v>143078</v>
      </c>
      <c r="B1141" s="29">
        <v>4</v>
      </c>
      <c r="C1141" s="30">
        <v>46069.460069444445</v>
      </c>
      <c r="D1141" s="32">
        <v>251217073621</v>
      </c>
      <c r="E1141" s="61">
        <v>0.8569</v>
      </c>
      <c r="H1141" s="29">
        <f t="shared" si="51"/>
        <v>8</v>
      </c>
      <c r="I1141" s="29">
        <f t="shared" si="52"/>
        <v>1</v>
      </c>
      <c r="J1141" s="29" t="str">
        <f t="shared" si="53"/>
        <v/>
      </c>
    </row>
    <row r="1142" spans="1:10" x14ac:dyDescent="0.25">
      <c r="A1142" s="29">
        <v>143156</v>
      </c>
      <c r="B1142" s="29">
        <v>1</v>
      </c>
      <c r="C1142" s="30">
        <v>46069.468726851854</v>
      </c>
      <c r="D1142" s="32">
        <v>251217075421</v>
      </c>
      <c r="E1142" s="61">
        <v>4.00603</v>
      </c>
      <c r="H1142" s="29">
        <f t="shared" si="51"/>
        <v>8</v>
      </c>
      <c r="I1142" s="29">
        <f t="shared" si="52"/>
        <v>1</v>
      </c>
      <c r="J1142" s="29" t="str">
        <f t="shared" si="53"/>
        <v/>
      </c>
    </row>
    <row r="1143" spans="1:10" x14ac:dyDescent="0.25">
      <c r="A1143" s="29">
        <v>143177</v>
      </c>
      <c r="B1143" s="29">
        <v>1</v>
      </c>
      <c r="C1143" s="30">
        <v>46069.468923611108</v>
      </c>
      <c r="D1143" s="32">
        <v>251217075421</v>
      </c>
      <c r="E1143" s="61">
        <v>1.2976559999999999</v>
      </c>
      <c r="H1143" s="29">
        <f t="shared" si="51"/>
        <v>8</v>
      </c>
      <c r="I1143" s="29">
        <f t="shared" si="52"/>
        <v>1</v>
      </c>
      <c r="J1143" s="29" t="str">
        <f t="shared" si="53"/>
        <v/>
      </c>
    </row>
    <row r="1144" spans="1:10" x14ac:dyDescent="0.25">
      <c r="A1144" s="29">
        <v>143078</v>
      </c>
      <c r="B1144" s="29">
        <v>2</v>
      </c>
      <c r="C1144" s="30">
        <v>46069.469398148147</v>
      </c>
      <c r="D1144" s="32">
        <v>251217075421</v>
      </c>
      <c r="E1144" s="61">
        <v>0.76285000000000003</v>
      </c>
      <c r="H1144" s="29">
        <f t="shared" si="51"/>
        <v>8</v>
      </c>
      <c r="I1144" s="29">
        <f t="shared" si="52"/>
        <v>1</v>
      </c>
      <c r="J1144" s="29" t="str">
        <f t="shared" si="53"/>
        <v/>
      </c>
    </row>
    <row r="1145" spans="1:10" x14ac:dyDescent="0.25">
      <c r="A1145" s="29">
        <v>142989</v>
      </c>
      <c r="B1145" s="29">
        <v>3</v>
      </c>
      <c r="C1145" s="30">
        <v>46069.473935185182</v>
      </c>
      <c r="D1145" s="32">
        <v>251217080121</v>
      </c>
      <c r="E1145" s="61">
        <v>0.98803600000000003</v>
      </c>
      <c r="H1145" s="29">
        <f t="shared" si="51"/>
        <v>8</v>
      </c>
      <c r="I1145" s="29">
        <f t="shared" si="52"/>
        <v>1</v>
      </c>
      <c r="J1145" s="29" t="str">
        <f t="shared" si="53"/>
        <v/>
      </c>
    </row>
    <row r="1146" spans="1:10" x14ac:dyDescent="0.25">
      <c r="A1146" s="29">
        <v>142989</v>
      </c>
      <c r="B1146" s="29">
        <v>3</v>
      </c>
      <c r="C1146" s="30">
        <v>46069.474004629628</v>
      </c>
      <c r="D1146" s="32">
        <v>251217080121</v>
      </c>
      <c r="E1146" s="61">
        <v>0.98803600000000003</v>
      </c>
      <c r="H1146" s="29">
        <f t="shared" si="51"/>
        <v>8</v>
      </c>
      <c r="I1146" s="29">
        <f t="shared" si="52"/>
        <v>1</v>
      </c>
      <c r="J1146" s="29" t="str">
        <f t="shared" si="53"/>
        <v/>
      </c>
    </row>
    <row r="1147" spans="1:10" x14ac:dyDescent="0.25">
      <c r="A1147" s="29">
        <v>142989</v>
      </c>
      <c r="B1147" s="29">
        <v>3</v>
      </c>
      <c r="C1147" s="30">
        <v>46069.474074074074</v>
      </c>
      <c r="D1147" s="32">
        <v>251217080121</v>
      </c>
      <c r="E1147" s="61">
        <v>0.98803600000000003</v>
      </c>
      <c r="H1147" s="29">
        <f t="shared" si="51"/>
        <v>8</v>
      </c>
      <c r="I1147" s="29">
        <f t="shared" si="52"/>
        <v>1</v>
      </c>
      <c r="J1147" s="29" t="str">
        <f t="shared" si="53"/>
        <v/>
      </c>
    </row>
    <row r="1148" spans="1:10" x14ac:dyDescent="0.25">
      <c r="A1148" s="29">
        <v>142989</v>
      </c>
      <c r="B1148" s="29">
        <v>3</v>
      </c>
      <c r="C1148" s="30">
        <v>46069.474143518521</v>
      </c>
      <c r="D1148" s="32">
        <v>251217080121</v>
      </c>
      <c r="E1148" s="61">
        <v>0.98803600000000003</v>
      </c>
      <c r="H1148" s="29">
        <f t="shared" si="51"/>
        <v>8</v>
      </c>
      <c r="I1148" s="29">
        <f t="shared" si="52"/>
        <v>1</v>
      </c>
      <c r="J1148" s="29" t="str">
        <f t="shared" si="53"/>
        <v/>
      </c>
    </row>
    <row r="1149" spans="1:10" x14ac:dyDescent="0.25">
      <c r="A1149" s="29">
        <v>142989</v>
      </c>
      <c r="B1149" s="29">
        <v>3</v>
      </c>
      <c r="C1149" s="30">
        <v>46069.474212962959</v>
      </c>
      <c r="D1149" s="32">
        <v>251217080121</v>
      </c>
      <c r="E1149" s="61">
        <v>0.98803600000000003</v>
      </c>
      <c r="H1149" s="29">
        <f t="shared" si="51"/>
        <v>8</v>
      </c>
      <c r="I1149" s="29">
        <f t="shared" si="52"/>
        <v>1</v>
      </c>
      <c r="J1149" s="29" t="str">
        <f t="shared" si="53"/>
        <v/>
      </c>
    </row>
    <row r="1150" spans="1:10" x14ac:dyDescent="0.25">
      <c r="A1150" s="29">
        <v>142989</v>
      </c>
      <c r="B1150" s="29">
        <v>3</v>
      </c>
      <c r="C1150" s="30">
        <v>46069.474293981482</v>
      </c>
      <c r="D1150" s="32">
        <v>251217080121</v>
      </c>
      <c r="E1150" s="61">
        <v>0.98803600000000003</v>
      </c>
      <c r="H1150" s="29">
        <f t="shared" si="51"/>
        <v>8</v>
      </c>
      <c r="I1150" s="29">
        <f t="shared" si="52"/>
        <v>1</v>
      </c>
      <c r="J1150" s="29" t="str">
        <f t="shared" si="53"/>
        <v/>
      </c>
    </row>
    <row r="1151" spans="1:10" x14ac:dyDescent="0.25">
      <c r="A1151" s="29">
        <v>143178</v>
      </c>
      <c r="B1151" s="29">
        <v>1</v>
      </c>
      <c r="C1151" s="30">
        <v>46069.490902777776</v>
      </c>
      <c r="D1151" s="32" t="s">
        <v>8953</v>
      </c>
      <c r="E1151" s="61">
        <v>0.77369600000000005</v>
      </c>
      <c r="H1151" s="29">
        <f t="shared" si="51"/>
        <v>8</v>
      </c>
      <c r="I1151" s="29">
        <f t="shared" si="52"/>
        <v>1</v>
      </c>
      <c r="J1151" s="29" t="str">
        <f t="shared" si="53"/>
        <v/>
      </c>
    </row>
    <row r="1152" spans="1:10" x14ac:dyDescent="0.25">
      <c r="A1152" s="29">
        <v>142989</v>
      </c>
      <c r="B1152" s="29">
        <v>3</v>
      </c>
      <c r="C1152" s="30">
        <v>46069.552256944444</v>
      </c>
      <c r="D1152" s="32">
        <v>251217080821</v>
      </c>
      <c r="E1152" s="61">
        <v>0.98803600000000003</v>
      </c>
      <c r="H1152" s="29">
        <f t="shared" si="51"/>
        <v>8</v>
      </c>
      <c r="I1152" s="29">
        <f t="shared" si="52"/>
        <v>1</v>
      </c>
      <c r="J1152" s="29" t="str">
        <f t="shared" si="53"/>
        <v/>
      </c>
    </row>
    <row r="1153" spans="1:10" x14ac:dyDescent="0.25">
      <c r="A1153" s="29">
        <v>142989</v>
      </c>
      <c r="B1153" s="29">
        <v>1</v>
      </c>
      <c r="C1153" s="30">
        <v>46069.552337962959</v>
      </c>
      <c r="D1153" s="32">
        <v>251217080821</v>
      </c>
      <c r="E1153" s="61">
        <v>0.98803600000000003</v>
      </c>
      <c r="H1153" s="29">
        <f t="shared" si="51"/>
        <v>8</v>
      </c>
      <c r="I1153" s="29">
        <f t="shared" si="52"/>
        <v>1</v>
      </c>
      <c r="J1153" s="29" t="str">
        <f t="shared" si="53"/>
        <v/>
      </c>
    </row>
    <row r="1154" spans="1:10" x14ac:dyDescent="0.25">
      <c r="A1154" s="29">
        <v>142989</v>
      </c>
      <c r="B1154" s="29">
        <v>2</v>
      </c>
      <c r="C1154" s="30">
        <v>46069.552430555559</v>
      </c>
      <c r="D1154" s="32">
        <v>251217080821</v>
      </c>
      <c r="E1154" s="61">
        <v>0.98803600000000003</v>
      </c>
      <c r="H1154" s="29">
        <f t="shared" si="51"/>
        <v>8</v>
      </c>
      <c r="I1154" s="29">
        <f t="shared" si="52"/>
        <v>1</v>
      </c>
      <c r="J1154" s="29" t="str">
        <f t="shared" si="53"/>
        <v/>
      </c>
    </row>
    <row r="1155" spans="1:10" x14ac:dyDescent="0.25">
      <c r="A1155" s="29">
        <v>142989</v>
      </c>
      <c r="B1155" s="29">
        <v>3</v>
      </c>
      <c r="C1155" s="30">
        <v>46069.552523148152</v>
      </c>
      <c r="D1155" s="32">
        <v>251217080821</v>
      </c>
      <c r="E1155" s="61">
        <v>0.98803600000000003</v>
      </c>
      <c r="H1155" s="29">
        <f t="shared" si="51"/>
        <v>8</v>
      </c>
      <c r="I1155" s="29">
        <f t="shared" si="52"/>
        <v>1</v>
      </c>
      <c r="J1155" s="29" t="str">
        <f t="shared" si="53"/>
        <v/>
      </c>
    </row>
    <row r="1156" spans="1:10" x14ac:dyDescent="0.25">
      <c r="A1156" s="29">
        <v>142989</v>
      </c>
      <c r="B1156" s="29">
        <v>3</v>
      </c>
      <c r="C1156" s="30">
        <v>46069.55259259259</v>
      </c>
      <c r="D1156" s="32">
        <v>251217080821</v>
      </c>
      <c r="E1156" s="61">
        <v>0.98803600000000003</v>
      </c>
      <c r="H1156" s="29">
        <f t="shared" si="51"/>
        <v>8</v>
      </c>
      <c r="I1156" s="29">
        <f t="shared" si="52"/>
        <v>1</v>
      </c>
      <c r="J1156" s="29" t="str">
        <f t="shared" si="53"/>
        <v/>
      </c>
    </row>
    <row r="1157" spans="1:10" x14ac:dyDescent="0.25">
      <c r="A1157" s="29">
        <v>142989</v>
      </c>
      <c r="B1157" s="29">
        <v>2</v>
      </c>
      <c r="C1157" s="30">
        <v>46069.552673611113</v>
      </c>
      <c r="D1157" s="32">
        <v>251217080821</v>
      </c>
      <c r="E1157" s="61">
        <v>0.98803600000000003</v>
      </c>
      <c r="H1157" s="29">
        <f t="shared" si="51"/>
        <v>8</v>
      </c>
      <c r="I1157" s="29">
        <f t="shared" si="52"/>
        <v>1</v>
      </c>
      <c r="J1157" s="29" t="str">
        <f t="shared" si="53"/>
        <v/>
      </c>
    </row>
    <row r="1158" spans="1:10" x14ac:dyDescent="0.25">
      <c r="A1158" s="29">
        <v>142886</v>
      </c>
      <c r="B1158" s="29">
        <v>2</v>
      </c>
      <c r="C1158" s="30">
        <v>46069.570636574077</v>
      </c>
      <c r="D1158" s="32">
        <v>251217082421</v>
      </c>
      <c r="E1158" s="61">
        <v>1.176939</v>
      </c>
      <c r="H1158" s="29">
        <f t="shared" si="51"/>
        <v>8</v>
      </c>
      <c r="I1158" s="29">
        <f t="shared" si="52"/>
        <v>1</v>
      </c>
      <c r="J1158" s="29" t="str">
        <f t="shared" si="53"/>
        <v/>
      </c>
    </row>
    <row r="1159" spans="1:10" x14ac:dyDescent="0.25">
      <c r="A1159" s="29">
        <v>142886</v>
      </c>
      <c r="B1159" s="29">
        <v>2</v>
      </c>
      <c r="C1159" s="30">
        <v>46069.570706018516</v>
      </c>
      <c r="D1159" s="32">
        <v>251217082421</v>
      </c>
      <c r="E1159" s="61">
        <v>1.176939</v>
      </c>
      <c r="H1159" s="29">
        <f t="shared" si="51"/>
        <v>8</v>
      </c>
      <c r="I1159" s="29">
        <f t="shared" si="52"/>
        <v>1</v>
      </c>
      <c r="J1159" s="29" t="str">
        <f t="shared" si="53"/>
        <v/>
      </c>
    </row>
    <row r="1160" spans="1:10" x14ac:dyDescent="0.25">
      <c r="A1160" s="29">
        <v>142886</v>
      </c>
      <c r="B1160" s="29">
        <v>2</v>
      </c>
      <c r="C1160" s="30">
        <v>46069.570763888885</v>
      </c>
      <c r="D1160" s="32">
        <v>251217082421</v>
      </c>
      <c r="E1160" s="61">
        <v>1.176939</v>
      </c>
      <c r="H1160" s="29">
        <f t="shared" si="51"/>
        <v>8</v>
      </c>
      <c r="I1160" s="29">
        <f t="shared" si="52"/>
        <v>1</v>
      </c>
      <c r="J1160" s="29" t="str">
        <f t="shared" si="53"/>
        <v/>
      </c>
    </row>
    <row r="1161" spans="1:10" x14ac:dyDescent="0.25">
      <c r="A1161" s="29">
        <v>142886</v>
      </c>
      <c r="B1161" s="29">
        <v>2</v>
      </c>
      <c r="C1161" s="30">
        <v>46069.570833333331</v>
      </c>
      <c r="D1161" s="32">
        <v>251217082421</v>
      </c>
      <c r="E1161" s="61">
        <v>1.176939</v>
      </c>
      <c r="H1161" s="29">
        <f t="shared" si="51"/>
        <v>8</v>
      </c>
      <c r="I1161" s="29">
        <f t="shared" si="52"/>
        <v>1</v>
      </c>
      <c r="J1161" s="29" t="str">
        <f t="shared" si="53"/>
        <v/>
      </c>
    </row>
    <row r="1162" spans="1:10" x14ac:dyDescent="0.25">
      <c r="A1162" s="29">
        <v>142897</v>
      </c>
      <c r="B1162" s="29">
        <v>1</v>
      </c>
      <c r="C1162" s="30">
        <v>46069.57104166667</v>
      </c>
      <c r="D1162" s="32">
        <v>251217082421</v>
      </c>
      <c r="E1162" s="61">
        <v>0.49852000000000002</v>
      </c>
      <c r="H1162" s="29">
        <f t="shared" si="51"/>
        <v>8</v>
      </c>
      <c r="I1162" s="29">
        <f t="shared" si="52"/>
        <v>1</v>
      </c>
      <c r="J1162" s="29" t="str">
        <f t="shared" si="53"/>
        <v/>
      </c>
    </row>
    <row r="1163" spans="1:10" x14ac:dyDescent="0.25">
      <c r="A1163" s="29">
        <v>142859</v>
      </c>
      <c r="B1163" s="29">
        <v>7</v>
      </c>
      <c r="C1163" s="30">
        <v>46069.571215277778</v>
      </c>
      <c r="D1163" s="32">
        <v>251217082421</v>
      </c>
      <c r="E1163" s="61">
        <v>1.019577</v>
      </c>
      <c r="H1163" s="29">
        <f t="shared" si="51"/>
        <v>8</v>
      </c>
      <c r="I1163" s="29">
        <f t="shared" si="52"/>
        <v>1</v>
      </c>
      <c r="J1163" s="29" t="str">
        <f t="shared" si="53"/>
        <v/>
      </c>
    </row>
    <row r="1164" spans="1:10" x14ac:dyDescent="0.25">
      <c r="A1164" s="29">
        <v>142859</v>
      </c>
      <c r="B1164" s="29">
        <v>7</v>
      </c>
      <c r="C1164" s="30">
        <v>46069.591990740744</v>
      </c>
      <c r="D1164" s="32">
        <v>251217105121</v>
      </c>
      <c r="E1164" s="61">
        <v>1.019577</v>
      </c>
      <c r="H1164" s="29">
        <f t="shared" ref="H1164:H1227" si="54">IF(A1164&gt;0,WEEKNUM(C1164,21),"")</f>
        <v>8</v>
      </c>
      <c r="I1164" s="29">
        <f t="shared" ref="I1164:I1227" si="55">IF(A1164&gt;0,1,"")</f>
        <v>1</v>
      </c>
      <c r="J1164" s="29" t="str">
        <f t="shared" ref="J1164:J1227" si="56">IF(F1164&gt;0,1,"")</f>
        <v/>
      </c>
    </row>
    <row r="1165" spans="1:10" x14ac:dyDescent="0.25">
      <c r="A1165" s="29">
        <v>142897</v>
      </c>
      <c r="B1165" s="29">
        <v>1</v>
      </c>
      <c r="C1165" s="30">
        <v>46069.592175925929</v>
      </c>
      <c r="D1165" s="32">
        <v>251217105121</v>
      </c>
      <c r="E1165" s="61">
        <v>0.49852000000000002</v>
      </c>
      <c r="H1165" s="29">
        <f t="shared" si="54"/>
        <v>8</v>
      </c>
      <c r="I1165" s="29">
        <f t="shared" si="55"/>
        <v>1</v>
      </c>
      <c r="J1165" s="29" t="str">
        <f t="shared" si="56"/>
        <v/>
      </c>
    </row>
    <row r="1166" spans="1:10" x14ac:dyDescent="0.25">
      <c r="A1166" s="29">
        <v>142886</v>
      </c>
      <c r="B1166" s="29">
        <v>2</v>
      </c>
      <c r="C1166" s="30">
        <v>46069.59233796296</v>
      </c>
      <c r="D1166" s="32">
        <v>251217105121</v>
      </c>
      <c r="E1166" s="61">
        <v>1.176939</v>
      </c>
      <c r="H1166" s="29">
        <f t="shared" si="54"/>
        <v>8</v>
      </c>
      <c r="I1166" s="29">
        <f t="shared" si="55"/>
        <v>1</v>
      </c>
      <c r="J1166" s="29" t="str">
        <f t="shared" si="56"/>
        <v/>
      </c>
    </row>
    <row r="1167" spans="1:10" x14ac:dyDescent="0.25">
      <c r="A1167" s="29">
        <v>142886</v>
      </c>
      <c r="B1167" s="29">
        <v>2</v>
      </c>
      <c r="C1167" s="30">
        <v>46069.592418981483</v>
      </c>
      <c r="D1167" s="32">
        <v>251217105121</v>
      </c>
      <c r="E1167" s="61">
        <v>1.176939</v>
      </c>
      <c r="H1167" s="29">
        <f t="shared" si="54"/>
        <v>8</v>
      </c>
      <c r="I1167" s="29">
        <f t="shared" si="55"/>
        <v>1</v>
      </c>
      <c r="J1167" s="29" t="str">
        <f t="shared" si="56"/>
        <v/>
      </c>
    </row>
    <row r="1168" spans="1:10" x14ac:dyDescent="0.25">
      <c r="A1168" s="29">
        <v>142886</v>
      </c>
      <c r="B1168" s="29">
        <v>2</v>
      </c>
      <c r="C1168" s="30">
        <v>46069.592499999999</v>
      </c>
      <c r="D1168" s="32">
        <v>251217105121</v>
      </c>
      <c r="E1168" s="61">
        <v>1.176939</v>
      </c>
      <c r="H1168" s="29">
        <f t="shared" si="54"/>
        <v>8</v>
      </c>
      <c r="I1168" s="29">
        <f t="shared" si="55"/>
        <v>1</v>
      </c>
      <c r="J1168" s="29" t="str">
        <f t="shared" si="56"/>
        <v/>
      </c>
    </row>
    <row r="1169" spans="1:10" x14ac:dyDescent="0.25">
      <c r="A1169" s="29">
        <v>142886</v>
      </c>
      <c r="B1169" s="29">
        <v>2</v>
      </c>
      <c r="C1169" s="30">
        <v>46069.592569444445</v>
      </c>
      <c r="D1169" s="32">
        <v>251217105121</v>
      </c>
      <c r="E1169" s="61">
        <v>1.176939</v>
      </c>
      <c r="H1169" s="29">
        <f t="shared" si="54"/>
        <v>8</v>
      </c>
      <c r="I1169" s="29">
        <f t="shared" si="55"/>
        <v>1</v>
      </c>
      <c r="J1169" s="29" t="str">
        <f t="shared" si="56"/>
        <v/>
      </c>
    </row>
    <row r="1170" spans="1:10" x14ac:dyDescent="0.25">
      <c r="A1170" s="29">
        <v>142897</v>
      </c>
      <c r="B1170" s="29">
        <v>1</v>
      </c>
      <c r="C1170" s="30">
        <v>46069.610185185185</v>
      </c>
      <c r="D1170" s="32">
        <v>251217080121</v>
      </c>
      <c r="E1170" s="61">
        <v>0.49852000000000002</v>
      </c>
      <c r="H1170" s="29">
        <f t="shared" si="54"/>
        <v>8</v>
      </c>
      <c r="I1170" s="29">
        <f t="shared" si="55"/>
        <v>1</v>
      </c>
      <c r="J1170" s="29" t="str">
        <f t="shared" si="56"/>
        <v/>
      </c>
    </row>
    <row r="1171" spans="1:10" x14ac:dyDescent="0.25">
      <c r="A1171" s="29">
        <v>142886</v>
      </c>
      <c r="B1171" s="29">
        <v>2</v>
      </c>
      <c r="C1171" s="30">
        <v>46070.285810185182</v>
      </c>
      <c r="D1171" s="32">
        <v>260107194121</v>
      </c>
      <c r="E1171" s="61">
        <v>1.176939</v>
      </c>
      <c r="H1171" s="29">
        <f t="shared" si="54"/>
        <v>8</v>
      </c>
      <c r="I1171" s="29">
        <f t="shared" si="55"/>
        <v>1</v>
      </c>
      <c r="J1171" s="29" t="str">
        <f t="shared" si="56"/>
        <v/>
      </c>
    </row>
    <row r="1172" spans="1:10" x14ac:dyDescent="0.25">
      <c r="A1172" s="29">
        <v>142886</v>
      </c>
      <c r="B1172" s="29">
        <v>2</v>
      </c>
      <c r="C1172" s="30">
        <v>46070.285902777781</v>
      </c>
      <c r="D1172" s="32">
        <v>260107194121</v>
      </c>
      <c r="E1172" s="61">
        <v>1.176939</v>
      </c>
      <c r="H1172" s="29">
        <f t="shared" si="54"/>
        <v>8</v>
      </c>
      <c r="I1172" s="29">
        <f t="shared" si="55"/>
        <v>1</v>
      </c>
      <c r="J1172" s="29" t="str">
        <f t="shared" si="56"/>
        <v/>
      </c>
    </row>
    <row r="1173" spans="1:10" x14ac:dyDescent="0.25">
      <c r="A1173" s="29">
        <v>142886</v>
      </c>
      <c r="B1173" s="29">
        <v>2</v>
      </c>
      <c r="C1173" s="30">
        <v>46070.285960648151</v>
      </c>
      <c r="D1173" s="32">
        <v>260107194121</v>
      </c>
      <c r="E1173" s="61">
        <v>1.176939</v>
      </c>
      <c r="H1173" s="29">
        <f t="shared" si="54"/>
        <v>8</v>
      </c>
      <c r="I1173" s="29">
        <f t="shared" si="55"/>
        <v>1</v>
      </c>
      <c r="J1173" s="29" t="str">
        <f t="shared" si="56"/>
        <v/>
      </c>
    </row>
    <row r="1174" spans="1:10" x14ac:dyDescent="0.25">
      <c r="A1174" s="29">
        <v>142886</v>
      </c>
      <c r="B1174" s="29">
        <v>2</v>
      </c>
      <c r="C1174" s="30">
        <v>46070.286030092589</v>
      </c>
      <c r="D1174" s="32">
        <v>260107194121</v>
      </c>
      <c r="E1174" s="61">
        <v>1.176939</v>
      </c>
      <c r="H1174" s="29">
        <f t="shared" si="54"/>
        <v>8</v>
      </c>
      <c r="I1174" s="29">
        <f t="shared" si="55"/>
        <v>1</v>
      </c>
      <c r="J1174" s="29" t="str">
        <f t="shared" si="56"/>
        <v/>
      </c>
    </row>
    <row r="1175" spans="1:10" x14ac:dyDescent="0.25">
      <c r="A1175" s="29">
        <v>142859</v>
      </c>
      <c r="B1175" s="29">
        <v>11</v>
      </c>
      <c r="C1175" s="30">
        <v>46070.286203703705</v>
      </c>
      <c r="D1175" s="32">
        <v>260107194121</v>
      </c>
      <c r="E1175" s="61">
        <v>1.019577</v>
      </c>
      <c r="H1175" s="29">
        <f t="shared" si="54"/>
        <v>8</v>
      </c>
      <c r="I1175" s="29">
        <f t="shared" si="55"/>
        <v>1</v>
      </c>
      <c r="J1175" s="29" t="str">
        <f t="shared" si="56"/>
        <v/>
      </c>
    </row>
    <row r="1176" spans="1:10" x14ac:dyDescent="0.25">
      <c r="A1176" s="29">
        <v>143078</v>
      </c>
      <c r="B1176" s="29">
        <v>3</v>
      </c>
      <c r="C1176" s="30">
        <v>46070.28634259259</v>
      </c>
      <c r="D1176" s="32">
        <v>260107194121</v>
      </c>
      <c r="E1176" s="61">
        <v>0.48749999999999999</v>
      </c>
      <c r="H1176" s="29">
        <f t="shared" si="54"/>
        <v>8</v>
      </c>
      <c r="I1176" s="29">
        <f t="shared" si="55"/>
        <v>1</v>
      </c>
      <c r="J1176" s="29" t="str">
        <f t="shared" si="56"/>
        <v/>
      </c>
    </row>
    <row r="1177" spans="1:10" x14ac:dyDescent="0.25">
      <c r="A1177" s="29">
        <v>142837</v>
      </c>
      <c r="B1177" s="29">
        <v>2</v>
      </c>
      <c r="C1177" s="30">
        <v>46070.298263888886</v>
      </c>
      <c r="D1177" s="32">
        <v>260107202421</v>
      </c>
      <c r="E1177" s="61">
        <v>1.176939</v>
      </c>
      <c r="H1177" s="29">
        <f t="shared" si="54"/>
        <v>8</v>
      </c>
      <c r="I1177" s="29">
        <f t="shared" si="55"/>
        <v>1</v>
      </c>
      <c r="J1177" s="29" t="str">
        <f t="shared" si="56"/>
        <v/>
      </c>
    </row>
    <row r="1178" spans="1:10" x14ac:dyDescent="0.25">
      <c r="A1178" s="29">
        <v>142837</v>
      </c>
      <c r="B1178" s="29">
        <v>2</v>
      </c>
      <c r="C1178" s="30">
        <v>46070.298333333332</v>
      </c>
      <c r="D1178" s="32">
        <v>260107202421</v>
      </c>
      <c r="E1178" s="61">
        <v>1.176939</v>
      </c>
      <c r="H1178" s="29">
        <f t="shared" si="54"/>
        <v>8</v>
      </c>
      <c r="I1178" s="29">
        <f t="shared" si="55"/>
        <v>1</v>
      </c>
      <c r="J1178" s="29" t="str">
        <f t="shared" si="56"/>
        <v/>
      </c>
    </row>
    <row r="1179" spans="1:10" x14ac:dyDescent="0.25">
      <c r="A1179" s="29">
        <v>142837</v>
      </c>
      <c r="B1179" s="29">
        <v>2</v>
      </c>
      <c r="C1179" s="30">
        <v>46070.298402777778</v>
      </c>
      <c r="D1179" s="32">
        <v>260107202421</v>
      </c>
      <c r="E1179" s="61">
        <v>1.176939</v>
      </c>
      <c r="H1179" s="29">
        <f t="shared" si="54"/>
        <v>8</v>
      </c>
      <c r="I1179" s="29">
        <f t="shared" si="55"/>
        <v>1</v>
      </c>
      <c r="J1179" s="29" t="str">
        <f t="shared" si="56"/>
        <v/>
      </c>
    </row>
    <row r="1180" spans="1:10" x14ac:dyDescent="0.25">
      <c r="A1180" s="29">
        <v>142837</v>
      </c>
      <c r="B1180" s="29">
        <v>2</v>
      </c>
      <c r="C1180" s="30">
        <v>46070.298472222225</v>
      </c>
      <c r="D1180" s="32">
        <v>260107202421</v>
      </c>
      <c r="E1180" s="61">
        <v>1.176939</v>
      </c>
      <c r="H1180" s="29">
        <f t="shared" si="54"/>
        <v>8</v>
      </c>
      <c r="I1180" s="29">
        <f t="shared" si="55"/>
        <v>1</v>
      </c>
      <c r="J1180" s="29" t="str">
        <f t="shared" si="56"/>
        <v/>
      </c>
    </row>
    <row r="1181" spans="1:10" x14ac:dyDescent="0.25">
      <c r="A1181" s="29">
        <v>143191</v>
      </c>
      <c r="B1181" s="29">
        <v>2</v>
      </c>
      <c r="C1181" s="30">
        <v>46070.298645833333</v>
      </c>
      <c r="D1181" s="32">
        <v>260107202421</v>
      </c>
      <c r="E1181" s="61">
        <v>0.84366099999999999</v>
      </c>
      <c r="H1181" s="29">
        <f t="shared" si="54"/>
        <v>8</v>
      </c>
      <c r="I1181" s="29">
        <f t="shared" si="55"/>
        <v>1</v>
      </c>
      <c r="J1181" s="29" t="str">
        <f t="shared" si="56"/>
        <v/>
      </c>
    </row>
    <row r="1182" spans="1:10" x14ac:dyDescent="0.25">
      <c r="A1182" s="29">
        <v>143088</v>
      </c>
      <c r="B1182" s="29">
        <v>3</v>
      </c>
      <c r="C1182" s="30">
        <v>46070.298784722225</v>
      </c>
      <c r="D1182" s="32">
        <v>260107202421</v>
      </c>
      <c r="E1182" s="61">
        <v>0.63257600000000003</v>
      </c>
      <c r="H1182" s="29">
        <f t="shared" si="54"/>
        <v>8</v>
      </c>
      <c r="I1182" s="29">
        <f t="shared" si="55"/>
        <v>1</v>
      </c>
      <c r="J1182" s="29" t="str">
        <f t="shared" si="56"/>
        <v/>
      </c>
    </row>
    <row r="1183" spans="1:10" x14ac:dyDescent="0.25">
      <c r="A1183" s="29">
        <v>142886</v>
      </c>
      <c r="B1183" s="29">
        <v>2</v>
      </c>
      <c r="C1183" s="30">
        <v>46070.314837962964</v>
      </c>
      <c r="D1183" s="32">
        <v>260107213221</v>
      </c>
      <c r="E1183" s="61">
        <v>1.176939</v>
      </c>
      <c r="H1183" s="29">
        <f t="shared" si="54"/>
        <v>8</v>
      </c>
      <c r="I1183" s="29">
        <f t="shared" si="55"/>
        <v>1</v>
      </c>
      <c r="J1183" s="29" t="str">
        <f t="shared" si="56"/>
        <v/>
      </c>
    </row>
    <row r="1184" spans="1:10" x14ac:dyDescent="0.25">
      <c r="A1184" s="29">
        <v>142886</v>
      </c>
      <c r="B1184" s="29">
        <v>2</v>
      </c>
      <c r="C1184" s="30">
        <v>46070.31490740741</v>
      </c>
      <c r="D1184" s="32">
        <v>260107213221</v>
      </c>
      <c r="E1184" s="61">
        <v>1.176939</v>
      </c>
      <c r="H1184" s="29">
        <f t="shared" si="54"/>
        <v>8</v>
      </c>
      <c r="I1184" s="29">
        <f t="shared" si="55"/>
        <v>1</v>
      </c>
      <c r="J1184" s="29" t="str">
        <f t="shared" si="56"/>
        <v/>
      </c>
    </row>
    <row r="1185" spans="1:10" x14ac:dyDescent="0.25">
      <c r="A1185" s="29">
        <v>142886</v>
      </c>
      <c r="B1185" s="29">
        <v>2</v>
      </c>
      <c r="C1185" s="30">
        <v>46070.314976851849</v>
      </c>
      <c r="D1185" s="32">
        <v>260107213221</v>
      </c>
      <c r="E1185" s="61">
        <v>1.176939</v>
      </c>
      <c r="H1185" s="29">
        <f t="shared" si="54"/>
        <v>8</v>
      </c>
      <c r="I1185" s="29">
        <f t="shared" si="55"/>
        <v>1</v>
      </c>
      <c r="J1185" s="29" t="str">
        <f t="shared" si="56"/>
        <v/>
      </c>
    </row>
    <row r="1186" spans="1:10" x14ac:dyDescent="0.25">
      <c r="A1186" s="29">
        <v>142886</v>
      </c>
      <c r="B1186" s="29">
        <v>2</v>
      </c>
      <c r="C1186" s="30">
        <v>46070.315034722225</v>
      </c>
      <c r="D1186" s="32">
        <v>260107213221</v>
      </c>
      <c r="E1186" s="61">
        <v>1.176939</v>
      </c>
      <c r="H1186" s="29">
        <f t="shared" si="54"/>
        <v>8</v>
      </c>
      <c r="I1186" s="29">
        <f t="shared" si="55"/>
        <v>1</v>
      </c>
      <c r="J1186" s="29" t="str">
        <f t="shared" si="56"/>
        <v/>
      </c>
    </row>
    <row r="1187" spans="1:10" x14ac:dyDescent="0.25">
      <c r="A1187" s="29">
        <v>143078</v>
      </c>
      <c r="B1187" s="29">
        <v>5</v>
      </c>
      <c r="C1187" s="30">
        <v>46070.31521990741</v>
      </c>
      <c r="D1187" s="32">
        <v>260107213221</v>
      </c>
      <c r="E1187" s="61">
        <v>0.53820000000000001</v>
      </c>
      <c r="H1187" s="29">
        <f t="shared" si="54"/>
        <v>8</v>
      </c>
      <c r="I1187" s="29">
        <f t="shared" si="55"/>
        <v>1</v>
      </c>
      <c r="J1187" s="29" t="str">
        <f t="shared" si="56"/>
        <v/>
      </c>
    </row>
    <row r="1188" spans="1:10" x14ac:dyDescent="0.25">
      <c r="A1188" s="29">
        <v>142859</v>
      </c>
      <c r="B1188" s="29">
        <v>1</v>
      </c>
      <c r="C1188" s="30">
        <v>46070.315439814818</v>
      </c>
      <c r="D1188" s="32">
        <v>260107213221</v>
      </c>
      <c r="E1188" s="61">
        <v>1.019577</v>
      </c>
      <c r="H1188" s="29">
        <f t="shared" si="54"/>
        <v>8</v>
      </c>
      <c r="I1188" s="29">
        <f t="shared" si="55"/>
        <v>1</v>
      </c>
      <c r="J1188" s="29" t="str">
        <f t="shared" si="56"/>
        <v/>
      </c>
    </row>
    <row r="1189" spans="1:10" x14ac:dyDescent="0.25">
      <c r="A1189" s="29">
        <v>142859</v>
      </c>
      <c r="B1189" s="29">
        <v>1</v>
      </c>
      <c r="C1189" s="30">
        <v>46070.328668981485</v>
      </c>
      <c r="D1189" s="32">
        <v>260107034221</v>
      </c>
      <c r="E1189" s="61">
        <v>1.019577</v>
      </c>
      <c r="H1189" s="29">
        <f t="shared" si="54"/>
        <v>8</v>
      </c>
      <c r="I1189" s="29">
        <f t="shared" si="55"/>
        <v>1</v>
      </c>
      <c r="J1189" s="29" t="str">
        <f t="shared" si="56"/>
        <v/>
      </c>
    </row>
    <row r="1190" spans="1:10" x14ac:dyDescent="0.25">
      <c r="A1190" s="29">
        <v>143078</v>
      </c>
      <c r="B1190" s="29">
        <v>5</v>
      </c>
      <c r="C1190" s="30">
        <v>46070.328842592593</v>
      </c>
      <c r="D1190" s="32">
        <v>260107034221</v>
      </c>
      <c r="E1190" s="61">
        <v>0.53820000000000001</v>
      </c>
      <c r="H1190" s="29">
        <f t="shared" si="54"/>
        <v>8</v>
      </c>
      <c r="I1190" s="29">
        <f t="shared" si="55"/>
        <v>1</v>
      </c>
      <c r="J1190" s="29" t="str">
        <f t="shared" si="56"/>
        <v/>
      </c>
    </row>
    <row r="1191" spans="1:10" x14ac:dyDescent="0.25">
      <c r="A1191" s="29">
        <v>142886</v>
      </c>
      <c r="B1191" s="29">
        <v>2</v>
      </c>
      <c r="C1191" s="30">
        <v>46070.328993055555</v>
      </c>
      <c r="D1191" s="32">
        <v>260107034221</v>
      </c>
      <c r="E1191" s="61">
        <v>1.176939</v>
      </c>
      <c r="H1191" s="29">
        <f t="shared" si="54"/>
        <v>8</v>
      </c>
      <c r="I1191" s="29">
        <f t="shared" si="55"/>
        <v>1</v>
      </c>
      <c r="J1191" s="29" t="str">
        <f t="shared" si="56"/>
        <v/>
      </c>
    </row>
    <row r="1192" spans="1:10" x14ac:dyDescent="0.25">
      <c r="A1192" s="29">
        <v>142886</v>
      </c>
      <c r="B1192" s="29">
        <v>2</v>
      </c>
      <c r="C1192" s="30">
        <v>46070.329062500001</v>
      </c>
      <c r="D1192" s="32">
        <v>260107034221</v>
      </c>
      <c r="E1192" s="61">
        <v>1.176939</v>
      </c>
      <c r="H1192" s="29">
        <f t="shared" si="54"/>
        <v>8</v>
      </c>
      <c r="I1192" s="29">
        <f t="shared" si="55"/>
        <v>1</v>
      </c>
      <c r="J1192" s="29" t="str">
        <f t="shared" si="56"/>
        <v/>
      </c>
    </row>
    <row r="1193" spans="1:10" x14ac:dyDescent="0.25">
      <c r="A1193" s="29">
        <v>142886</v>
      </c>
      <c r="B1193" s="29">
        <v>2</v>
      </c>
      <c r="C1193" s="30">
        <v>46070.329131944447</v>
      </c>
      <c r="D1193" s="32">
        <v>260107034221</v>
      </c>
      <c r="E1193" s="61">
        <v>1.176939</v>
      </c>
      <c r="H1193" s="29">
        <f t="shared" si="54"/>
        <v>8</v>
      </c>
      <c r="I1193" s="29">
        <f t="shared" si="55"/>
        <v>1</v>
      </c>
      <c r="J1193" s="29" t="str">
        <f t="shared" si="56"/>
        <v/>
      </c>
    </row>
    <row r="1194" spans="1:10" x14ac:dyDescent="0.25">
      <c r="A1194" s="29">
        <v>142886</v>
      </c>
      <c r="B1194" s="29">
        <v>2</v>
      </c>
      <c r="C1194" s="30">
        <v>46070.329212962963</v>
      </c>
      <c r="D1194" s="32">
        <v>260107034221</v>
      </c>
      <c r="E1194" s="61">
        <v>1.176939</v>
      </c>
      <c r="H1194" s="29">
        <f t="shared" si="54"/>
        <v>8</v>
      </c>
      <c r="I1194" s="29">
        <f t="shared" si="55"/>
        <v>1</v>
      </c>
      <c r="J1194" s="29" t="str">
        <f t="shared" si="56"/>
        <v/>
      </c>
    </row>
    <row r="1195" spans="1:10" x14ac:dyDescent="0.25">
      <c r="A1195" s="29">
        <v>142851</v>
      </c>
      <c r="B1195" s="29">
        <v>1</v>
      </c>
      <c r="C1195" s="30">
        <v>46070.363796296297</v>
      </c>
      <c r="D1195" s="32">
        <v>250626140121</v>
      </c>
      <c r="E1195" s="61">
        <v>2.1459199999999998</v>
      </c>
      <c r="H1195" s="29">
        <f t="shared" si="54"/>
        <v>8</v>
      </c>
      <c r="I1195" s="29">
        <f t="shared" si="55"/>
        <v>1</v>
      </c>
      <c r="J1195" s="29" t="str">
        <f t="shared" si="56"/>
        <v/>
      </c>
    </row>
    <row r="1196" spans="1:10" x14ac:dyDescent="0.25">
      <c r="A1196" s="29">
        <v>143132</v>
      </c>
      <c r="B1196" s="29">
        <v>1</v>
      </c>
      <c r="C1196" s="30">
        <v>46070.402662037035</v>
      </c>
      <c r="D1196" s="32">
        <v>251211001821</v>
      </c>
      <c r="E1196" s="61">
        <v>2.0620599999999998</v>
      </c>
      <c r="H1196" s="29">
        <f t="shared" si="54"/>
        <v>8</v>
      </c>
      <c r="I1196" s="29">
        <f t="shared" si="55"/>
        <v>1</v>
      </c>
      <c r="J1196" s="29" t="str">
        <f t="shared" si="56"/>
        <v/>
      </c>
    </row>
    <row r="1197" spans="1:10" x14ac:dyDescent="0.25">
      <c r="A1197" s="29">
        <v>143132</v>
      </c>
      <c r="B1197" s="29">
        <v>1</v>
      </c>
      <c r="C1197" s="30">
        <v>46070.402731481481</v>
      </c>
      <c r="D1197" s="32">
        <v>251211001821</v>
      </c>
      <c r="E1197" s="61">
        <v>2.0620599999999998</v>
      </c>
      <c r="H1197" s="29">
        <f t="shared" si="54"/>
        <v>8</v>
      </c>
      <c r="I1197" s="29">
        <f t="shared" si="55"/>
        <v>1</v>
      </c>
      <c r="J1197" s="29" t="str">
        <f t="shared" si="56"/>
        <v/>
      </c>
    </row>
    <row r="1198" spans="1:10" x14ac:dyDescent="0.25">
      <c r="A1198" s="29">
        <v>143132</v>
      </c>
      <c r="B1198" s="29">
        <v>2</v>
      </c>
      <c r="C1198" s="30">
        <v>46070.40283564815</v>
      </c>
      <c r="D1198" s="32">
        <v>251211001821</v>
      </c>
      <c r="E1198" s="61">
        <v>0.824824</v>
      </c>
      <c r="H1198" s="29">
        <f t="shared" si="54"/>
        <v>8</v>
      </c>
      <c r="I1198" s="29">
        <f t="shared" si="55"/>
        <v>1</v>
      </c>
      <c r="J1198" s="29" t="str">
        <f t="shared" si="56"/>
        <v/>
      </c>
    </row>
    <row r="1199" spans="1:10" x14ac:dyDescent="0.25">
      <c r="A1199" s="29">
        <v>143132</v>
      </c>
      <c r="B1199" s="29">
        <v>4</v>
      </c>
      <c r="C1199" s="30">
        <v>46070.402974537035</v>
      </c>
      <c r="D1199" s="32">
        <v>251211001821</v>
      </c>
      <c r="E1199" s="61">
        <v>0.77048399999999995</v>
      </c>
      <c r="H1199" s="29">
        <f t="shared" si="54"/>
        <v>8</v>
      </c>
      <c r="I1199" s="29">
        <f t="shared" si="55"/>
        <v>1</v>
      </c>
      <c r="J1199" s="29" t="str">
        <f t="shared" si="56"/>
        <v/>
      </c>
    </row>
    <row r="1200" spans="1:10" x14ac:dyDescent="0.25">
      <c r="A1200" s="29">
        <v>142851</v>
      </c>
      <c r="B1200" s="29">
        <v>1</v>
      </c>
      <c r="C1200" s="30">
        <v>46070.439004629632</v>
      </c>
      <c r="D1200" s="32">
        <v>250626140121</v>
      </c>
      <c r="E1200" s="61">
        <v>2.1459199999999998</v>
      </c>
      <c r="H1200" s="29">
        <f t="shared" si="54"/>
        <v>8</v>
      </c>
      <c r="I1200" s="29">
        <f t="shared" si="55"/>
        <v>1</v>
      </c>
      <c r="J1200" s="29" t="str">
        <f t="shared" si="56"/>
        <v/>
      </c>
    </row>
    <row r="1201" spans="1:10" x14ac:dyDescent="0.25">
      <c r="A1201" s="29">
        <v>142851</v>
      </c>
      <c r="B1201" s="29">
        <v>1</v>
      </c>
      <c r="C1201" s="30">
        <v>46070.439085648148</v>
      </c>
      <c r="D1201" s="32">
        <v>250626140121</v>
      </c>
      <c r="E1201" s="61">
        <v>2.1459199999999998</v>
      </c>
      <c r="H1201" s="29">
        <f t="shared" si="54"/>
        <v>8</v>
      </c>
      <c r="I1201" s="29">
        <f t="shared" si="55"/>
        <v>1</v>
      </c>
      <c r="J1201" s="29" t="str">
        <f t="shared" si="56"/>
        <v/>
      </c>
    </row>
    <row r="1202" spans="1:10" x14ac:dyDescent="0.25">
      <c r="A1202" s="29">
        <v>142851</v>
      </c>
      <c r="B1202" s="29">
        <v>1</v>
      </c>
      <c r="C1202" s="30">
        <v>46070.439317129632</v>
      </c>
      <c r="D1202" s="32">
        <v>250626135721</v>
      </c>
      <c r="E1202" s="61">
        <v>2.1459199999999998</v>
      </c>
      <c r="H1202" s="29">
        <f t="shared" si="54"/>
        <v>8</v>
      </c>
      <c r="I1202" s="29">
        <f t="shared" si="55"/>
        <v>1</v>
      </c>
      <c r="J1202" s="29" t="str">
        <f t="shared" si="56"/>
        <v/>
      </c>
    </row>
    <row r="1203" spans="1:10" x14ac:dyDescent="0.25">
      <c r="A1203" s="29">
        <v>142851</v>
      </c>
      <c r="B1203" s="29">
        <v>1</v>
      </c>
      <c r="C1203" s="30">
        <v>46070.439398148148</v>
      </c>
      <c r="D1203" s="32">
        <v>250626135721</v>
      </c>
      <c r="E1203" s="61">
        <v>2.1459199999999998</v>
      </c>
      <c r="H1203" s="29">
        <f t="shared" si="54"/>
        <v>8</v>
      </c>
      <c r="I1203" s="29">
        <f t="shared" si="55"/>
        <v>1</v>
      </c>
      <c r="J1203" s="29" t="str">
        <f t="shared" si="56"/>
        <v/>
      </c>
    </row>
    <row r="1204" spans="1:10" x14ac:dyDescent="0.25">
      <c r="A1204" s="29">
        <v>142886</v>
      </c>
      <c r="B1204" s="29">
        <v>2</v>
      </c>
      <c r="C1204" s="30">
        <v>46070.469930555555</v>
      </c>
      <c r="D1204" s="32">
        <v>260107043721</v>
      </c>
      <c r="E1204" s="61">
        <v>1.176939</v>
      </c>
      <c r="H1204" s="29">
        <f t="shared" si="54"/>
        <v>8</v>
      </c>
      <c r="I1204" s="29">
        <f t="shared" si="55"/>
        <v>1</v>
      </c>
      <c r="J1204" s="29" t="str">
        <f t="shared" si="56"/>
        <v/>
      </c>
    </row>
    <row r="1205" spans="1:10" x14ac:dyDescent="0.25">
      <c r="A1205" s="29">
        <v>142886</v>
      </c>
      <c r="B1205" s="29">
        <v>2</v>
      </c>
      <c r="C1205" s="30">
        <v>46070.47</v>
      </c>
      <c r="D1205" s="32">
        <v>260107043721</v>
      </c>
      <c r="E1205" s="61">
        <v>1.176939</v>
      </c>
      <c r="H1205" s="29">
        <f t="shared" si="54"/>
        <v>8</v>
      </c>
      <c r="I1205" s="29">
        <f t="shared" si="55"/>
        <v>1</v>
      </c>
      <c r="J1205" s="29" t="str">
        <f t="shared" si="56"/>
        <v/>
      </c>
    </row>
    <row r="1206" spans="1:10" x14ac:dyDescent="0.25">
      <c r="A1206" s="29">
        <v>142886</v>
      </c>
      <c r="B1206" s="29">
        <v>2</v>
      </c>
      <c r="C1206" s="30">
        <v>46070.470069444447</v>
      </c>
      <c r="D1206" s="32">
        <v>260107043721</v>
      </c>
      <c r="E1206" s="61">
        <v>1.176939</v>
      </c>
      <c r="H1206" s="29">
        <f t="shared" si="54"/>
        <v>8</v>
      </c>
      <c r="I1206" s="29">
        <f t="shared" si="55"/>
        <v>1</v>
      </c>
      <c r="J1206" s="29" t="str">
        <f t="shared" si="56"/>
        <v/>
      </c>
    </row>
    <row r="1207" spans="1:10" x14ac:dyDescent="0.25">
      <c r="A1207" s="29">
        <v>142886</v>
      </c>
      <c r="B1207" s="29">
        <v>2</v>
      </c>
      <c r="C1207" s="30">
        <v>46070.470150462963</v>
      </c>
      <c r="D1207" s="32">
        <v>260107043721</v>
      </c>
      <c r="E1207" s="61">
        <v>1.176939</v>
      </c>
      <c r="H1207" s="29">
        <f t="shared" si="54"/>
        <v>8</v>
      </c>
      <c r="I1207" s="29">
        <f t="shared" si="55"/>
        <v>1</v>
      </c>
      <c r="J1207" s="29" t="str">
        <f t="shared" si="56"/>
        <v/>
      </c>
    </row>
    <row r="1208" spans="1:10" x14ac:dyDescent="0.25">
      <c r="A1208" s="29">
        <v>143088</v>
      </c>
      <c r="B1208" s="29">
        <v>4</v>
      </c>
      <c r="C1208" s="30">
        <v>46070.470567129632</v>
      </c>
      <c r="D1208" s="32">
        <v>260107043721</v>
      </c>
      <c r="E1208" s="61">
        <v>0.63257600000000003</v>
      </c>
      <c r="H1208" s="29">
        <f t="shared" si="54"/>
        <v>8</v>
      </c>
      <c r="I1208" s="29">
        <f t="shared" si="55"/>
        <v>1</v>
      </c>
      <c r="J1208" s="29" t="str">
        <f t="shared" si="56"/>
        <v/>
      </c>
    </row>
    <row r="1209" spans="1:10" x14ac:dyDescent="0.25">
      <c r="A1209" s="29">
        <v>142288</v>
      </c>
      <c r="B1209" s="29">
        <v>1</v>
      </c>
      <c r="C1209" s="30">
        <v>46070.54891203704</v>
      </c>
      <c r="D1209" s="32" t="s">
        <v>8959</v>
      </c>
      <c r="E1209" s="61">
        <v>1.7123729999999999</v>
      </c>
      <c r="H1209" s="29">
        <f t="shared" si="54"/>
        <v>8</v>
      </c>
      <c r="I1209" s="29">
        <f t="shared" si="55"/>
        <v>1</v>
      </c>
      <c r="J1209" s="29" t="str">
        <f t="shared" si="56"/>
        <v/>
      </c>
    </row>
    <row r="1210" spans="1:10" x14ac:dyDescent="0.25">
      <c r="A1210" s="29">
        <v>142288</v>
      </c>
      <c r="B1210" s="29">
        <v>1</v>
      </c>
      <c r="C1210" s="30">
        <v>46070.553495370368</v>
      </c>
      <c r="D1210" s="32" t="s">
        <v>8955</v>
      </c>
      <c r="E1210" s="61">
        <v>1.7123729999999999</v>
      </c>
      <c r="H1210" s="29">
        <f t="shared" si="54"/>
        <v>8</v>
      </c>
      <c r="I1210" s="29">
        <f t="shared" si="55"/>
        <v>1</v>
      </c>
      <c r="J1210" s="29" t="str">
        <f t="shared" si="56"/>
        <v/>
      </c>
    </row>
    <row r="1211" spans="1:10" x14ac:dyDescent="0.25">
      <c r="A1211" s="29">
        <v>142288</v>
      </c>
      <c r="B1211" s="29">
        <v>1</v>
      </c>
      <c r="C1211" s="30">
        <v>46070.558472222219</v>
      </c>
      <c r="D1211" s="32" t="s">
        <v>8954</v>
      </c>
      <c r="E1211" s="61">
        <v>1.7123729999999999</v>
      </c>
      <c r="H1211" s="29">
        <f t="shared" si="54"/>
        <v>8</v>
      </c>
      <c r="I1211" s="29">
        <f t="shared" si="55"/>
        <v>1</v>
      </c>
      <c r="J1211" s="29" t="str">
        <f t="shared" si="56"/>
        <v/>
      </c>
    </row>
    <row r="1212" spans="1:10" x14ac:dyDescent="0.25">
      <c r="A1212" s="29">
        <v>143109</v>
      </c>
      <c r="B1212" s="29">
        <v>5</v>
      </c>
      <c r="C1212" s="30">
        <v>46071.290879629632</v>
      </c>
      <c r="D1212" s="32">
        <v>251027224521</v>
      </c>
      <c r="E1212" s="61">
        <v>1.6466559999999999</v>
      </c>
      <c r="F1212" s="74">
        <v>1.6466559999999999</v>
      </c>
      <c r="G1212" s="71" t="s">
        <v>103</v>
      </c>
      <c r="H1212" s="29">
        <f t="shared" si="54"/>
        <v>8</v>
      </c>
      <c r="I1212" s="29">
        <f t="shared" si="55"/>
        <v>1</v>
      </c>
      <c r="J1212" s="29">
        <f t="shared" si="56"/>
        <v>1</v>
      </c>
    </row>
    <row r="1213" spans="1:10" x14ac:dyDescent="0.25">
      <c r="A1213" s="29">
        <v>143109</v>
      </c>
      <c r="B1213" s="29">
        <v>4</v>
      </c>
      <c r="C1213" s="30">
        <v>46070.564039351855</v>
      </c>
      <c r="D1213" s="32">
        <v>250707144321</v>
      </c>
      <c r="E1213" s="61">
        <v>1.3415220000000001</v>
      </c>
      <c r="H1213" s="29">
        <f t="shared" si="54"/>
        <v>8</v>
      </c>
      <c r="I1213" s="29">
        <f t="shared" si="55"/>
        <v>1</v>
      </c>
      <c r="J1213" s="29" t="str">
        <f t="shared" si="56"/>
        <v/>
      </c>
    </row>
    <row r="1214" spans="1:10" x14ac:dyDescent="0.25">
      <c r="A1214" s="29">
        <v>143124</v>
      </c>
      <c r="B1214" s="29">
        <v>1</v>
      </c>
      <c r="C1214" s="30">
        <v>46070.568807870368</v>
      </c>
      <c r="D1214" s="32">
        <v>241221060421</v>
      </c>
      <c r="E1214" s="61">
        <v>0.78162600000000004</v>
      </c>
      <c r="H1214" s="29">
        <f t="shared" si="54"/>
        <v>8</v>
      </c>
      <c r="I1214" s="29">
        <f t="shared" si="55"/>
        <v>1</v>
      </c>
      <c r="J1214" s="29" t="str">
        <f t="shared" si="56"/>
        <v/>
      </c>
    </row>
    <row r="1215" spans="1:10" x14ac:dyDescent="0.25">
      <c r="A1215" s="29">
        <v>143165</v>
      </c>
      <c r="B1215" s="29">
        <v>2</v>
      </c>
      <c r="C1215" s="30">
        <v>46070.591249999998</v>
      </c>
      <c r="D1215" s="32">
        <v>260107044621</v>
      </c>
      <c r="E1215" s="61">
        <v>1.739255</v>
      </c>
      <c r="H1215" s="29">
        <f t="shared" si="54"/>
        <v>8</v>
      </c>
      <c r="I1215" s="29">
        <f t="shared" si="55"/>
        <v>1</v>
      </c>
      <c r="J1215" s="29" t="str">
        <f t="shared" si="56"/>
        <v/>
      </c>
    </row>
    <row r="1216" spans="1:10" x14ac:dyDescent="0.25">
      <c r="A1216" s="29">
        <v>143149</v>
      </c>
      <c r="B1216" s="29">
        <v>1</v>
      </c>
      <c r="C1216" s="30">
        <v>46070.591365740744</v>
      </c>
      <c r="D1216" s="32">
        <v>260107044621</v>
      </c>
      <c r="E1216" s="61">
        <v>0.58531200000000005</v>
      </c>
      <c r="H1216" s="29">
        <f t="shared" si="54"/>
        <v>8</v>
      </c>
      <c r="I1216" s="29">
        <f t="shared" si="55"/>
        <v>1</v>
      </c>
      <c r="J1216" s="29" t="str">
        <f t="shared" si="56"/>
        <v/>
      </c>
    </row>
    <row r="1217" spans="1:10" x14ac:dyDescent="0.25">
      <c r="A1217" s="29">
        <v>142886</v>
      </c>
      <c r="B1217" s="29">
        <v>1</v>
      </c>
      <c r="C1217" s="30">
        <v>46070.591481481482</v>
      </c>
      <c r="D1217" s="32">
        <v>260107044621</v>
      </c>
      <c r="E1217" s="61">
        <v>0.76998599999999995</v>
      </c>
      <c r="H1217" s="29">
        <f t="shared" si="54"/>
        <v>8</v>
      </c>
      <c r="I1217" s="29">
        <f t="shared" si="55"/>
        <v>1</v>
      </c>
      <c r="J1217" s="29" t="str">
        <f t="shared" si="56"/>
        <v/>
      </c>
    </row>
    <row r="1218" spans="1:10" x14ac:dyDescent="0.25">
      <c r="A1218" s="29">
        <v>143136</v>
      </c>
      <c r="B1218" s="29">
        <v>1</v>
      </c>
      <c r="C1218" s="30">
        <v>46070.591689814813</v>
      </c>
      <c r="D1218" s="32">
        <v>260107044621</v>
      </c>
      <c r="E1218" s="61">
        <v>1.6088119999999999</v>
      </c>
      <c r="H1218" s="29">
        <f t="shared" si="54"/>
        <v>8</v>
      </c>
      <c r="I1218" s="29">
        <f t="shared" si="55"/>
        <v>1</v>
      </c>
      <c r="J1218" s="29" t="str">
        <f t="shared" si="56"/>
        <v/>
      </c>
    </row>
    <row r="1219" spans="1:10" x14ac:dyDescent="0.25">
      <c r="A1219" s="29">
        <v>143133</v>
      </c>
      <c r="B1219" s="29">
        <v>4</v>
      </c>
      <c r="C1219" s="30">
        <v>46070.591851851852</v>
      </c>
      <c r="D1219" s="32">
        <v>260107044621</v>
      </c>
      <c r="E1219" s="61">
        <v>1.301766</v>
      </c>
      <c r="H1219" s="29">
        <f t="shared" si="54"/>
        <v>8</v>
      </c>
      <c r="I1219" s="29">
        <f t="shared" si="55"/>
        <v>1</v>
      </c>
      <c r="J1219" s="29" t="str">
        <f t="shared" si="56"/>
        <v/>
      </c>
    </row>
    <row r="1220" spans="1:10" x14ac:dyDescent="0.25">
      <c r="A1220" s="29">
        <v>143133</v>
      </c>
      <c r="B1220" s="29">
        <v>4</v>
      </c>
      <c r="C1220" s="30">
        <v>46070.592187499999</v>
      </c>
      <c r="D1220" s="32">
        <v>260102103221</v>
      </c>
      <c r="E1220" s="61">
        <v>1.301766</v>
      </c>
      <c r="H1220" s="29">
        <f t="shared" si="54"/>
        <v>8</v>
      </c>
      <c r="I1220" s="29">
        <f t="shared" si="55"/>
        <v>1</v>
      </c>
      <c r="J1220" s="29" t="str">
        <f t="shared" si="56"/>
        <v/>
      </c>
    </row>
    <row r="1221" spans="1:10" x14ac:dyDescent="0.25">
      <c r="A1221" s="29">
        <v>143133</v>
      </c>
      <c r="B1221" s="29">
        <v>5</v>
      </c>
      <c r="C1221" s="30">
        <v>46070.592280092591</v>
      </c>
      <c r="D1221" s="32">
        <v>260102103221</v>
      </c>
      <c r="E1221" s="61">
        <v>0.87677700000000003</v>
      </c>
      <c r="H1221" s="29">
        <f t="shared" si="54"/>
        <v>8</v>
      </c>
      <c r="I1221" s="29">
        <f t="shared" si="55"/>
        <v>1</v>
      </c>
      <c r="J1221" s="29" t="str">
        <f t="shared" si="56"/>
        <v/>
      </c>
    </row>
    <row r="1222" spans="1:10" x14ac:dyDescent="0.25">
      <c r="A1222" s="29">
        <v>143133</v>
      </c>
      <c r="B1222" s="29">
        <v>2</v>
      </c>
      <c r="C1222" s="30">
        <v>46070.592407407406</v>
      </c>
      <c r="D1222" s="32">
        <v>260102103221</v>
      </c>
      <c r="E1222" s="61">
        <v>1.9093770000000001</v>
      </c>
      <c r="H1222" s="29">
        <f t="shared" si="54"/>
        <v>8</v>
      </c>
      <c r="I1222" s="29">
        <f t="shared" si="55"/>
        <v>1</v>
      </c>
      <c r="J1222" s="29" t="str">
        <f t="shared" si="56"/>
        <v/>
      </c>
    </row>
    <row r="1223" spans="1:10" x14ac:dyDescent="0.25">
      <c r="A1223" s="29">
        <v>142886</v>
      </c>
      <c r="B1223" s="29">
        <v>1</v>
      </c>
      <c r="C1223" s="30">
        <v>46070.592592592591</v>
      </c>
      <c r="D1223" s="32">
        <v>260102103221</v>
      </c>
      <c r="E1223" s="61">
        <v>0.76998599999999995</v>
      </c>
      <c r="H1223" s="29">
        <f t="shared" si="54"/>
        <v>8</v>
      </c>
      <c r="I1223" s="29">
        <f t="shared" si="55"/>
        <v>1</v>
      </c>
      <c r="J1223" s="29" t="str">
        <f t="shared" si="56"/>
        <v/>
      </c>
    </row>
    <row r="1224" spans="1:10" x14ac:dyDescent="0.25">
      <c r="A1224" s="29">
        <v>142886</v>
      </c>
      <c r="B1224" s="29">
        <v>1</v>
      </c>
      <c r="C1224" s="30">
        <v>46070.592662037037</v>
      </c>
      <c r="D1224" s="32">
        <v>260102103221</v>
      </c>
      <c r="E1224" s="61">
        <v>0.76998599999999995</v>
      </c>
      <c r="H1224" s="29">
        <f t="shared" si="54"/>
        <v>8</v>
      </c>
      <c r="I1224" s="29">
        <f t="shared" si="55"/>
        <v>1</v>
      </c>
      <c r="J1224" s="29" t="str">
        <f t="shared" si="56"/>
        <v/>
      </c>
    </row>
    <row r="1225" spans="1:10" x14ac:dyDescent="0.25">
      <c r="A1225" s="29">
        <v>143103</v>
      </c>
      <c r="B1225" s="29">
        <v>2</v>
      </c>
      <c r="C1225" s="30">
        <v>46070.592881944445</v>
      </c>
      <c r="D1225" s="32">
        <v>260102103221</v>
      </c>
      <c r="E1225" s="61">
        <v>0.41471599999999997</v>
      </c>
      <c r="H1225" s="29">
        <f t="shared" si="54"/>
        <v>8</v>
      </c>
      <c r="I1225" s="29">
        <f t="shared" si="55"/>
        <v>1</v>
      </c>
      <c r="J1225" s="29" t="str">
        <f t="shared" si="56"/>
        <v/>
      </c>
    </row>
    <row r="1226" spans="1:10" x14ac:dyDescent="0.25">
      <c r="A1226" s="29">
        <v>142886</v>
      </c>
      <c r="B1226" s="29">
        <v>2</v>
      </c>
      <c r="C1226" s="30">
        <v>46071.282789351855</v>
      </c>
      <c r="D1226" s="32">
        <v>251231080621</v>
      </c>
      <c r="E1226" s="61">
        <v>1.176939</v>
      </c>
      <c r="H1226" s="29">
        <f t="shared" si="54"/>
        <v>8</v>
      </c>
      <c r="I1226" s="29">
        <f t="shared" si="55"/>
        <v>1</v>
      </c>
      <c r="J1226" s="29" t="str">
        <f t="shared" si="56"/>
        <v/>
      </c>
    </row>
    <row r="1227" spans="1:10" x14ac:dyDescent="0.25">
      <c r="A1227" s="29">
        <v>143165</v>
      </c>
      <c r="B1227" s="29">
        <v>1</v>
      </c>
      <c r="C1227" s="30">
        <v>46071.282986111109</v>
      </c>
      <c r="D1227" s="32">
        <v>251231080621</v>
      </c>
      <c r="E1227" s="61">
        <v>1.775169</v>
      </c>
      <c r="H1227" s="29">
        <f t="shared" si="54"/>
        <v>8</v>
      </c>
      <c r="I1227" s="29">
        <f t="shared" si="55"/>
        <v>1</v>
      </c>
      <c r="J1227" s="29" t="str">
        <f t="shared" si="56"/>
        <v/>
      </c>
    </row>
    <row r="1228" spans="1:10" x14ac:dyDescent="0.25">
      <c r="A1228" s="29">
        <v>143103</v>
      </c>
      <c r="B1228" s="29">
        <v>1</v>
      </c>
      <c r="C1228" s="30">
        <v>46071.283113425925</v>
      </c>
      <c r="D1228" s="32">
        <v>251231080621</v>
      </c>
      <c r="E1228" s="61">
        <v>1.829696</v>
      </c>
      <c r="H1228" s="29">
        <f t="shared" ref="H1228:H1291" si="57">IF(A1228&gt;0,WEEKNUM(C1228,21),"")</f>
        <v>8</v>
      </c>
      <c r="I1228" s="29">
        <f t="shared" ref="I1228:I1291" si="58">IF(A1228&gt;0,1,"")</f>
        <v>1</v>
      </c>
      <c r="J1228" s="29" t="str">
        <f t="shared" ref="J1228:J1291" si="59">IF(F1228&gt;0,1,"")</f>
        <v/>
      </c>
    </row>
    <row r="1229" spans="1:10" x14ac:dyDescent="0.25">
      <c r="A1229" s="29">
        <v>142859</v>
      </c>
      <c r="B1229" s="29">
        <v>6</v>
      </c>
      <c r="C1229" s="30">
        <v>46071.283321759256</v>
      </c>
      <c r="D1229" s="32">
        <v>251231080621</v>
      </c>
      <c r="E1229" s="61">
        <v>1.20309</v>
      </c>
      <c r="H1229" s="29">
        <f t="shared" si="57"/>
        <v>8</v>
      </c>
      <c r="I1229" s="29">
        <f t="shared" si="58"/>
        <v>1</v>
      </c>
      <c r="J1229" s="29" t="str">
        <f t="shared" si="59"/>
        <v/>
      </c>
    </row>
    <row r="1230" spans="1:10" x14ac:dyDescent="0.25">
      <c r="A1230" s="29">
        <v>142886</v>
      </c>
      <c r="B1230" s="29">
        <v>1</v>
      </c>
      <c r="C1230" s="30">
        <v>46071.292881944442</v>
      </c>
      <c r="D1230" s="32">
        <v>251230195121</v>
      </c>
      <c r="E1230" s="61">
        <v>0.76998599999999995</v>
      </c>
      <c r="H1230" s="29">
        <f t="shared" si="57"/>
        <v>8</v>
      </c>
      <c r="I1230" s="29">
        <f t="shared" si="58"/>
        <v>1</v>
      </c>
      <c r="J1230" s="29" t="str">
        <f t="shared" si="59"/>
        <v/>
      </c>
    </row>
    <row r="1231" spans="1:10" x14ac:dyDescent="0.25">
      <c r="A1231" s="29">
        <v>142886</v>
      </c>
      <c r="B1231" s="29">
        <v>1</v>
      </c>
      <c r="C1231" s="30">
        <v>46071.292951388888</v>
      </c>
      <c r="D1231" s="32">
        <v>251230195121</v>
      </c>
      <c r="E1231" s="61">
        <v>0.76998599999999995</v>
      </c>
      <c r="H1231" s="29">
        <f t="shared" si="57"/>
        <v>8</v>
      </c>
      <c r="I1231" s="29">
        <f t="shared" si="58"/>
        <v>1</v>
      </c>
      <c r="J1231" s="29" t="str">
        <f t="shared" si="59"/>
        <v/>
      </c>
    </row>
    <row r="1232" spans="1:10" x14ac:dyDescent="0.25">
      <c r="A1232" s="29">
        <v>142886</v>
      </c>
      <c r="B1232" s="29">
        <v>1</v>
      </c>
      <c r="C1232" s="30">
        <v>46071.293009259258</v>
      </c>
      <c r="D1232" s="32">
        <v>251230195121</v>
      </c>
      <c r="E1232" s="61">
        <v>0.76998599999999995</v>
      </c>
      <c r="H1232" s="29">
        <f t="shared" si="57"/>
        <v>8</v>
      </c>
      <c r="I1232" s="29">
        <f t="shared" si="58"/>
        <v>1</v>
      </c>
      <c r="J1232" s="29" t="str">
        <f t="shared" si="59"/>
        <v/>
      </c>
    </row>
    <row r="1233" spans="1:10" x14ac:dyDescent="0.25">
      <c r="A1233" s="29">
        <v>142886</v>
      </c>
      <c r="B1233" s="29">
        <v>1</v>
      </c>
      <c r="C1233" s="30">
        <v>46071.293113425927</v>
      </c>
      <c r="D1233" s="32">
        <v>251230195121</v>
      </c>
      <c r="E1233" s="61">
        <v>0.76998599999999995</v>
      </c>
      <c r="H1233" s="29">
        <f t="shared" si="57"/>
        <v>8</v>
      </c>
      <c r="I1233" s="29">
        <f t="shared" si="58"/>
        <v>1</v>
      </c>
      <c r="J1233" s="29" t="str">
        <f t="shared" si="59"/>
        <v/>
      </c>
    </row>
    <row r="1234" spans="1:10" x14ac:dyDescent="0.25">
      <c r="A1234" s="29">
        <v>142886</v>
      </c>
      <c r="B1234" s="29">
        <v>1</v>
      </c>
      <c r="C1234" s="30">
        <v>46071.293414351851</v>
      </c>
      <c r="D1234" s="32">
        <v>251230195121</v>
      </c>
      <c r="E1234" s="61">
        <v>0.76998599999999995</v>
      </c>
      <c r="H1234" s="29">
        <f t="shared" si="57"/>
        <v>8</v>
      </c>
      <c r="I1234" s="29">
        <f t="shared" si="58"/>
        <v>1</v>
      </c>
      <c r="J1234" s="29" t="str">
        <f t="shared" si="59"/>
        <v/>
      </c>
    </row>
    <row r="1235" spans="1:10" x14ac:dyDescent="0.25">
      <c r="A1235" s="29">
        <v>142886</v>
      </c>
      <c r="B1235" s="29">
        <v>1</v>
      </c>
      <c r="C1235" s="30">
        <v>46071.293495370373</v>
      </c>
      <c r="D1235" s="32">
        <v>251230195121</v>
      </c>
      <c r="E1235" s="61">
        <v>0.76998599999999995</v>
      </c>
      <c r="H1235" s="29">
        <f t="shared" si="57"/>
        <v>8</v>
      </c>
      <c r="I1235" s="29">
        <f t="shared" si="58"/>
        <v>1</v>
      </c>
      <c r="J1235" s="29" t="str">
        <f t="shared" si="59"/>
        <v/>
      </c>
    </row>
    <row r="1236" spans="1:10" x14ac:dyDescent="0.25">
      <c r="A1236" s="29">
        <v>143088</v>
      </c>
      <c r="B1236" s="29">
        <v>2</v>
      </c>
      <c r="C1236" s="30">
        <v>46071.304247685184</v>
      </c>
      <c r="D1236" s="32">
        <v>260107225321</v>
      </c>
      <c r="E1236" s="61">
        <v>0.57891999999999999</v>
      </c>
      <c r="H1236" s="29">
        <f t="shared" si="57"/>
        <v>8</v>
      </c>
      <c r="I1236" s="29">
        <f t="shared" si="58"/>
        <v>1</v>
      </c>
      <c r="J1236" s="29" t="str">
        <f t="shared" si="59"/>
        <v/>
      </c>
    </row>
    <row r="1237" spans="1:10" x14ac:dyDescent="0.25">
      <c r="A1237" s="29">
        <v>143191</v>
      </c>
      <c r="B1237" s="29">
        <v>1</v>
      </c>
      <c r="C1237" s="30">
        <v>46071.304513888892</v>
      </c>
      <c r="D1237" s="32">
        <v>260107225321</v>
      </c>
      <c r="E1237" s="61">
        <v>2.1684000000000001</v>
      </c>
      <c r="H1237" s="29">
        <f t="shared" si="57"/>
        <v>8</v>
      </c>
      <c r="I1237" s="29">
        <f t="shared" si="58"/>
        <v>1</v>
      </c>
      <c r="J1237" s="29" t="str">
        <f t="shared" si="59"/>
        <v/>
      </c>
    </row>
    <row r="1238" spans="1:10" x14ac:dyDescent="0.25">
      <c r="A1238" s="29">
        <v>142837</v>
      </c>
      <c r="B1238" s="29">
        <v>1</v>
      </c>
      <c r="C1238" s="30">
        <v>46071.3046875</v>
      </c>
      <c r="D1238" s="32">
        <v>260107225321</v>
      </c>
      <c r="E1238" s="61">
        <v>0.76998599999999995</v>
      </c>
      <c r="H1238" s="29">
        <f t="shared" si="57"/>
        <v>8</v>
      </c>
      <c r="I1238" s="29">
        <f t="shared" si="58"/>
        <v>1</v>
      </c>
      <c r="J1238" s="29" t="str">
        <f t="shared" si="59"/>
        <v/>
      </c>
    </row>
    <row r="1239" spans="1:10" x14ac:dyDescent="0.25">
      <c r="A1239" s="29">
        <v>142837</v>
      </c>
      <c r="B1239" s="29">
        <v>1</v>
      </c>
      <c r="C1239" s="30">
        <v>46071.304756944446</v>
      </c>
      <c r="D1239" s="32">
        <v>260107225321</v>
      </c>
      <c r="E1239" s="61">
        <v>0.76998599999999995</v>
      </c>
      <c r="H1239" s="29">
        <f t="shared" si="57"/>
        <v>8</v>
      </c>
      <c r="I1239" s="29">
        <f t="shared" si="58"/>
        <v>1</v>
      </c>
      <c r="J1239" s="29" t="str">
        <f t="shared" si="59"/>
        <v/>
      </c>
    </row>
    <row r="1240" spans="1:10" x14ac:dyDescent="0.25">
      <c r="A1240" s="29">
        <v>143152</v>
      </c>
      <c r="B1240" s="29">
        <v>1</v>
      </c>
      <c r="C1240" s="30">
        <v>46071.304942129631</v>
      </c>
      <c r="D1240" s="32">
        <v>260107225321</v>
      </c>
      <c r="E1240" s="61">
        <v>0.57481599999999999</v>
      </c>
      <c r="H1240" s="29">
        <f t="shared" si="57"/>
        <v>8</v>
      </c>
      <c r="I1240" s="29">
        <f t="shared" si="58"/>
        <v>1</v>
      </c>
      <c r="J1240" s="29" t="str">
        <f t="shared" si="59"/>
        <v/>
      </c>
    </row>
    <row r="1241" spans="1:10" x14ac:dyDescent="0.25">
      <c r="A1241" s="29">
        <v>143077</v>
      </c>
      <c r="B1241" s="29">
        <v>2</v>
      </c>
      <c r="C1241" s="30">
        <v>46071.305092592593</v>
      </c>
      <c r="D1241" s="32">
        <v>260107225321</v>
      </c>
      <c r="E1241" s="61">
        <v>0.64123200000000002</v>
      </c>
      <c r="H1241" s="29">
        <f t="shared" si="57"/>
        <v>8</v>
      </c>
      <c r="I1241" s="29">
        <f t="shared" si="58"/>
        <v>1</v>
      </c>
      <c r="J1241" s="29" t="str">
        <f t="shared" si="59"/>
        <v/>
      </c>
    </row>
    <row r="1242" spans="1:10" x14ac:dyDescent="0.25">
      <c r="A1242" s="29">
        <v>143133</v>
      </c>
      <c r="B1242" s="29">
        <v>6</v>
      </c>
      <c r="C1242" s="30">
        <v>46071.312164351853</v>
      </c>
      <c r="D1242" s="32">
        <v>260107225321</v>
      </c>
      <c r="E1242" s="61">
        <v>0.70136699999999996</v>
      </c>
      <c r="H1242" s="29">
        <f t="shared" si="57"/>
        <v>8</v>
      </c>
      <c r="I1242" s="29">
        <f t="shared" si="58"/>
        <v>1</v>
      </c>
      <c r="J1242" s="29" t="str">
        <f t="shared" si="59"/>
        <v/>
      </c>
    </row>
    <row r="1243" spans="1:10" x14ac:dyDescent="0.25">
      <c r="A1243" s="29">
        <v>142886</v>
      </c>
      <c r="B1243" s="29">
        <v>1</v>
      </c>
      <c r="C1243" s="30">
        <v>46071.317233796297</v>
      </c>
      <c r="D1243" s="32">
        <v>260107225821</v>
      </c>
      <c r="E1243" s="61">
        <v>0.76998599999999995</v>
      </c>
      <c r="H1243" s="29">
        <f t="shared" si="57"/>
        <v>8</v>
      </c>
      <c r="I1243" s="29">
        <f t="shared" si="58"/>
        <v>1</v>
      </c>
      <c r="J1243" s="29" t="str">
        <f t="shared" si="59"/>
        <v/>
      </c>
    </row>
    <row r="1244" spans="1:10" x14ac:dyDescent="0.25">
      <c r="A1244" s="29">
        <v>142886</v>
      </c>
      <c r="B1244" s="29">
        <v>1</v>
      </c>
      <c r="C1244" s="30">
        <v>46071.317303240743</v>
      </c>
      <c r="D1244" s="32">
        <v>260107225821</v>
      </c>
      <c r="E1244" s="61">
        <v>0.76998599999999995</v>
      </c>
      <c r="H1244" s="29">
        <f t="shared" si="57"/>
        <v>8</v>
      </c>
      <c r="I1244" s="29">
        <f t="shared" si="58"/>
        <v>1</v>
      </c>
      <c r="J1244" s="29" t="str">
        <f t="shared" si="59"/>
        <v/>
      </c>
    </row>
    <row r="1245" spans="1:10" x14ac:dyDescent="0.25">
      <c r="A1245" s="29">
        <v>142886</v>
      </c>
      <c r="B1245" s="29">
        <v>1</v>
      </c>
      <c r="C1245" s="30">
        <v>46071.317384259259</v>
      </c>
      <c r="D1245" s="32">
        <v>260107225821</v>
      </c>
      <c r="E1245" s="61">
        <v>0.76998599999999995</v>
      </c>
      <c r="H1245" s="29">
        <f t="shared" si="57"/>
        <v>8</v>
      </c>
      <c r="I1245" s="29">
        <f t="shared" si="58"/>
        <v>1</v>
      </c>
      <c r="J1245" s="29" t="str">
        <f t="shared" si="59"/>
        <v/>
      </c>
    </row>
    <row r="1246" spans="1:10" x14ac:dyDescent="0.25">
      <c r="A1246" s="29">
        <v>142886</v>
      </c>
      <c r="B1246" s="29">
        <v>1</v>
      </c>
      <c r="C1246" s="30">
        <v>46071.317465277774</v>
      </c>
      <c r="D1246" s="32">
        <v>260107225821</v>
      </c>
      <c r="E1246" s="61">
        <v>0.76998599999999995</v>
      </c>
      <c r="H1246" s="29">
        <f t="shared" si="57"/>
        <v>8</v>
      </c>
      <c r="I1246" s="29">
        <f t="shared" si="58"/>
        <v>1</v>
      </c>
      <c r="J1246" s="29" t="str">
        <f t="shared" si="59"/>
        <v/>
      </c>
    </row>
    <row r="1247" spans="1:10" x14ac:dyDescent="0.25">
      <c r="A1247" s="29">
        <v>142886</v>
      </c>
      <c r="B1247" s="29">
        <v>1</v>
      </c>
      <c r="C1247" s="30">
        <v>46071.317523148151</v>
      </c>
      <c r="D1247" s="32">
        <v>260107225821</v>
      </c>
      <c r="E1247" s="61">
        <v>0.76998599999999995</v>
      </c>
      <c r="H1247" s="29">
        <f t="shared" si="57"/>
        <v>8</v>
      </c>
      <c r="I1247" s="29">
        <f t="shared" si="58"/>
        <v>1</v>
      </c>
      <c r="J1247" s="29" t="str">
        <f t="shared" si="59"/>
        <v/>
      </c>
    </row>
    <row r="1248" spans="1:10" x14ac:dyDescent="0.25">
      <c r="A1248" s="29">
        <v>142886</v>
      </c>
      <c r="B1248" s="29">
        <v>1</v>
      </c>
      <c r="C1248" s="30">
        <v>46071.317604166667</v>
      </c>
      <c r="D1248" s="32">
        <v>260107225821</v>
      </c>
      <c r="E1248" s="61">
        <v>0.76998599999999995</v>
      </c>
      <c r="H1248" s="29">
        <f t="shared" si="57"/>
        <v>8</v>
      </c>
      <c r="I1248" s="29">
        <f t="shared" si="58"/>
        <v>1</v>
      </c>
      <c r="J1248" s="29" t="str">
        <f t="shared" si="59"/>
        <v/>
      </c>
    </row>
    <row r="1249" spans="1:10" x14ac:dyDescent="0.25">
      <c r="A1249" s="29">
        <v>143088</v>
      </c>
      <c r="B1249" s="29">
        <v>1</v>
      </c>
      <c r="C1249" s="30">
        <v>46071.317893518521</v>
      </c>
      <c r="D1249" s="32">
        <v>260107225821</v>
      </c>
      <c r="E1249" s="61">
        <v>0.57891999999999999</v>
      </c>
      <c r="H1249" s="29">
        <f t="shared" si="57"/>
        <v>8</v>
      </c>
      <c r="I1249" s="29">
        <f t="shared" si="58"/>
        <v>1</v>
      </c>
      <c r="J1249" s="29" t="str">
        <f t="shared" si="59"/>
        <v/>
      </c>
    </row>
    <row r="1250" spans="1:10" x14ac:dyDescent="0.25">
      <c r="A1250" s="29">
        <v>143165</v>
      </c>
      <c r="B1250" s="29">
        <v>2</v>
      </c>
      <c r="C1250" s="30">
        <v>46071.333078703705</v>
      </c>
      <c r="D1250" s="32">
        <v>260102094421</v>
      </c>
      <c r="E1250" s="61">
        <v>1.739255</v>
      </c>
      <c r="H1250" s="29">
        <f t="shared" si="57"/>
        <v>8</v>
      </c>
      <c r="I1250" s="29">
        <f t="shared" si="58"/>
        <v>1</v>
      </c>
      <c r="J1250" s="29" t="str">
        <f t="shared" si="59"/>
        <v/>
      </c>
    </row>
    <row r="1251" spans="1:10" x14ac:dyDescent="0.25">
      <c r="A1251" s="29">
        <v>142886</v>
      </c>
      <c r="B1251" s="29">
        <v>1</v>
      </c>
      <c r="C1251" s="30">
        <v>46071.333240740743</v>
      </c>
      <c r="D1251" s="32">
        <v>260102094421</v>
      </c>
      <c r="E1251" s="61">
        <v>0.76998599999999995</v>
      </c>
      <c r="H1251" s="29">
        <f t="shared" si="57"/>
        <v>8</v>
      </c>
      <c r="I1251" s="29">
        <f t="shared" si="58"/>
        <v>1</v>
      </c>
      <c r="J1251" s="29" t="str">
        <f t="shared" si="59"/>
        <v/>
      </c>
    </row>
    <row r="1252" spans="1:10" x14ac:dyDescent="0.25">
      <c r="A1252" s="29">
        <v>143119</v>
      </c>
      <c r="B1252" s="29">
        <v>1</v>
      </c>
      <c r="C1252" s="30">
        <v>46071.333414351851</v>
      </c>
      <c r="D1252" s="32">
        <v>260102094421</v>
      </c>
      <c r="E1252" s="61">
        <v>0.51716399999999996</v>
      </c>
      <c r="H1252" s="29">
        <f t="shared" si="57"/>
        <v>8</v>
      </c>
      <c r="I1252" s="29">
        <f t="shared" si="58"/>
        <v>1</v>
      </c>
      <c r="J1252" s="29" t="str">
        <f t="shared" si="59"/>
        <v/>
      </c>
    </row>
    <row r="1253" spans="1:10" x14ac:dyDescent="0.25">
      <c r="A1253" s="29">
        <v>143109</v>
      </c>
      <c r="B1253" s="29">
        <v>1</v>
      </c>
      <c r="C1253" s="30">
        <v>46071.33357638889</v>
      </c>
      <c r="D1253" s="32">
        <v>260102094421</v>
      </c>
      <c r="E1253" s="61">
        <v>1.7431920000000001</v>
      </c>
      <c r="H1253" s="29">
        <f t="shared" si="57"/>
        <v>8</v>
      </c>
      <c r="I1253" s="29">
        <f t="shared" si="58"/>
        <v>1</v>
      </c>
      <c r="J1253" s="29" t="str">
        <f t="shared" si="59"/>
        <v/>
      </c>
    </row>
    <row r="1254" spans="1:10" x14ac:dyDescent="0.25">
      <c r="A1254" s="29">
        <v>142859</v>
      </c>
      <c r="B1254" s="29">
        <v>20</v>
      </c>
      <c r="C1254" s="30">
        <v>46071.333726851852</v>
      </c>
      <c r="D1254" s="32">
        <v>260102094421</v>
      </c>
      <c r="E1254" s="61">
        <v>1.1990460000000001</v>
      </c>
      <c r="H1254" s="29">
        <f t="shared" si="57"/>
        <v>8</v>
      </c>
      <c r="I1254" s="29">
        <f t="shared" si="58"/>
        <v>1</v>
      </c>
      <c r="J1254" s="29" t="str">
        <f t="shared" si="59"/>
        <v/>
      </c>
    </row>
    <row r="1255" spans="1:10" x14ac:dyDescent="0.25">
      <c r="A1255" s="29">
        <v>143205</v>
      </c>
      <c r="B1255" s="29">
        <v>1</v>
      </c>
      <c r="C1255" s="30">
        <v>46071.352534722224</v>
      </c>
      <c r="D1255" s="32">
        <v>260102103821</v>
      </c>
      <c r="E1255" s="61">
        <v>2.4700000000000002</v>
      </c>
      <c r="H1255" s="29">
        <f t="shared" si="57"/>
        <v>8</v>
      </c>
      <c r="I1255" s="29">
        <f t="shared" si="58"/>
        <v>1</v>
      </c>
      <c r="J1255" s="29" t="str">
        <f t="shared" si="59"/>
        <v/>
      </c>
    </row>
    <row r="1256" spans="1:10" x14ac:dyDescent="0.25">
      <c r="A1256" s="29">
        <v>143208</v>
      </c>
      <c r="B1256" s="29">
        <v>1</v>
      </c>
      <c r="C1256" s="30">
        <v>46071.353449074071</v>
      </c>
      <c r="D1256" s="32">
        <v>260102103821</v>
      </c>
      <c r="E1256" s="61">
        <v>0.86526999999999998</v>
      </c>
      <c r="H1256" s="29">
        <f t="shared" si="57"/>
        <v>8</v>
      </c>
      <c r="I1256" s="29">
        <f t="shared" si="58"/>
        <v>1</v>
      </c>
      <c r="J1256" s="29" t="str">
        <f t="shared" si="59"/>
        <v/>
      </c>
    </row>
    <row r="1257" spans="1:10" x14ac:dyDescent="0.25">
      <c r="A1257" s="29">
        <v>143143</v>
      </c>
      <c r="B1257" s="29">
        <v>1</v>
      </c>
      <c r="C1257" s="30">
        <v>46071.362986111111</v>
      </c>
      <c r="D1257" s="32">
        <v>260102103821</v>
      </c>
      <c r="E1257" s="61">
        <v>2.343804</v>
      </c>
      <c r="H1257" s="29">
        <f t="shared" si="57"/>
        <v>8</v>
      </c>
      <c r="I1257" s="29">
        <f t="shared" si="58"/>
        <v>1</v>
      </c>
      <c r="J1257" s="29" t="str">
        <f t="shared" si="59"/>
        <v/>
      </c>
    </row>
    <row r="1258" spans="1:10" x14ac:dyDescent="0.25">
      <c r="A1258" s="29">
        <v>143096</v>
      </c>
      <c r="B1258" s="29">
        <v>1</v>
      </c>
      <c r="C1258" s="30">
        <v>46071.408101851855</v>
      </c>
      <c r="D1258" s="32">
        <v>251211030821</v>
      </c>
      <c r="E1258" s="61">
        <v>0.70147499999999996</v>
      </c>
      <c r="H1258" s="29">
        <f t="shared" si="57"/>
        <v>8</v>
      </c>
      <c r="I1258" s="29">
        <f t="shared" si="58"/>
        <v>1</v>
      </c>
      <c r="J1258" s="29" t="str">
        <f t="shared" si="59"/>
        <v/>
      </c>
    </row>
    <row r="1259" spans="1:10" x14ac:dyDescent="0.25">
      <c r="A1259" s="29">
        <v>142886</v>
      </c>
      <c r="B1259" s="29">
        <v>2</v>
      </c>
      <c r="C1259" s="30">
        <v>46071.43074074074</v>
      </c>
      <c r="D1259" s="32">
        <v>251230195521</v>
      </c>
      <c r="E1259" s="61">
        <v>1.176939</v>
      </c>
      <c r="H1259" s="29">
        <f t="shared" si="57"/>
        <v>8</v>
      </c>
      <c r="I1259" s="29">
        <f t="shared" si="58"/>
        <v>1</v>
      </c>
      <c r="J1259" s="29" t="str">
        <f t="shared" si="59"/>
        <v/>
      </c>
    </row>
    <row r="1260" spans="1:10" x14ac:dyDescent="0.25">
      <c r="A1260" s="29">
        <v>142886</v>
      </c>
      <c r="B1260" s="29">
        <v>2</v>
      </c>
      <c r="C1260" s="30">
        <v>46071.430833333332</v>
      </c>
      <c r="D1260" s="32">
        <v>251230195521</v>
      </c>
      <c r="E1260" s="61">
        <v>1.176939</v>
      </c>
      <c r="H1260" s="29">
        <f t="shared" si="57"/>
        <v>8</v>
      </c>
      <c r="I1260" s="29">
        <f t="shared" si="58"/>
        <v>1</v>
      </c>
      <c r="J1260" s="29" t="str">
        <f t="shared" si="59"/>
        <v/>
      </c>
    </row>
    <row r="1261" spans="1:10" x14ac:dyDescent="0.25">
      <c r="A1261" s="29">
        <v>142886</v>
      </c>
      <c r="B1261" s="29">
        <v>2</v>
      </c>
      <c r="C1261" s="30">
        <v>46071.430925925924</v>
      </c>
      <c r="D1261" s="32">
        <v>251230195521</v>
      </c>
      <c r="E1261" s="61">
        <v>1.176939</v>
      </c>
      <c r="H1261" s="29">
        <f t="shared" si="57"/>
        <v>8</v>
      </c>
      <c r="I1261" s="29">
        <f t="shared" si="58"/>
        <v>1</v>
      </c>
      <c r="J1261" s="29" t="str">
        <f t="shared" si="59"/>
        <v/>
      </c>
    </row>
    <row r="1262" spans="1:10" x14ac:dyDescent="0.25">
      <c r="A1262" s="29">
        <v>142886</v>
      </c>
      <c r="B1262" s="29">
        <v>2</v>
      </c>
      <c r="C1262" s="30">
        <v>46071.431006944447</v>
      </c>
      <c r="D1262" s="32">
        <v>251230195521</v>
      </c>
      <c r="E1262" s="61">
        <v>1.176939</v>
      </c>
      <c r="H1262" s="29">
        <f t="shared" si="57"/>
        <v>8</v>
      </c>
      <c r="I1262" s="29">
        <f t="shared" si="58"/>
        <v>1</v>
      </c>
      <c r="J1262" s="29" t="str">
        <f t="shared" si="59"/>
        <v/>
      </c>
    </row>
    <row r="1263" spans="1:10" x14ac:dyDescent="0.25">
      <c r="A1263" s="29">
        <v>143215</v>
      </c>
      <c r="B1263" s="29">
        <v>3</v>
      </c>
      <c r="C1263" s="30">
        <v>46071.431226851855</v>
      </c>
      <c r="D1263" s="32">
        <v>251230195521</v>
      </c>
      <c r="E1263" s="61">
        <v>0.484176</v>
      </c>
      <c r="H1263" s="29">
        <f t="shared" si="57"/>
        <v>8</v>
      </c>
      <c r="I1263" s="29">
        <f t="shared" si="58"/>
        <v>1</v>
      </c>
      <c r="J1263" s="29" t="str">
        <f t="shared" si="59"/>
        <v/>
      </c>
    </row>
    <row r="1264" spans="1:10" x14ac:dyDescent="0.25">
      <c r="A1264" s="29">
        <v>143215</v>
      </c>
      <c r="B1264" s="29">
        <v>2</v>
      </c>
      <c r="C1264" s="30">
        <v>46071.43136574074</v>
      </c>
      <c r="D1264" s="32">
        <v>251230195521</v>
      </c>
      <c r="E1264" s="61">
        <v>0.447496</v>
      </c>
      <c r="H1264" s="29">
        <f t="shared" si="57"/>
        <v>8</v>
      </c>
      <c r="I1264" s="29">
        <f t="shared" si="58"/>
        <v>1</v>
      </c>
      <c r="J1264" s="29" t="str">
        <f t="shared" si="59"/>
        <v/>
      </c>
    </row>
    <row r="1265" spans="1:10" x14ac:dyDescent="0.25">
      <c r="A1265" s="29">
        <v>143215</v>
      </c>
      <c r="B1265" s="29">
        <v>1</v>
      </c>
      <c r="C1265" s="30">
        <v>46071.431493055556</v>
      </c>
      <c r="D1265" s="32">
        <v>251230195521</v>
      </c>
      <c r="E1265" s="61">
        <v>0.38042399999999998</v>
      </c>
      <c r="H1265" s="29">
        <f t="shared" si="57"/>
        <v>8</v>
      </c>
      <c r="I1265" s="29">
        <f t="shared" si="58"/>
        <v>1</v>
      </c>
      <c r="J1265" s="29" t="str">
        <f t="shared" si="59"/>
        <v/>
      </c>
    </row>
    <row r="1266" spans="1:10" x14ac:dyDescent="0.25">
      <c r="A1266" s="29">
        <v>143215</v>
      </c>
      <c r="B1266" s="29">
        <v>1</v>
      </c>
      <c r="C1266" s="30">
        <v>46071.443113425928</v>
      </c>
      <c r="D1266" s="32">
        <v>251230195521</v>
      </c>
      <c r="E1266" s="61">
        <v>0.38042399999999998</v>
      </c>
      <c r="H1266" s="29">
        <f t="shared" si="57"/>
        <v>8</v>
      </c>
      <c r="I1266" s="29">
        <f t="shared" si="58"/>
        <v>1</v>
      </c>
      <c r="J1266" s="29" t="str">
        <f t="shared" si="59"/>
        <v/>
      </c>
    </row>
    <row r="1267" spans="1:10" x14ac:dyDescent="0.25">
      <c r="A1267" s="29">
        <v>143152</v>
      </c>
      <c r="B1267" s="29">
        <v>1</v>
      </c>
      <c r="C1267" s="30">
        <v>46071.552002314813</v>
      </c>
      <c r="D1267" s="32">
        <v>251231082221</v>
      </c>
      <c r="E1267" s="61">
        <v>0.57481599999999999</v>
      </c>
      <c r="H1267" s="29">
        <f t="shared" si="57"/>
        <v>8</v>
      </c>
      <c r="I1267" s="29">
        <f t="shared" si="58"/>
        <v>1</v>
      </c>
      <c r="J1267" s="29" t="str">
        <f t="shared" si="59"/>
        <v/>
      </c>
    </row>
    <row r="1268" spans="1:10" x14ac:dyDescent="0.25">
      <c r="A1268" s="29">
        <v>143152</v>
      </c>
      <c r="B1268" s="29">
        <v>1</v>
      </c>
      <c r="C1268" s="30">
        <v>46071.552094907405</v>
      </c>
      <c r="D1268" s="32">
        <v>251231082221</v>
      </c>
      <c r="E1268" s="61">
        <v>0.57481599999999999</v>
      </c>
      <c r="H1268" s="29">
        <f t="shared" si="57"/>
        <v>8</v>
      </c>
      <c r="I1268" s="29">
        <f t="shared" si="58"/>
        <v>1</v>
      </c>
      <c r="J1268" s="29" t="str">
        <f t="shared" si="59"/>
        <v/>
      </c>
    </row>
    <row r="1269" spans="1:10" x14ac:dyDescent="0.25">
      <c r="A1269" s="29">
        <v>142837</v>
      </c>
      <c r="B1269" s="29">
        <v>1</v>
      </c>
      <c r="C1269" s="30">
        <v>46071.552268518521</v>
      </c>
      <c r="D1269" s="32">
        <v>251231082221</v>
      </c>
      <c r="E1269" s="61">
        <v>0.76998599999999995</v>
      </c>
      <c r="H1269" s="29">
        <f t="shared" si="57"/>
        <v>8</v>
      </c>
      <c r="I1269" s="29">
        <f t="shared" si="58"/>
        <v>1</v>
      </c>
      <c r="J1269" s="29" t="str">
        <f t="shared" si="59"/>
        <v/>
      </c>
    </row>
    <row r="1270" spans="1:10" x14ac:dyDescent="0.25">
      <c r="A1270" s="29">
        <v>142886</v>
      </c>
      <c r="B1270" s="29">
        <v>1</v>
      </c>
      <c r="C1270" s="30">
        <v>46071.55269675926</v>
      </c>
      <c r="D1270" s="32">
        <v>251231082221</v>
      </c>
      <c r="E1270" s="61">
        <v>0.76998599999999995</v>
      </c>
      <c r="H1270" s="29">
        <f t="shared" si="57"/>
        <v>8</v>
      </c>
      <c r="I1270" s="29">
        <f t="shared" si="58"/>
        <v>1</v>
      </c>
      <c r="J1270" s="29" t="str">
        <f t="shared" si="59"/>
        <v/>
      </c>
    </row>
    <row r="1271" spans="1:10" x14ac:dyDescent="0.25">
      <c r="A1271" s="29">
        <v>143113</v>
      </c>
      <c r="B1271" s="29">
        <v>1</v>
      </c>
      <c r="C1271" s="30">
        <v>46071.552974537037</v>
      </c>
      <c r="D1271" s="32">
        <v>251231082221</v>
      </c>
      <c r="E1271" s="61">
        <v>0.43342000000000003</v>
      </c>
      <c r="H1271" s="29">
        <f t="shared" si="57"/>
        <v>8</v>
      </c>
      <c r="I1271" s="29">
        <f t="shared" si="58"/>
        <v>1</v>
      </c>
      <c r="J1271" s="29" t="str">
        <f t="shared" si="59"/>
        <v/>
      </c>
    </row>
    <row r="1272" spans="1:10" x14ac:dyDescent="0.25">
      <c r="A1272" s="29">
        <v>143157</v>
      </c>
      <c r="B1272" s="29">
        <v>1</v>
      </c>
      <c r="C1272" s="30">
        <v>46071.55909722222</v>
      </c>
      <c r="D1272" s="32">
        <v>251231071021</v>
      </c>
      <c r="E1272" s="61">
        <v>2.825977</v>
      </c>
      <c r="H1272" s="29">
        <f t="shared" si="57"/>
        <v>8</v>
      </c>
      <c r="I1272" s="29">
        <f t="shared" si="58"/>
        <v>1</v>
      </c>
      <c r="J1272" s="29" t="str">
        <f t="shared" si="59"/>
        <v/>
      </c>
    </row>
    <row r="1273" spans="1:10" x14ac:dyDescent="0.25">
      <c r="A1273" s="29">
        <v>143109</v>
      </c>
      <c r="B1273" s="29">
        <v>3</v>
      </c>
      <c r="C1273" s="30">
        <v>46071.559317129628</v>
      </c>
      <c r="D1273" s="32">
        <v>251231071021</v>
      </c>
      <c r="E1273" s="61">
        <v>2.0533790000000001</v>
      </c>
      <c r="H1273" s="29">
        <f t="shared" si="57"/>
        <v>8</v>
      </c>
      <c r="I1273" s="29">
        <f t="shared" si="58"/>
        <v>1</v>
      </c>
      <c r="J1273" s="29" t="str">
        <f t="shared" si="59"/>
        <v/>
      </c>
    </row>
    <row r="1274" spans="1:10" x14ac:dyDescent="0.25">
      <c r="A1274" s="29">
        <v>142837</v>
      </c>
      <c r="B1274" s="29">
        <v>2</v>
      </c>
      <c r="C1274" s="30">
        <v>46072.281041666669</v>
      </c>
      <c r="D1274" s="32">
        <v>260108013121</v>
      </c>
      <c r="E1274" s="61">
        <v>1.176939</v>
      </c>
      <c r="H1274" s="29">
        <f t="shared" si="57"/>
        <v>8</v>
      </c>
      <c r="I1274" s="29">
        <f t="shared" si="58"/>
        <v>1</v>
      </c>
      <c r="J1274" s="29" t="str">
        <f t="shared" si="59"/>
        <v/>
      </c>
    </row>
    <row r="1275" spans="1:10" x14ac:dyDescent="0.25">
      <c r="A1275" s="29">
        <v>142837</v>
      </c>
      <c r="B1275" s="29">
        <v>2</v>
      </c>
      <c r="C1275" s="30">
        <v>46072.281111111108</v>
      </c>
      <c r="D1275" s="32">
        <v>260108013121</v>
      </c>
      <c r="E1275" s="61">
        <v>1.176939</v>
      </c>
      <c r="H1275" s="29">
        <f t="shared" si="57"/>
        <v>8</v>
      </c>
      <c r="I1275" s="29">
        <f t="shared" si="58"/>
        <v>1</v>
      </c>
      <c r="J1275" s="29" t="str">
        <f t="shared" si="59"/>
        <v/>
      </c>
    </row>
    <row r="1276" spans="1:10" x14ac:dyDescent="0.25">
      <c r="A1276" s="29">
        <v>142837</v>
      </c>
      <c r="B1276" s="29">
        <v>2</v>
      </c>
      <c r="C1276" s="30">
        <v>46072.281168981484</v>
      </c>
      <c r="D1276" s="32">
        <v>260108013121</v>
      </c>
      <c r="E1276" s="61">
        <v>1.176939</v>
      </c>
      <c r="H1276" s="29">
        <f t="shared" si="57"/>
        <v>8</v>
      </c>
      <c r="I1276" s="29">
        <f t="shared" si="58"/>
        <v>1</v>
      </c>
      <c r="J1276" s="29" t="str">
        <f t="shared" si="59"/>
        <v/>
      </c>
    </row>
    <row r="1277" spans="1:10" x14ac:dyDescent="0.25">
      <c r="A1277" s="29">
        <v>142837</v>
      </c>
      <c r="B1277" s="29">
        <v>2</v>
      </c>
      <c r="C1277" s="30">
        <v>46072.281238425923</v>
      </c>
      <c r="D1277" s="32">
        <v>260108013121</v>
      </c>
      <c r="E1277" s="61">
        <v>1.176939</v>
      </c>
      <c r="H1277" s="29">
        <f t="shared" si="57"/>
        <v>8</v>
      </c>
      <c r="I1277" s="29">
        <f t="shared" si="58"/>
        <v>1</v>
      </c>
      <c r="J1277" s="29" t="str">
        <f t="shared" si="59"/>
        <v/>
      </c>
    </row>
    <row r="1278" spans="1:10" x14ac:dyDescent="0.25">
      <c r="A1278" s="29">
        <v>142859</v>
      </c>
      <c r="B1278" s="29">
        <v>5</v>
      </c>
      <c r="C1278" s="30">
        <v>46072.281388888892</v>
      </c>
      <c r="D1278" s="32">
        <v>260108013121</v>
      </c>
      <c r="E1278" s="61">
        <v>1.019577</v>
      </c>
      <c r="H1278" s="29">
        <f t="shared" si="57"/>
        <v>8</v>
      </c>
      <c r="I1278" s="29">
        <f t="shared" si="58"/>
        <v>1</v>
      </c>
      <c r="J1278" s="29" t="str">
        <f t="shared" si="59"/>
        <v/>
      </c>
    </row>
    <row r="1279" spans="1:10" x14ac:dyDescent="0.25">
      <c r="A1279" s="29">
        <v>143078</v>
      </c>
      <c r="B1279" s="29">
        <v>1</v>
      </c>
      <c r="C1279" s="30">
        <v>46072.281597222223</v>
      </c>
      <c r="D1279" s="32">
        <v>260108013121</v>
      </c>
      <c r="E1279" s="61">
        <v>0.50749999999999995</v>
      </c>
      <c r="H1279" s="29">
        <f t="shared" si="57"/>
        <v>8</v>
      </c>
      <c r="I1279" s="29">
        <f t="shared" si="58"/>
        <v>1</v>
      </c>
      <c r="J1279" s="29" t="str">
        <f t="shared" si="59"/>
        <v/>
      </c>
    </row>
    <row r="1280" spans="1:10" x14ac:dyDescent="0.25">
      <c r="A1280" s="29">
        <v>143078</v>
      </c>
      <c r="B1280" s="29">
        <v>3</v>
      </c>
      <c r="C1280" s="30">
        <v>46072.300173611111</v>
      </c>
      <c r="D1280" s="32">
        <v>260108024521</v>
      </c>
      <c r="E1280" s="61">
        <v>0.48749999999999999</v>
      </c>
      <c r="H1280" s="29">
        <f t="shared" si="57"/>
        <v>8</v>
      </c>
      <c r="I1280" s="29">
        <f t="shared" si="58"/>
        <v>1</v>
      </c>
      <c r="J1280" s="29" t="str">
        <f t="shared" si="59"/>
        <v/>
      </c>
    </row>
    <row r="1281" spans="1:10" x14ac:dyDescent="0.25">
      <c r="A1281" s="29">
        <v>142859</v>
      </c>
      <c r="B1281" s="29">
        <v>11</v>
      </c>
      <c r="C1281" s="30">
        <v>46072.300370370373</v>
      </c>
      <c r="D1281" s="32">
        <v>260108024521</v>
      </c>
      <c r="E1281" s="61">
        <v>1.019577</v>
      </c>
      <c r="H1281" s="29">
        <f t="shared" si="57"/>
        <v>8</v>
      </c>
      <c r="I1281" s="29">
        <f t="shared" si="58"/>
        <v>1</v>
      </c>
      <c r="J1281" s="29" t="str">
        <f t="shared" si="59"/>
        <v/>
      </c>
    </row>
    <row r="1282" spans="1:10" x14ac:dyDescent="0.25">
      <c r="A1282" s="29">
        <v>142886</v>
      </c>
      <c r="B1282" s="29">
        <v>2</v>
      </c>
      <c r="C1282" s="30">
        <v>46072.300567129627</v>
      </c>
      <c r="D1282" s="32">
        <v>260108024521</v>
      </c>
      <c r="E1282" s="61">
        <v>1.176939</v>
      </c>
      <c r="H1282" s="29">
        <f t="shared" si="57"/>
        <v>8</v>
      </c>
      <c r="I1282" s="29">
        <f t="shared" si="58"/>
        <v>1</v>
      </c>
      <c r="J1282" s="29" t="str">
        <f t="shared" si="59"/>
        <v/>
      </c>
    </row>
    <row r="1283" spans="1:10" x14ac:dyDescent="0.25">
      <c r="A1283" s="29">
        <v>142886</v>
      </c>
      <c r="B1283" s="29">
        <v>2</v>
      </c>
      <c r="C1283" s="30">
        <v>46072.300636574073</v>
      </c>
      <c r="D1283" s="32">
        <v>260108024521</v>
      </c>
      <c r="E1283" s="61">
        <v>1.176939</v>
      </c>
      <c r="H1283" s="29">
        <f t="shared" si="57"/>
        <v>8</v>
      </c>
      <c r="I1283" s="29">
        <f t="shared" si="58"/>
        <v>1</v>
      </c>
      <c r="J1283" s="29" t="str">
        <f t="shared" si="59"/>
        <v/>
      </c>
    </row>
    <row r="1284" spans="1:10" x14ac:dyDescent="0.25">
      <c r="A1284" s="29">
        <v>142886</v>
      </c>
      <c r="B1284" s="29">
        <v>2</v>
      </c>
      <c r="C1284" s="30">
        <v>46072.300706018519</v>
      </c>
      <c r="D1284" s="32">
        <v>260108024521</v>
      </c>
      <c r="E1284" s="61">
        <v>1.176939</v>
      </c>
      <c r="H1284" s="29">
        <f t="shared" si="57"/>
        <v>8</v>
      </c>
      <c r="I1284" s="29">
        <f t="shared" si="58"/>
        <v>1</v>
      </c>
      <c r="J1284" s="29" t="str">
        <f t="shared" si="59"/>
        <v/>
      </c>
    </row>
    <row r="1285" spans="1:10" x14ac:dyDescent="0.25">
      <c r="A1285" s="29">
        <v>142886</v>
      </c>
      <c r="B1285" s="29">
        <v>2</v>
      </c>
      <c r="C1285" s="30">
        <v>46072.300798611112</v>
      </c>
      <c r="D1285" s="32">
        <v>260108024521</v>
      </c>
      <c r="E1285" s="61">
        <v>1.176939</v>
      </c>
      <c r="H1285" s="29">
        <f t="shared" si="57"/>
        <v>8</v>
      </c>
      <c r="I1285" s="29">
        <f t="shared" si="58"/>
        <v>1</v>
      </c>
      <c r="J1285" s="29" t="str">
        <f t="shared" si="59"/>
        <v/>
      </c>
    </row>
    <row r="1286" spans="1:10" x14ac:dyDescent="0.25">
      <c r="A1286" s="29">
        <v>142859</v>
      </c>
      <c r="B1286" s="29">
        <v>21</v>
      </c>
      <c r="C1286" s="30">
        <v>46072.35015046296</v>
      </c>
      <c r="D1286" s="32">
        <v>251231081121</v>
      </c>
      <c r="E1286" s="61">
        <v>1.019577</v>
      </c>
      <c r="H1286" s="29">
        <f t="shared" si="57"/>
        <v>8</v>
      </c>
      <c r="I1286" s="29">
        <f t="shared" si="58"/>
        <v>1</v>
      </c>
      <c r="J1286" s="29" t="str">
        <f t="shared" si="59"/>
        <v/>
      </c>
    </row>
    <row r="1287" spans="1:10" x14ac:dyDescent="0.25">
      <c r="A1287" s="29">
        <v>142837</v>
      </c>
      <c r="B1287" s="29">
        <v>2</v>
      </c>
      <c r="C1287" s="30">
        <v>46072.350324074076</v>
      </c>
      <c r="D1287" s="32">
        <v>251231081121</v>
      </c>
      <c r="E1287" s="61">
        <v>1.176939</v>
      </c>
      <c r="H1287" s="29">
        <f t="shared" si="57"/>
        <v>8</v>
      </c>
      <c r="I1287" s="29">
        <f t="shared" si="58"/>
        <v>1</v>
      </c>
      <c r="J1287" s="29" t="str">
        <f t="shared" si="59"/>
        <v/>
      </c>
    </row>
    <row r="1288" spans="1:10" x14ac:dyDescent="0.25">
      <c r="A1288" s="29">
        <v>142837</v>
      </c>
      <c r="B1288" s="29">
        <v>2</v>
      </c>
      <c r="C1288" s="30">
        <v>46072.350405092591</v>
      </c>
      <c r="D1288" s="32">
        <v>251231081121</v>
      </c>
      <c r="E1288" s="61">
        <v>1.176939</v>
      </c>
      <c r="H1288" s="29">
        <f t="shared" si="57"/>
        <v>8</v>
      </c>
      <c r="I1288" s="29">
        <f t="shared" si="58"/>
        <v>1</v>
      </c>
      <c r="J1288" s="29" t="str">
        <f t="shared" si="59"/>
        <v/>
      </c>
    </row>
    <row r="1289" spans="1:10" x14ac:dyDescent="0.25">
      <c r="A1289" s="29">
        <v>142837</v>
      </c>
      <c r="B1289" s="29">
        <v>2</v>
      </c>
      <c r="C1289" s="30">
        <v>46072.350474537037</v>
      </c>
      <c r="D1289" s="32">
        <v>251231081121</v>
      </c>
      <c r="E1289" s="61">
        <v>1.176939</v>
      </c>
      <c r="H1289" s="29">
        <f t="shared" si="57"/>
        <v>8</v>
      </c>
      <c r="I1289" s="29">
        <f t="shared" si="58"/>
        <v>1</v>
      </c>
      <c r="J1289" s="29" t="str">
        <f t="shared" si="59"/>
        <v/>
      </c>
    </row>
    <row r="1290" spans="1:10" x14ac:dyDescent="0.25">
      <c r="A1290" s="29">
        <v>142837</v>
      </c>
      <c r="B1290" s="29">
        <v>2</v>
      </c>
      <c r="C1290" s="30">
        <v>46072.350555555553</v>
      </c>
      <c r="D1290" s="32">
        <v>251231081121</v>
      </c>
      <c r="E1290" s="61">
        <v>1.176939</v>
      </c>
      <c r="H1290" s="29">
        <f t="shared" si="57"/>
        <v>8</v>
      </c>
      <c r="I1290" s="29">
        <f t="shared" si="58"/>
        <v>1</v>
      </c>
      <c r="J1290" s="29" t="str">
        <f t="shared" si="59"/>
        <v/>
      </c>
    </row>
    <row r="1291" spans="1:10" x14ac:dyDescent="0.25">
      <c r="A1291" s="29">
        <v>142886</v>
      </c>
      <c r="B1291" s="29">
        <v>2</v>
      </c>
      <c r="C1291" s="30">
        <v>46072.358900462961</v>
      </c>
      <c r="D1291" s="32">
        <v>251231071321</v>
      </c>
      <c r="E1291" s="61">
        <v>1.176939</v>
      </c>
      <c r="H1291" s="29">
        <f t="shared" si="57"/>
        <v>8</v>
      </c>
      <c r="I1291" s="29">
        <f t="shared" si="58"/>
        <v>1</v>
      </c>
      <c r="J1291" s="29" t="str">
        <f t="shared" si="59"/>
        <v/>
      </c>
    </row>
    <row r="1292" spans="1:10" x14ac:dyDescent="0.25">
      <c r="A1292" s="29">
        <v>143165</v>
      </c>
      <c r="B1292" s="29">
        <v>1</v>
      </c>
      <c r="C1292" s="30">
        <v>46072.359039351853</v>
      </c>
      <c r="D1292" s="32">
        <v>251231071321</v>
      </c>
      <c r="E1292" s="61">
        <v>1.775169</v>
      </c>
      <c r="H1292" s="29">
        <f t="shared" ref="H1292:H1355" si="60">IF(A1292&gt;0,WEEKNUM(C1292,21),"")</f>
        <v>8</v>
      </c>
      <c r="I1292" s="29">
        <f t="shared" ref="I1292:I1355" si="61">IF(A1292&gt;0,1,"")</f>
        <v>1</v>
      </c>
      <c r="J1292" s="29" t="str">
        <f t="shared" ref="J1292:J1355" si="62">IF(F1292&gt;0,1,"")</f>
        <v/>
      </c>
    </row>
    <row r="1293" spans="1:10" x14ac:dyDescent="0.25">
      <c r="A1293" s="29">
        <v>143109</v>
      </c>
      <c r="B1293" s="29">
        <v>2</v>
      </c>
      <c r="C1293" s="30">
        <v>46072.418078703704</v>
      </c>
      <c r="D1293" s="32">
        <v>251230185321</v>
      </c>
      <c r="E1293" s="61">
        <v>1.77216</v>
      </c>
      <c r="F1293" s="74">
        <v>1.77216</v>
      </c>
      <c r="G1293" s="71" t="s">
        <v>103</v>
      </c>
      <c r="H1293" s="29">
        <f t="shared" si="60"/>
        <v>8</v>
      </c>
      <c r="I1293" s="29">
        <f t="shared" si="61"/>
        <v>1</v>
      </c>
      <c r="J1293" s="29">
        <f t="shared" si="62"/>
        <v>1</v>
      </c>
    </row>
    <row r="1294" spans="1:10" x14ac:dyDescent="0.25">
      <c r="A1294" s="29">
        <v>142859</v>
      </c>
      <c r="B1294" s="29">
        <v>6</v>
      </c>
      <c r="C1294" s="30">
        <v>46072.359386574077</v>
      </c>
      <c r="D1294" s="32">
        <v>251231071321</v>
      </c>
      <c r="E1294" s="61">
        <v>1.20309</v>
      </c>
      <c r="H1294" s="29">
        <f t="shared" si="60"/>
        <v>8</v>
      </c>
      <c r="I1294" s="29">
        <f t="shared" si="61"/>
        <v>1</v>
      </c>
      <c r="J1294" s="29" t="str">
        <f t="shared" si="62"/>
        <v/>
      </c>
    </row>
    <row r="1295" spans="1:10" x14ac:dyDescent="0.25">
      <c r="A1295" s="29">
        <v>143136</v>
      </c>
      <c r="B1295" s="29">
        <v>2</v>
      </c>
      <c r="C1295" s="30">
        <v>46072.375011574077</v>
      </c>
      <c r="D1295" s="32">
        <v>251231071321</v>
      </c>
      <c r="E1295" s="61">
        <v>1.6027199999999999</v>
      </c>
      <c r="H1295" s="29">
        <f t="shared" si="60"/>
        <v>8</v>
      </c>
      <c r="I1295" s="29">
        <f t="shared" si="61"/>
        <v>1</v>
      </c>
      <c r="J1295" s="29" t="str">
        <f t="shared" si="62"/>
        <v/>
      </c>
    </row>
    <row r="1296" spans="1:10" x14ac:dyDescent="0.25">
      <c r="A1296" s="29">
        <v>142837</v>
      </c>
      <c r="B1296" s="29">
        <v>1</v>
      </c>
      <c r="C1296" s="30">
        <v>46072.413946759261</v>
      </c>
      <c r="D1296" s="32">
        <v>251231072221</v>
      </c>
      <c r="E1296" s="61">
        <v>0.76998599999999995</v>
      </c>
      <c r="H1296" s="29">
        <f t="shared" si="60"/>
        <v>8</v>
      </c>
      <c r="I1296" s="29">
        <f t="shared" si="61"/>
        <v>1</v>
      </c>
      <c r="J1296" s="29" t="str">
        <f t="shared" si="62"/>
        <v/>
      </c>
    </row>
    <row r="1297" spans="1:10" x14ac:dyDescent="0.25">
      <c r="A1297" s="29">
        <v>142837</v>
      </c>
      <c r="B1297" s="29">
        <v>1</v>
      </c>
      <c r="C1297" s="30">
        <v>46072.414027777777</v>
      </c>
      <c r="D1297" s="32">
        <v>251231072221</v>
      </c>
      <c r="E1297" s="61">
        <v>0.76998599999999995</v>
      </c>
      <c r="H1297" s="29">
        <f t="shared" si="60"/>
        <v>8</v>
      </c>
      <c r="I1297" s="29">
        <f t="shared" si="61"/>
        <v>1</v>
      </c>
      <c r="J1297" s="29" t="str">
        <f t="shared" si="62"/>
        <v/>
      </c>
    </row>
    <row r="1298" spans="1:10" x14ac:dyDescent="0.25">
      <c r="A1298" s="29">
        <v>142837</v>
      </c>
      <c r="B1298" s="29">
        <v>1</v>
      </c>
      <c r="C1298" s="30">
        <v>46072.4141087963</v>
      </c>
      <c r="D1298" s="32">
        <v>251231072221</v>
      </c>
      <c r="E1298" s="61">
        <v>0.76998599999999995</v>
      </c>
      <c r="H1298" s="29">
        <f t="shared" si="60"/>
        <v>8</v>
      </c>
      <c r="I1298" s="29">
        <f t="shared" si="61"/>
        <v>1</v>
      </c>
      <c r="J1298" s="29" t="str">
        <f t="shared" si="62"/>
        <v/>
      </c>
    </row>
    <row r="1299" spans="1:10" x14ac:dyDescent="0.25">
      <c r="A1299" s="29">
        <v>142837</v>
      </c>
      <c r="B1299" s="29">
        <v>1</v>
      </c>
      <c r="C1299" s="30">
        <v>46072.414189814815</v>
      </c>
      <c r="D1299" s="32">
        <v>251231072221</v>
      </c>
      <c r="E1299" s="61">
        <v>0.76998599999999995</v>
      </c>
      <c r="H1299" s="29">
        <f t="shared" si="60"/>
        <v>8</v>
      </c>
      <c r="I1299" s="29">
        <f t="shared" si="61"/>
        <v>1</v>
      </c>
      <c r="J1299" s="29" t="str">
        <f t="shared" si="62"/>
        <v/>
      </c>
    </row>
    <row r="1300" spans="1:10" x14ac:dyDescent="0.25">
      <c r="A1300" s="29">
        <v>142837</v>
      </c>
      <c r="B1300" s="29">
        <v>1</v>
      </c>
      <c r="C1300" s="30">
        <v>46072.414270833331</v>
      </c>
      <c r="D1300" s="32">
        <v>251231072221</v>
      </c>
      <c r="E1300" s="61">
        <v>0.76998599999999995</v>
      </c>
      <c r="H1300" s="29">
        <f t="shared" si="60"/>
        <v>8</v>
      </c>
      <c r="I1300" s="29">
        <f t="shared" si="61"/>
        <v>1</v>
      </c>
      <c r="J1300" s="29" t="str">
        <f t="shared" si="62"/>
        <v/>
      </c>
    </row>
    <row r="1301" spans="1:10" x14ac:dyDescent="0.25">
      <c r="A1301" s="29">
        <v>142837</v>
      </c>
      <c r="B1301" s="29">
        <v>1</v>
      </c>
      <c r="C1301" s="30">
        <v>46072.414351851854</v>
      </c>
      <c r="D1301" s="32">
        <v>251231072221</v>
      </c>
      <c r="E1301" s="61">
        <v>0.76998599999999995</v>
      </c>
      <c r="H1301" s="29">
        <f t="shared" si="60"/>
        <v>8</v>
      </c>
      <c r="I1301" s="29">
        <f t="shared" si="61"/>
        <v>1</v>
      </c>
      <c r="J1301" s="29" t="str">
        <f t="shared" si="62"/>
        <v/>
      </c>
    </row>
    <row r="1302" spans="1:10" x14ac:dyDescent="0.25">
      <c r="A1302" s="29">
        <v>143126</v>
      </c>
      <c r="B1302" s="29">
        <v>1</v>
      </c>
      <c r="C1302" s="30">
        <v>46072.418240740742</v>
      </c>
      <c r="D1302" s="32">
        <v>251230185321</v>
      </c>
      <c r="E1302" s="61">
        <v>1.6975</v>
      </c>
      <c r="H1302" s="29">
        <f t="shared" si="60"/>
        <v>8</v>
      </c>
      <c r="I1302" s="29">
        <f t="shared" si="61"/>
        <v>1</v>
      </c>
      <c r="J1302" s="29" t="str">
        <f t="shared" si="62"/>
        <v/>
      </c>
    </row>
    <row r="1303" spans="1:10" x14ac:dyDescent="0.25">
      <c r="A1303" s="29">
        <v>142859</v>
      </c>
      <c r="B1303" s="29">
        <v>10</v>
      </c>
      <c r="C1303" s="30">
        <v>46072.418842592589</v>
      </c>
      <c r="D1303" s="32">
        <v>251230185321</v>
      </c>
      <c r="E1303" s="61">
        <v>1.1990460000000001</v>
      </c>
      <c r="H1303" s="29">
        <f t="shared" si="60"/>
        <v>8</v>
      </c>
      <c r="I1303" s="29">
        <f t="shared" si="61"/>
        <v>1</v>
      </c>
      <c r="J1303" s="29" t="str">
        <f t="shared" si="62"/>
        <v/>
      </c>
    </row>
    <row r="1304" spans="1:10" x14ac:dyDescent="0.25">
      <c r="A1304" s="29">
        <v>142859</v>
      </c>
      <c r="B1304" s="29">
        <v>10</v>
      </c>
      <c r="C1304" s="30">
        <v>46072.418923611112</v>
      </c>
      <c r="D1304" s="32">
        <v>251230185321</v>
      </c>
      <c r="E1304" s="61">
        <v>1.1990460000000001</v>
      </c>
      <c r="H1304" s="29">
        <f t="shared" si="60"/>
        <v>8</v>
      </c>
      <c r="I1304" s="29">
        <f t="shared" si="61"/>
        <v>1</v>
      </c>
      <c r="J1304" s="29" t="str">
        <f t="shared" si="62"/>
        <v/>
      </c>
    </row>
    <row r="1305" spans="1:10" x14ac:dyDescent="0.25">
      <c r="A1305" s="29">
        <v>142859</v>
      </c>
      <c r="B1305" s="29">
        <v>18</v>
      </c>
      <c r="C1305" s="30">
        <v>46072.44222222222</v>
      </c>
      <c r="D1305" s="32">
        <v>260115095721</v>
      </c>
      <c r="E1305" s="61">
        <v>1.1990460000000001</v>
      </c>
      <c r="H1305" s="29">
        <f t="shared" si="60"/>
        <v>8</v>
      </c>
      <c r="I1305" s="29">
        <f t="shared" si="61"/>
        <v>1</v>
      </c>
      <c r="J1305" s="29" t="str">
        <f t="shared" si="62"/>
        <v/>
      </c>
    </row>
    <row r="1306" spans="1:10" x14ac:dyDescent="0.25">
      <c r="A1306" s="29">
        <v>142859</v>
      </c>
      <c r="B1306" s="29">
        <v>18</v>
      </c>
      <c r="C1306" s="30">
        <v>46072.442326388889</v>
      </c>
      <c r="D1306" s="32">
        <v>260115095721</v>
      </c>
      <c r="E1306" s="61">
        <v>1.1990460000000001</v>
      </c>
      <c r="H1306" s="29">
        <f t="shared" si="60"/>
        <v>8</v>
      </c>
      <c r="I1306" s="29">
        <f t="shared" si="61"/>
        <v>1</v>
      </c>
      <c r="J1306" s="29" t="str">
        <f t="shared" si="62"/>
        <v/>
      </c>
    </row>
    <row r="1307" spans="1:10" x14ac:dyDescent="0.25">
      <c r="A1307" s="29">
        <v>142859</v>
      </c>
      <c r="B1307" s="29">
        <v>13</v>
      </c>
      <c r="C1307" s="30">
        <v>46072.442430555559</v>
      </c>
      <c r="D1307" s="32">
        <v>260115095721</v>
      </c>
      <c r="E1307" s="61">
        <v>1.019577</v>
      </c>
      <c r="H1307" s="29">
        <f t="shared" si="60"/>
        <v>8</v>
      </c>
      <c r="I1307" s="29">
        <f t="shared" si="61"/>
        <v>1</v>
      </c>
      <c r="J1307" s="29" t="str">
        <f t="shared" si="62"/>
        <v/>
      </c>
    </row>
    <row r="1308" spans="1:10" x14ac:dyDescent="0.25">
      <c r="A1308" s="29">
        <v>142859</v>
      </c>
      <c r="B1308" s="29">
        <v>13</v>
      </c>
      <c r="C1308" s="30">
        <v>46072.442511574074</v>
      </c>
      <c r="D1308" s="32">
        <v>260115095721</v>
      </c>
      <c r="E1308" s="61">
        <v>1.019577</v>
      </c>
      <c r="H1308" s="29">
        <f t="shared" si="60"/>
        <v>8</v>
      </c>
      <c r="I1308" s="29">
        <f t="shared" si="61"/>
        <v>1</v>
      </c>
      <c r="J1308" s="29" t="str">
        <f t="shared" si="62"/>
        <v/>
      </c>
    </row>
    <row r="1309" spans="1:10" x14ac:dyDescent="0.25">
      <c r="A1309" s="29">
        <v>142886</v>
      </c>
      <c r="B1309" s="29">
        <v>1</v>
      </c>
      <c r="C1309" s="30">
        <v>46072.442743055559</v>
      </c>
      <c r="D1309" s="32">
        <v>260115095721</v>
      </c>
      <c r="E1309" s="61">
        <v>0.76998599999999995</v>
      </c>
      <c r="H1309" s="29">
        <f t="shared" si="60"/>
        <v>8</v>
      </c>
      <c r="I1309" s="29">
        <f t="shared" si="61"/>
        <v>1</v>
      </c>
      <c r="J1309" s="29" t="str">
        <f t="shared" si="62"/>
        <v/>
      </c>
    </row>
    <row r="1310" spans="1:10" x14ac:dyDescent="0.25">
      <c r="A1310" s="29">
        <v>142886</v>
      </c>
      <c r="B1310" s="29">
        <v>1</v>
      </c>
      <c r="C1310" s="30">
        <v>46072.442824074074</v>
      </c>
      <c r="D1310" s="32">
        <v>260115095721</v>
      </c>
      <c r="E1310" s="61">
        <v>0.76998599999999995</v>
      </c>
      <c r="H1310" s="29">
        <f t="shared" si="60"/>
        <v>8</v>
      </c>
      <c r="I1310" s="29">
        <f t="shared" si="61"/>
        <v>1</v>
      </c>
      <c r="J1310" s="29" t="str">
        <f t="shared" si="62"/>
        <v/>
      </c>
    </row>
    <row r="1311" spans="1:10" x14ac:dyDescent="0.25">
      <c r="A1311" s="29">
        <v>142837</v>
      </c>
      <c r="B1311" s="29">
        <v>1</v>
      </c>
      <c r="C1311" s="30">
        <v>46072.449212962965</v>
      </c>
      <c r="D1311" s="32">
        <v>260115104321</v>
      </c>
      <c r="E1311" s="61">
        <v>0.76998599999999995</v>
      </c>
      <c r="H1311" s="29">
        <f t="shared" si="60"/>
        <v>8</v>
      </c>
      <c r="I1311" s="29">
        <f t="shared" si="61"/>
        <v>1</v>
      </c>
      <c r="J1311" s="29" t="str">
        <f t="shared" si="62"/>
        <v/>
      </c>
    </row>
    <row r="1312" spans="1:10" x14ac:dyDescent="0.25">
      <c r="A1312" s="29">
        <v>142837</v>
      </c>
      <c r="B1312" s="29">
        <v>1</v>
      </c>
      <c r="C1312" s="30">
        <v>46072.449282407404</v>
      </c>
      <c r="D1312" s="32">
        <v>260115104321</v>
      </c>
      <c r="E1312" s="61">
        <v>0.76998599999999995</v>
      </c>
      <c r="H1312" s="29">
        <f t="shared" si="60"/>
        <v>8</v>
      </c>
      <c r="I1312" s="29">
        <f t="shared" si="61"/>
        <v>1</v>
      </c>
      <c r="J1312" s="29" t="str">
        <f t="shared" si="62"/>
        <v/>
      </c>
    </row>
    <row r="1313" spans="1:10" x14ac:dyDescent="0.25">
      <c r="A1313" s="29">
        <v>142837</v>
      </c>
      <c r="B1313" s="29">
        <v>1</v>
      </c>
      <c r="C1313" s="30">
        <v>46072.44935185185</v>
      </c>
      <c r="D1313" s="32">
        <v>260115104321</v>
      </c>
      <c r="E1313" s="61">
        <v>0.76998599999999995</v>
      </c>
      <c r="H1313" s="29">
        <f t="shared" si="60"/>
        <v>8</v>
      </c>
      <c r="I1313" s="29">
        <f t="shared" si="61"/>
        <v>1</v>
      </c>
      <c r="J1313" s="29" t="str">
        <f t="shared" si="62"/>
        <v/>
      </c>
    </row>
    <row r="1314" spans="1:10" x14ac:dyDescent="0.25">
      <c r="A1314" s="29">
        <v>142837</v>
      </c>
      <c r="B1314" s="29">
        <v>1</v>
      </c>
      <c r="C1314" s="30">
        <v>46072.449421296296</v>
      </c>
      <c r="D1314" s="32">
        <v>260115104321</v>
      </c>
      <c r="E1314" s="61">
        <v>0.76998599999999995</v>
      </c>
      <c r="H1314" s="29">
        <f t="shared" si="60"/>
        <v>8</v>
      </c>
      <c r="I1314" s="29">
        <f t="shared" si="61"/>
        <v>1</v>
      </c>
      <c r="J1314" s="29" t="str">
        <f t="shared" si="62"/>
        <v/>
      </c>
    </row>
    <row r="1315" spans="1:10" x14ac:dyDescent="0.25">
      <c r="A1315" s="29">
        <v>142837</v>
      </c>
      <c r="B1315" s="29">
        <v>1</v>
      </c>
      <c r="C1315" s="30">
        <v>46072.449490740742</v>
      </c>
      <c r="D1315" s="32">
        <v>260115104321</v>
      </c>
      <c r="E1315" s="61">
        <v>0.76998599999999995</v>
      </c>
      <c r="H1315" s="29">
        <f t="shared" si="60"/>
        <v>8</v>
      </c>
      <c r="I1315" s="29">
        <f t="shared" si="61"/>
        <v>1</v>
      </c>
      <c r="J1315" s="29" t="str">
        <f t="shared" si="62"/>
        <v/>
      </c>
    </row>
    <row r="1316" spans="1:10" x14ac:dyDescent="0.25">
      <c r="A1316" s="29">
        <v>142837</v>
      </c>
      <c r="B1316" s="29">
        <v>1</v>
      </c>
      <c r="C1316" s="30">
        <v>46072.449560185189</v>
      </c>
      <c r="D1316" s="32">
        <v>260115104321</v>
      </c>
      <c r="E1316" s="61">
        <v>0.76998599999999995</v>
      </c>
      <c r="H1316" s="29">
        <f t="shared" si="60"/>
        <v>8</v>
      </c>
      <c r="I1316" s="29">
        <f t="shared" si="61"/>
        <v>1</v>
      </c>
      <c r="J1316" s="29" t="str">
        <f t="shared" si="62"/>
        <v/>
      </c>
    </row>
    <row r="1317" spans="1:10" x14ac:dyDescent="0.25">
      <c r="A1317" s="29">
        <v>142837</v>
      </c>
      <c r="B1317" s="29">
        <v>2</v>
      </c>
      <c r="C1317" s="30">
        <v>46072.481053240743</v>
      </c>
      <c r="D1317" s="32">
        <v>260115050821</v>
      </c>
      <c r="E1317" s="61">
        <v>1.176939</v>
      </c>
      <c r="H1317" s="29">
        <f t="shared" si="60"/>
        <v>8</v>
      </c>
      <c r="I1317" s="29">
        <f t="shared" si="61"/>
        <v>1</v>
      </c>
      <c r="J1317" s="29" t="str">
        <f t="shared" si="62"/>
        <v/>
      </c>
    </row>
    <row r="1318" spans="1:10" x14ac:dyDescent="0.25">
      <c r="A1318" s="29">
        <v>142837</v>
      </c>
      <c r="B1318" s="29">
        <v>2</v>
      </c>
      <c r="C1318" s="30">
        <v>46072.481145833335</v>
      </c>
      <c r="D1318" s="32">
        <v>260115050821</v>
      </c>
      <c r="E1318" s="61">
        <v>1.176939</v>
      </c>
      <c r="H1318" s="29">
        <f t="shared" si="60"/>
        <v>8</v>
      </c>
      <c r="I1318" s="29">
        <f t="shared" si="61"/>
        <v>1</v>
      </c>
      <c r="J1318" s="29" t="str">
        <f t="shared" si="62"/>
        <v/>
      </c>
    </row>
    <row r="1319" spans="1:10" x14ac:dyDescent="0.25">
      <c r="A1319" s="29">
        <v>142837</v>
      </c>
      <c r="B1319" s="29">
        <v>2</v>
      </c>
      <c r="C1319" s="30">
        <v>46072.481249999997</v>
      </c>
      <c r="D1319" s="32">
        <v>260115050821</v>
      </c>
      <c r="E1319" s="61">
        <v>1.176939</v>
      </c>
      <c r="H1319" s="29">
        <f t="shared" si="60"/>
        <v>8</v>
      </c>
      <c r="I1319" s="29">
        <f t="shared" si="61"/>
        <v>1</v>
      </c>
      <c r="J1319" s="29" t="str">
        <f t="shared" si="62"/>
        <v/>
      </c>
    </row>
    <row r="1320" spans="1:10" x14ac:dyDescent="0.25">
      <c r="A1320" s="29">
        <v>143191</v>
      </c>
      <c r="B1320" s="29">
        <v>3</v>
      </c>
      <c r="C1320" s="30">
        <v>46072.570694444446</v>
      </c>
      <c r="D1320" s="32">
        <v>260115051521</v>
      </c>
      <c r="E1320" s="61">
        <v>1.2018150000000001</v>
      </c>
      <c r="F1320" s="74">
        <v>1.2018150000000001</v>
      </c>
      <c r="G1320" s="71" t="s">
        <v>103</v>
      </c>
      <c r="H1320" s="29">
        <f t="shared" si="60"/>
        <v>8</v>
      </c>
      <c r="I1320" s="29">
        <f t="shared" si="61"/>
        <v>1</v>
      </c>
      <c r="J1320" s="29">
        <f t="shared" si="62"/>
        <v>1</v>
      </c>
    </row>
    <row r="1321" spans="1:10" x14ac:dyDescent="0.25">
      <c r="A1321" s="29">
        <v>142859</v>
      </c>
      <c r="B1321" s="29">
        <v>5</v>
      </c>
      <c r="C1321" s="30">
        <v>46072.481550925928</v>
      </c>
      <c r="D1321" s="32">
        <v>260115050821</v>
      </c>
      <c r="E1321" s="61">
        <v>1.019577</v>
      </c>
      <c r="H1321" s="29">
        <f t="shared" si="60"/>
        <v>8</v>
      </c>
      <c r="I1321" s="29">
        <f t="shared" si="61"/>
        <v>1</v>
      </c>
      <c r="J1321" s="29" t="str">
        <f t="shared" si="62"/>
        <v/>
      </c>
    </row>
    <row r="1322" spans="1:10" x14ac:dyDescent="0.25">
      <c r="A1322" s="29">
        <v>143078</v>
      </c>
      <c r="B1322" s="29">
        <v>1</v>
      </c>
      <c r="C1322" s="30">
        <v>46072.481770833336</v>
      </c>
      <c r="D1322" s="32">
        <v>260115050821</v>
      </c>
      <c r="E1322" s="61">
        <v>0.50749999999999995</v>
      </c>
      <c r="H1322" s="29">
        <f t="shared" si="60"/>
        <v>8</v>
      </c>
      <c r="I1322" s="29">
        <f t="shared" si="61"/>
        <v>1</v>
      </c>
      <c r="J1322" s="29" t="str">
        <f t="shared" si="62"/>
        <v/>
      </c>
    </row>
    <row r="1323" spans="1:10" x14ac:dyDescent="0.25">
      <c r="A1323" s="29">
        <v>142837</v>
      </c>
      <c r="B1323" s="29">
        <v>2</v>
      </c>
      <c r="C1323" s="30">
        <v>46072.570914351854</v>
      </c>
      <c r="D1323" s="32">
        <v>260115051521</v>
      </c>
      <c r="E1323" s="61">
        <v>1.176939</v>
      </c>
      <c r="H1323" s="29">
        <f t="shared" si="60"/>
        <v>8</v>
      </c>
      <c r="I1323" s="29">
        <f t="shared" si="61"/>
        <v>1</v>
      </c>
      <c r="J1323" s="29" t="str">
        <f t="shared" si="62"/>
        <v/>
      </c>
    </row>
    <row r="1324" spans="1:10" x14ac:dyDescent="0.25">
      <c r="A1324" s="29">
        <v>143135</v>
      </c>
      <c r="B1324" s="29">
        <v>1</v>
      </c>
      <c r="C1324" s="30">
        <v>46072.571168981478</v>
      </c>
      <c r="D1324" s="32">
        <v>260115051521</v>
      </c>
      <c r="E1324" s="61">
        <v>0.65398400000000001</v>
      </c>
      <c r="H1324" s="29">
        <f t="shared" si="60"/>
        <v>8</v>
      </c>
      <c r="I1324" s="29">
        <f t="shared" si="61"/>
        <v>1</v>
      </c>
      <c r="J1324" s="29" t="str">
        <f t="shared" si="62"/>
        <v/>
      </c>
    </row>
    <row r="1325" spans="1:10" x14ac:dyDescent="0.25">
      <c r="A1325" s="29">
        <v>143056</v>
      </c>
      <c r="B1325" s="29">
        <v>1</v>
      </c>
      <c r="C1325" s="30">
        <v>46072.572245370371</v>
      </c>
      <c r="D1325" s="32">
        <v>260115051521</v>
      </c>
      <c r="E1325" s="61">
        <v>1.5547200000000001</v>
      </c>
      <c r="H1325" s="29">
        <f t="shared" si="60"/>
        <v>8</v>
      </c>
      <c r="I1325" s="29">
        <f t="shared" si="61"/>
        <v>1</v>
      </c>
      <c r="J1325" s="29" t="str">
        <f t="shared" si="62"/>
        <v/>
      </c>
    </row>
    <row r="1326" spans="1:10" x14ac:dyDescent="0.25">
      <c r="A1326" s="29">
        <v>142837</v>
      </c>
      <c r="B1326" s="29">
        <v>2</v>
      </c>
      <c r="C1326" s="30">
        <v>46072.578159722223</v>
      </c>
      <c r="D1326" s="32">
        <v>260115051521</v>
      </c>
      <c r="E1326" s="61">
        <v>1.176939</v>
      </c>
      <c r="H1326" s="29">
        <f t="shared" si="60"/>
        <v>8</v>
      </c>
      <c r="I1326" s="29">
        <f t="shared" si="61"/>
        <v>1</v>
      </c>
      <c r="J1326" s="29" t="str">
        <f t="shared" si="62"/>
        <v/>
      </c>
    </row>
    <row r="1327" spans="1:10" x14ac:dyDescent="0.25">
      <c r="A1327" s="29">
        <v>142886</v>
      </c>
      <c r="B1327" s="29">
        <v>1</v>
      </c>
      <c r="C1327" s="30">
        <v>46072.588240740741</v>
      </c>
      <c r="D1327" s="32">
        <v>260115052121</v>
      </c>
      <c r="E1327" s="61">
        <v>0.76998599999999995</v>
      </c>
      <c r="H1327" s="29">
        <f t="shared" si="60"/>
        <v>8</v>
      </c>
      <c r="I1327" s="29">
        <f t="shared" si="61"/>
        <v>1</v>
      </c>
      <c r="J1327" s="29" t="str">
        <f t="shared" si="62"/>
        <v/>
      </c>
    </row>
    <row r="1328" spans="1:10" x14ac:dyDescent="0.25">
      <c r="A1328" s="29">
        <v>142886</v>
      </c>
      <c r="B1328" s="29">
        <v>1</v>
      </c>
      <c r="C1328" s="30">
        <v>46072.588321759256</v>
      </c>
      <c r="D1328" s="32">
        <v>260115052121</v>
      </c>
      <c r="E1328" s="61">
        <v>0.76998599999999995</v>
      </c>
      <c r="H1328" s="29">
        <f t="shared" si="60"/>
        <v>8</v>
      </c>
      <c r="I1328" s="29">
        <f t="shared" si="61"/>
        <v>1</v>
      </c>
      <c r="J1328" s="29" t="str">
        <f t="shared" si="62"/>
        <v/>
      </c>
    </row>
    <row r="1329" spans="1:10" x14ac:dyDescent="0.25">
      <c r="A1329" s="29">
        <v>142886</v>
      </c>
      <c r="B1329" s="29">
        <v>1</v>
      </c>
      <c r="C1329" s="30">
        <v>46072.588391203702</v>
      </c>
      <c r="D1329" s="32">
        <v>260115052121</v>
      </c>
      <c r="E1329" s="61">
        <v>0.76998599999999995</v>
      </c>
      <c r="H1329" s="29">
        <f t="shared" si="60"/>
        <v>8</v>
      </c>
      <c r="I1329" s="29">
        <f t="shared" si="61"/>
        <v>1</v>
      </c>
      <c r="J1329" s="29" t="str">
        <f t="shared" si="62"/>
        <v/>
      </c>
    </row>
    <row r="1330" spans="1:10" x14ac:dyDescent="0.25">
      <c r="A1330" s="29">
        <v>142886</v>
      </c>
      <c r="B1330" s="29">
        <v>1</v>
      </c>
      <c r="C1330" s="30">
        <v>46072.588460648149</v>
      </c>
      <c r="D1330" s="32">
        <v>260115052121</v>
      </c>
      <c r="E1330" s="61">
        <v>0.76998599999999995</v>
      </c>
      <c r="H1330" s="29">
        <f t="shared" si="60"/>
        <v>8</v>
      </c>
      <c r="I1330" s="29">
        <f t="shared" si="61"/>
        <v>1</v>
      </c>
      <c r="J1330" s="29" t="str">
        <f t="shared" si="62"/>
        <v/>
      </c>
    </row>
    <row r="1331" spans="1:10" x14ac:dyDescent="0.25">
      <c r="A1331" s="29">
        <v>142886</v>
      </c>
      <c r="B1331" s="29">
        <v>1</v>
      </c>
      <c r="C1331" s="30">
        <v>46072.588541666664</v>
      </c>
      <c r="D1331" s="32">
        <v>260115052121</v>
      </c>
      <c r="E1331" s="61">
        <v>0.76998599999999995</v>
      </c>
      <c r="H1331" s="29">
        <f t="shared" si="60"/>
        <v>8</v>
      </c>
      <c r="I1331" s="29">
        <f t="shared" si="61"/>
        <v>1</v>
      </c>
      <c r="J1331" s="29" t="str">
        <f t="shared" si="62"/>
        <v/>
      </c>
    </row>
    <row r="1332" spans="1:10" x14ac:dyDescent="0.25">
      <c r="A1332" s="29">
        <v>142886</v>
      </c>
      <c r="B1332" s="29">
        <v>1</v>
      </c>
      <c r="C1332" s="30">
        <v>46072.58861111111</v>
      </c>
      <c r="D1332" s="32">
        <v>260115052121</v>
      </c>
      <c r="E1332" s="61">
        <v>0.76998599999999995</v>
      </c>
      <c r="H1332" s="29">
        <f t="shared" si="60"/>
        <v>8</v>
      </c>
      <c r="I1332" s="29">
        <f t="shared" si="61"/>
        <v>1</v>
      </c>
      <c r="J1332" s="29" t="str">
        <f t="shared" si="62"/>
        <v/>
      </c>
    </row>
    <row r="1333" spans="1:10" x14ac:dyDescent="0.25">
      <c r="A1333" s="29">
        <v>142886</v>
      </c>
      <c r="B1333" s="29">
        <v>1</v>
      </c>
      <c r="C1333" s="30">
        <v>46073.285173611112</v>
      </c>
      <c r="D1333" s="32">
        <v>260115052821</v>
      </c>
      <c r="E1333" s="61">
        <v>0.76998599999999995</v>
      </c>
      <c r="H1333" s="29">
        <f t="shared" si="60"/>
        <v>8</v>
      </c>
      <c r="I1333" s="29">
        <f t="shared" si="61"/>
        <v>1</v>
      </c>
      <c r="J1333" s="29" t="str">
        <f t="shared" si="62"/>
        <v/>
      </c>
    </row>
    <row r="1334" spans="1:10" x14ac:dyDescent="0.25">
      <c r="A1334" s="29">
        <v>142886</v>
      </c>
      <c r="B1334" s="29">
        <v>1</v>
      </c>
      <c r="C1334" s="30">
        <v>46073.285266203704</v>
      </c>
      <c r="D1334" s="32">
        <v>260115052821</v>
      </c>
      <c r="E1334" s="61">
        <v>0.76998599999999995</v>
      </c>
      <c r="H1334" s="29">
        <f t="shared" si="60"/>
        <v>8</v>
      </c>
      <c r="I1334" s="29">
        <f t="shared" si="61"/>
        <v>1</v>
      </c>
      <c r="J1334" s="29" t="str">
        <f t="shared" si="62"/>
        <v/>
      </c>
    </row>
    <row r="1335" spans="1:10" x14ac:dyDescent="0.25">
      <c r="A1335" s="29">
        <v>142886</v>
      </c>
      <c r="B1335" s="29">
        <v>1</v>
      </c>
      <c r="C1335" s="30">
        <v>46073.285393518519</v>
      </c>
      <c r="D1335" s="32">
        <v>260115052821</v>
      </c>
      <c r="E1335" s="61">
        <v>0.76998599999999995</v>
      </c>
      <c r="H1335" s="29">
        <f t="shared" si="60"/>
        <v>8</v>
      </c>
      <c r="I1335" s="29">
        <f t="shared" si="61"/>
        <v>1</v>
      </c>
      <c r="J1335" s="29" t="str">
        <f t="shared" si="62"/>
        <v/>
      </c>
    </row>
    <row r="1336" spans="1:10" x14ac:dyDescent="0.25">
      <c r="A1336" s="29">
        <v>142886</v>
      </c>
      <c r="B1336" s="29">
        <v>1</v>
      </c>
      <c r="C1336" s="30">
        <v>46073.285462962966</v>
      </c>
      <c r="D1336" s="32">
        <v>260115052821</v>
      </c>
      <c r="E1336" s="61">
        <v>0.76998599999999995</v>
      </c>
      <c r="H1336" s="29">
        <f t="shared" si="60"/>
        <v>8</v>
      </c>
      <c r="I1336" s="29">
        <f t="shared" si="61"/>
        <v>1</v>
      </c>
      <c r="J1336" s="29" t="str">
        <f t="shared" si="62"/>
        <v/>
      </c>
    </row>
    <row r="1337" spans="1:10" x14ac:dyDescent="0.25">
      <c r="A1337" s="29">
        <v>142886</v>
      </c>
      <c r="B1337" s="29">
        <v>1</v>
      </c>
      <c r="C1337" s="30">
        <v>46073.287905092591</v>
      </c>
      <c r="D1337" s="32">
        <v>260115052821</v>
      </c>
      <c r="E1337" s="61">
        <v>0.76998599999999995</v>
      </c>
      <c r="H1337" s="29">
        <f t="shared" si="60"/>
        <v>8</v>
      </c>
      <c r="I1337" s="29">
        <f t="shared" si="61"/>
        <v>1</v>
      </c>
      <c r="J1337" s="29" t="str">
        <f t="shared" si="62"/>
        <v/>
      </c>
    </row>
    <row r="1338" spans="1:10" x14ac:dyDescent="0.25">
      <c r="A1338" s="29">
        <v>143139</v>
      </c>
      <c r="B1338" s="29">
        <v>1</v>
      </c>
      <c r="C1338" s="30">
        <v>46073.288032407407</v>
      </c>
      <c r="D1338" s="32">
        <v>260115052821</v>
      </c>
      <c r="E1338" s="61">
        <v>0.90903999999999996</v>
      </c>
      <c r="H1338" s="29">
        <f t="shared" si="60"/>
        <v>8</v>
      </c>
      <c r="I1338" s="29">
        <f t="shared" si="61"/>
        <v>1</v>
      </c>
      <c r="J1338" s="29" t="str">
        <f t="shared" si="62"/>
        <v/>
      </c>
    </row>
    <row r="1339" spans="1:10" x14ac:dyDescent="0.25">
      <c r="A1339" s="29">
        <v>142859</v>
      </c>
      <c r="B1339" s="29">
        <v>12</v>
      </c>
      <c r="C1339" s="30">
        <v>46073.288784722223</v>
      </c>
      <c r="D1339" s="32">
        <v>260115141221</v>
      </c>
      <c r="E1339" s="61">
        <v>1.1828700000000001</v>
      </c>
      <c r="H1339" s="29">
        <f t="shared" si="60"/>
        <v>8</v>
      </c>
      <c r="I1339" s="29">
        <f t="shared" si="61"/>
        <v>1</v>
      </c>
      <c r="J1339" s="29" t="str">
        <f t="shared" si="62"/>
        <v/>
      </c>
    </row>
    <row r="1340" spans="1:10" x14ac:dyDescent="0.25">
      <c r="A1340" s="29">
        <v>142859</v>
      </c>
      <c r="B1340" s="29">
        <v>4</v>
      </c>
      <c r="C1340" s="30">
        <v>46073.288900462961</v>
      </c>
      <c r="D1340" s="32">
        <v>260115141221</v>
      </c>
      <c r="E1340" s="61">
        <v>1.17276</v>
      </c>
      <c r="H1340" s="29">
        <f t="shared" si="60"/>
        <v>8</v>
      </c>
      <c r="I1340" s="29">
        <f t="shared" si="61"/>
        <v>1</v>
      </c>
      <c r="J1340" s="29" t="str">
        <f t="shared" si="62"/>
        <v/>
      </c>
    </row>
    <row r="1341" spans="1:10" x14ac:dyDescent="0.25">
      <c r="A1341" s="29">
        <v>142859</v>
      </c>
      <c r="B1341" s="29">
        <v>19</v>
      </c>
      <c r="C1341" s="30">
        <v>46073.288981481484</v>
      </c>
      <c r="D1341" s="32">
        <v>260115141221</v>
      </c>
      <c r="E1341" s="61">
        <v>1.019577</v>
      </c>
      <c r="H1341" s="29">
        <f t="shared" si="60"/>
        <v>8</v>
      </c>
      <c r="I1341" s="29">
        <f t="shared" si="61"/>
        <v>1</v>
      </c>
      <c r="J1341" s="29" t="str">
        <f t="shared" si="62"/>
        <v/>
      </c>
    </row>
    <row r="1342" spans="1:10" x14ac:dyDescent="0.25">
      <c r="A1342" s="29">
        <v>142859</v>
      </c>
      <c r="B1342" s="29">
        <v>19</v>
      </c>
      <c r="C1342" s="30">
        <v>46073.289050925923</v>
      </c>
      <c r="D1342" s="32">
        <v>260115141221</v>
      </c>
      <c r="E1342" s="61">
        <v>1.019577</v>
      </c>
      <c r="H1342" s="29">
        <f t="shared" si="60"/>
        <v>8</v>
      </c>
      <c r="I1342" s="29">
        <f t="shared" si="61"/>
        <v>1</v>
      </c>
      <c r="J1342" s="29" t="str">
        <f t="shared" si="62"/>
        <v/>
      </c>
    </row>
    <row r="1343" spans="1:10" x14ac:dyDescent="0.25">
      <c r="A1343" s="29">
        <v>142837</v>
      </c>
      <c r="B1343" s="29">
        <v>1</v>
      </c>
      <c r="C1343" s="30">
        <v>46073.289236111108</v>
      </c>
      <c r="D1343" s="32">
        <v>260115141221</v>
      </c>
      <c r="E1343" s="61">
        <v>0.76998599999999995</v>
      </c>
      <c r="H1343" s="29">
        <f t="shared" si="60"/>
        <v>8</v>
      </c>
      <c r="I1343" s="29">
        <f t="shared" si="61"/>
        <v>1</v>
      </c>
      <c r="J1343" s="29" t="str">
        <f t="shared" si="62"/>
        <v/>
      </c>
    </row>
    <row r="1344" spans="1:10" x14ac:dyDescent="0.25">
      <c r="A1344" s="29">
        <v>142837</v>
      </c>
      <c r="B1344" s="29">
        <v>1</v>
      </c>
      <c r="C1344" s="30">
        <v>46073.289305555554</v>
      </c>
      <c r="D1344" s="32">
        <v>260115141221</v>
      </c>
      <c r="E1344" s="61">
        <v>0.76998599999999995</v>
      </c>
      <c r="H1344" s="29">
        <f t="shared" si="60"/>
        <v>8</v>
      </c>
      <c r="I1344" s="29">
        <f t="shared" si="61"/>
        <v>1</v>
      </c>
      <c r="J1344" s="29" t="str">
        <f t="shared" si="62"/>
        <v/>
      </c>
    </row>
    <row r="1345" spans="1:10" x14ac:dyDescent="0.25">
      <c r="A1345" s="29">
        <v>142837</v>
      </c>
      <c r="B1345" s="29">
        <v>1</v>
      </c>
      <c r="C1345" s="30">
        <v>46073.312731481485</v>
      </c>
      <c r="D1345" s="32">
        <v>260115142721</v>
      </c>
      <c r="E1345" s="61">
        <v>0.76998599999999995</v>
      </c>
      <c r="H1345" s="29">
        <f t="shared" si="60"/>
        <v>8</v>
      </c>
      <c r="I1345" s="29">
        <f t="shared" si="61"/>
        <v>1</v>
      </c>
      <c r="J1345" s="29" t="str">
        <f t="shared" si="62"/>
        <v/>
      </c>
    </row>
    <row r="1346" spans="1:10" x14ac:dyDescent="0.25">
      <c r="A1346" s="29">
        <v>142837</v>
      </c>
      <c r="B1346" s="29">
        <v>1</v>
      </c>
      <c r="C1346" s="30">
        <v>46073.3128125</v>
      </c>
      <c r="D1346" s="32">
        <v>260115142721</v>
      </c>
      <c r="E1346" s="61">
        <v>0.76998599999999995</v>
      </c>
      <c r="H1346" s="29">
        <f t="shared" si="60"/>
        <v>8</v>
      </c>
      <c r="I1346" s="29">
        <f t="shared" si="61"/>
        <v>1</v>
      </c>
      <c r="J1346" s="29" t="str">
        <f t="shared" si="62"/>
        <v/>
      </c>
    </row>
    <row r="1347" spans="1:10" x14ac:dyDescent="0.25">
      <c r="A1347" s="29">
        <v>142837</v>
      </c>
      <c r="B1347" s="29">
        <v>1</v>
      </c>
      <c r="C1347" s="30">
        <v>46073.313032407408</v>
      </c>
      <c r="D1347" s="32">
        <v>260115142721</v>
      </c>
      <c r="E1347" s="61">
        <v>0.76998599999999995</v>
      </c>
      <c r="H1347" s="29">
        <f t="shared" si="60"/>
        <v>8</v>
      </c>
      <c r="I1347" s="29">
        <f t="shared" si="61"/>
        <v>1</v>
      </c>
      <c r="J1347" s="29" t="str">
        <f t="shared" si="62"/>
        <v/>
      </c>
    </row>
    <row r="1348" spans="1:10" x14ac:dyDescent="0.25">
      <c r="A1348" s="29">
        <v>142837</v>
      </c>
      <c r="B1348" s="29">
        <v>1</v>
      </c>
      <c r="C1348" s="30">
        <v>46073.313101851854</v>
      </c>
      <c r="D1348" s="32">
        <v>260115142721</v>
      </c>
      <c r="E1348" s="61">
        <v>0.76998599999999995</v>
      </c>
      <c r="H1348" s="29">
        <f t="shared" si="60"/>
        <v>8</v>
      </c>
      <c r="I1348" s="29">
        <f t="shared" si="61"/>
        <v>1</v>
      </c>
      <c r="J1348" s="29" t="str">
        <f t="shared" si="62"/>
        <v/>
      </c>
    </row>
    <row r="1349" spans="1:10" x14ac:dyDescent="0.25">
      <c r="A1349" s="29">
        <v>142837</v>
      </c>
      <c r="B1349" s="29">
        <v>1</v>
      </c>
      <c r="C1349" s="30">
        <v>46073.313321759262</v>
      </c>
      <c r="D1349" s="32">
        <v>260115142721</v>
      </c>
      <c r="E1349" s="61">
        <v>0.76998599999999995</v>
      </c>
      <c r="H1349" s="29">
        <f t="shared" si="60"/>
        <v>8</v>
      </c>
      <c r="I1349" s="29">
        <f t="shared" si="61"/>
        <v>1</v>
      </c>
      <c r="J1349" s="29" t="str">
        <f t="shared" si="62"/>
        <v/>
      </c>
    </row>
    <row r="1350" spans="1:10" x14ac:dyDescent="0.25">
      <c r="A1350" s="29">
        <v>142837</v>
      </c>
      <c r="B1350" s="29">
        <v>1</v>
      </c>
      <c r="C1350" s="30">
        <v>46073.313425925924</v>
      </c>
      <c r="D1350" s="32">
        <v>260115142721</v>
      </c>
      <c r="E1350" s="61">
        <v>0.76998599999999995</v>
      </c>
      <c r="H1350" s="29">
        <f t="shared" si="60"/>
        <v>8</v>
      </c>
      <c r="I1350" s="29">
        <f t="shared" si="61"/>
        <v>1</v>
      </c>
      <c r="J1350" s="29" t="str">
        <f t="shared" si="62"/>
        <v/>
      </c>
    </row>
    <row r="1351" spans="1:10" x14ac:dyDescent="0.25">
      <c r="A1351" s="29">
        <v>142859</v>
      </c>
      <c r="B1351" s="29">
        <v>16</v>
      </c>
      <c r="C1351" s="30">
        <v>46073.325486111113</v>
      </c>
      <c r="D1351" s="32">
        <v>260115150021</v>
      </c>
      <c r="E1351" s="61">
        <v>1.1929799999999999</v>
      </c>
      <c r="H1351" s="29">
        <f t="shared" si="60"/>
        <v>8</v>
      </c>
      <c r="I1351" s="29">
        <f t="shared" si="61"/>
        <v>1</v>
      </c>
      <c r="J1351" s="29" t="str">
        <f t="shared" si="62"/>
        <v/>
      </c>
    </row>
    <row r="1352" spans="1:10" x14ac:dyDescent="0.25">
      <c r="A1352" s="29">
        <v>142859</v>
      </c>
      <c r="B1352" s="29">
        <v>16</v>
      </c>
      <c r="C1352" s="30">
        <v>46073.325543981482</v>
      </c>
      <c r="D1352" s="32">
        <v>260115150021</v>
      </c>
      <c r="E1352" s="61">
        <v>1.1929799999999999</v>
      </c>
      <c r="H1352" s="29">
        <f t="shared" si="60"/>
        <v>8</v>
      </c>
      <c r="I1352" s="29">
        <f t="shared" si="61"/>
        <v>1</v>
      </c>
      <c r="J1352" s="29" t="str">
        <f t="shared" si="62"/>
        <v/>
      </c>
    </row>
    <row r="1353" spans="1:10" x14ac:dyDescent="0.25">
      <c r="A1353" s="29">
        <v>142859</v>
      </c>
      <c r="B1353" s="29">
        <v>17</v>
      </c>
      <c r="C1353" s="30">
        <v>46073.325624999998</v>
      </c>
      <c r="D1353" s="32">
        <v>260115150021</v>
      </c>
      <c r="E1353" s="61">
        <v>1.019577</v>
      </c>
      <c r="H1353" s="29">
        <f t="shared" si="60"/>
        <v>8</v>
      </c>
      <c r="I1353" s="29">
        <f t="shared" si="61"/>
        <v>1</v>
      </c>
      <c r="J1353" s="29" t="str">
        <f t="shared" si="62"/>
        <v/>
      </c>
    </row>
    <row r="1354" spans="1:10" x14ac:dyDescent="0.25">
      <c r="A1354" s="29">
        <v>142859</v>
      </c>
      <c r="B1354" s="29">
        <v>17</v>
      </c>
      <c r="C1354" s="30">
        <v>46073.325682870367</v>
      </c>
      <c r="D1354" s="32">
        <v>260115150021</v>
      </c>
      <c r="E1354" s="61">
        <v>1.019577</v>
      </c>
      <c r="H1354" s="29">
        <f t="shared" si="60"/>
        <v>8</v>
      </c>
      <c r="I1354" s="29">
        <f t="shared" si="61"/>
        <v>1</v>
      </c>
      <c r="J1354" s="29" t="str">
        <f t="shared" si="62"/>
        <v/>
      </c>
    </row>
    <row r="1355" spans="1:10" x14ac:dyDescent="0.25">
      <c r="A1355" s="29">
        <v>142886</v>
      </c>
      <c r="B1355" s="29">
        <v>1</v>
      </c>
      <c r="C1355" s="30">
        <v>46073.325833333336</v>
      </c>
      <c r="D1355" s="32">
        <v>260115150021</v>
      </c>
      <c r="E1355" s="61">
        <v>0.76998599999999995</v>
      </c>
      <c r="H1355" s="29">
        <f t="shared" si="60"/>
        <v>8</v>
      </c>
      <c r="I1355" s="29">
        <f t="shared" si="61"/>
        <v>1</v>
      </c>
      <c r="J1355" s="29" t="str">
        <f t="shared" si="62"/>
        <v/>
      </c>
    </row>
    <row r="1356" spans="1:10" x14ac:dyDescent="0.25">
      <c r="A1356" s="29">
        <v>142886</v>
      </c>
      <c r="B1356" s="29">
        <v>1</v>
      </c>
      <c r="C1356" s="30">
        <v>46073.325891203705</v>
      </c>
      <c r="D1356" s="32">
        <v>260115150021</v>
      </c>
      <c r="E1356" s="61">
        <v>0.76998599999999995</v>
      </c>
      <c r="H1356" s="29">
        <f t="shared" ref="H1356:H1419" si="63">IF(A1356&gt;0,WEEKNUM(C1356,21),"")</f>
        <v>8</v>
      </c>
      <c r="I1356" s="29">
        <f t="shared" ref="I1356:I1419" si="64">IF(A1356&gt;0,1,"")</f>
        <v>1</v>
      </c>
      <c r="J1356" s="29" t="str">
        <f t="shared" ref="J1356:J1419" si="65">IF(F1356&gt;0,1,"")</f>
        <v/>
      </c>
    </row>
    <row r="1357" spans="1:10" x14ac:dyDescent="0.25">
      <c r="A1357" s="29">
        <v>142886</v>
      </c>
      <c r="B1357" s="29">
        <v>1</v>
      </c>
      <c r="C1357" s="30">
        <v>46073.338935185187</v>
      </c>
      <c r="D1357" s="32">
        <v>260115151821</v>
      </c>
      <c r="E1357" s="61">
        <v>0.76998599999999995</v>
      </c>
      <c r="H1357" s="29">
        <f t="shared" si="63"/>
        <v>8</v>
      </c>
      <c r="I1357" s="29">
        <f t="shared" si="64"/>
        <v>1</v>
      </c>
      <c r="J1357" s="29" t="str">
        <f t="shared" si="65"/>
        <v/>
      </c>
    </row>
    <row r="1358" spans="1:10" x14ac:dyDescent="0.25">
      <c r="A1358" s="29">
        <v>142886</v>
      </c>
      <c r="B1358" s="29">
        <v>1</v>
      </c>
      <c r="C1358" s="30">
        <v>46073.33902777778</v>
      </c>
      <c r="D1358" s="32">
        <v>260115151821</v>
      </c>
      <c r="E1358" s="61">
        <v>0.76998599999999995</v>
      </c>
      <c r="H1358" s="29">
        <f t="shared" si="63"/>
        <v>8</v>
      </c>
      <c r="I1358" s="29">
        <f t="shared" si="64"/>
        <v>1</v>
      </c>
      <c r="J1358" s="29" t="str">
        <f t="shared" si="65"/>
        <v/>
      </c>
    </row>
    <row r="1359" spans="1:10" x14ac:dyDescent="0.25">
      <c r="A1359" s="29">
        <v>142886</v>
      </c>
      <c r="B1359" s="29">
        <v>1</v>
      </c>
      <c r="C1359" s="30">
        <v>46073.339108796295</v>
      </c>
      <c r="D1359" s="32">
        <v>260115151821</v>
      </c>
      <c r="E1359" s="61">
        <v>0.76998599999999995</v>
      </c>
      <c r="H1359" s="29">
        <f t="shared" si="63"/>
        <v>8</v>
      </c>
      <c r="I1359" s="29">
        <f t="shared" si="64"/>
        <v>1</v>
      </c>
      <c r="J1359" s="29" t="str">
        <f t="shared" si="65"/>
        <v/>
      </c>
    </row>
    <row r="1360" spans="1:10" x14ac:dyDescent="0.25">
      <c r="A1360" s="29">
        <v>142886</v>
      </c>
      <c r="B1360" s="29">
        <v>1</v>
      </c>
      <c r="C1360" s="30">
        <v>46073.339212962965</v>
      </c>
      <c r="D1360" s="32">
        <v>260115151821</v>
      </c>
      <c r="E1360" s="61">
        <v>0.76998599999999995</v>
      </c>
      <c r="H1360" s="29">
        <f t="shared" si="63"/>
        <v>8</v>
      </c>
      <c r="I1360" s="29">
        <f t="shared" si="64"/>
        <v>1</v>
      </c>
      <c r="J1360" s="29" t="str">
        <f t="shared" si="65"/>
        <v/>
      </c>
    </row>
    <row r="1361" spans="1:10" x14ac:dyDescent="0.25">
      <c r="A1361" s="29">
        <v>142837</v>
      </c>
      <c r="B1361" s="29">
        <v>1</v>
      </c>
      <c r="C1361" s="30">
        <v>46073.339444444442</v>
      </c>
      <c r="D1361" s="32">
        <v>260115151821</v>
      </c>
      <c r="E1361" s="61">
        <v>0.76998599999999995</v>
      </c>
      <c r="H1361" s="29">
        <f t="shared" si="63"/>
        <v>8</v>
      </c>
      <c r="I1361" s="29">
        <f t="shared" si="64"/>
        <v>1</v>
      </c>
      <c r="J1361" s="29" t="str">
        <f t="shared" si="65"/>
        <v/>
      </c>
    </row>
    <row r="1362" spans="1:10" x14ac:dyDescent="0.25">
      <c r="A1362" s="29">
        <v>142837</v>
      </c>
      <c r="B1362" s="29">
        <v>1</v>
      </c>
      <c r="C1362" s="30">
        <v>46073.339525462965</v>
      </c>
      <c r="D1362" s="32">
        <v>260115151821</v>
      </c>
      <c r="E1362" s="61">
        <v>0.76998599999999995</v>
      </c>
      <c r="H1362" s="29">
        <f t="shared" si="63"/>
        <v>8</v>
      </c>
      <c r="I1362" s="29">
        <f t="shared" si="64"/>
        <v>1</v>
      </c>
      <c r="J1362" s="29" t="str">
        <f t="shared" si="65"/>
        <v/>
      </c>
    </row>
    <row r="1363" spans="1:10" x14ac:dyDescent="0.25">
      <c r="A1363" s="29">
        <v>142859</v>
      </c>
      <c r="B1363" s="29">
        <v>8</v>
      </c>
      <c r="C1363" s="30">
        <v>46073.341608796298</v>
      </c>
      <c r="D1363" s="32">
        <v>260115071021</v>
      </c>
      <c r="E1363" s="61">
        <v>1.1828700000000001</v>
      </c>
      <c r="H1363" s="29">
        <f t="shared" si="63"/>
        <v>8</v>
      </c>
      <c r="I1363" s="29">
        <f t="shared" si="64"/>
        <v>1</v>
      </c>
      <c r="J1363" s="29" t="str">
        <f t="shared" si="65"/>
        <v/>
      </c>
    </row>
    <row r="1364" spans="1:10" x14ac:dyDescent="0.25">
      <c r="A1364" s="29">
        <v>142859</v>
      </c>
      <c r="B1364" s="29">
        <v>8</v>
      </c>
      <c r="C1364" s="30">
        <v>46073.341678240744</v>
      </c>
      <c r="D1364" s="32">
        <v>260115071021</v>
      </c>
      <c r="E1364" s="61">
        <v>1.1828700000000001</v>
      </c>
      <c r="H1364" s="29">
        <f t="shared" si="63"/>
        <v>8</v>
      </c>
      <c r="I1364" s="29">
        <f t="shared" si="64"/>
        <v>1</v>
      </c>
      <c r="J1364" s="29" t="str">
        <f t="shared" si="65"/>
        <v/>
      </c>
    </row>
    <row r="1365" spans="1:10" x14ac:dyDescent="0.25">
      <c r="A1365" s="29">
        <v>142859</v>
      </c>
      <c r="B1365" s="29">
        <v>4</v>
      </c>
      <c r="C1365" s="30">
        <v>46073.352881944447</v>
      </c>
      <c r="D1365" s="32">
        <v>260115071021</v>
      </c>
      <c r="E1365" s="61">
        <v>1.17276</v>
      </c>
      <c r="H1365" s="29">
        <f t="shared" si="63"/>
        <v>8</v>
      </c>
      <c r="I1365" s="29">
        <f t="shared" si="64"/>
        <v>1</v>
      </c>
      <c r="J1365" s="29" t="str">
        <f t="shared" si="65"/>
        <v/>
      </c>
    </row>
    <row r="1366" spans="1:10" x14ac:dyDescent="0.25">
      <c r="A1366" s="29">
        <v>143077</v>
      </c>
      <c r="B1366" s="29">
        <v>1</v>
      </c>
      <c r="C1366" s="30">
        <v>46073.358067129629</v>
      </c>
      <c r="D1366" s="32">
        <v>260115071021</v>
      </c>
      <c r="E1366" s="61">
        <v>0.670512</v>
      </c>
      <c r="H1366" s="29">
        <f t="shared" si="63"/>
        <v>8</v>
      </c>
      <c r="I1366" s="29">
        <f t="shared" si="64"/>
        <v>1</v>
      </c>
      <c r="J1366" s="29" t="str">
        <f t="shared" si="65"/>
        <v/>
      </c>
    </row>
    <row r="1367" spans="1:10" x14ac:dyDescent="0.25">
      <c r="A1367" s="29">
        <v>143077</v>
      </c>
      <c r="B1367" s="29">
        <v>3</v>
      </c>
      <c r="C1367" s="30">
        <v>46073.358159722222</v>
      </c>
      <c r="D1367" s="32">
        <v>260115071021</v>
      </c>
      <c r="E1367" s="61">
        <v>0.68515199999999998</v>
      </c>
      <c r="H1367" s="29">
        <f t="shared" si="63"/>
        <v>8</v>
      </c>
      <c r="I1367" s="29">
        <f t="shared" si="64"/>
        <v>1</v>
      </c>
      <c r="J1367" s="29" t="str">
        <f t="shared" si="65"/>
        <v/>
      </c>
    </row>
    <row r="1368" spans="1:10" x14ac:dyDescent="0.25">
      <c r="A1368" s="29">
        <v>142859</v>
      </c>
      <c r="B1368" s="29">
        <v>2</v>
      </c>
      <c r="C1368" s="30">
        <v>46073.362870370373</v>
      </c>
      <c r="D1368" s="32">
        <v>260115071021</v>
      </c>
      <c r="E1368" s="61">
        <v>1.1929799999999999</v>
      </c>
      <c r="H1368" s="29">
        <f t="shared" si="63"/>
        <v>8</v>
      </c>
      <c r="I1368" s="29">
        <f t="shared" si="64"/>
        <v>1</v>
      </c>
      <c r="J1368" s="29" t="str">
        <f t="shared" si="65"/>
        <v/>
      </c>
    </row>
    <row r="1369" spans="1:10" x14ac:dyDescent="0.25">
      <c r="A1369" s="29">
        <v>143163</v>
      </c>
      <c r="B1369" s="29">
        <v>1</v>
      </c>
      <c r="C1369" s="30">
        <v>46073.363842592589</v>
      </c>
      <c r="D1369" s="32">
        <v>260115071021</v>
      </c>
      <c r="E1369" s="61">
        <v>0.33638400000000002</v>
      </c>
      <c r="H1369" s="29">
        <f t="shared" si="63"/>
        <v>8</v>
      </c>
      <c r="I1369" s="29">
        <f t="shared" si="64"/>
        <v>1</v>
      </c>
      <c r="J1369" s="29" t="str">
        <f t="shared" si="65"/>
        <v/>
      </c>
    </row>
    <row r="1370" spans="1:10" x14ac:dyDescent="0.25">
      <c r="A1370" s="29">
        <v>142837</v>
      </c>
      <c r="B1370" s="29">
        <v>2</v>
      </c>
      <c r="C1370" s="30">
        <v>46073.405289351853</v>
      </c>
      <c r="D1370" s="32">
        <v>260150720</v>
      </c>
      <c r="E1370" s="61">
        <v>1.176939</v>
      </c>
      <c r="H1370" s="29">
        <f t="shared" si="63"/>
        <v>8</v>
      </c>
      <c r="I1370" s="29">
        <f t="shared" si="64"/>
        <v>1</v>
      </c>
      <c r="J1370" s="29" t="str">
        <f t="shared" si="65"/>
        <v/>
      </c>
    </row>
    <row r="1371" spans="1:10" x14ac:dyDescent="0.25">
      <c r="A1371" s="29">
        <v>142837</v>
      </c>
      <c r="B1371" s="29">
        <v>2</v>
      </c>
      <c r="C1371" s="30">
        <v>46073.405370370368</v>
      </c>
      <c r="D1371" s="32">
        <v>260150720</v>
      </c>
      <c r="E1371" s="61">
        <v>1.176939</v>
      </c>
      <c r="H1371" s="29">
        <f t="shared" si="63"/>
        <v>8</v>
      </c>
      <c r="I1371" s="29">
        <f t="shared" si="64"/>
        <v>1</v>
      </c>
      <c r="J1371" s="29" t="str">
        <f t="shared" si="65"/>
        <v/>
      </c>
    </row>
    <row r="1372" spans="1:10" x14ac:dyDescent="0.25">
      <c r="A1372" s="29">
        <v>142837</v>
      </c>
      <c r="B1372" s="29">
        <v>2</v>
      </c>
      <c r="C1372" s="30">
        <v>46073.405439814815</v>
      </c>
      <c r="D1372" s="32">
        <v>260150720</v>
      </c>
      <c r="E1372" s="61">
        <v>1.176939</v>
      </c>
      <c r="H1372" s="29">
        <f t="shared" si="63"/>
        <v>8</v>
      </c>
      <c r="I1372" s="29">
        <f t="shared" si="64"/>
        <v>1</v>
      </c>
      <c r="J1372" s="29" t="str">
        <f t="shared" si="65"/>
        <v/>
      </c>
    </row>
    <row r="1373" spans="1:10" x14ac:dyDescent="0.25">
      <c r="A1373" s="29">
        <v>142837</v>
      </c>
      <c r="B1373" s="29">
        <v>2</v>
      </c>
      <c r="C1373" s="30">
        <v>46073.405509259261</v>
      </c>
      <c r="D1373" s="32">
        <v>260150720</v>
      </c>
      <c r="E1373" s="61">
        <v>1.176939</v>
      </c>
      <c r="H1373" s="29">
        <f t="shared" si="63"/>
        <v>8</v>
      </c>
      <c r="I1373" s="29">
        <f t="shared" si="64"/>
        <v>1</v>
      </c>
      <c r="J1373" s="29" t="str">
        <f t="shared" si="65"/>
        <v/>
      </c>
    </row>
    <row r="1374" spans="1:10" x14ac:dyDescent="0.25">
      <c r="A1374" s="29">
        <v>142859</v>
      </c>
      <c r="B1374" s="29">
        <v>21</v>
      </c>
      <c r="C1374" s="30">
        <v>46073.405682870369</v>
      </c>
      <c r="D1374" s="32">
        <v>260150720</v>
      </c>
      <c r="E1374" s="61">
        <v>1.019577</v>
      </c>
      <c r="H1374" s="29">
        <f t="shared" si="63"/>
        <v>8</v>
      </c>
      <c r="I1374" s="29">
        <f t="shared" si="64"/>
        <v>1</v>
      </c>
      <c r="J1374" s="29" t="str">
        <f t="shared" si="65"/>
        <v/>
      </c>
    </row>
    <row r="1375" spans="1:10" x14ac:dyDescent="0.25">
      <c r="A1375" s="29">
        <v>142859</v>
      </c>
      <c r="B1375" s="29">
        <v>14</v>
      </c>
      <c r="C1375" s="30">
        <v>46073.440694444442</v>
      </c>
      <c r="D1375" s="32">
        <v>2512301958</v>
      </c>
      <c r="E1375" s="61">
        <v>1.1990460000000001</v>
      </c>
      <c r="H1375" s="29">
        <f t="shared" si="63"/>
        <v>8</v>
      </c>
      <c r="I1375" s="29">
        <f t="shared" si="64"/>
        <v>1</v>
      </c>
      <c r="J1375" s="29" t="str">
        <f t="shared" si="65"/>
        <v/>
      </c>
    </row>
    <row r="1376" spans="1:10" x14ac:dyDescent="0.25">
      <c r="A1376" s="29">
        <v>142859</v>
      </c>
      <c r="B1376" s="29">
        <v>3</v>
      </c>
      <c r="C1376" s="30">
        <v>46073.440810185188</v>
      </c>
      <c r="D1376" s="32">
        <v>2512301958</v>
      </c>
      <c r="E1376" s="61">
        <v>1.019577</v>
      </c>
      <c r="H1376" s="29">
        <f t="shared" si="63"/>
        <v>8</v>
      </c>
      <c r="I1376" s="29">
        <f t="shared" si="64"/>
        <v>1</v>
      </c>
      <c r="J1376" s="29" t="str">
        <f t="shared" si="65"/>
        <v/>
      </c>
    </row>
    <row r="1377" spans="1:10" x14ac:dyDescent="0.25">
      <c r="A1377" s="29">
        <v>142859</v>
      </c>
      <c r="B1377" s="29">
        <v>20</v>
      </c>
      <c r="C1377" s="30">
        <v>46073.441064814811</v>
      </c>
      <c r="D1377" s="32">
        <v>2512301958</v>
      </c>
      <c r="E1377" s="61">
        <v>1.1990460000000001</v>
      </c>
      <c r="H1377" s="29">
        <f t="shared" si="63"/>
        <v>8</v>
      </c>
      <c r="I1377" s="29">
        <f t="shared" si="64"/>
        <v>1</v>
      </c>
      <c r="J1377" s="29" t="str">
        <f t="shared" si="65"/>
        <v/>
      </c>
    </row>
    <row r="1378" spans="1:10" x14ac:dyDescent="0.25">
      <c r="A1378" s="29">
        <v>142859</v>
      </c>
      <c r="B1378" s="29">
        <v>2</v>
      </c>
      <c r="C1378" s="30">
        <v>46073.441145833334</v>
      </c>
      <c r="D1378" s="32">
        <v>2512301958</v>
      </c>
      <c r="E1378" s="61">
        <v>1.1929799999999999</v>
      </c>
      <c r="H1378" s="29">
        <f t="shared" si="63"/>
        <v>8</v>
      </c>
      <c r="I1378" s="29">
        <f t="shared" si="64"/>
        <v>1</v>
      </c>
      <c r="J1378" s="29" t="str">
        <f t="shared" si="65"/>
        <v/>
      </c>
    </row>
    <row r="1379" spans="1:10" x14ac:dyDescent="0.25">
      <c r="A1379" s="29">
        <v>143133</v>
      </c>
      <c r="B1379" s="29">
        <v>3</v>
      </c>
      <c r="C1379" s="30">
        <v>46073.441550925927</v>
      </c>
      <c r="D1379" s="32">
        <v>2512301958</v>
      </c>
      <c r="E1379" s="61">
        <v>1.294546</v>
      </c>
      <c r="H1379" s="29">
        <f t="shared" si="63"/>
        <v>8</v>
      </c>
      <c r="I1379" s="29">
        <f t="shared" si="64"/>
        <v>1</v>
      </c>
      <c r="J1379" s="29" t="str">
        <f t="shared" si="65"/>
        <v/>
      </c>
    </row>
    <row r="1380" spans="1:10" x14ac:dyDescent="0.25">
      <c r="A1380" s="29">
        <v>143119</v>
      </c>
      <c r="B1380" s="29">
        <v>3</v>
      </c>
      <c r="C1380" s="30">
        <v>46073.4533912037</v>
      </c>
      <c r="D1380" s="32">
        <v>251219085021</v>
      </c>
      <c r="E1380" s="61">
        <v>0.69478399999999996</v>
      </c>
      <c r="H1380" s="29">
        <f t="shared" si="63"/>
        <v>8</v>
      </c>
      <c r="I1380" s="29">
        <f t="shared" si="64"/>
        <v>1</v>
      </c>
      <c r="J1380" s="29" t="str">
        <f t="shared" si="65"/>
        <v/>
      </c>
    </row>
    <row r="1381" spans="1:10" x14ac:dyDescent="0.25">
      <c r="A1381" s="29">
        <v>143119</v>
      </c>
      <c r="B1381" s="29">
        <v>2</v>
      </c>
      <c r="C1381" s="30">
        <v>46073.453472222223</v>
      </c>
      <c r="D1381" s="32">
        <v>251219085021</v>
      </c>
      <c r="E1381" s="61">
        <v>0.68628800000000001</v>
      </c>
      <c r="H1381" s="29">
        <f t="shared" si="63"/>
        <v>8</v>
      </c>
      <c r="I1381" s="29">
        <f t="shared" si="64"/>
        <v>1</v>
      </c>
      <c r="J1381" s="29" t="str">
        <f t="shared" si="65"/>
        <v/>
      </c>
    </row>
    <row r="1382" spans="1:10" x14ac:dyDescent="0.25">
      <c r="A1382" s="29">
        <v>142859</v>
      </c>
      <c r="B1382" s="29">
        <v>14</v>
      </c>
      <c r="C1382" s="30">
        <v>46073.45412037037</v>
      </c>
      <c r="D1382" s="32">
        <v>251219085021</v>
      </c>
      <c r="E1382" s="61">
        <v>1.1990460000000001</v>
      </c>
      <c r="H1382" s="29">
        <f t="shared" si="63"/>
        <v>8</v>
      </c>
      <c r="I1382" s="29">
        <f t="shared" si="64"/>
        <v>1</v>
      </c>
      <c r="J1382" s="29" t="str">
        <f t="shared" si="65"/>
        <v/>
      </c>
    </row>
    <row r="1383" spans="1:10" x14ac:dyDescent="0.25">
      <c r="A1383" s="29">
        <v>142859</v>
      </c>
      <c r="B1383" s="29">
        <v>22</v>
      </c>
      <c r="C1383" s="30">
        <v>46073.454502314817</v>
      </c>
      <c r="D1383" s="32">
        <v>251219085021</v>
      </c>
      <c r="E1383" s="61">
        <v>1.188936</v>
      </c>
      <c r="H1383" s="29">
        <f t="shared" si="63"/>
        <v>8</v>
      </c>
      <c r="I1383" s="29">
        <f t="shared" si="64"/>
        <v>1</v>
      </c>
      <c r="J1383" s="29" t="str">
        <f t="shared" si="65"/>
        <v/>
      </c>
    </row>
    <row r="1384" spans="1:10" x14ac:dyDescent="0.25">
      <c r="A1384" s="29">
        <v>142859</v>
      </c>
      <c r="B1384" s="29">
        <v>3</v>
      </c>
      <c r="C1384" s="30">
        <v>46073.454583333332</v>
      </c>
      <c r="D1384" s="32">
        <v>251219085021</v>
      </c>
      <c r="E1384" s="61">
        <v>1.019577</v>
      </c>
      <c r="H1384" s="29">
        <f t="shared" si="63"/>
        <v>8</v>
      </c>
      <c r="I1384" s="29">
        <f t="shared" si="64"/>
        <v>1</v>
      </c>
      <c r="J1384" s="29" t="str">
        <f t="shared" si="65"/>
        <v/>
      </c>
    </row>
    <row r="1385" spans="1:10" x14ac:dyDescent="0.25">
      <c r="A1385" s="29">
        <v>142859</v>
      </c>
      <c r="B1385" s="29">
        <v>22</v>
      </c>
      <c r="C1385" s="30">
        <v>46073.454675925925</v>
      </c>
      <c r="D1385" s="32">
        <v>251219085021</v>
      </c>
      <c r="E1385" s="61">
        <v>1.188936</v>
      </c>
      <c r="H1385" s="29">
        <f t="shared" si="63"/>
        <v>8</v>
      </c>
      <c r="I1385" s="29">
        <f t="shared" si="64"/>
        <v>1</v>
      </c>
      <c r="J1385" s="29" t="str">
        <f t="shared" si="65"/>
        <v/>
      </c>
    </row>
    <row r="1386" spans="1:10" x14ac:dyDescent="0.25">
      <c r="A1386" s="29">
        <v>143131</v>
      </c>
      <c r="B1386" s="29">
        <v>1</v>
      </c>
      <c r="C1386" s="30">
        <v>46073.460740740738</v>
      </c>
      <c r="D1386" s="32">
        <v>251219085021</v>
      </c>
      <c r="E1386" s="61">
        <v>0.64802499999999996</v>
      </c>
      <c r="H1386" s="29">
        <f t="shared" si="63"/>
        <v>8</v>
      </c>
      <c r="I1386" s="29">
        <f t="shared" si="64"/>
        <v>1</v>
      </c>
      <c r="J1386" s="29" t="str">
        <f t="shared" si="65"/>
        <v/>
      </c>
    </row>
    <row r="1387" spans="1:10" x14ac:dyDescent="0.25">
      <c r="A1387" s="29">
        <v>142837</v>
      </c>
      <c r="B1387" s="29">
        <v>2</v>
      </c>
      <c r="C1387" s="30">
        <v>46073.467233796298</v>
      </c>
      <c r="D1387" s="32">
        <v>251219102921</v>
      </c>
      <c r="E1387" s="61">
        <v>1.176939</v>
      </c>
      <c r="H1387" s="29">
        <f t="shared" si="63"/>
        <v>8</v>
      </c>
      <c r="I1387" s="29">
        <f t="shared" si="64"/>
        <v>1</v>
      </c>
      <c r="J1387" s="29" t="str">
        <f t="shared" si="65"/>
        <v/>
      </c>
    </row>
    <row r="1388" spans="1:10" x14ac:dyDescent="0.25">
      <c r="A1388" s="29">
        <v>142837</v>
      </c>
      <c r="B1388" s="29">
        <v>2</v>
      </c>
      <c r="C1388" s="30">
        <v>46073.467303240737</v>
      </c>
      <c r="D1388" s="32">
        <v>251219102921</v>
      </c>
      <c r="E1388" s="61">
        <v>1.176939</v>
      </c>
      <c r="H1388" s="29">
        <f t="shared" si="63"/>
        <v>8</v>
      </c>
      <c r="I1388" s="29">
        <f t="shared" si="64"/>
        <v>1</v>
      </c>
      <c r="J1388" s="29" t="str">
        <f t="shared" si="65"/>
        <v/>
      </c>
    </row>
    <row r="1389" spans="1:10" x14ac:dyDescent="0.25">
      <c r="A1389" s="29">
        <v>142837</v>
      </c>
      <c r="B1389" s="29">
        <v>2</v>
      </c>
      <c r="C1389" s="30">
        <v>46073.467361111114</v>
      </c>
      <c r="D1389" s="32">
        <v>251219102921</v>
      </c>
      <c r="E1389" s="61">
        <v>1.176939</v>
      </c>
      <c r="H1389" s="29">
        <f t="shared" si="63"/>
        <v>8</v>
      </c>
      <c r="I1389" s="29">
        <f t="shared" si="64"/>
        <v>1</v>
      </c>
      <c r="J1389" s="29" t="str">
        <f t="shared" si="65"/>
        <v/>
      </c>
    </row>
    <row r="1390" spans="1:10" x14ac:dyDescent="0.25">
      <c r="A1390" s="29">
        <v>142837</v>
      </c>
      <c r="B1390" s="29">
        <v>2</v>
      </c>
      <c r="C1390" s="30">
        <v>46073.467442129629</v>
      </c>
      <c r="D1390" s="32">
        <v>251219102921</v>
      </c>
      <c r="E1390" s="61">
        <v>1.176939</v>
      </c>
      <c r="H1390" s="29">
        <f t="shared" si="63"/>
        <v>8</v>
      </c>
      <c r="I1390" s="29">
        <f t="shared" si="64"/>
        <v>1</v>
      </c>
      <c r="J1390" s="29" t="str">
        <f t="shared" si="65"/>
        <v/>
      </c>
    </row>
    <row r="1391" spans="1:10" x14ac:dyDescent="0.25">
      <c r="A1391" s="29">
        <v>143078</v>
      </c>
      <c r="B1391" s="29">
        <v>6</v>
      </c>
      <c r="C1391" s="30">
        <v>46073.467557870368</v>
      </c>
      <c r="D1391" s="32">
        <v>251219102921</v>
      </c>
      <c r="E1391" s="61">
        <v>0.76680000000000004</v>
      </c>
      <c r="H1391" s="29">
        <f t="shared" si="63"/>
        <v>8</v>
      </c>
      <c r="I1391" s="29">
        <f t="shared" si="64"/>
        <v>1</v>
      </c>
      <c r="J1391" s="29" t="str">
        <f t="shared" si="65"/>
        <v/>
      </c>
    </row>
    <row r="1392" spans="1:10" x14ac:dyDescent="0.25">
      <c r="A1392" s="29">
        <v>142859</v>
      </c>
      <c r="B1392" s="29">
        <v>15</v>
      </c>
      <c r="C1392" s="30">
        <v>46073.473912037036</v>
      </c>
      <c r="D1392" s="32">
        <v>251219114421</v>
      </c>
      <c r="E1392" s="61">
        <v>1.019577</v>
      </c>
      <c r="H1392" s="29">
        <f t="shared" si="63"/>
        <v>8</v>
      </c>
      <c r="I1392" s="29">
        <f t="shared" si="64"/>
        <v>1</v>
      </c>
      <c r="J1392" s="29" t="str">
        <f t="shared" si="65"/>
        <v/>
      </c>
    </row>
    <row r="1393" spans="1:10" x14ac:dyDescent="0.25">
      <c r="A1393" s="29">
        <v>142859</v>
      </c>
      <c r="B1393" s="29">
        <v>15</v>
      </c>
      <c r="C1393" s="30">
        <v>46073.473981481482</v>
      </c>
      <c r="D1393" s="32">
        <v>251219114421</v>
      </c>
      <c r="E1393" s="61">
        <v>1.019577</v>
      </c>
      <c r="H1393" s="29">
        <f t="shared" si="63"/>
        <v>8</v>
      </c>
      <c r="I1393" s="29">
        <f t="shared" si="64"/>
        <v>1</v>
      </c>
      <c r="J1393" s="29" t="str">
        <f t="shared" si="65"/>
        <v/>
      </c>
    </row>
    <row r="1394" spans="1:10" x14ac:dyDescent="0.25">
      <c r="A1394" s="29">
        <v>142859</v>
      </c>
      <c r="B1394" s="29">
        <v>9</v>
      </c>
      <c r="C1394" s="30">
        <v>46073.474108796298</v>
      </c>
      <c r="D1394" s="32">
        <v>251219114421</v>
      </c>
      <c r="E1394" s="61">
        <v>1.019577</v>
      </c>
      <c r="H1394" s="29">
        <f t="shared" si="63"/>
        <v>8</v>
      </c>
      <c r="I1394" s="29">
        <f t="shared" si="64"/>
        <v>1</v>
      </c>
      <c r="J1394" s="29" t="str">
        <f t="shared" si="65"/>
        <v/>
      </c>
    </row>
    <row r="1395" spans="1:10" x14ac:dyDescent="0.25">
      <c r="A1395" s="29">
        <v>142859</v>
      </c>
      <c r="B1395" s="29">
        <v>9</v>
      </c>
      <c r="C1395" s="30">
        <v>46073.47420138889</v>
      </c>
      <c r="D1395" s="32">
        <v>251219114421</v>
      </c>
      <c r="E1395" s="61">
        <v>1.019577</v>
      </c>
      <c r="H1395" s="29">
        <f t="shared" si="63"/>
        <v>8</v>
      </c>
      <c r="I1395" s="29">
        <f t="shared" si="64"/>
        <v>1</v>
      </c>
      <c r="J1395" s="29" t="str">
        <f t="shared" si="65"/>
        <v/>
      </c>
    </row>
    <row r="1396" spans="1:10" x14ac:dyDescent="0.25">
      <c r="A1396" s="29">
        <v>143161</v>
      </c>
      <c r="B1396" s="29">
        <v>1</v>
      </c>
      <c r="C1396" s="30">
        <v>46073.474340277775</v>
      </c>
      <c r="D1396" s="32">
        <v>251219114421</v>
      </c>
      <c r="E1396" s="61">
        <v>0.70755999999999997</v>
      </c>
      <c r="H1396" s="29">
        <f t="shared" si="63"/>
        <v>8</v>
      </c>
      <c r="I1396" s="29">
        <f t="shared" si="64"/>
        <v>1</v>
      </c>
      <c r="J1396" s="29" t="str">
        <f t="shared" si="65"/>
        <v/>
      </c>
    </row>
    <row r="1397" spans="1:10" x14ac:dyDescent="0.25">
      <c r="A1397" s="29">
        <v>143147</v>
      </c>
      <c r="B1397" s="29">
        <v>2</v>
      </c>
      <c r="C1397" s="30">
        <v>46073.565775462965</v>
      </c>
      <c r="D1397" s="32">
        <v>251219051321</v>
      </c>
      <c r="E1397" s="61">
        <v>0.42227999999999999</v>
      </c>
      <c r="H1397" s="29">
        <f t="shared" si="63"/>
        <v>8</v>
      </c>
      <c r="I1397" s="29">
        <f t="shared" si="64"/>
        <v>1</v>
      </c>
      <c r="J1397" s="29" t="str">
        <f t="shared" si="65"/>
        <v/>
      </c>
    </row>
    <row r="1398" spans="1:10" x14ac:dyDescent="0.25">
      <c r="A1398" s="29">
        <v>143147</v>
      </c>
      <c r="B1398" s="29">
        <v>3</v>
      </c>
      <c r="C1398" s="30">
        <v>46073.56585648148</v>
      </c>
      <c r="D1398" s="32">
        <v>251219051321</v>
      </c>
      <c r="E1398" s="61">
        <v>0.118728</v>
      </c>
      <c r="H1398" s="29">
        <f t="shared" si="63"/>
        <v>8</v>
      </c>
      <c r="I1398" s="29">
        <f t="shared" si="64"/>
        <v>1</v>
      </c>
      <c r="J1398" s="29" t="str">
        <f t="shared" si="65"/>
        <v/>
      </c>
    </row>
    <row r="1399" spans="1:10" x14ac:dyDescent="0.25">
      <c r="A1399" s="29">
        <v>143133</v>
      </c>
      <c r="B1399" s="29">
        <v>4</v>
      </c>
      <c r="C1399" s="30">
        <v>46073.566168981481</v>
      </c>
      <c r="D1399" s="32">
        <v>251219051321</v>
      </c>
      <c r="E1399" s="61">
        <v>1.301766</v>
      </c>
      <c r="H1399" s="29">
        <f t="shared" si="63"/>
        <v>8</v>
      </c>
      <c r="I1399" s="29">
        <f t="shared" si="64"/>
        <v>1</v>
      </c>
      <c r="J1399" s="29" t="str">
        <f t="shared" si="65"/>
        <v/>
      </c>
    </row>
    <row r="1400" spans="1:10" x14ac:dyDescent="0.25">
      <c r="A1400" s="29">
        <v>142886</v>
      </c>
      <c r="B1400" s="29">
        <v>2</v>
      </c>
      <c r="C1400" s="30">
        <v>46073.566493055558</v>
      </c>
      <c r="D1400" s="32">
        <v>251219051321</v>
      </c>
      <c r="E1400" s="61">
        <v>1.176939</v>
      </c>
      <c r="H1400" s="29">
        <f t="shared" si="63"/>
        <v>8</v>
      </c>
      <c r="I1400" s="29">
        <f t="shared" si="64"/>
        <v>1</v>
      </c>
      <c r="J1400" s="29" t="str">
        <f t="shared" si="65"/>
        <v/>
      </c>
    </row>
    <row r="1401" spans="1:10" x14ac:dyDescent="0.25">
      <c r="A1401" s="29">
        <v>142886</v>
      </c>
      <c r="B1401" s="29">
        <v>2</v>
      </c>
      <c r="C1401" s="30">
        <v>46073.566562499997</v>
      </c>
      <c r="D1401" s="32">
        <v>251219051321</v>
      </c>
      <c r="E1401" s="61">
        <v>1.176939</v>
      </c>
      <c r="H1401" s="29">
        <f t="shared" si="63"/>
        <v>8</v>
      </c>
      <c r="I1401" s="29">
        <f t="shared" si="64"/>
        <v>1</v>
      </c>
      <c r="J1401" s="29" t="str">
        <f t="shared" si="65"/>
        <v/>
      </c>
    </row>
    <row r="1402" spans="1:10" x14ac:dyDescent="0.25">
      <c r="A1402" s="29">
        <v>142886</v>
      </c>
      <c r="B1402" s="29">
        <v>2</v>
      </c>
      <c r="C1402" s="30">
        <v>46073.566643518519</v>
      </c>
      <c r="D1402" s="32">
        <v>251219051321</v>
      </c>
      <c r="E1402" s="61">
        <v>1.176939</v>
      </c>
      <c r="H1402" s="29">
        <f t="shared" si="63"/>
        <v>8</v>
      </c>
      <c r="I1402" s="29">
        <f t="shared" si="64"/>
        <v>1</v>
      </c>
      <c r="J1402" s="29" t="str">
        <f t="shared" si="65"/>
        <v/>
      </c>
    </row>
    <row r="1403" spans="1:10" x14ac:dyDescent="0.25">
      <c r="A1403" s="29">
        <v>142886</v>
      </c>
      <c r="B1403" s="29">
        <v>2</v>
      </c>
      <c r="C1403" s="30">
        <v>46076.428599537037</v>
      </c>
      <c r="D1403" s="32">
        <v>251219052221</v>
      </c>
      <c r="E1403" s="61">
        <v>1.176939</v>
      </c>
      <c r="F1403" s="74">
        <v>1.176939</v>
      </c>
      <c r="G1403" s="71" t="s">
        <v>103</v>
      </c>
      <c r="H1403" s="29">
        <f t="shared" si="63"/>
        <v>9</v>
      </c>
      <c r="I1403" s="29">
        <f t="shared" si="64"/>
        <v>1</v>
      </c>
      <c r="J1403" s="29">
        <f t="shared" si="65"/>
        <v>1</v>
      </c>
    </row>
    <row r="1404" spans="1:10" x14ac:dyDescent="0.25">
      <c r="A1404" s="29">
        <v>143127</v>
      </c>
      <c r="B1404" s="29">
        <v>1</v>
      </c>
      <c r="C1404" s="30">
        <v>46076.280995370369</v>
      </c>
      <c r="D1404" s="32">
        <v>250710135821</v>
      </c>
      <c r="E1404" s="61">
        <v>1.025112</v>
      </c>
      <c r="H1404" s="29">
        <f t="shared" si="63"/>
        <v>9</v>
      </c>
      <c r="I1404" s="29">
        <f t="shared" si="64"/>
        <v>1</v>
      </c>
      <c r="J1404" s="29" t="str">
        <f t="shared" si="65"/>
        <v/>
      </c>
    </row>
    <row r="1405" spans="1:10" x14ac:dyDescent="0.25">
      <c r="A1405" s="29">
        <v>143127</v>
      </c>
      <c r="B1405" s="29">
        <v>2</v>
      </c>
      <c r="C1405" s="30">
        <v>46076.281111111108</v>
      </c>
      <c r="D1405" s="32">
        <v>250710135821</v>
      </c>
      <c r="E1405" s="61">
        <v>0.80731200000000003</v>
      </c>
      <c r="H1405" s="29">
        <f t="shared" si="63"/>
        <v>9</v>
      </c>
      <c r="I1405" s="29">
        <f t="shared" si="64"/>
        <v>1</v>
      </c>
      <c r="J1405" s="29" t="str">
        <f t="shared" si="65"/>
        <v/>
      </c>
    </row>
    <row r="1406" spans="1:10" x14ac:dyDescent="0.25">
      <c r="A1406" s="29">
        <v>143127</v>
      </c>
      <c r="B1406" s="29">
        <v>3</v>
      </c>
      <c r="C1406" s="30">
        <v>46076.281192129631</v>
      </c>
      <c r="D1406" s="32">
        <v>250710135821</v>
      </c>
      <c r="E1406" s="61">
        <v>0.70567199999999997</v>
      </c>
      <c r="H1406" s="29">
        <f t="shared" si="63"/>
        <v>9</v>
      </c>
      <c r="I1406" s="29">
        <f t="shared" si="64"/>
        <v>1</v>
      </c>
      <c r="J1406" s="29" t="str">
        <f t="shared" si="65"/>
        <v/>
      </c>
    </row>
    <row r="1407" spans="1:10" x14ac:dyDescent="0.25">
      <c r="A1407" s="29">
        <v>143157</v>
      </c>
      <c r="B1407" s="29">
        <v>2</v>
      </c>
      <c r="C1407" s="30">
        <v>46076.28943287037</v>
      </c>
      <c r="D1407" s="32" t="s">
        <v>9133</v>
      </c>
      <c r="E1407" s="61">
        <v>2.997573</v>
      </c>
      <c r="H1407" s="29">
        <f t="shared" si="63"/>
        <v>9</v>
      </c>
      <c r="I1407" s="29">
        <f t="shared" si="64"/>
        <v>1</v>
      </c>
      <c r="J1407" s="29" t="str">
        <f t="shared" si="65"/>
        <v/>
      </c>
    </row>
    <row r="1408" spans="1:10" x14ac:dyDescent="0.25">
      <c r="A1408" s="29">
        <v>143157</v>
      </c>
      <c r="B1408" s="29">
        <v>2</v>
      </c>
      <c r="C1408" s="30">
        <v>46076.300150462965</v>
      </c>
      <c r="D1408" s="32" t="s">
        <v>9134</v>
      </c>
      <c r="E1408" s="61">
        <v>2.997573</v>
      </c>
      <c r="H1408" s="29">
        <f t="shared" si="63"/>
        <v>9</v>
      </c>
      <c r="I1408" s="29">
        <f t="shared" si="64"/>
        <v>1</v>
      </c>
      <c r="J1408" s="29" t="str">
        <f t="shared" si="65"/>
        <v/>
      </c>
    </row>
    <row r="1409" spans="1:10" x14ac:dyDescent="0.25">
      <c r="A1409" s="29">
        <v>143157</v>
      </c>
      <c r="B1409" s="29">
        <v>4</v>
      </c>
      <c r="C1409" s="30">
        <v>46076.313564814816</v>
      </c>
      <c r="D1409" s="32" t="s">
        <v>9135</v>
      </c>
      <c r="E1409" s="61">
        <v>2.9864959999999998</v>
      </c>
      <c r="H1409" s="29">
        <f t="shared" si="63"/>
        <v>9</v>
      </c>
      <c r="I1409" s="29">
        <f t="shared" si="64"/>
        <v>1</v>
      </c>
      <c r="J1409" s="29" t="str">
        <f t="shared" si="65"/>
        <v/>
      </c>
    </row>
    <row r="1410" spans="1:10" x14ac:dyDescent="0.25">
      <c r="A1410" s="29">
        <v>143157</v>
      </c>
      <c r="B1410" s="29">
        <v>3</v>
      </c>
      <c r="C1410" s="30">
        <v>46076.315034722225</v>
      </c>
      <c r="D1410" s="32" t="s">
        <v>9136</v>
      </c>
      <c r="E1410" s="61">
        <v>1.487168</v>
      </c>
      <c r="H1410" s="29">
        <f t="shared" si="63"/>
        <v>9</v>
      </c>
      <c r="I1410" s="29">
        <f t="shared" si="64"/>
        <v>1</v>
      </c>
      <c r="J1410" s="29" t="str">
        <f t="shared" si="65"/>
        <v/>
      </c>
    </row>
    <row r="1411" spans="1:10" x14ac:dyDescent="0.25">
      <c r="A1411" s="29">
        <v>143157</v>
      </c>
      <c r="B1411" s="29">
        <v>3</v>
      </c>
      <c r="C1411" s="30">
        <v>46076.315092592595</v>
      </c>
      <c r="D1411" s="32" t="s">
        <v>9136</v>
      </c>
      <c r="E1411" s="61">
        <v>1.487168</v>
      </c>
      <c r="H1411" s="29">
        <f t="shared" si="63"/>
        <v>9</v>
      </c>
      <c r="I1411" s="29">
        <f t="shared" si="64"/>
        <v>1</v>
      </c>
      <c r="J1411" s="29" t="str">
        <f t="shared" si="65"/>
        <v/>
      </c>
    </row>
    <row r="1412" spans="1:10" x14ac:dyDescent="0.25">
      <c r="A1412" s="29">
        <v>143132</v>
      </c>
      <c r="B1412" s="29">
        <v>1</v>
      </c>
      <c r="C1412" s="30">
        <v>46076.354988425926</v>
      </c>
      <c r="D1412" s="32">
        <v>260127214921</v>
      </c>
      <c r="E1412" s="61">
        <v>2.0620599999999998</v>
      </c>
      <c r="H1412" s="29">
        <f t="shared" si="63"/>
        <v>9</v>
      </c>
      <c r="I1412" s="29">
        <f t="shared" si="64"/>
        <v>1</v>
      </c>
      <c r="J1412" s="29" t="str">
        <f t="shared" si="65"/>
        <v/>
      </c>
    </row>
    <row r="1413" spans="1:10" x14ac:dyDescent="0.25">
      <c r="A1413" s="29">
        <v>143132</v>
      </c>
      <c r="B1413" s="29">
        <v>3</v>
      </c>
      <c r="C1413" s="30">
        <v>46076.355081018519</v>
      </c>
      <c r="D1413" s="32">
        <v>260127214921</v>
      </c>
      <c r="E1413" s="61">
        <v>1.92621</v>
      </c>
      <c r="H1413" s="29">
        <f t="shared" si="63"/>
        <v>9</v>
      </c>
      <c r="I1413" s="29">
        <f t="shared" si="64"/>
        <v>1</v>
      </c>
      <c r="J1413" s="29" t="str">
        <f t="shared" si="65"/>
        <v/>
      </c>
    </row>
    <row r="1414" spans="1:10" x14ac:dyDescent="0.25">
      <c r="A1414" s="29">
        <v>143132</v>
      </c>
      <c r="B1414" s="29">
        <v>2</v>
      </c>
      <c r="C1414" s="30">
        <v>46076.355162037034</v>
      </c>
      <c r="D1414" s="32">
        <v>260127214921</v>
      </c>
      <c r="E1414" s="61">
        <v>0.824824</v>
      </c>
      <c r="H1414" s="29">
        <f t="shared" si="63"/>
        <v>9</v>
      </c>
      <c r="I1414" s="29">
        <f t="shared" si="64"/>
        <v>1</v>
      </c>
      <c r="J1414" s="29" t="str">
        <f t="shared" si="65"/>
        <v/>
      </c>
    </row>
    <row r="1415" spans="1:10" x14ac:dyDescent="0.25">
      <c r="A1415" s="29">
        <v>143197</v>
      </c>
      <c r="B1415" s="29">
        <v>3</v>
      </c>
      <c r="C1415" s="30">
        <v>46076.355393518519</v>
      </c>
      <c r="D1415" s="32">
        <v>260127214921</v>
      </c>
      <c r="E1415" s="61">
        <v>0.76312999999999998</v>
      </c>
      <c r="H1415" s="29">
        <f t="shared" si="63"/>
        <v>9</v>
      </c>
      <c r="I1415" s="29">
        <f t="shared" si="64"/>
        <v>1</v>
      </c>
      <c r="J1415" s="29" t="str">
        <f t="shared" si="65"/>
        <v/>
      </c>
    </row>
    <row r="1416" spans="1:10" x14ac:dyDescent="0.25">
      <c r="A1416" s="29">
        <v>143132</v>
      </c>
      <c r="B1416" s="29">
        <v>2</v>
      </c>
      <c r="C1416" s="30">
        <v>46076.401550925926</v>
      </c>
      <c r="D1416" s="32">
        <v>250903053621</v>
      </c>
      <c r="E1416" s="61">
        <v>0.824824</v>
      </c>
      <c r="H1416" s="29">
        <f t="shared" si="63"/>
        <v>9</v>
      </c>
      <c r="I1416" s="29">
        <f t="shared" si="64"/>
        <v>1</v>
      </c>
      <c r="J1416" s="29" t="str">
        <f t="shared" si="65"/>
        <v/>
      </c>
    </row>
    <row r="1417" spans="1:10" x14ac:dyDescent="0.25">
      <c r="A1417" s="29">
        <v>143095</v>
      </c>
      <c r="B1417" s="29">
        <v>1</v>
      </c>
      <c r="C1417" s="30">
        <v>46076.401701388888</v>
      </c>
      <c r="D1417" s="32">
        <v>250903053621</v>
      </c>
      <c r="E1417" s="61">
        <v>0.30254399999999998</v>
      </c>
      <c r="H1417" s="29">
        <f t="shared" si="63"/>
        <v>9</v>
      </c>
      <c r="I1417" s="29">
        <f t="shared" si="64"/>
        <v>1</v>
      </c>
      <c r="J1417" s="29" t="str">
        <f t="shared" si="65"/>
        <v/>
      </c>
    </row>
    <row r="1418" spans="1:10" x14ac:dyDescent="0.25">
      <c r="A1418" s="29">
        <v>143095</v>
      </c>
      <c r="B1418" s="29">
        <v>1</v>
      </c>
      <c r="C1418" s="30">
        <v>46076.401770833334</v>
      </c>
      <c r="D1418" s="32">
        <v>250903053621</v>
      </c>
      <c r="E1418" s="61">
        <v>0.30254399999999998</v>
      </c>
      <c r="H1418" s="29">
        <f t="shared" si="63"/>
        <v>9</v>
      </c>
      <c r="I1418" s="29">
        <f t="shared" si="64"/>
        <v>1</v>
      </c>
      <c r="J1418" s="29" t="str">
        <f t="shared" si="65"/>
        <v/>
      </c>
    </row>
    <row r="1419" spans="1:10" x14ac:dyDescent="0.25">
      <c r="A1419" s="29">
        <v>143095</v>
      </c>
      <c r="B1419" s="29">
        <v>1</v>
      </c>
      <c r="C1419" s="30">
        <v>46076.422037037039</v>
      </c>
      <c r="D1419" s="32">
        <v>260127214921</v>
      </c>
      <c r="E1419" s="61">
        <v>0.30254399999999998</v>
      </c>
      <c r="H1419" s="29">
        <f t="shared" si="63"/>
        <v>9</v>
      </c>
      <c r="I1419" s="29">
        <f t="shared" si="64"/>
        <v>1</v>
      </c>
      <c r="J1419" s="29" t="str">
        <f t="shared" si="65"/>
        <v/>
      </c>
    </row>
    <row r="1420" spans="1:10" x14ac:dyDescent="0.25">
      <c r="A1420" s="29">
        <v>143198</v>
      </c>
      <c r="B1420" s="29">
        <v>1</v>
      </c>
      <c r="C1420" s="30">
        <v>46076.429814814815</v>
      </c>
      <c r="D1420" s="32">
        <v>251219052221</v>
      </c>
      <c r="E1420" s="61">
        <v>1.46475</v>
      </c>
      <c r="H1420" s="29">
        <f t="shared" ref="H1420:H1483" si="66">IF(A1420&gt;0,WEEKNUM(C1420,21),"")</f>
        <v>9</v>
      </c>
      <c r="I1420" s="29">
        <f t="shared" ref="I1420:I1483" si="67">IF(A1420&gt;0,1,"")</f>
        <v>1</v>
      </c>
      <c r="J1420" s="29" t="str">
        <f t="shared" ref="J1420:J1483" si="68">IF(F1420&gt;0,1,"")</f>
        <v/>
      </c>
    </row>
    <row r="1421" spans="1:10" x14ac:dyDescent="0.25">
      <c r="A1421" s="29">
        <v>143198</v>
      </c>
      <c r="B1421" s="29">
        <v>1</v>
      </c>
      <c r="C1421" s="30">
        <v>46076.429895833331</v>
      </c>
      <c r="D1421" s="32">
        <v>251219052221</v>
      </c>
      <c r="E1421" s="61">
        <v>1.46475</v>
      </c>
      <c r="H1421" s="29">
        <f t="shared" si="66"/>
        <v>9</v>
      </c>
      <c r="I1421" s="29">
        <f t="shared" si="67"/>
        <v>1</v>
      </c>
      <c r="J1421" s="29" t="str">
        <f t="shared" si="68"/>
        <v/>
      </c>
    </row>
    <row r="1422" spans="1:10" x14ac:dyDescent="0.25">
      <c r="A1422" s="29">
        <v>143197</v>
      </c>
      <c r="B1422" s="29">
        <v>4</v>
      </c>
      <c r="C1422" s="30">
        <v>46076.432060185187</v>
      </c>
      <c r="D1422" s="32">
        <v>260127215621</v>
      </c>
      <c r="E1422" s="61">
        <v>3.0513810000000001</v>
      </c>
      <c r="H1422" s="29">
        <f t="shared" si="66"/>
        <v>9</v>
      </c>
      <c r="I1422" s="29">
        <f t="shared" si="67"/>
        <v>1</v>
      </c>
      <c r="J1422" s="29" t="str">
        <f t="shared" si="68"/>
        <v/>
      </c>
    </row>
    <row r="1423" spans="1:10" x14ac:dyDescent="0.25">
      <c r="A1423" s="29">
        <v>143197</v>
      </c>
      <c r="B1423" s="29">
        <v>5</v>
      </c>
      <c r="C1423" s="30">
        <v>46076.44021990741</v>
      </c>
      <c r="D1423" s="32">
        <v>260127220321</v>
      </c>
      <c r="E1423" s="61">
        <v>2.71082</v>
      </c>
      <c r="H1423" s="29">
        <f t="shared" si="66"/>
        <v>9</v>
      </c>
      <c r="I1423" s="29">
        <f t="shared" si="67"/>
        <v>1</v>
      </c>
      <c r="J1423" s="29" t="str">
        <f t="shared" si="68"/>
        <v/>
      </c>
    </row>
    <row r="1424" spans="1:10" x14ac:dyDescent="0.25">
      <c r="A1424" s="29">
        <v>143197</v>
      </c>
      <c r="B1424" s="29">
        <v>2</v>
      </c>
      <c r="C1424" s="30">
        <v>46076.455891203703</v>
      </c>
      <c r="D1424" s="32">
        <v>260127221021</v>
      </c>
      <c r="E1424" s="61">
        <v>2.6094490000000001</v>
      </c>
      <c r="H1424" s="29">
        <f t="shared" si="66"/>
        <v>9</v>
      </c>
      <c r="I1424" s="29">
        <f t="shared" si="67"/>
        <v>1</v>
      </c>
      <c r="J1424" s="29" t="str">
        <f t="shared" si="68"/>
        <v/>
      </c>
    </row>
    <row r="1425" spans="1:10" x14ac:dyDescent="0.25">
      <c r="A1425" s="29">
        <v>143197</v>
      </c>
      <c r="B1425" s="29">
        <v>1</v>
      </c>
      <c r="C1425" s="30">
        <v>46076.460879629631</v>
      </c>
      <c r="D1425" s="32">
        <v>260127221921</v>
      </c>
      <c r="E1425" s="61">
        <v>2.4625180000000002</v>
      </c>
      <c r="H1425" s="29">
        <f t="shared" si="66"/>
        <v>9</v>
      </c>
      <c r="I1425" s="29">
        <f t="shared" si="67"/>
        <v>1</v>
      </c>
      <c r="J1425" s="29" t="str">
        <f t="shared" si="68"/>
        <v/>
      </c>
    </row>
    <row r="1426" spans="1:10" x14ac:dyDescent="0.25">
      <c r="A1426" s="29">
        <v>143183</v>
      </c>
      <c r="B1426" s="29">
        <v>1</v>
      </c>
      <c r="C1426" s="30">
        <v>46076.563680555555</v>
      </c>
      <c r="D1426" s="32">
        <v>260127221021</v>
      </c>
      <c r="E1426" s="61">
        <v>0.65562500000000001</v>
      </c>
      <c r="H1426" s="29">
        <f t="shared" si="66"/>
        <v>9</v>
      </c>
      <c r="I1426" s="29">
        <f t="shared" si="67"/>
        <v>1</v>
      </c>
      <c r="J1426" s="29" t="str">
        <f t="shared" si="68"/>
        <v/>
      </c>
    </row>
    <row r="1427" spans="1:10" x14ac:dyDescent="0.25">
      <c r="A1427" s="29">
        <v>143183</v>
      </c>
      <c r="B1427" s="29">
        <v>1</v>
      </c>
      <c r="C1427" s="30">
        <v>46076.563773148147</v>
      </c>
      <c r="D1427" s="32">
        <v>260127221021</v>
      </c>
      <c r="E1427" s="61">
        <v>0.65562500000000001</v>
      </c>
      <c r="H1427" s="29">
        <f t="shared" si="66"/>
        <v>9</v>
      </c>
      <c r="I1427" s="29">
        <f t="shared" si="67"/>
        <v>1</v>
      </c>
      <c r="J1427" s="29" t="str">
        <f t="shared" si="68"/>
        <v/>
      </c>
    </row>
    <row r="1428" spans="1:10" x14ac:dyDescent="0.25">
      <c r="A1428" s="29">
        <v>143183</v>
      </c>
      <c r="B1428" s="29">
        <v>2</v>
      </c>
      <c r="C1428" s="30">
        <v>46076.564756944441</v>
      </c>
      <c r="D1428" s="32">
        <v>260127221021</v>
      </c>
      <c r="E1428" s="61">
        <v>0.62835099999999999</v>
      </c>
      <c r="H1428" s="29">
        <f t="shared" si="66"/>
        <v>9</v>
      </c>
      <c r="I1428" s="29">
        <f t="shared" si="67"/>
        <v>1</v>
      </c>
      <c r="J1428" s="29" t="str">
        <f t="shared" si="68"/>
        <v/>
      </c>
    </row>
    <row r="1429" spans="1:10" x14ac:dyDescent="0.25">
      <c r="A1429" s="29">
        <v>143237</v>
      </c>
      <c r="B1429" s="29">
        <v>1</v>
      </c>
      <c r="C1429" s="30">
        <v>46076.592256944445</v>
      </c>
      <c r="D1429" s="32">
        <v>2509021111</v>
      </c>
      <c r="E1429" s="61">
        <v>0.15523600000000001</v>
      </c>
      <c r="H1429" s="29">
        <f t="shared" si="66"/>
        <v>9</v>
      </c>
      <c r="I1429" s="29">
        <f t="shared" si="67"/>
        <v>1</v>
      </c>
      <c r="J1429" s="29" t="str">
        <f t="shared" si="68"/>
        <v/>
      </c>
    </row>
    <row r="1430" spans="1:10" x14ac:dyDescent="0.25">
      <c r="A1430" s="29">
        <v>143237</v>
      </c>
      <c r="B1430" s="29">
        <v>1</v>
      </c>
      <c r="C1430" s="30">
        <v>46076.59233796296</v>
      </c>
      <c r="D1430" s="32">
        <v>2509021111</v>
      </c>
      <c r="E1430" s="61">
        <v>0.15523600000000001</v>
      </c>
      <c r="H1430" s="29">
        <f t="shared" si="66"/>
        <v>9</v>
      </c>
      <c r="I1430" s="29">
        <f t="shared" si="67"/>
        <v>1</v>
      </c>
      <c r="J1430" s="29" t="str">
        <f t="shared" si="68"/>
        <v/>
      </c>
    </row>
    <row r="1431" spans="1:10" x14ac:dyDescent="0.25">
      <c r="A1431" s="29">
        <v>143219</v>
      </c>
      <c r="B1431" s="29">
        <v>1</v>
      </c>
      <c r="C1431" s="30">
        <v>46076.613946759258</v>
      </c>
      <c r="D1431" s="32" t="s">
        <v>8960</v>
      </c>
      <c r="E1431" s="61">
        <v>1.6429400000000001</v>
      </c>
      <c r="H1431" s="29">
        <f t="shared" si="66"/>
        <v>9</v>
      </c>
      <c r="I1431" s="29">
        <f t="shared" si="67"/>
        <v>1</v>
      </c>
      <c r="J1431" s="29" t="str">
        <f t="shared" si="68"/>
        <v/>
      </c>
    </row>
    <row r="1432" spans="1:10" x14ac:dyDescent="0.25">
      <c r="A1432" s="29">
        <v>143211</v>
      </c>
      <c r="B1432" s="29">
        <v>1</v>
      </c>
      <c r="C1432" s="30">
        <v>46077.327407407407</v>
      </c>
      <c r="D1432" s="32" t="s">
        <v>9143</v>
      </c>
      <c r="E1432" s="61">
        <v>3.317075</v>
      </c>
      <c r="F1432" s="74">
        <v>3.317075</v>
      </c>
      <c r="G1432" s="71" t="s">
        <v>103</v>
      </c>
      <c r="H1432" s="29">
        <f t="shared" si="66"/>
        <v>9</v>
      </c>
      <c r="I1432" s="29">
        <f t="shared" si="67"/>
        <v>1</v>
      </c>
      <c r="J1432" s="29">
        <f t="shared" si="68"/>
        <v>1</v>
      </c>
    </row>
    <row r="1433" spans="1:10" x14ac:dyDescent="0.25">
      <c r="A1433" s="29">
        <v>143214</v>
      </c>
      <c r="B1433" s="29">
        <v>1</v>
      </c>
      <c r="C1433" s="30">
        <v>46077.287777777776</v>
      </c>
      <c r="D1433" s="32" t="s">
        <v>9140</v>
      </c>
      <c r="E1433" s="61">
        <v>1.1669099999999999</v>
      </c>
      <c r="H1433" s="29">
        <f t="shared" si="66"/>
        <v>9</v>
      </c>
      <c r="I1433" s="29">
        <f t="shared" si="67"/>
        <v>1</v>
      </c>
      <c r="J1433" s="29" t="str">
        <f t="shared" si="68"/>
        <v/>
      </c>
    </row>
    <row r="1434" spans="1:10" x14ac:dyDescent="0.25">
      <c r="A1434" s="29">
        <v>142947</v>
      </c>
      <c r="B1434" s="29">
        <v>7</v>
      </c>
      <c r="C1434" s="30">
        <v>46077.288761574076</v>
      </c>
      <c r="D1434" s="32" t="s">
        <v>9141</v>
      </c>
      <c r="E1434" s="61">
        <v>2.2304599999999999</v>
      </c>
      <c r="H1434" s="29">
        <f t="shared" si="66"/>
        <v>9</v>
      </c>
      <c r="I1434" s="29">
        <f t="shared" si="67"/>
        <v>1</v>
      </c>
      <c r="J1434" s="29" t="str">
        <f t="shared" si="68"/>
        <v/>
      </c>
    </row>
    <row r="1435" spans="1:10" x14ac:dyDescent="0.25">
      <c r="A1435" s="29">
        <v>142947</v>
      </c>
      <c r="B1435" s="29">
        <v>2</v>
      </c>
      <c r="C1435" s="30">
        <v>46077.292592592596</v>
      </c>
      <c r="D1435" s="32" t="s">
        <v>9136</v>
      </c>
      <c r="E1435" s="61">
        <v>2.0838999999999999</v>
      </c>
      <c r="H1435" s="29">
        <f t="shared" si="66"/>
        <v>9</v>
      </c>
      <c r="I1435" s="29">
        <f t="shared" si="67"/>
        <v>1</v>
      </c>
      <c r="J1435" s="29" t="str">
        <f t="shared" si="68"/>
        <v/>
      </c>
    </row>
    <row r="1436" spans="1:10" x14ac:dyDescent="0.25">
      <c r="A1436" s="29">
        <v>142947</v>
      </c>
      <c r="B1436" s="29">
        <v>2</v>
      </c>
      <c r="C1436" s="30">
        <v>46077.297488425924</v>
      </c>
      <c r="D1436" s="32" t="s">
        <v>9140</v>
      </c>
      <c r="E1436" s="61">
        <v>2.0838999999999999</v>
      </c>
      <c r="H1436" s="29">
        <f t="shared" si="66"/>
        <v>9</v>
      </c>
      <c r="I1436" s="29">
        <f t="shared" si="67"/>
        <v>1</v>
      </c>
      <c r="J1436" s="29" t="str">
        <f t="shared" si="68"/>
        <v/>
      </c>
    </row>
    <row r="1437" spans="1:10" x14ac:dyDescent="0.25">
      <c r="A1437" s="29">
        <v>142947</v>
      </c>
      <c r="B1437" s="29">
        <v>7</v>
      </c>
      <c r="C1437" s="30">
        <v>46077.299456018518</v>
      </c>
      <c r="D1437" s="32" t="s">
        <v>9134</v>
      </c>
      <c r="E1437" s="61">
        <v>2.2304599999999999</v>
      </c>
      <c r="H1437" s="29">
        <f t="shared" si="66"/>
        <v>9</v>
      </c>
      <c r="I1437" s="29">
        <f t="shared" si="67"/>
        <v>1</v>
      </c>
      <c r="J1437" s="29" t="str">
        <f t="shared" si="68"/>
        <v/>
      </c>
    </row>
    <row r="1438" spans="1:10" x14ac:dyDescent="0.25">
      <c r="A1438" s="29">
        <v>142947</v>
      </c>
      <c r="B1438" s="29">
        <v>4</v>
      </c>
      <c r="C1438" s="30">
        <v>46077.300162037034</v>
      </c>
      <c r="D1438" s="32" t="s">
        <v>9140</v>
      </c>
      <c r="E1438" s="61">
        <v>2.6105999999999998</v>
      </c>
      <c r="H1438" s="29">
        <f t="shared" si="66"/>
        <v>9</v>
      </c>
      <c r="I1438" s="29">
        <f t="shared" si="67"/>
        <v>1</v>
      </c>
      <c r="J1438" s="29" t="str">
        <f t="shared" si="68"/>
        <v/>
      </c>
    </row>
    <row r="1439" spans="1:10" x14ac:dyDescent="0.25">
      <c r="A1439" s="29">
        <v>142947</v>
      </c>
      <c r="B1439" s="29">
        <v>2</v>
      </c>
      <c r="C1439" s="30">
        <v>46077.31521990741</v>
      </c>
      <c r="D1439" s="32" t="s">
        <v>9133</v>
      </c>
      <c r="E1439" s="61">
        <v>2.0838999999999999</v>
      </c>
      <c r="H1439" s="29">
        <f t="shared" si="66"/>
        <v>9</v>
      </c>
      <c r="I1439" s="29">
        <f t="shared" si="67"/>
        <v>1</v>
      </c>
      <c r="J1439" s="29" t="str">
        <f t="shared" si="68"/>
        <v/>
      </c>
    </row>
    <row r="1440" spans="1:10" x14ac:dyDescent="0.25">
      <c r="A1440" s="29">
        <v>143185</v>
      </c>
      <c r="B1440" s="29">
        <v>2</v>
      </c>
      <c r="C1440" s="30">
        <v>46077.32603009259</v>
      </c>
      <c r="D1440" s="32" t="s">
        <v>9142</v>
      </c>
      <c r="E1440" s="61">
        <v>2.9203450000000002</v>
      </c>
      <c r="H1440" s="29">
        <f t="shared" si="66"/>
        <v>9</v>
      </c>
      <c r="I1440" s="29">
        <f t="shared" si="67"/>
        <v>1</v>
      </c>
      <c r="J1440" s="29" t="str">
        <f t="shared" si="68"/>
        <v/>
      </c>
    </row>
    <row r="1441" spans="1:10" x14ac:dyDescent="0.25">
      <c r="A1441" s="29">
        <v>143185</v>
      </c>
      <c r="B1441" s="29">
        <v>1</v>
      </c>
      <c r="C1441" s="30">
        <v>46077.333877314813</v>
      </c>
      <c r="D1441" s="32" t="s">
        <v>9144</v>
      </c>
      <c r="E1441" s="61">
        <v>2.9587439999999998</v>
      </c>
      <c r="H1441" s="29">
        <f t="shared" si="66"/>
        <v>9</v>
      </c>
      <c r="I1441" s="29">
        <f t="shared" si="67"/>
        <v>1</v>
      </c>
      <c r="J1441" s="29" t="str">
        <f t="shared" si="68"/>
        <v/>
      </c>
    </row>
    <row r="1442" spans="1:10" x14ac:dyDescent="0.25">
      <c r="A1442" s="29">
        <v>143185</v>
      </c>
      <c r="B1442" s="29">
        <v>3</v>
      </c>
      <c r="C1442" s="30">
        <v>46077.333981481483</v>
      </c>
      <c r="D1442" s="32" t="s">
        <v>9144</v>
      </c>
      <c r="E1442" s="61">
        <v>2.9385340000000002</v>
      </c>
      <c r="H1442" s="29">
        <f t="shared" si="66"/>
        <v>9</v>
      </c>
      <c r="I1442" s="29">
        <f t="shared" si="67"/>
        <v>1</v>
      </c>
      <c r="J1442" s="29" t="str">
        <f t="shared" si="68"/>
        <v/>
      </c>
    </row>
    <row r="1443" spans="1:10" x14ac:dyDescent="0.25">
      <c r="A1443" s="29">
        <v>142947</v>
      </c>
      <c r="B1443" s="29">
        <v>5</v>
      </c>
      <c r="C1443" s="30">
        <v>46077.40351851852</v>
      </c>
      <c r="D1443" s="32" t="s">
        <v>9145</v>
      </c>
      <c r="E1443" s="61">
        <v>2.1869499999999999</v>
      </c>
      <c r="H1443" s="29">
        <f t="shared" si="66"/>
        <v>9</v>
      </c>
      <c r="I1443" s="29">
        <f t="shared" si="67"/>
        <v>1</v>
      </c>
      <c r="J1443" s="29" t="str">
        <f t="shared" si="68"/>
        <v/>
      </c>
    </row>
    <row r="1444" spans="1:10" x14ac:dyDescent="0.25">
      <c r="A1444" s="29">
        <v>142947</v>
      </c>
      <c r="B1444" s="29">
        <v>5</v>
      </c>
      <c r="C1444" s="30">
        <v>46077.403587962966</v>
      </c>
      <c r="D1444" s="32" t="s">
        <v>9145</v>
      </c>
      <c r="E1444" s="61">
        <v>2.1869499999999999</v>
      </c>
      <c r="H1444" s="29">
        <f t="shared" si="66"/>
        <v>9</v>
      </c>
      <c r="I1444" s="29">
        <f t="shared" si="67"/>
        <v>1</v>
      </c>
      <c r="J1444" s="29" t="str">
        <f t="shared" si="68"/>
        <v/>
      </c>
    </row>
    <row r="1445" spans="1:10" x14ac:dyDescent="0.25">
      <c r="A1445" s="29">
        <v>142947</v>
      </c>
      <c r="B1445" s="29">
        <v>3</v>
      </c>
      <c r="C1445" s="30">
        <v>46077.411516203705</v>
      </c>
      <c r="D1445" s="32" t="s">
        <v>9146</v>
      </c>
      <c r="E1445" s="61">
        <v>2.2854199999999998</v>
      </c>
      <c r="H1445" s="29">
        <f t="shared" si="66"/>
        <v>9</v>
      </c>
      <c r="I1445" s="29">
        <f t="shared" si="67"/>
        <v>1</v>
      </c>
      <c r="J1445" s="29" t="str">
        <f t="shared" si="68"/>
        <v/>
      </c>
    </row>
    <row r="1446" spans="1:10" x14ac:dyDescent="0.25">
      <c r="A1446" s="29">
        <v>142947</v>
      </c>
      <c r="B1446" s="29">
        <v>5</v>
      </c>
      <c r="C1446" s="30">
        <v>46077.411597222221</v>
      </c>
      <c r="D1446" s="32" t="s">
        <v>9146</v>
      </c>
      <c r="E1446" s="61">
        <v>2.1869499999999999</v>
      </c>
      <c r="H1446" s="29">
        <f t="shared" si="66"/>
        <v>9</v>
      </c>
      <c r="I1446" s="29">
        <f t="shared" si="67"/>
        <v>1</v>
      </c>
      <c r="J1446" s="29" t="str">
        <f t="shared" si="68"/>
        <v/>
      </c>
    </row>
    <row r="1447" spans="1:10" x14ac:dyDescent="0.25">
      <c r="A1447" s="29">
        <v>142947</v>
      </c>
      <c r="B1447" s="29">
        <v>6</v>
      </c>
      <c r="C1447" s="30">
        <v>46077.432199074072</v>
      </c>
      <c r="D1447" s="32" t="s">
        <v>9147</v>
      </c>
      <c r="E1447" s="61">
        <v>2.1823700000000001</v>
      </c>
      <c r="H1447" s="29">
        <f t="shared" si="66"/>
        <v>9</v>
      </c>
      <c r="I1447" s="29">
        <f t="shared" si="67"/>
        <v>1</v>
      </c>
      <c r="J1447" s="29" t="str">
        <f t="shared" si="68"/>
        <v/>
      </c>
    </row>
    <row r="1448" spans="1:10" x14ac:dyDescent="0.25">
      <c r="A1448" s="29">
        <v>142947</v>
      </c>
      <c r="B1448" s="29">
        <v>6</v>
      </c>
      <c r="C1448" s="30">
        <v>46077.451863425929</v>
      </c>
      <c r="D1448" s="32" t="s">
        <v>9148</v>
      </c>
      <c r="E1448" s="61">
        <v>2.1823700000000001</v>
      </c>
      <c r="F1448" s="74">
        <v>2.1823700000000001</v>
      </c>
      <c r="G1448" s="71" t="s">
        <v>103</v>
      </c>
      <c r="H1448" s="29">
        <f t="shared" si="66"/>
        <v>9</v>
      </c>
      <c r="I1448" s="29">
        <f t="shared" si="67"/>
        <v>1</v>
      </c>
      <c r="J1448" s="29">
        <f t="shared" si="68"/>
        <v>1</v>
      </c>
    </row>
    <row r="1449" spans="1:10" x14ac:dyDescent="0.25">
      <c r="A1449" s="29">
        <v>142947</v>
      </c>
      <c r="B1449" s="29">
        <v>1</v>
      </c>
      <c r="C1449" s="30">
        <v>46077.440243055556</v>
      </c>
      <c r="D1449" s="32" t="s">
        <v>9147</v>
      </c>
      <c r="E1449" s="61">
        <v>2.0564200000000001</v>
      </c>
      <c r="H1449" s="29">
        <f t="shared" si="66"/>
        <v>9</v>
      </c>
      <c r="I1449" s="29">
        <f t="shared" si="67"/>
        <v>1</v>
      </c>
      <c r="J1449" s="29" t="str">
        <f t="shared" si="68"/>
        <v/>
      </c>
    </row>
    <row r="1450" spans="1:10" x14ac:dyDescent="0.25">
      <c r="A1450" s="29">
        <v>142947</v>
      </c>
      <c r="B1450" s="29">
        <v>5</v>
      </c>
      <c r="C1450" s="30">
        <v>46077.451724537037</v>
      </c>
      <c r="D1450" s="32" t="s">
        <v>9148</v>
      </c>
      <c r="E1450" s="61">
        <v>2.1869499999999999</v>
      </c>
      <c r="H1450" s="29">
        <f t="shared" si="66"/>
        <v>9</v>
      </c>
      <c r="I1450" s="29">
        <f t="shared" si="67"/>
        <v>1</v>
      </c>
      <c r="J1450" s="29" t="str">
        <f t="shared" si="68"/>
        <v/>
      </c>
    </row>
    <row r="1451" spans="1:10" x14ac:dyDescent="0.25">
      <c r="A1451" s="29">
        <v>142947</v>
      </c>
      <c r="B1451" s="29">
        <v>6</v>
      </c>
      <c r="C1451" s="30">
        <v>46077.466574074075</v>
      </c>
      <c r="D1451" s="32" t="s">
        <v>9149</v>
      </c>
      <c r="E1451" s="61">
        <v>2.1823700000000001</v>
      </c>
      <c r="H1451" s="29">
        <f t="shared" si="66"/>
        <v>9</v>
      </c>
      <c r="I1451" s="29">
        <f t="shared" si="67"/>
        <v>1</v>
      </c>
      <c r="J1451" s="29" t="str">
        <f t="shared" si="68"/>
        <v/>
      </c>
    </row>
    <row r="1452" spans="1:10" x14ac:dyDescent="0.25">
      <c r="A1452" s="29">
        <v>142947</v>
      </c>
      <c r="B1452" s="29">
        <v>6</v>
      </c>
      <c r="C1452" s="30">
        <v>46077.466666666667</v>
      </c>
      <c r="D1452" s="32" t="s">
        <v>9149</v>
      </c>
      <c r="E1452" s="61">
        <v>2.1823700000000001</v>
      </c>
      <c r="H1452" s="29">
        <f t="shared" si="66"/>
        <v>9</v>
      </c>
      <c r="I1452" s="29">
        <f t="shared" si="67"/>
        <v>1</v>
      </c>
      <c r="J1452" s="29" t="str">
        <f t="shared" si="68"/>
        <v/>
      </c>
    </row>
    <row r="1453" spans="1:10" x14ac:dyDescent="0.25">
      <c r="A1453" s="29">
        <v>142947</v>
      </c>
      <c r="B1453" s="29">
        <v>2</v>
      </c>
      <c r="C1453" s="30">
        <v>46077.471875000003</v>
      </c>
      <c r="D1453" s="32" t="s">
        <v>9150</v>
      </c>
      <c r="E1453" s="61">
        <v>2.0838999999999999</v>
      </c>
      <c r="H1453" s="29">
        <f t="shared" si="66"/>
        <v>9</v>
      </c>
      <c r="I1453" s="29">
        <f t="shared" si="67"/>
        <v>1</v>
      </c>
      <c r="J1453" s="29" t="str">
        <f t="shared" si="68"/>
        <v/>
      </c>
    </row>
    <row r="1454" spans="1:10" x14ac:dyDescent="0.25">
      <c r="A1454" s="29">
        <v>142947</v>
      </c>
      <c r="B1454" s="29">
        <v>1</v>
      </c>
      <c r="C1454" s="30">
        <v>46077.471956018519</v>
      </c>
      <c r="D1454" s="32" t="s">
        <v>9150</v>
      </c>
      <c r="E1454" s="61">
        <v>2.0564200000000001</v>
      </c>
      <c r="H1454" s="29">
        <f t="shared" si="66"/>
        <v>9</v>
      </c>
      <c r="I1454" s="29">
        <f t="shared" si="67"/>
        <v>1</v>
      </c>
      <c r="J1454" s="29" t="str">
        <f t="shared" si="68"/>
        <v/>
      </c>
    </row>
    <row r="1455" spans="1:10" x14ac:dyDescent="0.25">
      <c r="A1455" s="29">
        <v>142947</v>
      </c>
      <c r="B1455" s="29">
        <v>2</v>
      </c>
      <c r="C1455" s="30">
        <v>46077.549398148149</v>
      </c>
      <c r="D1455" s="32" t="s">
        <v>9151</v>
      </c>
      <c r="E1455" s="61">
        <v>2.0838999999999999</v>
      </c>
      <c r="H1455" s="29">
        <f t="shared" si="66"/>
        <v>9</v>
      </c>
      <c r="I1455" s="29">
        <f t="shared" si="67"/>
        <v>1</v>
      </c>
      <c r="J1455" s="29" t="str">
        <f t="shared" si="68"/>
        <v/>
      </c>
    </row>
    <row r="1456" spans="1:10" x14ac:dyDescent="0.25">
      <c r="A1456" s="29">
        <v>142947</v>
      </c>
      <c r="B1456" s="29">
        <v>2</v>
      </c>
      <c r="C1456" s="30">
        <v>46077.549513888887</v>
      </c>
      <c r="D1456" s="32" t="s">
        <v>9151</v>
      </c>
      <c r="E1456" s="61">
        <v>2.0838999999999999</v>
      </c>
      <c r="H1456" s="29">
        <f t="shared" si="66"/>
        <v>9</v>
      </c>
      <c r="I1456" s="29">
        <f t="shared" si="67"/>
        <v>1</v>
      </c>
      <c r="J1456" s="29" t="str">
        <f t="shared" si="68"/>
        <v/>
      </c>
    </row>
    <row r="1457" spans="1:10" x14ac:dyDescent="0.25">
      <c r="A1457" s="29">
        <v>142947</v>
      </c>
      <c r="B1457" s="29">
        <v>1</v>
      </c>
      <c r="C1457" s="30">
        <v>46077.55059027778</v>
      </c>
      <c r="D1457" s="32" t="s">
        <v>9152</v>
      </c>
      <c r="E1457" s="61">
        <v>2.0564200000000001</v>
      </c>
      <c r="H1457" s="29">
        <f t="shared" si="66"/>
        <v>9</v>
      </c>
      <c r="I1457" s="29">
        <f t="shared" si="67"/>
        <v>1</v>
      </c>
      <c r="J1457" s="29" t="str">
        <f t="shared" si="68"/>
        <v/>
      </c>
    </row>
    <row r="1458" spans="1:10" x14ac:dyDescent="0.25">
      <c r="A1458" s="29">
        <v>142947</v>
      </c>
      <c r="B1458" s="29">
        <v>1</v>
      </c>
      <c r="C1458" s="30">
        <v>46077.55064814815</v>
      </c>
      <c r="D1458" s="32" t="s">
        <v>9152</v>
      </c>
      <c r="E1458" s="61">
        <v>2.0564200000000001</v>
      </c>
      <c r="H1458" s="29">
        <f t="shared" si="66"/>
        <v>9</v>
      </c>
      <c r="I1458" s="29">
        <f t="shared" si="67"/>
        <v>1</v>
      </c>
      <c r="J1458" s="29" t="str">
        <f t="shared" si="68"/>
        <v/>
      </c>
    </row>
    <row r="1459" spans="1:10" x14ac:dyDescent="0.25">
      <c r="A1459" s="29">
        <v>143291</v>
      </c>
      <c r="B1459" s="29">
        <v>1</v>
      </c>
      <c r="C1459" s="30">
        <v>46078.257349537038</v>
      </c>
      <c r="D1459" s="32" t="s">
        <v>9153</v>
      </c>
      <c r="E1459" s="61">
        <v>4.0202249999999999</v>
      </c>
      <c r="H1459" s="29">
        <f t="shared" si="66"/>
        <v>9</v>
      </c>
      <c r="I1459" s="29">
        <f t="shared" si="67"/>
        <v>1</v>
      </c>
      <c r="J1459" s="29" t="str">
        <f t="shared" si="68"/>
        <v/>
      </c>
    </row>
    <row r="1460" spans="1:10" x14ac:dyDescent="0.25">
      <c r="A1460" s="29">
        <v>143291</v>
      </c>
      <c r="B1460" s="29">
        <v>1</v>
      </c>
      <c r="C1460" s="30">
        <v>46078.268969907411</v>
      </c>
      <c r="D1460" s="32" t="s">
        <v>9154</v>
      </c>
      <c r="E1460" s="61">
        <v>4.0202249999999999</v>
      </c>
      <c r="H1460" s="29">
        <f t="shared" si="66"/>
        <v>9</v>
      </c>
      <c r="I1460" s="29">
        <f t="shared" si="67"/>
        <v>1</v>
      </c>
      <c r="J1460" s="29" t="str">
        <f t="shared" si="68"/>
        <v/>
      </c>
    </row>
    <row r="1461" spans="1:10" x14ac:dyDescent="0.25">
      <c r="A1461" s="29">
        <v>143227</v>
      </c>
      <c r="B1461" s="29">
        <v>1</v>
      </c>
      <c r="C1461" s="30">
        <v>46078.281643518516</v>
      </c>
      <c r="D1461" s="32" t="s">
        <v>9155</v>
      </c>
      <c r="E1461" s="61">
        <v>1.680075</v>
      </c>
      <c r="H1461" s="29">
        <f t="shared" si="66"/>
        <v>9</v>
      </c>
      <c r="I1461" s="29">
        <f t="shared" si="67"/>
        <v>1</v>
      </c>
      <c r="J1461" s="29" t="str">
        <f t="shared" si="68"/>
        <v/>
      </c>
    </row>
    <row r="1462" spans="1:10" x14ac:dyDescent="0.25">
      <c r="A1462" s="29">
        <v>142947</v>
      </c>
      <c r="B1462" s="29">
        <v>8</v>
      </c>
      <c r="C1462" s="30">
        <v>46078.28324074074</v>
      </c>
      <c r="D1462" s="32" t="s">
        <v>9154</v>
      </c>
      <c r="E1462" s="61">
        <v>1.79487</v>
      </c>
      <c r="H1462" s="29">
        <f t="shared" si="66"/>
        <v>9</v>
      </c>
      <c r="I1462" s="29">
        <f t="shared" si="67"/>
        <v>1</v>
      </c>
      <c r="J1462" s="29" t="str">
        <f t="shared" si="68"/>
        <v/>
      </c>
    </row>
    <row r="1463" spans="1:10" x14ac:dyDescent="0.25">
      <c r="A1463" s="29">
        <v>143201</v>
      </c>
      <c r="B1463" s="29">
        <v>6</v>
      </c>
      <c r="C1463" s="30">
        <v>46078.317002314812</v>
      </c>
      <c r="D1463" s="32">
        <v>260115101821</v>
      </c>
      <c r="E1463" s="61">
        <v>1.5552600000000001</v>
      </c>
      <c r="H1463" s="29">
        <f t="shared" si="66"/>
        <v>9</v>
      </c>
      <c r="I1463" s="29">
        <f t="shared" si="67"/>
        <v>1</v>
      </c>
      <c r="J1463" s="29" t="str">
        <f t="shared" si="68"/>
        <v/>
      </c>
    </row>
    <row r="1464" spans="1:10" x14ac:dyDescent="0.25">
      <c r="A1464" s="29">
        <v>143199</v>
      </c>
      <c r="B1464" s="29">
        <v>13</v>
      </c>
      <c r="C1464" s="30">
        <v>46078.317164351851</v>
      </c>
      <c r="D1464" s="32">
        <v>260115101821</v>
      </c>
      <c r="E1464" s="61">
        <v>1.1187199999999999</v>
      </c>
      <c r="H1464" s="29">
        <f t="shared" si="66"/>
        <v>9</v>
      </c>
      <c r="I1464" s="29">
        <f t="shared" si="67"/>
        <v>1</v>
      </c>
      <c r="J1464" s="29" t="str">
        <f t="shared" si="68"/>
        <v/>
      </c>
    </row>
    <row r="1465" spans="1:10" x14ac:dyDescent="0.25">
      <c r="A1465" s="29">
        <v>143199</v>
      </c>
      <c r="B1465" s="29">
        <v>23</v>
      </c>
      <c r="C1465" s="30">
        <v>46078.317280092589</v>
      </c>
      <c r="D1465" s="32">
        <v>260115101821</v>
      </c>
      <c r="E1465" s="61">
        <v>1.1211169999999999</v>
      </c>
      <c r="H1465" s="29">
        <f t="shared" si="66"/>
        <v>9</v>
      </c>
      <c r="I1465" s="29">
        <f t="shared" si="67"/>
        <v>1</v>
      </c>
      <c r="J1465" s="29" t="str">
        <f t="shared" si="68"/>
        <v/>
      </c>
    </row>
    <row r="1466" spans="1:10" x14ac:dyDescent="0.25">
      <c r="A1466" s="29">
        <v>143242</v>
      </c>
      <c r="B1466" s="29">
        <v>2</v>
      </c>
      <c r="C1466" s="30">
        <v>46078.317546296297</v>
      </c>
      <c r="D1466" s="32">
        <v>260115101821</v>
      </c>
      <c r="E1466" s="61">
        <v>0.99763400000000002</v>
      </c>
      <c r="H1466" s="29">
        <f t="shared" si="66"/>
        <v>9</v>
      </c>
      <c r="I1466" s="29">
        <f t="shared" si="67"/>
        <v>1</v>
      </c>
      <c r="J1466" s="29" t="str">
        <f t="shared" si="68"/>
        <v/>
      </c>
    </row>
    <row r="1467" spans="1:10" x14ac:dyDescent="0.25">
      <c r="A1467" s="29">
        <v>143242</v>
      </c>
      <c r="B1467" s="29">
        <v>1</v>
      </c>
      <c r="C1467" s="30">
        <v>46078.31763888889</v>
      </c>
      <c r="D1467" s="32">
        <v>260115101821</v>
      </c>
      <c r="E1467" s="61">
        <v>0.99763400000000002</v>
      </c>
      <c r="H1467" s="29">
        <f t="shared" si="66"/>
        <v>9</v>
      </c>
      <c r="I1467" s="29">
        <f t="shared" si="67"/>
        <v>1</v>
      </c>
      <c r="J1467" s="29" t="str">
        <f t="shared" si="68"/>
        <v/>
      </c>
    </row>
    <row r="1468" spans="1:10" x14ac:dyDescent="0.25">
      <c r="A1468" s="29">
        <v>143182</v>
      </c>
      <c r="B1468" s="29">
        <v>2</v>
      </c>
      <c r="C1468" s="30">
        <v>46078.329884259256</v>
      </c>
      <c r="D1468" s="32">
        <v>260115050421</v>
      </c>
      <c r="E1468" s="61">
        <v>1.850814</v>
      </c>
      <c r="H1468" s="29">
        <f t="shared" si="66"/>
        <v>9</v>
      </c>
      <c r="I1468" s="29">
        <f t="shared" si="67"/>
        <v>1</v>
      </c>
      <c r="J1468" s="29" t="str">
        <f t="shared" si="68"/>
        <v/>
      </c>
    </row>
    <row r="1469" spans="1:10" x14ac:dyDescent="0.25">
      <c r="A1469" s="29">
        <v>143225</v>
      </c>
      <c r="B1469" s="29">
        <v>3</v>
      </c>
      <c r="C1469" s="30">
        <v>46078.330081018517</v>
      </c>
      <c r="D1469" s="32">
        <v>260115050421</v>
      </c>
      <c r="E1469" s="61">
        <v>0.95205499999999998</v>
      </c>
      <c r="H1469" s="29">
        <f t="shared" si="66"/>
        <v>9</v>
      </c>
      <c r="I1469" s="29">
        <f t="shared" si="67"/>
        <v>1</v>
      </c>
      <c r="J1469" s="29" t="str">
        <f t="shared" si="68"/>
        <v/>
      </c>
    </row>
    <row r="1470" spans="1:10" x14ac:dyDescent="0.25">
      <c r="A1470" s="29">
        <v>143225</v>
      </c>
      <c r="B1470" s="29">
        <v>4</v>
      </c>
      <c r="C1470" s="30">
        <v>46078.33016203704</v>
      </c>
      <c r="D1470" s="32">
        <v>260115050421</v>
      </c>
      <c r="E1470" s="61">
        <v>0.95205499999999998</v>
      </c>
      <c r="H1470" s="29">
        <f t="shared" si="66"/>
        <v>9</v>
      </c>
      <c r="I1470" s="29">
        <f t="shared" si="67"/>
        <v>1</v>
      </c>
      <c r="J1470" s="29" t="str">
        <f t="shared" si="68"/>
        <v/>
      </c>
    </row>
    <row r="1471" spans="1:10" x14ac:dyDescent="0.25">
      <c r="A1471" s="29">
        <v>143225</v>
      </c>
      <c r="B1471" s="29">
        <v>4</v>
      </c>
      <c r="C1471" s="30">
        <v>46078.33021990741</v>
      </c>
      <c r="D1471" s="32">
        <v>260115050421</v>
      </c>
      <c r="E1471" s="61">
        <v>0.95205499999999998</v>
      </c>
      <c r="H1471" s="29">
        <f t="shared" si="66"/>
        <v>9</v>
      </c>
      <c r="I1471" s="29">
        <f t="shared" si="67"/>
        <v>1</v>
      </c>
      <c r="J1471" s="29" t="str">
        <f t="shared" si="68"/>
        <v/>
      </c>
    </row>
    <row r="1472" spans="1:10" x14ac:dyDescent="0.25">
      <c r="A1472" s="29">
        <v>143199</v>
      </c>
      <c r="B1472" s="29">
        <v>9</v>
      </c>
      <c r="C1472" s="30">
        <v>46078.330381944441</v>
      </c>
      <c r="D1472" s="32">
        <v>260115050421</v>
      </c>
      <c r="E1472" s="61">
        <v>1.01251</v>
      </c>
      <c r="H1472" s="29">
        <f t="shared" si="66"/>
        <v>9</v>
      </c>
      <c r="I1472" s="29">
        <f t="shared" si="67"/>
        <v>1</v>
      </c>
      <c r="J1472" s="29" t="str">
        <f t="shared" si="68"/>
        <v/>
      </c>
    </row>
    <row r="1473" spans="1:10" x14ac:dyDescent="0.25">
      <c r="A1473" s="29">
        <v>142277</v>
      </c>
      <c r="B1473" s="29">
        <v>4</v>
      </c>
      <c r="C1473" s="30">
        <v>46078.341562499998</v>
      </c>
      <c r="D1473" s="32">
        <v>260115051221</v>
      </c>
      <c r="E1473" s="61">
        <v>1.9080159999999999</v>
      </c>
      <c r="H1473" s="29">
        <f t="shared" si="66"/>
        <v>9</v>
      </c>
      <c r="I1473" s="29">
        <f t="shared" si="67"/>
        <v>1</v>
      </c>
      <c r="J1473" s="29" t="str">
        <f t="shared" si="68"/>
        <v/>
      </c>
    </row>
    <row r="1474" spans="1:10" x14ac:dyDescent="0.25">
      <c r="A1474" s="29">
        <v>142277</v>
      </c>
      <c r="B1474" s="29">
        <v>5</v>
      </c>
      <c r="C1474" s="30">
        <v>46078.34165509259</v>
      </c>
      <c r="D1474" s="32">
        <v>260115051221</v>
      </c>
      <c r="E1474" s="61">
        <v>1.9080159999999999</v>
      </c>
      <c r="H1474" s="29">
        <f t="shared" si="66"/>
        <v>9</v>
      </c>
      <c r="I1474" s="29">
        <f t="shared" si="67"/>
        <v>1</v>
      </c>
      <c r="J1474" s="29" t="str">
        <f t="shared" si="68"/>
        <v/>
      </c>
    </row>
    <row r="1475" spans="1:10" x14ac:dyDescent="0.25">
      <c r="A1475" s="29">
        <v>143199</v>
      </c>
      <c r="B1475" s="29">
        <v>20</v>
      </c>
      <c r="C1475" s="30">
        <v>46078.341886574075</v>
      </c>
      <c r="D1475" s="32">
        <v>260115051221</v>
      </c>
      <c r="E1475" s="61">
        <v>0.54802700000000004</v>
      </c>
      <c r="H1475" s="29">
        <f t="shared" si="66"/>
        <v>9</v>
      </c>
      <c r="I1475" s="29">
        <f t="shared" si="67"/>
        <v>1</v>
      </c>
      <c r="J1475" s="29" t="str">
        <f t="shared" si="68"/>
        <v/>
      </c>
    </row>
    <row r="1476" spans="1:10" x14ac:dyDescent="0.25">
      <c r="A1476" s="29">
        <v>143199</v>
      </c>
      <c r="B1476" s="29">
        <v>22</v>
      </c>
      <c r="C1476" s="30">
        <v>46078.342002314814</v>
      </c>
      <c r="D1476" s="32">
        <v>260115051221</v>
      </c>
      <c r="E1476" s="61">
        <v>0.52509700000000004</v>
      </c>
      <c r="H1476" s="29">
        <f t="shared" si="66"/>
        <v>9</v>
      </c>
      <c r="I1476" s="29">
        <f t="shared" si="67"/>
        <v>1</v>
      </c>
      <c r="J1476" s="29" t="str">
        <f t="shared" si="68"/>
        <v/>
      </c>
    </row>
    <row r="1477" spans="1:10" x14ac:dyDescent="0.25">
      <c r="A1477" s="29">
        <v>143199</v>
      </c>
      <c r="B1477" s="29">
        <v>7</v>
      </c>
      <c r="C1477" s="30">
        <v>46078.342083333337</v>
      </c>
      <c r="D1477" s="32">
        <v>260115051221</v>
      </c>
      <c r="E1477" s="61">
        <v>1.01251</v>
      </c>
      <c r="H1477" s="29">
        <f t="shared" si="66"/>
        <v>9</v>
      </c>
      <c r="I1477" s="29">
        <f t="shared" si="67"/>
        <v>1</v>
      </c>
      <c r="J1477" s="29" t="str">
        <f t="shared" si="68"/>
        <v/>
      </c>
    </row>
    <row r="1478" spans="1:10" x14ac:dyDescent="0.25">
      <c r="A1478" s="29">
        <v>143283</v>
      </c>
      <c r="B1478" s="29">
        <v>1</v>
      </c>
      <c r="C1478" s="30">
        <v>46078.375092592592</v>
      </c>
      <c r="D1478" s="32">
        <v>260102180121</v>
      </c>
      <c r="E1478" s="61">
        <v>2.834616</v>
      </c>
      <c r="H1478" s="29">
        <f t="shared" si="66"/>
        <v>9</v>
      </c>
      <c r="I1478" s="29">
        <f t="shared" si="67"/>
        <v>1</v>
      </c>
      <c r="J1478" s="29" t="str">
        <f t="shared" si="68"/>
        <v/>
      </c>
    </row>
    <row r="1479" spans="1:10" x14ac:dyDescent="0.25">
      <c r="A1479" s="29">
        <v>143283</v>
      </c>
      <c r="B1479" s="29">
        <v>1</v>
      </c>
      <c r="C1479" s="30">
        <v>46078.375185185185</v>
      </c>
      <c r="D1479" s="32">
        <v>260102180121</v>
      </c>
      <c r="E1479" s="61">
        <v>2.834616</v>
      </c>
      <c r="H1479" s="29">
        <f t="shared" si="66"/>
        <v>9</v>
      </c>
      <c r="I1479" s="29">
        <f t="shared" si="67"/>
        <v>1</v>
      </c>
      <c r="J1479" s="29" t="str">
        <f t="shared" si="68"/>
        <v/>
      </c>
    </row>
    <row r="1480" spans="1:10" x14ac:dyDescent="0.25">
      <c r="A1480" s="29">
        <v>143283</v>
      </c>
      <c r="B1480" s="29">
        <v>2</v>
      </c>
      <c r="C1480" s="30">
        <v>46078.3753125</v>
      </c>
      <c r="D1480" s="32">
        <v>260102193021</v>
      </c>
      <c r="E1480" s="61">
        <v>2.826012</v>
      </c>
      <c r="H1480" s="29">
        <f t="shared" si="66"/>
        <v>9</v>
      </c>
      <c r="I1480" s="29">
        <f t="shared" si="67"/>
        <v>1</v>
      </c>
      <c r="J1480" s="29" t="str">
        <f t="shared" si="68"/>
        <v/>
      </c>
    </row>
    <row r="1481" spans="1:10" x14ac:dyDescent="0.25">
      <c r="A1481" s="29">
        <v>143283</v>
      </c>
      <c r="B1481" s="29">
        <v>2</v>
      </c>
      <c r="C1481" s="30">
        <v>46078.375381944446</v>
      </c>
      <c r="D1481" s="32">
        <v>260102193021</v>
      </c>
      <c r="E1481" s="61">
        <v>2.826012</v>
      </c>
      <c r="H1481" s="29">
        <f t="shared" si="66"/>
        <v>9</v>
      </c>
      <c r="I1481" s="29">
        <f t="shared" si="67"/>
        <v>1</v>
      </c>
      <c r="J1481" s="29" t="str">
        <f t="shared" si="68"/>
        <v/>
      </c>
    </row>
    <row r="1482" spans="1:10" x14ac:dyDescent="0.25">
      <c r="A1482" s="29">
        <v>143283</v>
      </c>
      <c r="B1482" s="29">
        <v>3</v>
      </c>
      <c r="C1482" s="30">
        <v>46078.408622685187</v>
      </c>
      <c r="D1482" s="32">
        <v>260102195721</v>
      </c>
      <c r="E1482" s="61">
        <v>3.4393859999999998</v>
      </c>
      <c r="H1482" s="29">
        <f t="shared" si="66"/>
        <v>9</v>
      </c>
      <c r="I1482" s="29">
        <f t="shared" si="67"/>
        <v>1</v>
      </c>
      <c r="J1482" s="29" t="str">
        <f t="shared" si="68"/>
        <v/>
      </c>
    </row>
    <row r="1483" spans="1:10" x14ac:dyDescent="0.25">
      <c r="A1483" s="29">
        <v>143283</v>
      </c>
      <c r="B1483" s="29">
        <v>3</v>
      </c>
      <c r="C1483" s="30">
        <v>46078.427835648145</v>
      </c>
      <c r="D1483" s="32">
        <v>260103081221</v>
      </c>
      <c r="E1483" s="61">
        <v>3.4393859999999998</v>
      </c>
      <c r="H1483" s="29">
        <f t="shared" si="66"/>
        <v>9</v>
      </c>
      <c r="I1483" s="29">
        <f t="shared" si="67"/>
        <v>1</v>
      </c>
      <c r="J1483" s="29" t="str">
        <f t="shared" si="68"/>
        <v/>
      </c>
    </row>
    <row r="1484" spans="1:10" x14ac:dyDescent="0.25">
      <c r="A1484" s="29">
        <v>143283</v>
      </c>
      <c r="B1484" s="29">
        <v>4</v>
      </c>
      <c r="C1484" s="30">
        <v>46078.481921296298</v>
      </c>
      <c r="D1484" s="32">
        <v>260102194121</v>
      </c>
      <c r="E1484" s="61">
        <v>3.4371960000000001</v>
      </c>
      <c r="H1484" s="29">
        <f t="shared" ref="H1484:H1547" si="69">IF(A1484&gt;0,WEEKNUM(C1484,21),"")</f>
        <v>9</v>
      </c>
      <c r="I1484" s="29">
        <f t="shared" ref="I1484:I1547" si="70">IF(A1484&gt;0,1,"")</f>
        <v>1</v>
      </c>
      <c r="J1484" s="29" t="str">
        <f t="shared" ref="J1484:J1547" si="71">IF(F1484&gt;0,1,"")</f>
        <v/>
      </c>
    </row>
    <row r="1485" spans="1:10" x14ac:dyDescent="0.25">
      <c r="A1485" s="29">
        <v>143283</v>
      </c>
      <c r="B1485" s="29">
        <v>4</v>
      </c>
      <c r="C1485" s="30">
        <v>46078.482048611113</v>
      </c>
      <c r="D1485" s="32">
        <v>260102182521</v>
      </c>
      <c r="E1485" s="61">
        <v>3.4371960000000001</v>
      </c>
      <c r="H1485" s="29">
        <f t="shared" si="69"/>
        <v>9</v>
      </c>
      <c r="I1485" s="29">
        <f t="shared" si="70"/>
        <v>1</v>
      </c>
      <c r="J1485" s="29" t="str">
        <f t="shared" si="71"/>
        <v/>
      </c>
    </row>
    <row r="1486" spans="1:10" x14ac:dyDescent="0.25">
      <c r="A1486" s="29">
        <v>143245</v>
      </c>
      <c r="B1486" s="29">
        <v>1</v>
      </c>
      <c r="C1486" s="30">
        <v>46078.633900462963</v>
      </c>
      <c r="D1486" s="32">
        <v>260115141621</v>
      </c>
      <c r="E1486" s="61">
        <v>0.73151999999999995</v>
      </c>
      <c r="H1486" s="29">
        <f t="shared" si="69"/>
        <v>9</v>
      </c>
      <c r="I1486" s="29">
        <f t="shared" si="70"/>
        <v>1</v>
      </c>
      <c r="J1486" s="29" t="str">
        <f t="shared" si="71"/>
        <v/>
      </c>
    </row>
    <row r="1487" spans="1:10" x14ac:dyDescent="0.25">
      <c r="A1487" s="29">
        <v>143182</v>
      </c>
      <c r="B1487" s="29">
        <v>1</v>
      </c>
      <c r="C1487" s="30">
        <v>46079.278599537036</v>
      </c>
      <c r="D1487" s="32">
        <v>260115051821</v>
      </c>
      <c r="E1487" s="61">
        <v>1.85002</v>
      </c>
      <c r="H1487" s="29">
        <f t="shared" si="69"/>
        <v>9</v>
      </c>
      <c r="I1487" s="29">
        <f t="shared" si="70"/>
        <v>1</v>
      </c>
      <c r="J1487" s="29" t="str">
        <f t="shared" si="71"/>
        <v/>
      </c>
    </row>
    <row r="1488" spans="1:10" x14ac:dyDescent="0.25">
      <c r="A1488" s="29">
        <v>143225</v>
      </c>
      <c r="B1488" s="29">
        <v>1</v>
      </c>
      <c r="C1488" s="30">
        <v>46079.278796296298</v>
      </c>
      <c r="D1488" s="32">
        <v>260115051821</v>
      </c>
      <c r="E1488" s="61">
        <v>0.89241000000000004</v>
      </c>
      <c r="H1488" s="29">
        <f t="shared" si="69"/>
        <v>9</v>
      </c>
      <c r="I1488" s="29">
        <f t="shared" si="70"/>
        <v>1</v>
      </c>
      <c r="J1488" s="29" t="str">
        <f t="shared" si="71"/>
        <v/>
      </c>
    </row>
    <row r="1489" spans="1:10" x14ac:dyDescent="0.25">
      <c r="A1489" s="29">
        <v>143225</v>
      </c>
      <c r="B1489" s="29">
        <v>2</v>
      </c>
      <c r="C1489" s="30">
        <v>46079.278912037036</v>
      </c>
      <c r="D1489" s="32">
        <v>260115051821</v>
      </c>
      <c r="E1489" s="61">
        <v>0.89241000000000004</v>
      </c>
      <c r="H1489" s="29">
        <f t="shared" si="69"/>
        <v>9</v>
      </c>
      <c r="I1489" s="29">
        <f t="shared" si="70"/>
        <v>1</v>
      </c>
      <c r="J1489" s="29" t="str">
        <f t="shared" si="71"/>
        <v/>
      </c>
    </row>
    <row r="1490" spans="1:10" x14ac:dyDescent="0.25">
      <c r="A1490" s="29">
        <v>143225</v>
      </c>
      <c r="B1490" s="29">
        <v>2</v>
      </c>
      <c r="C1490" s="30">
        <v>46079.278969907406</v>
      </c>
      <c r="D1490" s="32">
        <v>260115051821</v>
      </c>
      <c r="E1490" s="61">
        <v>0.89241000000000004</v>
      </c>
      <c r="H1490" s="29">
        <f t="shared" si="69"/>
        <v>9</v>
      </c>
      <c r="I1490" s="29">
        <f t="shared" si="70"/>
        <v>1</v>
      </c>
      <c r="J1490" s="29" t="str">
        <f t="shared" si="71"/>
        <v/>
      </c>
    </row>
    <row r="1491" spans="1:10" x14ac:dyDescent="0.25">
      <c r="A1491" s="29">
        <v>143199</v>
      </c>
      <c r="B1491" s="29">
        <v>10</v>
      </c>
      <c r="C1491" s="30">
        <v>46079.279108796298</v>
      </c>
      <c r="D1491" s="32">
        <v>260115051821</v>
      </c>
      <c r="E1491" s="61">
        <v>1.01251</v>
      </c>
      <c r="H1491" s="29">
        <f t="shared" si="69"/>
        <v>9</v>
      </c>
      <c r="I1491" s="29">
        <f t="shared" si="70"/>
        <v>1</v>
      </c>
      <c r="J1491" s="29" t="str">
        <f t="shared" si="71"/>
        <v/>
      </c>
    </row>
    <row r="1492" spans="1:10" x14ac:dyDescent="0.25">
      <c r="A1492" s="29">
        <v>143199</v>
      </c>
      <c r="B1492" s="29">
        <v>1</v>
      </c>
      <c r="C1492" s="30">
        <v>46079.281365740739</v>
      </c>
      <c r="D1492" s="32">
        <v>260115052521</v>
      </c>
      <c r="E1492" s="61">
        <v>2.2089599999999998</v>
      </c>
      <c r="H1492" s="29">
        <f t="shared" si="69"/>
        <v>9</v>
      </c>
      <c r="I1492" s="29">
        <f t="shared" si="70"/>
        <v>1</v>
      </c>
      <c r="J1492" s="29" t="str">
        <f t="shared" si="71"/>
        <v/>
      </c>
    </row>
    <row r="1493" spans="1:10" x14ac:dyDescent="0.25">
      <c r="A1493" s="29">
        <v>143199</v>
      </c>
      <c r="B1493" s="29">
        <v>4</v>
      </c>
      <c r="C1493" s="30">
        <v>46079.281435185185</v>
      </c>
      <c r="D1493" s="32">
        <v>260115052521</v>
      </c>
      <c r="E1493" s="61">
        <v>0.72911999999999999</v>
      </c>
      <c r="H1493" s="29">
        <f t="shared" si="69"/>
        <v>9</v>
      </c>
      <c r="I1493" s="29">
        <f t="shared" si="70"/>
        <v>1</v>
      </c>
      <c r="J1493" s="29" t="str">
        <f t="shared" si="71"/>
        <v/>
      </c>
    </row>
    <row r="1494" spans="1:10" x14ac:dyDescent="0.25">
      <c r="A1494" s="29">
        <v>143199</v>
      </c>
      <c r="B1494" s="29">
        <v>6</v>
      </c>
      <c r="C1494" s="30">
        <v>46079.281504629631</v>
      </c>
      <c r="D1494" s="32">
        <v>260115052521</v>
      </c>
      <c r="E1494" s="61">
        <v>0.72911999999999999</v>
      </c>
      <c r="H1494" s="29">
        <f t="shared" si="69"/>
        <v>9</v>
      </c>
      <c r="I1494" s="29">
        <f t="shared" si="70"/>
        <v>1</v>
      </c>
      <c r="J1494" s="29" t="str">
        <f t="shared" si="71"/>
        <v/>
      </c>
    </row>
    <row r="1495" spans="1:10" x14ac:dyDescent="0.25">
      <c r="A1495" s="29">
        <v>142277</v>
      </c>
      <c r="B1495" s="29">
        <v>6</v>
      </c>
      <c r="C1495" s="30">
        <v>46079.281666666669</v>
      </c>
      <c r="D1495" s="32">
        <v>260115052521</v>
      </c>
      <c r="E1495" s="61">
        <v>1.2282040000000001</v>
      </c>
      <c r="H1495" s="29">
        <f t="shared" si="69"/>
        <v>9</v>
      </c>
      <c r="I1495" s="29">
        <f t="shared" si="70"/>
        <v>1</v>
      </c>
      <c r="J1495" s="29" t="str">
        <f t="shared" si="71"/>
        <v/>
      </c>
    </row>
    <row r="1496" spans="1:10" x14ac:dyDescent="0.25">
      <c r="A1496" s="29">
        <v>142277</v>
      </c>
      <c r="B1496" s="29">
        <v>6</v>
      </c>
      <c r="C1496" s="30">
        <v>46079.281724537039</v>
      </c>
      <c r="D1496" s="32">
        <v>260115052521</v>
      </c>
      <c r="E1496" s="61">
        <v>1.2282040000000001</v>
      </c>
      <c r="H1496" s="29">
        <f t="shared" si="69"/>
        <v>9</v>
      </c>
      <c r="I1496" s="29">
        <f t="shared" si="70"/>
        <v>1</v>
      </c>
      <c r="J1496" s="29" t="str">
        <f t="shared" si="71"/>
        <v/>
      </c>
    </row>
    <row r="1497" spans="1:10" x14ac:dyDescent="0.25">
      <c r="A1497" s="29">
        <v>142277</v>
      </c>
      <c r="B1497" s="29">
        <v>7</v>
      </c>
      <c r="C1497" s="30">
        <v>46079.29824074074</v>
      </c>
      <c r="D1497" s="32">
        <v>260115053121</v>
      </c>
      <c r="E1497" s="61">
        <v>1.2282040000000001</v>
      </c>
      <c r="H1497" s="29">
        <f t="shared" si="69"/>
        <v>9</v>
      </c>
      <c r="I1497" s="29">
        <f t="shared" si="70"/>
        <v>1</v>
      </c>
      <c r="J1497" s="29" t="str">
        <f t="shared" si="71"/>
        <v/>
      </c>
    </row>
    <row r="1498" spans="1:10" x14ac:dyDescent="0.25">
      <c r="A1498" s="29">
        <v>143201</v>
      </c>
      <c r="B1498" s="29">
        <v>17</v>
      </c>
      <c r="C1498" s="30">
        <v>46079.298425925925</v>
      </c>
      <c r="D1498" s="32">
        <v>260115053121</v>
      </c>
      <c r="E1498" s="61">
        <v>1.4732000000000001</v>
      </c>
      <c r="H1498" s="29">
        <f t="shared" si="69"/>
        <v>9</v>
      </c>
      <c r="I1498" s="29">
        <f t="shared" si="70"/>
        <v>1</v>
      </c>
      <c r="J1498" s="29" t="str">
        <f t="shared" si="71"/>
        <v/>
      </c>
    </row>
    <row r="1499" spans="1:10" x14ac:dyDescent="0.25">
      <c r="A1499" s="29">
        <v>143199</v>
      </c>
      <c r="B1499" s="29">
        <v>14</v>
      </c>
      <c r="C1499" s="30">
        <v>46079.298645833333</v>
      </c>
      <c r="D1499" s="32">
        <v>260115053121</v>
      </c>
      <c r="E1499" s="61">
        <v>1.935292</v>
      </c>
      <c r="H1499" s="29">
        <f t="shared" si="69"/>
        <v>9</v>
      </c>
      <c r="I1499" s="29">
        <f t="shared" si="70"/>
        <v>1</v>
      </c>
      <c r="J1499" s="29" t="str">
        <f t="shared" si="71"/>
        <v/>
      </c>
    </row>
    <row r="1500" spans="1:10" x14ac:dyDescent="0.25">
      <c r="A1500" s="29">
        <v>143199</v>
      </c>
      <c r="B1500" s="29">
        <v>11</v>
      </c>
      <c r="C1500" s="30">
        <v>46079.298750000002</v>
      </c>
      <c r="D1500" s="32">
        <v>260115053121</v>
      </c>
      <c r="E1500" s="61">
        <v>0.82467000000000001</v>
      </c>
      <c r="H1500" s="29">
        <f t="shared" si="69"/>
        <v>9</v>
      </c>
      <c r="I1500" s="29">
        <f t="shared" si="70"/>
        <v>1</v>
      </c>
      <c r="J1500" s="29" t="str">
        <f t="shared" si="71"/>
        <v/>
      </c>
    </row>
    <row r="1501" spans="1:10" x14ac:dyDescent="0.25">
      <c r="A1501" s="29">
        <v>143199</v>
      </c>
      <c r="B1501" s="29">
        <v>3</v>
      </c>
      <c r="C1501" s="30">
        <v>46079.298831018517</v>
      </c>
      <c r="D1501" s="32">
        <v>260115053121</v>
      </c>
      <c r="E1501" s="61">
        <v>0.71669000000000005</v>
      </c>
      <c r="H1501" s="29">
        <f t="shared" si="69"/>
        <v>9</v>
      </c>
      <c r="I1501" s="29">
        <f t="shared" si="70"/>
        <v>1</v>
      </c>
      <c r="J1501" s="29" t="str">
        <f t="shared" si="71"/>
        <v/>
      </c>
    </row>
    <row r="1502" spans="1:10" x14ac:dyDescent="0.25">
      <c r="A1502" s="29">
        <v>143201</v>
      </c>
      <c r="B1502" s="29">
        <v>2</v>
      </c>
      <c r="C1502" s="30">
        <v>46079.305219907408</v>
      </c>
      <c r="D1502" s="32">
        <v>260122035921</v>
      </c>
      <c r="E1502" s="61">
        <v>2.24675</v>
      </c>
      <c r="H1502" s="29">
        <f t="shared" si="69"/>
        <v>9</v>
      </c>
      <c r="I1502" s="29">
        <f t="shared" si="70"/>
        <v>1</v>
      </c>
      <c r="J1502" s="29" t="str">
        <f t="shared" si="71"/>
        <v/>
      </c>
    </row>
    <row r="1503" spans="1:10" x14ac:dyDescent="0.25">
      <c r="A1503" s="29">
        <v>143232</v>
      </c>
      <c r="B1503" s="29">
        <v>3</v>
      </c>
      <c r="C1503" s="30">
        <v>46079.305347222224</v>
      </c>
      <c r="D1503" s="32">
        <v>260122035921</v>
      </c>
      <c r="E1503" s="61">
        <v>2.108365</v>
      </c>
      <c r="H1503" s="29">
        <f t="shared" si="69"/>
        <v>9</v>
      </c>
      <c r="I1503" s="29">
        <f t="shared" si="70"/>
        <v>1</v>
      </c>
      <c r="J1503" s="29" t="str">
        <f t="shared" si="71"/>
        <v/>
      </c>
    </row>
    <row r="1504" spans="1:10" x14ac:dyDescent="0.25">
      <c r="A1504" s="29">
        <v>143199</v>
      </c>
      <c r="B1504" s="29">
        <v>17</v>
      </c>
      <c r="C1504" s="30">
        <v>46079.305486111109</v>
      </c>
      <c r="D1504" s="32">
        <v>260122035921</v>
      </c>
      <c r="E1504" s="61">
        <v>1.9802999999999999</v>
      </c>
      <c r="H1504" s="29">
        <f t="shared" si="69"/>
        <v>9</v>
      </c>
      <c r="I1504" s="29">
        <f t="shared" si="70"/>
        <v>1</v>
      </c>
      <c r="J1504" s="29" t="str">
        <f t="shared" si="71"/>
        <v/>
      </c>
    </row>
    <row r="1505" spans="1:10" x14ac:dyDescent="0.25">
      <c r="A1505" s="29">
        <v>143199</v>
      </c>
      <c r="B1505" s="29">
        <v>18</v>
      </c>
      <c r="C1505" s="30">
        <v>46079.322743055556</v>
      </c>
      <c r="D1505" s="32">
        <v>260122041521</v>
      </c>
      <c r="E1505" s="61">
        <v>1.71384</v>
      </c>
      <c r="H1505" s="29">
        <f t="shared" si="69"/>
        <v>9</v>
      </c>
      <c r="I1505" s="29">
        <f t="shared" si="70"/>
        <v>1</v>
      </c>
      <c r="J1505" s="29" t="str">
        <f t="shared" si="71"/>
        <v/>
      </c>
    </row>
    <row r="1506" spans="1:10" x14ac:dyDescent="0.25">
      <c r="A1506" s="29">
        <v>143248</v>
      </c>
      <c r="B1506" s="29">
        <v>2</v>
      </c>
      <c r="C1506" s="30">
        <v>46079.322905092595</v>
      </c>
      <c r="D1506" s="32">
        <v>260122041521</v>
      </c>
      <c r="E1506" s="61">
        <v>1.8921760000000001</v>
      </c>
      <c r="H1506" s="29">
        <f t="shared" si="69"/>
        <v>9</v>
      </c>
      <c r="I1506" s="29">
        <f t="shared" si="70"/>
        <v>1</v>
      </c>
      <c r="J1506" s="29" t="str">
        <f t="shared" si="71"/>
        <v/>
      </c>
    </row>
    <row r="1507" spans="1:10" x14ac:dyDescent="0.25">
      <c r="A1507" s="29">
        <v>143248</v>
      </c>
      <c r="B1507" s="29">
        <v>2</v>
      </c>
      <c r="C1507" s="30">
        <v>46079.322962962964</v>
      </c>
      <c r="D1507" s="32">
        <v>260122041521</v>
      </c>
      <c r="E1507" s="61">
        <v>1.8921760000000001</v>
      </c>
      <c r="H1507" s="29">
        <f t="shared" si="69"/>
        <v>9</v>
      </c>
      <c r="I1507" s="29">
        <f t="shared" si="70"/>
        <v>1</v>
      </c>
      <c r="J1507" s="29" t="str">
        <f t="shared" si="71"/>
        <v/>
      </c>
    </row>
    <row r="1508" spans="1:10" x14ac:dyDescent="0.25">
      <c r="A1508" s="29">
        <v>143248</v>
      </c>
      <c r="B1508" s="29">
        <v>1</v>
      </c>
      <c r="C1508" s="30">
        <v>46079.324895833335</v>
      </c>
      <c r="D1508" s="32">
        <v>260122054221</v>
      </c>
      <c r="E1508" s="61">
        <v>2.2385999999999999</v>
      </c>
      <c r="H1508" s="29">
        <f t="shared" si="69"/>
        <v>9</v>
      </c>
      <c r="I1508" s="29">
        <f t="shared" si="70"/>
        <v>1</v>
      </c>
      <c r="J1508" s="29" t="str">
        <f t="shared" si="71"/>
        <v/>
      </c>
    </row>
    <row r="1509" spans="1:10" x14ac:dyDescent="0.25">
      <c r="A1509" s="29">
        <v>143201</v>
      </c>
      <c r="B1509" s="29">
        <v>1</v>
      </c>
      <c r="C1509" s="30">
        <v>46079.325011574074</v>
      </c>
      <c r="D1509" s="32">
        <v>260122054221</v>
      </c>
      <c r="E1509" s="61">
        <v>1.9802999999999999</v>
      </c>
      <c r="H1509" s="29">
        <f t="shared" si="69"/>
        <v>9</v>
      </c>
      <c r="I1509" s="29">
        <f t="shared" si="70"/>
        <v>1</v>
      </c>
      <c r="J1509" s="29" t="str">
        <f t="shared" si="71"/>
        <v/>
      </c>
    </row>
    <row r="1510" spans="1:10" x14ac:dyDescent="0.25">
      <c r="A1510" s="29">
        <v>143199</v>
      </c>
      <c r="B1510" s="29">
        <v>5</v>
      </c>
      <c r="C1510" s="30">
        <v>46079.325127314813</v>
      </c>
      <c r="D1510" s="32">
        <v>260122054221</v>
      </c>
      <c r="E1510" s="61">
        <v>0.75117</v>
      </c>
      <c r="H1510" s="29">
        <f t="shared" si="69"/>
        <v>9</v>
      </c>
      <c r="I1510" s="29">
        <f t="shared" si="70"/>
        <v>1</v>
      </c>
      <c r="J1510" s="29" t="str">
        <f t="shared" si="71"/>
        <v/>
      </c>
    </row>
    <row r="1511" spans="1:10" x14ac:dyDescent="0.25">
      <c r="A1511" s="29">
        <v>143209</v>
      </c>
      <c r="B1511" s="29">
        <v>1</v>
      </c>
      <c r="C1511" s="30">
        <v>46079.325266203705</v>
      </c>
      <c r="D1511" s="32">
        <v>260122054221</v>
      </c>
      <c r="E1511" s="61">
        <v>1.157904</v>
      </c>
      <c r="H1511" s="29">
        <f t="shared" si="69"/>
        <v>9</v>
      </c>
      <c r="I1511" s="29">
        <f t="shared" si="70"/>
        <v>1</v>
      </c>
      <c r="J1511" s="29" t="str">
        <f t="shared" si="71"/>
        <v/>
      </c>
    </row>
    <row r="1512" spans="1:10" x14ac:dyDescent="0.25">
      <c r="A1512" s="29">
        <v>143062</v>
      </c>
      <c r="B1512" s="29">
        <v>3</v>
      </c>
      <c r="C1512" s="30">
        <v>46079.406678240739</v>
      </c>
      <c r="D1512" s="32">
        <v>260121215821</v>
      </c>
      <c r="E1512" s="61">
        <v>1.7599560000000001</v>
      </c>
      <c r="H1512" s="29">
        <f t="shared" si="69"/>
        <v>9</v>
      </c>
      <c r="I1512" s="29">
        <f t="shared" si="70"/>
        <v>1</v>
      </c>
      <c r="J1512" s="29" t="str">
        <f t="shared" si="71"/>
        <v/>
      </c>
    </row>
    <row r="1513" spans="1:10" x14ac:dyDescent="0.25">
      <c r="A1513" s="29">
        <v>143179</v>
      </c>
      <c r="B1513" s="29">
        <v>1</v>
      </c>
      <c r="C1513" s="30">
        <v>46079.406805555554</v>
      </c>
      <c r="D1513" s="32">
        <v>260121215821</v>
      </c>
      <c r="E1513" s="61">
        <v>1.7508600000000001</v>
      </c>
      <c r="H1513" s="29">
        <f t="shared" si="69"/>
        <v>9</v>
      </c>
      <c r="I1513" s="29">
        <f t="shared" si="70"/>
        <v>1</v>
      </c>
      <c r="J1513" s="29" t="str">
        <f t="shared" si="71"/>
        <v/>
      </c>
    </row>
    <row r="1514" spans="1:10" x14ac:dyDescent="0.25">
      <c r="A1514" s="29">
        <v>143199</v>
      </c>
      <c r="B1514" s="29">
        <v>19</v>
      </c>
      <c r="C1514" s="30">
        <v>46079.413113425922</v>
      </c>
      <c r="D1514" s="32">
        <v>260121220221</v>
      </c>
      <c r="E1514" s="61">
        <v>0.69415199999999999</v>
      </c>
      <c r="H1514" s="29">
        <f t="shared" si="69"/>
        <v>9</v>
      </c>
      <c r="I1514" s="29">
        <f t="shared" si="70"/>
        <v>1</v>
      </c>
      <c r="J1514" s="29" t="str">
        <f t="shared" si="71"/>
        <v/>
      </c>
    </row>
    <row r="1515" spans="1:10" x14ac:dyDescent="0.25">
      <c r="A1515" s="29">
        <v>143201</v>
      </c>
      <c r="B1515" s="29">
        <v>4</v>
      </c>
      <c r="C1515" s="30">
        <v>46079.41333333333</v>
      </c>
      <c r="D1515" s="32">
        <v>260121220221</v>
      </c>
      <c r="E1515" s="61">
        <v>2.2825920000000002</v>
      </c>
      <c r="H1515" s="29">
        <f t="shared" si="69"/>
        <v>9</v>
      </c>
      <c r="I1515" s="29">
        <f t="shared" si="70"/>
        <v>1</v>
      </c>
      <c r="J1515" s="29" t="str">
        <f t="shared" si="71"/>
        <v/>
      </c>
    </row>
    <row r="1516" spans="1:10" x14ac:dyDescent="0.25">
      <c r="A1516" s="29">
        <v>142277</v>
      </c>
      <c r="B1516" s="29">
        <v>5</v>
      </c>
      <c r="C1516" s="30">
        <v>46079.413541666669</v>
      </c>
      <c r="D1516" s="32">
        <v>260121220221</v>
      </c>
      <c r="E1516" s="61">
        <v>1.9080159999999999</v>
      </c>
      <c r="H1516" s="29">
        <f t="shared" si="69"/>
        <v>9</v>
      </c>
      <c r="I1516" s="29">
        <f t="shared" si="70"/>
        <v>1</v>
      </c>
      <c r="J1516" s="29" t="str">
        <f t="shared" si="71"/>
        <v/>
      </c>
    </row>
    <row r="1517" spans="1:10" x14ac:dyDescent="0.25">
      <c r="A1517" s="29">
        <v>143306</v>
      </c>
      <c r="B1517" s="29">
        <v>1</v>
      </c>
      <c r="C1517" s="30">
        <v>46079.426932870374</v>
      </c>
      <c r="D1517" s="32">
        <v>260121215821</v>
      </c>
      <c r="E1517" s="61">
        <v>2.2081840000000001</v>
      </c>
      <c r="H1517" s="29">
        <f t="shared" si="69"/>
        <v>9</v>
      </c>
      <c r="I1517" s="29">
        <f t="shared" si="70"/>
        <v>1</v>
      </c>
      <c r="J1517" s="29" t="str">
        <f t="shared" si="71"/>
        <v/>
      </c>
    </row>
    <row r="1518" spans="1:10" x14ac:dyDescent="0.25">
      <c r="A1518" s="29">
        <v>143184</v>
      </c>
      <c r="B1518" s="29">
        <v>1</v>
      </c>
      <c r="C1518" s="30">
        <v>46079.429976851854</v>
      </c>
      <c r="D1518" s="32">
        <v>260121215821</v>
      </c>
      <c r="E1518" s="61">
        <v>0.316</v>
      </c>
      <c r="H1518" s="29">
        <f t="shared" si="69"/>
        <v>9</v>
      </c>
      <c r="I1518" s="29">
        <f t="shared" si="70"/>
        <v>1</v>
      </c>
      <c r="J1518" s="29" t="str">
        <f t="shared" si="71"/>
        <v/>
      </c>
    </row>
    <row r="1519" spans="1:10" x14ac:dyDescent="0.25">
      <c r="A1519" s="29">
        <v>142277</v>
      </c>
      <c r="B1519" s="29">
        <v>2</v>
      </c>
      <c r="C1519" s="30">
        <v>46079.433263888888</v>
      </c>
      <c r="D1519" s="32">
        <v>260122055721</v>
      </c>
      <c r="E1519" s="61">
        <v>2.7290160000000001</v>
      </c>
      <c r="H1519" s="29">
        <f t="shared" si="69"/>
        <v>9</v>
      </c>
      <c r="I1519" s="29">
        <f t="shared" si="70"/>
        <v>1</v>
      </c>
      <c r="J1519" s="29" t="str">
        <f t="shared" si="71"/>
        <v/>
      </c>
    </row>
    <row r="1520" spans="1:10" x14ac:dyDescent="0.25">
      <c r="A1520" s="29">
        <v>142277</v>
      </c>
      <c r="B1520" s="29">
        <v>2</v>
      </c>
      <c r="C1520" s="30">
        <v>46079.433344907404</v>
      </c>
      <c r="D1520" s="32">
        <v>260122055721</v>
      </c>
      <c r="E1520" s="61">
        <v>2.7290160000000001</v>
      </c>
      <c r="H1520" s="29">
        <f t="shared" si="69"/>
        <v>9</v>
      </c>
      <c r="I1520" s="29">
        <f t="shared" si="70"/>
        <v>1</v>
      </c>
      <c r="J1520" s="29" t="str">
        <f t="shared" si="71"/>
        <v/>
      </c>
    </row>
    <row r="1521" spans="1:10" x14ac:dyDescent="0.25">
      <c r="A1521" s="29">
        <v>143187</v>
      </c>
      <c r="B1521" s="29">
        <v>2</v>
      </c>
      <c r="C1521" s="30">
        <v>46079.433530092596</v>
      </c>
      <c r="D1521" s="32">
        <v>260122055721</v>
      </c>
      <c r="E1521" s="61">
        <v>0.80326399999999998</v>
      </c>
      <c r="H1521" s="29">
        <f t="shared" si="69"/>
        <v>9</v>
      </c>
      <c r="I1521" s="29">
        <f t="shared" si="70"/>
        <v>1</v>
      </c>
      <c r="J1521" s="29" t="str">
        <f t="shared" si="71"/>
        <v/>
      </c>
    </row>
    <row r="1522" spans="1:10" x14ac:dyDescent="0.25">
      <c r="A1522" s="29">
        <v>143228</v>
      </c>
      <c r="B1522" s="29">
        <v>1</v>
      </c>
      <c r="C1522" s="30">
        <v>46079.45621527778</v>
      </c>
      <c r="D1522" s="32">
        <v>260122103521</v>
      </c>
      <c r="E1522" s="61">
        <v>1.4061999999999999</v>
      </c>
      <c r="H1522" s="29">
        <f t="shared" si="69"/>
        <v>9</v>
      </c>
      <c r="I1522" s="29">
        <f t="shared" si="70"/>
        <v>1</v>
      </c>
      <c r="J1522" s="29" t="str">
        <f t="shared" si="71"/>
        <v/>
      </c>
    </row>
    <row r="1523" spans="1:10" x14ac:dyDescent="0.25">
      <c r="A1523" s="29">
        <v>142277</v>
      </c>
      <c r="B1523" s="29">
        <v>3</v>
      </c>
      <c r="C1523" s="30">
        <v>46079.456400462965</v>
      </c>
      <c r="D1523" s="32">
        <v>260122103521</v>
      </c>
      <c r="E1523" s="61">
        <v>1.7685360000000001</v>
      </c>
      <c r="H1523" s="29">
        <f t="shared" si="69"/>
        <v>9</v>
      </c>
      <c r="I1523" s="29">
        <f t="shared" si="70"/>
        <v>1</v>
      </c>
      <c r="J1523" s="29" t="str">
        <f t="shared" si="71"/>
        <v/>
      </c>
    </row>
    <row r="1524" spans="1:10" x14ac:dyDescent="0.25">
      <c r="A1524" s="29">
        <v>143225</v>
      </c>
      <c r="B1524" s="29">
        <v>3</v>
      </c>
      <c r="C1524" s="30">
        <v>46079.456979166665</v>
      </c>
      <c r="D1524" s="32">
        <v>260122103521</v>
      </c>
      <c r="E1524" s="61">
        <v>0.95205499999999998</v>
      </c>
      <c r="H1524" s="29">
        <f t="shared" si="69"/>
        <v>9</v>
      </c>
      <c r="I1524" s="29">
        <f t="shared" si="70"/>
        <v>1</v>
      </c>
      <c r="J1524" s="29" t="str">
        <f t="shared" si="71"/>
        <v/>
      </c>
    </row>
    <row r="1525" spans="1:10" x14ac:dyDescent="0.25">
      <c r="A1525" s="29">
        <v>142277</v>
      </c>
      <c r="B1525" s="29">
        <v>2</v>
      </c>
      <c r="C1525" s="30">
        <v>46079.467824074076</v>
      </c>
      <c r="D1525" s="32">
        <v>260122104421</v>
      </c>
      <c r="E1525" s="61">
        <v>2.7290160000000001</v>
      </c>
      <c r="H1525" s="29">
        <f t="shared" si="69"/>
        <v>9</v>
      </c>
      <c r="I1525" s="29">
        <f t="shared" si="70"/>
        <v>1</v>
      </c>
      <c r="J1525" s="29" t="str">
        <f t="shared" si="71"/>
        <v/>
      </c>
    </row>
    <row r="1526" spans="1:10" x14ac:dyDescent="0.25">
      <c r="A1526" s="29">
        <v>142966</v>
      </c>
      <c r="B1526" s="29">
        <v>2</v>
      </c>
      <c r="C1526" s="30">
        <v>46079.467962962961</v>
      </c>
      <c r="D1526" s="32">
        <v>260122104421</v>
      </c>
      <c r="E1526" s="61">
        <v>2.4834149999999999</v>
      </c>
      <c r="H1526" s="29">
        <f t="shared" si="69"/>
        <v>9</v>
      </c>
      <c r="I1526" s="29">
        <f t="shared" si="70"/>
        <v>1</v>
      </c>
      <c r="J1526" s="29" t="str">
        <f t="shared" si="71"/>
        <v/>
      </c>
    </row>
    <row r="1527" spans="1:10" x14ac:dyDescent="0.25">
      <c r="A1527" s="29">
        <v>143118</v>
      </c>
      <c r="B1527" s="29">
        <v>3</v>
      </c>
      <c r="C1527" s="30">
        <v>46079.468148148146</v>
      </c>
      <c r="D1527" s="32">
        <v>260122104421</v>
      </c>
      <c r="E1527" s="61">
        <v>0.29644799999999999</v>
      </c>
      <c r="H1527" s="29">
        <f t="shared" si="69"/>
        <v>9</v>
      </c>
      <c r="I1527" s="29">
        <f t="shared" si="70"/>
        <v>1</v>
      </c>
      <c r="J1527" s="29" t="str">
        <f t="shared" si="71"/>
        <v/>
      </c>
    </row>
    <row r="1528" spans="1:10" x14ac:dyDescent="0.25">
      <c r="A1528" s="29">
        <v>143118</v>
      </c>
      <c r="B1528" s="29">
        <v>3</v>
      </c>
      <c r="C1528" s="30">
        <v>46079.468217592592</v>
      </c>
      <c r="D1528" s="32">
        <v>260122104421</v>
      </c>
      <c r="E1528" s="61">
        <v>0.29644799999999999</v>
      </c>
      <c r="H1528" s="29">
        <f t="shared" si="69"/>
        <v>9</v>
      </c>
      <c r="I1528" s="29">
        <f t="shared" si="70"/>
        <v>1</v>
      </c>
      <c r="J1528" s="29" t="str">
        <f t="shared" si="71"/>
        <v/>
      </c>
    </row>
    <row r="1529" spans="1:10" x14ac:dyDescent="0.25">
      <c r="A1529" s="29">
        <v>143189</v>
      </c>
      <c r="B1529" s="29">
        <v>1</v>
      </c>
      <c r="C1529" s="30">
        <v>46079.468634259261</v>
      </c>
      <c r="D1529" s="32">
        <v>260122104421</v>
      </c>
      <c r="E1529" s="61">
        <v>0.19009799999999999</v>
      </c>
      <c r="H1529" s="29">
        <f t="shared" si="69"/>
        <v>9</v>
      </c>
      <c r="I1529" s="29">
        <f t="shared" si="70"/>
        <v>1</v>
      </c>
      <c r="J1529" s="29" t="str">
        <f t="shared" si="71"/>
        <v/>
      </c>
    </row>
    <row r="1530" spans="1:10" x14ac:dyDescent="0.25">
      <c r="A1530" s="29">
        <v>143232</v>
      </c>
      <c r="B1530" s="29">
        <v>4</v>
      </c>
      <c r="C1530" s="30">
        <v>46079.474722222221</v>
      </c>
      <c r="D1530" s="32">
        <v>260122103521</v>
      </c>
      <c r="E1530" s="61">
        <v>0.57278200000000001</v>
      </c>
      <c r="H1530" s="29">
        <f t="shared" si="69"/>
        <v>9</v>
      </c>
      <c r="I1530" s="29">
        <f t="shared" si="70"/>
        <v>1</v>
      </c>
      <c r="J1530" s="29" t="str">
        <f t="shared" si="71"/>
        <v/>
      </c>
    </row>
    <row r="1531" spans="1:10" x14ac:dyDescent="0.25">
      <c r="A1531" s="29">
        <v>142966</v>
      </c>
      <c r="B1531" s="29">
        <v>2</v>
      </c>
      <c r="C1531" s="30">
        <v>46079.485625000001</v>
      </c>
      <c r="D1531" s="32">
        <v>260115141621</v>
      </c>
      <c r="E1531" s="61">
        <v>2.4834149999999999</v>
      </c>
      <c r="H1531" s="29">
        <f t="shared" si="69"/>
        <v>9</v>
      </c>
      <c r="I1531" s="29">
        <f t="shared" si="70"/>
        <v>1</v>
      </c>
      <c r="J1531" s="29" t="str">
        <f t="shared" si="71"/>
        <v/>
      </c>
    </row>
    <row r="1532" spans="1:10" x14ac:dyDescent="0.25">
      <c r="A1532" s="29">
        <v>142966</v>
      </c>
      <c r="B1532" s="29">
        <v>2</v>
      </c>
      <c r="C1532" s="30">
        <v>46079.485706018517</v>
      </c>
      <c r="D1532" s="32">
        <v>260115141621</v>
      </c>
      <c r="E1532" s="61">
        <v>2.4834149999999999</v>
      </c>
      <c r="H1532" s="29">
        <f t="shared" si="69"/>
        <v>9</v>
      </c>
      <c r="I1532" s="29">
        <f t="shared" si="70"/>
        <v>1</v>
      </c>
      <c r="J1532" s="29" t="str">
        <f t="shared" si="71"/>
        <v/>
      </c>
    </row>
    <row r="1533" spans="1:10" x14ac:dyDescent="0.25">
      <c r="A1533" s="29">
        <v>143118</v>
      </c>
      <c r="B1533" s="29">
        <v>4</v>
      </c>
      <c r="C1533" s="30">
        <v>46079.485914351855</v>
      </c>
      <c r="D1533" s="32">
        <v>260115141621</v>
      </c>
      <c r="E1533" s="61">
        <v>0.21863299999999999</v>
      </c>
      <c r="H1533" s="29">
        <f t="shared" si="69"/>
        <v>9</v>
      </c>
      <c r="I1533" s="29">
        <f t="shared" si="70"/>
        <v>1</v>
      </c>
      <c r="J1533" s="29" t="str">
        <f t="shared" si="71"/>
        <v/>
      </c>
    </row>
    <row r="1534" spans="1:10" x14ac:dyDescent="0.25">
      <c r="A1534" s="29">
        <v>143218</v>
      </c>
      <c r="B1534" s="29">
        <v>1</v>
      </c>
      <c r="C1534" s="30">
        <v>46079.486076388886</v>
      </c>
      <c r="D1534" s="32">
        <v>260115141621</v>
      </c>
      <c r="E1534" s="61">
        <v>0.38714999999999999</v>
      </c>
      <c r="H1534" s="29">
        <f t="shared" si="69"/>
        <v>9</v>
      </c>
      <c r="I1534" s="29">
        <f t="shared" si="70"/>
        <v>1</v>
      </c>
      <c r="J1534" s="29" t="str">
        <f t="shared" si="71"/>
        <v/>
      </c>
    </row>
    <row r="1535" spans="1:10" x14ac:dyDescent="0.25">
      <c r="A1535" s="29">
        <v>142966</v>
      </c>
      <c r="B1535" s="29">
        <v>2</v>
      </c>
      <c r="C1535" s="30">
        <v>46079.590231481481</v>
      </c>
      <c r="D1535" s="32">
        <v>260121104921</v>
      </c>
      <c r="E1535" s="61">
        <v>2.4834149999999999</v>
      </c>
      <c r="H1535" s="29">
        <f t="shared" si="69"/>
        <v>9</v>
      </c>
      <c r="I1535" s="29">
        <f t="shared" si="70"/>
        <v>1</v>
      </c>
      <c r="J1535" s="29" t="str">
        <f t="shared" si="71"/>
        <v/>
      </c>
    </row>
    <row r="1536" spans="1:10" x14ac:dyDescent="0.25">
      <c r="A1536" s="29">
        <v>142966</v>
      </c>
      <c r="B1536" s="29">
        <v>2</v>
      </c>
      <c r="C1536" s="30">
        <v>46079.590300925927</v>
      </c>
      <c r="D1536" s="32">
        <v>260121104921</v>
      </c>
      <c r="E1536" s="61">
        <v>2.4834149999999999</v>
      </c>
      <c r="H1536" s="29">
        <f t="shared" si="69"/>
        <v>9</v>
      </c>
      <c r="I1536" s="29">
        <f t="shared" si="70"/>
        <v>1</v>
      </c>
      <c r="J1536" s="29" t="str">
        <f t="shared" si="71"/>
        <v/>
      </c>
    </row>
    <row r="1537" spans="1:10" x14ac:dyDescent="0.25">
      <c r="A1537" s="29">
        <v>143193</v>
      </c>
      <c r="B1537" s="29">
        <v>1</v>
      </c>
      <c r="C1537" s="30">
        <v>46079.590451388889</v>
      </c>
      <c r="D1537" s="32">
        <v>260121104921</v>
      </c>
      <c r="E1537" s="61">
        <v>0.36742999999999998</v>
      </c>
      <c r="H1537" s="29">
        <f t="shared" si="69"/>
        <v>9</v>
      </c>
      <c r="I1537" s="29">
        <f t="shared" si="70"/>
        <v>1</v>
      </c>
      <c r="J1537" s="29" t="str">
        <f t="shared" si="71"/>
        <v/>
      </c>
    </row>
    <row r="1538" spans="1:10" x14ac:dyDescent="0.25">
      <c r="A1538" s="29">
        <v>143118</v>
      </c>
      <c r="B1538" s="29">
        <v>2</v>
      </c>
      <c r="C1538" s="30">
        <v>46079.590601851851</v>
      </c>
      <c r="D1538" s="32">
        <v>260121104921</v>
      </c>
      <c r="E1538" s="61">
        <v>0.27295199999999997</v>
      </c>
      <c r="H1538" s="29">
        <f t="shared" si="69"/>
        <v>9</v>
      </c>
      <c r="I1538" s="29">
        <f t="shared" si="70"/>
        <v>1</v>
      </c>
      <c r="J1538" s="29" t="str">
        <f t="shared" si="71"/>
        <v/>
      </c>
    </row>
    <row r="1539" spans="1:10" x14ac:dyDescent="0.25">
      <c r="A1539" s="29">
        <v>143206</v>
      </c>
      <c r="B1539" s="29">
        <v>1</v>
      </c>
      <c r="C1539" s="30">
        <v>46079.598113425927</v>
      </c>
      <c r="D1539" s="32">
        <v>260120043921</v>
      </c>
      <c r="E1539" s="61">
        <v>2.4011339999999999</v>
      </c>
      <c r="H1539" s="29">
        <f t="shared" si="69"/>
        <v>9</v>
      </c>
      <c r="I1539" s="29">
        <f t="shared" si="70"/>
        <v>1</v>
      </c>
      <c r="J1539" s="29" t="str">
        <f t="shared" si="71"/>
        <v/>
      </c>
    </row>
    <row r="1540" spans="1:10" x14ac:dyDescent="0.25">
      <c r="A1540" s="29">
        <v>142277</v>
      </c>
      <c r="B1540" s="29">
        <v>1</v>
      </c>
      <c r="C1540" s="30">
        <v>46079.598310185182</v>
      </c>
      <c r="D1540" s="32">
        <v>260120043921</v>
      </c>
      <c r="E1540" s="61">
        <v>1.779976</v>
      </c>
      <c r="H1540" s="29">
        <f t="shared" si="69"/>
        <v>9</v>
      </c>
      <c r="I1540" s="29">
        <f t="shared" si="70"/>
        <v>1</v>
      </c>
      <c r="J1540" s="29" t="str">
        <f t="shared" si="71"/>
        <v/>
      </c>
    </row>
    <row r="1541" spans="1:10" x14ac:dyDescent="0.25">
      <c r="A1541" s="29">
        <v>143201</v>
      </c>
      <c r="B1541" s="29">
        <v>8</v>
      </c>
      <c r="C1541" s="30">
        <v>46079.599872685183</v>
      </c>
      <c r="D1541" s="32">
        <v>260120043921</v>
      </c>
      <c r="E1541" s="61">
        <v>1.85592</v>
      </c>
      <c r="H1541" s="29">
        <f t="shared" si="69"/>
        <v>9</v>
      </c>
      <c r="I1541" s="29">
        <f t="shared" si="70"/>
        <v>1</v>
      </c>
      <c r="J1541" s="29" t="str">
        <f t="shared" si="71"/>
        <v/>
      </c>
    </row>
    <row r="1542" spans="1:10" x14ac:dyDescent="0.25">
      <c r="A1542" s="29">
        <v>143201</v>
      </c>
      <c r="B1542" s="29">
        <v>15</v>
      </c>
      <c r="C1542" s="30">
        <v>46080.289131944446</v>
      </c>
      <c r="D1542" s="32">
        <v>260120050621</v>
      </c>
      <c r="E1542" s="61">
        <v>1.07226</v>
      </c>
      <c r="H1542" s="29">
        <f t="shared" si="69"/>
        <v>9</v>
      </c>
      <c r="I1542" s="29">
        <f t="shared" si="70"/>
        <v>1</v>
      </c>
      <c r="J1542" s="29" t="str">
        <f t="shared" si="71"/>
        <v/>
      </c>
    </row>
    <row r="1543" spans="1:10" x14ac:dyDescent="0.25">
      <c r="A1543" s="29">
        <v>143182</v>
      </c>
      <c r="B1543" s="29">
        <v>4</v>
      </c>
      <c r="C1543" s="30">
        <v>46080.289317129631</v>
      </c>
      <c r="D1543" s="32">
        <v>260120050621</v>
      </c>
      <c r="E1543" s="61">
        <v>1.858754</v>
      </c>
      <c r="H1543" s="29">
        <f t="shared" si="69"/>
        <v>9</v>
      </c>
      <c r="I1543" s="29">
        <f t="shared" si="70"/>
        <v>1</v>
      </c>
      <c r="J1543" s="29" t="str">
        <f t="shared" si="71"/>
        <v/>
      </c>
    </row>
    <row r="1544" spans="1:10" x14ac:dyDescent="0.25">
      <c r="A1544" s="29">
        <v>143199</v>
      </c>
      <c r="B1544" s="29">
        <v>16</v>
      </c>
      <c r="C1544" s="30">
        <v>46080.289467592593</v>
      </c>
      <c r="D1544" s="32">
        <v>260120050621</v>
      </c>
      <c r="E1544" s="61">
        <v>1.935292</v>
      </c>
      <c r="H1544" s="29">
        <f t="shared" si="69"/>
        <v>9</v>
      </c>
      <c r="I1544" s="29">
        <f t="shared" si="70"/>
        <v>1</v>
      </c>
      <c r="J1544" s="29" t="str">
        <f t="shared" si="71"/>
        <v/>
      </c>
    </row>
    <row r="1545" spans="1:10" x14ac:dyDescent="0.25">
      <c r="A1545" s="29">
        <v>143199</v>
      </c>
      <c r="B1545" s="29">
        <v>21</v>
      </c>
      <c r="C1545" s="30">
        <v>46080.289965277778</v>
      </c>
      <c r="D1545" s="32">
        <v>260120050621</v>
      </c>
      <c r="E1545" s="61">
        <v>0.54802700000000004</v>
      </c>
      <c r="H1545" s="29">
        <f t="shared" si="69"/>
        <v>9</v>
      </c>
      <c r="I1545" s="29">
        <f t="shared" si="70"/>
        <v>1</v>
      </c>
      <c r="J1545" s="29" t="str">
        <f t="shared" si="71"/>
        <v/>
      </c>
    </row>
    <row r="1546" spans="1:10" x14ac:dyDescent="0.25">
      <c r="A1546" s="29">
        <v>143201</v>
      </c>
      <c r="B1546" s="29">
        <v>9</v>
      </c>
      <c r="C1546" s="30">
        <v>46080.293865740743</v>
      </c>
      <c r="D1546" s="32">
        <v>260120051021</v>
      </c>
      <c r="E1546" s="61">
        <v>1.90476</v>
      </c>
      <c r="H1546" s="29">
        <f t="shared" si="69"/>
        <v>9</v>
      </c>
      <c r="I1546" s="29">
        <f t="shared" si="70"/>
        <v>1</v>
      </c>
      <c r="J1546" s="29" t="str">
        <f t="shared" si="71"/>
        <v/>
      </c>
    </row>
    <row r="1547" spans="1:10" x14ac:dyDescent="0.25">
      <c r="A1547" s="29">
        <v>143201</v>
      </c>
      <c r="B1547" s="29">
        <v>11</v>
      </c>
      <c r="C1547" s="30">
        <v>46080.294027777774</v>
      </c>
      <c r="D1547" s="32">
        <v>260120051021</v>
      </c>
      <c r="E1547" s="61">
        <v>2.2515800000000001</v>
      </c>
      <c r="H1547" s="29">
        <f t="shared" si="69"/>
        <v>9</v>
      </c>
      <c r="I1547" s="29">
        <f t="shared" si="70"/>
        <v>1</v>
      </c>
      <c r="J1547" s="29" t="str">
        <f t="shared" si="71"/>
        <v/>
      </c>
    </row>
    <row r="1548" spans="1:10" x14ac:dyDescent="0.25">
      <c r="A1548" s="29">
        <v>143179</v>
      </c>
      <c r="B1548" s="29">
        <v>1</v>
      </c>
      <c r="C1548" s="30">
        <v>46080.307152777779</v>
      </c>
      <c r="D1548" s="32">
        <v>260120051021</v>
      </c>
      <c r="E1548" s="61">
        <v>1.7508600000000001</v>
      </c>
      <c r="H1548" s="29">
        <f t="shared" ref="H1548:H1611" si="72">IF(A1548&gt;0,WEEKNUM(C1548,21),"")</f>
        <v>9</v>
      </c>
      <c r="I1548" s="29">
        <f t="shared" ref="I1548:I1611" si="73">IF(A1548&gt;0,1,"")</f>
        <v>1</v>
      </c>
      <c r="J1548" s="29" t="str">
        <f t="shared" ref="J1548:J1611" si="74">IF(F1548&gt;0,1,"")</f>
        <v/>
      </c>
    </row>
    <row r="1549" spans="1:10" x14ac:dyDescent="0.25">
      <c r="A1549" s="29">
        <v>143207</v>
      </c>
      <c r="B1549" s="29">
        <v>1</v>
      </c>
      <c r="C1549" s="30">
        <v>46080.307615740741</v>
      </c>
      <c r="D1549" s="32">
        <v>260120050621</v>
      </c>
      <c r="E1549" s="61">
        <v>1.0662959999999999</v>
      </c>
      <c r="H1549" s="29">
        <f t="shared" si="72"/>
        <v>9</v>
      </c>
      <c r="I1549" s="29">
        <f t="shared" si="73"/>
        <v>1</v>
      </c>
      <c r="J1549" s="29" t="str">
        <f t="shared" si="74"/>
        <v/>
      </c>
    </row>
    <row r="1550" spans="1:10" x14ac:dyDescent="0.25">
      <c r="A1550" s="29">
        <v>142966</v>
      </c>
      <c r="B1550" s="29">
        <v>1</v>
      </c>
      <c r="C1550" s="30">
        <v>46080.311620370368</v>
      </c>
      <c r="D1550" s="32">
        <v>260115143121</v>
      </c>
      <c r="E1550" s="61">
        <v>2.2872300000000001</v>
      </c>
      <c r="H1550" s="29">
        <f t="shared" si="72"/>
        <v>9</v>
      </c>
      <c r="I1550" s="29">
        <f t="shared" si="73"/>
        <v>1</v>
      </c>
      <c r="J1550" s="29" t="str">
        <f t="shared" si="74"/>
        <v/>
      </c>
    </row>
    <row r="1551" spans="1:10" x14ac:dyDescent="0.25">
      <c r="A1551" s="29">
        <v>142966</v>
      </c>
      <c r="B1551" s="29">
        <v>1</v>
      </c>
      <c r="C1551" s="30">
        <v>46080.311689814815</v>
      </c>
      <c r="D1551" s="32">
        <v>260115143121</v>
      </c>
      <c r="E1551" s="61">
        <v>2.2872300000000001</v>
      </c>
      <c r="H1551" s="29">
        <f t="shared" si="72"/>
        <v>9</v>
      </c>
      <c r="I1551" s="29">
        <f t="shared" si="73"/>
        <v>1</v>
      </c>
      <c r="J1551" s="29" t="str">
        <f t="shared" si="74"/>
        <v/>
      </c>
    </row>
    <row r="1552" spans="1:10" x14ac:dyDescent="0.25">
      <c r="A1552" s="29">
        <v>143220</v>
      </c>
      <c r="B1552" s="29">
        <v>1</v>
      </c>
      <c r="C1552" s="30">
        <v>46080.311828703707</v>
      </c>
      <c r="D1552" s="32">
        <v>260115143121</v>
      </c>
      <c r="E1552" s="61">
        <v>1.245868</v>
      </c>
      <c r="H1552" s="29">
        <f t="shared" si="72"/>
        <v>9</v>
      </c>
      <c r="I1552" s="29">
        <f t="shared" si="73"/>
        <v>1</v>
      </c>
      <c r="J1552" s="29" t="str">
        <f t="shared" si="74"/>
        <v/>
      </c>
    </row>
    <row r="1553" spans="1:10" x14ac:dyDescent="0.25">
      <c r="A1553" s="29">
        <v>142277</v>
      </c>
      <c r="B1553" s="29">
        <v>3</v>
      </c>
      <c r="C1553" s="30">
        <v>46080.315196759257</v>
      </c>
      <c r="D1553" s="32">
        <v>260115151421</v>
      </c>
      <c r="E1553" s="61">
        <v>1.7685360000000001</v>
      </c>
      <c r="H1553" s="29">
        <f t="shared" si="72"/>
        <v>9</v>
      </c>
      <c r="I1553" s="29">
        <f t="shared" si="73"/>
        <v>1</v>
      </c>
      <c r="J1553" s="29" t="str">
        <f t="shared" si="74"/>
        <v/>
      </c>
    </row>
    <row r="1554" spans="1:10" x14ac:dyDescent="0.25">
      <c r="A1554" s="29">
        <v>142277</v>
      </c>
      <c r="B1554" s="29">
        <v>3</v>
      </c>
      <c r="C1554" s="30">
        <v>46080.315243055556</v>
      </c>
      <c r="D1554" s="32">
        <v>260115151421</v>
      </c>
      <c r="E1554" s="61">
        <v>1.7685360000000001</v>
      </c>
      <c r="H1554" s="29">
        <f t="shared" si="72"/>
        <v>9</v>
      </c>
      <c r="I1554" s="29">
        <f t="shared" si="73"/>
        <v>1</v>
      </c>
      <c r="J1554" s="29" t="str">
        <f t="shared" si="74"/>
        <v/>
      </c>
    </row>
    <row r="1555" spans="1:10" x14ac:dyDescent="0.25">
      <c r="A1555" s="29">
        <v>143199</v>
      </c>
      <c r="B1555" s="29">
        <v>12</v>
      </c>
      <c r="C1555" s="30">
        <v>46080.315393518518</v>
      </c>
      <c r="D1555" s="32">
        <v>260115151421</v>
      </c>
      <c r="E1555" s="61">
        <v>1.0541199999999999</v>
      </c>
      <c r="H1555" s="29">
        <f t="shared" si="72"/>
        <v>9</v>
      </c>
      <c r="I1555" s="29">
        <f t="shared" si="73"/>
        <v>1</v>
      </c>
      <c r="J1555" s="29" t="str">
        <f t="shared" si="74"/>
        <v/>
      </c>
    </row>
    <row r="1556" spans="1:10" x14ac:dyDescent="0.25">
      <c r="A1556" s="29">
        <v>143225</v>
      </c>
      <c r="B1556" s="29">
        <v>1</v>
      </c>
      <c r="C1556" s="30">
        <v>46080.315532407411</v>
      </c>
      <c r="D1556" s="32">
        <v>260115151421</v>
      </c>
      <c r="E1556" s="61">
        <v>0.89241000000000004</v>
      </c>
      <c r="H1556" s="29">
        <f t="shared" si="72"/>
        <v>9</v>
      </c>
      <c r="I1556" s="29">
        <f t="shared" si="73"/>
        <v>1</v>
      </c>
      <c r="J1556" s="29" t="str">
        <f t="shared" si="74"/>
        <v/>
      </c>
    </row>
    <row r="1557" spans="1:10" x14ac:dyDescent="0.25">
      <c r="A1557" s="29">
        <v>143232</v>
      </c>
      <c r="B1557" s="29">
        <v>2</v>
      </c>
      <c r="C1557" s="30">
        <v>46080.316006944442</v>
      </c>
      <c r="D1557" s="32">
        <v>260115151421</v>
      </c>
      <c r="E1557" s="61">
        <v>0.57278200000000001</v>
      </c>
      <c r="H1557" s="29">
        <f t="shared" si="72"/>
        <v>9</v>
      </c>
      <c r="I1557" s="29">
        <f t="shared" si="73"/>
        <v>1</v>
      </c>
      <c r="J1557" s="29" t="str">
        <f t="shared" si="74"/>
        <v/>
      </c>
    </row>
    <row r="1558" spans="1:10" x14ac:dyDescent="0.25">
      <c r="A1558" s="29">
        <v>143201</v>
      </c>
      <c r="B1558" s="29">
        <v>16</v>
      </c>
      <c r="C1558" s="30">
        <v>46080.325833333336</v>
      </c>
      <c r="D1558" s="32">
        <v>260115070521</v>
      </c>
      <c r="E1558" s="61">
        <v>1.0879270000000001</v>
      </c>
      <c r="H1558" s="29">
        <f t="shared" si="72"/>
        <v>9</v>
      </c>
      <c r="I1558" s="29">
        <f t="shared" si="73"/>
        <v>1</v>
      </c>
      <c r="J1558" s="29" t="str">
        <f t="shared" si="74"/>
        <v/>
      </c>
    </row>
    <row r="1559" spans="1:10" x14ac:dyDescent="0.25">
      <c r="A1559" s="29">
        <v>143182</v>
      </c>
      <c r="B1559" s="29">
        <v>3</v>
      </c>
      <c r="C1559" s="30">
        <v>46080.326018518521</v>
      </c>
      <c r="D1559" s="32">
        <v>260115070521</v>
      </c>
      <c r="E1559" s="61">
        <v>1.8611359999999999</v>
      </c>
      <c r="H1559" s="29">
        <f t="shared" si="72"/>
        <v>9</v>
      </c>
      <c r="I1559" s="29">
        <f t="shared" si="73"/>
        <v>1</v>
      </c>
      <c r="J1559" s="29" t="str">
        <f t="shared" si="74"/>
        <v/>
      </c>
    </row>
    <row r="1560" spans="1:10" x14ac:dyDescent="0.25">
      <c r="A1560" s="29">
        <v>143199</v>
      </c>
      <c r="B1560" s="29">
        <v>15</v>
      </c>
      <c r="C1560" s="30">
        <v>46080.326157407406</v>
      </c>
      <c r="D1560" s="32">
        <v>260115070521</v>
      </c>
      <c r="E1560" s="61">
        <v>1.935292</v>
      </c>
      <c r="H1560" s="29">
        <f t="shared" si="72"/>
        <v>9</v>
      </c>
      <c r="I1560" s="29">
        <f t="shared" si="73"/>
        <v>1</v>
      </c>
      <c r="J1560" s="29" t="str">
        <f t="shared" si="74"/>
        <v/>
      </c>
    </row>
    <row r="1561" spans="1:10" x14ac:dyDescent="0.25">
      <c r="A1561" s="29">
        <v>143201</v>
      </c>
      <c r="B1561" s="29">
        <v>10</v>
      </c>
      <c r="C1561" s="30">
        <v>46080.340902777774</v>
      </c>
      <c r="D1561" s="32">
        <v>260115071421</v>
      </c>
      <c r="E1561" s="61">
        <v>2.2953000000000001</v>
      </c>
      <c r="H1561" s="29">
        <f t="shared" si="72"/>
        <v>9</v>
      </c>
      <c r="I1561" s="29">
        <f t="shared" si="73"/>
        <v>1</v>
      </c>
      <c r="J1561" s="29" t="str">
        <f t="shared" si="74"/>
        <v/>
      </c>
    </row>
    <row r="1562" spans="1:10" x14ac:dyDescent="0.25">
      <c r="A1562" s="29">
        <v>143201</v>
      </c>
      <c r="B1562" s="29">
        <v>12</v>
      </c>
      <c r="C1562" s="30">
        <v>46080.341006944444</v>
      </c>
      <c r="D1562" s="32">
        <v>260115071421</v>
      </c>
      <c r="E1562" s="61">
        <v>2.2780999999999998</v>
      </c>
      <c r="H1562" s="29">
        <f t="shared" si="72"/>
        <v>9</v>
      </c>
      <c r="I1562" s="29">
        <f t="shared" si="73"/>
        <v>1</v>
      </c>
      <c r="J1562" s="29" t="str">
        <f t="shared" si="74"/>
        <v/>
      </c>
    </row>
    <row r="1563" spans="1:10" x14ac:dyDescent="0.25">
      <c r="A1563" s="29">
        <v>143179</v>
      </c>
      <c r="B1563" s="29">
        <v>1</v>
      </c>
      <c r="C1563" s="30">
        <v>46080.341157407405</v>
      </c>
      <c r="D1563" s="32">
        <v>260115071421</v>
      </c>
      <c r="E1563" s="61">
        <v>1.7508600000000001</v>
      </c>
      <c r="H1563" s="29">
        <f t="shared" si="72"/>
        <v>9</v>
      </c>
      <c r="I1563" s="29">
        <f t="shared" si="73"/>
        <v>1</v>
      </c>
      <c r="J1563" s="29" t="str">
        <f t="shared" si="74"/>
        <v/>
      </c>
    </row>
    <row r="1564" spans="1:10" x14ac:dyDescent="0.25">
      <c r="A1564" s="29">
        <v>142966</v>
      </c>
      <c r="B1564" s="29">
        <v>4</v>
      </c>
      <c r="C1564" s="30">
        <v>46080.352870370371</v>
      </c>
      <c r="D1564" s="32">
        <v>260115072621</v>
      </c>
      <c r="E1564" s="61">
        <v>1.693044</v>
      </c>
      <c r="H1564" s="29">
        <f t="shared" si="72"/>
        <v>9</v>
      </c>
      <c r="I1564" s="29">
        <f t="shared" si="73"/>
        <v>1</v>
      </c>
      <c r="J1564" s="29" t="str">
        <f t="shared" si="74"/>
        <v/>
      </c>
    </row>
    <row r="1565" spans="1:10" x14ac:dyDescent="0.25">
      <c r="A1565" s="29">
        <v>142277</v>
      </c>
      <c r="B1565" s="29">
        <v>4</v>
      </c>
      <c r="C1565" s="30">
        <v>46080.353009259263</v>
      </c>
      <c r="D1565" s="32">
        <v>260115072621</v>
      </c>
      <c r="E1565" s="61">
        <v>1.9080159999999999</v>
      </c>
      <c r="H1565" s="29">
        <f t="shared" si="72"/>
        <v>9</v>
      </c>
      <c r="I1565" s="29">
        <f t="shared" si="73"/>
        <v>1</v>
      </c>
      <c r="J1565" s="29" t="str">
        <f t="shared" si="74"/>
        <v/>
      </c>
    </row>
    <row r="1566" spans="1:10" x14ac:dyDescent="0.25">
      <c r="A1566" s="29">
        <v>142277</v>
      </c>
      <c r="B1566" s="29">
        <v>7</v>
      </c>
      <c r="C1566" s="30">
        <v>46080.353078703702</v>
      </c>
      <c r="D1566" s="32">
        <v>260115072621</v>
      </c>
      <c r="E1566" s="61">
        <v>1.2282040000000001</v>
      </c>
      <c r="H1566" s="29">
        <f t="shared" si="72"/>
        <v>9</v>
      </c>
      <c r="I1566" s="29">
        <f t="shared" si="73"/>
        <v>1</v>
      </c>
      <c r="J1566" s="29" t="str">
        <f t="shared" si="74"/>
        <v/>
      </c>
    </row>
    <row r="1567" spans="1:10" x14ac:dyDescent="0.25">
      <c r="A1567" s="29">
        <v>143187</v>
      </c>
      <c r="B1567" s="29">
        <v>3</v>
      </c>
      <c r="C1567" s="30">
        <v>46080.353229166663</v>
      </c>
      <c r="D1567" s="32">
        <v>260115072621</v>
      </c>
      <c r="E1567" s="61">
        <v>1.0173239999999999</v>
      </c>
      <c r="H1567" s="29">
        <f t="shared" si="72"/>
        <v>9</v>
      </c>
      <c r="I1567" s="29">
        <f t="shared" si="73"/>
        <v>1</v>
      </c>
      <c r="J1567" s="29" t="str">
        <f t="shared" si="74"/>
        <v/>
      </c>
    </row>
    <row r="1568" spans="1:10" x14ac:dyDescent="0.25">
      <c r="A1568" s="29">
        <v>142966</v>
      </c>
      <c r="B1568" s="29">
        <v>2</v>
      </c>
      <c r="C1568" s="30">
        <v>46080.398634259262</v>
      </c>
      <c r="D1568" s="32">
        <v>251219053821</v>
      </c>
      <c r="E1568" s="61">
        <v>2.4834149999999999</v>
      </c>
      <c r="H1568" s="29">
        <f t="shared" si="72"/>
        <v>9</v>
      </c>
      <c r="I1568" s="29">
        <f t="shared" si="73"/>
        <v>1</v>
      </c>
      <c r="J1568" s="29" t="str">
        <f t="shared" si="74"/>
        <v/>
      </c>
    </row>
    <row r="1569" spans="1:10" x14ac:dyDescent="0.25">
      <c r="A1569" s="29">
        <v>143232</v>
      </c>
      <c r="B1569" s="29">
        <v>1</v>
      </c>
      <c r="C1569" s="30">
        <v>46080.398831018516</v>
      </c>
      <c r="D1569" s="32">
        <v>251219053821</v>
      </c>
      <c r="E1569" s="61">
        <v>2.4554320000000001</v>
      </c>
      <c r="H1569" s="29">
        <f t="shared" si="72"/>
        <v>9</v>
      </c>
      <c r="I1569" s="29">
        <f t="shared" si="73"/>
        <v>1</v>
      </c>
      <c r="J1569" s="29" t="str">
        <f t="shared" si="74"/>
        <v/>
      </c>
    </row>
    <row r="1570" spans="1:10" x14ac:dyDescent="0.25">
      <c r="A1570" s="29">
        <v>143118</v>
      </c>
      <c r="B1570" s="29">
        <v>1</v>
      </c>
      <c r="C1570" s="30">
        <v>46080.398981481485</v>
      </c>
      <c r="D1570" s="32">
        <v>251219053821</v>
      </c>
      <c r="E1570" s="61">
        <v>0.36450399999999999</v>
      </c>
      <c r="H1570" s="29">
        <f t="shared" si="72"/>
        <v>9</v>
      </c>
      <c r="I1570" s="29">
        <f t="shared" si="73"/>
        <v>1</v>
      </c>
      <c r="J1570" s="29" t="str">
        <f t="shared" si="74"/>
        <v/>
      </c>
    </row>
    <row r="1571" spans="1:10" x14ac:dyDescent="0.25">
      <c r="A1571" s="29">
        <v>143118</v>
      </c>
      <c r="B1571" s="29">
        <v>4</v>
      </c>
      <c r="C1571" s="30">
        <v>46080.399131944447</v>
      </c>
      <c r="D1571" s="32">
        <v>251219053821</v>
      </c>
      <c r="E1571" s="61">
        <v>0.21863299999999999</v>
      </c>
      <c r="H1571" s="29">
        <f t="shared" si="72"/>
        <v>9</v>
      </c>
      <c r="I1571" s="29">
        <f t="shared" si="73"/>
        <v>1</v>
      </c>
      <c r="J1571" s="29" t="str">
        <f t="shared" si="74"/>
        <v/>
      </c>
    </row>
    <row r="1572" spans="1:10" x14ac:dyDescent="0.25">
      <c r="A1572" s="29">
        <v>143199</v>
      </c>
      <c r="B1572" s="29">
        <v>2</v>
      </c>
      <c r="C1572" s="30">
        <v>46080.399340277778</v>
      </c>
      <c r="D1572" s="32">
        <v>251219053821</v>
      </c>
      <c r="E1572" s="61">
        <v>0.73334100000000002</v>
      </c>
      <c r="H1572" s="29">
        <f t="shared" si="72"/>
        <v>9</v>
      </c>
      <c r="I1572" s="29">
        <f t="shared" si="73"/>
        <v>1</v>
      </c>
      <c r="J1572" s="29" t="str">
        <f t="shared" si="74"/>
        <v/>
      </c>
    </row>
    <row r="1573" spans="1:10" x14ac:dyDescent="0.25">
      <c r="A1573" s="29">
        <v>143062</v>
      </c>
      <c r="B1573" s="29">
        <v>1</v>
      </c>
      <c r="C1573" s="30">
        <v>46080.41375</v>
      </c>
      <c r="D1573" s="32">
        <v>251206155421</v>
      </c>
      <c r="E1573" s="61">
        <v>1.7687120000000001</v>
      </c>
      <c r="H1573" s="29">
        <f t="shared" si="72"/>
        <v>9</v>
      </c>
      <c r="I1573" s="29">
        <f t="shared" si="73"/>
        <v>1</v>
      </c>
      <c r="J1573" s="29" t="str">
        <f t="shared" si="74"/>
        <v/>
      </c>
    </row>
    <row r="1574" spans="1:10" x14ac:dyDescent="0.25">
      <c r="A1574" s="29">
        <v>143062</v>
      </c>
      <c r="B1574" s="29">
        <v>1</v>
      </c>
      <c r="C1574" s="30">
        <v>46080.413877314815</v>
      </c>
      <c r="D1574" s="32">
        <v>251206155421</v>
      </c>
      <c r="E1574" s="61">
        <v>1.7687120000000001</v>
      </c>
      <c r="H1574" s="29">
        <f t="shared" si="72"/>
        <v>9</v>
      </c>
      <c r="I1574" s="29">
        <f t="shared" si="73"/>
        <v>1</v>
      </c>
      <c r="J1574" s="29" t="str">
        <f t="shared" si="74"/>
        <v/>
      </c>
    </row>
    <row r="1575" spans="1:10" x14ac:dyDescent="0.25">
      <c r="A1575" s="29">
        <v>143179</v>
      </c>
      <c r="B1575" s="29">
        <v>1</v>
      </c>
      <c r="C1575" s="30">
        <v>46080.4140625</v>
      </c>
      <c r="D1575" s="32">
        <v>251206155421</v>
      </c>
      <c r="E1575" s="61">
        <v>1.7508600000000001</v>
      </c>
      <c r="H1575" s="29">
        <f t="shared" si="72"/>
        <v>9</v>
      </c>
      <c r="I1575" s="29">
        <f t="shared" si="73"/>
        <v>1</v>
      </c>
      <c r="J1575" s="29" t="str">
        <f t="shared" si="74"/>
        <v/>
      </c>
    </row>
    <row r="1576" spans="1:10" x14ac:dyDescent="0.25">
      <c r="A1576" s="29">
        <v>143202</v>
      </c>
      <c r="B1576" s="29">
        <v>1</v>
      </c>
      <c r="C1576" s="30">
        <v>46080.414247685185</v>
      </c>
      <c r="D1576" s="32">
        <v>251206155421</v>
      </c>
      <c r="E1576" s="61">
        <v>0.82729600000000003</v>
      </c>
      <c r="H1576" s="29">
        <f t="shared" si="72"/>
        <v>9</v>
      </c>
      <c r="I1576" s="29">
        <f t="shared" si="73"/>
        <v>1</v>
      </c>
      <c r="J1576" s="29" t="str">
        <f t="shared" si="74"/>
        <v/>
      </c>
    </row>
    <row r="1577" spans="1:10" x14ac:dyDescent="0.25">
      <c r="A1577" s="29">
        <v>143182</v>
      </c>
      <c r="B1577" s="29">
        <v>5</v>
      </c>
      <c r="C1577" s="30">
        <v>46080.419305555559</v>
      </c>
      <c r="D1577" s="32">
        <v>251206174221</v>
      </c>
      <c r="E1577" s="61">
        <v>1.7698259999999999</v>
      </c>
      <c r="H1577" s="29">
        <f t="shared" si="72"/>
        <v>9</v>
      </c>
      <c r="I1577" s="29">
        <f t="shared" si="73"/>
        <v>1</v>
      </c>
      <c r="J1577" s="29" t="str">
        <f t="shared" si="74"/>
        <v/>
      </c>
    </row>
    <row r="1578" spans="1:10" x14ac:dyDescent="0.25">
      <c r="A1578" s="29">
        <v>143062</v>
      </c>
      <c r="B1578" s="29">
        <v>3</v>
      </c>
      <c r="C1578" s="30">
        <v>46080.419560185182</v>
      </c>
      <c r="D1578" s="32">
        <v>251206174221</v>
      </c>
      <c r="E1578" s="61">
        <v>1.7599560000000001</v>
      </c>
      <c r="H1578" s="29">
        <f t="shared" si="72"/>
        <v>9</v>
      </c>
      <c r="I1578" s="29">
        <f t="shared" si="73"/>
        <v>1</v>
      </c>
      <c r="J1578" s="29" t="str">
        <f t="shared" si="74"/>
        <v/>
      </c>
    </row>
    <row r="1579" spans="1:10" x14ac:dyDescent="0.25">
      <c r="A1579" s="29">
        <v>143199</v>
      </c>
      <c r="B1579" s="29">
        <v>8</v>
      </c>
      <c r="C1579" s="30">
        <v>46080.419745370367</v>
      </c>
      <c r="D1579" s="32">
        <v>251206174221</v>
      </c>
      <c r="E1579" s="61">
        <v>1.01251</v>
      </c>
      <c r="H1579" s="29">
        <f t="shared" si="72"/>
        <v>9</v>
      </c>
      <c r="I1579" s="29">
        <f t="shared" si="73"/>
        <v>1</v>
      </c>
      <c r="J1579" s="29" t="str">
        <f t="shared" si="74"/>
        <v/>
      </c>
    </row>
    <row r="1580" spans="1:10" x14ac:dyDescent="0.25">
      <c r="A1580" s="29">
        <v>143175</v>
      </c>
      <c r="B1580" s="29">
        <v>1</v>
      </c>
      <c r="C1580" s="30">
        <v>46080.437824074077</v>
      </c>
      <c r="D1580" s="32">
        <v>251206174221</v>
      </c>
      <c r="E1580" s="61">
        <v>1.596276</v>
      </c>
      <c r="H1580" s="29">
        <f t="shared" si="72"/>
        <v>9</v>
      </c>
      <c r="I1580" s="29">
        <f t="shared" si="73"/>
        <v>1</v>
      </c>
      <c r="J1580" s="29" t="str">
        <f t="shared" si="74"/>
        <v/>
      </c>
    </row>
    <row r="1581" spans="1:10" x14ac:dyDescent="0.25">
      <c r="A1581" s="29">
        <v>143187</v>
      </c>
      <c r="B1581" s="29">
        <v>1</v>
      </c>
      <c r="C1581" s="30">
        <v>46080.44734953704</v>
      </c>
      <c r="D1581" s="32">
        <v>251206174221</v>
      </c>
      <c r="E1581" s="61">
        <v>0.462924</v>
      </c>
      <c r="H1581" s="29">
        <f t="shared" si="72"/>
        <v>9</v>
      </c>
      <c r="I1581" s="29">
        <f t="shared" si="73"/>
        <v>1</v>
      </c>
      <c r="J1581" s="29" t="str">
        <f t="shared" si="74"/>
        <v/>
      </c>
    </row>
    <row r="1582" spans="1:10" x14ac:dyDescent="0.25">
      <c r="A1582" s="29">
        <v>143176</v>
      </c>
      <c r="B1582" s="29">
        <v>11</v>
      </c>
      <c r="C1582" s="30">
        <v>46080.448703703703</v>
      </c>
      <c r="D1582" s="32">
        <v>251206063721</v>
      </c>
      <c r="E1582" s="61">
        <v>2.4476309999999999</v>
      </c>
      <c r="H1582" s="29">
        <f t="shared" si="72"/>
        <v>9</v>
      </c>
      <c r="I1582" s="29">
        <f t="shared" si="73"/>
        <v>1</v>
      </c>
      <c r="J1582" s="29" t="str">
        <f t="shared" si="74"/>
        <v/>
      </c>
    </row>
    <row r="1583" spans="1:10" x14ac:dyDescent="0.25">
      <c r="A1583" s="29">
        <v>142966</v>
      </c>
      <c r="B1583" s="29">
        <v>1</v>
      </c>
      <c r="C1583" s="30">
        <v>46080.448900462965</v>
      </c>
      <c r="D1583" s="32">
        <v>251206063721</v>
      </c>
      <c r="E1583" s="61">
        <v>2.2872300000000001</v>
      </c>
      <c r="H1583" s="29">
        <f t="shared" si="72"/>
        <v>9</v>
      </c>
      <c r="I1583" s="29">
        <f t="shared" si="73"/>
        <v>1</v>
      </c>
      <c r="J1583" s="29" t="str">
        <f t="shared" si="74"/>
        <v/>
      </c>
    </row>
    <row r="1584" spans="1:10" x14ac:dyDescent="0.25">
      <c r="A1584" s="29">
        <v>143179</v>
      </c>
      <c r="B1584" s="29">
        <v>1</v>
      </c>
      <c r="C1584" s="30">
        <v>46080.453564814816</v>
      </c>
      <c r="D1584" s="32">
        <v>251206074321</v>
      </c>
      <c r="E1584" s="61">
        <v>1.7508600000000001</v>
      </c>
      <c r="H1584" s="29">
        <f t="shared" si="72"/>
        <v>9</v>
      </c>
      <c r="I1584" s="29">
        <f t="shared" si="73"/>
        <v>1</v>
      </c>
      <c r="J1584" s="29" t="str">
        <f t="shared" si="74"/>
        <v/>
      </c>
    </row>
    <row r="1585" spans="1:10" x14ac:dyDescent="0.25">
      <c r="A1585" s="29">
        <v>143179</v>
      </c>
      <c r="B1585" s="29">
        <v>2</v>
      </c>
      <c r="C1585" s="30">
        <v>46080.453634259262</v>
      </c>
      <c r="D1585" s="32">
        <v>251206074321</v>
      </c>
      <c r="E1585" s="61">
        <v>1.7508600000000001</v>
      </c>
      <c r="H1585" s="29">
        <f t="shared" si="72"/>
        <v>9</v>
      </c>
      <c r="I1585" s="29">
        <f t="shared" si="73"/>
        <v>1</v>
      </c>
      <c r="J1585" s="29" t="str">
        <f t="shared" si="74"/>
        <v/>
      </c>
    </row>
    <row r="1586" spans="1:10" x14ac:dyDescent="0.25">
      <c r="A1586" s="29">
        <v>143248</v>
      </c>
      <c r="B1586" s="29">
        <v>1</v>
      </c>
      <c r="C1586" s="30">
        <v>46080.453761574077</v>
      </c>
      <c r="D1586" s="32">
        <v>251206074321</v>
      </c>
      <c r="E1586" s="61">
        <v>2.2385999999999999</v>
      </c>
      <c r="H1586" s="29">
        <f t="shared" si="72"/>
        <v>9</v>
      </c>
      <c r="I1586" s="29">
        <f t="shared" si="73"/>
        <v>1</v>
      </c>
      <c r="J1586" s="29" t="str">
        <f t="shared" si="74"/>
        <v/>
      </c>
    </row>
    <row r="1587" spans="1:10" x14ac:dyDescent="0.25">
      <c r="A1587" s="29">
        <v>143201</v>
      </c>
      <c r="B1587" s="29">
        <v>14</v>
      </c>
      <c r="C1587" s="30">
        <v>46080.46429398148</v>
      </c>
      <c r="D1587" s="32">
        <v>251205094521</v>
      </c>
      <c r="E1587" s="61">
        <v>2.2181639999999998</v>
      </c>
      <c r="H1587" s="29">
        <f t="shared" si="72"/>
        <v>9</v>
      </c>
      <c r="I1587" s="29">
        <f t="shared" si="73"/>
        <v>1</v>
      </c>
      <c r="J1587" s="29" t="str">
        <f t="shared" si="74"/>
        <v/>
      </c>
    </row>
    <row r="1588" spans="1:10" x14ac:dyDescent="0.25">
      <c r="A1588" s="29">
        <v>143062</v>
      </c>
      <c r="B1588" s="29">
        <v>4</v>
      </c>
      <c r="C1588" s="30">
        <v>46080.464467592596</v>
      </c>
      <c r="D1588" s="32">
        <v>251205094521</v>
      </c>
      <c r="E1588" s="61">
        <v>1.2842549999999999</v>
      </c>
      <c r="H1588" s="29">
        <f t="shared" si="72"/>
        <v>9</v>
      </c>
      <c r="I1588" s="29">
        <f t="shared" si="73"/>
        <v>1</v>
      </c>
      <c r="J1588" s="29" t="str">
        <f t="shared" si="74"/>
        <v/>
      </c>
    </row>
    <row r="1589" spans="1:10" x14ac:dyDescent="0.25">
      <c r="A1589" s="29">
        <v>143062</v>
      </c>
      <c r="B1589" s="29">
        <v>4</v>
      </c>
      <c r="C1589" s="30">
        <v>46080.464537037034</v>
      </c>
      <c r="D1589" s="32">
        <v>251205094521</v>
      </c>
      <c r="E1589" s="61">
        <v>1.2842549999999999</v>
      </c>
      <c r="H1589" s="29">
        <f t="shared" si="72"/>
        <v>9</v>
      </c>
      <c r="I1589" s="29">
        <f t="shared" si="73"/>
        <v>1</v>
      </c>
      <c r="J1589" s="29" t="str">
        <f t="shared" si="74"/>
        <v/>
      </c>
    </row>
    <row r="1590" spans="1:10" x14ac:dyDescent="0.25">
      <c r="A1590" s="29">
        <v>143175</v>
      </c>
      <c r="B1590" s="29">
        <v>2</v>
      </c>
      <c r="C1590" s="30">
        <v>46080.464687500003</v>
      </c>
      <c r="D1590" s="32">
        <v>251205094521</v>
      </c>
      <c r="E1590" s="61">
        <v>1.4603820000000001</v>
      </c>
      <c r="H1590" s="29">
        <f t="shared" si="72"/>
        <v>9</v>
      </c>
      <c r="I1590" s="29">
        <f t="shared" si="73"/>
        <v>1</v>
      </c>
      <c r="J1590" s="29" t="str">
        <f t="shared" si="74"/>
        <v/>
      </c>
    </row>
    <row r="1591" spans="1:10" x14ac:dyDescent="0.25">
      <c r="A1591" s="29">
        <v>143176</v>
      </c>
      <c r="B1591" s="29">
        <v>8</v>
      </c>
      <c r="C1591" s="30">
        <v>46080.550092592595</v>
      </c>
      <c r="D1591" s="32">
        <v>260103074721</v>
      </c>
      <c r="E1591" s="61">
        <v>3.5733959999999998</v>
      </c>
      <c r="H1591" s="29">
        <f t="shared" si="72"/>
        <v>9</v>
      </c>
      <c r="I1591" s="29">
        <f t="shared" si="73"/>
        <v>1</v>
      </c>
      <c r="J1591" s="29" t="str">
        <f t="shared" si="74"/>
        <v/>
      </c>
    </row>
    <row r="1592" spans="1:10" x14ac:dyDescent="0.25">
      <c r="A1592" s="29">
        <v>143176</v>
      </c>
      <c r="B1592" s="29">
        <v>3</v>
      </c>
      <c r="C1592" s="30">
        <v>46080.550173611111</v>
      </c>
      <c r="D1592" s="32">
        <v>260103074721</v>
      </c>
      <c r="E1592" s="61">
        <v>1.4671259999999999</v>
      </c>
      <c r="H1592" s="29">
        <f t="shared" si="72"/>
        <v>9</v>
      </c>
      <c r="I1592" s="29">
        <f t="shared" si="73"/>
        <v>1</v>
      </c>
      <c r="J1592" s="29" t="str">
        <f t="shared" si="74"/>
        <v/>
      </c>
    </row>
    <row r="1593" spans="1:10" x14ac:dyDescent="0.25">
      <c r="A1593" s="29">
        <v>143176</v>
      </c>
      <c r="B1593" s="29">
        <v>7</v>
      </c>
      <c r="C1593" s="30">
        <v>46080.553113425929</v>
      </c>
      <c r="D1593" s="32">
        <v>260103081921</v>
      </c>
      <c r="E1593" s="61">
        <v>3.307086</v>
      </c>
      <c r="H1593" s="29">
        <f t="shared" si="72"/>
        <v>9</v>
      </c>
      <c r="I1593" s="29">
        <f t="shared" si="73"/>
        <v>1</v>
      </c>
      <c r="J1593" s="29" t="str">
        <f t="shared" si="74"/>
        <v/>
      </c>
    </row>
    <row r="1594" spans="1:10" x14ac:dyDescent="0.25">
      <c r="A1594" s="29">
        <v>143176</v>
      </c>
      <c r="B1594" s="29">
        <v>10</v>
      </c>
      <c r="C1594" s="30">
        <v>46080.553206018521</v>
      </c>
      <c r="D1594" s="32">
        <v>260103081921</v>
      </c>
      <c r="E1594" s="61">
        <v>1.755225</v>
      </c>
      <c r="H1594" s="29">
        <f t="shared" si="72"/>
        <v>9</v>
      </c>
      <c r="I1594" s="29">
        <f t="shared" si="73"/>
        <v>1</v>
      </c>
      <c r="J1594" s="29" t="str">
        <f t="shared" si="74"/>
        <v/>
      </c>
    </row>
    <row r="1595" spans="1:10" x14ac:dyDescent="0.25">
      <c r="A1595" s="29">
        <v>143175</v>
      </c>
      <c r="B1595" s="29">
        <v>4</v>
      </c>
      <c r="C1595" s="30">
        <v>46080.553564814814</v>
      </c>
      <c r="D1595" s="32">
        <v>260103081921</v>
      </c>
      <c r="E1595" s="61">
        <v>0.51094799999999996</v>
      </c>
      <c r="H1595" s="29">
        <f t="shared" si="72"/>
        <v>9</v>
      </c>
      <c r="I1595" s="29">
        <f t="shared" si="73"/>
        <v>1</v>
      </c>
      <c r="J1595" s="29" t="str">
        <f t="shared" si="74"/>
        <v/>
      </c>
    </row>
    <row r="1596" spans="1:10" x14ac:dyDescent="0.25">
      <c r="A1596" s="29">
        <v>143175</v>
      </c>
      <c r="B1596" s="29">
        <v>6</v>
      </c>
      <c r="C1596" s="30">
        <v>46080.553657407407</v>
      </c>
      <c r="D1596" s="32">
        <v>260103081921</v>
      </c>
      <c r="E1596" s="61">
        <v>0.36720000000000003</v>
      </c>
      <c r="H1596" s="29">
        <f t="shared" si="72"/>
        <v>9</v>
      </c>
      <c r="I1596" s="29">
        <f t="shared" si="73"/>
        <v>1</v>
      </c>
      <c r="J1596" s="29" t="str">
        <f t="shared" si="74"/>
        <v/>
      </c>
    </row>
    <row r="1597" spans="1:10" x14ac:dyDescent="0.25">
      <c r="A1597" s="29">
        <v>143175</v>
      </c>
      <c r="B1597" s="29">
        <v>6</v>
      </c>
      <c r="C1597" s="30">
        <v>46080.553726851853</v>
      </c>
      <c r="D1597" s="32">
        <v>260103081921</v>
      </c>
      <c r="E1597" s="61">
        <v>0.36720000000000003</v>
      </c>
      <c r="H1597" s="29">
        <f t="shared" si="72"/>
        <v>9</v>
      </c>
      <c r="I1597" s="29">
        <f t="shared" si="73"/>
        <v>1</v>
      </c>
      <c r="J1597" s="29" t="str">
        <f t="shared" si="74"/>
        <v/>
      </c>
    </row>
    <row r="1598" spans="1:10" x14ac:dyDescent="0.25">
      <c r="A1598" s="29">
        <v>143175</v>
      </c>
      <c r="B1598" s="29">
        <v>3</v>
      </c>
      <c r="C1598" s="30">
        <v>46083.288969907408</v>
      </c>
      <c r="D1598" s="32">
        <v>251027152321</v>
      </c>
      <c r="E1598" s="61">
        <v>2.2628400000000002</v>
      </c>
      <c r="H1598" s="29">
        <f t="shared" si="72"/>
        <v>10</v>
      </c>
      <c r="I1598" s="29">
        <f t="shared" si="73"/>
        <v>1</v>
      </c>
      <c r="J1598" s="29" t="str">
        <f t="shared" si="74"/>
        <v/>
      </c>
    </row>
    <row r="1599" spans="1:10" x14ac:dyDescent="0.25">
      <c r="A1599" s="29">
        <v>143175</v>
      </c>
      <c r="B1599" s="29">
        <v>3</v>
      </c>
      <c r="C1599" s="30">
        <v>46083.290034722224</v>
      </c>
      <c r="D1599" s="32">
        <v>251027155221</v>
      </c>
      <c r="E1599" s="61">
        <v>2.2628400000000002</v>
      </c>
      <c r="H1599" s="29">
        <f t="shared" si="72"/>
        <v>10</v>
      </c>
      <c r="I1599" s="29">
        <f t="shared" si="73"/>
        <v>1</v>
      </c>
      <c r="J1599" s="29" t="str">
        <f t="shared" si="74"/>
        <v/>
      </c>
    </row>
    <row r="1600" spans="1:10" x14ac:dyDescent="0.25">
      <c r="A1600" s="29">
        <v>143175</v>
      </c>
      <c r="B1600" s="29">
        <v>3</v>
      </c>
      <c r="C1600" s="30">
        <v>46083.297384259262</v>
      </c>
      <c r="D1600" s="32">
        <v>251027133321</v>
      </c>
      <c r="E1600" s="61">
        <v>2.2628400000000002</v>
      </c>
      <c r="H1600" s="29">
        <f t="shared" si="72"/>
        <v>10</v>
      </c>
      <c r="I1600" s="29">
        <f t="shared" si="73"/>
        <v>1</v>
      </c>
      <c r="J1600" s="29" t="str">
        <f t="shared" si="74"/>
        <v/>
      </c>
    </row>
    <row r="1601" spans="1:10" x14ac:dyDescent="0.25">
      <c r="A1601" s="29">
        <v>143183</v>
      </c>
      <c r="B1601" s="29">
        <v>4</v>
      </c>
      <c r="C1601" s="30">
        <v>46083.301759259259</v>
      </c>
      <c r="D1601" s="32">
        <v>250703063321</v>
      </c>
      <c r="E1601" s="61">
        <v>1.0625560000000001</v>
      </c>
      <c r="H1601" s="29">
        <f t="shared" si="72"/>
        <v>10</v>
      </c>
      <c r="I1601" s="29">
        <f t="shared" si="73"/>
        <v>1</v>
      </c>
      <c r="J1601" s="29" t="str">
        <f t="shared" si="74"/>
        <v/>
      </c>
    </row>
    <row r="1602" spans="1:10" x14ac:dyDescent="0.25">
      <c r="A1602" s="29">
        <v>143183</v>
      </c>
      <c r="B1602" s="29">
        <v>4</v>
      </c>
      <c r="C1602" s="30">
        <v>46083.301828703705</v>
      </c>
      <c r="D1602" s="32">
        <v>250703063321</v>
      </c>
      <c r="E1602" s="61">
        <v>1.0625560000000001</v>
      </c>
      <c r="H1602" s="29">
        <f t="shared" si="72"/>
        <v>10</v>
      </c>
      <c r="I1602" s="29">
        <f t="shared" si="73"/>
        <v>1</v>
      </c>
      <c r="J1602" s="29" t="str">
        <f t="shared" si="74"/>
        <v/>
      </c>
    </row>
    <row r="1603" spans="1:10" x14ac:dyDescent="0.25">
      <c r="A1603" s="29">
        <v>143183</v>
      </c>
      <c r="B1603" s="29">
        <v>4</v>
      </c>
      <c r="C1603" s="30">
        <v>46083.307175925926</v>
      </c>
      <c r="D1603" s="32">
        <v>250703071921</v>
      </c>
      <c r="E1603" s="61">
        <v>1.0625560000000001</v>
      </c>
      <c r="H1603" s="29">
        <f t="shared" si="72"/>
        <v>10</v>
      </c>
      <c r="I1603" s="29">
        <f t="shared" si="73"/>
        <v>1</v>
      </c>
      <c r="J1603" s="29" t="str">
        <f t="shared" si="74"/>
        <v/>
      </c>
    </row>
    <row r="1604" spans="1:10" x14ac:dyDescent="0.25">
      <c r="A1604" s="29">
        <v>143183</v>
      </c>
      <c r="B1604" s="29">
        <v>4</v>
      </c>
      <c r="C1604" s="30">
        <v>46083.307245370372</v>
      </c>
      <c r="D1604" s="32">
        <v>250703071921</v>
      </c>
      <c r="E1604" s="61">
        <v>1.0625560000000001</v>
      </c>
      <c r="H1604" s="29">
        <f t="shared" si="72"/>
        <v>10</v>
      </c>
      <c r="I1604" s="29">
        <f t="shared" si="73"/>
        <v>1</v>
      </c>
      <c r="J1604" s="29" t="str">
        <f t="shared" si="74"/>
        <v/>
      </c>
    </row>
    <row r="1605" spans="1:10" x14ac:dyDescent="0.25">
      <c r="A1605" s="29">
        <v>143183</v>
      </c>
      <c r="B1605" s="29">
        <v>4</v>
      </c>
      <c r="C1605" s="30">
        <v>46083.317847222221</v>
      </c>
      <c r="D1605" s="32">
        <v>250524052121</v>
      </c>
      <c r="E1605" s="61">
        <v>1.0625560000000001</v>
      </c>
      <c r="H1605" s="29">
        <f t="shared" si="72"/>
        <v>10</v>
      </c>
      <c r="I1605" s="29">
        <f t="shared" si="73"/>
        <v>1</v>
      </c>
      <c r="J1605" s="29" t="str">
        <f t="shared" si="74"/>
        <v/>
      </c>
    </row>
    <row r="1606" spans="1:10" x14ac:dyDescent="0.25">
      <c r="A1606" s="29">
        <v>143183</v>
      </c>
      <c r="B1606" s="29">
        <v>3</v>
      </c>
      <c r="C1606" s="30">
        <v>46083.317916666667</v>
      </c>
      <c r="D1606" s="32">
        <v>250524052121</v>
      </c>
      <c r="E1606" s="61">
        <v>0.64288199999999995</v>
      </c>
      <c r="H1606" s="29">
        <f t="shared" si="72"/>
        <v>10</v>
      </c>
      <c r="I1606" s="29">
        <f t="shared" si="73"/>
        <v>1</v>
      </c>
      <c r="J1606" s="29" t="str">
        <f t="shared" si="74"/>
        <v/>
      </c>
    </row>
    <row r="1607" spans="1:10" x14ac:dyDescent="0.25">
      <c r="A1607" s="29">
        <v>143201</v>
      </c>
      <c r="B1607" s="29">
        <v>5</v>
      </c>
      <c r="C1607" s="30">
        <v>46083.335266203707</v>
      </c>
      <c r="D1607" s="32">
        <v>260122062121</v>
      </c>
      <c r="E1607" s="61">
        <v>2.2181639999999998</v>
      </c>
      <c r="H1607" s="29">
        <f t="shared" si="72"/>
        <v>10</v>
      </c>
      <c r="I1607" s="29">
        <f t="shared" si="73"/>
        <v>1</v>
      </c>
      <c r="J1607" s="29" t="str">
        <f t="shared" si="74"/>
        <v/>
      </c>
    </row>
    <row r="1608" spans="1:10" x14ac:dyDescent="0.25">
      <c r="A1608" s="29">
        <v>143062</v>
      </c>
      <c r="B1608" s="29">
        <v>2</v>
      </c>
      <c r="C1608" s="30">
        <v>46083.335416666669</v>
      </c>
      <c r="D1608" s="32">
        <v>260122062121</v>
      </c>
      <c r="E1608" s="61">
        <v>1.290492</v>
      </c>
      <c r="H1608" s="29">
        <f t="shared" si="72"/>
        <v>10</v>
      </c>
      <c r="I1608" s="29">
        <f t="shared" si="73"/>
        <v>1</v>
      </c>
      <c r="J1608" s="29" t="str">
        <f t="shared" si="74"/>
        <v/>
      </c>
    </row>
    <row r="1609" spans="1:10" x14ac:dyDescent="0.25">
      <c r="A1609" s="29">
        <v>143062</v>
      </c>
      <c r="B1609" s="29">
        <v>2</v>
      </c>
      <c r="C1609" s="30">
        <v>46083.335474537038</v>
      </c>
      <c r="D1609" s="32">
        <v>260122062121</v>
      </c>
      <c r="E1609" s="61">
        <v>1.290492</v>
      </c>
      <c r="H1609" s="29">
        <f t="shared" si="72"/>
        <v>10</v>
      </c>
      <c r="I1609" s="29">
        <f t="shared" si="73"/>
        <v>1</v>
      </c>
      <c r="J1609" s="29" t="str">
        <f t="shared" si="74"/>
        <v/>
      </c>
    </row>
    <row r="1610" spans="1:10" x14ac:dyDescent="0.25">
      <c r="A1610" s="29">
        <v>143175</v>
      </c>
      <c r="B1610" s="29">
        <v>2</v>
      </c>
      <c r="C1610" s="30">
        <v>46083.335601851853</v>
      </c>
      <c r="D1610" s="32">
        <v>260122062121</v>
      </c>
      <c r="E1610" s="61">
        <v>1.4603820000000001</v>
      </c>
      <c r="H1610" s="29">
        <f t="shared" si="72"/>
        <v>10</v>
      </c>
      <c r="I1610" s="29">
        <f t="shared" si="73"/>
        <v>1</v>
      </c>
      <c r="J1610" s="29" t="str">
        <f t="shared" si="74"/>
        <v/>
      </c>
    </row>
    <row r="1611" spans="1:10" x14ac:dyDescent="0.25">
      <c r="A1611" s="29">
        <v>143145</v>
      </c>
      <c r="B1611" s="29">
        <v>1</v>
      </c>
      <c r="C1611" s="30">
        <v>46083.345578703702</v>
      </c>
      <c r="D1611" s="32">
        <v>260122063521</v>
      </c>
      <c r="E1611" s="61">
        <v>1.8151360000000001</v>
      </c>
      <c r="H1611" s="29">
        <f t="shared" si="72"/>
        <v>10</v>
      </c>
      <c r="I1611" s="29">
        <f t="shared" si="73"/>
        <v>1</v>
      </c>
      <c r="J1611" s="29" t="str">
        <f t="shared" si="74"/>
        <v/>
      </c>
    </row>
    <row r="1612" spans="1:10" x14ac:dyDescent="0.25">
      <c r="A1612" s="29">
        <v>143145</v>
      </c>
      <c r="B1612" s="29">
        <v>1</v>
      </c>
      <c r="C1612" s="30">
        <v>46083.345636574071</v>
      </c>
      <c r="D1612" s="32">
        <v>260122063521</v>
      </c>
      <c r="E1612" s="61">
        <v>1.8151360000000001</v>
      </c>
      <c r="H1612" s="29">
        <f t="shared" ref="H1612:H1675" si="75">IF(A1612&gt;0,WEEKNUM(C1612,21),"")</f>
        <v>10</v>
      </c>
      <c r="I1612" s="29">
        <f t="shared" ref="I1612:I1675" si="76">IF(A1612&gt;0,1,"")</f>
        <v>1</v>
      </c>
      <c r="J1612" s="29" t="str">
        <f t="shared" ref="J1612:J1675" si="77">IF(F1612&gt;0,1,"")</f>
        <v/>
      </c>
    </row>
    <row r="1613" spans="1:10" x14ac:dyDescent="0.25">
      <c r="A1613" s="29">
        <v>143145</v>
      </c>
      <c r="B1613" s="29">
        <v>1</v>
      </c>
      <c r="C1613" s="30">
        <v>46083.345706018517</v>
      </c>
      <c r="D1613" s="32">
        <v>260122063521</v>
      </c>
      <c r="E1613" s="61">
        <v>1.8151360000000001</v>
      </c>
      <c r="H1613" s="29">
        <f t="shared" si="75"/>
        <v>10</v>
      </c>
      <c r="I1613" s="29">
        <f t="shared" si="76"/>
        <v>1</v>
      </c>
      <c r="J1613" s="29" t="str">
        <f t="shared" si="77"/>
        <v/>
      </c>
    </row>
    <row r="1614" spans="1:10" x14ac:dyDescent="0.25">
      <c r="A1614" s="29">
        <v>142966</v>
      </c>
      <c r="B1614" s="29">
        <v>1</v>
      </c>
      <c r="C1614" s="30">
        <v>46083.362604166665</v>
      </c>
      <c r="D1614" s="32">
        <v>260122064421</v>
      </c>
      <c r="E1614" s="61">
        <v>2.2872300000000001</v>
      </c>
      <c r="H1614" s="29">
        <f t="shared" si="75"/>
        <v>10</v>
      </c>
      <c r="I1614" s="29">
        <f t="shared" si="76"/>
        <v>1</v>
      </c>
      <c r="J1614" s="29" t="str">
        <f t="shared" si="77"/>
        <v/>
      </c>
    </row>
    <row r="1615" spans="1:10" x14ac:dyDescent="0.25">
      <c r="A1615" s="29">
        <v>142966</v>
      </c>
      <c r="B1615" s="29">
        <v>1</v>
      </c>
      <c r="C1615" s="30">
        <v>46083.362662037034</v>
      </c>
      <c r="D1615" s="32">
        <v>260122064421</v>
      </c>
      <c r="E1615" s="61">
        <v>2.2872300000000001</v>
      </c>
      <c r="H1615" s="29">
        <f t="shared" si="75"/>
        <v>10</v>
      </c>
      <c r="I1615" s="29">
        <f t="shared" si="76"/>
        <v>1</v>
      </c>
      <c r="J1615" s="29" t="str">
        <f t="shared" si="77"/>
        <v/>
      </c>
    </row>
    <row r="1616" spans="1:10" x14ac:dyDescent="0.25">
      <c r="A1616" s="29">
        <v>143201</v>
      </c>
      <c r="B1616" s="29">
        <v>3</v>
      </c>
      <c r="C1616" s="30">
        <v>46083.409155092595</v>
      </c>
      <c r="D1616" s="32">
        <v>260122065121</v>
      </c>
      <c r="E1616" s="61">
        <v>1.839936</v>
      </c>
      <c r="H1616" s="29">
        <f t="shared" si="75"/>
        <v>10</v>
      </c>
      <c r="I1616" s="29">
        <f t="shared" si="76"/>
        <v>1</v>
      </c>
      <c r="J1616" s="29" t="str">
        <f t="shared" si="77"/>
        <v/>
      </c>
    </row>
    <row r="1617" spans="1:10" x14ac:dyDescent="0.25">
      <c r="A1617" s="29">
        <v>143145</v>
      </c>
      <c r="B1617" s="29">
        <v>1</v>
      </c>
      <c r="C1617" s="30">
        <v>46083.409282407411</v>
      </c>
      <c r="D1617" s="32">
        <v>260122065121</v>
      </c>
      <c r="E1617" s="61">
        <v>1.8151360000000001</v>
      </c>
      <c r="H1617" s="29">
        <f t="shared" si="75"/>
        <v>10</v>
      </c>
      <c r="I1617" s="29">
        <f t="shared" si="76"/>
        <v>1</v>
      </c>
      <c r="J1617" s="29" t="str">
        <f t="shared" si="77"/>
        <v/>
      </c>
    </row>
    <row r="1618" spans="1:10" x14ac:dyDescent="0.25">
      <c r="A1618" s="29">
        <v>143145</v>
      </c>
      <c r="B1618" s="29">
        <v>1</v>
      </c>
      <c r="C1618" s="30">
        <v>46083.409351851849</v>
      </c>
      <c r="D1618" s="32">
        <v>260122065121</v>
      </c>
      <c r="E1618" s="61">
        <v>1.8151360000000001</v>
      </c>
      <c r="H1618" s="29">
        <f t="shared" si="75"/>
        <v>10</v>
      </c>
      <c r="I1618" s="29">
        <f t="shared" si="76"/>
        <v>1</v>
      </c>
      <c r="J1618" s="29" t="str">
        <f t="shared" si="77"/>
        <v/>
      </c>
    </row>
    <row r="1619" spans="1:10" x14ac:dyDescent="0.25">
      <c r="A1619" s="29">
        <v>143145</v>
      </c>
      <c r="B1619" s="29">
        <v>1</v>
      </c>
      <c r="C1619" s="30">
        <v>46083.583506944444</v>
      </c>
      <c r="D1619" s="32">
        <v>260122133121</v>
      </c>
      <c r="E1619" s="61">
        <v>1.8151360000000001</v>
      </c>
      <c r="F1619" s="74">
        <v>1.8151360000000001</v>
      </c>
      <c r="G1619" s="71" t="s">
        <v>103</v>
      </c>
      <c r="H1619" s="29">
        <f t="shared" si="75"/>
        <v>10</v>
      </c>
      <c r="I1619" s="29">
        <f t="shared" si="76"/>
        <v>1</v>
      </c>
      <c r="J1619" s="29">
        <f t="shared" si="77"/>
        <v>1</v>
      </c>
    </row>
    <row r="1620" spans="1:10" x14ac:dyDescent="0.25">
      <c r="A1620" s="29">
        <v>142966</v>
      </c>
      <c r="B1620" s="29">
        <v>3</v>
      </c>
      <c r="C1620" s="30">
        <v>46083.421134259261</v>
      </c>
      <c r="D1620" s="32">
        <v>260122072421</v>
      </c>
      <c r="E1620" s="61">
        <v>1.8227340000000001</v>
      </c>
      <c r="H1620" s="29">
        <f t="shared" si="75"/>
        <v>10</v>
      </c>
      <c r="I1620" s="29">
        <f t="shared" si="76"/>
        <v>1</v>
      </c>
      <c r="J1620" s="29" t="str">
        <f t="shared" si="77"/>
        <v/>
      </c>
    </row>
    <row r="1621" spans="1:10" x14ac:dyDescent="0.25">
      <c r="A1621" s="29">
        <v>143201</v>
      </c>
      <c r="B1621" s="29">
        <v>13</v>
      </c>
      <c r="C1621" s="30">
        <v>46083.421307870369</v>
      </c>
      <c r="D1621" s="32">
        <v>260122072421</v>
      </c>
      <c r="E1621" s="61">
        <v>0.98896200000000001</v>
      </c>
      <c r="H1621" s="29">
        <f t="shared" si="75"/>
        <v>10</v>
      </c>
      <c r="I1621" s="29">
        <f t="shared" si="76"/>
        <v>1</v>
      </c>
      <c r="J1621" s="29" t="str">
        <f t="shared" si="77"/>
        <v/>
      </c>
    </row>
    <row r="1622" spans="1:10" x14ac:dyDescent="0.25">
      <c r="A1622" s="29">
        <v>143179</v>
      </c>
      <c r="B1622" s="29">
        <v>1</v>
      </c>
      <c r="C1622" s="30">
        <v>46083.423425925925</v>
      </c>
      <c r="D1622" s="32">
        <v>260122075021</v>
      </c>
      <c r="E1622" s="61">
        <v>1.7508600000000001</v>
      </c>
      <c r="H1622" s="29">
        <f t="shared" si="75"/>
        <v>10</v>
      </c>
      <c r="I1622" s="29">
        <f t="shared" si="76"/>
        <v>1</v>
      </c>
      <c r="J1622" s="29" t="str">
        <f t="shared" si="77"/>
        <v/>
      </c>
    </row>
    <row r="1623" spans="1:10" x14ac:dyDescent="0.25">
      <c r="A1623" s="29">
        <v>143179</v>
      </c>
      <c r="B1623" s="29">
        <v>1</v>
      </c>
      <c r="C1623" s="30">
        <v>46083.423495370371</v>
      </c>
      <c r="D1623" s="32">
        <v>260122075021</v>
      </c>
      <c r="E1623" s="61">
        <v>1.7508600000000001</v>
      </c>
      <c r="H1623" s="29">
        <f t="shared" si="75"/>
        <v>10</v>
      </c>
      <c r="I1623" s="29">
        <f t="shared" si="76"/>
        <v>1</v>
      </c>
      <c r="J1623" s="29" t="str">
        <f t="shared" si="77"/>
        <v/>
      </c>
    </row>
    <row r="1624" spans="1:10" x14ac:dyDescent="0.25">
      <c r="A1624" s="29">
        <v>143179</v>
      </c>
      <c r="B1624" s="29">
        <v>1</v>
      </c>
      <c r="C1624" s="30">
        <v>46083.42392361111</v>
      </c>
      <c r="D1624" s="32">
        <v>260122075021</v>
      </c>
      <c r="E1624" s="61">
        <v>1.7508600000000001</v>
      </c>
      <c r="H1624" s="29">
        <f t="shared" si="75"/>
        <v>10</v>
      </c>
      <c r="I1624" s="29">
        <f t="shared" si="76"/>
        <v>1</v>
      </c>
      <c r="J1624" s="29" t="str">
        <f t="shared" si="77"/>
        <v/>
      </c>
    </row>
    <row r="1625" spans="1:10" x14ac:dyDescent="0.25">
      <c r="A1625" s="29">
        <v>143201</v>
      </c>
      <c r="B1625" s="29">
        <v>7</v>
      </c>
      <c r="C1625" s="30">
        <v>46083.449074074073</v>
      </c>
      <c r="D1625" s="32">
        <v>260120051421</v>
      </c>
      <c r="E1625" s="61">
        <v>2.287312</v>
      </c>
      <c r="H1625" s="29">
        <f t="shared" si="75"/>
        <v>10</v>
      </c>
      <c r="I1625" s="29">
        <f t="shared" si="76"/>
        <v>1</v>
      </c>
      <c r="J1625" s="29" t="str">
        <f t="shared" si="77"/>
        <v/>
      </c>
    </row>
    <row r="1626" spans="1:10" x14ac:dyDescent="0.25">
      <c r="A1626" s="29">
        <v>142966</v>
      </c>
      <c r="B1626" s="29">
        <v>1</v>
      </c>
      <c r="C1626" s="30">
        <v>46083.449236111112</v>
      </c>
      <c r="D1626" s="32">
        <v>260120051421</v>
      </c>
      <c r="E1626" s="61">
        <v>2.2872300000000001</v>
      </c>
      <c r="H1626" s="29">
        <f t="shared" si="75"/>
        <v>10</v>
      </c>
      <c r="I1626" s="29">
        <f t="shared" si="76"/>
        <v>1</v>
      </c>
      <c r="J1626" s="29" t="str">
        <f t="shared" si="77"/>
        <v/>
      </c>
    </row>
    <row r="1627" spans="1:10" x14ac:dyDescent="0.25">
      <c r="A1627" s="29">
        <v>143179</v>
      </c>
      <c r="B1627" s="29">
        <v>1</v>
      </c>
      <c r="C1627" s="30">
        <v>46083.450011574074</v>
      </c>
      <c r="D1627" s="32">
        <v>260120051821</v>
      </c>
      <c r="E1627" s="61">
        <v>1.7508600000000001</v>
      </c>
      <c r="H1627" s="29">
        <f t="shared" si="75"/>
        <v>10</v>
      </c>
      <c r="I1627" s="29">
        <f t="shared" si="76"/>
        <v>1</v>
      </c>
      <c r="J1627" s="29" t="str">
        <f t="shared" si="77"/>
        <v/>
      </c>
    </row>
    <row r="1628" spans="1:10" x14ac:dyDescent="0.25">
      <c r="A1628" s="29">
        <v>143179</v>
      </c>
      <c r="B1628" s="29">
        <v>1</v>
      </c>
      <c r="C1628" s="30">
        <v>46083.45008101852</v>
      </c>
      <c r="D1628" s="32">
        <v>260120051821</v>
      </c>
      <c r="E1628" s="61">
        <v>1.7508600000000001</v>
      </c>
      <c r="H1628" s="29">
        <f t="shared" si="75"/>
        <v>10</v>
      </c>
      <c r="I1628" s="29">
        <f t="shared" si="76"/>
        <v>1</v>
      </c>
      <c r="J1628" s="29" t="str">
        <f t="shared" si="77"/>
        <v/>
      </c>
    </row>
    <row r="1629" spans="1:10" x14ac:dyDescent="0.25">
      <c r="A1629" s="29">
        <v>143179</v>
      </c>
      <c r="B1629" s="29">
        <v>1</v>
      </c>
      <c r="C1629" s="30">
        <v>46083.450138888889</v>
      </c>
      <c r="D1629" s="32">
        <v>260120051821</v>
      </c>
      <c r="E1629" s="61">
        <v>1.7508600000000001</v>
      </c>
      <c r="H1629" s="29">
        <f t="shared" si="75"/>
        <v>10</v>
      </c>
      <c r="I1629" s="29">
        <f t="shared" si="76"/>
        <v>1</v>
      </c>
      <c r="J1629" s="29" t="str">
        <f t="shared" si="77"/>
        <v/>
      </c>
    </row>
    <row r="1630" spans="1:10" x14ac:dyDescent="0.25">
      <c r="A1630" s="29">
        <v>143179</v>
      </c>
      <c r="B1630" s="29">
        <v>1</v>
      </c>
      <c r="C1630" s="30">
        <v>46083.467870370368</v>
      </c>
      <c r="D1630" s="32">
        <v>260120052221</v>
      </c>
      <c r="E1630" s="61">
        <v>1.7508600000000001</v>
      </c>
      <c r="H1630" s="29">
        <f t="shared" si="75"/>
        <v>10</v>
      </c>
      <c r="I1630" s="29">
        <f t="shared" si="76"/>
        <v>1</v>
      </c>
      <c r="J1630" s="29" t="str">
        <f t="shared" si="77"/>
        <v/>
      </c>
    </row>
    <row r="1631" spans="1:10" x14ac:dyDescent="0.25">
      <c r="A1631" s="29">
        <v>143179</v>
      </c>
      <c r="B1631" s="29">
        <v>1</v>
      </c>
      <c r="C1631" s="30">
        <v>46083.467916666668</v>
      </c>
      <c r="D1631" s="32">
        <v>260120052221</v>
      </c>
      <c r="E1631" s="61">
        <v>1.7508600000000001</v>
      </c>
      <c r="H1631" s="29">
        <f t="shared" si="75"/>
        <v>10</v>
      </c>
      <c r="I1631" s="29">
        <f t="shared" si="76"/>
        <v>1</v>
      </c>
      <c r="J1631" s="29" t="str">
        <f t="shared" si="77"/>
        <v/>
      </c>
    </row>
    <row r="1632" spans="1:10" x14ac:dyDescent="0.25">
      <c r="A1632" s="29">
        <v>143179</v>
      </c>
      <c r="B1632" s="29">
        <v>1</v>
      </c>
      <c r="C1632" s="30">
        <v>46083.467986111114</v>
      </c>
      <c r="D1632" s="32">
        <v>260120052221</v>
      </c>
      <c r="E1632" s="61">
        <v>1.7508600000000001</v>
      </c>
      <c r="H1632" s="29">
        <f t="shared" si="75"/>
        <v>10</v>
      </c>
      <c r="I1632" s="29">
        <f t="shared" si="76"/>
        <v>1</v>
      </c>
      <c r="J1632" s="29" t="str">
        <f t="shared" si="77"/>
        <v/>
      </c>
    </row>
    <row r="1633" spans="1:10" x14ac:dyDescent="0.25">
      <c r="A1633" s="29">
        <v>143179</v>
      </c>
      <c r="B1633" s="29">
        <v>1</v>
      </c>
      <c r="C1633" s="30">
        <v>46083.481053240743</v>
      </c>
      <c r="D1633" s="32">
        <v>260120052821</v>
      </c>
      <c r="E1633" s="61">
        <v>1.7508600000000001</v>
      </c>
      <c r="H1633" s="29">
        <f t="shared" si="75"/>
        <v>10</v>
      </c>
      <c r="I1633" s="29">
        <f t="shared" si="76"/>
        <v>1</v>
      </c>
      <c r="J1633" s="29" t="str">
        <f t="shared" si="77"/>
        <v/>
      </c>
    </row>
    <row r="1634" spans="1:10" x14ac:dyDescent="0.25">
      <c r="A1634" s="29">
        <v>143179</v>
      </c>
      <c r="B1634" s="29">
        <v>1</v>
      </c>
      <c r="C1634" s="30">
        <v>46083.481111111112</v>
      </c>
      <c r="D1634" s="32">
        <v>260120052821</v>
      </c>
      <c r="E1634" s="61">
        <v>1.7508600000000001</v>
      </c>
      <c r="H1634" s="29">
        <f t="shared" si="75"/>
        <v>10</v>
      </c>
      <c r="I1634" s="29">
        <f t="shared" si="76"/>
        <v>1</v>
      </c>
      <c r="J1634" s="29" t="str">
        <f t="shared" si="77"/>
        <v/>
      </c>
    </row>
    <row r="1635" spans="1:10" x14ac:dyDescent="0.25">
      <c r="A1635" s="29">
        <v>143179</v>
      </c>
      <c r="B1635" s="29">
        <v>1</v>
      </c>
      <c r="C1635" s="30">
        <v>46083.481168981481</v>
      </c>
      <c r="D1635" s="32">
        <v>260120052821</v>
      </c>
      <c r="E1635" s="61">
        <v>1.7508600000000001</v>
      </c>
      <c r="H1635" s="29">
        <f t="shared" si="75"/>
        <v>10</v>
      </c>
      <c r="I1635" s="29">
        <f t="shared" si="76"/>
        <v>1</v>
      </c>
      <c r="J1635" s="29" t="str">
        <f t="shared" si="77"/>
        <v/>
      </c>
    </row>
    <row r="1636" spans="1:10" x14ac:dyDescent="0.25">
      <c r="A1636" s="29">
        <v>143179</v>
      </c>
      <c r="B1636" s="29">
        <v>1</v>
      </c>
      <c r="C1636" s="30">
        <v>46083.55609953704</v>
      </c>
      <c r="D1636" s="32">
        <v>260115065821</v>
      </c>
      <c r="E1636" s="61">
        <v>1.7508600000000001</v>
      </c>
      <c r="H1636" s="29">
        <f t="shared" si="75"/>
        <v>10</v>
      </c>
      <c r="I1636" s="29">
        <f t="shared" si="76"/>
        <v>1</v>
      </c>
      <c r="J1636" s="29" t="str">
        <f t="shared" si="77"/>
        <v/>
      </c>
    </row>
    <row r="1637" spans="1:10" x14ac:dyDescent="0.25">
      <c r="A1637" s="29">
        <v>143179</v>
      </c>
      <c r="B1637" s="29">
        <v>1</v>
      </c>
      <c r="C1637" s="30">
        <v>46083.556157407409</v>
      </c>
      <c r="D1637" s="32">
        <v>260115065821</v>
      </c>
      <c r="E1637" s="61">
        <v>1.7508600000000001</v>
      </c>
      <c r="H1637" s="29">
        <f t="shared" si="75"/>
        <v>10</v>
      </c>
      <c r="I1637" s="29">
        <f t="shared" si="76"/>
        <v>1</v>
      </c>
      <c r="J1637" s="29" t="str">
        <f t="shared" si="77"/>
        <v/>
      </c>
    </row>
    <row r="1638" spans="1:10" x14ac:dyDescent="0.25">
      <c r="A1638" s="29">
        <v>143179</v>
      </c>
      <c r="B1638" s="29">
        <v>1</v>
      </c>
      <c r="C1638" s="30">
        <v>46083.556215277778</v>
      </c>
      <c r="D1638" s="32">
        <v>260115065821</v>
      </c>
      <c r="E1638" s="61">
        <v>1.7508600000000001</v>
      </c>
      <c r="H1638" s="29">
        <f t="shared" si="75"/>
        <v>10</v>
      </c>
      <c r="I1638" s="29">
        <f t="shared" si="76"/>
        <v>1</v>
      </c>
      <c r="J1638" s="29" t="str">
        <f t="shared" si="77"/>
        <v/>
      </c>
    </row>
    <row r="1639" spans="1:10" x14ac:dyDescent="0.25">
      <c r="A1639" s="29">
        <v>143179</v>
      </c>
      <c r="B1639" s="29">
        <v>1</v>
      </c>
      <c r="C1639" s="30">
        <v>46083.573599537034</v>
      </c>
      <c r="D1639" s="32">
        <v>260115192821</v>
      </c>
      <c r="E1639" s="61">
        <v>1.7508600000000001</v>
      </c>
      <c r="H1639" s="29">
        <f t="shared" si="75"/>
        <v>10</v>
      </c>
      <c r="I1639" s="29">
        <f t="shared" si="76"/>
        <v>1</v>
      </c>
      <c r="J1639" s="29" t="str">
        <f t="shared" si="77"/>
        <v/>
      </c>
    </row>
    <row r="1640" spans="1:10" x14ac:dyDescent="0.25">
      <c r="A1640" s="29">
        <v>143179</v>
      </c>
      <c r="B1640" s="29">
        <v>1</v>
      </c>
      <c r="C1640" s="30">
        <v>46083.573657407411</v>
      </c>
      <c r="D1640" s="32">
        <v>260115192821</v>
      </c>
      <c r="E1640" s="61">
        <v>1.7508600000000001</v>
      </c>
      <c r="H1640" s="29">
        <f t="shared" si="75"/>
        <v>10</v>
      </c>
      <c r="I1640" s="29">
        <f t="shared" si="76"/>
        <v>1</v>
      </c>
      <c r="J1640" s="29" t="str">
        <f t="shared" si="77"/>
        <v/>
      </c>
    </row>
    <row r="1641" spans="1:10" x14ac:dyDescent="0.25">
      <c r="A1641" s="29">
        <v>143189</v>
      </c>
      <c r="B1641" s="29">
        <v>2</v>
      </c>
      <c r="C1641" s="30">
        <v>46083.573831018519</v>
      </c>
      <c r="D1641" s="32">
        <v>260115192821</v>
      </c>
      <c r="E1641" s="61">
        <v>1.075968</v>
      </c>
      <c r="H1641" s="29">
        <f t="shared" si="75"/>
        <v>10</v>
      </c>
      <c r="I1641" s="29">
        <f t="shared" si="76"/>
        <v>1</v>
      </c>
      <c r="J1641" s="29" t="str">
        <f t="shared" si="77"/>
        <v/>
      </c>
    </row>
    <row r="1642" spans="1:10" x14ac:dyDescent="0.25">
      <c r="A1642" s="29">
        <v>143179</v>
      </c>
      <c r="B1642" s="29">
        <v>1</v>
      </c>
      <c r="C1642" s="30">
        <v>46083.583645833336</v>
      </c>
      <c r="D1642" s="32">
        <v>260122133121</v>
      </c>
      <c r="E1642" s="61">
        <v>1.7508600000000001</v>
      </c>
      <c r="H1642" s="29">
        <f t="shared" si="75"/>
        <v>10</v>
      </c>
      <c r="I1642" s="29">
        <f t="shared" si="76"/>
        <v>1</v>
      </c>
      <c r="J1642" s="29" t="str">
        <f t="shared" si="77"/>
        <v/>
      </c>
    </row>
    <row r="1643" spans="1:10" x14ac:dyDescent="0.25">
      <c r="A1643" s="29">
        <v>143176</v>
      </c>
      <c r="B1643" s="29">
        <v>4</v>
      </c>
      <c r="C1643" s="30">
        <v>46083.593090277776</v>
      </c>
      <c r="D1643" s="32">
        <v>260116091221</v>
      </c>
      <c r="E1643" s="61">
        <v>3.137616</v>
      </c>
      <c r="H1643" s="29">
        <f t="shared" si="75"/>
        <v>10</v>
      </c>
      <c r="I1643" s="29">
        <f t="shared" si="76"/>
        <v>1</v>
      </c>
      <c r="J1643" s="29" t="str">
        <f t="shared" si="77"/>
        <v/>
      </c>
    </row>
    <row r="1644" spans="1:10" x14ac:dyDescent="0.25">
      <c r="A1644" s="29">
        <v>143176</v>
      </c>
      <c r="B1644" s="29">
        <v>2</v>
      </c>
      <c r="C1644" s="30">
        <v>46083.593171296299</v>
      </c>
      <c r="D1644" s="32">
        <v>260116091221</v>
      </c>
      <c r="E1644" s="61">
        <v>1.745541</v>
      </c>
      <c r="H1644" s="29">
        <f t="shared" si="75"/>
        <v>10</v>
      </c>
      <c r="I1644" s="29">
        <f t="shared" si="76"/>
        <v>1</v>
      </c>
      <c r="J1644" s="29" t="str">
        <f t="shared" si="77"/>
        <v/>
      </c>
    </row>
    <row r="1645" spans="1:10" x14ac:dyDescent="0.25">
      <c r="A1645" s="29">
        <v>143063</v>
      </c>
      <c r="B1645" s="29">
        <v>3</v>
      </c>
      <c r="C1645" s="30">
        <v>46083.599791666667</v>
      </c>
      <c r="D1645" s="32">
        <v>260116070521</v>
      </c>
      <c r="E1645" s="61">
        <v>2.4133499999999999</v>
      </c>
      <c r="H1645" s="29">
        <f t="shared" si="75"/>
        <v>10</v>
      </c>
      <c r="I1645" s="29">
        <f t="shared" si="76"/>
        <v>1</v>
      </c>
      <c r="J1645" s="29" t="str">
        <f t="shared" si="77"/>
        <v/>
      </c>
    </row>
    <row r="1646" spans="1:10" x14ac:dyDescent="0.25">
      <c r="A1646" s="29">
        <v>143063</v>
      </c>
      <c r="B1646" s="29">
        <v>2</v>
      </c>
      <c r="C1646" s="30">
        <v>46083.599930555552</v>
      </c>
      <c r="D1646" s="32">
        <v>260116070521</v>
      </c>
      <c r="E1646" s="61">
        <v>2.3182999999999998</v>
      </c>
      <c r="H1646" s="29">
        <f t="shared" si="75"/>
        <v>10</v>
      </c>
      <c r="I1646" s="29">
        <f t="shared" si="76"/>
        <v>1</v>
      </c>
      <c r="J1646" s="29" t="str">
        <f t="shared" si="77"/>
        <v/>
      </c>
    </row>
    <row r="1647" spans="1:10" x14ac:dyDescent="0.25">
      <c r="A1647" s="29">
        <v>143175</v>
      </c>
      <c r="B1647" s="29">
        <v>3</v>
      </c>
      <c r="C1647" s="30">
        <v>46084.278981481482</v>
      </c>
      <c r="D1647" s="32">
        <v>251212185021</v>
      </c>
      <c r="E1647" s="61">
        <v>2.2628400000000002</v>
      </c>
      <c r="H1647" s="29">
        <f t="shared" si="75"/>
        <v>10</v>
      </c>
      <c r="I1647" s="29">
        <f t="shared" si="76"/>
        <v>1</v>
      </c>
      <c r="J1647" s="29" t="str">
        <f t="shared" si="77"/>
        <v/>
      </c>
    </row>
    <row r="1648" spans="1:10" x14ac:dyDescent="0.25">
      <c r="A1648" s="29">
        <v>143176</v>
      </c>
      <c r="B1648" s="29">
        <v>1</v>
      </c>
      <c r="C1648" s="30">
        <v>46084.279120370367</v>
      </c>
      <c r="D1648" s="32">
        <v>251212185021</v>
      </c>
      <c r="E1648" s="61">
        <v>2.9318309999999999</v>
      </c>
      <c r="H1648" s="29">
        <f t="shared" si="75"/>
        <v>10</v>
      </c>
      <c r="I1648" s="29">
        <f t="shared" si="76"/>
        <v>1</v>
      </c>
      <c r="J1648" s="29" t="str">
        <f t="shared" si="77"/>
        <v/>
      </c>
    </row>
    <row r="1649" spans="1:10" x14ac:dyDescent="0.25">
      <c r="A1649" s="29">
        <v>143063</v>
      </c>
      <c r="B1649" s="29">
        <v>1</v>
      </c>
      <c r="C1649" s="30">
        <v>46084.283263888887</v>
      </c>
      <c r="D1649" s="32">
        <v>251215005121</v>
      </c>
      <c r="E1649" s="61">
        <v>2.2227000000000001</v>
      </c>
      <c r="H1649" s="29">
        <f t="shared" si="75"/>
        <v>10</v>
      </c>
      <c r="I1649" s="29">
        <f t="shared" si="76"/>
        <v>1</v>
      </c>
      <c r="J1649" s="29" t="str">
        <f t="shared" si="77"/>
        <v/>
      </c>
    </row>
    <row r="1650" spans="1:10" x14ac:dyDescent="0.25">
      <c r="A1650" s="29">
        <v>143063</v>
      </c>
      <c r="B1650" s="29">
        <v>1</v>
      </c>
      <c r="C1650" s="30">
        <v>46084.283321759256</v>
      </c>
      <c r="D1650" s="32">
        <v>251215005121</v>
      </c>
      <c r="E1650" s="61">
        <v>2.2227000000000001</v>
      </c>
      <c r="H1650" s="29">
        <f t="shared" si="75"/>
        <v>10</v>
      </c>
      <c r="I1650" s="29">
        <f t="shared" si="76"/>
        <v>1</v>
      </c>
      <c r="J1650" s="29" t="str">
        <f t="shared" si="77"/>
        <v/>
      </c>
    </row>
    <row r="1651" spans="1:10" x14ac:dyDescent="0.25">
      <c r="A1651" s="29">
        <v>143176</v>
      </c>
      <c r="B1651" s="29">
        <v>5</v>
      </c>
      <c r="C1651" s="30">
        <v>46084.294560185182</v>
      </c>
      <c r="D1651" s="32">
        <v>251215005121</v>
      </c>
      <c r="E1651" s="61">
        <v>2.0118510000000001</v>
      </c>
      <c r="H1651" s="29">
        <f t="shared" si="75"/>
        <v>10</v>
      </c>
      <c r="I1651" s="29">
        <f t="shared" si="76"/>
        <v>1</v>
      </c>
      <c r="J1651" s="29" t="str">
        <f t="shared" si="77"/>
        <v/>
      </c>
    </row>
    <row r="1652" spans="1:10" x14ac:dyDescent="0.25">
      <c r="A1652" s="29">
        <v>143176</v>
      </c>
      <c r="B1652" s="29">
        <v>1</v>
      </c>
      <c r="C1652" s="30">
        <v>46084.298333333332</v>
      </c>
      <c r="D1652" s="32">
        <v>251213193221</v>
      </c>
      <c r="E1652" s="61">
        <v>2.9318309999999999</v>
      </c>
      <c r="H1652" s="29">
        <f t="shared" si="75"/>
        <v>10</v>
      </c>
      <c r="I1652" s="29">
        <f t="shared" si="76"/>
        <v>1</v>
      </c>
      <c r="J1652" s="29" t="str">
        <f t="shared" si="77"/>
        <v/>
      </c>
    </row>
    <row r="1653" spans="1:10" x14ac:dyDescent="0.25">
      <c r="A1653" s="29">
        <v>143175</v>
      </c>
      <c r="B1653" s="29">
        <v>3</v>
      </c>
      <c r="C1653" s="30">
        <v>46084.303101851852</v>
      </c>
      <c r="D1653" s="32">
        <v>251214221721</v>
      </c>
      <c r="E1653" s="61">
        <v>2.2628400000000002</v>
      </c>
      <c r="F1653" s="74">
        <v>2.2628400000000002</v>
      </c>
      <c r="G1653" s="71" t="s">
        <v>103</v>
      </c>
      <c r="H1653" s="29">
        <f t="shared" si="75"/>
        <v>10</v>
      </c>
      <c r="I1653" s="29">
        <f t="shared" si="76"/>
        <v>1</v>
      </c>
      <c r="J1653" s="29">
        <f t="shared" si="77"/>
        <v>1</v>
      </c>
    </row>
    <row r="1654" spans="1:10" x14ac:dyDescent="0.25">
      <c r="A1654" s="29">
        <v>143063</v>
      </c>
      <c r="B1654" s="29">
        <v>3</v>
      </c>
      <c r="C1654" s="30">
        <v>46084.301793981482</v>
      </c>
      <c r="D1654" s="32">
        <v>251214221721</v>
      </c>
      <c r="E1654" s="61">
        <v>2.4133499999999999</v>
      </c>
      <c r="H1654" s="29">
        <f t="shared" si="75"/>
        <v>10</v>
      </c>
      <c r="I1654" s="29">
        <f t="shared" si="76"/>
        <v>1</v>
      </c>
      <c r="J1654" s="29" t="str">
        <f t="shared" si="77"/>
        <v/>
      </c>
    </row>
    <row r="1655" spans="1:10" x14ac:dyDescent="0.25">
      <c r="A1655" s="29">
        <v>143176</v>
      </c>
      <c r="B1655" s="29">
        <v>9</v>
      </c>
      <c r="C1655" s="30">
        <v>46084.313564814816</v>
      </c>
      <c r="D1655" s="32">
        <v>251212184421</v>
      </c>
      <c r="E1655" s="61">
        <v>3.7888649999999999</v>
      </c>
      <c r="H1655" s="29">
        <f t="shared" si="75"/>
        <v>10</v>
      </c>
      <c r="I1655" s="29">
        <f t="shared" si="76"/>
        <v>1</v>
      </c>
      <c r="J1655" s="29" t="str">
        <f t="shared" si="77"/>
        <v/>
      </c>
    </row>
    <row r="1656" spans="1:10" x14ac:dyDescent="0.25">
      <c r="A1656" s="29">
        <v>143063</v>
      </c>
      <c r="B1656" s="29">
        <v>3</v>
      </c>
      <c r="C1656" s="30">
        <v>46084.317395833335</v>
      </c>
      <c r="D1656" s="32">
        <v>251215001121</v>
      </c>
      <c r="E1656" s="61">
        <v>2.4133499999999999</v>
      </c>
      <c r="H1656" s="29">
        <f t="shared" si="75"/>
        <v>10</v>
      </c>
      <c r="I1656" s="29">
        <f t="shared" si="76"/>
        <v>1</v>
      </c>
      <c r="J1656" s="29" t="str">
        <f t="shared" si="77"/>
        <v/>
      </c>
    </row>
    <row r="1657" spans="1:10" x14ac:dyDescent="0.25">
      <c r="A1657" s="29">
        <v>143063</v>
      </c>
      <c r="B1657" s="29">
        <v>3</v>
      </c>
      <c r="C1657" s="30">
        <v>46084.317476851851</v>
      </c>
      <c r="D1657" s="32">
        <v>251215001121</v>
      </c>
      <c r="E1657" s="61">
        <v>2.4133499999999999</v>
      </c>
      <c r="H1657" s="29">
        <f t="shared" si="75"/>
        <v>10</v>
      </c>
      <c r="I1657" s="29">
        <f t="shared" si="76"/>
        <v>1</v>
      </c>
      <c r="J1657" s="29" t="str">
        <f t="shared" si="77"/>
        <v/>
      </c>
    </row>
    <row r="1658" spans="1:10" x14ac:dyDescent="0.25">
      <c r="A1658" s="29">
        <v>143176</v>
      </c>
      <c r="B1658" s="29">
        <v>4</v>
      </c>
      <c r="C1658" s="30">
        <v>46084.33084490741</v>
      </c>
      <c r="D1658" s="32">
        <v>260119100521</v>
      </c>
      <c r="E1658" s="61">
        <v>3.137616</v>
      </c>
      <c r="H1658" s="29">
        <f t="shared" si="75"/>
        <v>10</v>
      </c>
      <c r="I1658" s="29">
        <f t="shared" si="76"/>
        <v>1</v>
      </c>
      <c r="J1658" s="29" t="str">
        <f t="shared" si="77"/>
        <v/>
      </c>
    </row>
    <row r="1659" spans="1:10" x14ac:dyDescent="0.25">
      <c r="A1659" s="29">
        <v>143063</v>
      </c>
      <c r="B1659" s="29">
        <v>1</v>
      </c>
      <c r="C1659" s="30">
        <v>46084.340763888889</v>
      </c>
      <c r="D1659" s="32">
        <v>260117100121</v>
      </c>
      <c r="E1659" s="61">
        <v>2.2227000000000001</v>
      </c>
      <c r="H1659" s="29">
        <f t="shared" si="75"/>
        <v>10</v>
      </c>
      <c r="I1659" s="29">
        <f t="shared" si="76"/>
        <v>1</v>
      </c>
      <c r="J1659" s="29" t="str">
        <f t="shared" si="77"/>
        <v/>
      </c>
    </row>
    <row r="1660" spans="1:10" x14ac:dyDescent="0.25">
      <c r="A1660" s="29">
        <v>143176</v>
      </c>
      <c r="B1660" s="29">
        <v>6</v>
      </c>
      <c r="C1660" s="30">
        <v>46084.340960648151</v>
      </c>
      <c r="D1660" s="32">
        <v>260117100121</v>
      </c>
      <c r="E1660" s="61">
        <v>2.6049959999999999</v>
      </c>
      <c r="H1660" s="29">
        <f t="shared" si="75"/>
        <v>10</v>
      </c>
      <c r="I1660" s="29">
        <f t="shared" si="76"/>
        <v>1</v>
      </c>
      <c r="J1660" s="29" t="str">
        <f t="shared" si="77"/>
        <v/>
      </c>
    </row>
    <row r="1661" spans="1:10" x14ac:dyDescent="0.25">
      <c r="A1661" s="29">
        <v>143175</v>
      </c>
      <c r="B1661" s="29">
        <v>5</v>
      </c>
      <c r="C1661" s="30">
        <v>46084.344710648147</v>
      </c>
      <c r="D1661" s="32">
        <v>260117103221</v>
      </c>
      <c r="E1661" s="61">
        <v>2.292246</v>
      </c>
      <c r="H1661" s="29">
        <f t="shared" si="75"/>
        <v>10</v>
      </c>
      <c r="I1661" s="29">
        <f t="shared" si="76"/>
        <v>1</v>
      </c>
      <c r="J1661" s="29" t="str">
        <f t="shared" si="77"/>
        <v/>
      </c>
    </row>
    <row r="1662" spans="1:10" x14ac:dyDescent="0.25">
      <c r="A1662" s="29">
        <v>143063</v>
      </c>
      <c r="B1662" s="29">
        <v>2</v>
      </c>
      <c r="C1662" s="30">
        <v>46084.344849537039</v>
      </c>
      <c r="D1662" s="32">
        <v>260117103221</v>
      </c>
      <c r="E1662" s="61">
        <v>2.3182999999999998</v>
      </c>
      <c r="H1662" s="29">
        <f t="shared" si="75"/>
        <v>10</v>
      </c>
      <c r="I1662" s="29">
        <f t="shared" si="76"/>
        <v>1</v>
      </c>
      <c r="J1662" s="29" t="str">
        <f t="shared" si="77"/>
        <v/>
      </c>
    </row>
    <row r="1663" spans="1:10" x14ac:dyDescent="0.25">
      <c r="A1663" s="29">
        <v>143063</v>
      </c>
      <c r="B1663" s="29">
        <v>1</v>
      </c>
      <c r="C1663" s="30">
        <v>46084.359143518515</v>
      </c>
      <c r="D1663" s="32">
        <v>260117143821</v>
      </c>
      <c r="E1663" s="61">
        <v>2.2227000000000001</v>
      </c>
      <c r="H1663" s="29">
        <f t="shared" si="75"/>
        <v>10</v>
      </c>
      <c r="I1663" s="29">
        <f t="shared" si="76"/>
        <v>1</v>
      </c>
      <c r="J1663" s="29" t="str">
        <f t="shared" si="77"/>
        <v/>
      </c>
    </row>
    <row r="1664" spans="1:10" x14ac:dyDescent="0.25">
      <c r="A1664" s="29">
        <v>143175</v>
      </c>
      <c r="B1664" s="29">
        <v>5</v>
      </c>
      <c r="C1664" s="30">
        <v>46084.359317129631</v>
      </c>
      <c r="D1664" s="32">
        <v>260117143821</v>
      </c>
      <c r="E1664" s="61">
        <v>2.292246</v>
      </c>
      <c r="H1664" s="29">
        <f t="shared" si="75"/>
        <v>10</v>
      </c>
      <c r="I1664" s="29">
        <f t="shared" si="76"/>
        <v>1</v>
      </c>
      <c r="J1664" s="29" t="str">
        <f t="shared" si="77"/>
        <v/>
      </c>
    </row>
    <row r="1665" spans="1:10" x14ac:dyDescent="0.25">
      <c r="A1665" s="29">
        <v>143175</v>
      </c>
      <c r="B1665" s="29">
        <v>5</v>
      </c>
      <c r="C1665" s="30">
        <v>46084.361006944448</v>
      </c>
      <c r="D1665" s="32">
        <v>260117144821</v>
      </c>
      <c r="E1665" s="61">
        <v>2.292246</v>
      </c>
      <c r="H1665" s="29">
        <f t="shared" si="75"/>
        <v>10</v>
      </c>
      <c r="I1665" s="29">
        <f t="shared" si="76"/>
        <v>1</v>
      </c>
      <c r="J1665" s="29" t="str">
        <f t="shared" si="77"/>
        <v/>
      </c>
    </row>
    <row r="1666" spans="1:10" x14ac:dyDescent="0.25">
      <c r="A1666" s="29">
        <v>143175</v>
      </c>
      <c r="B1666" s="29">
        <v>5</v>
      </c>
      <c r="C1666" s="30">
        <v>46084.361076388886</v>
      </c>
      <c r="D1666" s="32">
        <v>260117144821</v>
      </c>
      <c r="E1666" s="61">
        <v>2.292246</v>
      </c>
      <c r="H1666" s="29">
        <f t="shared" si="75"/>
        <v>10</v>
      </c>
      <c r="I1666" s="29">
        <f t="shared" si="76"/>
        <v>1</v>
      </c>
      <c r="J1666" s="29" t="str">
        <f t="shared" si="77"/>
        <v/>
      </c>
    </row>
    <row r="1667" spans="1:10" x14ac:dyDescent="0.25">
      <c r="A1667" s="29">
        <v>143305</v>
      </c>
      <c r="B1667" s="29">
        <v>1</v>
      </c>
      <c r="C1667" s="30">
        <v>46084.555023148147</v>
      </c>
      <c r="D1667" s="32">
        <v>260122133121</v>
      </c>
      <c r="E1667" s="61">
        <v>1.2019230000000001</v>
      </c>
      <c r="H1667" s="29">
        <f t="shared" si="75"/>
        <v>10</v>
      </c>
      <c r="I1667" s="29">
        <f t="shared" si="76"/>
        <v>1</v>
      </c>
      <c r="J1667" s="29" t="str">
        <f t="shared" si="77"/>
        <v/>
      </c>
    </row>
    <row r="1668" spans="1:10" x14ac:dyDescent="0.25">
      <c r="A1668" s="29">
        <v>143273</v>
      </c>
      <c r="B1668" s="29">
        <v>1</v>
      </c>
      <c r="C1668" s="30">
        <v>46084.555219907408</v>
      </c>
      <c r="D1668" s="32">
        <v>260122133121</v>
      </c>
      <c r="E1668" s="61">
        <v>0.90459800000000001</v>
      </c>
      <c r="H1668" s="29">
        <f t="shared" si="75"/>
        <v>10</v>
      </c>
      <c r="I1668" s="29">
        <f t="shared" si="76"/>
        <v>1</v>
      </c>
      <c r="J1668" s="29" t="str">
        <f t="shared" si="77"/>
        <v/>
      </c>
    </row>
    <row r="1669" spans="1:10" x14ac:dyDescent="0.25">
      <c r="A1669" s="29">
        <v>143222</v>
      </c>
      <c r="B1669" s="29">
        <v>1</v>
      </c>
      <c r="C1669" s="30">
        <v>46084.555613425924</v>
      </c>
      <c r="D1669" s="32">
        <v>260122133121</v>
      </c>
      <c r="E1669" s="61">
        <v>0.66639999999999999</v>
      </c>
      <c r="H1669" s="29">
        <f t="shared" si="75"/>
        <v>10</v>
      </c>
      <c r="I1669" s="29">
        <f t="shared" si="76"/>
        <v>1</v>
      </c>
      <c r="J1669" s="29" t="str">
        <f t="shared" si="77"/>
        <v/>
      </c>
    </row>
    <row r="1670" spans="1:10" x14ac:dyDescent="0.25">
      <c r="A1670" s="29">
        <v>143194</v>
      </c>
      <c r="B1670" s="29">
        <v>4</v>
      </c>
      <c r="C1670" s="30">
        <v>46084.556273148148</v>
      </c>
      <c r="D1670" s="32">
        <v>260122133121</v>
      </c>
      <c r="E1670" s="61">
        <v>0.22176000000000001</v>
      </c>
      <c r="H1670" s="29">
        <f t="shared" si="75"/>
        <v>10</v>
      </c>
      <c r="I1670" s="29">
        <f t="shared" si="76"/>
        <v>1</v>
      </c>
      <c r="J1670" s="29" t="str">
        <f t="shared" si="77"/>
        <v/>
      </c>
    </row>
    <row r="1671" spans="1:10" x14ac:dyDescent="0.25">
      <c r="A1671" s="29">
        <v>143260</v>
      </c>
      <c r="B1671" s="29">
        <v>2</v>
      </c>
      <c r="C1671" s="30">
        <v>46084.561898148146</v>
      </c>
      <c r="D1671" s="32">
        <v>260122133121</v>
      </c>
      <c r="E1671" s="61">
        <v>1.0631250000000001</v>
      </c>
      <c r="H1671" s="29">
        <f t="shared" si="75"/>
        <v>10</v>
      </c>
      <c r="I1671" s="29">
        <f t="shared" si="76"/>
        <v>1</v>
      </c>
      <c r="J1671" s="29" t="str">
        <f t="shared" si="77"/>
        <v/>
      </c>
    </row>
    <row r="1672" spans="1:10" x14ac:dyDescent="0.25">
      <c r="A1672" s="29">
        <v>143273</v>
      </c>
      <c r="B1672" s="29">
        <v>1</v>
      </c>
      <c r="C1672" s="30">
        <v>46084.565763888888</v>
      </c>
      <c r="D1672" s="32">
        <v>260122133121</v>
      </c>
      <c r="E1672" s="61">
        <v>0.90459800000000001</v>
      </c>
      <c r="H1672" s="29">
        <f t="shared" si="75"/>
        <v>10</v>
      </c>
      <c r="I1672" s="29">
        <f t="shared" si="76"/>
        <v>1</v>
      </c>
      <c r="J1672" s="29" t="str">
        <f t="shared" si="77"/>
        <v/>
      </c>
    </row>
    <row r="1673" spans="1:10" x14ac:dyDescent="0.25">
      <c r="A1673" s="29">
        <v>143194</v>
      </c>
      <c r="B1673" s="29">
        <v>4</v>
      </c>
      <c r="C1673" s="30">
        <v>46084.567546296297</v>
      </c>
      <c r="D1673" s="32">
        <v>260122133121</v>
      </c>
      <c r="E1673" s="61">
        <v>0.22176000000000001</v>
      </c>
      <c r="H1673" s="29">
        <f t="shared" si="75"/>
        <v>10</v>
      </c>
      <c r="I1673" s="29">
        <f t="shared" si="76"/>
        <v>1</v>
      </c>
      <c r="J1673" s="29" t="str">
        <f t="shared" si="77"/>
        <v/>
      </c>
    </row>
    <row r="1674" spans="1:10" x14ac:dyDescent="0.25">
      <c r="A1674" s="29">
        <v>143260</v>
      </c>
      <c r="B1674" s="29">
        <v>1</v>
      </c>
      <c r="C1674" s="30">
        <v>46084.569201388891</v>
      </c>
      <c r="D1674" s="32">
        <v>260122064421</v>
      </c>
      <c r="E1674" s="61">
        <v>1.314705</v>
      </c>
      <c r="H1674" s="29">
        <f t="shared" si="75"/>
        <v>10</v>
      </c>
      <c r="I1674" s="29">
        <f t="shared" si="76"/>
        <v>1</v>
      </c>
      <c r="J1674" s="29" t="str">
        <f t="shared" si="77"/>
        <v/>
      </c>
    </row>
    <row r="1675" spans="1:10" x14ac:dyDescent="0.25">
      <c r="A1675" s="29">
        <v>143323</v>
      </c>
      <c r="B1675" s="29">
        <v>1</v>
      </c>
      <c r="C1675" s="30">
        <v>46084.574641203704</v>
      </c>
      <c r="D1675" s="32">
        <v>260122062121</v>
      </c>
      <c r="E1675" s="61">
        <v>0.96465599999999996</v>
      </c>
      <c r="H1675" s="29">
        <f t="shared" si="75"/>
        <v>10</v>
      </c>
      <c r="I1675" s="29">
        <f t="shared" si="76"/>
        <v>1</v>
      </c>
      <c r="J1675" s="29" t="str">
        <f t="shared" si="77"/>
        <v/>
      </c>
    </row>
    <row r="1676" spans="1:10" x14ac:dyDescent="0.25">
      <c r="A1676" s="29">
        <v>143194</v>
      </c>
      <c r="B1676" s="29">
        <v>2</v>
      </c>
      <c r="C1676" s="30">
        <v>46084.575937499998</v>
      </c>
      <c r="D1676" s="32">
        <v>260122062121</v>
      </c>
      <c r="E1676" s="61">
        <v>0.22176000000000001</v>
      </c>
      <c r="H1676" s="29">
        <f t="shared" ref="H1676:H1739" si="78">IF(A1676&gt;0,WEEKNUM(C1676,21),"")</f>
        <v>10</v>
      </c>
      <c r="I1676" s="29">
        <f t="shared" ref="I1676:I1739" si="79">IF(A1676&gt;0,1,"")</f>
        <v>1</v>
      </c>
      <c r="J1676" s="29" t="str">
        <f t="shared" ref="J1676:J1739" si="80">IF(F1676&gt;0,1,"")</f>
        <v/>
      </c>
    </row>
    <row r="1677" spans="1:10" x14ac:dyDescent="0.25">
      <c r="A1677" s="29">
        <v>143273</v>
      </c>
      <c r="B1677" s="29">
        <v>1</v>
      </c>
      <c r="C1677" s="30">
        <v>46084.576481481483</v>
      </c>
      <c r="D1677" s="32">
        <v>251205094521</v>
      </c>
      <c r="E1677" s="61">
        <v>0.90459800000000001</v>
      </c>
      <c r="H1677" s="29">
        <f t="shared" si="78"/>
        <v>10</v>
      </c>
      <c r="I1677" s="29">
        <f t="shared" si="79"/>
        <v>1</v>
      </c>
      <c r="J1677" s="29" t="str">
        <f t="shared" si="80"/>
        <v/>
      </c>
    </row>
    <row r="1678" spans="1:10" x14ac:dyDescent="0.25">
      <c r="A1678" s="29">
        <v>143194</v>
      </c>
      <c r="B1678" s="29">
        <v>2</v>
      </c>
      <c r="C1678" s="30">
        <v>46084.579456018517</v>
      </c>
      <c r="D1678" s="32">
        <v>251205094521</v>
      </c>
      <c r="E1678" s="61">
        <v>0.22176000000000001</v>
      </c>
      <c r="H1678" s="29">
        <f t="shared" si="78"/>
        <v>10</v>
      </c>
      <c r="I1678" s="29">
        <f t="shared" si="79"/>
        <v>1</v>
      </c>
      <c r="J1678" s="29" t="str">
        <f t="shared" si="80"/>
        <v/>
      </c>
    </row>
    <row r="1679" spans="1:10" x14ac:dyDescent="0.25">
      <c r="A1679" s="29">
        <v>143273</v>
      </c>
      <c r="B1679" s="29">
        <v>1</v>
      </c>
      <c r="C1679" s="30">
        <v>46084.583796296298</v>
      </c>
      <c r="D1679" s="32">
        <v>260115151421</v>
      </c>
      <c r="E1679" s="61">
        <v>0.90459800000000001</v>
      </c>
      <c r="H1679" s="29">
        <f t="shared" si="78"/>
        <v>10</v>
      </c>
      <c r="I1679" s="29">
        <f t="shared" si="79"/>
        <v>1</v>
      </c>
      <c r="J1679" s="29" t="str">
        <f t="shared" si="80"/>
        <v/>
      </c>
    </row>
    <row r="1680" spans="1:10" x14ac:dyDescent="0.25">
      <c r="A1680" s="29">
        <v>143194</v>
      </c>
      <c r="B1680" s="29">
        <v>6</v>
      </c>
      <c r="C1680" s="30">
        <v>46084.584756944445</v>
      </c>
      <c r="D1680" s="32">
        <v>260115151421</v>
      </c>
      <c r="E1680" s="61">
        <v>0.15623999999999999</v>
      </c>
      <c r="H1680" s="29">
        <f t="shared" si="78"/>
        <v>10</v>
      </c>
      <c r="I1680" s="29">
        <f t="shared" si="79"/>
        <v>1</v>
      </c>
      <c r="J1680" s="29" t="str">
        <f t="shared" si="80"/>
        <v/>
      </c>
    </row>
    <row r="1681" spans="1:10" x14ac:dyDescent="0.25">
      <c r="A1681" s="29">
        <v>143267</v>
      </c>
      <c r="B1681" s="29">
        <v>8</v>
      </c>
      <c r="C1681" s="30">
        <v>46084.588518518518</v>
      </c>
      <c r="D1681" s="32">
        <v>260115070521</v>
      </c>
      <c r="E1681" s="61">
        <v>0.45234999999999997</v>
      </c>
      <c r="H1681" s="29">
        <f t="shared" si="78"/>
        <v>10</v>
      </c>
      <c r="I1681" s="29">
        <f t="shared" si="79"/>
        <v>1</v>
      </c>
      <c r="J1681" s="29" t="str">
        <f t="shared" si="80"/>
        <v/>
      </c>
    </row>
    <row r="1682" spans="1:10" x14ac:dyDescent="0.25">
      <c r="A1682" s="29">
        <v>143256</v>
      </c>
      <c r="B1682" s="29">
        <v>1</v>
      </c>
      <c r="C1682" s="30">
        <v>46084.58871527778</v>
      </c>
      <c r="D1682" s="32">
        <v>260115070521</v>
      </c>
      <c r="E1682" s="61">
        <v>0.74704000000000004</v>
      </c>
      <c r="H1682" s="29">
        <f t="shared" si="78"/>
        <v>10</v>
      </c>
      <c r="I1682" s="29">
        <f t="shared" si="79"/>
        <v>1</v>
      </c>
      <c r="J1682" s="29" t="str">
        <f t="shared" si="80"/>
        <v/>
      </c>
    </row>
    <row r="1683" spans="1:10" x14ac:dyDescent="0.25">
      <c r="A1683" s="29">
        <v>143284</v>
      </c>
      <c r="B1683" s="29">
        <v>1</v>
      </c>
      <c r="C1683" s="30">
        <v>46084.5940162037</v>
      </c>
      <c r="D1683" s="32">
        <v>250710135821</v>
      </c>
      <c r="E1683" s="61">
        <v>1.1617919999999999</v>
      </c>
      <c r="H1683" s="29">
        <f t="shared" si="78"/>
        <v>10</v>
      </c>
      <c r="I1683" s="29">
        <f t="shared" si="79"/>
        <v>1</v>
      </c>
      <c r="J1683" s="29" t="str">
        <f t="shared" si="80"/>
        <v/>
      </c>
    </row>
    <row r="1684" spans="1:10" x14ac:dyDescent="0.25">
      <c r="A1684" s="29">
        <v>143296</v>
      </c>
      <c r="B1684" s="29">
        <v>1</v>
      </c>
      <c r="C1684" s="30">
        <v>46084.601157407407</v>
      </c>
      <c r="D1684" s="32" t="s">
        <v>9068</v>
      </c>
      <c r="E1684" s="61">
        <v>0.94074999999999998</v>
      </c>
      <c r="H1684" s="29">
        <f t="shared" si="78"/>
        <v>10</v>
      </c>
      <c r="I1684" s="29">
        <f t="shared" si="79"/>
        <v>1</v>
      </c>
      <c r="J1684" s="29" t="str">
        <f t="shared" si="80"/>
        <v/>
      </c>
    </row>
    <row r="1685" spans="1:10" x14ac:dyDescent="0.25">
      <c r="A1685" s="29">
        <v>143296</v>
      </c>
      <c r="B1685" s="29">
        <v>2</v>
      </c>
      <c r="C1685" s="30">
        <v>46084.601261574076</v>
      </c>
      <c r="D1685" s="32" t="s">
        <v>9068</v>
      </c>
      <c r="E1685" s="61">
        <v>0.90762500000000002</v>
      </c>
      <c r="H1685" s="29">
        <f t="shared" si="78"/>
        <v>10</v>
      </c>
      <c r="I1685" s="29">
        <f t="shared" si="79"/>
        <v>1</v>
      </c>
      <c r="J1685" s="29" t="str">
        <f t="shared" si="80"/>
        <v/>
      </c>
    </row>
    <row r="1686" spans="1:10" x14ac:dyDescent="0.25">
      <c r="A1686" s="29">
        <v>143296</v>
      </c>
      <c r="B1686" s="29">
        <v>3</v>
      </c>
      <c r="C1686" s="30">
        <v>46084.601342592592</v>
      </c>
      <c r="D1686" s="32" t="s">
        <v>9068</v>
      </c>
      <c r="E1686" s="61">
        <v>0.85462499999999997</v>
      </c>
      <c r="H1686" s="29">
        <f t="shared" si="78"/>
        <v>10</v>
      </c>
      <c r="I1686" s="29">
        <f t="shared" si="79"/>
        <v>1</v>
      </c>
      <c r="J1686" s="29" t="str">
        <f t="shared" si="80"/>
        <v/>
      </c>
    </row>
    <row r="1687" spans="1:10" x14ac:dyDescent="0.25">
      <c r="A1687" s="29">
        <v>143299</v>
      </c>
      <c r="B1687" s="29">
        <v>1</v>
      </c>
      <c r="C1687" s="30">
        <v>46084.601875</v>
      </c>
      <c r="D1687" s="32" t="s">
        <v>9067</v>
      </c>
      <c r="E1687" s="61">
        <v>1.7042999999999999</v>
      </c>
      <c r="H1687" s="29">
        <f t="shared" si="78"/>
        <v>10</v>
      </c>
      <c r="I1687" s="29">
        <f t="shared" si="79"/>
        <v>1</v>
      </c>
      <c r="J1687" s="29" t="str">
        <f t="shared" si="80"/>
        <v/>
      </c>
    </row>
    <row r="1688" spans="1:10" x14ac:dyDescent="0.25">
      <c r="A1688" s="29">
        <v>143213</v>
      </c>
      <c r="B1688" s="29">
        <v>1</v>
      </c>
      <c r="C1688" s="30">
        <v>46084.602060185185</v>
      </c>
      <c r="D1688" s="32" t="s">
        <v>9067</v>
      </c>
      <c r="E1688" s="61">
        <v>0.8</v>
      </c>
      <c r="H1688" s="29">
        <f t="shared" si="78"/>
        <v>10</v>
      </c>
      <c r="I1688" s="29">
        <f t="shared" si="79"/>
        <v>1</v>
      </c>
      <c r="J1688" s="29" t="str">
        <f t="shared" si="80"/>
        <v/>
      </c>
    </row>
    <row r="1689" spans="1:10" x14ac:dyDescent="0.25">
      <c r="A1689" s="29">
        <v>143213</v>
      </c>
      <c r="B1689" s="29">
        <v>1</v>
      </c>
      <c r="C1689" s="30">
        <v>46084.621990740743</v>
      </c>
      <c r="D1689" s="32" t="s">
        <v>9187</v>
      </c>
      <c r="E1689" s="61">
        <v>0.8</v>
      </c>
      <c r="H1689" s="29">
        <f t="shared" si="78"/>
        <v>10</v>
      </c>
      <c r="I1689" s="29">
        <f t="shared" si="79"/>
        <v>1</v>
      </c>
      <c r="J1689" s="29" t="str">
        <f t="shared" si="80"/>
        <v/>
      </c>
    </row>
    <row r="1690" spans="1:10" x14ac:dyDescent="0.25">
      <c r="A1690" s="29">
        <v>143296</v>
      </c>
      <c r="B1690" s="29">
        <v>4</v>
      </c>
      <c r="C1690" s="30">
        <v>46084.622141203705</v>
      </c>
      <c r="D1690" s="32" t="s">
        <v>9187</v>
      </c>
      <c r="E1690" s="61">
        <v>0.39750000000000002</v>
      </c>
      <c r="H1690" s="29">
        <f t="shared" si="78"/>
        <v>10</v>
      </c>
      <c r="I1690" s="29">
        <f t="shared" si="79"/>
        <v>1</v>
      </c>
      <c r="J1690" s="29" t="str">
        <f t="shared" si="80"/>
        <v/>
      </c>
    </row>
    <row r="1691" spans="1:10" x14ac:dyDescent="0.25">
      <c r="A1691" s="29">
        <v>143223</v>
      </c>
      <c r="B1691" s="29">
        <v>1</v>
      </c>
      <c r="C1691" s="30">
        <v>46085.274710648147</v>
      </c>
      <c r="D1691" s="32">
        <v>260130132921</v>
      </c>
      <c r="E1691" s="61">
        <v>3.5352350000000001</v>
      </c>
      <c r="H1691" s="29">
        <f t="shared" si="78"/>
        <v>10</v>
      </c>
      <c r="I1691" s="29">
        <f t="shared" si="79"/>
        <v>1</v>
      </c>
      <c r="J1691" s="29" t="str">
        <f t="shared" si="80"/>
        <v/>
      </c>
    </row>
    <row r="1692" spans="1:10" x14ac:dyDescent="0.25">
      <c r="A1692" s="29">
        <v>143274</v>
      </c>
      <c r="B1692" s="29">
        <v>3</v>
      </c>
      <c r="C1692" s="30">
        <v>46085.274907407409</v>
      </c>
      <c r="D1692" s="32">
        <v>260130132921</v>
      </c>
      <c r="E1692" s="61">
        <v>0.93850100000000003</v>
      </c>
      <c r="H1692" s="29">
        <f t="shared" si="78"/>
        <v>10</v>
      </c>
      <c r="I1692" s="29">
        <f t="shared" si="79"/>
        <v>1</v>
      </c>
      <c r="J1692" s="29" t="str">
        <f t="shared" si="80"/>
        <v/>
      </c>
    </row>
    <row r="1693" spans="1:10" x14ac:dyDescent="0.25">
      <c r="A1693" s="29">
        <v>143281</v>
      </c>
      <c r="B1693" s="29">
        <v>4</v>
      </c>
      <c r="C1693" s="30">
        <v>46085.275092592594</v>
      </c>
      <c r="D1693" s="32">
        <v>260130132921</v>
      </c>
      <c r="E1693" s="61">
        <v>1.706502</v>
      </c>
      <c r="H1693" s="29">
        <f t="shared" si="78"/>
        <v>10</v>
      </c>
      <c r="I1693" s="29">
        <f t="shared" si="79"/>
        <v>1</v>
      </c>
      <c r="J1693" s="29" t="str">
        <f t="shared" si="80"/>
        <v/>
      </c>
    </row>
    <row r="1694" spans="1:10" x14ac:dyDescent="0.25">
      <c r="A1694" s="29">
        <v>143281</v>
      </c>
      <c r="B1694" s="29">
        <v>7</v>
      </c>
      <c r="C1694" s="30">
        <v>46087.30364583333</v>
      </c>
      <c r="D1694" s="32">
        <v>260129091121</v>
      </c>
      <c r="E1694" s="61">
        <v>1.703397</v>
      </c>
      <c r="F1694" s="74">
        <v>1.703397</v>
      </c>
      <c r="G1694" s="71" t="s">
        <v>103</v>
      </c>
      <c r="H1694" s="29">
        <f t="shared" si="78"/>
        <v>10</v>
      </c>
      <c r="I1694" s="29">
        <f t="shared" si="79"/>
        <v>1</v>
      </c>
      <c r="J1694" s="29">
        <f t="shared" si="80"/>
        <v>1</v>
      </c>
    </row>
    <row r="1695" spans="1:10" x14ac:dyDescent="0.25">
      <c r="A1695" s="29">
        <v>143274</v>
      </c>
      <c r="B1695" s="29">
        <v>3</v>
      </c>
      <c r="C1695" s="30">
        <v>46085.275717592594</v>
      </c>
      <c r="D1695" s="32">
        <v>260130133321</v>
      </c>
      <c r="E1695" s="61">
        <v>0.93850100000000003</v>
      </c>
      <c r="H1695" s="29">
        <f t="shared" si="78"/>
        <v>10</v>
      </c>
      <c r="I1695" s="29">
        <f t="shared" si="79"/>
        <v>1</v>
      </c>
      <c r="J1695" s="29" t="str">
        <f t="shared" si="80"/>
        <v/>
      </c>
    </row>
    <row r="1696" spans="1:10" x14ac:dyDescent="0.25">
      <c r="A1696" s="29">
        <v>143223</v>
      </c>
      <c r="B1696" s="29">
        <v>2</v>
      </c>
      <c r="C1696" s="30">
        <v>46085.275856481479</v>
      </c>
      <c r="D1696" s="32">
        <v>260130133321</v>
      </c>
      <c r="E1696" s="61">
        <v>3.5352350000000001</v>
      </c>
      <c r="H1696" s="29">
        <f t="shared" si="78"/>
        <v>10</v>
      </c>
      <c r="I1696" s="29">
        <f t="shared" si="79"/>
        <v>1</v>
      </c>
      <c r="J1696" s="29" t="str">
        <f t="shared" si="80"/>
        <v/>
      </c>
    </row>
    <row r="1697" spans="1:10" x14ac:dyDescent="0.25">
      <c r="A1697" s="29">
        <v>143235</v>
      </c>
      <c r="B1697" s="29">
        <v>3</v>
      </c>
      <c r="C1697" s="30">
        <v>46085.291979166665</v>
      </c>
      <c r="D1697" s="32">
        <v>260130133621</v>
      </c>
      <c r="E1697" s="61">
        <v>2.112012</v>
      </c>
      <c r="H1697" s="29">
        <f t="shared" si="78"/>
        <v>10</v>
      </c>
      <c r="I1697" s="29">
        <f t="shared" si="79"/>
        <v>1</v>
      </c>
      <c r="J1697" s="29" t="str">
        <f t="shared" si="80"/>
        <v/>
      </c>
    </row>
    <row r="1698" spans="1:10" x14ac:dyDescent="0.25">
      <c r="A1698" s="29">
        <v>143194</v>
      </c>
      <c r="B1698" s="29">
        <v>5</v>
      </c>
      <c r="C1698" s="30">
        <v>46085.292175925926</v>
      </c>
      <c r="D1698" s="32">
        <v>260130133621</v>
      </c>
      <c r="E1698" s="61">
        <v>0.51900000000000002</v>
      </c>
      <c r="H1698" s="29">
        <f t="shared" si="78"/>
        <v>10</v>
      </c>
      <c r="I1698" s="29">
        <f t="shared" si="79"/>
        <v>1</v>
      </c>
      <c r="J1698" s="29" t="str">
        <f t="shared" si="80"/>
        <v/>
      </c>
    </row>
    <row r="1699" spans="1:10" x14ac:dyDescent="0.25">
      <c r="A1699" s="29">
        <v>143254</v>
      </c>
      <c r="B1699" s="29">
        <v>1</v>
      </c>
      <c r="C1699" s="30">
        <v>46085.292326388888</v>
      </c>
      <c r="D1699" s="32">
        <v>260130133621</v>
      </c>
      <c r="E1699" s="61">
        <v>0.44</v>
      </c>
      <c r="H1699" s="29">
        <f t="shared" si="78"/>
        <v>10</v>
      </c>
      <c r="I1699" s="29">
        <f t="shared" si="79"/>
        <v>1</v>
      </c>
      <c r="J1699" s="29" t="str">
        <f t="shared" si="80"/>
        <v/>
      </c>
    </row>
    <row r="1700" spans="1:10" x14ac:dyDescent="0.25">
      <c r="A1700" s="29">
        <v>143309</v>
      </c>
      <c r="B1700" s="29">
        <v>1</v>
      </c>
      <c r="C1700" s="30">
        <v>46085.29246527778</v>
      </c>
      <c r="D1700" s="32">
        <v>260130133621</v>
      </c>
      <c r="E1700" s="61">
        <v>2.5814159999999999</v>
      </c>
      <c r="H1700" s="29">
        <f t="shared" si="78"/>
        <v>10</v>
      </c>
      <c r="I1700" s="29">
        <f t="shared" si="79"/>
        <v>1</v>
      </c>
      <c r="J1700" s="29" t="str">
        <f t="shared" si="80"/>
        <v/>
      </c>
    </row>
    <row r="1701" spans="1:10" x14ac:dyDescent="0.25">
      <c r="A1701" s="29">
        <v>143254</v>
      </c>
      <c r="B1701" s="29">
        <v>1</v>
      </c>
      <c r="C1701" s="30">
        <v>46085.292638888888</v>
      </c>
      <c r="D1701" s="32">
        <v>260130133621</v>
      </c>
      <c r="E1701" s="61">
        <v>0.44</v>
      </c>
      <c r="H1701" s="29">
        <f t="shared" si="78"/>
        <v>10</v>
      </c>
      <c r="I1701" s="29">
        <f t="shared" si="79"/>
        <v>1</v>
      </c>
      <c r="J1701" s="29" t="str">
        <f t="shared" si="80"/>
        <v/>
      </c>
    </row>
    <row r="1702" spans="1:10" x14ac:dyDescent="0.25">
      <c r="A1702" s="29">
        <v>143345</v>
      </c>
      <c r="B1702" s="29">
        <v>1</v>
      </c>
      <c r="C1702" s="30">
        <v>46085.311747685184</v>
      </c>
      <c r="D1702" s="32">
        <v>260122033321</v>
      </c>
      <c r="E1702" s="61">
        <v>2.3566410000000002</v>
      </c>
      <c r="H1702" s="29">
        <f t="shared" si="78"/>
        <v>10</v>
      </c>
      <c r="I1702" s="29">
        <f t="shared" si="79"/>
        <v>1</v>
      </c>
      <c r="J1702" s="29" t="str">
        <f t="shared" si="80"/>
        <v/>
      </c>
    </row>
    <row r="1703" spans="1:10" x14ac:dyDescent="0.25">
      <c r="A1703" s="29">
        <v>143345</v>
      </c>
      <c r="B1703" s="29">
        <v>1</v>
      </c>
      <c r="C1703" s="30">
        <v>46085.311805555553</v>
      </c>
      <c r="D1703" s="32">
        <v>260122033321</v>
      </c>
      <c r="E1703" s="61">
        <v>2.3566410000000002</v>
      </c>
      <c r="H1703" s="29">
        <f t="shared" si="78"/>
        <v>10</v>
      </c>
      <c r="I1703" s="29">
        <f t="shared" si="79"/>
        <v>1</v>
      </c>
      <c r="J1703" s="29" t="str">
        <f t="shared" si="80"/>
        <v/>
      </c>
    </row>
    <row r="1704" spans="1:10" x14ac:dyDescent="0.25">
      <c r="A1704" s="29">
        <v>143234</v>
      </c>
      <c r="B1704" s="29">
        <v>5</v>
      </c>
      <c r="C1704" s="30">
        <v>46085.311956018515</v>
      </c>
      <c r="D1704" s="32">
        <v>260122033321</v>
      </c>
      <c r="E1704" s="61">
        <v>1.4804280000000001</v>
      </c>
      <c r="H1704" s="29">
        <f t="shared" si="78"/>
        <v>10</v>
      </c>
      <c r="I1704" s="29">
        <f t="shared" si="79"/>
        <v>1</v>
      </c>
      <c r="J1704" s="29" t="str">
        <f t="shared" si="80"/>
        <v/>
      </c>
    </row>
    <row r="1705" spans="1:10" x14ac:dyDescent="0.25">
      <c r="A1705" s="29">
        <v>143244</v>
      </c>
      <c r="B1705" s="29">
        <v>2</v>
      </c>
      <c r="C1705" s="30">
        <v>46085.332974537036</v>
      </c>
      <c r="D1705" s="32">
        <v>260127220321</v>
      </c>
      <c r="E1705" s="61">
        <v>0.83792999999999995</v>
      </c>
      <c r="H1705" s="29">
        <f t="shared" si="78"/>
        <v>10</v>
      </c>
      <c r="I1705" s="29">
        <f t="shared" si="79"/>
        <v>1</v>
      </c>
      <c r="J1705" s="29" t="str">
        <f t="shared" si="80"/>
        <v/>
      </c>
    </row>
    <row r="1706" spans="1:10" x14ac:dyDescent="0.25">
      <c r="A1706" s="29">
        <v>143244</v>
      </c>
      <c r="B1706" s="29">
        <v>3</v>
      </c>
      <c r="C1706" s="30">
        <v>46085.333067129628</v>
      </c>
      <c r="D1706" s="32">
        <v>260127220321</v>
      </c>
      <c r="E1706" s="61">
        <v>0.82891999999999999</v>
      </c>
      <c r="H1706" s="29">
        <f t="shared" si="78"/>
        <v>10</v>
      </c>
      <c r="I1706" s="29">
        <f t="shared" si="79"/>
        <v>1</v>
      </c>
      <c r="J1706" s="29" t="str">
        <f t="shared" si="80"/>
        <v/>
      </c>
    </row>
    <row r="1707" spans="1:10" x14ac:dyDescent="0.25">
      <c r="A1707" s="29">
        <v>143304</v>
      </c>
      <c r="B1707" s="29">
        <v>1</v>
      </c>
      <c r="C1707" s="30">
        <v>46085.342638888891</v>
      </c>
      <c r="D1707" s="32">
        <v>260122035421</v>
      </c>
      <c r="E1707" s="61">
        <v>1.985025</v>
      </c>
      <c r="H1707" s="29">
        <f t="shared" si="78"/>
        <v>10</v>
      </c>
      <c r="I1707" s="29">
        <f t="shared" si="79"/>
        <v>1</v>
      </c>
      <c r="J1707" s="29" t="str">
        <f t="shared" si="80"/>
        <v/>
      </c>
    </row>
    <row r="1708" spans="1:10" x14ac:dyDescent="0.25">
      <c r="A1708" s="29">
        <v>143231</v>
      </c>
      <c r="B1708" s="29">
        <v>1</v>
      </c>
      <c r="C1708" s="30">
        <v>46085.342743055553</v>
      </c>
      <c r="D1708" s="32">
        <v>260122035421</v>
      </c>
      <c r="E1708" s="61">
        <v>2.0263499999999999</v>
      </c>
      <c r="H1708" s="29">
        <f t="shared" si="78"/>
        <v>10</v>
      </c>
      <c r="I1708" s="29">
        <f t="shared" si="79"/>
        <v>1</v>
      </c>
      <c r="J1708" s="29" t="str">
        <f t="shared" si="80"/>
        <v/>
      </c>
    </row>
    <row r="1709" spans="1:10" x14ac:dyDescent="0.25">
      <c r="A1709" s="29">
        <v>143281</v>
      </c>
      <c r="B1709" s="29">
        <v>12</v>
      </c>
      <c r="C1709" s="30">
        <v>46085.342974537038</v>
      </c>
      <c r="D1709" s="32">
        <v>260122035421</v>
      </c>
      <c r="E1709" s="61">
        <v>0.30677399999999999</v>
      </c>
      <c r="H1709" s="29">
        <f t="shared" si="78"/>
        <v>10</v>
      </c>
      <c r="I1709" s="29">
        <f t="shared" si="79"/>
        <v>1</v>
      </c>
      <c r="J1709" s="29" t="str">
        <f t="shared" si="80"/>
        <v/>
      </c>
    </row>
    <row r="1710" spans="1:10" x14ac:dyDescent="0.25">
      <c r="A1710" s="29">
        <v>143332</v>
      </c>
      <c r="B1710" s="29">
        <v>1</v>
      </c>
      <c r="C1710" s="30">
        <v>46085.343113425923</v>
      </c>
      <c r="D1710" s="32">
        <v>260122035421</v>
      </c>
      <c r="E1710" s="61">
        <v>0.66023799999999999</v>
      </c>
      <c r="H1710" s="29">
        <f t="shared" si="78"/>
        <v>10</v>
      </c>
      <c r="I1710" s="29">
        <f t="shared" si="79"/>
        <v>1</v>
      </c>
      <c r="J1710" s="29" t="str">
        <f t="shared" si="80"/>
        <v/>
      </c>
    </row>
    <row r="1711" spans="1:10" x14ac:dyDescent="0.25">
      <c r="A1711" s="29">
        <v>143194</v>
      </c>
      <c r="B1711" s="29">
        <v>1</v>
      </c>
      <c r="C1711" s="30">
        <v>46085.348298611112</v>
      </c>
      <c r="D1711" s="32">
        <v>260122035421</v>
      </c>
      <c r="E1711" s="61">
        <v>0.54400000000000004</v>
      </c>
      <c r="H1711" s="29">
        <f t="shared" si="78"/>
        <v>10</v>
      </c>
      <c r="I1711" s="29">
        <f t="shared" si="79"/>
        <v>1</v>
      </c>
      <c r="J1711" s="29" t="str">
        <f t="shared" si="80"/>
        <v/>
      </c>
    </row>
    <row r="1712" spans="1:10" x14ac:dyDescent="0.25">
      <c r="A1712" s="29">
        <v>143194</v>
      </c>
      <c r="B1712" s="29">
        <v>1</v>
      </c>
      <c r="C1712" s="30">
        <v>46085.348368055558</v>
      </c>
      <c r="D1712" s="32">
        <v>260122035421</v>
      </c>
      <c r="E1712" s="61">
        <v>0.54400000000000004</v>
      </c>
      <c r="H1712" s="29">
        <f t="shared" si="78"/>
        <v>10</v>
      </c>
      <c r="I1712" s="29">
        <f t="shared" si="79"/>
        <v>1</v>
      </c>
      <c r="J1712" s="29" t="str">
        <f t="shared" si="80"/>
        <v/>
      </c>
    </row>
    <row r="1713" spans="1:10" x14ac:dyDescent="0.25">
      <c r="A1713" s="29">
        <v>143235</v>
      </c>
      <c r="B1713" s="29">
        <v>4</v>
      </c>
      <c r="C1713" s="30">
        <v>46085.356562499997</v>
      </c>
      <c r="D1713" s="32">
        <v>260130131821</v>
      </c>
      <c r="E1713" s="61">
        <v>1.67181</v>
      </c>
      <c r="H1713" s="29">
        <f t="shared" si="78"/>
        <v>10</v>
      </c>
      <c r="I1713" s="29">
        <f t="shared" si="79"/>
        <v>1</v>
      </c>
      <c r="J1713" s="29" t="str">
        <f t="shared" si="80"/>
        <v/>
      </c>
    </row>
    <row r="1714" spans="1:10" x14ac:dyDescent="0.25">
      <c r="A1714" s="29">
        <v>143235</v>
      </c>
      <c r="B1714" s="29">
        <v>5</v>
      </c>
      <c r="C1714" s="30">
        <v>46085.356678240743</v>
      </c>
      <c r="D1714" s="32">
        <v>260130131821</v>
      </c>
      <c r="E1714" s="61">
        <v>1.67181</v>
      </c>
      <c r="H1714" s="29">
        <f t="shared" si="78"/>
        <v>10</v>
      </c>
      <c r="I1714" s="29">
        <f t="shared" si="79"/>
        <v>1</v>
      </c>
      <c r="J1714" s="29" t="str">
        <f t="shared" si="80"/>
        <v/>
      </c>
    </row>
    <row r="1715" spans="1:10" x14ac:dyDescent="0.25">
      <c r="A1715" s="29">
        <v>143233</v>
      </c>
      <c r="B1715" s="29">
        <v>7</v>
      </c>
      <c r="C1715" s="30">
        <v>46085.356863425928</v>
      </c>
      <c r="D1715" s="32">
        <v>260130131821</v>
      </c>
      <c r="E1715" s="61">
        <v>1.4036</v>
      </c>
      <c r="H1715" s="29">
        <f t="shared" si="78"/>
        <v>10</v>
      </c>
      <c r="I1715" s="29">
        <f t="shared" si="79"/>
        <v>1</v>
      </c>
      <c r="J1715" s="29" t="str">
        <f t="shared" si="80"/>
        <v/>
      </c>
    </row>
    <row r="1716" spans="1:10" x14ac:dyDescent="0.25">
      <c r="A1716" s="29">
        <v>143233</v>
      </c>
      <c r="B1716" s="29">
        <v>7</v>
      </c>
      <c r="C1716" s="30">
        <v>46085.356932870367</v>
      </c>
      <c r="D1716" s="32">
        <v>260130131821</v>
      </c>
      <c r="E1716" s="61">
        <v>1.4036</v>
      </c>
      <c r="H1716" s="29">
        <f t="shared" si="78"/>
        <v>10</v>
      </c>
      <c r="I1716" s="29">
        <f t="shared" si="79"/>
        <v>1</v>
      </c>
      <c r="J1716" s="29" t="str">
        <f t="shared" si="80"/>
        <v/>
      </c>
    </row>
    <row r="1717" spans="1:10" x14ac:dyDescent="0.25">
      <c r="A1717" s="29">
        <v>143244</v>
      </c>
      <c r="B1717" s="29">
        <v>1</v>
      </c>
      <c r="C1717" s="30">
        <v>46085.406990740739</v>
      </c>
      <c r="D1717" s="32">
        <v>260127221921</v>
      </c>
      <c r="E1717" s="61">
        <v>1.383616</v>
      </c>
      <c r="H1717" s="29">
        <f t="shared" si="78"/>
        <v>10</v>
      </c>
      <c r="I1717" s="29">
        <f t="shared" si="79"/>
        <v>1</v>
      </c>
      <c r="J1717" s="29" t="str">
        <f t="shared" si="80"/>
        <v/>
      </c>
    </row>
    <row r="1718" spans="1:10" x14ac:dyDescent="0.25">
      <c r="A1718" s="29">
        <v>143244</v>
      </c>
      <c r="B1718" s="29">
        <v>1</v>
      </c>
      <c r="C1718" s="30">
        <v>46085.410810185182</v>
      </c>
      <c r="D1718" s="32">
        <v>260127221921</v>
      </c>
      <c r="E1718" s="61">
        <v>1.383616</v>
      </c>
      <c r="H1718" s="29">
        <f t="shared" si="78"/>
        <v>10</v>
      </c>
      <c r="I1718" s="29">
        <f t="shared" si="79"/>
        <v>1</v>
      </c>
      <c r="J1718" s="29" t="str">
        <f t="shared" si="80"/>
        <v/>
      </c>
    </row>
    <row r="1719" spans="1:10" x14ac:dyDescent="0.25">
      <c r="A1719" s="29">
        <v>143236</v>
      </c>
      <c r="B1719" s="29">
        <v>4</v>
      </c>
      <c r="C1719" s="30">
        <v>46085.414224537039</v>
      </c>
      <c r="D1719" s="32">
        <v>250315100621</v>
      </c>
      <c r="E1719" s="61">
        <v>1.8471359999999999</v>
      </c>
      <c r="H1719" s="29">
        <f t="shared" si="78"/>
        <v>10</v>
      </c>
      <c r="I1719" s="29">
        <f t="shared" si="79"/>
        <v>1</v>
      </c>
      <c r="J1719" s="29" t="str">
        <f t="shared" si="80"/>
        <v/>
      </c>
    </row>
    <row r="1720" spans="1:10" x14ac:dyDescent="0.25">
      <c r="A1720" s="29">
        <v>143244</v>
      </c>
      <c r="B1720" s="29">
        <v>1</v>
      </c>
      <c r="C1720" s="30">
        <v>46085.417453703703</v>
      </c>
      <c r="D1720" s="32">
        <v>260127221021</v>
      </c>
      <c r="E1720" s="61">
        <v>1.383616</v>
      </c>
      <c r="H1720" s="29">
        <f t="shared" si="78"/>
        <v>10</v>
      </c>
      <c r="I1720" s="29">
        <f t="shared" si="79"/>
        <v>1</v>
      </c>
      <c r="J1720" s="29" t="str">
        <f t="shared" si="80"/>
        <v/>
      </c>
    </row>
    <row r="1721" spans="1:10" x14ac:dyDescent="0.25">
      <c r="A1721" s="29">
        <v>143233</v>
      </c>
      <c r="B1721" s="29">
        <v>2</v>
      </c>
      <c r="C1721" s="30">
        <v>46085.42528935185</v>
      </c>
      <c r="D1721" s="32">
        <v>250704071021</v>
      </c>
      <c r="E1721" s="61">
        <v>0.68534399999999995</v>
      </c>
      <c r="H1721" s="29">
        <f t="shared" si="78"/>
        <v>10</v>
      </c>
      <c r="I1721" s="29">
        <f t="shared" si="79"/>
        <v>1</v>
      </c>
      <c r="J1721" s="29" t="str">
        <f t="shared" si="80"/>
        <v/>
      </c>
    </row>
    <row r="1722" spans="1:10" x14ac:dyDescent="0.25">
      <c r="A1722" s="29">
        <v>143233</v>
      </c>
      <c r="B1722" s="29">
        <v>6</v>
      </c>
      <c r="C1722" s="30">
        <v>46085.425381944442</v>
      </c>
      <c r="D1722" s="32">
        <v>250704071021</v>
      </c>
      <c r="E1722" s="61">
        <v>0.62653199999999998</v>
      </c>
      <c r="H1722" s="29">
        <f t="shared" si="78"/>
        <v>10</v>
      </c>
      <c r="I1722" s="29">
        <f t="shared" si="79"/>
        <v>1</v>
      </c>
      <c r="J1722" s="29" t="str">
        <f t="shared" si="80"/>
        <v/>
      </c>
    </row>
    <row r="1723" spans="1:10" x14ac:dyDescent="0.25">
      <c r="A1723" s="29">
        <v>143236</v>
      </c>
      <c r="B1723" s="29">
        <v>3</v>
      </c>
      <c r="C1723" s="30">
        <v>46085.426030092596</v>
      </c>
      <c r="D1723" s="32">
        <v>250315104221</v>
      </c>
      <c r="E1723" s="61">
        <v>1.2557480000000001</v>
      </c>
      <c r="H1723" s="29">
        <f t="shared" si="78"/>
        <v>10</v>
      </c>
      <c r="I1723" s="29">
        <f t="shared" si="79"/>
        <v>1</v>
      </c>
      <c r="J1723" s="29" t="str">
        <f t="shared" si="80"/>
        <v/>
      </c>
    </row>
    <row r="1724" spans="1:10" x14ac:dyDescent="0.25">
      <c r="A1724" s="29">
        <v>143233</v>
      </c>
      <c r="B1724" s="29">
        <v>3</v>
      </c>
      <c r="C1724" s="30">
        <v>46085.432118055556</v>
      </c>
      <c r="D1724" s="32">
        <v>250705064521</v>
      </c>
      <c r="E1724" s="61">
        <v>1.4036</v>
      </c>
      <c r="H1724" s="29">
        <f t="shared" si="78"/>
        <v>10</v>
      </c>
      <c r="I1724" s="29">
        <f t="shared" si="79"/>
        <v>1</v>
      </c>
      <c r="J1724" s="29" t="str">
        <f t="shared" si="80"/>
        <v/>
      </c>
    </row>
    <row r="1725" spans="1:10" x14ac:dyDescent="0.25">
      <c r="A1725" s="29">
        <v>143236</v>
      </c>
      <c r="B1725" s="29">
        <v>2</v>
      </c>
      <c r="C1725" s="30">
        <v>46085.438171296293</v>
      </c>
      <c r="D1725" s="32">
        <v>251214222621</v>
      </c>
      <c r="E1725" s="61">
        <v>1.24878</v>
      </c>
      <c r="H1725" s="29">
        <f t="shared" si="78"/>
        <v>10</v>
      </c>
      <c r="I1725" s="29">
        <f t="shared" si="79"/>
        <v>1</v>
      </c>
      <c r="J1725" s="29" t="str">
        <f t="shared" si="80"/>
        <v/>
      </c>
    </row>
    <row r="1726" spans="1:10" x14ac:dyDescent="0.25">
      <c r="A1726" s="29">
        <v>143255</v>
      </c>
      <c r="B1726" s="29">
        <v>1</v>
      </c>
      <c r="C1726" s="30">
        <v>46085.438287037039</v>
      </c>
      <c r="D1726" s="32">
        <v>251214222621</v>
      </c>
      <c r="E1726" s="61">
        <v>0.116964</v>
      </c>
      <c r="H1726" s="29">
        <f t="shared" si="78"/>
        <v>10</v>
      </c>
      <c r="I1726" s="29">
        <f t="shared" si="79"/>
        <v>1</v>
      </c>
      <c r="J1726" s="29" t="str">
        <f t="shared" si="80"/>
        <v/>
      </c>
    </row>
    <row r="1727" spans="1:10" x14ac:dyDescent="0.25">
      <c r="A1727" s="29">
        <v>143233</v>
      </c>
      <c r="B1727" s="29">
        <v>1</v>
      </c>
      <c r="C1727" s="30">
        <v>46085.444745370369</v>
      </c>
      <c r="D1727" s="32">
        <v>250422124521</v>
      </c>
      <c r="E1727" s="61">
        <v>1.4036</v>
      </c>
      <c r="H1727" s="29">
        <f t="shared" si="78"/>
        <v>10</v>
      </c>
      <c r="I1727" s="29">
        <f t="shared" si="79"/>
        <v>1</v>
      </c>
      <c r="J1727" s="29" t="str">
        <f t="shared" si="80"/>
        <v/>
      </c>
    </row>
    <row r="1728" spans="1:10" x14ac:dyDescent="0.25">
      <c r="A1728" s="29">
        <v>143233</v>
      </c>
      <c r="B1728" s="29">
        <v>4</v>
      </c>
      <c r="C1728" s="30">
        <v>46085.505127314813</v>
      </c>
      <c r="D1728" s="32">
        <v>250422124521</v>
      </c>
      <c r="E1728" s="61">
        <v>0.68534399999999995</v>
      </c>
      <c r="H1728" s="29">
        <f t="shared" si="78"/>
        <v>10</v>
      </c>
      <c r="I1728" s="29">
        <f t="shared" si="79"/>
        <v>1</v>
      </c>
      <c r="J1728" s="29" t="str">
        <f t="shared" si="80"/>
        <v/>
      </c>
    </row>
    <row r="1729" spans="1:10" x14ac:dyDescent="0.25">
      <c r="A1729" s="29">
        <v>143223</v>
      </c>
      <c r="B1729" s="29">
        <v>3</v>
      </c>
      <c r="C1729" s="30">
        <v>46085.560416666667</v>
      </c>
      <c r="D1729" s="32">
        <v>251211143321</v>
      </c>
      <c r="E1729" s="61">
        <v>3.66282</v>
      </c>
      <c r="H1729" s="29">
        <f t="shared" si="78"/>
        <v>10</v>
      </c>
      <c r="I1729" s="29">
        <f t="shared" si="79"/>
        <v>1</v>
      </c>
      <c r="J1729" s="29" t="str">
        <f t="shared" si="80"/>
        <v/>
      </c>
    </row>
    <row r="1730" spans="1:10" x14ac:dyDescent="0.25">
      <c r="A1730" s="29">
        <v>143244</v>
      </c>
      <c r="B1730" s="29">
        <v>4</v>
      </c>
      <c r="C1730" s="30">
        <v>46085.560578703706</v>
      </c>
      <c r="D1730" s="32">
        <v>251211143321</v>
      </c>
      <c r="E1730" s="61">
        <v>0.66674</v>
      </c>
      <c r="H1730" s="29">
        <f t="shared" si="78"/>
        <v>10</v>
      </c>
      <c r="I1730" s="29">
        <f t="shared" si="79"/>
        <v>1</v>
      </c>
      <c r="J1730" s="29" t="str">
        <f t="shared" si="80"/>
        <v/>
      </c>
    </row>
    <row r="1731" spans="1:10" x14ac:dyDescent="0.25">
      <c r="A1731" s="29">
        <v>143233</v>
      </c>
      <c r="B1731" s="29">
        <v>5</v>
      </c>
      <c r="C1731" s="30">
        <v>46085.579409722224</v>
      </c>
      <c r="D1731" s="32">
        <v>250118145021</v>
      </c>
      <c r="E1731" s="61">
        <v>1.3891</v>
      </c>
      <c r="H1731" s="29">
        <f t="shared" si="78"/>
        <v>10</v>
      </c>
      <c r="I1731" s="29">
        <f t="shared" si="79"/>
        <v>1</v>
      </c>
      <c r="J1731" s="29" t="str">
        <f t="shared" si="80"/>
        <v/>
      </c>
    </row>
    <row r="1732" spans="1:10" x14ac:dyDescent="0.25">
      <c r="A1732" s="29">
        <v>143236</v>
      </c>
      <c r="B1732" s="29">
        <v>1</v>
      </c>
      <c r="C1732" s="30">
        <v>46085.612175925926</v>
      </c>
      <c r="D1732" s="32">
        <v>250118145021</v>
      </c>
      <c r="E1732" s="61">
        <v>0.973777</v>
      </c>
      <c r="H1732" s="29">
        <f t="shared" si="78"/>
        <v>10</v>
      </c>
      <c r="I1732" s="29">
        <f t="shared" si="79"/>
        <v>1</v>
      </c>
      <c r="J1732" s="29" t="str">
        <f t="shared" si="80"/>
        <v/>
      </c>
    </row>
    <row r="1733" spans="1:10" x14ac:dyDescent="0.25">
      <c r="A1733" s="29">
        <v>143223</v>
      </c>
      <c r="B1733" s="29">
        <v>4</v>
      </c>
      <c r="C1733" s="30">
        <v>46086.281238425923</v>
      </c>
      <c r="D1733" s="32">
        <v>260219193021</v>
      </c>
      <c r="E1733" s="61">
        <v>3.66282</v>
      </c>
      <c r="H1733" s="29">
        <f t="shared" si="78"/>
        <v>10</v>
      </c>
      <c r="I1733" s="29">
        <f t="shared" si="79"/>
        <v>1</v>
      </c>
      <c r="J1733" s="29" t="str">
        <f t="shared" si="80"/>
        <v/>
      </c>
    </row>
    <row r="1734" spans="1:10" x14ac:dyDescent="0.25">
      <c r="A1734" s="29">
        <v>143311</v>
      </c>
      <c r="B1734" s="29">
        <v>1</v>
      </c>
      <c r="C1734" s="30">
        <v>46086.292361111111</v>
      </c>
      <c r="D1734" s="32">
        <v>260219074321</v>
      </c>
      <c r="E1734" s="61">
        <v>3.4537040000000001</v>
      </c>
      <c r="H1734" s="29">
        <f t="shared" si="78"/>
        <v>10</v>
      </c>
      <c r="I1734" s="29">
        <f t="shared" si="79"/>
        <v>1</v>
      </c>
      <c r="J1734" s="29" t="str">
        <f t="shared" si="80"/>
        <v/>
      </c>
    </row>
    <row r="1735" spans="1:10" x14ac:dyDescent="0.25">
      <c r="A1735" s="29">
        <v>143313</v>
      </c>
      <c r="B1735" s="29">
        <v>1</v>
      </c>
      <c r="C1735" s="30">
        <v>46086.302488425928</v>
      </c>
      <c r="D1735" s="32">
        <v>260219084221</v>
      </c>
      <c r="E1735" s="61">
        <v>3.374536</v>
      </c>
      <c r="H1735" s="29">
        <f t="shared" si="78"/>
        <v>10</v>
      </c>
      <c r="I1735" s="29">
        <f t="shared" si="79"/>
        <v>1</v>
      </c>
      <c r="J1735" s="29" t="str">
        <f t="shared" si="80"/>
        <v/>
      </c>
    </row>
    <row r="1736" spans="1:10" x14ac:dyDescent="0.25">
      <c r="A1736" s="29">
        <v>143313</v>
      </c>
      <c r="B1736" s="29">
        <v>1</v>
      </c>
      <c r="C1736" s="30">
        <v>46086.308611111112</v>
      </c>
      <c r="D1736" s="32">
        <v>260218095321</v>
      </c>
      <c r="E1736" s="61">
        <v>3.374536</v>
      </c>
      <c r="H1736" s="29">
        <f t="shared" si="78"/>
        <v>10</v>
      </c>
      <c r="I1736" s="29">
        <f t="shared" si="79"/>
        <v>1</v>
      </c>
      <c r="J1736" s="29" t="str">
        <f t="shared" si="80"/>
        <v/>
      </c>
    </row>
    <row r="1737" spans="1:10" x14ac:dyDescent="0.25">
      <c r="A1737" s="29">
        <v>143212</v>
      </c>
      <c r="B1737" s="29">
        <v>3</v>
      </c>
      <c r="C1737" s="30">
        <v>46086.323831018519</v>
      </c>
      <c r="D1737" s="32">
        <v>260122133421</v>
      </c>
      <c r="E1737" s="61">
        <v>1.771366</v>
      </c>
      <c r="H1737" s="29">
        <f t="shared" si="78"/>
        <v>10</v>
      </c>
      <c r="I1737" s="29">
        <f t="shared" si="79"/>
        <v>1</v>
      </c>
      <c r="J1737" s="29" t="str">
        <f t="shared" si="80"/>
        <v/>
      </c>
    </row>
    <row r="1738" spans="1:10" x14ac:dyDescent="0.25">
      <c r="A1738" s="29">
        <v>143212</v>
      </c>
      <c r="B1738" s="29">
        <v>3</v>
      </c>
      <c r="C1738" s="30">
        <v>46086.323888888888</v>
      </c>
      <c r="D1738" s="32">
        <v>260122133421</v>
      </c>
      <c r="E1738" s="61">
        <v>1.771366</v>
      </c>
      <c r="H1738" s="29">
        <f t="shared" si="78"/>
        <v>10</v>
      </c>
      <c r="I1738" s="29">
        <f t="shared" si="79"/>
        <v>1</v>
      </c>
      <c r="J1738" s="29" t="str">
        <f t="shared" si="80"/>
        <v/>
      </c>
    </row>
    <row r="1739" spans="1:10" x14ac:dyDescent="0.25">
      <c r="A1739" s="29">
        <v>143278</v>
      </c>
      <c r="B1739" s="29">
        <v>1</v>
      </c>
      <c r="C1739" s="30">
        <v>46086.32402777778</v>
      </c>
      <c r="D1739" s="32">
        <v>260122133421</v>
      </c>
      <c r="E1739" s="61">
        <v>1.7029069999999999</v>
      </c>
      <c r="H1739" s="29">
        <f t="shared" si="78"/>
        <v>10</v>
      </c>
      <c r="I1739" s="29">
        <f t="shared" si="79"/>
        <v>1</v>
      </c>
      <c r="J1739" s="29" t="str">
        <f t="shared" si="80"/>
        <v/>
      </c>
    </row>
    <row r="1740" spans="1:10" x14ac:dyDescent="0.25">
      <c r="A1740" s="29">
        <v>143285</v>
      </c>
      <c r="B1740" s="29">
        <v>2</v>
      </c>
      <c r="C1740" s="30">
        <v>46086.324305555558</v>
      </c>
      <c r="D1740" s="32">
        <v>260122133421</v>
      </c>
      <c r="E1740" s="61">
        <v>0.61041599999999996</v>
      </c>
      <c r="H1740" s="29">
        <f t="shared" ref="H1740:H1803" si="81">IF(A1740&gt;0,WEEKNUM(C1740,21),"")</f>
        <v>10</v>
      </c>
      <c r="I1740" s="29">
        <f t="shared" ref="I1740:I1803" si="82">IF(A1740&gt;0,1,"")</f>
        <v>1</v>
      </c>
      <c r="J1740" s="29" t="str">
        <f t="shared" ref="J1740:J1803" si="83">IF(F1740&gt;0,1,"")</f>
        <v/>
      </c>
    </row>
    <row r="1741" spans="1:10" x14ac:dyDescent="0.25">
      <c r="A1741" s="29">
        <v>143269</v>
      </c>
      <c r="B1741" s="29">
        <v>5</v>
      </c>
      <c r="C1741" s="30">
        <v>46086.338599537034</v>
      </c>
      <c r="D1741" s="32">
        <v>260122133721</v>
      </c>
      <c r="E1741" s="61">
        <v>1.630314</v>
      </c>
      <c r="H1741" s="29">
        <f t="shared" si="81"/>
        <v>10</v>
      </c>
      <c r="I1741" s="29">
        <f t="shared" si="82"/>
        <v>1</v>
      </c>
      <c r="J1741" s="29" t="str">
        <f t="shared" si="83"/>
        <v/>
      </c>
    </row>
    <row r="1742" spans="1:10" x14ac:dyDescent="0.25">
      <c r="A1742" s="29">
        <v>143233</v>
      </c>
      <c r="B1742" s="29">
        <v>7</v>
      </c>
      <c r="C1742" s="30">
        <v>46086.338750000003</v>
      </c>
      <c r="D1742" s="32">
        <v>260122133721</v>
      </c>
      <c r="E1742" s="61">
        <v>1.4036</v>
      </c>
      <c r="H1742" s="29">
        <f t="shared" si="81"/>
        <v>10</v>
      </c>
      <c r="I1742" s="29">
        <f t="shared" si="82"/>
        <v>1</v>
      </c>
      <c r="J1742" s="29" t="str">
        <f t="shared" si="83"/>
        <v/>
      </c>
    </row>
    <row r="1743" spans="1:10" x14ac:dyDescent="0.25">
      <c r="A1743" s="29">
        <v>143233</v>
      </c>
      <c r="B1743" s="29">
        <v>7</v>
      </c>
      <c r="C1743" s="30">
        <v>46086.338807870372</v>
      </c>
      <c r="D1743" s="32">
        <v>260122133721</v>
      </c>
      <c r="E1743" s="61">
        <v>1.4036</v>
      </c>
      <c r="H1743" s="29">
        <f t="shared" si="81"/>
        <v>10</v>
      </c>
      <c r="I1743" s="29">
        <f t="shared" si="82"/>
        <v>1</v>
      </c>
      <c r="J1743" s="29" t="str">
        <f t="shared" si="83"/>
        <v/>
      </c>
    </row>
    <row r="1744" spans="1:10" x14ac:dyDescent="0.25">
      <c r="A1744" s="29">
        <v>143274</v>
      </c>
      <c r="B1744" s="29">
        <v>1</v>
      </c>
      <c r="C1744" s="30">
        <v>46086.338958333334</v>
      </c>
      <c r="D1744" s="32">
        <v>260122133721</v>
      </c>
      <c r="E1744" s="61">
        <v>0.85336699999999999</v>
      </c>
      <c r="H1744" s="29">
        <f t="shared" si="81"/>
        <v>10</v>
      </c>
      <c r="I1744" s="29">
        <f t="shared" si="82"/>
        <v>1</v>
      </c>
      <c r="J1744" s="29" t="str">
        <f t="shared" si="83"/>
        <v/>
      </c>
    </row>
    <row r="1745" spans="1:10" x14ac:dyDescent="0.25">
      <c r="A1745" s="29">
        <v>143274</v>
      </c>
      <c r="B1745" s="29">
        <v>4</v>
      </c>
      <c r="C1745" s="30">
        <v>46086.33902777778</v>
      </c>
      <c r="D1745" s="32">
        <v>260122133721</v>
      </c>
      <c r="E1745" s="61">
        <v>0.79661099999999996</v>
      </c>
      <c r="H1745" s="29">
        <f t="shared" si="81"/>
        <v>10</v>
      </c>
      <c r="I1745" s="29">
        <f t="shared" si="82"/>
        <v>1</v>
      </c>
      <c r="J1745" s="29" t="str">
        <f t="shared" si="83"/>
        <v/>
      </c>
    </row>
    <row r="1746" spans="1:10" x14ac:dyDescent="0.25">
      <c r="A1746" s="29">
        <v>143267</v>
      </c>
      <c r="B1746" s="29">
        <v>7</v>
      </c>
      <c r="C1746" s="30">
        <v>46086.358564814815</v>
      </c>
      <c r="D1746" s="32">
        <v>260122142521</v>
      </c>
      <c r="E1746" s="61">
        <v>2.091132</v>
      </c>
      <c r="H1746" s="29">
        <f t="shared" si="81"/>
        <v>10</v>
      </c>
      <c r="I1746" s="29">
        <f t="shared" si="82"/>
        <v>1</v>
      </c>
      <c r="J1746" s="29" t="str">
        <f t="shared" si="83"/>
        <v/>
      </c>
    </row>
    <row r="1747" spans="1:10" x14ac:dyDescent="0.25">
      <c r="A1747" s="29">
        <v>143267</v>
      </c>
      <c r="B1747" s="29">
        <v>6</v>
      </c>
      <c r="C1747" s="30">
        <v>46086.35864583333</v>
      </c>
      <c r="D1747" s="32">
        <v>260122142521</v>
      </c>
      <c r="E1747" s="61">
        <v>2.091132</v>
      </c>
      <c r="H1747" s="29">
        <f t="shared" si="81"/>
        <v>10</v>
      </c>
      <c r="I1747" s="29">
        <f t="shared" si="82"/>
        <v>1</v>
      </c>
      <c r="J1747" s="29" t="str">
        <f t="shared" si="83"/>
        <v/>
      </c>
    </row>
    <row r="1748" spans="1:10" x14ac:dyDescent="0.25">
      <c r="A1748" s="29">
        <v>143269</v>
      </c>
      <c r="B1748" s="29">
        <v>6</v>
      </c>
      <c r="C1748" s="30">
        <v>46086.358807870369</v>
      </c>
      <c r="D1748" s="32">
        <v>260122142521</v>
      </c>
      <c r="E1748" s="61">
        <v>2.0577239999999999</v>
      </c>
      <c r="H1748" s="29">
        <f t="shared" si="81"/>
        <v>10</v>
      </c>
      <c r="I1748" s="29">
        <f t="shared" si="82"/>
        <v>1</v>
      </c>
      <c r="J1748" s="29" t="str">
        <f t="shared" si="83"/>
        <v/>
      </c>
    </row>
    <row r="1749" spans="1:10" x14ac:dyDescent="0.25">
      <c r="A1749" s="29">
        <v>143268</v>
      </c>
      <c r="B1749" s="29">
        <v>1</v>
      </c>
      <c r="C1749" s="30">
        <v>46086.397627314815</v>
      </c>
      <c r="D1749" s="32">
        <v>260122142921</v>
      </c>
      <c r="E1749" s="61">
        <v>1.67181</v>
      </c>
      <c r="H1749" s="29">
        <f t="shared" si="81"/>
        <v>10</v>
      </c>
      <c r="I1749" s="29">
        <f t="shared" si="82"/>
        <v>1</v>
      </c>
      <c r="J1749" s="29" t="str">
        <f t="shared" si="83"/>
        <v/>
      </c>
    </row>
    <row r="1750" spans="1:10" x14ac:dyDescent="0.25">
      <c r="A1750" s="29">
        <v>143268</v>
      </c>
      <c r="B1750" s="29">
        <v>4</v>
      </c>
      <c r="C1750" s="30">
        <v>46086.39770833333</v>
      </c>
      <c r="D1750" s="32">
        <v>260122142921</v>
      </c>
      <c r="E1750" s="61">
        <v>1.67181</v>
      </c>
      <c r="H1750" s="29">
        <f t="shared" si="81"/>
        <v>10</v>
      </c>
      <c r="I1750" s="29">
        <f t="shared" si="82"/>
        <v>1</v>
      </c>
      <c r="J1750" s="29" t="str">
        <f t="shared" si="83"/>
        <v/>
      </c>
    </row>
    <row r="1751" spans="1:10" x14ac:dyDescent="0.25">
      <c r="A1751" s="29">
        <v>143233</v>
      </c>
      <c r="B1751" s="29">
        <v>7</v>
      </c>
      <c r="C1751" s="30">
        <v>46086.397858796299</v>
      </c>
      <c r="D1751" s="32">
        <v>260122142921</v>
      </c>
      <c r="E1751" s="61">
        <v>1.4036</v>
      </c>
      <c r="H1751" s="29">
        <f t="shared" si="81"/>
        <v>10</v>
      </c>
      <c r="I1751" s="29">
        <f t="shared" si="82"/>
        <v>1</v>
      </c>
      <c r="J1751" s="29" t="str">
        <f t="shared" si="83"/>
        <v/>
      </c>
    </row>
    <row r="1752" spans="1:10" x14ac:dyDescent="0.25">
      <c r="A1752" s="29">
        <v>143233</v>
      </c>
      <c r="B1752" s="29">
        <v>7</v>
      </c>
      <c r="C1752" s="30">
        <v>46086.397928240738</v>
      </c>
      <c r="D1752" s="32">
        <v>260122142921</v>
      </c>
      <c r="E1752" s="61">
        <v>1.4036</v>
      </c>
      <c r="H1752" s="29">
        <f t="shared" si="81"/>
        <v>10</v>
      </c>
      <c r="I1752" s="29">
        <f t="shared" si="82"/>
        <v>1</v>
      </c>
      <c r="J1752" s="29" t="str">
        <f t="shared" si="83"/>
        <v/>
      </c>
    </row>
    <row r="1753" spans="1:10" x14ac:dyDescent="0.25">
      <c r="A1753" s="29">
        <v>143233</v>
      </c>
      <c r="B1753" s="29">
        <v>7</v>
      </c>
      <c r="C1753" s="30">
        <v>46086.418263888889</v>
      </c>
      <c r="D1753" s="32">
        <v>260122144121</v>
      </c>
      <c r="E1753" s="61">
        <v>1.4036</v>
      </c>
      <c r="H1753" s="29">
        <f t="shared" si="81"/>
        <v>10</v>
      </c>
      <c r="I1753" s="29">
        <f t="shared" si="82"/>
        <v>1</v>
      </c>
      <c r="J1753" s="29" t="str">
        <f t="shared" si="83"/>
        <v/>
      </c>
    </row>
    <row r="1754" spans="1:10" x14ac:dyDescent="0.25">
      <c r="A1754" s="29">
        <v>143233</v>
      </c>
      <c r="B1754" s="29">
        <v>7</v>
      </c>
      <c r="C1754" s="30">
        <v>46086.418344907404</v>
      </c>
      <c r="D1754" s="32">
        <v>260122144121</v>
      </c>
      <c r="E1754" s="61">
        <v>1.4036</v>
      </c>
      <c r="H1754" s="29">
        <f t="shared" si="81"/>
        <v>10</v>
      </c>
      <c r="I1754" s="29">
        <f t="shared" si="82"/>
        <v>1</v>
      </c>
      <c r="J1754" s="29" t="str">
        <f t="shared" si="83"/>
        <v/>
      </c>
    </row>
    <row r="1755" spans="1:10" x14ac:dyDescent="0.25">
      <c r="A1755" s="29">
        <v>143266</v>
      </c>
      <c r="B1755" s="29">
        <v>1</v>
      </c>
      <c r="C1755" s="30">
        <v>46086.418599537035</v>
      </c>
      <c r="D1755" s="32">
        <v>260122144121</v>
      </c>
      <c r="E1755" s="61">
        <v>1.67181</v>
      </c>
      <c r="H1755" s="29">
        <f t="shared" si="81"/>
        <v>10</v>
      </c>
      <c r="I1755" s="29">
        <f t="shared" si="82"/>
        <v>1</v>
      </c>
      <c r="J1755" s="29" t="str">
        <f t="shared" si="83"/>
        <v/>
      </c>
    </row>
    <row r="1756" spans="1:10" x14ac:dyDescent="0.25">
      <c r="A1756" s="29">
        <v>143266</v>
      </c>
      <c r="B1756" s="29">
        <v>4</v>
      </c>
      <c r="C1756" s="30">
        <v>46086.467268518521</v>
      </c>
      <c r="D1756" s="32">
        <v>260122144821</v>
      </c>
      <c r="E1756" s="61">
        <v>1.67181</v>
      </c>
      <c r="F1756" s="74">
        <v>1.67181</v>
      </c>
      <c r="G1756" s="71" t="s">
        <v>103</v>
      </c>
      <c r="H1756" s="29">
        <f t="shared" si="81"/>
        <v>10</v>
      </c>
      <c r="I1756" s="29">
        <f t="shared" si="82"/>
        <v>1</v>
      </c>
      <c r="J1756" s="29">
        <f t="shared" si="83"/>
        <v>1</v>
      </c>
    </row>
    <row r="1757" spans="1:10" x14ac:dyDescent="0.25">
      <c r="A1757" s="29">
        <v>143266</v>
      </c>
      <c r="B1757" s="29">
        <v>5</v>
      </c>
      <c r="C1757" s="30">
        <v>46086.437152777777</v>
      </c>
      <c r="D1757" s="32">
        <v>260122144421</v>
      </c>
      <c r="E1757" s="61">
        <v>1.69276</v>
      </c>
      <c r="H1757" s="29">
        <f t="shared" si="81"/>
        <v>10</v>
      </c>
      <c r="I1757" s="29">
        <f t="shared" si="82"/>
        <v>1</v>
      </c>
      <c r="J1757" s="29" t="str">
        <f t="shared" si="83"/>
        <v/>
      </c>
    </row>
    <row r="1758" spans="1:10" x14ac:dyDescent="0.25">
      <c r="A1758" s="29">
        <v>143281</v>
      </c>
      <c r="B1758" s="29">
        <v>5</v>
      </c>
      <c r="C1758" s="30">
        <v>46086.437395833331</v>
      </c>
      <c r="D1758" s="32">
        <v>260122144421</v>
      </c>
      <c r="E1758" s="61">
        <v>2.110185</v>
      </c>
      <c r="H1758" s="29">
        <f t="shared" si="81"/>
        <v>10</v>
      </c>
      <c r="I1758" s="29">
        <f t="shared" si="82"/>
        <v>1</v>
      </c>
      <c r="J1758" s="29" t="str">
        <f t="shared" si="83"/>
        <v/>
      </c>
    </row>
    <row r="1759" spans="1:10" x14ac:dyDescent="0.25">
      <c r="A1759" s="29">
        <v>143281</v>
      </c>
      <c r="B1759" s="29">
        <v>1</v>
      </c>
      <c r="C1759" s="30">
        <v>46086.645497685182</v>
      </c>
      <c r="D1759" s="32">
        <v>260128225221</v>
      </c>
      <c r="E1759" s="61">
        <v>1.697892</v>
      </c>
      <c r="F1759" s="74">
        <v>1.697892</v>
      </c>
      <c r="G1759" s="71" t="s">
        <v>103</v>
      </c>
      <c r="H1759" s="29">
        <f t="shared" si="81"/>
        <v>10</v>
      </c>
      <c r="I1759" s="29">
        <f t="shared" si="82"/>
        <v>1</v>
      </c>
      <c r="J1759" s="29">
        <f t="shared" si="83"/>
        <v>1</v>
      </c>
    </row>
    <row r="1760" spans="1:10" x14ac:dyDescent="0.25">
      <c r="A1760" s="29">
        <v>143281</v>
      </c>
      <c r="B1760" s="29">
        <v>13</v>
      </c>
      <c r="C1760" s="30">
        <v>46086.437743055554</v>
      </c>
      <c r="D1760" s="32">
        <v>260122144421</v>
      </c>
      <c r="E1760" s="61">
        <v>2.1007349999999998</v>
      </c>
      <c r="H1760" s="29">
        <f t="shared" si="81"/>
        <v>10</v>
      </c>
      <c r="I1760" s="29">
        <f t="shared" si="82"/>
        <v>1</v>
      </c>
      <c r="J1760" s="29" t="str">
        <f t="shared" si="83"/>
        <v/>
      </c>
    </row>
    <row r="1761" spans="1:10" x14ac:dyDescent="0.25">
      <c r="A1761" s="29">
        <v>143281</v>
      </c>
      <c r="B1761" s="29">
        <v>6</v>
      </c>
      <c r="C1761" s="30">
        <v>46086.438576388886</v>
      </c>
      <c r="D1761" s="32">
        <v>260122144421</v>
      </c>
      <c r="E1761" s="61">
        <v>0.31931900000000002</v>
      </c>
      <c r="H1761" s="29">
        <f t="shared" si="81"/>
        <v>10</v>
      </c>
      <c r="I1761" s="29">
        <f t="shared" si="82"/>
        <v>1</v>
      </c>
      <c r="J1761" s="29" t="str">
        <f t="shared" si="83"/>
        <v/>
      </c>
    </row>
    <row r="1762" spans="1:10" x14ac:dyDescent="0.25">
      <c r="A1762" s="29">
        <v>143257</v>
      </c>
      <c r="B1762" s="29">
        <v>1</v>
      </c>
      <c r="C1762" s="30">
        <v>46086.452928240738</v>
      </c>
      <c r="D1762" s="32">
        <v>260122144421</v>
      </c>
      <c r="E1762" s="61">
        <v>1.5788359999999999</v>
      </c>
      <c r="H1762" s="29">
        <f t="shared" si="81"/>
        <v>10</v>
      </c>
      <c r="I1762" s="29">
        <f t="shared" si="82"/>
        <v>1</v>
      </c>
      <c r="J1762" s="29" t="str">
        <f t="shared" si="83"/>
        <v/>
      </c>
    </row>
    <row r="1763" spans="1:10" x14ac:dyDescent="0.25">
      <c r="A1763" s="29">
        <v>143269</v>
      </c>
      <c r="B1763" s="29">
        <v>4</v>
      </c>
      <c r="C1763" s="30">
        <v>46086.46638888889</v>
      </c>
      <c r="D1763" s="32">
        <v>260122144821</v>
      </c>
      <c r="E1763" s="61">
        <v>1.599669</v>
      </c>
      <c r="H1763" s="29">
        <f t="shared" si="81"/>
        <v>10</v>
      </c>
      <c r="I1763" s="29">
        <f t="shared" si="82"/>
        <v>1</v>
      </c>
      <c r="J1763" s="29" t="str">
        <f t="shared" si="83"/>
        <v/>
      </c>
    </row>
    <row r="1764" spans="1:10" x14ac:dyDescent="0.25">
      <c r="A1764" s="29">
        <v>143233</v>
      </c>
      <c r="B1764" s="29">
        <v>12</v>
      </c>
      <c r="C1764" s="30">
        <v>46086.466863425929</v>
      </c>
      <c r="D1764" s="32">
        <v>260122144821</v>
      </c>
      <c r="E1764" s="61">
        <v>1.353264</v>
      </c>
      <c r="H1764" s="29">
        <f t="shared" si="81"/>
        <v>10</v>
      </c>
      <c r="I1764" s="29">
        <f t="shared" si="82"/>
        <v>1</v>
      </c>
      <c r="J1764" s="29" t="str">
        <f t="shared" si="83"/>
        <v/>
      </c>
    </row>
    <row r="1765" spans="1:10" x14ac:dyDescent="0.25">
      <c r="A1765" s="29">
        <v>143268</v>
      </c>
      <c r="B1765" s="29">
        <v>5</v>
      </c>
      <c r="C1765" s="30">
        <v>46086.467083333337</v>
      </c>
      <c r="D1765" s="32">
        <v>260122144821</v>
      </c>
      <c r="E1765" s="61">
        <v>1.67181</v>
      </c>
      <c r="H1765" s="29">
        <f t="shared" si="81"/>
        <v>10</v>
      </c>
      <c r="I1765" s="29">
        <f t="shared" si="82"/>
        <v>1</v>
      </c>
      <c r="J1765" s="29" t="str">
        <f t="shared" si="83"/>
        <v/>
      </c>
    </row>
    <row r="1766" spans="1:10" x14ac:dyDescent="0.25">
      <c r="A1766" s="29">
        <v>143234</v>
      </c>
      <c r="B1766" s="29">
        <v>4</v>
      </c>
      <c r="C1766" s="30">
        <v>46086.474664351852</v>
      </c>
      <c r="D1766" s="32">
        <v>260122145121</v>
      </c>
      <c r="E1766" s="61">
        <v>1.5179640000000001</v>
      </c>
      <c r="H1766" s="29">
        <f t="shared" si="81"/>
        <v>10</v>
      </c>
      <c r="I1766" s="29">
        <f t="shared" si="82"/>
        <v>1</v>
      </c>
      <c r="J1766" s="29" t="str">
        <f t="shared" si="83"/>
        <v/>
      </c>
    </row>
    <row r="1767" spans="1:10" x14ac:dyDescent="0.25">
      <c r="A1767" s="29">
        <v>143234</v>
      </c>
      <c r="B1767" s="29">
        <v>1</v>
      </c>
      <c r="C1767" s="30">
        <v>46086.474849537037</v>
      </c>
      <c r="D1767" s="32">
        <v>260122145121</v>
      </c>
      <c r="E1767" s="61">
        <v>1.5023599999999999</v>
      </c>
      <c r="H1767" s="29">
        <f t="shared" si="81"/>
        <v>10</v>
      </c>
      <c r="I1767" s="29">
        <f t="shared" si="82"/>
        <v>1</v>
      </c>
      <c r="J1767" s="29" t="str">
        <f t="shared" si="83"/>
        <v/>
      </c>
    </row>
    <row r="1768" spans="1:10" x14ac:dyDescent="0.25">
      <c r="A1768" s="29">
        <v>143277</v>
      </c>
      <c r="B1768" s="29">
        <v>1</v>
      </c>
      <c r="C1768" s="30">
        <v>46086.474988425929</v>
      </c>
      <c r="D1768" s="32">
        <v>260122145121</v>
      </c>
      <c r="E1768" s="61">
        <v>1.2096720000000001</v>
      </c>
      <c r="H1768" s="29">
        <f t="shared" si="81"/>
        <v>10</v>
      </c>
      <c r="I1768" s="29">
        <f t="shared" si="82"/>
        <v>1</v>
      </c>
      <c r="J1768" s="29" t="str">
        <f t="shared" si="83"/>
        <v/>
      </c>
    </row>
    <row r="1769" spans="1:10" x14ac:dyDescent="0.25">
      <c r="A1769" s="29">
        <v>143233</v>
      </c>
      <c r="B1769" s="29">
        <v>7</v>
      </c>
      <c r="C1769" s="30">
        <v>46086.475138888891</v>
      </c>
      <c r="D1769" s="32">
        <v>260122145121</v>
      </c>
      <c r="E1769" s="61">
        <v>1.4036</v>
      </c>
      <c r="H1769" s="29">
        <f t="shared" si="81"/>
        <v>10</v>
      </c>
      <c r="I1769" s="29">
        <f t="shared" si="82"/>
        <v>1</v>
      </c>
      <c r="J1769" s="29" t="str">
        <f t="shared" si="83"/>
        <v/>
      </c>
    </row>
    <row r="1770" spans="1:10" x14ac:dyDescent="0.25">
      <c r="A1770" s="29">
        <v>143269</v>
      </c>
      <c r="B1770" s="29">
        <v>8</v>
      </c>
      <c r="C1770" s="30">
        <v>46086.475324074076</v>
      </c>
      <c r="D1770" s="32">
        <v>260122145121</v>
      </c>
      <c r="E1770" s="61">
        <v>0.45671</v>
      </c>
      <c r="H1770" s="29">
        <f t="shared" si="81"/>
        <v>10</v>
      </c>
      <c r="I1770" s="29">
        <f t="shared" si="82"/>
        <v>1</v>
      </c>
      <c r="J1770" s="29" t="str">
        <f t="shared" si="83"/>
        <v/>
      </c>
    </row>
    <row r="1771" spans="1:10" x14ac:dyDescent="0.25">
      <c r="A1771" s="29">
        <v>143318</v>
      </c>
      <c r="B1771" s="29">
        <v>1</v>
      </c>
      <c r="C1771" s="30">
        <v>46086.578020833331</v>
      </c>
      <c r="D1771" s="32">
        <v>260129003621</v>
      </c>
      <c r="E1771" s="61">
        <v>2.8347500000000001</v>
      </c>
      <c r="H1771" s="29">
        <f t="shared" si="81"/>
        <v>10</v>
      </c>
      <c r="I1771" s="29">
        <f t="shared" si="82"/>
        <v>1</v>
      </c>
      <c r="J1771" s="29" t="str">
        <f t="shared" si="83"/>
        <v/>
      </c>
    </row>
    <row r="1772" spans="1:10" x14ac:dyDescent="0.25">
      <c r="A1772" s="29">
        <v>143274</v>
      </c>
      <c r="B1772" s="29">
        <v>1</v>
      </c>
      <c r="C1772" s="30">
        <v>46086.588854166665</v>
      </c>
      <c r="D1772" s="32">
        <v>260129003621</v>
      </c>
      <c r="E1772" s="61">
        <v>0.85336699999999999</v>
      </c>
      <c r="H1772" s="29">
        <f t="shared" si="81"/>
        <v>10</v>
      </c>
      <c r="I1772" s="29">
        <f t="shared" si="82"/>
        <v>1</v>
      </c>
      <c r="J1772" s="29" t="str">
        <f t="shared" si="83"/>
        <v/>
      </c>
    </row>
    <row r="1773" spans="1:10" x14ac:dyDescent="0.25">
      <c r="A1773" s="29">
        <v>143212</v>
      </c>
      <c r="B1773" s="29">
        <v>1</v>
      </c>
      <c r="C1773" s="30">
        <v>46086.588993055557</v>
      </c>
      <c r="D1773" s="32">
        <v>260129003621</v>
      </c>
      <c r="E1773" s="61">
        <v>2.4041579999999998</v>
      </c>
      <c r="H1773" s="29">
        <f t="shared" si="81"/>
        <v>10</v>
      </c>
      <c r="I1773" s="29">
        <f t="shared" si="82"/>
        <v>1</v>
      </c>
      <c r="J1773" s="29" t="str">
        <f t="shared" si="83"/>
        <v/>
      </c>
    </row>
    <row r="1774" spans="1:10" x14ac:dyDescent="0.25">
      <c r="A1774" s="29">
        <v>143281</v>
      </c>
      <c r="B1774" s="29">
        <v>11</v>
      </c>
      <c r="C1774" s="30">
        <v>46086.601377314815</v>
      </c>
      <c r="D1774" s="32">
        <v>260129004921</v>
      </c>
      <c r="E1774" s="61">
        <v>1.629459</v>
      </c>
      <c r="H1774" s="29">
        <f t="shared" si="81"/>
        <v>10</v>
      </c>
      <c r="I1774" s="29">
        <f t="shared" si="82"/>
        <v>1</v>
      </c>
      <c r="J1774" s="29" t="str">
        <f t="shared" si="83"/>
        <v/>
      </c>
    </row>
    <row r="1775" spans="1:10" x14ac:dyDescent="0.25">
      <c r="A1775" s="29">
        <v>143281</v>
      </c>
      <c r="B1775" s="29">
        <v>14</v>
      </c>
      <c r="C1775" s="30">
        <v>46086.6015162037</v>
      </c>
      <c r="D1775" s="32">
        <v>260129004921</v>
      </c>
      <c r="E1775" s="61">
        <v>0.30677399999999999</v>
      </c>
      <c r="H1775" s="29">
        <f t="shared" si="81"/>
        <v>10</v>
      </c>
      <c r="I1775" s="29">
        <f t="shared" si="82"/>
        <v>1</v>
      </c>
      <c r="J1775" s="29" t="str">
        <f t="shared" si="83"/>
        <v/>
      </c>
    </row>
    <row r="1776" spans="1:10" x14ac:dyDescent="0.25">
      <c r="A1776" s="29">
        <v>143106</v>
      </c>
      <c r="B1776" s="29">
        <v>5</v>
      </c>
      <c r="C1776" s="30">
        <v>46086.602233796293</v>
      </c>
      <c r="D1776" s="32">
        <v>260129004921</v>
      </c>
      <c r="E1776" s="61">
        <v>0.81790399999999996</v>
      </c>
      <c r="H1776" s="29">
        <f t="shared" si="81"/>
        <v>10</v>
      </c>
      <c r="I1776" s="29">
        <f t="shared" si="82"/>
        <v>1</v>
      </c>
      <c r="J1776" s="29" t="str">
        <f t="shared" si="83"/>
        <v/>
      </c>
    </row>
    <row r="1777" spans="1:10" x14ac:dyDescent="0.25">
      <c r="A1777" s="29">
        <v>143106</v>
      </c>
      <c r="B1777" s="29">
        <v>6</v>
      </c>
      <c r="C1777" s="30">
        <v>46086.602395833332</v>
      </c>
      <c r="D1777" s="32">
        <v>260129004921</v>
      </c>
      <c r="E1777" s="61">
        <v>1.201084</v>
      </c>
      <c r="H1777" s="29">
        <f t="shared" si="81"/>
        <v>10</v>
      </c>
      <c r="I1777" s="29">
        <f t="shared" si="82"/>
        <v>1</v>
      </c>
      <c r="J1777" s="29" t="str">
        <f t="shared" si="83"/>
        <v/>
      </c>
    </row>
    <row r="1778" spans="1:10" x14ac:dyDescent="0.25">
      <c r="A1778" s="29">
        <v>143268</v>
      </c>
      <c r="B1778" s="29">
        <v>8</v>
      </c>
      <c r="C1778" s="30">
        <v>46086.608078703706</v>
      </c>
      <c r="D1778" s="32">
        <v>260129004921</v>
      </c>
      <c r="E1778" s="61">
        <v>0.45671</v>
      </c>
      <c r="H1778" s="29">
        <f t="shared" si="81"/>
        <v>10</v>
      </c>
      <c r="I1778" s="29">
        <f t="shared" si="82"/>
        <v>1</v>
      </c>
      <c r="J1778" s="29" t="str">
        <f t="shared" si="83"/>
        <v/>
      </c>
    </row>
    <row r="1779" spans="1:10" x14ac:dyDescent="0.25">
      <c r="A1779" s="29">
        <v>143266</v>
      </c>
      <c r="B1779" s="29">
        <v>8</v>
      </c>
      <c r="C1779" s="30">
        <v>46086.609305555554</v>
      </c>
      <c r="D1779" s="32">
        <v>260129004921</v>
      </c>
      <c r="E1779" s="61">
        <v>0.45671</v>
      </c>
      <c r="H1779" s="29">
        <f t="shared" si="81"/>
        <v>10</v>
      </c>
      <c r="I1779" s="29">
        <f t="shared" si="82"/>
        <v>1</v>
      </c>
      <c r="J1779" s="29" t="str">
        <f t="shared" si="83"/>
        <v/>
      </c>
    </row>
    <row r="1780" spans="1:10" x14ac:dyDescent="0.25">
      <c r="A1780" s="29">
        <v>143235</v>
      </c>
      <c r="B1780" s="29">
        <v>8</v>
      </c>
      <c r="C1780" s="30">
        <v>46086.610023148147</v>
      </c>
      <c r="D1780" s="32">
        <v>260129004921</v>
      </c>
      <c r="E1780" s="61">
        <v>0.45671</v>
      </c>
      <c r="H1780" s="29">
        <f t="shared" si="81"/>
        <v>10</v>
      </c>
      <c r="I1780" s="29">
        <f t="shared" si="82"/>
        <v>1</v>
      </c>
      <c r="J1780" s="29" t="str">
        <f t="shared" si="83"/>
        <v/>
      </c>
    </row>
    <row r="1781" spans="1:10" x14ac:dyDescent="0.25">
      <c r="A1781" s="29">
        <v>143285</v>
      </c>
      <c r="B1781" s="29">
        <v>2</v>
      </c>
      <c r="C1781" s="30">
        <v>46086.610671296294</v>
      </c>
      <c r="D1781" s="32">
        <v>260129004921</v>
      </c>
      <c r="E1781" s="61">
        <v>0.61041599999999996</v>
      </c>
      <c r="H1781" s="29">
        <f t="shared" si="81"/>
        <v>10</v>
      </c>
      <c r="I1781" s="29">
        <f t="shared" si="82"/>
        <v>1</v>
      </c>
      <c r="J1781" s="29" t="str">
        <f t="shared" si="83"/>
        <v/>
      </c>
    </row>
    <row r="1782" spans="1:10" x14ac:dyDescent="0.25">
      <c r="A1782" s="29">
        <v>143285</v>
      </c>
      <c r="B1782" s="29">
        <v>2</v>
      </c>
      <c r="C1782" s="30">
        <v>46086.61074074074</v>
      </c>
      <c r="D1782" s="32">
        <v>260129004921</v>
      </c>
      <c r="E1782" s="61">
        <v>0.61041599999999996</v>
      </c>
      <c r="H1782" s="29">
        <f t="shared" si="81"/>
        <v>10</v>
      </c>
      <c r="I1782" s="29">
        <f t="shared" si="82"/>
        <v>1</v>
      </c>
      <c r="J1782" s="29" t="str">
        <f t="shared" si="83"/>
        <v/>
      </c>
    </row>
    <row r="1783" spans="1:10" x14ac:dyDescent="0.25">
      <c r="A1783" s="29">
        <v>143234</v>
      </c>
      <c r="B1783" s="29">
        <v>1</v>
      </c>
      <c r="C1783" s="30">
        <v>46086.644907407404</v>
      </c>
      <c r="D1783" s="32">
        <v>260128225221</v>
      </c>
      <c r="E1783" s="61">
        <v>1.5023599999999999</v>
      </c>
      <c r="H1783" s="29">
        <f t="shared" si="81"/>
        <v>10</v>
      </c>
      <c r="I1783" s="29">
        <f t="shared" si="82"/>
        <v>1</v>
      </c>
      <c r="J1783" s="29" t="str">
        <f t="shared" si="83"/>
        <v/>
      </c>
    </row>
    <row r="1784" spans="1:10" x14ac:dyDescent="0.25">
      <c r="A1784" s="29">
        <v>143234</v>
      </c>
      <c r="B1784" s="29">
        <v>1</v>
      </c>
      <c r="C1784" s="30">
        <v>46086.644988425927</v>
      </c>
      <c r="D1784" s="32">
        <v>260128225221</v>
      </c>
      <c r="E1784" s="61">
        <v>1.5023599999999999</v>
      </c>
      <c r="H1784" s="29">
        <f t="shared" si="81"/>
        <v>10</v>
      </c>
      <c r="I1784" s="29">
        <f t="shared" si="82"/>
        <v>1</v>
      </c>
      <c r="J1784" s="29" t="str">
        <f t="shared" si="83"/>
        <v/>
      </c>
    </row>
    <row r="1785" spans="1:10" x14ac:dyDescent="0.25">
      <c r="A1785" s="29">
        <v>143234</v>
      </c>
      <c r="B1785" s="29">
        <v>1</v>
      </c>
      <c r="C1785" s="30">
        <v>46086.645196759258</v>
      </c>
      <c r="D1785" s="32">
        <v>260128225221</v>
      </c>
      <c r="E1785" s="61">
        <v>1.5023599999999999</v>
      </c>
      <c r="H1785" s="29">
        <f t="shared" si="81"/>
        <v>10</v>
      </c>
      <c r="I1785" s="29">
        <f t="shared" si="82"/>
        <v>1</v>
      </c>
      <c r="J1785" s="29" t="str">
        <f t="shared" si="83"/>
        <v/>
      </c>
    </row>
    <row r="1786" spans="1:10" x14ac:dyDescent="0.25">
      <c r="A1786" s="29">
        <v>143310</v>
      </c>
      <c r="B1786" s="29">
        <v>1</v>
      </c>
      <c r="C1786" s="30">
        <v>46087.284282407411</v>
      </c>
      <c r="D1786" s="32">
        <v>260219031721</v>
      </c>
      <c r="E1786" s="61">
        <v>2.82789</v>
      </c>
      <c r="H1786" s="29">
        <f t="shared" si="81"/>
        <v>10</v>
      </c>
      <c r="I1786" s="29">
        <f t="shared" si="82"/>
        <v>1</v>
      </c>
      <c r="J1786" s="29" t="str">
        <f t="shared" si="83"/>
        <v/>
      </c>
    </row>
    <row r="1787" spans="1:10" x14ac:dyDescent="0.25">
      <c r="A1787" s="29">
        <v>143312</v>
      </c>
      <c r="B1787" s="29">
        <v>1</v>
      </c>
      <c r="C1787" s="30">
        <v>46087.285381944443</v>
      </c>
      <c r="D1787" s="32">
        <v>260218050821</v>
      </c>
      <c r="E1787" s="61">
        <v>2.82789</v>
      </c>
      <c r="H1787" s="29">
        <f t="shared" si="81"/>
        <v>10</v>
      </c>
      <c r="I1787" s="29">
        <f t="shared" si="82"/>
        <v>1</v>
      </c>
      <c r="J1787" s="29" t="str">
        <f t="shared" si="83"/>
        <v/>
      </c>
    </row>
    <row r="1788" spans="1:10" x14ac:dyDescent="0.25">
      <c r="A1788" s="29">
        <v>143275</v>
      </c>
      <c r="B1788" s="29">
        <v>1</v>
      </c>
      <c r="C1788" s="30">
        <v>46090.479537037034</v>
      </c>
      <c r="D1788" s="32">
        <v>260128234621</v>
      </c>
      <c r="E1788" s="61">
        <v>0.83021999999999996</v>
      </c>
      <c r="F1788" s="74">
        <v>0.83021999999999996</v>
      </c>
      <c r="G1788" s="71" t="s">
        <v>103</v>
      </c>
      <c r="H1788" s="29">
        <f t="shared" si="81"/>
        <v>11</v>
      </c>
      <c r="I1788" s="29">
        <f t="shared" si="82"/>
        <v>1</v>
      </c>
      <c r="J1788" s="29">
        <f t="shared" si="83"/>
        <v>1</v>
      </c>
    </row>
    <row r="1789" spans="1:10" x14ac:dyDescent="0.25">
      <c r="A1789" s="29">
        <v>143234</v>
      </c>
      <c r="B1789" s="29">
        <v>1</v>
      </c>
      <c r="C1789" s="30">
        <v>46087.302800925929</v>
      </c>
      <c r="D1789" s="32">
        <v>2.6012909112126001E+23</v>
      </c>
      <c r="E1789" s="61">
        <v>1.5023599999999999</v>
      </c>
      <c r="H1789" s="29">
        <f t="shared" si="81"/>
        <v>10</v>
      </c>
      <c r="I1789" s="29">
        <f t="shared" si="82"/>
        <v>1</v>
      </c>
      <c r="J1789" s="29" t="str">
        <f t="shared" si="83"/>
        <v/>
      </c>
    </row>
    <row r="1790" spans="1:10" x14ac:dyDescent="0.25">
      <c r="A1790" s="29">
        <v>143234</v>
      </c>
      <c r="B1790" s="29">
        <v>1</v>
      </c>
      <c r="C1790" s="30">
        <v>46087.302870370368</v>
      </c>
      <c r="D1790" s="32">
        <v>2.6012909112126001E+23</v>
      </c>
      <c r="E1790" s="61">
        <v>1.5023599999999999</v>
      </c>
      <c r="H1790" s="29">
        <f t="shared" si="81"/>
        <v>10</v>
      </c>
      <c r="I1790" s="29">
        <f t="shared" si="82"/>
        <v>1</v>
      </c>
      <c r="J1790" s="29" t="str">
        <f t="shared" si="83"/>
        <v/>
      </c>
    </row>
    <row r="1791" spans="1:10" x14ac:dyDescent="0.25">
      <c r="A1791" s="29">
        <v>143267</v>
      </c>
      <c r="B1791" s="29">
        <v>1</v>
      </c>
      <c r="C1791" s="30">
        <v>46090.417569444442</v>
      </c>
      <c r="D1791" s="32">
        <v>260128231821</v>
      </c>
      <c r="E1791" s="61">
        <v>1.65585</v>
      </c>
      <c r="F1791" s="74">
        <v>1.65585</v>
      </c>
      <c r="G1791" s="71" t="s">
        <v>103</v>
      </c>
      <c r="H1791" s="29">
        <f t="shared" si="81"/>
        <v>11</v>
      </c>
      <c r="I1791" s="29">
        <f t="shared" si="82"/>
        <v>1</v>
      </c>
      <c r="J1791" s="29">
        <f t="shared" si="83"/>
        <v>1</v>
      </c>
    </row>
    <row r="1792" spans="1:10" x14ac:dyDescent="0.25">
      <c r="A1792" s="29">
        <v>143267</v>
      </c>
      <c r="B1792" s="29">
        <v>4</v>
      </c>
      <c r="C1792" s="30">
        <v>46087.314618055556</v>
      </c>
      <c r="D1792" s="32">
        <v>260129091721</v>
      </c>
      <c r="E1792" s="61">
        <v>1.65585</v>
      </c>
      <c r="H1792" s="29">
        <f t="shared" si="81"/>
        <v>10</v>
      </c>
      <c r="I1792" s="29">
        <f t="shared" si="82"/>
        <v>1</v>
      </c>
      <c r="J1792" s="29" t="str">
        <f t="shared" si="83"/>
        <v/>
      </c>
    </row>
    <row r="1793" spans="1:10" x14ac:dyDescent="0.25">
      <c r="A1793" s="29">
        <v>143269</v>
      </c>
      <c r="B1793" s="29">
        <v>1</v>
      </c>
      <c r="C1793" s="30">
        <v>46087.315289351849</v>
      </c>
      <c r="D1793" s="32">
        <v>260129091721</v>
      </c>
      <c r="E1793" s="61">
        <v>1.67181</v>
      </c>
      <c r="H1793" s="29">
        <f t="shared" si="81"/>
        <v>10</v>
      </c>
      <c r="I1793" s="29">
        <f t="shared" si="82"/>
        <v>1</v>
      </c>
      <c r="J1793" s="29" t="str">
        <f t="shared" si="83"/>
        <v/>
      </c>
    </row>
    <row r="1794" spans="1:10" x14ac:dyDescent="0.25">
      <c r="A1794" s="29">
        <v>143234</v>
      </c>
      <c r="B1794" s="29">
        <v>1</v>
      </c>
      <c r="C1794" s="30">
        <v>46087.323622685188</v>
      </c>
      <c r="D1794" s="32">
        <v>260129091721</v>
      </c>
      <c r="E1794" s="61">
        <v>1.5023599999999999</v>
      </c>
      <c r="H1794" s="29">
        <f t="shared" si="81"/>
        <v>10</v>
      </c>
      <c r="I1794" s="29">
        <f t="shared" si="82"/>
        <v>1</v>
      </c>
      <c r="J1794" s="29" t="str">
        <f t="shared" si="83"/>
        <v/>
      </c>
    </row>
    <row r="1795" spans="1:10" x14ac:dyDescent="0.25">
      <c r="A1795" s="29">
        <v>143233</v>
      </c>
      <c r="B1795" s="29">
        <v>11</v>
      </c>
      <c r="C1795" s="30">
        <v>46087.323773148149</v>
      </c>
      <c r="D1795" s="32">
        <v>260129091721</v>
      </c>
      <c r="E1795" s="61">
        <v>1.4036</v>
      </c>
      <c r="H1795" s="29">
        <f t="shared" si="81"/>
        <v>10</v>
      </c>
      <c r="I1795" s="29">
        <f t="shared" si="82"/>
        <v>1</v>
      </c>
      <c r="J1795" s="29" t="str">
        <f t="shared" si="83"/>
        <v/>
      </c>
    </row>
    <row r="1796" spans="1:10" x14ac:dyDescent="0.25">
      <c r="A1796" s="29">
        <v>143234</v>
      </c>
      <c r="B1796" s="29">
        <v>1</v>
      </c>
      <c r="C1796" s="30">
        <v>46087.329444444447</v>
      </c>
      <c r="D1796" s="32">
        <v>260129091121</v>
      </c>
      <c r="E1796" s="61">
        <v>1.5023599999999999</v>
      </c>
      <c r="H1796" s="29">
        <f t="shared" si="81"/>
        <v>10</v>
      </c>
      <c r="I1796" s="29">
        <f t="shared" si="82"/>
        <v>1</v>
      </c>
      <c r="J1796" s="29" t="str">
        <f t="shared" si="83"/>
        <v/>
      </c>
    </row>
    <row r="1797" spans="1:10" x14ac:dyDescent="0.25">
      <c r="A1797" s="29">
        <v>143281</v>
      </c>
      <c r="B1797" s="29">
        <v>9</v>
      </c>
      <c r="C1797" s="30">
        <v>46087.334027777775</v>
      </c>
      <c r="D1797" s="32">
        <v>260129094921</v>
      </c>
      <c r="E1797" s="61">
        <v>1.9364619999999999</v>
      </c>
      <c r="H1797" s="29">
        <f t="shared" si="81"/>
        <v>10</v>
      </c>
      <c r="I1797" s="29">
        <f t="shared" si="82"/>
        <v>1</v>
      </c>
      <c r="J1797" s="29" t="str">
        <f t="shared" si="83"/>
        <v/>
      </c>
    </row>
    <row r="1798" spans="1:10" x14ac:dyDescent="0.25">
      <c r="A1798" s="29">
        <v>143262</v>
      </c>
      <c r="B1798" s="29">
        <v>1</v>
      </c>
      <c r="C1798" s="30">
        <v>46087.334374999999</v>
      </c>
      <c r="D1798" s="32">
        <v>260129094921</v>
      </c>
      <c r="E1798" s="61">
        <v>1.9173960000000001</v>
      </c>
      <c r="H1798" s="29">
        <f t="shared" si="81"/>
        <v>10</v>
      </c>
      <c r="I1798" s="29">
        <f t="shared" si="82"/>
        <v>1</v>
      </c>
      <c r="J1798" s="29" t="str">
        <f t="shared" si="83"/>
        <v/>
      </c>
    </row>
    <row r="1799" spans="1:10" x14ac:dyDescent="0.25">
      <c r="A1799" s="29">
        <v>143269</v>
      </c>
      <c r="B1799" s="29">
        <v>3</v>
      </c>
      <c r="C1799" s="30">
        <v>46087.335011574076</v>
      </c>
      <c r="D1799" s="32">
        <v>260129094921</v>
      </c>
      <c r="E1799" s="61">
        <v>2.0577239999999999</v>
      </c>
      <c r="H1799" s="29">
        <f t="shared" si="81"/>
        <v>10</v>
      </c>
      <c r="I1799" s="29">
        <f t="shared" si="82"/>
        <v>1</v>
      </c>
      <c r="J1799" s="29" t="str">
        <f t="shared" si="83"/>
        <v/>
      </c>
    </row>
    <row r="1800" spans="1:10" x14ac:dyDescent="0.25">
      <c r="A1800" s="29">
        <v>143106</v>
      </c>
      <c r="B1800" s="29">
        <v>3</v>
      </c>
      <c r="C1800" s="30">
        <v>46087.34648148148</v>
      </c>
      <c r="D1800" s="32">
        <v>260122145721</v>
      </c>
      <c r="E1800" s="61">
        <v>1.9896370000000001</v>
      </c>
      <c r="H1800" s="29">
        <f t="shared" si="81"/>
        <v>10</v>
      </c>
      <c r="I1800" s="29">
        <f t="shared" si="82"/>
        <v>1</v>
      </c>
      <c r="J1800" s="29" t="str">
        <f t="shared" si="83"/>
        <v/>
      </c>
    </row>
    <row r="1801" spans="1:10" x14ac:dyDescent="0.25">
      <c r="A1801" s="29">
        <v>143106</v>
      </c>
      <c r="B1801" s="29">
        <v>8</v>
      </c>
      <c r="C1801" s="30">
        <v>46087.346550925926</v>
      </c>
      <c r="D1801" s="32">
        <v>260122145721</v>
      </c>
      <c r="E1801" s="61">
        <v>1.9896370000000001</v>
      </c>
      <c r="H1801" s="29">
        <f t="shared" si="81"/>
        <v>10</v>
      </c>
      <c r="I1801" s="29">
        <f t="shared" si="82"/>
        <v>1</v>
      </c>
      <c r="J1801" s="29" t="str">
        <f t="shared" si="83"/>
        <v/>
      </c>
    </row>
    <row r="1802" spans="1:10" x14ac:dyDescent="0.25">
      <c r="A1802" s="29">
        <v>143274</v>
      </c>
      <c r="B1802" s="29">
        <v>1</v>
      </c>
      <c r="C1802" s="30">
        <v>46087.346689814818</v>
      </c>
      <c r="D1802" s="32">
        <v>260122145721</v>
      </c>
      <c r="E1802" s="61">
        <v>0.85336699999999999</v>
      </c>
      <c r="H1802" s="29">
        <f t="shared" si="81"/>
        <v>10</v>
      </c>
      <c r="I1802" s="29">
        <f t="shared" si="82"/>
        <v>1</v>
      </c>
      <c r="J1802" s="29" t="str">
        <f t="shared" si="83"/>
        <v/>
      </c>
    </row>
    <row r="1803" spans="1:10" x14ac:dyDescent="0.25">
      <c r="A1803" s="29">
        <v>143274</v>
      </c>
      <c r="B1803" s="29">
        <v>2</v>
      </c>
      <c r="C1803" s="30">
        <v>46087.346770833334</v>
      </c>
      <c r="D1803" s="32">
        <v>260122145721</v>
      </c>
      <c r="E1803" s="61">
        <v>1.1107959999999999</v>
      </c>
      <c r="H1803" s="29">
        <f t="shared" si="81"/>
        <v>10</v>
      </c>
      <c r="I1803" s="29">
        <f t="shared" si="82"/>
        <v>1</v>
      </c>
      <c r="J1803" s="29" t="str">
        <f t="shared" si="83"/>
        <v/>
      </c>
    </row>
    <row r="1804" spans="1:10" x14ac:dyDescent="0.25">
      <c r="A1804" s="29">
        <v>143266</v>
      </c>
      <c r="B1804" s="29">
        <v>7</v>
      </c>
      <c r="C1804" s="30">
        <v>46087.356168981481</v>
      </c>
      <c r="D1804" s="32">
        <v>260122153421</v>
      </c>
      <c r="E1804" s="61">
        <v>2.112012</v>
      </c>
      <c r="H1804" s="29">
        <f t="shared" ref="H1804:H1867" si="84">IF(A1804&gt;0,WEEKNUM(C1804,21),"")</f>
        <v>10</v>
      </c>
      <c r="I1804" s="29">
        <f t="shared" ref="I1804:I1867" si="85">IF(A1804&gt;0,1,"")</f>
        <v>1</v>
      </c>
      <c r="J1804" s="29" t="str">
        <f t="shared" ref="J1804:J1867" si="86">IF(F1804&gt;0,1,"")</f>
        <v/>
      </c>
    </row>
    <row r="1805" spans="1:10" x14ac:dyDescent="0.25">
      <c r="A1805" s="29">
        <v>143268</v>
      </c>
      <c r="B1805" s="29">
        <v>2</v>
      </c>
      <c r="C1805" s="30">
        <v>46087.356342592589</v>
      </c>
      <c r="D1805" s="32">
        <v>260122153421</v>
      </c>
      <c r="E1805" s="61">
        <v>2.112012</v>
      </c>
      <c r="H1805" s="29">
        <f t="shared" si="84"/>
        <v>10</v>
      </c>
      <c r="I1805" s="29">
        <f t="shared" si="85"/>
        <v>1</v>
      </c>
      <c r="J1805" s="29" t="str">
        <f t="shared" si="86"/>
        <v/>
      </c>
    </row>
    <row r="1806" spans="1:10" x14ac:dyDescent="0.25">
      <c r="A1806" s="29">
        <v>143268</v>
      </c>
      <c r="B1806" s="29">
        <v>3</v>
      </c>
      <c r="C1806" s="30">
        <v>46087.356504629628</v>
      </c>
      <c r="D1806" s="32">
        <v>260122153421</v>
      </c>
      <c r="E1806" s="61">
        <v>2.112012</v>
      </c>
      <c r="H1806" s="29">
        <f t="shared" si="84"/>
        <v>10</v>
      </c>
      <c r="I1806" s="29">
        <f t="shared" si="85"/>
        <v>1</v>
      </c>
      <c r="J1806" s="29" t="str">
        <f t="shared" si="86"/>
        <v/>
      </c>
    </row>
    <row r="1807" spans="1:10" x14ac:dyDescent="0.25">
      <c r="A1807" s="29">
        <v>143285</v>
      </c>
      <c r="B1807" s="29">
        <v>1</v>
      </c>
      <c r="C1807" s="30">
        <v>46087.403946759259</v>
      </c>
      <c r="D1807" s="32">
        <v>260122153721</v>
      </c>
      <c r="E1807" s="61">
        <v>1.757376</v>
      </c>
      <c r="H1807" s="29">
        <f t="shared" si="84"/>
        <v>10</v>
      </c>
      <c r="I1807" s="29">
        <f t="shared" si="85"/>
        <v>1</v>
      </c>
      <c r="J1807" s="29" t="str">
        <f t="shared" si="86"/>
        <v/>
      </c>
    </row>
    <row r="1808" spans="1:10" x14ac:dyDescent="0.25">
      <c r="A1808" s="29">
        <v>143285</v>
      </c>
      <c r="B1808" s="29">
        <v>1</v>
      </c>
      <c r="C1808" s="30">
        <v>46087.404027777775</v>
      </c>
      <c r="D1808" s="32">
        <v>260122153721</v>
      </c>
      <c r="E1808" s="61">
        <v>1.757376</v>
      </c>
      <c r="H1808" s="29">
        <f t="shared" si="84"/>
        <v>10</v>
      </c>
      <c r="I1808" s="29">
        <f t="shared" si="85"/>
        <v>1</v>
      </c>
      <c r="J1808" s="29" t="str">
        <f t="shared" si="86"/>
        <v/>
      </c>
    </row>
    <row r="1809" spans="1:10" x14ac:dyDescent="0.25">
      <c r="A1809" s="29">
        <v>143212</v>
      </c>
      <c r="B1809" s="29">
        <v>3</v>
      </c>
      <c r="C1809" s="30">
        <v>46087.404236111113</v>
      </c>
      <c r="D1809" s="32">
        <v>260122153721</v>
      </c>
      <c r="E1809" s="61">
        <v>1.771366</v>
      </c>
      <c r="H1809" s="29">
        <f t="shared" si="84"/>
        <v>10</v>
      </c>
      <c r="I1809" s="29">
        <f t="shared" si="85"/>
        <v>1</v>
      </c>
      <c r="J1809" s="29" t="str">
        <f t="shared" si="86"/>
        <v/>
      </c>
    </row>
    <row r="1810" spans="1:10" x14ac:dyDescent="0.25">
      <c r="A1810" s="29">
        <v>143233</v>
      </c>
      <c r="B1810" s="29">
        <v>8</v>
      </c>
      <c r="C1810" s="30">
        <v>46087.404409722221</v>
      </c>
      <c r="D1810" s="32">
        <v>260122153721</v>
      </c>
      <c r="E1810" s="61">
        <v>0.68534399999999995</v>
      </c>
      <c r="H1810" s="29">
        <f t="shared" si="84"/>
        <v>10</v>
      </c>
      <c r="I1810" s="29">
        <f t="shared" si="85"/>
        <v>1</v>
      </c>
      <c r="J1810" s="29" t="str">
        <f t="shared" si="86"/>
        <v/>
      </c>
    </row>
    <row r="1811" spans="1:10" x14ac:dyDescent="0.25">
      <c r="A1811" s="29">
        <v>143281</v>
      </c>
      <c r="B1811" s="29">
        <v>8</v>
      </c>
      <c r="C1811" s="30">
        <v>46087.439884259256</v>
      </c>
      <c r="D1811" s="32">
        <v>260123064721</v>
      </c>
      <c r="E1811" s="61">
        <v>1.696032</v>
      </c>
      <c r="H1811" s="29">
        <f t="shared" si="84"/>
        <v>10</v>
      </c>
      <c r="I1811" s="29">
        <f t="shared" si="85"/>
        <v>1</v>
      </c>
      <c r="J1811" s="29" t="str">
        <f t="shared" si="86"/>
        <v/>
      </c>
    </row>
    <row r="1812" spans="1:10" x14ac:dyDescent="0.25">
      <c r="A1812" s="29">
        <v>143285</v>
      </c>
      <c r="B1812" s="29">
        <v>1</v>
      </c>
      <c r="C1812" s="30">
        <v>46087.440555555557</v>
      </c>
      <c r="D1812" s="32">
        <v>260123064721</v>
      </c>
      <c r="E1812" s="61">
        <v>1.757376</v>
      </c>
      <c r="H1812" s="29">
        <f t="shared" si="84"/>
        <v>10</v>
      </c>
      <c r="I1812" s="29">
        <f t="shared" si="85"/>
        <v>1</v>
      </c>
      <c r="J1812" s="29" t="str">
        <f t="shared" si="86"/>
        <v/>
      </c>
    </row>
    <row r="1813" spans="1:10" x14ac:dyDescent="0.25">
      <c r="A1813" s="29">
        <v>143274</v>
      </c>
      <c r="B1813" s="29">
        <v>1</v>
      </c>
      <c r="C1813" s="30">
        <v>46087.440740740742</v>
      </c>
      <c r="D1813" s="32">
        <v>260123064721</v>
      </c>
      <c r="E1813" s="61">
        <v>0.85336699999999999</v>
      </c>
      <c r="H1813" s="29">
        <f t="shared" si="84"/>
        <v>10</v>
      </c>
      <c r="I1813" s="29">
        <f t="shared" si="85"/>
        <v>1</v>
      </c>
      <c r="J1813" s="29" t="str">
        <f t="shared" si="86"/>
        <v/>
      </c>
    </row>
    <row r="1814" spans="1:10" x14ac:dyDescent="0.25">
      <c r="A1814" s="29">
        <v>143106</v>
      </c>
      <c r="B1814" s="29">
        <v>4</v>
      </c>
      <c r="C1814" s="30">
        <v>46087.446215277778</v>
      </c>
      <c r="D1814" s="32">
        <v>260123064721</v>
      </c>
      <c r="E1814" s="61">
        <v>1.69506</v>
      </c>
      <c r="H1814" s="29">
        <f t="shared" si="84"/>
        <v>10</v>
      </c>
      <c r="I1814" s="29">
        <f t="shared" si="85"/>
        <v>1</v>
      </c>
      <c r="J1814" s="29" t="str">
        <f t="shared" si="86"/>
        <v/>
      </c>
    </row>
    <row r="1815" spans="1:10" x14ac:dyDescent="0.25">
      <c r="A1815" s="29">
        <v>143233</v>
      </c>
      <c r="B1815" s="29">
        <v>8</v>
      </c>
      <c r="C1815" s="30">
        <v>46087.457002314812</v>
      </c>
      <c r="D1815" s="32">
        <v>260123064721</v>
      </c>
      <c r="E1815" s="61">
        <v>0.68534399999999995</v>
      </c>
      <c r="H1815" s="29">
        <f t="shared" si="84"/>
        <v>10</v>
      </c>
      <c r="I1815" s="29">
        <f t="shared" si="85"/>
        <v>1</v>
      </c>
      <c r="J1815" s="29" t="str">
        <f t="shared" si="86"/>
        <v/>
      </c>
    </row>
    <row r="1816" spans="1:10" x14ac:dyDescent="0.25">
      <c r="A1816" s="29">
        <v>143281</v>
      </c>
      <c r="B1816" s="29">
        <v>15</v>
      </c>
      <c r="C1816" s="30">
        <v>46087.467743055553</v>
      </c>
      <c r="D1816" s="32">
        <v>260123065821</v>
      </c>
      <c r="E1816" s="61">
        <v>2.1007349999999998</v>
      </c>
      <c r="H1816" s="29">
        <f t="shared" si="84"/>
        <v>10</v>
      </c>
      <c r="I1816" s="29">
        <f t="shared" si="85"/>
        <v>1</v>
      </c>
      <c r="J1816" s="29" t="str">
        <f t="shared" si="86"/>
        <v/>
      </c>
    </row>
    <row r="1817" spans="1:10" x14ac:dyDescent="0.25">
      <c r="A1817" s="29">
        <v>143281</v>
      </c>
      <c r="B1817" s="29">
        <v>10</v>
      </c>
      <c r="C1817" s="30">
        <v>46087.467858796299</v>
      </c>
      <c r="D1817" s="32">
        <v>260123065821</v>
      </c>
      <c r="E1817" s="61">
        <v>1.8895500000000001</v>
      </c>
      <c r="H1817" s="29">
        <f t="shared" si="84"/>
        <v>10</v>
      </c>
      <c r="I1817" s="29">
        <f t="shared" si="85"/>
        <v>1</v>
      </c>
      <c r="J1817" s="29" t="str">
        <f t="shared" si="86"/>
        <v/>
      </c>
    </row>
    <row r="1818" spans="1:10" x14ac:dyDescent="0.25">
      <c r="A1818" s="29">
        <v>143229</v>
      </c>
      <c r="B1818" s="29">
        <v>1</v>
      </c>
      <c r="C1818" s="30">
        <v>46087.471331018518</v>
      </c>
      <c r="D1818" s="32">
        <v>260123065821</v>
      </c>
      <c r="E1818" s="61">
        <v>0.93381599999999998</v>
      </c>
      <c r="H1818" s="29">
        <f t="shared" si="84"/>
        <v>10</v>
      </c>
      <c r="I1818" s="29">
        <f t="shared" si="85"/>
        <v>1</v>
      </c>
      <c r="J1818" s="29" t="str">
        <f t="shared" si="86"/>
        <v/>
      </c>
    </row>
    <row r="1819" spans="1:10" x14ac:dyDescent="0.25">
      <c r="A1819" s="29">
        <v>143256</v>
      </c>
      <c r="B1819" s="29">
        <v>1</v>
      </c>
      <c r="C1819" s="30">
        <v>46087.477349537039</v>
      </c>
      <c r="D1819" s="32">
        <v>260123065821</v>
      </c>
      <c r="E1819" s="61">
        <v>0.74704000000000004</v>
      </c>
      <c r="H1819" s="29">
        <f t="shared" si="84"/>
        <v>10</v>
      </c>
      <c r="I1819" s="29">
        <f t="shared" si="85"/>
        <v>1</v>
      </c>
      <c r="J1819" s="29" t="str">
        <f t="shared" si="86"/>
        <v/>
      </c>
    </row>
    <row r="1820" spans="1:10" x14ac:dyDescent="0.25">
      <c r="A1820" s="29">
        <v>143281</v>
      </c>
      <c r="B1820" s="29">
        <v>2</v>
      </c>
      <c r="C1820" s="30">
        <v>46087.481226851851</v>
      </c>
      <c r="D1820" s="32">
        <v>260123065821</v>
      </c>
      <c r="E1820" s="61">
        <v>1.6920569999999999</v>
      </c>
      <c r="H1820" s="29">
        <f t="shared" si="84"/>
        <v>10</v>
      </c>
      <c r="I1820" s="29">
        <f t="shared" si="85"/>
        <v>1</v>
      </c>
      <c r="J1820" s="29" t="str">
        <f t="shared" si="86"/>
        <v/>
      </c>
    </row>
    <row r="1821" spans="1:10" x14ac:dyDescent="0.25">
      <c r="A1821" s="29">
        <v>143278</v>
      </c>
      <c r="B1821" s="29">
        <v>2</v>
      </c>
      <c r="C1821" s="30">
        <v>46087.482372685183</v>
      </c>
      <c r="D1821" s="32">
        <v>260123065821</v>
      </c>
      <c r="E1821" s="61">
        <v>0.52880099999999997</v>
      </c>
      <c r="H1821" s="29">
        <f t="shared" si="84"/>
        <v>10</v>
      </c>
      <c r="I1821" s="29">
        <f t="shared" si="85"/>
        <v>1</v>
      </c>
      <c r="J1821" s="29" t="str">
        <f t="shared" si="86"/>
        <v/>
      </c>
    </row>
    <row r="1822" spans="1:10" x14ac:dyDescent="0.25">
      <c r="A1822" s="29">
        <v>143297</v>
      </c>
      <c r="B1822" s="29">
        <v>2</v>
      </c>
      <c r="C1822" s="30">
        <v>46087.490300925929</v>
      </c>
      <c r="D1822" s="32">
        <v>260123065821</v>
      </c>
      <c r="E1822" s="61">
        <v>0.77177600000000002</v>
      </c>
      <c r="H1822" s="29">
        <f t="shared" si="84"/>
        <v>10</v>
      </c>
      <c r="I1822" s="29">
        <f t="shared" si="85"/>
        <v>1</v>
      </c>
      <c r="J1822" s="29" t="str">
        <f t="shared" si="86"/>
        <v/>
      </c>
    </row>
    <row r="1823" spans="1:10" x14ac:dyDescent="0.25">
      <c r="A1823" s="29">
        <v>143194</v>
      </c>
      <c r="B1823" s="29">
        <v>6</v>
      </c>
      <c r="C1823" s="30">
        <v>46087.494502314818</v>
      </c>
      <c r="D1823" s="32">
        <v>260123065821</v>
      </c>
      <c r="E1823" s="61">
        <v>0.15623999999999999</v>
      </c>
      <c r="H1823" s="29">
        <f t="shared" si="84"/>
        <v>10</v>
      </c>
      <c r="I1823" s="29">
        <f t="shared" si="85"/>
        <v>1</v>
      </c>
      <c r="J1823" s="29" t="str">
        <f t="shared" si="86"/>
        <v/>
      </c>
    </row>
    <row r="1824" spans="1:10" x14ac:dyDescent="0.25">
      <c r="A1824" s="29">
        <v>143281</v>
      </c>
      <c r="B1824" s="29">
        <v>3</v>
      </c>
      <c r="C1824" s="30">
        <v>46087.570520833331</v>
      </c>
      <c r="D1824" s="32">
        <v>260123081721</v>
      </c>
      <c r="E1824" s="61">
        <v>1.666587</v>
      </c>
      <c r="H1824" s="29">
        <f t="shared" si="84"/>
        <v>10</v>
      </c>
      <c r="I1824" s="29">
        <f t="shared" si="85"/>
        <v>1</v>
      </c>
      <c r="J1824" s="29" t="str">
        <f t="shared" si="86"/>
        <v/>
      </c>
    </row>
    <row r="1825" spans="1:10" x14ac:dyDescent="0.25">
      <c r="A1825" s="29">
        <v>143234</v>
      </c>
      <c r="B1825" s="29">
        <v>3</v>
      </c>
      <c r="C1825" s="30">
        <v>46087.57068287037</v>
      </c>
      <c r="D1825" s="32">
        <v>260123081721</v>
      </c>
      <c r="E1825" s="61">
        <v>1.3880159999999999</v>
      </c>
      <c r="H1825" s="29">
        <f t="shared" si="84"/>
        <v>10</v>
      </c>
      <c r="I1825" s="29">
        <f t="shared" si="85"/>
        <v>1</v>
      </c>
      <c r="J1825" s="29" t="str">
        <f t="shared" si="86"/>
        <v/>
      </c>
    </row>
    <row r="1826" spans="1:10" x14ac:dyDescent="0.25">
      <c r="A1826" s="29">
        <v>143233</v>
      </c>
      <c r="B1826" s="29">
        <v>10</v>
      </c>
      <c r="C1826" s="30">
        <v>46087.570972222224</v>
      </c>
      <c r="D1826" s="32">
        <v>260123081721</v>
      </c>
      <c r="E1826" s="61">
        <v>1.562352</v>
      </c>
      <c r="H1826" s="29">
        <f t="shared" si="84"/>
        <v>10</v>
      </c>
      <c r="I1826" s="29">
        <f t="shared" si="85"/>
        <v>1</v>
      </c>
      <c r="J1826" s="29" t="str">
        <f t="shared" si="86"/>
        <v/>
      </c>
    </row>
    <row r="1827" spans="1:10" x14ac:dyDescent="0.25">
      <c r="A1827" s="29">
        <v>143233</v>
      </c>
      <c r="B1827" s="29">
        <v>14</v>
      </c>
      <c r="C1827" s="30">
        <v>46087.571076388886</v>
      </c>
      <c r="D1827" s="32">
        <v>260123081721</v>
      </c>
      <c r="E1827" s="61">
        <v>1.353264</v>
      </c>
      <c r="H1827" s="29">
        <f t="shared" si="84"/>
        <v>10</v>
      </c>
      <c r="I1827" s="29">
        <f t="shared" si="85"/>
        <v>1</v>
      </c>
      <c r="J1827" s="29" t="str">
        <f t="shared" si="86"/>
        <v/>
      </c>
    </row>
    <row r="1828" spans="1:10" x14ac:dyDescent="0.25">
      <c r="A1828" s="29">
        <v>143274</v>
      </c>
      <c r="B1828" s="29">
        <v>1</v>
      </c>
      <c r="C1828" s="30">
        <v>46087.58315972222</v>
      </c>
      <c r="D1828" s="32">
        <v>260123081721</v>
      </c>
      <c r="E1828" s="61">
        <v>0.85336699999999999</v>
      </c>
      <c r="H1828" s="29">
        <f t="shared" si="84"/>
        <v>10</v>
      </c>
      <c r="I1828" s="29">
        <f t="shared" si="85"/>
        <v>1</v>
      </c>
      <c r="J1828" s="29" t="str">
        <f t="shared" si="86"/>
        <v/>
      </c>
    </row>
    <row r="1829" spans="1:10" x14ac:dyDescent="0.25">
      <c r="A1829" s="29">
        <v>143233</v>
      </c>
      <c r="B1829" s="29">
        <v>8</v>
      </c>
      <c r="C1829" s="30">
        <v>46087.583472222221</v>
      </c>
      <c r="D1829" s="32">
        <v>260123081721</v>
      </c>
      <c r="E1829" s="61">
        <v>0.68534399999999995</v>
      </c>
      <c r="H1829" s="29">
        <f t="shared" si="84"/>
        <v>10</v>
      </c>
      <c r="I1829" s="29">
        <f t="shared" si="85"/>
        <v>1</v>
      </c>
      <c r="J1829" s="29" t="str">
        <f t="shared" si="86"/>
        <v/>
      </c>
    </row>
    <row r="1830" spans="1:10" x14ac:dyDescent="0.25">
      <c r="A1830" s="29">
        <v>143231</v>
      </c>
      <c r="B1830" s="29">
        <v>2</v>
      </c>
      <c r="C1830" s="30">
        <v>46087.593553240738</v>
      </c>
      <c r="D1830" s="32">
        <v>260122031921</v>
      </c>
      <c r="E1830" s="61">
        <v>0.82764000000000004</v>
      </c>
      <c r="H1830" s="29">
        <f t="shared" si="84"/>
        <v>10</v>
      </c>
      <c r="I1830" s="29">
        <f t="shared" si="85"/>
        <v>1</v>
      </c>
      <c r="J1830" s="29" t="str">
        <f t="shared" si="86"/>
        <v/>
      </c>
    </row>
    <row r="1831" spans="1:10" x14ac:dyDescent="0.25">
      <c r="A1831" s="29">
        <v>143234</v>
      </c>
      <c r="B1831" s="29">
        <v>1</v>
      </c>
      <c r="C1831" s="30">
        <v>46087.593761574077</v>
      </c>
      <c r="D1831" s="32">
        <v>260122031921</v>
      </c>
      <c r="E1831" s="61">
        <v>1.5023599999999999</v>
      </c>
      <c r="H1831" s="29">
        <f t="shared" si="84"/>
        <v>10</v>
      </c>
      <c r="I1831" s="29">
        <f t="shared" si="85"/>
        <v>1</v>
      </c>
      <c r="J1831" s="29" t="str">
        <f t="shared" si="86"/>
        <v/>
      </c>
    </row>
    <row r="1832" spans="1:10" x14ac:dyDescent="0.25">
      <c r="A1832" s="29">
        <v>143233</v>
      </c>
      <c r="B1832" s="29">
        <v>9</v>
      </c>
      <c r="C1832" s="30">
        <v>46090.341956018521</v>
      </c>
      <c r="D1832" s="32">
        <v>260128231321</v>
      </c>
      <c r="E1832" s="61">
        <v>1.4036</v>
      </c>
      <c r="F1832" s="74">
        <v>1.4036</v>
      </c>
      <c r="G1832" s="71" t="s">
        <v>103</v>
      </c>
      <c r="H1832" s="29">
        <f t="shared" si="84"/>
        <v>11</v>
      </c>
      <c r="I1832" s="29">
        <f t="shared" si="85"/>
        <v>1</v>
      </c>
      <c r="J1832" s="29">
        <f t="shared" si="86"/>
        <v>1</v>
      </c>
    </row>
    <row r="1833" spans="1:10" x14ac:dyDescent="0.25">
      <c r="A1833" s="29">
        <v>143194</v>
      </c>
      <c r="B1833" s="29">
        <v>3</v>
      </c>
      <c r="C1833" s="30">
        <v>46087.594085648147</v>
      </c>
      <c r="D1833" s="32">
        <v>260122031921</v>
      </c>
      <c r="E1833" s="61">
        <v>0.54400000000000004</v>
      </c>
      <c r="H1833" s="29">
        <f t="shared" si="84"/>
        <v>10</v>
      </c>
      <c r="I1833" s="29">
        <f t="shared" si="85"/>
        <v>1</v>
      </c>
      <c r="J1833" s="29" t="str">
        <f t="shared" si="86"/>
        <v/>
      </c>
    </row>
    <row r="1834" spans="1:10" x14ac:dyDescent="0.25">
      <c r="A1834" s="29">
        <v>143194</v>
      </c>
      <c r="B1834" s="29">
        <v>3</v>
      </c>
      <c r="C1834" s="30">
        <v>46087.594155092593</v>
      </c>
      <c r="D1834" s="32">
        <v>260122031921</v>
      </c>
      <c r="E1834" s="61">
        <v>0.54400000000000004</v>
      </c>
      <c r="H1834" s="29">
        <f t="shared" si="84"/>
        <v>10</v>
      </c>
      <c r="I1834" s="29">
        <f t="shared" si="85"/>
        <v>1</v>
      </c>
      <c r="J1834" s="29" t="str">
        <f t="shared" si="86"/>
        <v/>
      </c>
    </row>
    <row r="1835" spans="1:10" x14ac:dyDescent="0.25">
      <c r="A1835" s="29">
        <v>143194</v>
      </c>
      <c r="B1835" s="29">
        <v>3</v>
      </c>
      <c r="C1835" s="30">
        <v>46087.594212962962</v>
      </c>
      <c r="D1835" s="32">
        <v>260122031921</v>
      </c>
      <c r="E1835" s="61">
        <v>0.54400000000000004</v>
      </c>
      <c r="H1835" s="29">
        <f t="shared" si="84"/>
        <v>10</v>
      </c>
      <c r="I1835" s="29">
        <f t="shared" si="85"/>
        <v>1</v>
      </c>
      <c r="J1835" s="29" t="str">
        <f t="shared" si="86"/>
        <v/>
      </c>
    </row>
    <row r="1836" spans="1:10" x14ac:dyDescent="0.25">
      <c r="A1836" s="29">
        <v>143194</v>
      </c>
      <c r="B1836" s="29">
        <v>3</v>
      </c>
      <c r="C1836" s="30">
        <v>46087.594270833331</v>
      </c>
      <c r="D1836" s="32">
        <v>260122031921</v>
      </c>
      <c r="E1836" s="61">
        <v>0.54400000000000004</v>
      </c>
      <c r="H1836" s="29">
        <f t="shared" si="84"/>
        <v>10</v>
      </c>
      <c r="I1836" s="29">
        <f t="shared" si="85"/>
        <v>1</v>
      </c>
      <c r="J1836" s="29" t="str">
        <f t="shared" si="86"/>
        <v/>
      </c>
    </row>
    <row r="1837" spans="1:10" x14ac:dyDescent="0.25">
      <c r="A1837" s="29">
        <v>143233</v>
      </c>
      <c r="B1837" s="29">
        <v>8</v>
      </c>
      <c r="C1837" s="30">
        <v>46087.598865740743</v>
      </c>
      <c r="D1837" s="32">
        <v>260122031921</v>
      </c>
      <c r="E1837" s="61">
        <v>0.68534399999999995</v>
      </c>
      <c r="H1837" s="29">
        <f t="shared" si="84"/>
        <v>10</v>
      </c>
      <c r="I1837" s="29">
        <f t="shared" si="85"/>
        <v>1</v>
      </c>
      <c r="J1837" s="29" t="str">
        <f t="shared" si="86"/>
        <v/>
      </c>
    </row>
    <row r="1838" spans="1:10" x14ac:dyDescent="0.25">
      <c r="A1838" s="29">
        <v>143233</v>
      </c>
      <c r="B1838" s="29">
        <v>16</v>
      </c>
      <c r="C1838" s="30">
        <v>46087.613287037035</v>
      </c>
      <c r="D1838" s="32">
        <v>260122031921</v>
      </c>
      <c r="E1838" s="61">
        <v>0.66598400000000002</v>
      </c>
      <c r="H1838" s="29">
        <f t="shared" si="84"/>
        <v>10</v>
      </c>
      <c r="I1838" s="29">
        <f t="shared" si="85"/>
        <v>1</v>
      </c>
      <c r="J1838" s="29" t="str">
        <f t="shared" si="86"/>
        <v/>
      </c>
    </row>
    <row r="1839" spans="1:10" x14ac:dyDescent="0.25">
      <c r="A1839" s="29">
        <v>143297</v>
      </c>
      <c r="B1839" s="29">
        <v>4</v>
      </c>
      <c r="C1839" s="30">
        <v>46087.617430555554</v>
      </c>
      <c r="D1839" s="32">
        <v>260122031921</v>
      </c>
      <c r="E1839" s="61">
        <v>0.755436</v>
      </c>
      <c r="H1839" s="29">
        <f t="shared" si="84"/>
        <v>10</v>
      </c>
      <c r="I1839" s="29">
        <f t="shared" si="85"/>
        <v>1</v>
      </c>
      <c r="J1839" s="29" t="str">
        <f t="shared" si="86"/>
        <v/>
      </c>
    </row>
    <row r="1840" spans="1:10" x14ac:dyDescent="0.25">
      <c r="A1840" s="29">
        <v>143106</v>
      </c>
      <c r="B1840" s="29">
        <v>2</v>
      </c>
      <c r="C1840" s="30">
        <v>46090.275648148148</v>
      </c>
      <c r="D1840" s="32">
        <v>260122032421</v>
      </c>
      <c r="E1840" s="61">
        <v>1.9946550000000001</v>
      </c>
      <c r="H1840" s="29">
        <f t="shared" si="84"/>
        <v>11</v>
      </c>
      <c r="I1840" s="29">
        <f t="shared" si="85"/>
        <v>1</v>
      </c>
      <c r="J1840" s="29" t="str">
        <f t="shared" si="86"/>
        <v/>
      </c>
    </row>
    <row r="1841" spans="1:10" x14ac:dyDescent="0.25">
      <c r="A1841" s="29">
        <v>143106</v>
      </c>
      <c r="B1841" s="29">
        <v>7</v>
      </c>
      <c r="C1841" s="30">
        <v>46090.275752314818</v>
      </c>
      <c r="D1841" s="32">
        <v>260122032421</v>
      </c>
      <c r="E1841" s="61">
        <v>1.9946550000000001</v>
      </c>
      <c r="H1841" s="29">
        <f t="shared" si="84"/>
        <v>11</v>
      </c>
      <c r="I1841" s="29">
        <f t="shared" si="85"/>
        <v>1</v>
      </c>
      <c r="J1841" s="29" t="str">
        <f t="shared" si="86"/>
        <v/>
      </c>
    </row>
    <row r="1842" spans="1:10" x14ac:dyDescent="0.25">
      <c r="A1842" s="29">
        <v>143274</v>
      </c>
      <c r="B1842" s="29">
        <v>4</v>
      </c>
      <c r="C1842" s="30">
        <v>46090.285682870373</v>
      </c>
      <c r="D1842" s="32">
        <v>260122032421</v>
      </c>
      <c r="E1842" s="61">
        <v>0.79661099999999996</v>
      </c>
      <c r="H1842" s="29">
        <f t="shared" si="84"/>
        <v>11</v>
      </c>
      <c r="I1842" s="29">
        <f t="shared" si="85"/>
        <v>1</v>
      </c>
      <c r="J1842" s="29" t="str">
        <f t="shared" si="86"/>
        <v/>
      </c>
    </row>
    <row r="1843" spans="1:10" x14ac:dyDescent="0.25">
      <c r="A1843" s="29">
        <v>143297</v>
      </c>
      <c r="B1843" s="29">
        <v>3</v>
      </c>
      <c r="C1843" s="30">
        <v>46090.417395833334</v>
      </c>
      <c r="D1843" s="32">
        <v>260128231821</v>
      </c>
      <c r="E1843" s="61">
        <v>1.097146</v>
      </c>
      <c r="F1843" s="74">
        <v>1.097146</v>
      </c>
      <c r="G1843" s="71" t="s">
        <v>103</v>
      </c>
      <c r="H1843" s="29">
        <f t="shared" si="84"/>
        <v>11</v>
      </c>
      <c r="I1843" s="29">
        <f t="shared" si="85"/>
        <v>1</v>
      </c>
      <c r="J1843" s="29">
        <f t="shared" si="86"/>
        <v>1</v>
      </c>
    </row>
    <row r="1844" spans="1:10" x14ac:dyDescent="0.25">
      <c r="A1844" s="29">
        <v>143274</v>
      </c>
      <c r="B1844" s="29">
        <v>1</v>
      </c>
      <c r="C1844" s="30">
        <v>46090.291759259257</v>
      </c>
      <c r="D1844" s="32">
        <v>260122032421</v>
      </c>
      <c r="E1844" s="61">
        <v>0.85336699999999999</v>
      </c>
      <c r="H1844" s="29">
        <f t="shared" si="84"/>
        <v>11</v>
      </c>
      <c r="I1844" s="29">
        <f t="shared" si="85"/>
        <v>1</v>
      </c>
      <c r="J1844" s="29" t="str">
        <f t="shared" si="86"/>
        <v/>
      </c>
    </row>
    <row r="1845" spans="1:10" x14ac:dyDescent="0.25">
      <c r="A1845" s="29">
        <v>143234</v>
      </c>
      <c r="B1845" s="29">
        <v>2</v>
      </c>
      <c r="C1845" s="30">
        <v>46090.295925925922</v>
      </c>
      <c r="D1845" s="32">
        <v>260122032821</v>
      </c>
      <c r="E1845" s="61">
        <v>1.379448</v>
      </c>
      <c r="H1845" s="29">
        <f t="shared" si="84"/>
        <v>11</v>
      </c>
      <c r="I1845" s="29">
        <f t="shared" si="85"/>
        <v>1</v>
      </c>
      <c r="J1845" s="29" t="str">
        <f t="shared" si="86"/>
        <v/>
      </c>
    </row>
    <row r="1846" spans="1:10" x14ac:dyDescent="0.25">
      <c r="A1846" s="29">
        <v>143234</v>
      </c>
      <c r="B1846" s="29">
        <v>2</v>
      </c>
      <c r="C1846" s="30">
        <v>46090.295983796299</v>
      </c>
      <c r="D1846" s="32">
        <v>260122032821</v>
      </c>
      <c r="E1846" s="61">
        <v>1.379448</v>
      </c>
      <c r="H1846" s="29">
        <f t="shared" si="84"/>
        <v>11</v>
      </c>
      <c r="I1846" s="29">
        <f t="shared" si="85"/>
        <v>1</v>
      </c>
      <c r="J1846" s="29" t="str">
        <f t="shared" si="86"/>
        <v/>
      </c>
    </row>
    <row r="1847" spans="1:10" x14ac:dyDescent="0.25">
      <c r="A1847" s="29">
        <v>143233</v>
      </c>
      <c r="B1847" s="29">
        <v>13</v>
      </c>
      <c r="C1847" s="30">
        <v>46090.311076388891</v>
      </c>
      <c r="D1847" s="32">
        <v>260122032821</v>
      </c>
      <c r="E1847" s="61">
        <v>1.4036</v>
      </c>
      <c r="H1847" s="29">
        <f t="shared" si="84"/>
        <v>11</v>
      </c>
      <c r="I1847" s="29">
        <f t="shared" si="85"/>
        <v>1</v>
      </c>
      <c r="J1847" s="29" t="str">
        <f t="shared" si="86"/>
        <v/>
      </c>
    </row>
    <row r="1848" spans="1:10" x14ac:dyDescent="0.25">
      <c r="A1848" s="29">
        <v>143233</v>
      </c>
      <c r="B1848" s="29">
        <v>15</v>
      </c>
      <c r="C1848" s="30">
        <v>46090.311168981483</v>
      </c>
      <c r="D1848" s="32">
        <v>260122032821</v>
      </c>
      <c r="E1848" s="61">
        <v>1.4036</v>
      </c>
      <c r="H1848" s="29">
        <f t="shared" si="84"/>
        <v>11</v>
      </c>
      <c r="I1848" s="29">
        <f t="shared" si="85"/>
        <v>1</v>
      </c>
      <c r="J1848" s="29" t="str">
        <f t="shared" si="86"/>
        <v/>
      </c>
    </row>
    <row r="1849" spans="1:10" x14ac:dyDescent="0.25">
      <c r="A1849" s="29">
        <v>143234</v>
      </c>
      <c r="B1849" s="29">
        <v>2</v>
      </c>
      <c r="C1849" s="30">
        <v>46090.312928240739</v>
      </c>
      <c r="D1849" s="32">
        <v>260122154021</v>
      </c>
      <c r="E1849" s="61">
        <v>1.379448</v>
      </c>
      <c r="H1849" s="29">
        <f t="shared" si="84"/>
        <v>11</v>
      </c>
      <c r="I1849" s="29">
        <f t="shared" si="85"/>
        <v>1</v>
      </c>
      <c r="J1849" s="29" t="str">
        <f t="shared" si="86"/>
        <v/>
      </c>
    </row>
    <row r="1850" spans="1:10" x14ac:dyDescent="0.25">
      <c r="A1850" s="29">
        <v>143234</v>
      </c>
      <c r="B1850" s="29">
        <v>2</v>
      </c>
      <c r="C1850" s="30">
        <v>46090.312986111108</v>
      </c>
      <c r="D1850" s="32">
        <v>260122154021</v>
      </c>
      <c r="E1850" s="61">
        <v>1.379448</v>
      </c>
      <c r="H1850" s="29">
        <f t="shared" si="84"/>
        <v>11</v>
      </c>
      <c r="I1850" s="29">
        <f t="shared" si="85"/>
        <v>1</v>
      </c>
      <c r="J1850" s="29" t="str">
        <f t="shared" si="86"/>
        <v/>
      </c>
    </row>
    <row r="1851" spans="1:10" x14ac:dyDescent="0.25">
      <c r="A1851" s="29">
        <v>143297</v>
      </c>
      <c r="B1851" s="29">
        <v>1</v>
      </c>
      <c r="C1851" s="30">
        <v>46090.328888888886</v>
      </c>
      <c r="D1851" s="32">
        <v>260122154021</v>
      </c>
      <c r="E1851" s="61">
        <v>1.793536</v>
      </c>
      <c r="H1851" s="29">
        <f t="shared" si="84"/>
        <v>11</v>
      </c>
      <c r="I1851" s="29">
        <f t="shared" si="85"/>
        <v>1</v>
      </c>
      <c r="J1851" s="29" t="str">
        <f t="shared" si="86"/>
        <v/>
      </c>
    </row>
    <row r="1852" spans="1:10" x14ac:dyDescent="0.25">
      <c r="A1852" s="29">
        <v>143233</v>
      </c>
      <c r="B1852" s="29">
        <v>8</v>
      </c>
      <c r="C1852" s="30">
        <v>46090.32912037037</v>
      </c>
      <c r="D1852" s="32">
        <v>260122154021</v>
      </c>
      <c r="E1852" s="61">
        <v>0.68534399999999995</v>
      </c>
      <c r="H1852" s="29">
        <f t="shared" si="84"/>
        <v>11</v>
      </c>
      <c r="I1852" s="29">
        <f t="shared" si="85"/>
        <v>1</v>
      </c>
      <c r="J1852" s="29" t="str">
        <f t="shared" si="86"/>
        <v/>
      </c>
    </row>
    <row r="1853" spans="1:10" x14ac:dyDescent="0.25">
      <c r="A1853" s="29">
        <v>143233</v>
      </c>
      <c r="B1853" s="29">
        <v>8</v>
      </c>
      <c r="C1853" s="30">
        <v>46090.329224537039</v>
      </c>
      <c r="D1853" s="32">
        <v>260122154021</v>
      </c>
      <c r="E1853" s="61">
        <v>0.68534399999999995</v>
      </c>
      <c r="H1853" s="29">
        <f t="shared" si="84"/>
        <v>11</v>
      </c>
      <c r="I1853" s="29">
        <f t="shared" si="85"/>
        <v>1</v>
      </c>
      <c r="J1853" s="29" t="str">
        <f t="shared" si="86"/>
        <v/>
      </c>
    </row>
    <row r="1854" spans="1:10" x14ac:dyDescent="0.25">
      <c r="A1854" s="29">
        <v>143233</v>
      </c>
      <c r="B1854" s="29">
        <v>8</v>
      </c>
      <c r="C1854" s="30">
        <v>46090.342060185183</v>
      </c>
      <c r="D1854" s="32">
        <v>260128231321</v>
      </c>
      <c r="E1854" s="61">
        <v>0.68534399999999995</v>
      </c>
      <c r="H1854" s="29">
        <f t="shared" si="84"/>
        <v>11</v>
      </c>
      <c r="I1854" s="29">
        <f t="shared" si="85"/>
        <v>1</v>
      </c>
      <c r="J1854" s="29" t="str">
        <f t="shared" si="86"/>
        <v/>
      </c>
    </row>
    <row r="1855" spans="1:10" x14ac:dyDescent="0.25">
      <c r="A1855" s="29">
        <v>143233</v>
      </c>
      <c r="B1855" s="29">
        <v>8</v>
      </c>
      <c r="C1855" s="30">
        <v>46090.342175925929</v>
      </c>
      <c r="D1855" s="32">
        <v>260128231321</v>
      </c>
      <c r="E1855" s="61">
        <v>0.68534399999999995</v>
      </c>
      <c r="H1855" s="29">
        <f t="shared" si="84"/>
        <v>11</v>
      </c>
      <c r="I1855" s="29">
        <f t="shared" si="85"/>
        <v>1</v>
      </c>
      <c r="J1855" s="29" t="str">
        <f t="shared" si="86"/>
        <v/>
      </c>
    </row>
    <row r="1856" spans="1:10" x14ac:dyDescent="0.25">
      <c r="A1856" s="29">
        <v>143233</v>
      </c>
      <c r="B1856" s="29">
        <v>8</v>
      </c>
      <c r="C1856" s="30">
        <v>46090.342256944445</v>
      </c>
      <c r="D1856" s="32">
        <v>260128231321</v>
      </c>
      <c r="E1856" s="61">
        <v>0.68534399999999995</v>
      </c>
      <c r="H1856" s="29">
        <f t="shared" si="84"/>
        <v>11</v>
      </c>
      <c r="I1856" s="29">
        <f t="shared" si="85"/>
        <v>1</v>
      </c>
      <c r="J1856" s="29" t="str">
        <f t="shared" si="86"/>
        <v/>
      </c>
    </row>
    <row r="1857" spans="1:10" x14ac:dyDescent="0.25">
      <c r="A1857" s="29">
        <v>143278</v>
      </c>
      <c r="B1857" s="29">
        <v>2</v>
      </c>
      <c r="C1857" s="30">
        <v>46090.342442129629</v>
      </c>
      <c r="D1857" s="32">
        <v>260128231321</v>
      </c>
      <c r="E1857" s="61">
        <v>0.52880099999999997</v>
      </c>
      <c r="H1857" s="29">
        <f t="shared" si="84"/>
        <v>11</v>
      </c>
      <c r="I1857" s="29">
        <f t="shared" si="85"/>
        <v>1</v>
      </c>
      <c r="J1857" s="29" t="str">
        <f t="shared" si="86"/>
        <v/>
      </c>
    </row>
    <row r="1858" spans="1:10" x14ac:dyDescent="0.25">
      <c r="A1858" s="29">
        <v>143233</v>
      </c>
      <c r="B1858" s="29">
        <v>7</v>
      </c>
      <c r="C1858" s="30">
        <v>46090.418240740742</v>
      </c>
      <c r="D1858" s="32">
        <v>260128231821</v>
      </c>
      <c r="E1858" s="61">
        <v>1.4036</v>
      </c>
      <c r="F1858" s="74">
        <v>1.4036</v>
      </c>
      <c r="G1858" s="71" t="s">
        <v>103</v>
      </c>
      <c r="H1858" s="29">
        <f t="shared" si="84"/>
        <v>11</v>
      </c>
      <c r="I1858" s="29">
        <f t="shared" si="85"/>
        <v>1</v>
      </c>
      <c r="J1858" s="29">
        <f t="shared" si="86"/>
        <v>1</v>
      </c>
    </row>
    <row r="1859" spans="1:10" x14ac:dyDescent="0.25">
      <c r="A1859" s="29">
        <v>143233</v>
      </c>
      <c r="B1859" s="29">
        <v>8</v>
      </c>
      <c r="C1859" s="30">
        <v>46090.351585648146</v>
      </c>
      <c r="D1859" s="32">
        <v>260128231321</v>
      </c>
      <c r="E1859" s="61">
        <v>0.68534399999999995</v>
      </c>
      <c r="H1859" s="29">
        <f t="shared" si="84"/>
        <v>11</v>
      </c>
      <c r="I1859" s="29">
        <f t="shared" si="85"/>
        <v>1</v>
      </c>
      <c r="J1859" s="29" t="str">
        <f t="shared" si="86"/>
        <v/>
      </c>
    </row>
    <row r="1860" spans="1:10" x14ac:dyDescent="0.25">
      <c r="A1860" s="29">
        <v>143280</v>
      </c>
      <c r="B1860" s="29">
        <v>2</v>
      </c>
      <c r="C1860" s="30">
        <v>46090.365706018521</v>
      </c>
      <c r="D1860" s="32">
        <v>260128231321</v>
      </c>
      <c r="E1860" s="61">
        <v>1.05</v>
      </c>
      <c r="H1860" s="29">
        <f t="shared" si="84"/>
        <v>11</v>
      </c>
      <c r="I1860" s="29">
        <f t="shared" si="85"/>
        <v>1</v>
      </c>
      <c r="J1860" s="29" t="str">
        <f t="shared" si="86"/>
        <v/>
      </c>
    </row>
    <row r="1861" spans="1:10" x14ac:dyDescent="0.25">
      <c r="A1861" s="29">
        <v>143194</v>
      </c>
      <c r="B1861" s="29">
        <v>4</v>
      </c>
      <c r="C1861" s="30">
        <v>46090.365856481483</v>
      </c>
      <c r="D1861" s="32">
        <v>260128231321</v>
      </c>
      <c r="E1861" s="61">
        <v>0.22176000000000001</v>
      </c>
      <c r="H1861" s="29">
        <f t="shared" si="84"/>
        <v>11</v>
      </c>
      <c r="I1861" s="29">
        <f t="shared" si="85"/>
        <v>1</v>
      </c>
      <c r="J1861" s="29" t="str">
        <f t="shared" si="86"/>
        <v/>
      </c>
    </row>
    <row r="1862" spans="1:10" x14ac:dyDescent="0.25">
      <c r="A1862" s="29">
        <v>143212</v>
      </c>
      <c r="B1862" s="29">
        <v>2</v>
      </c>
      <c r="C1862" s="30">
        <v>46090.422997685186</v>
      </c>
      <c r="D1862" s="32">
        <v>260128231821</v>
      </c>
      <c r="E1862" s="61">
        <v>1.838055</v>
      </c>
      <c r="H1862" s="29">
        <f t="shared" si="84"/>
        <v>11</v>
      </c>
      <c r="I1862" s="29">
        <f t="shared" si="85"/>
        <v>1</v>
      </c>
      <c r="J1862" s="29" t="str">
        <f t="shared" si="86"/>
        <v/>
      </c>
    </row>
    <row r="1863" spans="1:10" x14ac:dyDescent="0.25">
      <c r="A1863" s="29">
        <v>143235</v>
      </c>
      <c r="B1863" s="29">
        <v>1</v>
      </c>
      <c r="C1863" s="30">
        <v>46090.442696759259</v>
      </c>
      <c r="D1863" s="32">
        <v>260128232421</v>
      </c>
      <c r="E1863" s="61">
        <v>1.67181</v>
      </c>
      <c r="H1863" s="29">
        <f t="shared" si="84"/>
        <v>11</v>
      </c>
      <c r="I1863" s="29">
        <f t="shared" si="85"/>
        <v>1</v>
      </c>
      <c r="J1863" s="29" t="str">
        <f t="shared" si="86"/>
        <v/>
      </c>
    </row>
    <row r="1864" spans="1:10" x14ac:dyDescent="0.25">
      <c r="A1864" s="29">
        <v>143267</v>
      </c>
      <c r="B1864" s="29">
        <v>5</v>
      </c>
      <c r="C1864" s="30">
        <v>46090.442893518521</v>
      </c>
      <c r="D1864" s="32">
        <v>260128232421</v>
      </c>
      <c r="E1864" s="61">
        <v>1.65585</v>
      </c>
      <c r="H1864" s="29">
        <f t="shared" si="84"/>
        <v>11</v>
      </c>
      <c r="I1864" s="29">
        <f t="shared" si="85"/>
        <v>1</v>
      </c>
      <c r="J1864" s="29" t="str">
        <f t="shared" si="86"/>
        <v/>
      </c>
    </row>
    <row r="1865" spans="1:10" x14ac:dyDescent="0.25">
      <c r="A1865" s="29">
        <v>143106</v>
      </c>
      <c r="B1865" s="29">
        <v>1</v>
      </c>
      <c r="C1865" s="30">
        <v>46090.452847222223</v>
      </c>
      <c r="D1865" s="32">
        <v>260128232421</v>
      </c>
      <c r="E1865" s="61">
        <v>1.201084</v>
      </c>
      <c r="H1865" s="29">
        <f t="shared" si="84"/>
        <v>11</v>
      </c>
      <c r="I1865" s="29">
        <f t="shared" si="85"/>
        <v>1</v>
      </c>
      <c r="J1865" s="29" t="str">
        <f t="shared" si="86"/>
        <v/>
      </c>
    </row>
    <row r="1866" spans="1:10" x14ac:dyDescent="0.25">
      <c r="A1866" s="29">
        <v>143234</v>
      </c>
      <c r="B1866" s="29">
        <v>6</v>
      </c>
      <c r="C1866" s="30">
        <v>46090.453032407408</v>
      </c>
      <c r="D1866" s="32">
        <v>260128232421</v>
      </c>
      <c r="E1866" s="61">
        <v>1.3505579999999999</v>
      </c>
      <c r="H1866" s="29">
        <f t="shared" si="84"/>
        <v>11</v>
      </c>
      <c r="I1866" s="29">
        <f t="shared" si="85"/>
        <v>1</v>
      </c>
      <c r="J1866" s="29" t="str">
        <f t="shared" si="86"/>
        <v/>
      </c>
    </row>
    <row r="1867" spans="1:10" x14ac:dyDescent="0.25">
      <c r="A1867" s="29">
        <v>143212</v>
      </c>
      <c r="B1867" s="29">
        <v>6</v>
      </c>
      <c r="C1867" s="30">
        <v>46090.478784722225</v>
      </c>
      <c r="D1867" s="32">
        <v>260128234621</v>
      </c>
      <c r="E1867" s="61">
        <v>1.8268200000000001</v>
      </c>
      <c r="H1867" s="29">
        <f t="shared" si="84"/>
        <v>11</v>
      </c>
      <c r="I1867" s="29">
        <f t="shared" si="85"/>
        <v>1</v>
      </c>
      <c r="J1867" s="29" t="str">
        <f t="shared" si="86"/>
        <v/>
      </c>
    </row>
    <row r="1868" spans="1:10" x14ac:dyDescent="0.25">
      <c r="A1868" s="29">
        <v>143212</v>
      </c>
      <c r="B1868" s="29">
        <v>5</v>
      </c>
      <c r="C1868" s="30">
        <v>46090.478854166664</v>
      </c>
      <c r="D1868" s="32">
        <v>260128234621</v>
      </c>
      <c r="E1868" s="61">
        <v>1.81488</v>
      </c>
      <c r="H1868" s="29">
        <f t="shared" ref="H1868:H1931" si="87">IF(A1868&gt;0,WEEKNUM(C1868,21),"")</f>
        <v>11</v>
      </c>
      <c r="I1868" s="29">
        <f t="shared" ref="I1868:I1931" si="88">IF(A1868&gt;0,1,"")</f>
        <v>1</v>
      </c>
      <c r="J1868" s="29" t="str">
        <f t="shared" ref="J1868:J1931" si="89">IF(F1868&gt;0,1,"")</f>
        <v/>
      </c>
    </row>
    <row r="1869" spans="1:10" x14ac:dyDescent="0.25">
      <c r="A1869" s="29">
        <v>143212</v>
      </c>
      <c r="B1869" s="29">
        <v>4</v>
      </c>
      <c r="C1869" s="30">
        <v>46090.47892361111</v>
      </c>
      <c r="D1869" s="32">
        <v>260128234621</v>
      </c>
      <c r="E1869" s="61">
        <v>0.27287400000000001</v>
      </c>
      <c r="H1869" s="29">
        <f t="shared" si="87"/>
        <v>11</v>
      </c>
      <c r="I1869" s="29">
        <f t="shared" si="88"/>
        <v>1</v>
      </c>
      <c r="J1869" s="29" t="str">
        <f t="shared" si="89"/>
        <v/>
      </c>
    </row>
    <row r="1870" spans="1:10" x14ac:dyDescent="0.25">
      <c r="A1870" s="29">
        <v>143212</v>
      </c>
      <c r="B1870" s="29">
        <v>4</v>
      </c>
      <c r="C1870" s="30">
        <v>46090.478981481479</v>
      </c>
      <c r="D1870" s="32">
        <v>260128234621</v>
      </c>
      <c r="E1870" s="61">
        <v>0.27287400000000001</v>
      </c>
      <c r="H1870" s="29">
        <f t="shared" si="87"/>
        <v>11</v>
      </c>
      <c r="I1870" s="29">
        <f t="shared" si="88"/>
        <v>1</v>
      </c>
      <c r="J1870" s="29" t="str">
        <f t="shared" si="89"/>
        <v/>
      </c>
    </row>
    <row r="1871" spans="1:10" x14ac:dyDescent="0.25">
      <c r="A1871" s="29">
        <v>143274</v>
      </c>
      <c r="B1871" s="29">
        <v>2</v>
      </c>
      <c r="C1871" s="30">
        <v>46090.48914351852</v>
      </c>
      <c r="D1871" s="32">
        <v>260128234621</v>
      </c>
      <c r="E1871" s="61">
        <v>1.1107959999999999</v>
      </c>
      <c r="H1871" s="29">
        <f t="shared" si="87"/>
        <v>11</v>
      </c>
      <c r="I1871" s="29">
        <f t="shared" si="88"/>
        <v>1</v>
      </c>
      <c r="J1871" s="29" t="str">
        <f t="shared" si="89"/>
        <v/>
      </c>
    </row>
    <row r="1872" spans="1:10" x14ac:dyDescent="0.25">
      <c r="A1872" s="29">
        <v>143194</v>
      </c>
      <c r="B1872" s="29">
        <v>4</v>
      </c>
      <c r="C1872" s="30">
        <v>46090.489270833335</v>
      </c>
      <c r="D1872" s="32">
        <v>260128234621</v>
      </c>
      <c r="E1872" s="61">
        <v>0.22176000000000001</v>
      </c>
      <c r="H1872" s="29">
        <f t="shared" si="87"/>
        <v>11</v>
      </c>
      <c r="I1872" s="29">
        <f t="shared" si="88"/>
        <v>1</v>
      </c>
      <c r="J1872" s="29" t="str">
        <f t="shared" si="89"/>
        <v/>
      </c>
    </row>
    <row r="1873" spans="1:10" x14ac:dyDescent="0.25">
      <c r="A1873" s="29">
        <v>143212</v>
      </c>
      <c r="B1873" s="29">
        <v>5</v>
      </c>
      <c r="C1873" s="30">
        <v>46090.569143518522</v>
      </c>
      <c r="D1873" s="32">
        <v>260128235821</v>
      </c>
      <c r="E1873" s="61">
        <v>1.81488</v>
      </c>
      <c r="H1873" s="29">
        <f t="shared" si="87"/>
        <v>11</v>
      </c>
      <c r="I1873" s="29">
        <f t="shared" si="88"/>
        <v>1</v>
      </c>
      <c r="J1873" s="29" t="str">
        <f t="shared" si="89"/>
        <v/>
      </c>
    </row>
    <row r="1874" spans="1:10" x14ac:dyDescent="0.25">
      <c r="A1874" s="29">
        <v>143212</v>
      </c>
      <c r="B1874" s="29">
        <v>4</v>
      </c>
      <c r="C1874" s="30">
        <v>46090.569525462961</v>
      </c>
      <c r="D1874" s="32">
        <v>260128235821</v>
      </c>
      <c r="E1874" s="61">
        <v>0.27287400000000001</v>
      </c>
      <c r="F1874" s="74">
        <v>0.27287400000000001</v>
      </c>
      <c r="G1874" s="71" t="s">
        <v>103</v>
      </c>
      <c r="H1874" s="29">
        <f t="shared" si="87"/>
        <v>11</v>
      </c>
      <c r="I1874" s="29">
        <f t="shared" si="88"/>
        <v>1</v>
      </c>
      <c r="J1874" s="29">
        <f t="shared" si="89"/>
        <v>1</v>
      </c>
    </row>
    <row r="1875" spans="1:10" x14ac:dyDescent="0.25">
      <c r="A1875" s="29">
        <v>143316</v>
      </c>
      <c r="B1875" s="29">
        <v>1</v>
      </c>
      <c r="C1875" s="30">
        <v>46090.579039351855</v>
      </c>
      <c r="D1875" s="32">
        <v>260128235821</v>
      </c>
      <c r="E1875" s="61">
        <v>1.41812</v>
      </c>
      <c r="H1875" s="29">
        <f t="shared" si="87"/>
        <v>11</v>
      </c>
      <c r="I1875" s="29">
        <f t="shared" si="88"/>
        <v>1</v>
      </c>
      <c r="J1875" s="29" t="str">
        <f t="shared" si="89"/>
        <v/>
      </c>
    </row>
    <row r="1876" spans="1:10" x14ac:dyDescent="0.25">
      <c r="A1876" s="29">
        <v>143194</v>
      </c>
      <c r="B1876" s="29">
        <v>5</v>
      </c>
      <c r="C1876" s="30">
        <v>46090.585601851853</v>
      </c>
      <c r="D1876" s="32">
        <v>260128235821</v>
      </c>
      <c r="E1876" s="61">
        <v>0.51900000000000002</v>
      </c>
      <c r="H1876" s="29">
        <f t="shared" si="87"/>
        <v>11</v>
      </c>
      <c r="I1876" s="29">
        <f t="shared" si="88"/>
        <v>1</v>
      </c>
      <c r="J1876" s="29" t="str">
        <f t="shared" si="89"/>
        <v/>
      </c>
    </row>
    <row r="1877" spans="1:10" x14ac:dyDescent="0.25">
      <c r="A1877" s="29">
        <v>143333</v>
      </c>
      <c r="B1877" s="29">
        <v>1</v>
      </c>
      <c r="C1877" s="30">
        <v>46090.585752314815</v>
      </c>
      <c r="D1877" s="32">
        <v>260128235821</v>
      </c>
      <c r="E1877" s="61">
        <v>0.73012500000000002</v>
      </c>
      <c r="H1877" s="29">
        <f t="shared" si="87"/>
        <v>11</v>
      </c>
      <c r="I1877" s="29">
        <f t="shared" si="88"/>
        <v>1</v>
      </c>
      <c r="J1877" s="29" t="str">
        <f t="shared" si="89"/>
        <v/>
      </c>
    </row>
    <row r="1878" spans="1:10" x14ac:dyDescent="0.25">
      <c r="A1878" s="29">
        <v>143235</v>
      </c>
      <c r="B1878" s="29">
        <v>6</v>
      </c>
      <c r="C1878" s="30">
        <v>46090.602719907409</v>
      </c>
      <c r="D1878" s="32">
        <v>260129000221</v>
      </c>
      <c r="E1878" s="61">
        <v>2.112012</v>
      </c>
      <c r="H1878" s="29">
        <f t="shared" si="87"/>
        <v>11</v>
      </c>
      <c r="I1878" s="29">
        <f t="shared" si="88"/>
        <v>1</v>
      </c>
      <c r="J1878" s="29" t="str">
        <f t="shared" si="89"/>
        <v/>
      </c>
    </row>
    <row r="1879" spans="1:10" x14ac:dyDescent="0.25">
      <c r="A1879" s="29">
        <v>143235</v>
      </c>
      <c r="B1879" s="29">
        <v>7</v>
      </c>
      <c r="C1879" s="30">
        <v>46090.602800925924</v>
      </c>
      <c r="D1879" s="32">
        <v>260129000221</v>
      </c>
      <c r="E1879" s="61">
        <v>2.112012</v>
      </c>
      <c r="H1879" s="29">
        <f t="shared" si="87"/>
        <v>11</v>
      </c>
      <c r="I1879" s="29">
        <f t="shared" si="88"/>
        <v>1</v>
      </c>
      <c r="J1879" s="29" t="str">
        <f t="shared" si="89"/>
        <v/>
      </c>
    </row>
    <row r="1880" spans="1:10" x14ac:dyDescent="0.25">
      <c r="A1880" s="29">
        <v>143235</v>
      </c>
      <c r="B1880" s="29">
        <v>2</v>
      </c>
      <c r="C1880" s="30">
        <v>46090.602881944447</v>
      </c>
      <c r="D1880" s="32">
        <v>260129000221</v>
      </c>
      <c r="E1880" s="61">
        <v>2.112012</v>
      </c>
      <c r="H1880" s="29">
        <f t="shared" si="87"/>
        <v>11</v>
      </c>
      <c r="I1880" s="29">
        <f t="shared" si="88"/>
        <v>1</v>
      </c>
      <c r="J1880" s="29" t="str">
        <f t="shared" si="89"/>
        <v/>
      </c>
    </row>
    <row r="1881" spans="1:10" x14ac:dyDescent="0.25">
      <c r="A1881" s="29">
        <v>143266</v>
      </c>
      <c r="B1881" s="29">
        <v>3</v>
      </c>
      <c r="C1881" s="30">
        <v>46091.285370370373</v>
      </c>
      <c r="D1881" s="32">
        <v>260128145021</v>
      </c>
      <c r="E1881" s="61">
        <v>2.112012</v>
      </c>
      <c r="H1881" s="29">
        <f t="shared" si="87"/>
        <v>11</v>
      </c>
      <c r="I1881" s="29">
        <f t="shared" si="88"/>
        <v>1</v>
      </c>
      <c r="J1881" s="29" t="str">
        <f t="shared" si="89"/>
        <v/>
      </c>
    </row>
    <row r="1882" spans="1:10" x14ac:dyDescent="0.25">
      <c r="A1882" s="29">
        <v>143266</v>
      </c>
      <c r="B1882" s="29">
        <v>6</v>
      </c>
      <c r="C1882" s="30">
        <v>46091.285451388889</v>
      </c>
      <c r="D1882" s="32">
        <v>260128145021</v>
      </c>
      <c r="E1882" s="61">
        <v>2.112012</v>
      </c>
      <c r="H1882" s="29">
        <f t="shared" si="87"/>
        <v>11</v>
      </c>
      <c r="I1882" s="29">
        <f t="shared" si="88"/>
        <v>1</v>
      </c>
      <c r="J1882" s="29" t="str">
        <f t="shared" si="89"/>
        <v/>
      </c>
    </row>
    <row r="1883" spans="1:10" x14ac:dyDescent="0.25">
      <c r="A1883" s="29">
        <v>143266</v>
      </c>
      <c r="B1883" s="29">
        <v>2</v>
      </c>
      <c r="C1883" s="30">
        <v>46091.285520833335</v>
      </c>
      <c r="D1883" s="32">
        <v>260128145021</v>
      </c>
      <c r="E1883" s="61">
        <v>2.112012</v>
      </c>
      <c r="H1883" s="29">
        <f t="shared" si="87"/>
        <v>11</v>
      </c>
      <c r="I1883" s="29">
        <f t="shared" si="88"/>
        <v>1</v>
      </c>
      <c r="J1883" s="29" t="str">
        <f t="shared" si="89"/>
        <v/>
      </c>
    </row>
    <row r="1884" spans="1:10" x14ac:dyDescent="0.25">
      <c r="A1884" s="29">
        <v>143268</v>
      </c>
      <c r="B1884" s="29">
        <v>7</v>
      </c>
      <c r="C1884" s="30">
        <v>46091.308576388888</v>
      </c>
      <c r="D1884" s="32">
        <v>260128221121</v>
      </c>
      <c r="E1884" s="61">
        <v>2.112012</v>
      </c>
      <c r="H1884" s="29">
        <f t="shared" si="87"/>
        <v>11</v>
      </c>
      <c r="I1884" s="29">
        <f t="shared" si="88"/>
        <v>1</v>
      </c>
      <c r="J1884" s="29" t="str">
        <f t="shared" si="89"/>
        <v/>
      </c>
    </row>
    <row r="1885" spans="1:10" x14ac:dyDescent="0.25">
      <c r="A1885" s="29">
        <v>143268</v>
      </c>
      <c r="B1885" s="29">
        <v>6</v>
      </c>
      <c r="C1885" s="30">
        <v>46091.308657407404</v>
      </c>
      <c r="D1885" s="32">
        <v>260128221121</v>
      </c>
      <c r="E1885" s="61">
        <v>2.112012</v>
      </c>
      <c r="H1885" s="29">
        <f t="shared" si="87"/>
        <v>11</v>
      </c>
      <c r="I1885" s="29">
        <f t="shared" si="88"/>
        <v>1</v>
      </c>
      <c r="J1885" s="29" t="str">
        <f t="shared" si="89"/>
        <v/>
      </c>
    </row>
    <row r="1886" spans="1:10" x14ac:dyDescent="0.25">
      <c r="A1886" s="29">
        <v>143269</v>
      </c>
      <c r="B1886" s="29">
        <v>2</v>
      </c>
      <c r="C1886" s="30">
        <v>46091.308796296296</v>
      </c>
      <c r="D1886" s="32">
        <v>260128221121</v>
      </c>
      <c r="E1886" s="61">
        <v>2.112012</v>
      </c>
      <c r="H1886" s="29">
        <f t="shared" si="87"/>
        <v>11</v>
      </c>
      <c r="I1886" s="29">
        <f t="shared" si="88"/>
        <v>1</v>
      </c>
      <c r="J1886" s="29" t="str">
        <f t="shared" si="89"/>
        <v/>
      </c>
    </row>
    <row r="1887" spans="1:10" x14ac:dyDescent="0.25">
      <c r="A1887" s="29">
        <v>143269</v>
      </c>
      <c r="B1887" s="29">
        <v>7</v>
      </c>
      <c r="C1887" s="30">
        <v>46091.351203703707</v>
      </c>
      <c r="D1887" s="32">
        <v>260130092821</v>
      </c>
      <c r="E1887" s="61">
        <v>2.112012</v>
      </c>
      <c r="F1887" s="74">
        <v>2.112012</v>
      </c>
      <c r="G1887" s="71" t="s">
        <v>103</v>
      </c>
      <c r="H1887" s="29">
        <f t="shared" si="87"/>
        <v>11</v>
      </c>
      <c r="I1887" s="29">
        <f t="shared" si="88"/>
        <v>1</v>
      </c>
      <c r="J1887" s="29">
        <f t="shared" si="89"/>
        <v>1</v>
      </c>
    </row>
    <row r="1888" spans="1:10" x14ac:dyDescent="0.25">
      <c r="A1888" s="29">
        <v>143267</v>
      </c>
      <c r="B1888" s="29">
        <v>2</v>
      </c>
      <c r="C1888" s="30">
        <v>46091.331296296295</v>
      </c>
      <c r="D1888" s="32">
        <v>260130134021</v>
      </c>
      <c r="E1888" s="61">
        <v>2.091132</v>
      </c>
      <c r="H1888" s="29">
        <f t="shared" si="87"/>
        <v>11</v>
      </c>
      <c r="I1888" s="29">
        <f t="shared" si="88"/>
        <v>1</v>
      </c>
      <c r="J1888" s="29" t="str">
        <f t="shared" si="89"/>
        <v/>
      </c>
    </row>
    <row r="1889" spans="1:10" x14ac:dyDescent="0.25">
      <c r="A1889" s="29">
        <v>143280</v>
      </c>
      <c r="B1889" s="29">
        <v>1</v>
      </c>
      <c r="C1889" s="30">
        <v>46091.339421296296</v>
      </c>
      <c r="D1889" s="32">
        <v>260130134021</v>
      </c>
      <c r="E1889" s="61">
        <v>2</v>
      </c>
      <c r="H1889" s="29">
        <f t="shared" si="87"/>
        <v>11</v>
      </c>
      <c r="I1889" s="29">
        <f t="shared" si="88"/>
        <v>1</v>
      </c>
      <c r="J1889" s="29" t="str">
        <f t="shared" si="89"/>
        <v/>
      </c>
    </row>
    <row r="1890" spans="1:10" x14ac:dyDescent="0.25">
      <c r="A1890" s="29">
        <v>143280</v>
      </c>
      <c r="B1890" s="29">
        <v>1</v>
      </c>
      <c r="C1890" s="30">
        <v>46091.352696759262</v>
      </c>
      <c r="D1890" s="32">
        <v>260130092821</v>
      </c>
      <c r="E1890" s="61">
        <v>2</v>
      </c>
      <c r="H1890" s="29">
        <f t="shared" si="87"/>
        <v>11</v>
      </c>
      <c r="I1890" s="29">
        <f t="shared" si="88"/>
        <v>1</v>
      </c>
      <c r="J1890" s="29" t="str">
        <f t="shared" si="89"/>
        <v/>
      </c>
    </row>
    <row r="1891" spans="1:10" x14ac:dyDescent="0.25">
      <c r="A1891" s="29">
        <v>143301</v>
      </c>
      <c r="B1891" s="29">
        <v>1</v>
      </c>
      <c r="C1891" s="30">
        <v>46091.352835648147</v>
      </c>
      <c r="D1891" s="32">
        <v>260130092821</v>
      </c>
      <c r="E1891" s="61">
        <v>2.0613600000000001</v>
      </c>
      <c r="H1891" s="29">
        <f t="shared" si="87"/>
        <v>11</v>
      </c>
      <c r="I1891" s="29">
        <f t="shared" si="88"/>
        <v>1</v>
      </c>
      <c r="J1891" s="29" t="str">
        <f t="shared" si="89"/>
        <v/>
      </c>
    </row>
    <row r="1892" spans="1:10" x14ac:dyDescent="0.25">
      <c r="A1892" s="29">
        <v>143267</v>
      </c>
      <c r="B1892" s="29">
        <v>3</v>
      </c>
      <c r="C1892" s="30">
        <v>46091.373148148145</v>
      </c>
      <c r="D1892" s="32">
        <v>260130093221</v>
      </c>
      <c r="E1892" s="61">
        <v>2.091132</v>
      </c>
      <c r="H1892" s="29">
        <f t="shared" si="87"/>
        <v>11</v>
      </c>
      <c r="I1892" s="29">
        <f t="shared" si="88"/>
        <v>1</v>
      </c>
      <c r="J1892" s="29" t="str">
        <f t="shared" si="89"/>
        <v/>
      </c>
    </row>
    <row r="1893" spans="1:10" x14ac:dyDescent="0.25">
      <c r="A1893" s="29">
        <v>143229</v>
      </c>
      <c r="B1893" s="29">
        <v>2</v>
      </c>
      <c r="C1893" s="30">
        <v>46091.373298611114</v>
      </c>
      <c r="D1893" s="32">
        <v>260130093221</v>
      </c>
      <c r="E1893" s="61">
        <v>1.8068960000000001</v>
      </c>
      <c r="H1893" s="29">
        <f t="shared" si="87"/>
        <v>11</v>
      </c>
      <c r="I1893" s="29">
        <f t="shared" si="88"/>
        <v>1</v>
      </c>
      <c r="J1893" s="29" t="str">
        <f t="shared" si="89"/>
        <v/>
      </c>
    </row>
    <row r="1894" spans="1:10" x14ac:dyDescent="0.25">
      <c r="A1894" s="29">
        <v>143290</v>
      </c>
      <c r="B1894" s="29">
        <v>1</v>
      </c>
      <c r="C1894" s="30">
        <v>46091.375208333331</v>
      </c>
      <c r="D1894" s="32">
        <v>250909233121</v>
      </c>
      <c r="E1894" s="61">
        <v>0.968136</v>
      </c>
      <c r="H1894" s="29">
        <f t="shared" si="87"/>
        <v>11</v>
      </c>
      <c r="I1894" s="29">
        <f t="shared" si="88"/>
        <v>1</v>
      </c>
      <c r="J1894" s="29" t="str">
        <f t="shared" si="89"/>
        <v/>
      </c>
    </row>
    <row r="1895" spans="1:10" x14ac:dyDescent="0.25">
      <c r="A1895" s="29">
        <v>143290</v>
      </c>
      <c r="B1895" s="29">
        <v>1</v>
      </c>
      <c r="C1895" s="30">
        <v>46091.375381944446</v>
      </c>
      <c r="D1895" s="32">
        <v>251022054321</v>
      </c>
      <c r="E1895" s="61">
        <v>0.968136</v>
      </c>
      <c r="H1895" s="29">
        <f t="shared" si="87"/>
        <v>11</v>
      </c>
      <c r="I1895" s="29">
        <f t="shared" si="88"/>
        <v>1</v>
      </c>
      <c r="J1895" s="29" t="str">
        <f t="shared" si="89"/>
        <v/>
      </c>
    </row>
    <row r="1896" spans="1:10" x14ac:dyDescent="0.25">
      <c r="A1896" s="29">
        <v>143376</v>
      </c>
      <c r="B1896" s="29">
        <v>1</v>
      </c>
      <c r="C1896" s="30">
        <v>46091.58394675926</v>
      </c>
      <c r="D1896" s="32" t="s">
        <v>9203</v>
      </c>
      <c r="E1896" s="61">
        <v>1.571016</v>
      </c>
      <c r="H1896" s="29">
        <f t="shared" si="87"/>
        <v>11</v>
      </c>
      <c r="I1896" s="29">
        <f t="shared" si="88"/>
        <v>1</v>
      </c>
      <c r="J1896" s="29" t="str">
        <f t="shared" si="89"/>
        <v/>
      </c>
    </row>
    <row r="1897" spans="1:10" x14ac:dyDescent="0.25">
      <c r="A1897" s="29">
        <v>143376</v>
      </c>
      <c r="B1897" s="29">
        <v>2</v>
      </c>
      <c r="C1897" s="30">
        <v>46091.584108796298</v>
      </c>
      <c r="D1897" s="32" t="s">
        <v>9203</v>
      </c>
      <c r="E1897" s="61">
        <v>0.28528399999999998</v>
      </c>
      <c r="H1897" s="29">
        <f t="shared" si="87"/>
        <v>11</v>
      </c>
      <c r="I1897" s="29">
        <f t="shared" si="88"/>
        <v>1</v>
      </c>
      <c r="J1897" s="29" t="str">
        <f t="shared" si="89"/>
        <v/>
      </c>
    </row>
    <row r="1898" spans="1:10" x14ac:dyDescent="0.25">
      <c r="A1898" s="29">
        <v>143369</v>
      </c>
      <c r="B1898" s="29">
        <v>1</v>
      </c>
      <c r="C1898" s="30">
        <v>46091.593981481485</v>
      </c>
      <c r="D1898" s="32" t="s">
        <v>8958</v>
      </c>
      <c r="E1898" s="61">
        <v>1.444569</v>
      </c>
      <c r="H1898" s="29">
        <f t="shared" si="87"/>
        <v>11</v>
      </c>
      <c r="I1898" s="29">
        <f t="shared" si="88"/>
        <v>1</v>
      </c>
      <c r="J1898" s="29" t="str">
        <f t="shared" si="89"/>
        <v/>
      </c>
    </row>
    <row r="1899" spans="1:10" x14ac:dyDescent="0.25">
      <c r="A1899" s="29">
        <v>143247</v>
      </c>
      <c r="B1899" s="29">
        <v>2</v>
      </c>
      <c r="C1899" s="30">
        <v>46091.597083333334</v>
      </c>
      <c r="D1899" s="32" t="s">
        <v>9204</v>
      </c>
      <c r="E1899" s="61">
        <v>0.81836299999999995</v>
      </c>
      <c r="H1899" s="29">
        <f t="shared" si="87"/>
        <v>11</v>
      </c>
      <c r="I1899" s="29">
        <f t="shared" si="88"/>
        <v>1</v>
      </c>
      <c r="J1899" s="29" t="str">
        <f t="shared" si="89"/>
        <v/>
      </c>
    </row>
    <row r="1900" spans="1:10" x14ac:dyDescent="0.25">
      <c r="A1900" s="29">
        <v>143247</v>
      </c>
      <c r="B1900" s="29">
        <v>2</v>
      </c>
      <c r="C1900" s="30">
        <v>46091.597141203703</v>
      </c>
      <c r="D1900" s="32" t="s">
        <v>9204</v>
      </c>
      <c r="E1900" s="61">
        <v>0.81836299999999995</v>
      </c>
      <c r="H1900" s="29">
        <f t="shared" si="87"/>
        <v>11</v>
      </c>
      <c r="I1900" s="29">
        <f t="shared" si="88"/>
        <v>1</v>
      </c>
      <c r="J1900" s="29" t="str">
        <f t="shared" si="89"/>
        <v/>
      </c>
    </row>
    <row r="1901" spans="1:10" x14ac:dyDescent="0.25">
      <c r="A1901" s="29">
        <v>143247</v>
      </c>
      <c r="B1901" s="29">
        <v>1</v>
      </c>
      <c r="C1901" s="30">
        <v>46091.618159722224</v>
      </c>
      <c r="D1901" s="32" t="s">
        <v>9204</v>
      </c>
      <c r="E1901" s="61">
        <v>1.874784</v>
      </c>
      <c r="H1901" s="29">
        <f t="shared" si="87"/>
        <v>11</v>
      </c>
      <c r="I1901" s="29">
        <f t="shared" si="88"/>
        <v>1</v>
      </c>
      <c r="J1901" s="29" t="str">
        <f t="shared" si="89"/>
        <v/>
      </c>
    </row>
    <row r="1902" spans="1:10" x14ac:dyDescent="0.25">
      <c r="A1902" s="29">
        <v>143247</v>
      </c>
      <c r="B1902" s="29">
        <v>1</v>
      </c>
      <c r="C1902" s="30">
        <v>46091.618217592593</v>
      </c>
      <c r="D1902" s="32" t="s">
        <v>9204</v>
      </c>
      <c r="E1902" s="61">
        <v>1.874784</v>
      </c>
      <c r="H1902" s="29">
        <f t="shared" si="87"/>
        <v>11</v>
      </c>
      <c r="I1902" s="29">
        <f t="shared" si="88"/>
        <v>1</v>
      </c>
      <c r="J1902" s="29" t="str">
        <f t="shared" si="89"/>
        <v/>
      </c>
    </row>
    <row r="1903" spans="1:10" x14ac:dyDescent="0.25">
      <c r="A1903" s="29">
        <v>143247</v>
      </c>
      <c r="B1903" s="29">
        <v>5</v>
      </c>
      <c r="C1903" s="30">
        <v>46091.6327662037</v>
      </c>
      <c r="D1903" s="32" t="s">
        <v>9205</v>
      </c>
      <c r="E1903" s="61">
        <v>1.8653439999999999</v>
      </c>
      <c r="H1903" s="29">
        <f t="shared" si="87"/>
        <v>11</v>
      </c>
      <c r="I1903" s="29">
        <f t="shared" si="88"/>
        <v>1</v>
      </c>
      <c r="J1903" s="29" t="str">
        <f t="shared" si="89"/>
        <v/>
      </c>
    </row>
    <row r="1904" spans="1:10" x14ac:dyDescent="0.25">
      <c r="A1904" s="29">
        <v>143247</v>
      </c>
      <c r="B1904" s="29">
        <v>3</v>
      </c>
      <c r="C1904" s="30">
        <v>46091.632847222223</v>
      </c>
      <c r="D1904" s="32" t="s">
        <v>9205</v>
      </c>
      <c r="E1904" s="61">
        <v>1.8606240000000001</v>
      </c>
      <c r="H1904" s="29">
        <f t="shared" si="87"/>
        <v>11</v>
      </c>
      <c r="I1904" s="29">
        <f t="shared" si="88"/>
        <v>1</v>
      </c>
      <c r="J1904" s="29" t="str">
        <f t="shared" si="89"/>
        <v/>
      </c>
    </row>
    <row r="1905" spans="1:10" x14ac:dyDescent="0.25">
      <c r="A1905" s="29">
        <v>143247</v>
      </c>
      <c r="B1905" s="29">
        <v>4</v>
      </c>
      <c r="C1905" s="30">
        <v>46091.659386574072</v>
      </c>
      <c r="D1905" s="32" t="s">
        <v>9206</v>
      </c>
      <c r="E1905" s="61">
        <v>0.90185199999999999</v>
      </c>
      <c r="H1905" s="29">
        <f t="shared" si="87"/>
        <v>11</v>
      </c>
      <c r="I1905" s="29">
        <f t="shared" si="88"/>
        <v>1</v>
      </c>
      <c r="J1905" s="29" t="str">
        <f t="shared" si="89"/>
        <v/>
      </c>
    </row>
    <row r="1906" spans="1:10" x14ac:dyDescent="0.25">
      <c r="A1906" s="29">
        <v>143247</v>
      </c>
      <c r="B1906" s="29">
        <v>6</v>
      </c>
      <c r="C1906" s="30">
        <v>46091.659629629627</v>
      </c>
      <c r="D1906" s="32" t="s">
        <v>9206</v>
      </c>
      <c r="E1906" s="61">
        <v>0.81445299999999998</v>
      </c>
      <c r="H1906" s="29">
        <f t="shared" si="87"/>
        <v>11</v>
      </c>
      <c r="I1906" s="29">
        <f t="shared" si="88"/>
        <v>1</v>
      </c>
      <c r="J1906" s="29" t="str">
        <f t="shared" si="89"/>
        <v/>
      </c>
    </row>
    <row r="1907" spans="1:10" x14ac:dyDescent="0.25">
      <c r="A1907" s="29">
        <v>143307</v>
      </c>
      <c r="B1907" s="29">
        <v>3</v>
      </c>
      <c r="C1907" s="30">
        <v>46092.282534722224</v>
      </c>
      <c r="D1907" s="32">
        <v>260128132421</v>
      </c>
      <c r="E1907" s="61">
        <v>1.8624719999999999</v>
      </c>
      <c r="H1907" s="29">
        <f t="shared" si="87"/>
        <v>11</v>
      </c>
      <c r="I1907" s="29">
        <f t="shared" si="88"/>
        <v>1</v>
      </c>
      <c r="J1907" s="29" t="str">
        <f t="shared" si="89"/>
        <v/>
      </c>
    </row>
    <row r="1908" spans="1:10" x14ac:dyDescent="0.25">
      <c r="A1908" s="29">
        <v>143355</v>
      </c>
      <c r="B1908" s="29">
        <v>2</v>
      </c>
      <c r="C1908" s="30">
        <v>46092.282743055555</v>
      </c>
      <c r="D1908" s="32">
        <v>260128132421</v>
      </c>
      <c r="E1908" s="61">
        <v>0.41376600000000002</v>
      </c>
      <c r="H1908" s="29">
        <f t="shared" si="87"/>
        <v>11</v>
      </c>
      <c r="I1908" s="29">
        <f t="shared" si="88"/>
        <v>1</v>
      </c>
      <c r="J1908" s="29" t="str">
        <f t="shared" si="89"/>
        <v/>
      </c>
    </row>
    <row r="1909" spans="1:10" x14ac:dyDescent="0.25">
      <c r="A1909" s="29">
        <v>143355</v>
      </c>
      <c r="B1909" s="29">
        <v>1</v>
      </c>
      <c r="C1909" s="30">
        <v>46092.282893518517</v>
      </c>
      <c r="D1909" s="32">
        <v>260128132421</v>
      </c>
      <c r="E1909" s="61">
        <v>0.93954599999999999</v>
      </c>
      <c r="H1909" s="29">
        <f t="shared" si="87"/>
        <v>11</v>
      </c>
      <c r="I1909" s="29">
        <f t="shared" si="88"/>
        <v>1</v>
      </c>
      <c r="J1909" s="29" t="str">
        <f t="shared" si="89"/>
        <v/>
      </c>
    </row>
    <row r="1910" spans="1:10" x14ac:dyDescent="0.25">
      <c r="A1910" s="29">
        <v>143349</v>
      </c>
      <c r="B1910" s="29">
        <v>1</v>
      </c>
      <c r="C1910" s="30">
        <v>46092.283043981479</v>
      </c>
      <c r="D1910" s="32">
        <v>260128132421</v>
      </c>
      <c r="E1910" s="61">
        <v>1.9634670000000001</v>
      </c>
      <c r="H1910" s="29">
        <f t="shared" si="87"/>
        <v>11</v>
      </c>
      <c r="I1910" s="29">
        <f t="shared" si="88"/>
        <v>1</v>
      </c>
      <c r="J1910" s="29" t="str">
        <f t="shared" si="89"/>
        <v/>
      </c>
    </row>
    <row r="1911" spans="1:10" x14ac:dyDescent="0.25">
      <c r="A1911" s="29">
        <v>142831</v>
      </c>
      <c r="B1911" s="29">
        <v>1</v>
      </c>
      <c r="C1911" s="30">
        <v>46092.283229166664</v>
      </c>
      <c r="D1911" s="32">
        <v>260128132421</v>
      </c>
      <c r="E1911" s="61">
        <v>0.77085899999999996</v>
      </c>
      <c r="H1911" s="29">
        <f t="shared" si="87"/>
        <v>11</v>
      </c>
      <c r="I1911" s="29">
        <f t="shared" si="88"/>
        <v>1</v>
      </c>
      <c r="J1911" s="29" t="str">
        <f t="shared" si="89"/>
        <v/>
      </c>
    </row>
    <row r="1912" spans="1:10" x14ac:dyDescent="0.25">
      <c r="A1912" s="29">
        <v>143307</v>
      </c>
      <c r="B1912" s="29">
        <v>4</v>
      </c>
      <c r="C1912" s="30">
        <v>46092.303749999999</v>
      </c>
      <c r="D1912" s="32">
        <v>260128132721</v>
      </c>
      <c r="E1912" s="61">
        <v>0.54168799999999995</v>
      </c>
      <c r="H1912" s="29">
        <f t="shared" si="87"/>
        <v>11</v>
      </c>
      <c r="I1912" s="29">
        <f t="shared" si="88"/>
        <v>1</v>
      </c>
      <c r="J1912" s="29" t="str">
        <f t="shared" si="89"/>
        <v/>
      </c>
    </row>
    <row r="1913" spans="1:10" x14ac:dyDescent="0.25">
      <c r="A1913" s="29">
        <v>143137</v>
      </c>
      <c r="B1913" s="29">
        <v>1</v>
      </c>
      <c r="C1913" s="30">
        <v>46092.303981481484</v>
      </c>
      <c r="D1913" s="32">
        <v>260128132721</v>
      </c>
      <c r="E1913" s="61">
        <v>1.325604</v>
      </c>
      <c r="H1913" s="29">
        <f t="shared" si="87"/>
        <v>11</v>
      </c>
      <c r="I1913" s="29">
        <f t="shared" si="88"/>
        <v>1</v>
      </c>
      <c r="J1913" s="29" t="str">
        <f t="shared" si="89"/>
        <v/>
      </c>
    </row>
    <row r="1914" spans="1:10" x14ac:dyDescent="0.25">
      <c r="A1914" s="29">
        <v>143137</v>
      </c>
      <c r="B1914" s="29">
        <v>3</v>
      </c>
      <c r="C1914" s="30">
        <v>46092.304050925923</v>
      </c>
      <c r="D1914" s="32">
        <v>260128132721</v>
      </c>
      <c r="E1914" s="61">
        <v>1.325604</v>
      </c>
      <c r="H1914" s="29">
        <f t="shared" si="87"/>
        <v>11</v>
      </c>
      <c r="I1914" s="29">
        <f t="shared" si="88"/>
        <v>1</v>
      </c>
      <c r="J1914" s="29" t="str">
        <f t="shared" si="89"/>
        <v/>
      </c>
    </row>
    <row r="1915" spans="1:10" x14ac:dyDescent="0.25">
      <c r="A1915" s="29">
        <v>143349</v>
      </c>
      <c r="B1915" s="29">
        <v>4</v>
      </c>
      <c r="C1915" s="30">
        <v>46092.304236111115</v>
      </c>
      <c r="D1915" s="32">
        <v>260128132721</v>
      </c>
      <c r="E1915" s="61">
        <v>1.301766</v>
      </c>
      <c r="H1915" s="29">
        <f t="shared" si="87"/>
        <v>11</v>
      </c>
      <c r="I1915" s="29">
        <f t="shared" si="88"/>
        <v>1</v>
      </c>
      <c r="J1915" s="29" t="str">
        <f t="shared" si="89"/>
        <v/>
      </c>
    </row>
    <row r="1916" spans="1:10" x14ac:dyDescent="0.25">
      <c r="A1916" s="29">
        <v>142833</v>
      </c>
      <c r="B1916" s="29">
        <v>1</v>
      </c>
      <c r="C1916" s="30">
        <v>46092.304467592592</v>
      </c>
      <c r="D1916" s="32">
        <v>260128132721</v>
      </c>
      <c r="E1916" s="61">
        <v>0.77085899999999996</v>
      </c>
      <c r="H1916" s="29">
        <f t="shared" si="87"/>
        <v>11</v>
      </c>
      <c r="I1916" s="29">
        <f t="shared" si="88"/>
        <v>1</v>
      </c>
      <c r="J1916" s="29" t="str">
        <f t="shared" si="89"/>
        <v/>
      </c>
    </row>
    <row r="1917" spans="1:10" x14ac:dyDescent="0.25">
      <c r="A1917" s="29">
        <v>142833</v>
      </c>
      <c r="B1917" s="29">
        <v>1</v>
      </c>
      <c r="C1917" s="30">
        <v>46092.304548611108</v>
      </c>
      <c r="D1917" s="32">
        <v>260128132721</v>
      </c>
      <c r="E1917" s="61">
        <v>0.77085899999999996</v>
      </c>
      <c r="H1917" s="29">
        <f t="shared" si="87"/>
        <v>11</v>
      </c>
      <c r="I1917" s="29">
        <f t="shared" si="88"/>
        <v>1</v>
      </c>
      <c r="J1917" s="29" t="str">
        <f t="shared" si="89"/>
        <v/>
      </c>
    </row>
    <row r="1918" spans="1:10" x14ac:dyDescent="0.25">
      <c r="A1918" s="29">
        <v>143366</v>
      </c>
      <c r="B1918" s="29">
        <v>1</v>
      </c>
      <c r="C1918" s="30">
        <v>46092.31821759259</v>
      </c>
      <c r="D1918" s="32" t="s">
        <v>9207</v>
      </c>
      <c r="E1918" s="61">
        <v>3.0266999999999999</v>
      </c>
      <c r="H1918" s="29">
        <f t="shared" si="87"/>
        <v>11</v>
      </c>
      <c r="I1918" s="29">
        <f t="shared" si="88"/>
        <v>1</v>
      </c>
      <c r="J1918" s="29" t="str">
        <f t="shared" si="89"/>
        <v/>
      </c>
    </row>
    <row r="1919" spans="1:10" x14ac:dyDescent="0.25">
      <c r="A1919" s="29">
        <v>143367</v>
      </c>
      <c r="B1919" s="29">
        <v>1</v>
      </c>
      <c r="C1919" s="30">
        <v>46092.33829861111</v>
      </c>
      <c r="D1919" s="32">
        <v>260128132721</v>
      </c>
      <c r="E1919" s="61">
        <v>0.64511600000000002</v>
      </c>
      <c r="H1919" s="29">
        <f t="shared" si="87"/>
        <v>11</v>
      </c>
      <c r="I1919" s="29">
        <f t="shared" si="88"/>
        <v>1</v>
      </c>
      <c r="J1919" s="29" t="str">
        <f t="shared" si="89"/>
        <v/>
      </c>
    </row>
    <row r="1920" spans="1:10" x14ac:dyDescent="0.25">
      <c r="A1920" s="29">
        <v>143265</v>
      </c>
      <c r="B1920" s="29">
        <v>2</v>
      </c>
      <c r="C1920" s="30">
        <v>46092.342685185184</v>
      </c>
      <c r="D1920" s="32">
        <v>260128134321</v>
      </c>
      <c r="E1920" s="61">
        <v>1.1305190000000001</v>
      </c>
      <c r="H1920" s="29">
        <f t="shared" si="87"/>
        <v>11</v>
      </c>
      <c r="I1920" s="29">
        <f t="shared" si="88"/>
        <v>1</v>
      </c>
      <c r="J1920" s="29" t="str">
        <f t="shared" si="89"/>
        <v/>
      </c>
    </row>
    <row r="1921" spans="1:10" x14ac:dyDescent="0.25">
      <c r="A1921" s="29">
        <v>142833</v>
      </c>
      <c r="B1921" s="29">
        <v>2</v>
      </c>
      <c r="C1921" s="30">
        <v>46092.342893518522</v>
      </c>
      <c r="D1921" s="32">
        <v>260128134321</v>
      </c>
      <c r="E1921" s="61">
        <v>1.2522390000000001</v>
      </c>
      <c r="H1921" s="29">
        <f t="shared" si="87"/>
        <v>11</v>
      </c>
      <c r="I1921" s="29">
        <f t="shared" si="88"/>
        <v>1</v>
      </c>
      <c r="J1921" s="29" t="str">
        <f t="shared" si="89"/>
        <v/>
      </c>
    </row>
    <row r="1922" spans="1:10" x14ac:dyDescent="0.25">
      <c r="A1922" s="29">
        <v>142833</v>
      </c>
      <c r="B1922" s="29">
        <v>2</v>
      </c>
      <c r="C1922" s="30">
        <v>46092.342951388891</v>
      </c>
      <c r="D1922" s="32">
        <v>260128134321</v>
      </c>
      <c r="E1922" s="61">
        <v>1.2522390000000001</v>
      </c>
      <c r="H1922" s="29">
        <f t="shared" si="87"/>
        <v>11</v>
      </c>
      <c r="I1922" s="29">
        <f t="shared" si="88"/>
        <v>1</v>
      </c>
      <c r="J1922" s="29" t="str">
        <f t="shared" si="89"/>
        <v/>
      </c>
    </row>
    <row r="1923" spans="1:10" x14ac:dyDescent="0.25">
      <c r="A1923" s="29">
        <v>142833</v>
      </c>
      <c r="B1923" s="29">
        <v>2</v>
      </c>
      <c r="C1923" s="30">
        <v>46092.34302083333</v>
      </c>
      <c r="D1923" s="32">
        <v>260128134321</v>
      </c>
      <c r="E1923" s="61">
        <v>1.2522390000000001</v>
      </c>
      <c r="H1923" s="29">
        <f t="shared" si="87"/>
        <v>11</v>
      </c>
      <c r="I1923" s="29">
        <f t="shared" si="88"/>
        <v>1</v>
      </c>
      <c r="J1923" s="29" t="str">
        <f t="shared" si="89"/>
        <v/>
      </c>
    </row>
    <row r="1924" spans="1:10" x14ac:dyDescent="0.25">
      <c r="A1924" s="29">
        <v>142833</v>
      </c>
      <c r="B1924" s="29">
        <v>2</v>
      </c>
      <c r="C1924" s="30">
        <v>46092.343078703707</v>
      </c>
      <c r="D1924" s="32">
        <v>260128134321</v>
      </c>
      <c r="E1924" s="61">
        <v>1.2522390000000001</v>
      </c>
      <c r="H1924" s="29">
        <f t="shared" si="87"/>
        <v>11</v>
      </c>
      <c r="I1924" s="29">
        <f t="shared" si="88"/>
        <v>1</v>
      </c>
      <c r="J1924" s="29" t="str">
        <f t="shared" si="89"/>
        <v/>
      </c>
    </row>
    <row r="1925" spans="1:10" x14ac:dyDescent="0.25">
      <c r="A1925" s="29">
        <v>143265</v>
      </c>
      <c r="B1925" s="29">
        <v>5</v>
      </c>
      <c r="C1925" s="30">
        <v>46092.412303240744</v>
      </c>
      <c r="D1925" s="32">
        <v>260128134721</v>
      </c>
      <c r="E1925" s="61">
        <v>1.4224650000000001</v>
      </c>
      <c r="H1925" s="29">
        <f t="shared" si="87"/>
        <v>11</v>
      </c>
      <c r="I1925" s="29">
        <f t="shared" si="88"/>
        <v>1</v>
      </c>
      <c r="J1925" s="29" t="str">
        <f t="shared" si="89"/>
        <v/>
      </c>
    </row>
    <row r="1926" spans="1:10" x14ac:dyDescent="0.25">
      <c r="A1926" s="29">
        <v>143272</v>
      </c>
      <c r="B1926" s="29">
        <v>1</v>
      </c>
      <c r="C1926" s="30">
        <v>46092.412881944445</v>
      </c>
      <c r="D1926" s="32">
        <v>260128134721</v>
      </c>
      <c r="E1926" s="61">
        <v>0.50096399999999996</v>
      </c>
      <c r="H1926" s="29">
        <f t="shared" si="87"/>
        <v>11</v>
      </c>
      <c r="I1926" s="29">
        <f t="shared" si="88"/>
        <v>1</v>
      </c>
      <c r="J1926" s="29" t="str">
        <f t="shared" si="89"/>
        <v/>
      </c>
    </row>
    <row r="1927" spans="1:10" x14ac:dyDescent="0.25">
      <c r="A1927" s="29">
        <v>143137</v>
      </c>
      <c r="B1927" s="29">
        <v>7</v>
      </c>
      <c r="C1927" s="30">
        <v>46092.413136574076</v>
      </c>
      <c r="D1927" s="32">
        <v>260128134721</v>
      </c>
      <c r="E1927" s="61">
        <v>1.3182640000000001</v>
      </c>
      <c r="H1927" s="29">
        <f t="shared" si="87"/>
        <v>11</v>
      </c>
      <c r="I1927" s="29">
        <f t="shared" si="88"/>
        <v>1</v>
      </c>
      <c r="J1927" s="29" t="str">
        <f t="shared" si="89"/>
        <v/>
      </c>
    </row>
    <row r="1928" spans="1:10" x14ac:dyDescent="0.25">
      <c r="A1928" s="29">
        <v>142831</v>
      </c>
      <c r="B1928" s="29">
        <v>2</v>
      </c>
      <c r="C1928" s="30">
        <v>46092.413298611114</v>
      </c>
      <c r="D1928" s="32">
        <v>260128134721</v>
      </c>
      <c r="E1928" s="61">
        <v>1.2522390000000001</v>
      </c>
      <c r="H1928" s="29">
        <f t="shared" si="87"/>
        <v>11</v>
      </c>
      <c r="I1928" s="29">
        <f t="shared" si="88"/>
        <v>1</v>
      </c>
      <c r="J1928" s="29" t="str">
        <f t="shared" si="89"/>
        <v/>
      </c>
    </row>
    <row r="1929" spans="1:10" x14ac:dyDescent="0.25">
      <c r="A1929" s="29">
        <v>143302</v>
      </c>
      <c r="B1929" s="29">
        <v>11</v>
      </c>
      <c r="C1929" s="30">
        <v>46092.413657407407</v>
      </c>
      <c r="D1929" s="32">
        <v>260128134721</v>
      </c>
      <c r="E1929" s="61">
        <v>0.55082399999999998</v>
      </c>
      <c r="H1929" s="29">
        <f t="shared" si="87"/>
        <v>11</v>
      </c>
      <c r="I1929" s="29">
        <f t="shared" si="88"/>
        <v>1</v>
      </c>
      <c r="J1929" s="29" t="str">
        <f t="shared" si="89"/>
        <v/>
      </c>
    </row>
    <row r="1930" spans="1:10" x14ac:dyDescent="0.25">
      <c r="A1930" s="29">
        <v>143356</v>
      </c>
      <c r="B1930" s="29">
        <v>1</v>
      </c>
      <c r="C1930" s="30">
        <v>46092.428067129629</v>
      </c>
      <c r="D1930" s="32">
        <v>260128134721</v>
      </c>
      <c r="E1930" s="61">
        <v>0.73792400000000002</v>
      </c>
      <c r="H1930" s="29">
        <f t="shared" si="87"/>
        <v>11</v>
      </c>
      <c r="I1930" s="29">
        <f t="shared" si="88"/>
        <v>1</v>
      </c>
      <c r="J1930" s="29" t="str">
        <f t="shared" si="89"/>
        <v/>
      </c>
    </row>
    <row r="1931" spans="1:10" x14ac:dyDescent="0.25">
      <c r="A1931" s="29">
        <v>143265</v>
      </c>
      <c r="B1931" s="29">
        <v>3</v>
      </c>
      <c r="C1931" s="30">
        <v>46092.465405092589</v>
      </c>
      <c r="D1931" s="32">
        <v>260128135021</v>
      </c>
      <c r="E1931" s="61">
        <v>1.2933060000000001</v>
      </c>
      <c r="H1931" s="29">
        <f t="shared" si="87"/>
        <v>11</v>
      </c>
      <c r="I1931" s="29">
        <f t="shared" si="88"/>
        <v>1</v>
      </c>
      <c r="J1931" s="29" t="str">
        <f t="shared" si="89"/>
        <v/>
      </c>
    </row>
    <row r="1932" spans="1:10" x14ac:dyDescent="0.25">
      <c r="A1932" s="29">
        <v>143265</v>
      </c>
      <c r="B1932" s="29">
        <v>3</v>
      </c>
      <c r="C1932" s="30">
        <v>46092.465462962966</v>
      </c>
      <c r="D1932" s="32">
        <v>260128135021</v>
      </c>
      <c r="E1932" s="61">
        <v>1.2933060000000001</v>
      </c>
      <c r="H1932" s="29">
        <f t="shared" ref="H1932:H1995" si="90">IF(A1932&gt;0,WEEKNUM(C1932,21),"")</f>
        <v>11</v>
      </c>
      <c r="I1932" s="29">
        <f t="shared" ref="I1932:I1995" si="91">IF(A1932&gt;0,1,"")</f>
        <v>1</v>
      </c>
      <c r="J1932" s="29" t="str">
        <f t="shared" ref="J1932:J1995" si="92">IF(F1932&gt;0,1,"")</f>
        <v/>
      </c>
    </row>
    <row r="1933" spans="1:10" x14ac:dyDescent="0.25">
      <c r="A1933" s="29">
        <v>142833</v>
      </c>
      <c r="B1933" s="29">
        <v>1</v>
      </c>
      <c r="C1933" s="30">
        <v>46092.465821759259</v>
      </c>
      <c r="D1933" s="32">
        <v>260128135021</v>
      </c>
      <c r="E1933" s="61">
        <v>0.77085899999999996</v>
      </c>
      <c r="H1933" s="29">
        <f t="shared" si="90"/>
        <v>11</v>
      </c>
      <c r="I1933" s="29">
        <f t="shared" si="91"/>
        <v>1</v>
      </c>
      <c r="J1933" s="29" t="str">
        <f t="shared" si="92"/>
        <v/>
      </c>
    </row>
    <row r="1934" spans="1:10" x14ac:dyDescent="0.25">
      <c r="A1934" s="29">
        <v>143302</v>
      </c>
      <c r="B1934" s="29">
        <v>8</v>
      </c>
      <c r="C1934" s="30">
        <v>46092.465995370374</v>
      </c>
      <c r="D1934" s="32">
        <v>260128135021</v>
      </c>
      <c r="E1934" s="61">
        <v>0.83912399999999998</v>
      </c>
      <c r="H1934" s="29">
        <f t="shared" si="90"/>
        <v>11</v>
      </c>
      <c r="I1934" s="29">
        <f t="shared" si="91"/>
        <v>1</v>
      </c>
      <c r="J1934" s="29" t="str">
        <f t="shared" si="92"/>
        <v/>
      </c>
    </row>
    <row r="1935" spans="1:10" x14ac:dyDescent="0.25">
      <c r="A1935" s="29">
        <v>143302</v>
      </c>
      <c r="B1935" s="29">
        <v>2</v>
      </c>
      <c r="C1935" s="30">
        <v>46092.466064814813</v>
      </c>
      <c r="D1935" s="32">
        <v>260128135021</v>
      </c>
      <c r="E1935" s="61">
        <v>0.75790400000000002</v>
      </c>
      <c r="H1935" s="29">
        <f t="shared" si="90"/>
        <v>11</v>
      </c>
      <c r="I1935" s="29">
        <f t="shared" si="91"/>
        <v>1</v>
      </c>
      <c r="J1935" s="29" t="str">
        <f t="shared" si="92"/>
        <v/>
      </c>
    </row>
    <row r="1936" spans="1:10" x14ac:dyDescent="0.25">
      <c r="A1936" s="29">
        <v>143302</v>
      </c>
      <c r="B1936" s="29">
        <v>3</v>
      </c>
      <c r="C1936" s="30">
        <v>46092.4919212963</v>
      </c>
      <c r="D1936" s="32">
        <v>260128135021</v>
      </c>
      <c r="E1936" s="61">
        <v>0.83870400000000001</v>
      </c>
      <c r="H1936" s="29">
        <f t="shared" si="90"/>
        <v>11</v>
      </c>
      <c r="I1936" s="29">
        <f t="shared" si="91"/>
        <v>1</v>
      </c>
      <c r="J1936" s="29" t="str">
        <f t="shared" si="92"/>
        <v/>
      </c>
    </row>
    <row r="1937" spans="1:10" x14ac:dyDescent="0.25">
      <c r="A1937" s="29">
        <v>143307</v>
      </c>
      <c r="B1937" s="29">
        <v>2</v>
      </c>
      <c r="C1937" s="30">
        <v>46092.567442129628</v>
      </c>
      <c r="D1937" s="32">
        <v>250719054921</v>
      </c>
      <c r="E1937" s="61">
        <v>1.1463369999999999</v>
      </c>
      <c r="H1937" s="29">
        <f t="shared" si="90"/>
        <v>11</v>
      </c>
      <c r="I1937" s="29">
        <f t="shared" si="91"/>
        <v>1</v>
      </c>
      <c r="J1937" s="29" t="str">
        <f t="shared" si="92"/>
        <v/>
      </c>
    </row>
    <row r="1938" spans="1:10" x14ac:dyDescent="0.25">
      <c r="A1938" s="29">
        <v>143321</v>
      </c>
      <c r="B1938" s="29">
        <v>1</v>
      </c>
      <c r="C1938" s="30">
        <v>46092.567673611113</v>
      </c>
      <c r="D1938" s="32">
        <v>250719054921</v>
      </c>
      <c r="E1938" s="61">
        <v>1.0798749999999999</v>
      </c>
      <c r="H1938" s="29">
        <f t="shared" si="90"/>
        <v>11</v>
      </c>
      <c r="I1938" s="29">
        <f t="shared" si="91"/>
        <v>1</v>
      </c>
      <c r="J1938" s="29" t="str">
        <f t="shared" si="92"/>
        <v/>
      </c>
    </row>
    <row r="1939" spans="1:10" x14ac:dyDescent="0.25">
      <c r="A1939" s="29">
        <v>143307</v>
      </c>
      <c r="B1939" s="29">
        <v>1</v>
      </c>
      <c r="C1939" s="30">
        <v>46092.575659722221</v>
      </c>
      <c r="D1939" s="32">
        <v>260119090021</v>
      </c>
      <c r="E1939" s="61">
        <v>2.8350759999999999</v>
      </c>
      <c r="H1939" s="29">
        <f t="shared" si="90"/>
        <v>11</v>
      </c>
      <c r="I1939" s="29">
        <f t="shared" si="91"/>
        <v>1</v>
      </c>
      <c r="J1939" s="29" t="str">
        <f t="shared" si="92"/>
        <v/>
      </c>
    </row>
    <row r="1940" spans="1:10" x14ac:dyDescent="0.25">
      <c r="A1940" s="29">
        <v>143289</v>
      </c>
      <c r="B1940" s="29">
        <v>1</v>
      </c>
      <c r="C1940" s="30">
        <v>46092.593807870369</v>
      </c>
      <c r="D1940" s="32">
        <v>260128132421</v>
      </c>
      <c r="E1940" s="61">
        <v>0.29160000000000003</v>
      </c>
      <c r="H1940" s="29">
        <f t="shared" si="90"/>
        <v>11</v>
      </c>
      <c r="I1940" s="29">
        <f t="shared" si="91"/>
        <v>1</v>
      </c>
      <c r="J1940" s="29" t="str">
        <f t="shared" si="92"/>
        <v/>
      </c>
    </row>
    <row r="1941" spans="1:10" x14ac:dyDescent="0.25">
      <c r="A1941" s="29">
        <v>143289</v>
      </c>
      <c r="B1941" s="29">
        <v>1</v>
      </c>
      <c r="C1941" s="30">
        <v>46092.593865740739</v>
      </c>
      <c r="D1941" s="32">
        <v>260128132421</v>
      </c>
      <c r="E1941" s="61">
        <v>0.29160000000000003</v>
      </c>
      <c r="H1941" s="29">
        <f t="shared" si="90"/>
        <v>11</v>
      </c>
      <c r="I1941" s="29">
        <f t="shared" si="91"/>
        <v>1</v>
      </c>
      <c r="J1941" s="29" t="str">
        <f t="shared" si="92"/>
        <v/>
      </c>
    </row>
    <row r="1942" spans="1:10" x14ac:dyDescent="0.25">
      <c r="A1942" s="29">
        <v>143386</v>
      </c>
      <c r="B1942" s="29">
        <v>1</v>
      </c>
      <c r="C1942" s="30">
        <v>46092.5940162037</v>
      </c>
      <c r="D1942" s="32">
        <v>260128132421</v>
      </c>
      <c r="E1942" s="61">
        <v>0.35433300000000001</v>
      </c>
      <c r="H1942" s="29">
        <f t="shared" si="90"/>
        <v>11</v>
      </c>
      <c r="I1942" s="29">
        <f t="shared" si="91"/>
        <v>1</v>
      </c>
      <c r="J1942" s="29" t="str">
        <f t="shared" si="92"/>
        <v/>
      </c>
    </row>
    <row r="1943" spans="1:10" x14ac:dyDescent="0.25">
      <c r="A1943" s="29">
        <v>143321</v>
      </c>
      <c r="B1943" s="29">
        <v>2</v>
      </c>
      <c r="C1943" s="30">
        <v>46092.610868055555</v>
      </c>
      <c r="D1943" s="32">
        <v>260118222521</v>
      </c>
      <c r="E1943" s="61">
        <v>1.2535499999999999</v>
      </c>
      <c r="H1943" s="29">
        <f t="shared" si="90"/>
        <v>11</v>
      </c>
      <c r="I1943" s="29">
        <f t="shared" si="91"/>
        <v>1</v>
      </c>
      <c r="J1943" s="29" t="str">
        <f t="shared" si="92"/>
        <v/>
      </c>
    </row>
    <row r="1944" spans="1:10" x14ac:dyDescent="0.25">
      <c r="A1944" s="29">
        <v>143321</v>
      </c>
      <c r="B1944" s="29">
        <v>2</v>
      </c>
      <c r="C1944" s="30">
        <v>46092.623182870368</v>
      </c>
      <c r="D1944" s="32">
        <v>260116055021</v>
      </c>
      <c r="E1944" s="61">
        <v>1.2535499999999999</v>
      </c>
      <c r="H1944" s="29">
        <f t="shared" si="90"/>
        <v>11</v>
      </c>
      <c r="I1944" s="29">
        <f t="shared" si="91"/>
        <v>1</v>
      </c>
      <c r="J1944" s="29" t="str">
        <f t="shared" si="92"/>
        <v/>
      </c>
    </row>
    <row r="1945" spans="1:10" x14ac:dyDescent="0.25">
      <c r="A1945" s="29">
        <v>143356</v>
      </c>
      <c r="B1945" s="29">
        <v>1</v>
      </c>
      <c r="C1945" s="30">
        <v>46093.299722222226</v>
      </c>
      <c r="D1945" s="32">
        <v>260128143721</v>
      </c>
      <c r="E1945" s="61">
        <v>0.73792400000000002</v>
      </c>
      <c r="H1945" s="29">
        <f t="shared" si="90"/>
        <v>11</v>
      </c>
      <c r="I1945" s="29">
        <f t="shared" si="91"/>
        <v>1</v>
      </c>
      <c r="J1945" s="29" t="str">
        <f t="shared" si="92"/>
        <v/>
      </c>
    </row>
    <row r="1946" spans="1:10" x14ac:dyDescent="0.25">
      <c r="A1946" s="29">
        <v>143356</v>
      </c>
      <c r="B1946" s="29">
        <v>1</v>
      </c>
      <c r="C1946" s="30">
        <v>46093.299791666665</v>
      </c>
      <c r="D1946" s="32">
        <v>260128143721</v>
      </c>
      <c r="E1946" s="61">
        <v>0.73792400000000002</v>
      </c>
      <c r="H1946" s="29">
        <f t="shared" si="90"/>
        <v>11</v>
      </c>
      <c r="I1946" s="29">
        <f t="shared" si="91"/>
        <v>1</v>
      </c>
      <c r="J1946" s="29" t="str">
        <f t="shared" si="92"/>
        <v/>
      </c>
    </row>
    <row r="1947" spans="1:10" x14ac:dyDescent="0.25">
      <c r="A1947" s="29">
        <v>143356</v>
      </c>
      <c r="B1947" s="29">
        <v>1</v>
      </c>
      <c r="C1947" s="30">
        <v>46093.299849537034</v>
      </c>
      <c r="D1947" s="32">
        <v>260128143721</v>
      </c>
      <c r="E1947" s="61">
        <v>0.73792400000000002</v>
      </c>
      <c r="H1947" s="29">
        <f t="shared" si="90"/>
        <v>11</v>
      </c>
      <c r="I1947" s="29">
        <f t="shared" si="91"/>
        <v>1</v>
      </c>
      <c r="J1947" s="29" t="str">
        <f t="shared" si="92"/>
        <v/>
      </c>
    </row>
    <row r="1948" spans="1:10" x14ac:dyDescent="0.25">
      <c r="A1948" s="29">
        <v>142833</v>
      </c>
      <c r="B1948" s="29">
        <v>1</v>
      </c>
      <c r="C1948" s="30">
        <v>46093.299988425926</v>
      </c>
      <c r="D1948" s="32">
        <v>260128143721</v>
      </c>
      <c r="E1948" s="61">
        <v>0.77085899999999996</v>
      </c>
      <c r="H1948" s="29">
        <f t="shared" si="90"/>
        <v>11</v>
      </c>
      <c r="I1948" s="29">
        <f t="shared" si="91"/>
        <v>1</v>
      </c>
      <c r="J1948" s="29" t="str">
        <f t="shared" si="92"/>
        <v/>
      </c>
    </row>
    <row r="1949" spans="1:10" x14ac:dyDescent="0.25">
      <c r="A1949" s="29">
        <v>142833</v>
      </c>
      <c r="B1949" s="29">
        <v>1</v>
      </c>
      <c r="C1949" s="30">
        <v>46093.300046296295</v>
      </c>
      <c r="D1949" s="32">
        <v>260128143721</v>
      </c>
      <c r="E1949" s="61">
        <v>0.77085899999999996</v>
      </c>
      <c r="H1949" s="29">
        <f t="shared" si="90"/>
        <v>11</v>
      </c>
      <c r="I1949" s="29">
        <f t="shared" si="91"/>
        <v>1</v>
      </c>
      <c r="J1949" s="29" t="str">
        <f t="shared" si="92"/>
        <v/>
      </c>
    </row>
    <row r="1950" spans="1:10" x14ac:dyDescent="0.25">
      <c r="A1950" s="29">
        <v>142833</v>
      </c>
      <c r="B1950" s="29">
        <v>1</v>
      </c>
      <c r="C1950" s="30">
        <v>46093.300104166665</v>
      </c>
      <c r="D1950" s="32">
        <v>260128143721</v>
      </c>
      <c r="E1950" s="61">
        <v>0.77085899999999996</v>
      </c>
      <c r="H1950" s="29">
        <f t="shared" si="90"/>
        <v>11</v>
      </c>
      <c r="I1950" s="29">
        <f t="shared" si="91"/>
        <v>1</v>
      </c>
      <c r="J1950" s="29" t="str">
        <f t="shared" si="92"/>
        <v/>
      </c>
    </row>
    <row r="1951" spans="1:10" x14ac:dyDescent="0.25">
      <c r="A1951" s="29">
        <v>143287</v>
      </c>
      <c r="B1951" s="29">
        <v>2</v>
      </c>
      <c r="C1951" s="30">
        <v>46093.316261574073</v>
      </c>
      <c r="D1951" s="32">
        <v>260129155521</v>
      </c>
      <c r="E1951" s="61">
        <v>1.7867519999999999</v>
      </c>
      <c r="H1951" s="29">
        <f t="shared" si="90"/>
        <v>11</v>
      </c>
      <c r="I1951" s="29">
        <f t="shared" si="91"/>
        <v>1</v>
      </c>
      <c r="J1951" s="29" t="str">
        <f t="shared" si="92"/>
        <v/>
      </c>
    </row>
    <row r="1952" spans="1:10" x14ac:dyDescent="0.25">
      <c r="A1952" s="29">
        <v>143265</v>
      </c>
      <c r="B1952" s="29">
        <v>1</v>
      </c>
      <c r="C1952" s="30">
        <v>46093.316435185188</v>
      </c>
      <c r="D1952" s="32">
        <v>260129155521</v>
      </c>
      <c r="E1952" s="61">
        <v>1.3200179999999999</v>
      </c>
      <c r="H1952" s="29">
        <f t="shared" si="90"/>
        <v>11</v>
      </c>
      <c r="I1952" s="29">
        <f t="shared" si="91"/>
        <v>1</v>
      </c>
      <c r="J1952" s="29" t="str">
        <f t="shared" si="92"/>
        <v/>
      </c>
    </row>
    <row r="1953" spans="1:10" x14ac:dyDescent="0.25">
      <c r="A1953" s="29">
        <v>142831</v>
      </c>
      <c r="B1953" s="29">
        <v>2</v>
      </c>
      <c r="C1953" s="30">
        <v>46093.31659722222</v>
      </c>
      <c r="D1953" s="32">
        <v>260129155521</v>
      </c>
      <c r="E1953" s="61">
        <v>1.2522390000000001</v>
      </c>
      <c r="H1953" s="29">
        <f t="shared" si="90"/>
        <v>11</v>
      </c>
      <c r="I1953" s="29">
        <f t="shared" si="91"/>
        <v>1</v>
      </c>
      <c r="J1953" s="29" t="str">
        <f t="shared" si="92"/>
        <v/>
      </c>
    </row>
    <row r="1954" spans="1:10" x14ac:dyDescent="0.25">
      <c r="A1954" s="29">
        <v>143272</v>
      </c>
      <c r="B1954" s="29">
        <v>1</v>
      </c>
      <c r="C1954" s="30">
        <v>46093.334317129629</v>
      </c>
      <c r="D1954" s="32">
        <v>260129155521</v>
      </c>
      <c r="E1954" s="61">
        <v>0.50096399999999996</v>
      </c>
      <c r="H1954" s="29">
        <f t="shared" si="90"/>
        <v>11</v>
      </c>
      <c r="I1954" s="29">
        <f t="shared" si="91"/>
        <v>1</v>
      </c>
      <c r="J1954" s="29" t="str">
        <f t="shared" si="92"/>
        <v/>
      </c>
    </row>
    <row r="1955" spans="1:10" x14ac:dyDescent="0.25">
      <c r="A1955" s="29">
        <v>143129</v>
      </c>
      <c r="B1955" s="29">
        <v>1</v>
      </c>
      <c r="C1955" s="30">
        <v>46093.334432870368</v>
      </c>
      <c r="D1955" s="32">
        <v>260129155521</v>
      </c>
      <c r="E1955" s="61">
        <v>0.75949999999999995</v>
      </c>
      <c r="H1955" s="29">
        <f t="shared" si="90"/>
        <v>11</v>
      </c>
      <c r="I1955" s="29">
        <f t="shared" si="91"/>
        <v>1</v>
      </c>
      <c r="J1955" s="29" t="str">
        <f t="shared" si="92"/>
        <v/>
      </c>
    </row>
    <row r="1956" spans="1:10" x14ac:dyDescent="0.25">
      <c r="A1956" s="29">
        <v>143265</v>
      </c>
      <c r="B1956" s="29">
        <v>4</v>
      </c>
      <c r="C1956" s="30">
        <v>46093.340578703705</v>
      </c>
      <c r="D1956" s="32">
        <v>260129160121</v>
      </c>
      <c r="E1956" s="61">
        <v>2.4734880000000001</v>
      </c>
      <c r="H1956" s="29">
        <f t="shared" si="90"/>
        <v>11</v>
      </c>
      <c r="I1956" s="29">
        <f t="shared" si="91"/>
        <v>1</v>
      </c>
      <c r="J1956" s="29" t="str">
        <f t="shared" si="92"/>
        <v/>
      </c>
    </row>
    <row r="1957" spans="1:10" x14ac:dyDescent="0.25">
      <c r="A1957" s="29">
        <v>143319</v>
      </c>
      <c r="B1957" s="29">
        <v>1</v>
      </c>
      <c r="C1957" s="30">
        <v>46093.340763888889</v>
      </c>
      <c r="D1957" s="32">
        <v>260129160121</v>
      </c>
      <c r="E1957" s="61">
        <v>1.112136</v>
      </c>
      <c r="H1957" s="29">
        <f t="shared" si="90"/>
        <v>11</v>
      </c>
      <c r="I1957" s="29">
        <f t="shared" si="91"/>
        <v>1</v>
      </c>
      <c r="J1957" s="29" t="str">
        <f t="shared" si="92"/>
        <v/>
      </c>
    </row>
    <row r="1958" spans="1:10" x14ac:dyDescent="0.25">
      <c r="A1958" s="29">
        <v>142831</v>
      </c>
      <c r="B1958" s="29">
        <v>1</v>
      </c>
      <c r="C1958" s="30">
        <v>46093.340949074074</v>
      </c>
      <c r="D1958" s="32">
        <v>260129160121</v>
      </c>
      <c r="E1958" s="61">
        <v>0.77085899999999996</v>
      </c>
      <c r="H1958" s="29">
        <f t="shared" si="90"/>
        <v>11</v>
      </c>
      <c r="I1958" s="29">
        <f t="shared" si="91"/>
        <v>1</v>
      </c>
      <c r="J1958" s="29" t="str">
        <f t="shared" si="92"/>
        <v/>
      </c>
    </row>
    <row r="1959" spans="1:10" x14ac:dyDescent="0.25">
      <c r="A1959" s="29">
        <v>143343</v>
      </c>
      <c r="B1959" s="29">
        <v>1</v>
      </c>
      <c r="C1959" s="30">
        <v>46093.341145833336</v>
      </c>
      <c r="D1959" s="32">
        <v>260129160121</v>
      </c>
      <c r="E1959" s="61">
        <v>1.1753279999999999</v>
      </c>
      <c r="H1959" s="29">
        <f t="shared" si="90"/>
        <v>11</v>
      </c>
      <c r="I1959" s="29">
        <f t="shared" si="91"/>
        <v>1</v>
      </c>
      <c r="J1959" s="29" t="str">
        <f t="shared" si="92"/>
        <v/>
      </c>
    </row>
    <row r="1960" spans="1:10" x14ac:dyDescent="0.25">
      <c r="A1960" s="29">
        <v>143302</v>
      </c>
      <c r="B1960" s="29">
        <v>6</v>
      </c>
      <c r="C1960" s="30">
        <v>46093.345370370371</v>
      </c>
      <c r="D1960" s="32">
        <v>260129185721</v>
      </c>
      <c r="E1960" s="61">
        <v>1.086624</v>
      </c>
      <c r="H1960" s="29">
        <f t="shared" si="90"/>
        <v>11</v>
      </c>
      <c r="I1960" s="29">
        <f t="shared" si="91"/>
        <v>1</v>
      </c>
      <c r="J1960" s="29" t="str">
        <f t="shared" si="92"/>
        <v/>
      </c>
    </row>
    <row r="1961" spans="1:10" x14ac:dyDescent="0.25">
      <c r="A1961" s="29">
        <v>143302</v>
      </c>
      <c r="B1961" s="29">
        <v>7</v>
      </c>
      <c r="C1961" s="30">
        <v>46093.345439814817</v>
      </c>
      <c r="D1961" s="32">
        <v>260129185721</v>
      </c>
      <c r="E1961" s="61">
        <v>1.086624</v>
      </c>
      <c r="H1961" s="29">
        <f t="shared" si="90"/>
        <v>11</v>
      </c>
      <c r="I1961" s="29">
        <f t="shared" si="91"/>
        <v>1</v>
      </c>
      <c r="J1961" s="29" t="str">
        <f t="shared" si="92"/>
        <v/>
      </c>
    </row>
    <row r="1962" spans="1:10" x14ac:dyDescent="0.25">
      <c r="A1962" s="29">
        <v>143302</v>
      </c>
      <c r="B1962" s="29">
        <v>7</v>
      </c>
      <c r="C1962" s="30">
        <v>46093.345509259256</v>
      </c>
      <c r="D1962" s="32">
        <v>260129185721</v>
      </c>
      <c r="E1962" s="61">
        <v>1.086624</v>
      </c>
      <c r="H1962" s="29">
        <f t="shared" si="90"/>
        <v>11</v>
      </c>
      <c r="I1962" s="29">
        <f t="shared" si="91"/>
        <v>1</v>
      </c>
      <c r="J1962" s="29" t="str">
        <f t="shared" si="92"/>
        <v/>
      </c>
    </row>
    <row r="1963" spans="1:10" x14ac:dyDescent="0.25">
      <c r="A1963" s="29">
        <v>143302</v>
      </c>
      <c r="B1963" s="29">
        <v>7</v>
      </c>
      <c r="C1963" s="30">
        <v>46093.345567129632</v>
      </c>
      <c r="D1963" s="32">
        <v>260129185721</v>
      </c>
      <c r="E1963" s="61">
        <v>1.086624</v>
      </c>
      <c r="H1963" s="29">
        <f t="shared" si="90"/>
        <v>11</v>
      </c>
      <c r="I1963" s="29">
        <f t="shared" si="91"/>
        <v>1</v>
      </c>
      <c r="J1963" s="29" t="str">
        <f t="shared" si="92"/>
        <v/>
      </c>
    </row>
    <row r="1964" spans="1:10" x14ac:dyDescent="0.25">
      <c r="A1964" s="29">
        <v>143302</v>
      </c>
      <c r="B1964" s="29">
        <v>4</v>
      </c>
      <c r="C1964" s="30">
        <v>46093.345648148148</v>
      </c>
      <c r="D1964" s="32">
        <v>260129185721</v>
      </c>
      <c r="E1964" s="61">
        <v>0.97882400000000003</v>
      </c>
      <c r="H1964" s="29">
        <f t="shared" si="90"/>
        <v>11</v>
      </c>
      <c r="I1964" s="29">
        <f t="shared" si="91"/>
        <v>1</v>
      </c>
      <c r="J1964" s="29" t="str">
        <f t="shared" si="92"/>
        <v/>
      </c>
    </row>
    <row r="1965" spans="1:10" x14ac:dyDescent="0.25">
      <c r="A1965" s="29">
        <v>142831</v>
      </c>
      <c r="B1965" s="29">
        <v>1</v>
      </c>
      <c r="C1965" s="30">
        <v>46093.345763888887</v>
      </c>
      <c r="D1965" s="32">
        <v>260129185721</v>
      </c>
      <c r="E1965" s="61">
        <v>0.77085899999999996</v>
      </c>
      <c r="H1965" s="29">
        <f t="shared" si="90"/>
        <v>11</v>
      </c>
      <c r="I1965" s="29">
        <f t="shared" si="91"/>
        <v>1</v>
      </c>
      <c r="J1965" s="29" t="str">
        <f t="shared" si="92"/>
        <v/>
      </c>
    </row>
    <row r="1966" spans="1:10" x14ac:dyDescent="0.25">
      <c r="A1966" s="29">
        <v>143302</v>
      </c>
      <c r="B1966" s="29">
        <v>6</v>
      </c>
      <c r="C1966" s="30">
        <v>46093.428923611114</v>
      </c>
      <c r="D1966" s="32">
        <v>260129190421</v>
      </c>
      <c r="E1966" s="61">
        <v>1.086624</v>
      </c>
      <c r="H1966" s="29">
        <f t="shared" si="90"/>
        <v>11</v>
      </c>
      <c r="I1966" s="29">
        <f t="shared" si="91"/>
        <v>1</v>
      </c>
      <c r="J1966" s="29" t="str">
        <f t="shared" si="92"/>
        <v/>
      </c>
    </row>
    <row r="1967" spans="1:10" x14ac:dyDescent="0.25">
      <c r="A1967" s="29">
        <v>143302</v>
      </c>
      <c r="B1967" s="29">
        <v>6</v>
      </c>
      <c r="C1967" s="30">
        <v>46093.428981481484</v>
      </c>
      <c r="D1967" s="32">
        <v>260129190421</v>
      </c>
      <c r="E1967" s="61">
        <v>1.086624</v>
      </c>
      <c r="H1967" s="29">
        <f t="shared" si="90"/>
        <v>11</v>
      </c>
      <c r="I1967" s="29">
        <f t="shared" si="91"/>
        <v>1</v>
      </c>
      <c r="J1967" s="29" t="str">
        <f t="shared" si="92"/>
        <v/>
      </c>
    </row>
    <row r="1968" spans="1:10" x14ac:dyDescent="0.25">
      <c r="A1968" s="29">
        <v>143302</v>
      </c>
      <c r="B1968" s="29">
        <v>13</v>
      </c>
      <c r="C1968" s="30">
        <v>46093.429062499999</v>
      </c>
      <c r="D1968" s="32">
        <v>260129190421</v>
      </c>
      <c r="E1968" s="61">
        <v>2.1236799999999998</v>
      </c>
      <c r="H1968" s="29">
        <f t="shared" si="90"/>
        <v>11</v>
      </c>
      <c r="I1968" s="29">
        <f t="shared" si="91"/>
        <v>1</v>
      </c>
      <c r="J1968" s="29" t="str">
        <f t="shared" si="92"/>
        <v/>
      </c>
    </row>
    <row r="1969" spans="1:10" x14ac:dyDescent="0.25">
      <c r="A1969" s="29">
        <v>143302</v>
      </c>
      <c r="B1969" s="29">
        <v>4</v>
      </c>
      <c r="C1969" s="30">
        <v>46093.429131944446</v>
      </c>
      <c r="D1969" s="32">
        <v>260129190421</v>
      </c>
      <c r="E1969" s="61">
        <v>0.97882400000000003</v>
      </c>
      <c r="H1969" s="29">
        <f t="shared" si="90"/>
        <v>11</v>
      </c>
      <c r="I1969" s="29">
        <f t="shared" si="91"/>
        <v>1</v>
      </c>
      <c r="J1969" s="29" t="str">
        <f t="shared" si="92"/>
        <v/>
      </c>
    </row>
    <row r="1970" spans="1:10" x14ac:dyDescent="0.25">
      <c r="A1970" s="29">
        <v>142833</v>
      </c>
      <c r="B1970" s="29">
        <v>1</v>
      </c>
      <c r="C1970" s="30">
        <v>46093.429282407407</v>
      </c>
      <c r="D1970" s="32">
        <v>260129190421</v>
      </c>
      <c r="E1970" s="61">
        <v>0.77085899999999996</v>
      </c>
      <c r="H1970" s="29">
        <f t="shared" si="90"/>
        <v>11</v>
      </c>
      <c r="I1970" s="29">
        <f t="shared" si="91"/>
        <v>1</v>
      </c>
      <c r="J1970" s="29" t="str">
        <f t="shared" si="92"/>
        <v/>
      </c>
    </row>
    <row r="1971" spans="1:10" x14ac:dyDescent="0.25">
      <c r="A1971" s="29">
        <v>143265</v>
      </c>
      <c r="B1971" s="29">
        <v>4</v>
      </c>
      <c r="C1971" s="30">
        <v>46093.435034722221</v>
      </c>
      <c r="D1971" s="32">
        <v>260129190021</v>
      </c>
      <c r="E1971" s="61">
        <v>2.4734880000000001</v>
      </c>
      <c r="H1971" s="29">
        <f t="shared" si="90"/>
        <v>11</v>
      </c>
      <c r="I1971" s="29">
        <f t="shared" si="91"/>
        <v>1</v>
      </c>
      <c r="J1971" s="29" t="str">
        <f t="shared" si="92"/>
        <v/>
      </c>
    </row>
    <row r="1972" spans="1:10" x14ac:dyDescent="0.25">
      <c r="A1972" s="29">
        <v>143302</v>
      </c>
      <c r="B1972" s="29">
        <v>5</v>
      </c>
      <c r="C1972" s="30">
        <v>46093.435196759259</v>
      </c>
      <c r="D1972" s="32">
        <v>260129190021</v>
      </c>
      <c r="E1972" s="61">
        <v>0.97882400000000003</v>
      </c>
      <c r="H1972" s="29">
        <f t="shared" si="90"/>
        <v>11</v>
      </c>
      <c r="I1972" s="29">
        <f t="shared" si="91"/>
        <v>1</v>
      </c>
      <c r="J1972" s="29" t="str">
        <f t="shared" si="92"/>
        <v/>
      </c>
    </row>
    <row r="1973" spans="1:10" x14ac:dyDescent="0.25">
      <c r="A1973" s="29">
        <v>143302</v>
      </c>
      <c r="B1973" s="29">
        <v>5</v>
      </c>
      <c r="C1973" s="30">
        <v>46093.435266203705</v>
      </c>
      <c r="D1973" s="32">
        <v>260129190021</v>
      </c>
      <c r="E1973" s="61">
        <v>0.97882400000000003</v>
      </c>
      <c r="H1973" s="29">
        <f t="shared" si="90"/>
        <v>11</v>
      </c>
      <c r="I1973" s="29">
        <f t="shared" si="91"/>
        <v>1</v>
      </c>
      <c r="J1973" s="29" t="str">
        <f t="shared" si="92"/>
        <v/>
      </c>
    </row>
    <row r="1974" spans="1:10" x14ac:dyDescent="0.25">
      <c r="A1974" s="29">
        <v>143302</v>
      </c>
      <c r="B1974" s="29">
        <v>8</v>
      </c>
      <c r="C1974" s="30">
        <v>46093.436030092591</v>
      </c>
      <c r="D1974" s="32">
        <v>260129190021</v>
      </c>
      <c r="E1974" s="61">
        <v>0.83912399999999998</v>
      </c>
      <c r="H1974" s="29">
        <f t="shared" si="90"/>
        <v>11</v>
      </c>
      <c r="I1974" s="29">
        <f t="shared" si="91"/>
        <v>1</v>
      </c>
      <c r="J1974" s="29" t="str">
        <f t="shared" si="92"/>
        <v/>
      </c>
    </row>
    <row r="1975" spans="1:10" x14ac:dyDescent="0.25">
      <c r="A1975" s="29">
        <v>142833</v>
      </c>
      <c r="B1975" s="29">
        <v>1</v>
      </c>
      <c r="C1975" s="30">
        <v>46093.436215277776</v>
      </c>
      <c r="D1975" s="32">
        <v>260129190021</v>
      </c>
      <c r="E1975" s="61">
        <v>0.77085899999999996</v>
      </c>
      <c r="H1975" s="29">
        <f t="shared" si="90"/>
        <v>11</v>
      </c>
      <c r="I1975" s="29">
        <f t="shared" si="91"/>
        <v>1</v>
      </c>
      <c r="J1975" s="29" t="str">
        <f t="shared" si="92"/>
        <v/>
      </c>
    </row>
    <row r="1976" spans="1:10" x14ac:dyDescent="0.25">
      <c r="A1976" s="29">
        <v>143137</v>
      </c>
      <c r="B1976" s="29">
        <v>11</v>
      </c>
      <c r="C1976" s="30">
        <v>46093.466168981482</v>
      </c>
      <c r="D1976" s="32">
        <v>260129191721</v>
      </c>
      <c r="E1976" s="61">
        <v>1.2405349999999999</v>
      </c>
      <c r="H1976" s="29">
        <f t="shared" si="90"/>
        <v>11</v>
      </c>
      <c r="I1976" s="29">
        <f t="shared" si="91"/>
        <v>1</v>
      </c>
      <c r="J1976" s="29" t="str">
        <f t="shared" si="92"/>
        <v/>
      </c>
    </row>
    <row r="1977" spans="1:10" x14ac:dyDescent="0.25">
      <c r="A1977" s="29">
        <v>143137</v>
      </c>
      <c r="B1977" s="29">
        <v>8</v>
      </c>
      <c r="C1977" s="30">
        <v>46093.466273148151</v>
      </c>
      <c r="D1977" s="32">
        <v>260129191721</v>
      </c>
      <c r="E1977" s="61">
        <v>1.1674</v>
      </c>
      <c r="H1977" s="29">
        <f t="shared" si="90"/>
        <v>11</v>
      </c>
      <c r="I1977" s="29">
        <f t="shared" si="91"/>
        <v>1</v>
      </c>
      <c r="J1977" s="29" t="str">
        <f t="shared" si="92"/>
        <v/>
      </c>
    </row>
    <row r="1978" spans="1:10" x14ac:dyDescent="0.25">
      <c r="A1978" s="29">
        <v>143137</v>
      </c>
      <c r="B1978" s="29">
        <v>5</v>
      </c>
      <c r="C1978" s="30">
        <v>46093.466354166667</v>
      </c>
      <c r="D1978" s="32">
        <v>260129191721</v>
      </c>
      <c r="E1978" s="61">
        <v>1.336614</v>
      </c>
      <c r="H1978" s="29">
        <f t="shared" si="90"/>
        <v>11</v>
      </c>
      <c r="I1978" s="29">
        <f t="shared" si="91"/>
        <v>1</v>
      </c>
      <c r="J1978" s="29" t="str">
        <f t="shared" si="92"/>
        <v/>
      </c>
    </row>
    <row r="1979" spans="1:10" x14ac:dyDescent="0.25">
      <c r="A1979" s="29">
        <v>142833</v>
      </c>
      <c r="B1979" s="29">
        <v>2</v>
      </c>
      <c r="C1979" s="30">
        <v>46093.466527777775</v>
      </c>
      <c r="D1979" s="32">
        <v>260129191721</v>
      </c>
      <c r="E1979" s="61">
        <v>1.2522390000000001</v>
      </c>
      <c r="H1979" s="29">
        <f t="shared" si="90"/>
        <v>11</v>
      </c>
      <c r="I1979" s="29">
        <f t="shared" si="91"/>
        <v>1</v>
      </c>
      <c r="J1979" s="29" t="str">
        <f t="shared" si="92"/>
        <v/>
      </c>
    </row>
    <row r="1980" spans="1:10" x14ac:dyDescent="0.25">
      <c r="A1980" s="29">
        <v>143397</v>
      </c>
      <c r="B1980" s="29">
        <v>1</v>
      </c>
      <c r="C1980" s="30">
        <v>46093.466666666667</v>
      </c>
      <c r="D1980" s="32">
        <v>260129191721</v>
      </c>
      <c r="E1980" s="61">
        <v>1.025536</v>
      </c>
      <c r="H1980" s="29">
        <f t="shared" si="90"/>
        <v>11</v>
      </c>
      <c r="I1980" s="29">
        <f t="shared" si="91"/>
        <v>1</v>
      </c>
      <c r="J1980" s="29" t="str">
        <f t="shared" si="92"/>
        <v/>
      </c>
    </row>
    <row r="1981" spans="1:10" x14ac:dyDescent="0.25">
      <c r="A1981" s="29">
        <v>143287</v>
      </c>
      <c r="B1981" s="29">
        <v>2</v>
      </c>
      <c r="C1981" s="30">
        <v>46093.467511574076</v>
      </c>
      <c r="D1981" s="32">
        <v>260129191321</v>
      </c>
      <c r="E1981" s="61">
        <v>1.7867519999999999</v>
      </c>
      <c r="H1981" s="29">
        <f t="shared" si="90"/>
        <v>11</v>
      </c>
      <c r="I1981" s="29">
        <f t="shared" si="91"/>
        <v>1</v>
      </c>
      <c r="J1981" s="29" t="str">
        <f t="shared" si="92"/>
        <v/>
      </c>
    </row>
    <row r="1982" spans="1:10" x14ac:dyDescent="0.25">
      <c r="A1982" s="29">
        <v>143265</v>
      </c>
      <c r="B1982" s="29">
        <v>1</v>
      </c>
      <c r="C1982" s="30">
        <v>46093.467650462961</v>
      </c>
      <c r="D1982" s="32">
        <v>260129191321</v>
      </c>
      <c r="E1982" s="61">
        <v>1.3200179999999999</v>
      </c>
      <c r="H1982" s="29">
        <f t="shared" si="90"/>
        <v>11</v>
      </c>
      <c r="I1982" s="29">
        <f t="shared" si="91"/>
        <v>1</v>
      </c>
      <c r="J1982" s="29" t="str">
        <f t="shared" si="92"/>
        <v/>
      </c>
    </row>
    <row r="1983" spans="1:10" x14ac:dyDescent="0.25">
      <c r="A1983" s="29">
        <v>142833</v>
      </c>
      <c r="B1983" s="29">
        <v>2</v>
      </c>
      <c r="C1983" s="30">
        <v>46093.467847222222</v>
      </c>
      <c r="D1983" s="32">
        <v>260129191321</v>
      </c>
      <c r="E1983" s="61">
        <v>1.2522390000000001</v>
      </c>
      <c r="H1983" s="29">
        <f t="shared" si="90"/>
        <v>11</v>
      </c>
      <c r="I1983" s="29">
        <f t="shared" si="91"/>
        <v>1</v>
      </c>
      <c r="J1983" s="29" t="str">
        <f t="shared" si="92"/>
        <v/>
      </c>
    </row>
    <row r="1984" spans="1:10" x14ac:dyDescent="0.25">
      <c r="A1984" s="29">
        <v>143356</v>
      </c>
      <c r="B1984" s="29">
        <v>1</v>
      </c>
      <c r="C1984" s="30">
        <v>46093.494976851849</v>
      </c>
      <c r="D1984" s="32">
        <v>260129191321</v>
      </c>
      <c r="E1984" s="61">
        <v>0.73792400000000002</v>
      </c>
      <c r="H1984" s="29">
        <f t="shared" si="90"/>
        <v>11</v>
      </c>
      <c r="I1984" s="29">
        <f t="shared" si="91"/>
        <v>1</v>
      </c>
      <c r="J1984" s="29" t="str">
        <f t="shared" si="92"/>
        <v/>
      </c>
    </row>
    <row r="1985" spans="1:10" x14ac:dyDescent="0.25">
      <c r="A1985" s="29">
        <v>143331</v>
      </c>
      <c r="B1985" s="29">
        <v>1</v>
      </c>
      <c r="C1985" s="30">
        <v>46093.495092592595</v>
      </c>
      <c r="D1985" s="32">
        <v>260129191321</v>
      </c>
      <c r="E1985" s="61">
        <v>0.57189999999999996</v>
      </c>
      <c r="H1985" s="29">
        <f t="shared" si="90"/>
        <v>11</v>
      </c>
      <c r="I1985" s="29">
        <f t="shared" si="91"/>
        <v>1</v>
      </c>
      <c r="J1985" s="29" t="str">
        <f t="shared" si="92"/>
        <v/>
      </c>
    </row>
    <row r="1986" spans="1:10" x14ac:dyDescent="0.25">
      <c r="A1986" s="29">
        <v>143363</v>
      </c>
      <c r="B1986" s="29">
        <v>1</v>
      </c>
      <c r="C1986" s="30">
        <v>46093.495219907411</v>
      </c>
      <c r="D1986" s="32">
        <v>260129191321</v>
      </c>
      <c r="E1986" s="61">
        <v>0.337644</v>
      </c>
      <c r="H1986" s="29">
        <f t="shared" si="90"/>
        <v>11</v>
      </c>
      <c r="I1986" s="29">
        <f t="shared" si="91"/>
        <v>1</v>
      </c>
      <c r="J1986" s="29" t="str">
        <f t="shared" si="92"/>
        <v/>
      </c>
    </row>
    <row r="1987" spans="1:10" x14ac:dyDescent="0.25">
      <c r="A1987" s="29">
        <v>143137</v>
      </c>
      <c r="B1987" s="29">
        <v>12</v>
      </c>
      <c r="C1987" s="30">
        <v>46093.553043981483</v>
      </c>
      <c r="D1987" s="32">
        <v>260128131021</v>
      </c>
      <c r="E1987" s="61">
        <v>1.2649349999999999</v>
      </c>
      <c r="H1987" s="29">
        <f t="shared" si="90"/>
        <v>11</v>
      </c>
      <c r="I1987" s="29">
        <f t="shared" si="91"/>
        <v>1</v>
      </c>
      <c r="J1987" s="29" t="str">
        <f t="shared" si="92"/>
        <v/>
      </c>
    </row>
    <row r="1988" spans="1:10" x14ac:dyDescent="0.25">
      <c r="A1988" s="29">
        <v>142831</v>
      </c>
      <c r="B1988" s="29">
        <v>2</v>
      </c>
      <c r="C1988" s="30">
        <v>46093.553240740737</v>
      </c>
      <c r="D1988" s="32">
        <v>260128131021</v>
      </c>
      <c r="E1988" s="61">
        <v>1.2522390000000001</v>
      </c>
      <c r="H1988" s="29">
        <f t="shared" si="90"/>
        <v>11</v>
      </c>
      <c r="I1988" s="29">
        <f t="shared" si="91"/>
        <v>1</v>
      </c>
      <c r="J1988" s="29" t="str">
        <f t="shared" si="92"/>
        <v/>
      </c>
    </row>
    <row r="1989" spans="1:10" x14ac:dyDescent="0.25">
      <c r="A1989" s="29">
        <v>142831</v>
      </c>
      <c r="B1989" s="29">
        <v>2</v>
      </c>
      <c r="C1989" s="30">
        <v>46093.553310185183</v>
      </c>
      <c r="D1989" s="32">
        <v>260128131021</v>
      </c>
      <c r="E1989" s="61">
        <v>1.2522390000000001</v>
      </c>
      <c r="H1989" s="29">
        <f t="shared" si="90"/>
        <v>11</v>
      </c>
      <c r="I1989" s="29">
        <f t="shared" si="91"/>
        <v>1</v>
      </c>
      <c r="J1989" s="29" t="str">
        <f t="shared" si="92"/>
        <v/>
      </c>
    </row>
    <row r="1990" spans="1:10" x14ac:dyDescent="0.25">
      <c r="A1990" s="29">
        <v>142831</v>
      </c>
      <c r="B1990" s="29">
        <v>2</v>
      </c>
      <c r="C1990" s="30">
        <v>46093.553368055553</v>
      </c>
      <c r="D1990" s="32">
        <v>260128131021</v>
      </c>
      <c r="E1990" s="61">
        <v>1.2522390000000001</v>
      </c>
      <c r="H1990" s="29">
        <f t="shared" si="90"/>
        <v>11</v>
      </c>
      <c r="I1990" s="29">
        <f t="shared" si="91"/>
        <v>1</v>
      </c>
      <c r="J1990" s="29" t="str">
        <f t="shared" si="92"/>
        <v/>
      </c>
    </row>
    <row r="1991" spans="1:10" x14ac:dyDescent="0.25">
      <c r="A1991" s="29">
        <v>143263</v>
      </c>
      <c r="B1991" s="29">
        <v>2</v>
      </c>
      <c r="C1991" s="30">
        <v>46093.553483796299</v>
      </c>
      <c r="D1991" s="32">
        <v>260128131021</v>
      </c>
      <c r="E1991" s="61">
        <v>0.72629299999999997</v>
      </c>
      <c r="H1991" s="29">
        <f t="shared" si="90"/>
        <v>11</v>
      </c>
      <c r="I1991" s="29">
        <f t="shared" si="91"/>
        <v>1</v>
      </c>
      <c r="J1991" s="29" t="str">
        <f t="shared" si="92"/>
        <v/>
      </c>
    </row>
    <row r="1992" spans="1:10" x14ac:dyDescent="0.25">
      <c r="A1992" s="29">
        <v>143302</v>
      </c>
      <c r="B1992" s="29">
        <v>8</v>
      </c>
      <c r="C1992" s="30">
        <v>46093.569097222222</v>
      </c>
      <c r="D1992" s="32">
        <v>260128131021</v>
      </c>
      <c r="E1992" s="61">
        <v>0.83912399999999998</v>
      </c>
      <c r="H1992" s="29">
        <f t="shared" si="90"/>
        <v>11</v>
      </c>
      <c r="I1992" s="29">
        <f t="shared" si="91"/>
        <v>1</v>
      </c>
      <c r="J1992" s="29" t="str">
        <f t="shared" si="92"/>
        <v/>
      </c>
    </row>
    <row r="1993" spans="1:10" x14ac:dyDescent="0.25">
      <c r="A1993" s="29">
        <v>143349</v>
      </c>
      <c r="B1993" s="29">
        <v>2</v>
      </c>
      <c r="C1993" s="30">
        <v>46093.577245370368</v>
      </c>
      <c r="D1993" s="32">
        <v>260128223221</v>
      </c>
      <c r="E1993" s="61">
        <v>1.9454370000000001</v>
      </c>
      <c r="H1993" s="29">
        <f t="shared" si="90"/>
        <v>11</v>
      </c>
      <c r="I1993" s="29">
        <f t="shared" si="91"/>
        <v>1</v>
      </c>
      <c r="J1993" s="29" t="str">
        <f t="shared" si="92"/>
        <v/>
      </c>
    </row>
    <row r="1994" spans="1:10" x14ac:dyDescent="0.25">
      <c r="A1994" s="29">
        <v>143349</v>
      </c>
      <c r="B1994" s="29">
        <v>4</v>
      </c>
      <c r="C1994" s="30">
        <v>46093.577361111114</v>
      </c>
      <c r="D1994" s="32">
        <v>260128223221</v>
      </c>
      <c r="E1994" s="61">
        <v>1.301766</v>
      </c>
      <c r="H1994" s="29">
        <f t="shared" si="90"/>
        <v>11</v>
      </c>
      <c r="I1994" s="29">
        <f t="shared" si="91"/>
        <v>1</v>
      </c>
      <c r="J1994" s="29" t="str">
        <f t="shared" si="92"/>
        <v/>
      </c>
    </row>
    <row r="1995" spans="1:10" x14ac:dyDescent="0.25">
      <c r="A1995" s="29">
        <v>143180</v>
      </c>
      <c r="B1995" s="29">
        <v>1</v>
      </c>
      <c r="C1995" s="30">
        <v>46097.460949074077</v>
      </c>
      <c r="D1995" s="32">
        <v>260123143221</v>
      </c>
      <c r="E1995" s="61">
        <v>0.736008</v>
      </c>
      <c r="F1995" s="74">
        <v>0.736008</v>
      </c>
      <c r="G1995" s="71" t="s">
        <v>103</v>
      </c>
      <c r="H1995" s="29">
        <f t="shared" si="90"/>
        <v>12</v>
      </c>
      <c r="I1995" s="29">
        <f t="shared" si="91"/>
        <v>1</v>
      </c>
      <c r="J1995" s="29">
        <f t="shared" si="92"/>
        <v>1</v>
      </c>
    </row>
    <row r="1996" spans="1:10" x14ac:dyDescent="0.25">
      <c r="A1996" s="29">
        <v>142831</v>
      </c>
      <c r="B1996" s="29">
        <v>1</v>
      </c>
      <c r="C1996" s="30">
        <v>46093.577777777777</v>
      </c>
      <c r="D1996" s="32">
        <v>260128223221</v>
      </c>
      <c r="E1996" s="61">
        <v>0.77085899999999996</v>
      </c>
      <c r="H1996" s="29">
        <f t="shared" ref="H1996:H2059" si="93">IF(A1996&gt;0,WEEKNUM(C1996,21),"")</f>
        <v>11</v>
      </c>
      <c r="I1996" s="29">
        <f t="shared" ref="I1996:I2059" si="94">IF(A1996&gt;0,1,"")</f>
        <v>1</v>
      </c>
      <c r="J1996" s="29" t="str">
        <f t="shared" ref="J1996:J2059" si="95">IF(F1996&gt;0,1,"")</f>
        <v/>
      </c>
    </row>
    <row r="1997" spans="1:10" x14ac:dyDescent="0.25">
      <c r="A1997" s="29">
        <v>142831</v>
      </c>
      <c r="B1997" s="29">
        <v>1</v>
      </c>
      <c r="C1997" s="30">
        <v>46093.577835648146</v>
      </c>
      <c r="D1997" s="32">
        <v>260128223221</v>
      </c>
      <c r="E1997" s="61">
        <v>0.77085899999999996</v>
      </c>
      <c r="H1997" s="29">
        <f t="shared" si="93"/>
        <v>11</v>
      </c>
      <c r="I1997" s="29">
        <f t="shared" si="94"/>
        <v>1</v>
      </c>
      <c r="J1997" s="29" t="str">
        <f t="shared" si="95"/>
        <v/>
      </c>
    </row>
    <row r="1998" spans="1:10" x14ac:dyDescent="0.25">
      <c r="A1998" s="29">
        <v>143287</v>
      </c>
      <c r="B1998" s="29">
        <v>1</v>
      </c>
      <c r="C1998" s="30">
        <v>46094.287581018521</v>
      </c>
      <c r="D1998" s="32">
        <v>260128223921</v>
      </c>
      <c r="E1998" s="61">
        <v>2.9747520000000001</v>
      </c>
      <c r="H1998" s="29">
        <f t="shared" si="93"/>
        <v>11</v>
      </c>
      <c r="I1998" s="29">
        <f t="shared" si="94"/>
        <v>1</v>
      </c>
      <c r="J1998" s="29" t="str">
        <f t="shared" si="95"/>
        <v/>
      </c>
    </row>
    <row r="1999" spans="1:10" x14ac:dyDescent="0.25">
      <c r="A1999" s="29">
        <v>142831</v>
      </c>
      <c r="B1999" s="29">
        <v>2</v>
      </c>
      <c r="C1999" s="30">
        <v>46094.287870370368</v>
      </c>
      <c r="D1999" s="32">
        <v>260128223921</v>
      </c>
      <c r="E1999" s="61">
        <v>1.2522390000000001</v>
      </c>
      <c r="H1999" s="29">
        <f t="shared" si="93"/>
        <v>11</v>
      </c>
      <c r="I1999" s="29">
        <f t="shared" si="94"/>
        <v>1</v>
      </c>
      <c r="J1999" s="29" t="str">
        <f t="shared" si="95"/>
        <v/>
      </c>
    </row>
    <row r="2000" spans="1:10" x14ac:dyDescent="0.25">
      <c r="A2000" s="29">
        <v>143302</v>
      </c>
      <c r="B2000" s="29">
        <v>10</v>
      </c>
      <c r="C2000" s="30">
        <v>46094.288159722222</v>
      </c>
      <c r="D2000" s="32">
        <v>260128223921</v>
      </c>
      <c r="E2000" s="61">
        <v>0.55082399999999998</v>
      </c>
      <c r="H2000" s="29">
        <f t="shared" si="93"/>
        <v>11</v>
      </c>
      <c r="I2000" s="29">
        <f t="shared" si="94"/>
        <v>1</v>
      </c>
      <c r="J2000" s="29" t="str">
        <f t="shared" si="95"/>
        <v/>
      </c>
    </row>
    <row r="2001" spans="1:10" x14ac:dyDescent="0.25">
      <c r="A2001" s="29">
        <v>143348</v>
      </c>
      <c r="B2001" s="29">
        <v>1</v>
      </c>
      <c r="C2001" s="30">
        <v>46094.28833333333</v>
      </c>
      <c r="D2001" s="32">
        <v>260128223921</v>
      </c>
      <c r="E2001" s="61">
        <v>0.47334399999999999</v>
      </c>
      <c r="H2001" s="29">
        <f t="shared" si="93"/>
        <v>11</v>
      </c>
      <c r="I2001" s="29">
        <f t="shared" si="94"/>
        <v>1</v>
      </c>
      <c r="J2001" s="29" t="str">
        <f t="shared" si="95"/>
        <v/>
      </c>
    </row>
    <row r="2002" spans="1:10" x14ac:dyDescent="0.25">
      <c r="A2002" s="29">
        <v>143325</v>
      </c>
      <c r="B2002" s="29">
        <v>2</v>
      </c>
      <c r="C2002" s="30">
        <v>46094.288483796299</v>
      </c>
      <c r="D2002" s="32">
        <v>260128223921</v>
      </c>
      <c r="E2002" s="61">
        <v>0.91499200000000003</v>
      </c>
      <c r="H2002" s="29">
        <f t="shared" si="93"/>
        <v>11</v>
      </c>
      <c r="I2002" s="29">
        <f t="shared" si="94"/>
        <v>1</v>
      </c>
      <c r="J2002" s="29" t="str">
        <f t="shared" si="95"/>
        <v/>
      </c>
    </row>
    <row r="2003" spans="1:10" x14ac:dyDescent="0.25">
      <c r="A2003" s="29">
        <v>143343</v>
      </c>
      <c r="B2003" s="29">
        <v>1</v>
      </c>
      <c r="C2003" s="30">
        <v>46094.554780092592</v>
      </c>
      <c r="D2003" s="32">
        <v>260129160521</v>
      </c>
      <c r="E2003" s="61">
        <v>1.1753279999999999</v>
      </c>
      <c r="F2003" s="74">
        <v>1.1753279999999999</v>
      </c>
      <c r="G2003" s="71" t="s">
        <v>103</v>
      </c>
      <c r="H2003" s="29">
        <f t="shared" si="93"/>
        <v>11</v>
      </c>
      <c r="I2003" s="29">
        <f t="shared" si="94"/>
        <v>1</v>
      </c>
      <c r="J2003" s="29">
        <f t="shared" si="95"/>
        <v>1</v>
      </c>
    </row>
    <row r="2004" spans="1:10" x14ac:dyDescent="0.25">
      <c r="A2004" s="29">
        <v>143302</v>
      </c>
      <c r="B2004" s="29">
        <v>10</v>
      </c>
      <c r="C2004" s="30">
        <v>46094.554965277777</v>
      </c>
      <c r="D2004" s="32">
        <v>260129160521</v>
      </c>
      <c r="E2004" s="61">
        <v>0.55082399999999998</v>
      </c>
      <c r="F2004" s="74">
        <v>0.55082399999999998</v>
      </c>
      <c r="G2004" s="71" t="s">
        <v>103</v>
      </c>
      <c r="H2004" s="29">
        <f t="shared" si="93"/>
        <v>11</v>
      </c>
      <c r="I2004" s="29">
        <f t="shared" si="94"/>
        <v>1</v>
      </c>
      <c r="J2004" s="29">
        <f t="shared" si="95"/>
        <v>1</v>
      </c>
    </row>
    <row r="2005" spans="1:10" x14ac:dyDescent="0.25">
      <c r="A2005" s="29">
        <v>143263</v>
      </c>
      <c r="B2005" s="29">
        <v>1</v>
      </c>
      <c r="C2005" s="30">
        <v>46094.290208333332</v>
      </c>
      <c r="D2005" s="32">
        <v>260128224521</v>
      </c>
      <c r="E2005" s="61">
        <v>1.6306959999999999</v>
      </c>
      <c r="H2005" s="29">
        <f t="shared" si="93"/>
        <v>11</v>
      </c>
      <c r="I2005" s="29">
        <f t="shared" si="94"/>
        <v>1</v>
      </c>
      <c r="J2005" s="29" t="str">
        <f t="shared" si="95"/>
        <v/>
      </c>
    </row>
    <row r="2006" spans="1:10" x14ac:dyDescent="0.25">
      <c r="A2006" s="29">
        <v>142831</v>
      </c>
      <c r="B2006" s="29">
        <v>2</v>
      </c>
      <c r="C2006" s="30">
        <v>46094.290347222224</v>
      </c>
      <c r="D2006" s="32">
        <v>260128224521</v>
      </c>
      <c r="E2006" s="61">
        <v>1.2522390000000001</v>
      </c>
      <c r="H2006" s="29">
        <f t="shared" si="93"/>
        <v>11</v>
      </c>
      <c r="I2006" s="29">
        <f t="shared" si="94"/>
        <v>1</v>
      </c>
      <c r="J2006" s="29" t="str">
        <f t="shared" si="95"/>
        <v/>
      </c>
    </row>
    <row r="2007" spans="1:10" x14ac:dyDescent="0.25">
      <c r="A2007" s="29">
        <v>143137</v>
      </c>
      <c r="B2007" s="29">
        <v>6</v>
      </c>
      <c r="C2007" s="30">
        <v>46094.290590277778</v>
      </c>
      <c r="D2007" s="32">
        <v>260128224521</v>
      </c>
      <c r="E2007" s="61">
        <v>1.1563349999999999</v>
      </c>
      <c r="H2007" s="29">
        <f t="shared" si="93"/>
        <v>11</v>
      </c>
      <c r="I2007" s="29">
        <f t="shared" si="94"/>
        <v>1</v>
      </c>
      <c r="J2007" s="29" t="str">
        <f t="shared" si="95"/>
        <v/>
      </c>
    </row>
    <row r="2008" spans="1:10" x14ac:dyDescent="0.25">
      <c r="A2008" s="29">
        <v>143258</v>
      </c>
      <c r="B2008" s="29">
        <v>1</v>
      </c>
      <c r="C2008" s="30">
        <v>46094.328553240739</v>
      </c>
      <c r="D2008" s="32">
        <v>241017181321</v>
      </c>
      <c r="E2008" s="61">
        <v>0.67001599999999994</v>
      </c>
      <c r="H2008" s="29">
        <f t="shared" si="93"/>
        <v>11</v>
      </c>
      <c r="I2008" s="29">
        <f t="shared" si="94"/>
        <v>1</v>
      </c>
      <c r="J2008" s="29" t="str">
        <f t="shared" si="95"/>
        <v/>
      </c>
    </row>
    <row r="2009" spans="1:10" x14ac:dyDescent="0.25">
      <c r="A2009" s="29">
        <v>143258</v>
      </c>
      <c r="B2009" s="29">
        <v>1</v>
      </c>
      <c r="C2009" s="30">
        <v>46094.328622685185</v>
      </c>
      <c r="D2009" s="32">
        <v>241017181321</v>
      </c>
      <c r="E2009" s="61">
        <v>0.67001599999999994</v>
      </c>
      <c r="H2009" s="29">
        <f t="shared" si="93"/>
        <v>11</v>
      </c>
      <c r="I2009" s="29">
        <f t="shared" si="94"/>
        <v>1</v>
      </c>
      <c r="J2009" s="29" t="str">
        <f t="shared" si="95"/>
        <v/>
      </c>
    </row>
    <row r="2010" spans="1:10" x14ac:dyDescent="0.25">
      <c r="A2010" s="29">
        <v>143258</v>
      </c>
      <c r="B2010" s="29">
        <v>1</v>
      </c>
      <c r="C2010" s="30">
        <v>46094.328935185185</v>
      </c>
      <c r="D2010" s="32">
        <v>240201204321</v>
      </c>
      <c r="E2010" s="61">
        <v>0.67001599999999994</v>
      </c>
      <c r="H2010" s="29">
        <f t="shared" si="93"/>
        <v>11</v>
      </c>
      <c r="I2010" s="29">
        <f t="shared" si="94"/>
        <v>1</v>
      </c>
      <c r="J2010" s="29" t="str">
        <f t="shared" si="95"/>
        <v/>
      </c>
    </row>
    <row r="2011" spans="1:10" x14ac:dyDescent="0.25">
      <c r="A2011" s="29">
        <v>143258</v>
      </c>
      <c r="B2011" s="29">
        <v>1</v>
      </c>
      <c r="C2011" s="30">
        <v>46094.329050925924</v>
      </c>
      <c r="D2011" s="32">
        <v>250529052821</v>
      </c>
      <c r="E2011" s="61">
        <v>0.67001599999999994</v>
      </c>
      <c r="H2011" s="29">
        <f t="shared" si="93"/>
        <v>11</v>
      </c>
      <c r="I2011" s="29">
        <f t="shared" si="94"/>
        <v>1</v>
      </c>
      <c r="J2011" s="29" t="str">
        <f t="shared" si="95"/>
        <v/>
      </c>
    </row>
    <row r="2012" spans="1:10" x14ac:dyDescent="0.25">
      <c r="A2012" s="29">
        <v>143414</v>
      </c>
      <c r="B2012" s="29">
        <v>1</v>
      </c>
      <c r="C2012" s="30">
        <v>46094.344918981478</v>
      </c>
      <c r="D2012" s="32">
        <v>250710135821</v>
      </c>
      <c r="E2012" s="61">
        <v>1.05586</v>
      </c>
      <c r="H2012" s="29">
        <f t="shared" si="93"/>
        <v>11</v>
      </c>
      <c r="I2012" s="29">
        <f t="shared" si="94"/>
        <v>1</v>
      </c>
      <c r="J2012" s="29" t="str">
        <f t="shared" si="95"/>
        <v/>
      </c>
    </row>
    <row r="2013" spans="1:10" x14ac:dyDescent="0.25">
      <c r="A2013" s="29">
        <v>143346</v>
      </c>
      <c r="B2013" s="29">
        <v>1</v>
      </c>
      <c r="C2013" s="30">
        <v>46094.347187500003</v>
      </c>
      <c r="D2013" s="32">
        <v>250710135821</v>
      </c>
      <c r="E2013" s="61">
        <v>0.337644</v>
      </c>
      <c r="H2013" s="29">
        <f t="shared" si="93"/>
        <v>11</v>
      </c>
      <c r="I2013" s="29">
        <f t="shared" si="94"/>
        <v>1</v>
      </c>
      <c r="J2013" s="29" t="str">
        <f t="shared" si="95"/>
        <v/>
      </c>
    </row>
    <row r="2014" spans="1:10" x14ac:dyDescent="0.25">
      <c r="A2014" s="29">
        <v>142828</v>
      </c>
      <c r="B2014" s="29">
        <v>1</v>
      </c>
      <c r="C2014" s="30">
        <v>46094.361388888887</v>
      </c>
      <c r="D2014" s="32">
        <v>250909222021</v>
      </c>
      <c r="E2014" s="61">
        <v>1.761916</v>
      </c>
      <c r="H2014" s="29">
        <f t="shared" si="93"/>
        <v>11</v>
      </c>
      <c r="I2014" s="29">
        <f t="shared" si="94"/>
        <v>1</v>
      </c>
      <c r="J2014" s="29" t="str">
        <f t="shared" si="95"/>
        <v/>
      </c>
    </row>
    <row r="2015" spans="1:10" x14ac:dyDescent="0.25">
      <c r="A2015" s="29">
        <v>142828</v>
      </c>
      <c r="B2015" s="29">
        <v>1</v>
      </c>
      <c r="C2015" s="30">
        <v>46094.361458333333</v>
      </c>
      <c r="D2015" s="32">
        <v>250909222021</v>
      </c>
      <c r="E2015" s="61">
        <v>1.761916</v>
      </c>
      <c r="H2015" s="29">
        <f t="shared" si="93"/>
        <v>11</v>
      </c>
      <c r="I2015" s="29">
        <f t="shared" si="94"/>
        <v>1</v>
      </c>
      <c r="J2015" s="29" t="str">
        <f t="shared" si="95"/>
        <v/>
      </c>
    </row>
    <row r="2016" spans="1:10" x14ac:dyDescent="0.25">
      <c r="A2016" s="29">
        <v>142828</v>
      </c>
      <c r="B2016" s="29">
        <v>2</v>
      </c>
      <c r="C2016" s="30">
        <v>46094.361562500002</v>
      </c>
      <c r="D2016" s="32">
        <v>250909222021</v>
      </c>
      <c r="E2016" s="61">
        <v>1.649076</v>
      </c>
      <c r="H2016" s="29">
        <f t="shared" si="93"/>
        <v>11</v>
      </c>
      <c r="I2016" s="29">
        <f t="shared" si="94"/>
        <v>1</v>
      </c>
      <c r="J2016" s="29" t="str">
        <f t="shared" si="95"/>
        <v/>
      </c>
    </row>
    <row r="2017" spans="1:10" x14ac:dyDescent="0.25">
      <c r="A2017" s="29">
        <v>142828</v>
      </c>
      <c r="B2017" s="29">
        <v>1</v>
      </c>
      <c r="C2017" s="30">
        <v>46094.403391203705</v>
      </c>
      <c r="D2017" s="32">
        <v>250909211821</v>
      </c>
      <c r="E2017" s="61">
        <v>1.761916</v>
      </c>
      <c r="H2017" s="29">
        <f t="shared" si="93"/>
        <v>11</v>
      </c>
      <c r="I2017" s="29">
        <f t="shared" si="94"/>
        <v>1</v>
      </c>
      <c r="J2017" s="29" t="str">
        <f t="shared" si="95"/>
        <v/>
      </c>
    </row>
    <row r="2018" spans="1:10" x14ac:dyDescent="0.25">
      <c r="A2018" s="29">
        <v>142828</v>
      </c>
      <c r="B2018" s="29">
        <v>1</v>
      </c>
      <c r="C2018" s="30">
        <v>46094.403460648151</v>
      </c>
      <c r="D2018" s="32">
        <v>250909211821</v>
      </c>
      <c r="E2018" s="61">
        <v>1.761916</v>
      </c>
      <c r="H2018" s="29">
        <f t="shared" si="93"/>
        <v>11</v>
      </c>
      <c r="I2018" s="29">
        <f t="shared" si="94"/>
        <v>1</v>
      </c>
      <c r="J2018" s="29" t="str">
        <f t="shared" si="95"/>
        <v/>
      </c>
    </row>
    <row r="2019" spans="1:10" x14ac:dyDescent="0.25">
      <c r="A2019" s="29">
        <v>142828</v>
      </c>
      <c r="B2019" s="29">
        <v>2</v>
      </c>
      <c r="C2019" s="30">
        <v>46094.40353009259</v>
      </c>
      <c r="D2019" s="32">
        <v>250909211821</v>
      </c>
      <c r="E2019" s="61">
        <v>1.649076</v>
      </c>
      <c r="H2019" s="29">
        <f t="shared" si="93"/>
        <v>11</v>
      </c>
      <c r="I2019" s="29">
        <f t="shared" si="94"/>
        <v>1</v>
      </c>
      <c r="J2019" s="29" t="str">
        <f t="shared" si="95"/>
        <v/>
      </c>
    </row>
    <row r="2020" spans="1:10" x14ac:dyDescent="0.25">
      <c r="A2020" s="29">
        <v>142828</v>
      </c>
      <c r="B2020" s="29">
        <v>1</v>
      </c>
      <c r="C2020" s="30">
        <v>46094.405740740738</v>
      </c>
      <c r="D2020" s="32">
        <v>251022054921</v>
      </c>
      <c r="E2020" s="61">
        <v>1.761916</v>
      </c>
      <c r="H2020" s="29">
        <f t="shared" si="93"/>
        <v>11</v>
      </c>
      <c r="I2020" s="29">
        <f t="shared" si="94"/>
        <v>1</v>
      </c>
      <c r="J2020" s="29" t="str">
        <f t="shared" si="95"/>
        <v/>
      </c>
    </row>
    <row r="2021" spans="1:10" x14ac:dyDescent="0.25">
      <c r="A2021" s="29">
        <v>142828</v>
      </c>
      <c r="B2021" s="29">
        <v>1</v>
      </c>
      <c r="C2021" s="30">
        <v>46094.405810185184</v>
      </c>
      <c r="D2021" s="32">
        <v>251022054921</v>
      </c>
      <c r="E2021" s="61">
        <v>1.761916</v>
      </c>
      <c r="H2021" s="29">
        <f t="shared" si="93"/>
        <v>11</v>
      </c>
      <c r="I2021" s="29">
        <f t="shared" si="94"/>
        <v>1</v>
      </c>
      <c r="J2021" s="29" t="str">
        <f t="shared" si="95"/>
        <v/>
      </c>
    </row>
    <row r="2022" spans="1:10" x14ac:dyDescent="0.25">
      <c r="A2022" s="29">
        <v>142828</v>
      </c>
      <c r="B2022" s="29">
        <v>3</v>
      </c>
      <c r="C2022" s="30">
        <v>46094.406006944446</v>
      </c>
      <c r="D2022" s="32">
        <v>251022054921</v>
      </c>
      <c r="E2022" s="61">
        <v>0.98009599999999997</v>
      </c>
      <c r="H2022" s="29">
        <f t="shared" si="93"/>
        <v>11</v>
      </c>
      <c r="I2022" s="29">
        <f t="shared" si="94"/>
        <v>1</v>
      </c>
      <c r="J2022" s="29" t="str">
        <f t="shared" si="95"/>
        <v/>
      </c>
    </row>
    <row r="2023" spans="1:10" x14ac:dyDescent="0.25">
      <c r="A2023" s="29">
        <v>143384</v>
      </c>
      <c r="B2023" s="29">
        <v>1</v>
      </c>
      <c r="C2023" s="30">
        <v>46094.428263888891</v>
      </c>
      <c r="D2023" s="32">
        <v>260218211821</v>
      </c>
      <c r="E2023" s="61">
        <v>1.6472880000000001</v>
      </c>
      <c r="H2023" s="29">
        <f t="shared" si="93"/>
        <v>11</v>
      </c>
      <c r="I2023" s="29">
        <f t="shared" si="94"/>
        <v>1</v>
      </c>
      <c r="J2023" s="29" t="str">
        <f t="shared" si="95"/>
        <v/>
      </c>
    </row>
    <row r="2024" spans="1:10" x14ac:dyDescent="0.25">
      <c r="A2024" s="29">
        <v>142828</v>
      </c>
      <c r="B2024" s="29">
        <v>1</v>
      </c>
      <c r="C2024" s="30">
        <v>46094.4378125</v>
      </c>
      <c r="D2024" s="32">
        <v>251217064621</v>
      </c>
      <c r="E2024" s="61">
        <v>1.761916</v>
      </c>
      <c r="H2024" s="29">
        <f t="shared" si="93"/>
        <v>11</v>
      </c>
      <c r="I2024" s="29">
        <f t="shared" si="94"/>
        <v>1</v>
      </c>
      <c r="J2024" s="29" t="str">
        <f t="shared" si="95"/>
        <v/>
      </c>
    </row>
    <row r="2025" spans="1:10" x14ac:dyDescent="0.25">
      <c r="A2025" s="29">
        <v>142828</v>
      </c>
      <c r="B2025" s="29">
        <v>1</v>
      </c>
      <c r="C2025" s="30">
        <v>46094.437881944446</v>
      </c>
      <c r="D2025" s="32">
        <v>251217064621</v>
      </c>
      <c r="E2025" s="61">
        <v>1.761916</v>
      </c>
      <c r="H2025" s="29">
        <f t="shared" si="93"/>
        <v>11</v>
      </c>
      <c r="I2025" s="29">
        <f t="shared" si="94"/>
        <v>1</v>
      </c>
      <c r="J2025" s="29" t="str">
        <f t="shared" si="95"/>
        <v/>
      </c>
    </row>
    <row r="2026" spans="1:10" x14ac:dyDescent="0.25">
      <c r="A2026" s="29">
        <v>142828</v>
      </c>
      <c r="B2026" s="29">
        <v>3</v>
      </c>
      <c r="C2026" s="30">
        <v>46094.437962962962</v>
      </c>
      <c r="D2026" s="32">
        <v>251217064621</v>
      </c>
      <c r="E2026" s="61">
        <v>0.98009599999999997</v>
      </c>
      <c r="H2026" s="29">
        <f t="shared" si="93"/>
        <v>11</v>
      </c>
      <c r="I2026" s="29">
        <f t="shared" si="94"/>
        <v>1</v>
      </c>
      <c r="J2026" s="29" t="str">
        <f t="shared" si="95"/>
        <v/>
      </c>
    </row>
    <row r="2027" spans="1:10" x14ac:dyDescent="0.25">
      <c r="A2027" s="29">
        <v>142833</v>
      </c>
      <c r="B2027" s="29">
        <v>2</v>
      </c>
      <c r="C2027" s="30">
        <v>46094.465196759258</v>
      </c>
      <c r="D2027" s="32">
        <v>260128230521</v>
      </c>
      <c r="E2027" s="61">
        <v>1.2522390000000001</v>
      </c>
      <c r="H2027" s="29">
        <f t="shared" si="93"/>
        <v>11</v>
      </c>
      <c r="I2027" s="29">
        <f t="shared" si="94"/>
        <v>1</v>
      </c>
      <c r="J2027" s="29" t="str">
        <f t="shared" si="95"/>
        <v/>
      </c>
    </row>
    <row r="2028" spans="1:10" x14ac:dyDescent="0.25">
      <c r="A2028" s="29">
        <v>142833</v>
      </c>
      <c r="B2028" s="29">
        <v>2</v>
      </c>
      <c r="C2028" s="30">
        <v>46094.465266203704</v>
      </c>
      <c r="D2028" s="32">
        <v>260128230521</v>
      </c>
      <c r="E2028" s="61">
        <v>1.2522390000000001</v>
      </c>
      <c r="H2028" s="29">
        <f t="shared" si="93"/>
        <v>11</v>
      </c>
      <c r="I2028" s="29">
        <f t="shared" si="94"/>
        <v>1</v>
      </c>
      <c r="J2028" s="29" t="str">
        <f t="shared" si="95"/>
        <v/>
      </c>
    </row>
    <row r="2029" spans="1:10" x14ac:dyDescent="0.25">
      <c r="A2029" s="29">
        <v>142833</v>
      </c>
      <c r="B2029" s="29">
        <v>2</v>
      </c>
      <c r="C2029" s="30">
        <v>46094.465324074074</v>
      </c>
      <c r="D2029" s="32">
        <v>260128230521</v>
      </c>
      <c r="E2029" s="61">
        <v>1.2522390000000001</v>
      </c>
      <c r="H2029" s="29">
        <f t="shared" si="93"/>
        <v>11</v>
      </c>
      <c r="I2029" s="29">
        <f t="shared" si="94"/>
        <v>1</v>
      </c>
      <c r="J2029" s="29" t="str">
        <f t="shared" si="95"/>
        <v/>
      </c>
    </row>
    <row r="2030" spans="1:10" x14ac:dyDescent="0.25">
      <c r="A2030" s="29">
        <v>142833</v>
      </c>
      <c r="B2030" s="29">
        <v>2</v>
      </c>
      <c r="C2030" s="30">
        <v>46094.46539351852</v>
      </c>
      <c r="D2030" s="32">
        <v>260128230521</v>
      </c>
      <c r="E2030" s="61">
        <v>1.2522390000000001</v>
      </c>
      <c r="H2030" s="29">
        <f t="shared" si="93"/>
        <v>11</v>
      </c>
      <c r="I2030" s="29">
        <f t="shared" si="94"/>
        <v>1</v>
      </c>
      <c r="J2030" s="29" t="str">
        <f t="shared" si="95"/>
        <v/>
      </c>
    </row>
    <row r="2031" spans="1:10" x14ac:dyDescent="0.25">
      <c r="A2031" s="29">
        <v>143398</v>
      </c>
      <c r="B2031" s="29">
        <v>1</v>
      </c>
      <c r="C2031" s="30">
        <v>46094.465601851851</v>
      </c>
      <c r="D2031" s="32">
        <v>260128230521</v>
      </c>
      <c r="E2031" s="61">
        <v>0.445712</v>
      </c>
      <c r="H2031" s="29">
        <f t="shared" si="93"/>
        <v>11</v>
      </c>
      <c r="I2031" s="29">
        <f t="shared" si="94"/>
        <v>1</v>
      </c>
      <c r="J2031" s="29" t="str">
        <f t="shared" si="95"/>
        <v/>
      </c>
    </row>
    <row r="2032" spans="1:10" x14ac:dyDescent="0.25">
      <c r="A2032" s="29">
        <v>143141</v>
      </c>
      <c r="B2032" s="29">
        <v>1</v>
      </c>
      <c r="C2032" s="30">
        <v>46094.465775462966</v>
      </c>
      <c r="D2032" s="32">
        <v>260128230521</v>
      </c>
      <c r="E2032" s="61">
        <v>0.52522400000000002</v>
      </c>
      <c r="H2032" s="29">
        <f t="shared" si="93"/>
        <v>11</v>
      </c>
      <c r="I2032" s="29">
        <f t="shared" si="94"/>
        <v>1</v>
      </c>
      <c r="J2032" s="29" t="str">
        <f t="shared" si="95"/>
        <v/>
      </c>
    </row>
    <row r="2033" spans="1:10" x14ac:dyDescent="0.25">
      <c r="A2033" s="29">
        <v>143302</v>
      </c>
      <c r="B2033" s="29">
        <v>14</v>
      </c>
      <c r="C2033" s="30">
        <v>46094.546307870369</v>
      </c>
      <c r="D2033" s="32">
        <v>260128230521</v>
      </c>
      <c r="E2033" s="61">
        <v>1.9476800000000001</v>
      </c>
      <c r="H2033" s="29">
        <f t="shared" si="93"/>
        <v>11</v>
      </c>
      <c r="I2033" s="29">
        <f t="shared" si="94"/>
        <v>1</v>
      </c>
      <c r="J2033" s="29" t="str">
        <f t="shared" si="95"/>
        <v/>
      </c>
    </row>
    <row r="2034" spans="1:10" x14ac:dyDescent="0.25">
      <c r="A2034" s="29">
        <v>143137</v>
      </c>
      <c r="B2034" s="29">
        <v>2</v>
      </c>
      <c r="C2034" s="30">
        <v>46094.553773148145</v>
      </c>
      <c r="D2034" s="32">
        <v>260129160521</v>
      </c>
      <c r="E2034" s="61">
        <v>1.1143019999999999</v>
      </c>
      <c r="H2034" s="29">
        <f t="shared" si="93"/>
        <v>11</v>
      </c>
      <c r="I2034" s="29">
        <f t="shared" si="94"/>
        <v>1</v>
      </c>
      <c r="J2034" s="29" t="str">
        <f t="shared" si="95"/>
        <v/>
      </c>
    </row>
    <row r="2035" spans="1:10" x14ac:dyDescent="0.25">
      <c r="A2035" s="29">
        <v>143349</v>
      </c>
      <c r="B2035" s="29">
        <v>4</v>
      </c>
      <c r="C2035" s="30">
        <v>46094.553935185184</v>
      </c>
      <c r="D2035" s="32">
        <v>260129160521</v>
      </c>
      <c r="E2035" s="61">
        <v>1.301766</v>
      </c>
      <c r="H2035" s="29">
        <f t="shared" si="93"/>
        <v>11</v>
      </c>
      <c r="I2035" s="29">
        <f t="shared" si="94"/>
        <v>1</v>
      </c>
      <c r="J2035" s="29" t="str">
        <f t="shared" si="95"/>
        <v/>
      </c>
    </row>
    <row r="2036" spans="1:10" x14ac:dyDescent="0.25">
      <c r="A2036" s="29">
        <v>142831</v>
      </c>
      <c r="B2036" s="29">
        <v>2</v>
      </c>
      <c r="C2036" s="30">
        <v>46094.554120370369</v>
      </c>
      <c r="D2036" s="32">
        <v>260129160521</v>
      </c>
      <c r="E2036" s="61">
        <v>1.2522390000000001</v>
      </c>
      <c r="H2036" s="29">
        <f t="shared" si="93"/>
        <v>11</v>
      </c>
      <c r="I2036" s="29">
        <f t="shared" si="94"/>
        <v>1</v>
      </c>
      <c r="J2036" s="29" t="str">
        <f t="shared" si="95"/>
        <v/>
      </c>
    </row>
    <row r="2037" spans="1:10" x14ac:dyDescent="0.25">
      <c r="A2037" s="29">
        <v>143240</v>
      </c>
      <c r="B2037" s="29">
        <v>1</v>
      </c>
      <c r="C2037" s="30">
        <v>46094.554351851853</v>
      </c>
      <c r="D2037" s="32">
        <v>260129160521</v>
      </c>
      <c r="E2037" s="61">
        <v>0.32427899999999998</v>
      </c>
      <c r="H2037" s="29">
        <f t="shared" si="93"/>
        <v>11</v>
      </c>
      <c r="I2037" s="29">
        <f t="shared" si="94"/>
        <v>1</v>
      </c>
      <c r="J2037" s="29" t="str">
        <f t="shared" si="95"/>
        <v/>
      </c>
    </row>
    <row r="2038" spans="1:10" x14ac:dyDescent="0.25">
      <c r="A2038" s="29">
        <v>143373</v>
      </c>
      <c r="B2038" s="29">
        <v>1</v>
      </c>
      <c r="C2038" s="30">
        <v>46094.554583333331</v>
      </c>
      <c r="D2038" s="32">
        <v>260129160521</v>
      </c>
      <c r="E2038" s="61">
        <v>0.21759999999999999</v>
      </c>
      <c r="H2038" s="29">
        <f t="shared" si="93"/>
        <v>11</v>
      </c>
      <c r="I2038" s="29">
        <f t="shared" si="94"/>
        <v>1</v>
      </c>
      <c r="J2038" s="29" t="str">
        <f t="shared" si="95"/>
        <v/>
      </c>
    </row>
    <row r="2039" spans="1:10" x14ac:dyDescent="0.25">
      <c r="A2039" s="29">
        <v>143343</v>
      </c>
      <c r="B2039" s="29">
        <v>1</v>
      </c>
      <c r="C2039" s="30">
        <v>46094.573657407411</v>
      </c>
      <c r="D2039" s="32">
        <v>260129160921</v>
      </c>
      <c r="E2039" s="61">
        <v>1.1753279999999999</v>
      </c>
      <c r="H2039" s="29">
        <f t="shared" si="93"/>
        <v>11</v>
      </c>
      <c r="I2039" s="29">
        <f t="shared" si="94"/>
        <v>1</v>
      </c>
      <c r="J2039" s="29" t="str">
        <f t="shared" si="95"/>
        <v/>
      </c>
    </row>
    <row r="2040" spans="1:10" x14ac:dyDescent="0.25">
      <c r="A2040" s="29">
        <v>143343</v>
      </c>
      <c r="B2040" s="29">
        <v>1</v>
      </c>
      <c r="C2040" s="30">
        <v>46094.57371527778</v>
      </c>
      <c r="D2040" s="32">
        <v>260129160921</v>
      </c>
      <c r="E2040" s="61">
        <v>1.1753279999999999</v>
      </c>
      <c r="H2040" s="29">
        <f t="shared" si="93"/>
        <v>11</v>
      </c>
      <c r="I2040" s="29">
        <f t="shared" si="94"/>
        <v>1</v>
      </c>
      <c r="J2040" s="29" t="str">
        <f t="shared" si="95"/>
        <v/>
      </c>
    </row>
    <row r="2041" spans="1:10" x14ac:dyDescent="0.25">
      <c r="A2041" s="29">
        <v>143302</v>
      </c>
      <c r="B2041" s="29">
        <v>11</v>
      </c>
      <c r="C2041" s="30">
        <v>46094.576226851852</v>
      </c>
      <c r="D2041" s="32">
        <v>260129160921</v>
      </c>
      <c r="E2041" s="61">
        <v>0.55082399999999998</v>
      </c>
      <c r="H2041" s="29">
        <f t="shared" si="93"/>
        <v>11</v>
      </c>
      <c r="I2041" s="29">
        <f t="shared" si="94"/>
        <v>1</v>
      </c>
      <c r="J2041" s="29" t="str">
        <f t="shared" si="95"/>
        <v/>
      </c>
    </row>
    <row r="2042" spans="1:10" x14ac:dyDescent="0.25">
      <c r="A2042" s="29">
        <v>143302</v>
      </c>
      <c r="B2042" s="29">
        <v>11</v>
      </c>
      <c r="C2042" s="30">
        <v>46094.576284722221</v>
      </c>
      <c r="D2042" s="32">
        <v>260129160921</v>
      </c>
      <c r="E2042" s="61">
        <v>0.55082399999999998</v>
      </c>
      <c r="H2042" s="29">
        <f t="shared" si="93"/>
        <v>11</v>
      </c>
      <c r="I2042" s="29">
        <f t="shared" si="94"/>
        <v>1</v>
      </c>
      <c r="J2042" s="29" t="str">
        <f t="shared" si="95"/>
        <v/>
      </c>
    </row>
    <row r="2043" spans="1:10" x14ac:dyDescent="0.25">
      <c r="A2043" s="29">
        <v>143364</v>
      </c>
      <c r="B2043" s="29">
        <v>1</v>
      </c>
      <c r="C2043" s="30">
        <v>46094.57644675926</v>
      </c>
      <c r="D2043" s="32">
        <v>260129160921</v>
      </c>
      <c r="E2043" s="61">
        <v>2.1369600000000002</v>
      </c>
      <c r="H2043" s="29">
        <f t="shared" si="93"/>
        <v>11</v>
      </c>
      <c r="I2043" s="29">
        <f t="shared" si="94"/>
        <v>1</v>
      </c>
      <c r="J2043" s="29" t="str">
        <f t="shared" si="95"/>
        <v/>
      </c>
    </row>
    <row r="2044" spans="1:10" x14ac:dyDescent="0.25">
      <c r="A2044" s="29">
        <v>143302</v>
      </c>
      <c r="B2044" s="29">
        <v>9</v>
      </c>
      <c r="C2044" s="30">
        <v>46094.584606481483</v>
      </c>
      <c r="D2044" s="32">
        <v>260129160921</v>
      </c>
      <c r="E2044" s="61">
        <v>0.83912399999999998</v>
      </c>
      <c r="H2044" s="29">
        <f t="shared" si="93"/>
        <v>11</v>
      </c>
      <c r="I2044" s="29">
        <f t="shared" si="94"/>
        <v>1</v>
      </c>
      <c r="J2044" s="29" t="str">
        <f t="shared" si="95"/>
        <v/>
      </c>
    </row>
    <row r="2045" spans="1:10" x14ac:dyDescent="0.25">
      <c r="A2045" s="29">
        <v>143302</v>
      </c>
      <c r="B2045" s="29">
        <v>9</v>
      </c>
      <c r="C2045" s="30">
        <v>46094.584664351853</v>
      </c>
      <c r="D2045" s="32">
        <v>260129160921</v>
      </c>
      <c r="E2045" s="61">
        <v>0.83912399999999998</v>
      </c>
      <c r="H2045" s="29">
        <f t="shared" si="93"/>
        <v>11</v>
      </c>
      <c r="I2045" s="29">
        <f t="shared" si="94"/>
        <v>1</v>
      </c>
      <c r="J2045" s="29" t="str">
        <f t="shared" si="95"/>
        <v/>
      </c>
    </row>
    <row r="2046" spans="1:10" x14ac:dyDescent="0.25">
      <c r="A2046" s="29">
        <v>143325</v>
      </c>
      <c r="B2046" s="29">
        <v>1</v>
      </c>
      <c r="C2046" s="30">
        <v>46094.592199074075</v>
      </c>
      <c r="D2046" s="32">
        <v>260129160921</v>
      </c>
      <c r="E2046" s="61">
        <v>0.90810199999999996</v>
      </c>
      <c r="H2046" s="29">
        <f t="shared" si="93"/>
        <v>11</v>
      </c>
      <c r="I2046" s="29">
        <f t="shared" si="94"/>
        <v>1</v>
      </c>
      <c r="J2046" s="29" t="str">
        <f t="shared" si="95"/>
        <v/>
      </c>
    </row>
    <row r="2047" spans="1:10" x14ac:dyDescent="0.25">
      <c r="A2047" s="29">
        <v>142831</v>
      </c>
      <c r="B2047" s="29">
        <v>1</v>
      </c>
      <c r="C2047" s="30">
        <v>46097.283437500002</v>
      </c>
      <c r="D2047" s="32">
        <v>260129161821</v>
      </c>
      <c r="E2047" s="61">
        <v>0.77085899999999996</v>
      </c>
      <c r="H2047" s="29">
        <f t="shared" si="93"/>
        <v>12</v>
      </c>
      <c r="I2047" s="29">
        <f t="shared" si="94"/>
        <v>1</v>
      </c>
      <c r="J2047" s="29" t="str">
        <f t="shared" si="95"/>
        <v/>
      </c>
    </row>
    <row r="2048" spans="1:10" x14ac:dyDescent="0.25">
      <c r="A2048" s="29">
        <v>142831</v>
      </c>
      <c r="B2048" s="29">
        <v>1</v>
      </c>
      <c r="C2048" s="30">
        <v>46097.283518518518</v>
      </c>
      <c r="D2048" s="32">
        <v>260129161821</v>
      </c>
      <c r="E2048" s="61">
        <v>0.77085899999999996</v>
      </c>
      <c r="H2048" s="29">
        <f t="shared" si="93"/>
        <v>12</v>
      </c>
      <c r="I2048" s="29">
        <f t="shared" si="94"/>
        <v>1</v>
      </c>
      <c r="J2048" s="29" t="str">
        <f t="shared" si="95"/>
        <v/>
      </c>
    </row>
    <row r="2049" spans="1:10" x14ac:dyDescent="0.25">
      <c r="A2049" s="29">
        <v>142831</v>
      </c>
      <c r="B2049" s="29">
        <v>1</v>
      </c>
      <c r="C2049" s="30">
        <v>46097.283576388887</v>
      </c>
      <c r="D2049" s="32">
        <v>260129161821</v>
      </c>
      <c r="E2049" s="61">
        <v>0.77085899999999996</v>
      </c>
      <c r="H2049" s="29">
        <f t="shared" si="93"/>
        <v>12</v>
      </c>
      <c r="I2049" s="29">
        <f t="shared" si="94"/>
        <v>1</v>
      </c>
      <c r="J2049" s="29" t="str">
        <f t="shared" si="95"/>
        <v/>
      </c>
    </row>
    <row r="2050" spans="1:10" x14ac:dyDescent="0.25">
      <c r="A2050" s="29">
        <v>142831</v>
      </c>
      <c r="B2050" s="29">
        <v>1</v>
      </c>
      <c r="C2050" s="30">
        <v>46097.283634259256</v>
      </c>
      <c r="D2050" s="32">
        <v>260129161821</v>
      </c>
      <c r="E2050" s="61">
        <v>0.77085899999999996</v>
      </c>
      <c r="H2050" s="29">
        <f t="shared" si="93"/>
        <v>12</v>
      </c>
      <c r="I2050" s="29">
        <f t="shared" si="94"/>
        <v>1</v>
      </c>
      <c r="J2050" s="29" t="str">
        <f t="shared" si="95"/>
        <v/>
      </c>
    </row>
    <row r="2051" spans="1:10" x14ac:dyDescent="0.25">
      <c r="A2051" s="29">
        <v>142831</v>
      </c>
      <c r="B2051" s="29">
        <v>1</v>
      </c>
      <c r="C2051" s="30">
        <v>46097.283715277779</v>
      </c>
      <c r="D2051" s="32">
        <v>260129161821</v>
      </c>
      <c r="E2051" s="61">
        <v>0.77085899999999996</v>
      </c>
      <c r="H2051" s="29">
        <f t="shared" si="93"/>
        <v>12</v>
      </c>
      <c r="I2051" s="29">
        <f t="shared" si="94"/>
        <v>1</v>
      </c>
      <c r="J2051" s="29" t="str">
        <f t="shared" si="95"/>
        <v/>
      </c>
    </row>
    <row r="2052" spans="1:10" x14ac:dyDescent="0.25">
      <c r="A2052" s="29">
        <v>142831</v>
      </c>
      <c r="B2052" s="29">
        <v>1</v>
      </c>
      <c r="C2052" s="30">
        <v>46097.283773148149</v>
      </c>
      <c r="D2052" s="32">
        <v>260129161821</v>
      </c>
      <c r="E2052" s="61">
        <v>0.77085899999999996</v>
      </c>
      <c r="H2052" s="29">
        <f t="shared" si="93"/>
        <v>12</v>
      </c>
      <c r="I2052" s="29">
        <f t="shared" si="94"/>
        <v>1</v>
      </c>
      <c r="J2052" s="29" t="str">
        <f t="shared" si="95"/>
        <v/>
      </c>
    </row>
    <row r="2053" spans="1:10" x14ac:dyDescent="0.25">
      <c r="A2053" s="29">
        <v>143343</v>
      </c>
      <c r="B2053" s="29">
        <v>1</v>
      </c>
      <c r="C2053" s="30">
        <v>46097.288657407407</v>
      </c>
      <c r="D2053" s="32">
        <v>260129161421</v>
      </c>
      <c r="E2053" s="61">
        <v>1.1753279999999999</v>
      </c>
      <c r="H2053" s="29">
        <f t="shared" si="93"/>
        <v>12</v>
      </c>
      <c r="I2053" s="29">
        <f t="shared" si="94"/>
        <v>1</v>
      </c>
      <c r="J2053" s="29" t="str">
        <f t="shared" si="95"/>
        <v/>
      </c>
    </row>
    <row r="2054" spans="1:10" x14ac:dyDescent="0.25">
      <c r="A2054" s="29">
        <v>143343</v>
      </c>
      <c r="B2054" s="29">
        <v>1</v>
      </c>
      <c r="C2054" s="30">
        <v>46097.288726851853</v>
      </c>
      <c r="D2054" s="32">
        <v>260129161421</v>
      </c>
      <c r="E2054" s="61">
        <v>1.1753279999999999</v>
      </c>
      <c r="H2054" s="29">
        <f t="shared" si="93"/>
        <v>12</v>
      </c>
      <c r="I2054" s="29">
        <f t="shared" si="94"/>
        <v>1</v>
      </c>
      <c r="J2054" s="29" t="str">
        <f t="shared" si="95"/>
        <v/>
      </c>
    </row>
    <row r="2055" spans="1:10" x14ac:dyDescent="0.25">
      <c r="A2055" s="29">
        <v>143302</v>
      </c>
      <c r="B2055" s="29">
        <v>11</v>
      </c>
      <c r="C2055" s="30">
        <v>46097.288842592592</v>
      </c>
      <c r="D2055" s="32">
        <v>260129161421</v>
      </c>
      <c r="E2055" s="61">
        <v>0.55082399999999998</v>
      </c>
      <c r="H2055" s="29">
        <f t="shared" si="93"/>
        <v>12</v>
      </c>
      <c r="I2055" s="29">
        <f t="shared" si="94"/>
        <v>1</v>
      </c>
      <c r="J2055" s="29" t="str">
        <f t="shared" si="95"/>
        <v/>
      </c>
    </row>
    <row r="2056" spans="1:10" x14ac:dyDescent="0.25">
      <c r="A2056" s="29">
        <v>143302</v>
      </c>
      <c r="B2056" s="29">
        <v>11</v>
      </c>
      <c r="C2056" s="30">
        <v>46097.288923611108</v>
      </c>
      <c r="D2056" s="32">
        <v>260129161421</v>
      </c>
      <c r="E2056" s="61">
        <v>0.55082399999999998</v>
      </c>
      <c r="H2056" s="29">
        <f t="shared" si="93"/>
        <v>12</v>
      </c>
      <c r="I2056" s="29">
        <f t="shared" si="94"/>
        <v>1</v>
      </c>
      <c r="J2056" s="29" t="str">
        <f t="shared" si="95"/>
        <v/>
      </c>
    </row>
    <row r="2057" spans="1:10" x14ac:dyDescent="0.25">
      <c r="A2057" s="29">
        <v>143137</v>
      </c>
      <c r="B2057" s="29">
        <v>10</v>
      </c>
      <c r="C2057" s="30">
        <v>46097.302407407406</v>
      </c>
      <c r="D2057" s="32">
        <v>260129161421</v>
      </c>
      <c r="E2057" s="61">
        <v>1.1375999999999999</v>
      </c>
      <c r="H2057" s="29">
        <f t="shared" si="93"/>
        <v>12</v>
      </c>
      <c r="I2057" s="29">
        <f t="shared" si="94"/>
        <v>1</v>
      </c>
      <c r="J2057" s="29" t="str">
        <f t="shared" si="95"/>
        <v/>
      </c>
    </row>
    <row r="2058" spans="1:10" x14ac:dyDescent="0.25">
      <c r="A2058" s="29">
        <v>142831</v>
      </c>
      <c r="B2058" s="29">
        <v>2</v>
      </c>
      <c r="C2058" s="30">
        <v>46097.302569444444</v>
      </c>
      <c r="D2058" s="32">
        <v>260129161421</v>
      </c>
      <c r="E2058" s="61">
        <v>1.2522390000000001</v>
      </c>
      <c r="H2058" s="29">
        <f t="shared" si="93"/>
        <v>12</v>
      </c>
      <c r="I2058" s="29">
        <f t="shared" si="94"/>
        <v>1</v>
      </c>
      <c r="J2058" s="29" t="str">
        <f t="shared" si="95"/>
        <v/>
      </c>
    </row>
    <row r="2059" spans="1:10" x14ac:dyDescent="0.25">
      <c r="A2059" s="29">
        <v>142831</v>
      </c>
      <c r="B2059" s="29">
        <v>1</v>
      </c>
      <c r="C2059" s="30">
        <v>46097.311006944445</v>
      </c>
      <c r="D2059" s="32">
        <v>260129180521</v>
      </c>
      <c r="E2059" s="61">
        <v>0.77085899999999996</v>
      </c>
      <c r="H2059" s="29">
        <f t="shared" si="93"/>
        <v>12</v>
      </c>
      <c r="I2059" s="29">
        <f t="shared" si="94"/>
        <v>1</v>
      </c>
      <c r="J2059" s="29" t="str">
        <f t="shared" si="95"/>
        <v/>
      </c>
    </row>
    <row r="2060" spans="1:10" x14ac:dyDescent="0.25">
      <c r="A2060" s="29">
        <v>142831</v>
      </c>
      <c r="B2060" s="29">
        <v>1</v>
      </c>
      <c r="C2060" s="30">
        <v>46097.311064814814</v>
      </c>
      <c r="D2060" s="32">
        <v>260129180521</v>
      </c>
      <c r="E2060" s="61">
        <v>0.77085899999999996</v>
      </c>
      <c r="H2060" s="29">
        <f t="shared" ref="H2060:H2123" si="96">IF(A2060&gt;0,WEEKNUM(C2060,21),"")</f>
        <v>12</v>
      </c>
      <c r="I2060" s="29">
        <f t="shared" ref="I2060:I2123" si="97">IF(A2060&gt;0,1,"")</f>
        <v>1</v>
      </c>
      <c r="J2060" s="29" t="str">
        <f t="shared" ref="J2060:J2123" si="98">IF(F2060&gt;0,1,"")</f>
        <v/>
      </c>
    </row>
    <row r="2061" spans="1:10" x14ac:dyDescent="0.25">
      <c r="A2061" s="29">
        <v>142831</v>
      </c>
      <c r="B2061" s="29">
        <v>1</v>
      </c>
      <c r="C2061" s="30">
        <v>46097.311111111114</v>
      </c>
      <c r="D2061" s="32">
        <v>260129180521</v>
      </c>
      <c r="E2061" s="61">
        <v>0.77085899999999996</v>
      </c>
      <c r="H2061" s="29">
        <f t="shared" si="96"/>
        <v>12</v>
      </c>
      <c r="I2061" s="29">
        <f t="shared" si="97"/>
        <v>1</v>
      </c>
      <c r="J2061" s="29" t="str">
        <f t="shared" si="98"/>
        <v/>
      </c>
    </row>
    <row r="2062" spans="1:10" x14ac:dyDescent="0.25">
      <c r="A2062" s="29">
        <v>142831</v>
      </c>
      <c r="B2062" s="29">
        <v>1</v>
      </c>
      <c r="C2062" s="30">
        <v>46097.311168981483</v>
      </c>
      <c r="D2062" s="32">
        <v>260129180521</v>
      </c>
      <c r="E2062" s="61">
        <v>0.77085899999999996</v>
      </c>
      <c r="H2062" s="29">
        <f t="shared" si="96"/>
        <v>12</v>
      </c>
      <c r="I2062" s="29">
        <f t="shared" si="97"/>
        <v>1</v>
      </c>
      <c r="J2062" s="29" t="str">
        <f t="shared" si="98"/>
        <v/>
      </c>
    </row>
    <row r="2063" spans="1:10" x14ac:dyDescent="0.25">
      <c r="A2063" s="29">
        <v>143394</v>
      </c>
      <c r="B2063" s="29">
        <v>2</v>
      </c>
      <c r="C2063" s="30">
        <v>46097.318090277775</v>
      </c>
      <c r="D2063" s="32">
        <v>260129162321</v>
      </c>
      <c r="E2063" s="61">
        <v>1.301766</v>
      </c>
      <c r="H2063" s="29">
        <f t="shared" si="96"/>
        <v>12</v>
      </c>
      <c r="I2063" s="29">
        <f t="shared" si="97"/>
        <v>1</v>
      </c>
      <c r="J2063" s="29" t="str">
        <f t="shared" si="98"/>
        <v/>
      </c>
    </row>
    <row r="2064" spans="1:10" x14ac:dyDescent="0.25">
      <c r="A2064" s="29">
        <v>143394</v>
      </c>
      <c r="B2064" s="29">
        <v>2</v>
      </c>
      <c r="C2064" s="30">
        <v>46097.318148148152</v>
      </c>
      <c r="D2064" s="32">
        <v>260129162321</v>
      </c>
      <c r="E2064" s="61">
        <v>1.301766</v>
      </c>
      <c r="H2064" s="29">
        <f t="shared" si="96"/>
        <v>12</v>
      </c>
      <c r="I2064" s="29">
        <f t="shared" si="97"/>
        <v>1</v>
      </c>
      <c r="J2064" s="29" t="str">
        <f t="shared" si="98"/>
        <v/>
      </c>
    </row>
    <row r="2065" spans="1:10" x14ac:dyDescent="0.25">
      <c r="A2065" s="29">
        <v>142833</v>
      </c>
      <c r="B2065" s="29">
        <v>2</v>
      </c>
      <c r="C2065" s="30">
        <v>46097.460763888892</v>
      </c>
      <c r="D2065" s="32">
        <v>260123143221</v>
      </c>
      <c r="E2065" s="61">
        <v>1.2522390000000001</v>
      </c>
      <c r="F2065" s="74">
        <v>1.2522390000000001</v>
      </c>
      <c r="G2065" s="71" t="s">
        <v>103</v>
      </c>
      <c r="H2065" s="29">
        <f t="shared" si="96"/>
        <v>12</v>
      </c>
      <c r="I2065" s="29">
        <f t="shared" si="97"/>
        <v>1</v>
      </c>
      <c r="J2065" s="29">
        <f t="shared" si="98"/>
        <v>1</v>
      </c>
    </row>
    <row r="2066" spans="1:10" x14ac:dyDescent="0.25">
      <c r="A2066" s="29">
        <v>142831</v>
      </c>
      <c r="B2066" s="29">
        <v>1</v>
      </c>
      <c r="C2066" s="30">
        <v>46097.318576388891</v>
      </c>
      <c r="D2066" s="32">
        <v>260129162321</v>
      </c>
      <c r="E2066" s="61">
        <v>0.77085899999999996</v>
      </c>
      <c r="H2066" s="29">
        <f t="shared" si="96"/>
        <v>12</v>
      </c>
      <c r="I2066" s="29">
        <f t="shared" si="97"/>
        <v>1</v>
      </c>
      <c r="J2066" s="29" t="str">
        <f t="shared" si="98"/>
        <v/>
      </c>
    </row>
    <row r="2067" spans="1:10" x14ac:dyDescent="0.25">
      <c r="A2067" s="29">
        <v>143302</v>
      </c>
      <c r="B2067" s="29">
        <v>9</v>
      </c>
      <c r="C2067" s="30">
        <v>46097.323622685188</v>
      </c>
      <c r="D2067" s="32">
        <v>260129162321</v>
      </c>
      <c r="E2067" s="61">
        <v>0.83912399999999998</v>
      </c>
      <c r="H2067" s="29">
        <f t="shared" si="96"/>
        <v>12</v>
      </c>
      <c r="I2067" s="29">
        <f t="shared" si="97"/>
        <v>1</v>
      </c>
      <c r="J2067" s="29" t="str">
        <f t="shared" si="98"/>
        <v/>
      </c>
    </row>
    <row r="2068" spans="1:10" x14ac:dyDescent="0.25">
      <c r="A2068" s="29">
        <v>142831</v>
      </c>
      <c r="B2068" s="29">
        <v>1</v>
      </c>
      <c r="C2068" s="30">
        <v>46097.337476851855</v>
      </c>
      <c r="D2068" s="32">
        <v>260122171721</v>
      </c>
      <c r="E2068" s="61">
        <v>0.77085899999999996</v>
      </c>
      <c r="H2068" s="29">
        <f t="shared" si="96"/>
        <v>12</v>
      </c>
      <c r="I2068" s="29">
        <f t="shared" si="97"/>
        <v>1</v>
      </c>
      <c r="J2068" s="29" t="str">
        <f t="shared" si="98"/>
        <v/>
      </c>
    </row>
    <row r="2069" spans="1:10" x14ac:dyDescent="0.25">
      <c r="A2069" s="29">
        <v>142831</v>
      </c>
      <c r="B2069" s="29">
        <v>1</v>
      </c>
      <c r="C2069" s="30">
        <v>46097.337534722225</v>
      </c>
      <c r="D2069" s="32">
        <v>260122171721</v>
      </c>
      <c r="E2069" s="61">
        <v>0.77085899999999996</v>
      </c>
      <c r="H2069" s="29">
        <f t="shared" si="96"/>
        <v>12</v>
      </c>
      <c r="I2069" s="29">
        <f t="shared" si="97"/>
        <v>1</v>
      </c>
      <c r="J2069" s="29" t="str">
        <f t="shared" si="98"/>
        <v/>
      </c>
    </row>
    <row r="2070" spans="1:10" x14ac:dyDescent="0.25">
      <c r="A2070" s="29">
        <v>142831</v>
      </c>
      <c r="B2070" s="29">
        <v>1</v>
      </c>
      <c r="C2070" s="30">
        <v>46097.337604166663</v>
      </c>
      <c r="D2070" s="32">
        <v>260122171721</v>
      </c>
      <c r="E2070" s="61">
        <v>0.77085899999999996</v>
      </c>
      <c r="H2070" s="29">
        <f t="shared" si="96"/>
        <v>12</v>
      </c>
      <c r="I2070" s="29">
        <f t="shared" si="97"/>
        <v>1</v>
      </c>
      <c r="J2070" s="29" t="str">
        <f t="shared" si="98"/>
        <v/>
      </c>
    </row>
    <row r="2071" spans="1:10" x14ac:dyDescent="0.25">
      <c r="A2071" s="29">
        <v>142831</v>
      </c>
      <c r="B2071" s="29">
        <v>1</v>
      </c>
      <c r="C2071" s="30">
        <v>46097.337673611109</v>
      </c>
      <c r="D2071" s="32">
        <v>260122171721</v>
      </c>
      <c r="E2071" s="61">
        <v>0.77085899999999996</v>
      </c>
      <c r="H2071" s="29">
        <f t="shared" si="96"/>
        <v>12</v>
      </c>
      <c r="I2071" s="29">
        <f t="shared" si="97"/>
        <v>1</v>
      </c>
      <c r="J2071" s="29" t="str">
        <f t="shared" si="98"/>
        <v/>
      </c>
    </row>
    <row r="2072" spans="1:10" x14ac:dyDescent="0.25">
      <c r="A2072" s="29">
        <v>142831</v>
      </c>
      <c r="B2072" s="29">
        <v>1</v>
      </c>
      <c r="C2072" s="30">
        <v>46097.337743055556</v>
      </c>
      <c r="D2072" s="32">
        <v>260122171721</v>
      </c>
      <c r="E2072" s="61">
        <v>0.77085899999999996</v>
      </c>
      <c r="H2072" s="29">
        <f t="shared" si="96"/>
        <v>12</v>
      </c>
      <c r="I2072" s="29">
        <f t="shared" si="97"/>
        <v>1</v>
      </c>
      <c r="J2072" s="29" t="str">
        <f t="shared" si="98"/>
        <v/>
      </c>
    </row>
    <row r="2073" spans="1:10" x14ac:dyDescent="0.25">
      <c r="A2073" s="29">
        <v>142831</v>
      </c>
      <c r="B2073" s="29">
        <v>1</v>
      </c>
      <c r="C2073" s="30">
        <v>46097.337800925925</v>
      </c>
      <c r="D2073" s="32">
        <v>260122171721</v>
      </c>
      <c r="E2073" s="61">
        <v>0.77085899999999996</v>
      </c>
      <c r="H2073" s="29">
        <f t="shared" si="96"/>
        <v>12</v>
      </c>
      <c r="I2073" s="29">
        <f t="shared" si="97"/>
        <v>1</v>
      </c>
      <c r="J2073" s="29" t="str">
        <f t="shared" si="98"/>
        <v/>
      </c>
    </row>
    <row r="2074" spans="1:10" x14ac:dyDescent="0.25">
      <c r="A2074" s="29">
        <v>142831</v>
      </c>
      <c r="B2074" s="29">
        <v>2</v>
      </c>
      <c r="C2074" s="30">
        <v>46097.347812499997</v>
      </c>
      <c r="D2074" s="32">
        <v>260129132521</v>
      </c>
      <c r="E2074" s="61">
        <v>1.2522390000000001</v>
      </c>
      <c r="H2074" s="29">
        <f t="shared" si="96"/>
        <v>12</v>
      </c>
      <c r="I2074" s="29">
        <f t="shared" si="97"/>
        <v>1</v>
      </c>
      <c r="J2074" s="29" t="str">
        <f t="shared" si="98"/>
        <v/>
      </c>
    </row>
    <row r="2075" spans="1:10" x14ac:dyDescent="0.25">
      <c r="A2075" s="29">
        <v>142831</v>
      </c>
      <c r="B2075" s="29">
        <v>2</v>
      </c>
      <c r="C2075" s="30">
        <v>46097.347939814812</v>
      </c>
      <c r="D2075" s="32">
        <v>260129132521</v>
      </c>
      <c r="E2075" s="61">
        <v>1.2522390000000001</v>
      </c>
      <c r="H2075" s="29">
        <f t="shared" si="96"/>
        <v>12</v>
      </c>
      <c r="I2075" s="29">
        <f t="shared" si="97"/>
        <v>1</v>
      </c>
      <c r="J2075" s="29" t="str">
        <f t="shared" si="98"/>
        <v/>
      </c>
    </row>
    <row r="2076" spans="1:10" x14ac:dyDescent="0.25">
      <c r="A2076" s="29">
        <v>142831</v>
      </c>
      <c r="B2076" s="29">
        <v>2</v>
      </c>
      <c r="C2076" s="30">
        <v>46097.347997685189</v>
      </c>
      <c r="D2076" s="32">
        <v>260129132521</v>
      </c>
      <c r="E2076" s="61">
        <v>1.2522390000000001</v>
      </c>
      <c r="H2076" s="29">
        <f t="shared" si="96"/>
        <v>12</v>
      </c>
      <c r="I2076" s="29">
        <f t="shared" si="97"/>
        <v>1</v>
      </c>
      <c r="J2076" s="29" t="str">
        <f t="shared" si="98"/>
        <v/>
      </c>
    </row>
    <row r="2077" spans="1:10" x14ac:dyDescent="0.25">
      <c r="A2077" s="29">
        <v>143373</v>
      </c>
      <c r="B2077" s="29">
        <v>1</v>
      </c>
      <c r="C2077" s="30">
        <v>46097.348263888889</v>
      </c>
      <c r="D2077" s="32">
        <v>260129132521</v>
      </c>
      <c r="E2077" s="61">
        <v>0.21759999999999999</v>
      </c>
      <c r="H2077" s="29">
        <f t="shared" si="96"/>
        <v>12</v>
      </c>
      <c r="I2077" s="29">
        <f t="shared" si="97"/>
        <v>1</v>
      </c>
      <c r="J2077" s="29" t="str">
        <f t="shared" si="98"/>
        <v/>
      </c>
    </row>
    <row r="2078" spans="1:10" x14ac:dyDescent="0.25">
      <c r="A2078" s="29">
        <v>143373</v>
      </c>
      <c r="B2078" s="29">
        <v>1</v>
      </c>
      <c r="C2078" s="30">
        <v>46097.348310185182</v>
      </c>
      <c r="D2078" s="32">
        <v>260129132521</v>
      </c>
      <c r="E2078" s="61">
        <v>0.21759999999999999</v>
      </c>
      <c r="H2078" s="29">
        <f t="shared" si="96"/>
        <v>12</v>
      </c>
      <c r="I2078" s="29">
        <f t="shared" si="97"/>
        <v>1</v>
      </c>
      <c r="J2078" s="29" t="str">
        <f t="shared" si="98"/>
        <v/>
      </c>
    </row>
    <row r="2079" spans="1:10" x14ac:dyDescent="0.25">
      <c r="A2079" s="29">
        <v>143373</v>
      </c>
      <c r="B2079" s="29">
        <v>1</v>
      </c>
      <c r="C2079" s="30">
        <v>46097.467268518521</v>
      </c>
      <c r="D2079" s="32">
        <v>260123143221</v>
      </c>
      <c r="E2079" s="61">
        <v>0.21759999999999999</v>
      </c>
      <c r="F2079" s="74">
        <v>0.21759999999999999</v>
      </c>
      <c r="G2079" s="71" t="s">
        <v>103</v>
      </c>
      <c r="H2079" s="29">
        <f t="shared" si="96"/>
        <v>12</v>
      </c>
      <c r="I2079" s="29">
        <f t="shared" si="97"/>
        <v>1</v>
      </c>
      <c r="J2079" s="29">
        <f t="shared" si="98"/>
        <v>1</v>
      </c>
    </row>
    <row r="2080" spans="1:10" x14ac:dyDescent="0.25">
      <c r="A2080" s="29">
        <v>143349</v>
      </c>
      <c r="B2080" s="29">
        <v>6</v>
      </c>
      <c r="C2080" s="30">
        <v>46097.34851851852</v>
      </c>
      <c r="D2080" s="32">
        <v>260129132521</v>
      </c>
      <c r="E2080" s="61">
        <v>0.80954700000000002</v>
      </c>
      <c r="H2080" s="29">
        <f t="shared" si="96"/>
        <v>12</v>
      </c>
      <c r="I2080" s="29">
        <f t="shared" si="97"/>
        <v>1</v>
      </c>
      <c r="J2080" s="29" t="str">
        <f t="shared" si="98"/>
        <v/>
      </c>
    </row>
    <row r="2081" spans="1:10" x14ac:dyDescent="0.25">
      <c r="A2081" s="29">
        <v>143389</v>
      </c>
      <c r="B2081" s="29">
        <v>1</v>
      </c>
      <c r="C2081" s="30">
        <v>46097.348680555559</v>
      </c>
      <c r="D2081" s="32">
        <v>260129132521</v>
      </c>
      <c r="E2081" s="61">
        <v>0.73394999999999999</v>
      </c>
      <c r="H2081" s="29">
        <f t="shared" si="96"/>
        <v>12</v>
      </c>
      <c r="I2081" s="29">
        <f t="shared" si="97"/>
        <v>1</v>
      </c>
      <c r="J2081" s="29" t="str">
        <f t="shared" si="98"/>
        <v/>
      </c>
    </row>
    <row r="2082" spans="1:10" x14ac:dyDescent="0.25">
      <c r="A2082" s="29">
        <v>142833</v>
      </c>
      <c r="B2082" s="29">
        <v>1</v>
      </c>
      <c r="C2082" s="30">
        <v>46097.408738425926</v>
      </c>
      <c r="D2082" s="32">
        <v>260122172021</v>
      </c>
      <c r="E2082" s="61">
        <v>0.77085899999999996</v>
      </c>
      <c r="H2082" s="29">
        <f t="shared" si="96"/>
        <v>12</v>
      </c>
      <c r="I2082" s="29">
        <f t="shared" si="97"/>
        <v>1</v>
      </c>
      <c r="J2082" s="29" t="str">
        <f t="shared" si="98"/>
        <v/>
      </c>
    </row>
    <row r="2083" spans="1:10" x14ac:dyDescent="0.25">
      <c r="A2083" s="29">
        <v>142833</v>
      </c>
      <c r="B2083" s="29">
        <v>1</v>
      </c>
      <c r="C2083" s="30">
        <v>46097.408796296295</v>
      </c>
      <c r="D2083" s="32">
        <v>260122172021</v>
      </c>
      <c r="E2083" s="61">
        <v>0.77085899999999996</v>
      </c>
      <c r="H2083" s="29">
        <f t="shared" si="96"/>
        <v>12</v>
      </c>
      <c r="I2083" s="29">
        <f t="shared" si="97"/>
        <v>1</v>
      </c>
      <c r="J2083" s="29" t="str">
        <f t="shared" si="98"/>
        <v/>
      </c>
    </row>
    <row r="2084" spans="1:10" x14ac:dyDescent="0.25">
      <c r="A2084" s="29">
        <v>142833</v>
      </c>
      <c r="B2084" s="29">
        <v>1</v>
      </c>
      <c r="C2084" s="30">
        <v>46097.408865740741</v>
      </c>
      <c r="D2084" s="32">
        <v>260122172021</v>
      </c>
      <c r="E2084" s="61">
        <v>0.77085899999999996</v>
      </c>
      <c r="H2084" s="29">
        <f t="shared" si="96"/>
        <v>12</v>
      </c>
      <c r="I2084" s="29">
        <f t="shared" si="97"/>
        <v>1</v>
      </c>
      <c r="J2084" s="29" t="str">
        <f t="shared" si="98"/>
        <v/>
      </c>
    </row>
    <row r="2085" spans="1:10" x14ac:dyDescent="0.25">
      <c r="A2085" s="29">
        <v>142833</v>
      </c>
      <c r="B2085" s="29">
        <v>1</v>
      </c>
      <c r="C2085" s="30">
        <v>46097.408935185187</v>
      </c>
      <c r="D2085" s="32">
        <v>260122172021</v>
      </c>
      <c r="E2085" s="61">
        <v>0.77085899999999996</v>
      </c>
      <c r="H2085" s="29">
        <f t="shared" si="96"/>
        <v>12</v>
      </c>
      <c r="I2085" s="29">
        <f t="shared" si="97"/>
        <v>1</v>
      </c>
      <c r="J2085" s="29" t="str">
        <f t="shared" si="98"/>
        <v/>
      </c>
    </row>
    <row r="2086" spans="1:10" x14ac:dyDescent="0.25">
      <c r="A2086" s="29">
        <v>142833</v>
      </c>
      <c r="B2086" s="29">
        <v>1</v>
      </c>
      <c r="C2086" s="30">
        <v>46097.409004629626</v>
      </c>
      <c r="D2086" s="32">
        <v>260122172021</v>
      </c>
      <c r="E2086" s="61">
        <v>0.77085899999999996</v>
      </c>
      <c r="H2086" s="29">
        <f t="shared" si="96"/>
        <v>12</v>
      </c>
      <c r="I2086" s="29">
        <f t="shared" si="97"/>
        <v>1</v>
      </c>
      <c r="J2086" s="29" t="str">
        <f t="shared" si="98"/>
        <v/>
      </c>
    </row>
    <row r="2087" spans="1:10" x14ac:dyDescent="0.25">
      <c r="A2087" s="29">
        <v>142833</v>
      </c>
      <c r="B2087" s="29">
        <v>1</v>
      </c>
      <c r="C2087" s="30">
        <v>46097.409074074072</v>
      </c>
      <c r="D2087" s="32">
        <v>260122172021</v>
      </c>
      <c r="E2087" s="61">
        <v>0.77085899999999996</v>
      </c>
      <c r="H2087" s="29">
        <f t="shared" si="96"/>
        <v>12</v>
      </c>
      <c r="I2087" s="29">
        <f t="shared" si="97"/>
        <v>1</v>
      </c>
      <c r="J2087" s="29" t="str">
        <f t="shared" si="98"/>
        <v/>
      </c>
    </row>
    <row r="2088" spans="1:10" x14ac:dyDescent="0.25">
      <c r="A2088" s="29">
        <v>142831</v>
      </c>
      <c r="B2088" s="29">
        <v>2</v>
      </c>
      <c r="C2088" s="30">
        <v>46097.41070601852</v>
      </c>
      <c r="D2088" s="32">
        <v>260122173921</v>
      </c>
      <c r="E2088" s="61">
        <v>1.2522390000000001</v>
      </c>
      <c r="H2088" s="29">
        <f t="shared" si="96"/>
        <v>12</v>
      </c>
      <c r="I2088" s="29">
        <f t="shared" si="97"/>
        <v>1</v>
      </c>
      <c r="J2088" s="29" t="str">
        <f t="shared" si="98"/>
        <v/>
      </c>
    </row>
    <row r="2089" spans="1:10" x14ac:dyDescent="0.25">
      <c r="A2089" s="29">
        <v>142831</v>
      </c>
      <c r="B2089" s="29">
        <v>2</v>
      </c>
      <c r="C2089" s="30">
        <v>46097.410775462966</v>
      </c>
      <c r="D2089" s="32">
        <v>260122173921</v>
      </c>
      <c r="E2089" s="61">
        <v>1.2522390000000001</v>
      </c>
      <c r="H2089" s="29">
        <f t="shared" si="96"/>
        <v>12</v>
      </c>
      <c r="I2089" s="29">
        <f t="shared" si="97"/>
        <v>1</v>
      </c>
      <c r="J2089" s="29" t="str">
        <f t="shared" si="98"/>
        <v/>
      </c>
    </row>
    <row r="2090" spans="1:10" x14ac:dyDescent="0.25">
      <c r="A2090" s="29">
        <v>142831</v>
      </c>
      <c r="B2090" s="29">
        <v>2</v>
      </c>
      <c r="C2090" s="30">
        <v>46097.410833333335</v>
      </c>
      <c r="D2090" s="32">
        <v>260122173921</v>
      </c>
      <c r="E2090" s="61">
        <v>1.2522390000000001</v>
      </c>
      <c r="H2090" s="29">
        <f t="shared" si="96"/>
        <v>12</v>
      </c>
      <c r="I2090" s="29">
        <f t="shared" si="97"/>
        <v>1</v>
      </c>
      <c r="J2090" s="29" t="str">
        <f t="shared" si="98"/>
        <v/>
      </c>
    </row>
    <row r="2091" spans="1:10" x14ac:dyDescent="0.25">
      <c r="A2091" s="29">
        <v>142831</v>
      </c>
      <c r="B2091" s="29">
        <v>2</v>
      </c>
      <c r="C2091" s="30">
        <v>46097.410902777781</v>
      </c>
      <c r="D2091" s="32">
        <v>260122173921</v>
      </c>
      <c r="E2091" s="61">
        <v>1.2522390000000001</v>
      </c>
      <c r="H2091" s="29">
        <f t="shared" si="96"/>
        <v>12</v>
      </c>
      <c r="I2091" s="29">
        <f t="shared" si="97"/>
        <v>1</v>
      </c>
      <c r="J2091" s="29" t="str">
        <f t="shared" si="98"/>
        <v/>
      </c>
    </row>
    <row r="2092" spans="1:10" x14ac:dyDescent="0.25">
      <c r="A2092" s="29">
        <v>142833</v>
      </c>
      <c r="B2092" s="29">
        <v>1</v>
      </c>
      <c r="C2092" s="30">
        <v>46097.431354166663</v>
      </c>
      <c r="D2092" s="32">
        <v>260123063821</v>
      </c>
      <c r="E2092" s="61">
        <v>0.77085899999999996</v>
      </c>
      <c r="H2092" s="29">
        <f t="shared" si="96"/>
        <v>12</v>
      </c>
      <c r="I2092" s="29">
        <f t="shared" si="97"/>
        <v>1</v>
      </c>
      <c r="J2092" s="29" t="str">
        <f t="shared" si="98"/>
        <v/>
      </c>
    </row>
    <row r="2093" spans="1:10" x14ac:dyDescent="0.25">
      <c r="A2093" s="29">
        <v>142833</v>
      </c>
      <c r="B2093" s="29">
        <v>1</v>
      </c>
      <c r="C2093" s="30">
        <v>46097.431435185186</v>
      </c>
      <c r="D2093" s="32">
        <v>260123063821</v>
      </c>
      <c r="E2093" s="61">
        <v>0.77085899999999996</v>
      </c>
      <c r="H2093" s="29">
        <f t="shared" si="96"/>
        <v>12</v>
      </c>
      <c r="I2093" s="29">
        <f t="shared" si="97"/>
        <v>1</v>
      </c>
      <c r="J2093" s="29" t="str">
        <f t="shared" si="98"/>
        <v/>
      </c>
    </row>
    <row r="2094" spans="1:10" x14ac:dyDescent="0.25">
      <c r="A2094" s="29">
        <v>142833</v>
      </c>
      <c r="B2094" s="29">
        <v>1</v>
      </c>
      <c r="C2094" s="30">
        <v>46097.431504629632</v>
      </c>
      <c r="D2094" s="32">
        <v>260123063821</v>
      </c>
      <c r="E2094" s="61">
        <v>0.77085899999999996</v>
      </c>
      <c r="H2094" s="29">
        <f t="shared" si="96"/>
        <v>12</v>
      </c>
      <c r="I2094" s="29">
        <f t="shared" si="97"/>
        <v>1</v>
      </c>
      <c r="J2094" s="29" t="str">
        <f t="shared" si="98"/>
        <v/>
      </c>
    </row>
    <row r="2095" spans="1:10" x14ac:dyDescent="0.25">
      <c r="A2095" s="29">
        <v>142833</v>
      </c>
      <c r="B2095" s="29">
        <v>1</v>
      </c>
      <c r="C2095" s="30">
        <v>46097.431574074071</v>
      </c>
      <c r="D2095" s="32">
        <v>260123063821</v>
      </c>
      <c r="E2095" s="61">
        <v>0.77085899999999996</v>
      </c>
      <c r="H2095" s="29">
        <f t="shared" si="96"/>
        <v>12</v>
      </c>
      <c r="I2095" s="29">
        <f t="shared" si="97"/>
        <v>1</v>
      </c>
      <c r="J2095" s="29" t="str">
        <f t="shared" si="98"/>
        <v/>
      </c>
    </row>
    <row r="2096" spans="1:10" x14ac:dyDescent="0.25">
      <c r="A2096" s="29">
        <v>142833</v>
      </c>
      <c r="B2096" s="29">
        <v>1</v>
      </c>
      <c r="C2096" s="30">
        <v>46097.431643518517</v>
      </c>
      <c r="D2096" s="32">
        <v>260123063821</v>
      </c>
      <c r="E2096" s="61">
        <v>0.77085899999999996</v>
      </c>
      <c r="H2096" s="29">
        <f t="shared" si="96"/>
        <v>12</v>
      </c>
      <c r="I2096" s="29">
        <f t="shared" si="97"/>
        <v>1</v>
      </c>
      <c r="J2096" s="29" t="str">
        <f t="shared" si="98"/>
        <v/>
      </c>
    </row>
    <row r="2097" spans="1:10" x14ac:dyDescent="0.25">
      <c r="A2097" s="29">
        <v>142833</v>
      </c>
      <c r="B2097" s="29">
        <v>1</v>
      </c>
      <c r="C2097" s="30">
        <v>46097.431712962964</v>
      </c>
      <c r="D2097" s="32">
        <v>260123063821</v>
      </c>
      <c r="E2097" s="61">
        <v>0.77085899999999996</v>
      </c>
      <c r="H2097" s="29">
        <f t="shared" si="96"/>
        <v>12</v>
      </c>
      <c r="I2097" s="29">
        <f t="shared" si="97"/>
        <v>1</v>
      </c>
      <c r="J2097" s="29" t="str">
        <f t="shared" si="98"/>
        <v/>
      </c>
    </row>
    <row r="2098" spans="1:10" x14ac:dyDescent="0.25">
      <c r="A2098" s="29">
        <v>142831</v>
      </c>
      <c r="B2098" s="29">
        <v>2</v>
      </c>
      <c r="C2098" s="30">
        <v>46097.437407407408</v>
      </c>
      <c r="D2098" s="32">
        <v>260123061921</v>
      </c>
      <c r="E2098" s="61">
        <v>1.2522390000000001</v>
      </c>
      <c r="H2098" s="29">
        <f t="shared" si="96"/>
        <v>12</v>
      </c>
      <c r="I2098" s="29">
        <f t="shared" si="97"/>
        <v>1</v>
      </c>
      <c r="J2098" s="29" t="str">
        <f t="shared" si="98"/>
        <v/>
      </c>
    </row>
    <row r="2099" spans="1:10" x14ac:dyDescent="0.25">
      <c r="A2099" s="29">
        <v>142831</v>
      </c>
      <c r="B2099" s="29">
        <v>2</v>
      </c>
      <c r="C2099" s="30">
        <v>46097.437476851854</v>
      </c>
      <c r="D2099" s="32">
        <v>260123061921</v>
      </c>
      <c r="E2099" s="61">
        <v>1.2522390000000001</v>
      </c>
      <c r="H2099" s="29">
        <f t="shared" si="96"/>
        <v>12</v>
      </c>
      <c r="I2099" s="29">
        <f t="shared" si="97"/>
        <v>1</v>
      </c>
      <c r="J2099" s="29" t="str">
        <f t="shared" si="98"/>
        <v/>
      </c>
    </row>
    <row r="2100" spans="1:10" x14ac:dyDescent="0.25">
      <c r="A2100" s="29">
        <v>142831</v>
      </c>
      <c r="B2100" s="29">
        <v>2</v>
      </c>
      <c r="C2100" s="30">
        <v>46097.437534722223</v>
      </c>
      <c r="D2100" s="32">
        <v>260123061921</v>
      </c>
      <c r="E2100" s="61">
        <v>1.2522390000000001</v>
      </c>
      <c r="H2100" s="29">
        <f t="shared" si="96"/>
        <v>12</v>
      </c>
      <c r="I2100" s="29">
        <f t="shared" si="97"/>
        <v>1</v>
      </c>
      <c r="J2100" s="29" t="str">
        <f t="shared" si="98"/>
        <v/>
      </c>
    </row>
    <row r="2101" spans="1:10" x14ac:dyDescent="0.25">
      <c r="A2101" s="29">
        <v>142831</v>
      </c>
      <c r="B2101" s="29">
        <v>2</v>
      </c>
      <c r="C2101" s="30">
        <v>46097.437592592592</v>
      </c>
      <c r="D2101" s="32">
        <v>260123061921</v>
      </c>
      <c r="E2101" s="61">
        <v>1.2522390000000001</v>
      </c>
      <c r="H2101" s="29">
        <f t="shared" si="96"/>
        <v>12</v>
      </c>
      <c r="I2101" s="29">
        <f t="shared" si="97"/>
        <v>1</v>
      </c>
      <c r="J2101" s="29" t="str">
        <f t="shared" si="98"/>
        <v/>
      </c>
    </row>
    <row r="2102" spans="1:10" x14ac:dyDescent="0.25">
      <c r="A2102" s="29">
        <v>142831</v>
      </c>
      <c r="B2102" s="29">
        <v>1</v>
      </c>
      <c r="C2102" s="30">
        <v>46097.463321759256</v>
      </c>
      <c r="D2102" s="32">
        <v>260123143521</v>
      </c>
      <c r="E2102" s="61">
        <v>0.77085899999999996</v>
      </c>
      <c r="H2102" s="29">
        <f t="shared" si="96"/>
        <v>12</v>
      </c>
      <c r="I2102" s="29">
        <f t="shared" si="97"/>
        <v>1</v>
      </c>
      <c r="J2102" s="29" t="str">
        <f t="shared" si="98"/>
        <v/>
      </c>
    </row>
    <row r="2103" spans="1:10" x14ac:dyDescent="0.25">
      <c r="A2103" s="29">
        <v>142831</v>
      </c>
      <c r="B2103" s="29">
        <v>1</v>
      </c>
      <c r="C2103" s="30">
        <v>46097.463391203702</v>
      </c>
      <c r="D2103" s="32">
        <v>260123143521</v>
      </c>
      <c r="E2103" s="61">
        <v>0.77085899999999996</v>
      </c>
      <c r="H2103" s="29">
        <f t="shared" si="96"/>
        <v>12</v>
      </c>
      <c r="I2103" s="29">
        <f t="shared" si="97"/>
        <v>1</v>
      </c>
      <c r="J2103" s="29" t="str">
        <f t="shared" si="98"/>
        <v/>
      </c>
    </row>
    <row r="2104" spans="1:10" x14ac:dyDescent="0.25">
      <c r="A2104" s="29">
        <v>142831</v>
      </c>
      <c r="B2104" s="29">
        <v>1</v>
      </c>
      <c r="C2104" s="30">
        <v>46097.463449074072</v>
      </c>
      <c r="D2104" s="32">
        <v>260123143521</v>
      </c>
      <c r="E2104" s="61">
        <v>0.77085899999999996</v>
      </c>
      <c r="H2104" s="29">
        <f t="shared" si="96"/>
        <v>12</v>
      </c>
      <c r="I2104" s="29">
        <f t="shared" si="97"/>
        <v>1</v>
      </c>
      <c r="J2104" s="29" t="str">
        <f t="shared" si="98"/>
        <v/>
      </c>
    </row>
    <row r="2105" spans="1:10" x14ac:dyDescent="0.25">
      <c r="A2105" s="29">
        <v>142831</v>
      </c>
      <c r="B2105" s="29">
        <v>1</v>
      </c>
      <c r="C2105" s="30">
        <v>46097.463518518518</v>
      </c>
      <c r="D2105" s="32">
        <v>260123143521</v>
      </c>
      <c r="E2105" s="61">
        <v>0.77085899999999996</v>
      </c>
      <c r="H2105" s="29">
        <f t="shared" si="96"/>
        <v>12</v>
      </c>
      <c r="I2105" s="29">
        <f t="shared" si="97"/>
        <v>1</v>
      </c>
      <c r="J2105" s="29" t="str">
        <f t="shared" si="98"/>
        <v/>
      </c>
    </row>
    <row r="2106" spans="1:10" x14ac:dyDescent="0.25">
      <c r="A2106" s="29">
        <v>142831</v>
      </c>
      <c r="B2106" s="29">
        <v>1</v>
      </c>
      <c r="C2106" s="30">
        <v>46097.463576388887</v>
      </c>
      <c r="D2106" s="32">
        <v>260123143521</v>
      </c>
      <c r="E2106" s="61">
        <v>0.77085899999999996</v>
      </c>
      <c r="H2106" s="29">
        <f t="shared" si="96"/>
        <v>12</v>
      </c>
      <c r="I2106" s="29">
        <f t="shared" si="97"/>
        <v>1</v>
      </c>
      <c r="J2106" s="29" t="str">
        <f t="shared" si="98"/>
        <v/>
      </c>
    </row>
    <row r="2107" spans="1:10" x14ac:dyDescent="0.25">
      <c r="A2107" s="29">
        <v>142833</v>
      </c>
      <c r="B2107" s="29">
        <v>1</v>
      </c>
      <c r="C2107" s="30">
        <v>46097.463692129626</v>
      </c>
      <c r="D2107" s="32">
        <v>260123143521</v>
      </c>
      <c r="E2107" s="61">
        <v>0.77085899999999996</v>
      </c>
      <c r="H2107" s="29">
        <f t="shared" si="96"/>
        <v>12</v>
      </c>
      <c r="I2107" s="29">
        <f t="shared" si="97"/>
        <v>1</v>
      </c>
      <c r="J2107" s="29" t="str">
        <f t="shared" si="98"/>
        <v/>
      </c>
    </row>
    <row r="2108" spans="1:10" x14ac:dyDescent="0.25">
      <c r="A2108" s="29">
        <v>143381</v>
      </c>
      <c r="B2108" s="29">
        <v>1</v>
      </c>
      <c r="C2108" s="30">
        <v>46097.466782407406</v>
      </c>
      <c r="D2108" s="32">
        <v>260123143221</v>
      </c>
      <c r="E2108" s="61">
        <v>1.1112169999999999</v>
      </c>
      <c r="H2108" s="29">
        <f t="shared" si="96"/>
        <v>12</v>
      </c>
      <c r="I2108" s="29">
        <f t="shared" si="97"/>
        <v>1</v>
      </c>
      <c r="J2108" s="29" t="str">
        <f t="shared" si="98"/>
        <v/>
      </c>
    </row>
    <row r="2109" spans="1:10" x14ac:dyDescent="0.25">
      <c r="A2109" s="29">
        <v>142833</v>
      </c>
      <c r="B2109" s="29">
        <v>2</v>
      </c>
      <c r="C2109" s="30">
        <v>46097.466932870368</v>
      </c>
      <c r="D2109" s="32">
        <v>260123143221</v>
      </c>
      <c r="E2109" s="61">
        <v>1.2522390000000001</v>
      </c>
      <c r="H2109" s="29">
        <f t="shared" si="96"/>
        <v>12</v>
      </c>
      <c r="I2109" s="29">
        <f t="shared" si="97"/>
        <v>1</v>
      </c>
      <c r="J2109" s="29" t="str">
        <f t="shared" si="98"/>
        <v/>
      </c>
    </row>
    <row r="2110" spans="1:10" x14ac:dyDescent="0.25">
      <c r="A2110" s="29">
        <v>142833</v>
      </c>
      <c r="B2110" s="29">
        <v>2</v>
      </c>
      <c r="C2110" s="30">
        <v>46097.493321759262</v>
      </c>
      <c r="D2110" s="32">
        <v>260123144021</v>
      </c>
      <c r="E2110" s="61">
        <v>1.2522390000000001</v>
      </c>
      <c r="H2110" s="29">
        <f t="shared" si="96"/>
        <v>12</v>
      </c>
      <c r="I2110" s="29">
        <f t="shared" si="97"/>
        <v>1</v>
      </c>
      <c r="J2110" s="29" t="str">
        <f t="shared" si="98"/>
        <v/>
      </c>
    </row>
    <row r="2111" spans="1:10" x14ac:dyDescent="0.25">
      <c r="A2111" s="29">
        <v>142833</v>
      </c>
      <c r="B2111" s="29">
        <v>2</v>
      </c>
      <c r="C2111" s="30">
        <v>46097.493379629632</v>
      </c>
      <c r="D2111" s="32">
        <v>260123144021</v>
      </c>
      <c r="E2111" s="61">
        <v>1.2522390000000001</v>
      </c>
      <c r="H2111" s="29">
        <f t="shared" si="96"/>
        <v>12</v>
      </c>
      <c r="I2111" s="29">
        <f t="shared" si="97"/>
        <v>1</v>
      </c>
      <c r="J2111" s="29" t="str">
        <f t="shared" si="98"/>
        <v/>
      </c>
    </row>
    <row r="2112" spans="1:10" x14ac:dyDescent="0.25">
      <c r="A2112" s="29">
        <v>142833</v>
      </c>
      <c r="B2112" s="29">
        <v>2</v>
      </c>
      <c r="C2112" s="30">
        <v>46097.493449074071</v>
      </c>
      <c r="D2112" s="32">
        <v>260123144021</v>
      </c>
      <c r="E2112" s="61">
        <v>1.2522390000000001</v>
      </c>
      <c r="H2112" s="29">
        <f t="shared" si="96"/>
        <v>12</v>
      </c>
      <c r="I2112" s="29">
        <f t="shared" si="97"/>
        <v>1</v>
      </c>
      <c r="J2112" s="29" t="str">
        <f t="shared" si="98"/>
        <v/>
      </c>
    </row>
    <row r="2113" spans="1:10" x14ac:dyDescent="0.25">
      <c r="A2113" s="29">
        <v>142833</v>
      </c>
      <c r="B2113" s="29">
        <v>2</v>
      </c>
      <c r="C2113" s="30">
        <v>46097.493506944447</v>
      </c>
      <c r="D2113" s="32">
        <v>260123144021</v>
      </c>
      <c r="E2113" s="61">
        <v>1.2522390000000001</v>
      </c>
      <c r="H2113" s="29">
        <f t="shared" si="96"/>
        <v>12</v>
      </c>
      <c r="I2113" s="29">
        <f t="shared" si="97"/>
        <v>1</v>
      </c>
      <c r="J2113" s="29" t="str">
        <f t="shared" si="98"/>
        <v/>
      </c>
    </row>
    <row r="2114" spans="1:10" x14ac:dyDescent="0.25">
      <c r="A2114" s="29">
        <v>142831</v>
      </c>
      <c r="B2114" s="29">
        <v>2</v>
      </c>
      <c r="C2114" s="30">
        <v>46098.278726851851</v>
      </c>
      <c r="D2114" s="32">
        <v>260123144321</v>
      </c>
      <c r="E2114" s="61">
        <v>1.2522390000000001</v>
      </c>
      <c r="H2114" s="29">
        <f t="shared" si="96"/>
        <v>12</v>
      </c>
      <c r="I2114" s="29">
        <f t="shared" si="97"/>
        <v>1</v>
      </c>
      <c r="J2114" s="29" t="str">
        <f t="shared" si="98"/>
        <v/>
      </c>
    </row>
    <row r="2115" spans="1:10" x14ac:dyDescent="0.25">
      <c r="A2115" s="29">
        <v>142831</v>
      </c>
      <c r="B2115" s="29">
        <v>2</v>
      </c>
      <c r="C2115" s="30">
        <v>46098.278854166667</v>
      </c>
      <c r="D2115" s="32">
        <v>260123144321</v>
      </c>
      <c r="E2115" s="61">
        <v>1.2522390000000001</v>
      </c>
      <c r="H2115" s="29">
        <f t="shared" si="96"/>
        <v>12</v>
      </c>
      <c r="I2115" s="29">
        <f t="shared" si="97"/>
        <v>1</v>
      </c>
      <c r="J2115" s="29" t="str">
        <f t="shared" si="98"/>
        <v/>
      </c>
    </row>
    <row r="2116" spans="1:10" x14ac:dyDescent="0.25">
      <c r="A2116" s="29">
        <v>142831</v>
      </c>
      <c r="B2116" s="29">
        <v>2</v>
      </c>
      <c r="C2116" s="30">
        <v>46098.278923611113</v>
      </c>
      <c r="D2116" s="32">
        <v>260123144321</v>
      </c>
      <c r="E2116" s="61">
        <v>1.2522390000000001</v>
      </c>
      <c r="H2116" s="29">
        <f t="shared" si="96"/>
        <v>12</v>
      </c>
      <c r="I2116" s="29">
        <f t="shared" si="97"/>
        <v>1</v>
      </c>
      <c r="J2116" s="29" t="str">
        <f t="shared" si="98"/>
        <v/>
      </c>
    </row>
    <row r="2117" spans="1:10" x14ac:dyDescent="0.25">
      <c r="A2117" s="29">
        <v>142831</v>
      </c>
      <c r="B2117" s="29">
        <v>2</v>
      </c>
      <c r="C2117" s="30">
        <v>46098.278993055559</v>
      </c>
      <c r="D2117" s="32">
        <v>260123144321</v>
      </c>
      <c r="E2117" s="61">
        <v>1.2522390000000001</v>
      </c>
      <c r="H2117" s="29">
        <f t="shared" si="96"/>
        <v>12</v>
      </c>
      <c r="I2117" s="29">
        <f t="shared" si="97"/>
        <v>1</v>
      </c>
      <c r="J2117" s="29" t="str">
        <f t="shared" si="98"/>
        <v/>
      </c>
    </row>
    <row r="2118" spans="1:10" x14ac:dyDescent="0.25">
      <c r="A2118" s="29">
        <v>142833</v>
      </c>
      <c r="B2118" s="29">
        <v>1</v>
      </c>
      <c r="C2118" s="30">
        <v>46098.280590277776</v>
      </c>
      <c r="D2118" s="32">
        <v>260127121021</v>
      </c>
      <c r="E2118" s="61">
        <v>0.77085899999999996</v>
      </c>
      <c r="H2118" s="29">
        <f t="shared" si="96"/>
        <v>12</v>
      </c>
      <c r="I2118" s="29">
        <f t="shared" si="97"/>
        <v>1</v>
      </c>
      <c r="J2118" s="29" t="str">
        <f t="shared" si="98"/>
        <v/>
      </c>
    </row>
    <row r="2119" spans="1:10" x14ac:dyDescent="0.25">
      <c r="A2119" s="29">
        <v>142833</v>
      </c>
      <c r="B2119" s="29">
        <v>1</v>
      </c>
      <c r="C2119" s="30">
        <v>46098.280659722222</v>
      </c>
      <c r="D2119" s="32">
        <v>260127121021</v>
      </c>
      <c r="E2119" s="61">
        <v>0.77085899999999996</v>
      </c>
      <c r="H2119" s="29">
        <f t="shared" si="96"/>
        <v>12</v>
      </c>
      <c r="I2119" s="29">
        <f t="shared" si="97"/>
        <v>1</v>
      </c>
      <c r="J2119" s="29" t="str">
        <f t="shared" si="98"/>
        <v/>
      </c>
    </row>
    <row r="2120" spans="1:10" x14ac:dyDescent="0.25">
      <c r="A2120" s="29">
        <v>142833</v>
      </c>
      <c r="B2120" s="29">
        <v>1</v>
      </c>
      <c r="C2120" s="30">
        <v>46098.280717592592</v>
      </c>
      <c r="D2120" s="32">
        <v>260127121021</v>
      </c>
      <c r="E2120" s="61">
        <v>0.77085899999999996</v>
      </c>
      <c r="H2120" s="29">
        <f t="shared" si="96"/>
        <v>12</v>
      </c>
      <c r="I2120" s="29">
        <f t="shared" si="97"/>
        <v>1</v>
      </c>
      <c r="J2120" s="29" t="str">
        <f t="shared" si="98"/>
        <v/>
      </c>
    </row>
    <row r="2121" spans="1:10" x14ac:dyDescent="0.25">
      <c r="A2121" s="29">
        <v>142831</v>
      </c>
      <c r="B2121" s="29">
        <v>2</v>
      </c>
      <c r="C2121" s="30">
        <v>46098.290347222224</v>
      </c>
      <c r="D2121" s="32">
        <v>260127121021</v>
      </c>
      <c r="E2121" s="61">
        <v>1.2522390000000001</v>
      </c>
      <c r="H2121" s="29">
        <f t="shared" si="96"/>
        <v>12</v>
      </c>
      <c r="I2121" s="29">
        <f t="shared" si="97"/>
        <v>1</v>
      </c>
      <c r="J2121" s="29" t="str">
        <f t="shared" si="98"/>
        <v/>
      </c>
    </row>
    <row r="2122" spans="1:10" x14ac:dyDescent="0.25">
      <c r="A2122" s="29">
        <v>142833</v>
      </c>
      <c r="B2122" s="29">
        <v>2</v>
      </c>
      <c r="C2122" s="30">
        <v>46098.309756944444</v>
      </c>
      <c r="D2122" s="32">
        <v>260127122021</v>
      </c>
      <c r="E2122" s="61">
        <v>1.2522390000000001</v>
      </c>
      <c r="H2122" s="29">
        <f t="shared" si="96"/>
        <v>12</v>
      </c>
      <c r="I2122" s="29">
        <f t="shared" si="97"/>
        <v>1</v>
      </c>
      <c r="J2122" s="29" t="str">
        <f t="shared" si="98"/>
        <v/>
      </c>
    </row>
    <row r="2123" spans="1:10" x14ac:dyDescent="0.25">
      <c r="A2123" s="29">
        <v>142833</v>
      </c>
      <c r="B2123" s="29">
        <v>2</v>
      </c>
      <c r="C2123" s="30">
        <v>46098.30982638889</v>
      </c>
      <c r="D2123" s="32">
        <v>260127122021</v>
      </c>
      <c r="E2123" s="61">
        <v>1.2522390000000001</v>
      </c>
      <c r="H2123" s="29">
        <f t="shared" si="96"/>
        <v>12</v>
      </c>
      <c r="I2123" s="29">
        <f t="shared" si="97"/>
        <v>1</v>
      </c>
      <c r="J2123" s="29" t="str">
        <f t="shared" si="98"/>
        <v/>
      </c>
    </row>
    <row r="2124" spans="1:10" x14ac:dyDescent="0.25">
      <c r="A2124" s="29">
        <v>142833</v>
      </c>
      <c r="B2124" s="29">
        <v>2</v>
      </c>
      <c r="C2124" s="30">
        <v>46098.309895833336</v>
      </c>
      <c r="D2124" s="32">
        <v>260127122021</v>
      </c>
      <c r="E2124" s="61">
        <v>1.2522390000000001</v>
      </c>
      <c r="H2124" s="29">
        <f t="shared" ref="H2124:H2187" si="99">IF(A2124&gt;0,WEEKNUM(C2124,21),"")</f>
        <v>12</v>
      </c>
      <c r="I2124" s="29">
        <f t="shared" ref="I2124:I2187" si="100">IF(A2124&gt;0,1,"")</f>
        <v>1</v>
      </c>
      <c r="J2124" s="29" t="str">
        <f t="shared" ref="J2124:J2187" si="101">IF(F2124&gt;0,1,"")</f>
        <v/>
      </c>
    </row>
    <row r="2125" spans="1:10" x14ac:dyDescent="0.25">
      <c r="A2125" s="29">
        <v>142833</v>
      </c>
      <c r="B2125" s="29">
        <v>2</v>
      </c>
      <c r="C2125" s="30">
        <v>46098.309965277775</v>
      </c>
      <c r="D2125" s="32">
        <v>260127122021</v>
      </c>
      <c r="E2125" s="61">
        <v>1.2522390000000001</v>
      </c>
      <c r="H2125" s="29">
        <f t="shared" si="99"/>
        <v>12</v>
      </c>
      <c r="I2125" s="29">
        <f t="shared" si="100"/>
        <v>1</v>
      </c>
      <c r="J2125" s="29" t="str">
        <f t="shared" si="101"/>
        <v/>
      </c>
    </row>
    <row r="2126" spans="1:10" x14ac:dyDescent="0.25">
      <c r="A2126" s="29">
        <v>143302</v>
      </c>
      <c r="B2126" s="29">
        <v>15</v>
      </c>
      <c r="C2126" s="30">
        <v>46098.315011574072</v>
      </c>
      <c r="D2126" s="32">
        <v>260127122721</v>
      </c>
      <c r="E2126" s="61">
        <v>1.9476800000000001</v>
      </c>
      <c r="H2126" s="29">
        <f t="shared" si="99"/>
        <v>12</v>
      </c>
      <c r="I2126" s="29">
        <f t="shared" si="100"/>
        <v>1</v>
      </c>
      <c r="J2126" s="29" t="str">
        <f t="shared" si="101"/>
        <v/>
      </c>
    </row>
    <row r="2127" spans="1:10" x14ac:dyDescent="0.25">
      <c r="A2127" s="29">
        <v>143302</v>
      </c>
      <c r="B2127" s="29">
        <v>12</v>
      </c>
      <c r="C2127" s="30">
        <v>46098.315127314818</v>
      </c>
      <c r="D2127" s="32">
        <v>260127122721</v>
      </c>
      <c r="E2127" s="61">
        <v>1.3296239999999999</v>
      </c>
      <c r="H2127" s="29">
        <f t="shared" si="99"/>
        <v>12</v>
      </c>
      <c r="I2127" s="29">
        <f t="shared" si="100"/>
        <v>1</v>
      </c>
      <c r="J2127" s="29" t="str">
        <f t="shared" si="101"/>
        <v/>
      </c>
    </row>
    <row r="2128" spans="1:10" x14ac:dyDescent="0.25">
      <c r="A2128" s="29">
        <v>142831</v>
      </c>
      <c r="B2128" s="29">
        <v>2</v>
      </c>
      <c r="C2128" s="30">
        <v>46098.315347222226</v>
      </c>
      <c r="D2128" s="32">
        <v>260127122721</v>
      </c>
      <c r="E2128" s="61">
        <v>1.2522390000000001</v>
      </c>
      <c r="H2128" s="29">
        <f t="shared" si="99"/>
        <v>12</v>
      </c>
      <c r="I2128" s="29">
        <f t="shared" si="100"/>
        <v>1</v>
      </c>
      <c r="J2128" s="29" t="str">
        <f t="shared" si="101"/>
        <v/>
      </c>
    </row>
    <row r="2129" spans="1:10" x14ac:dyDescent="0.25">
      <c r="A2129" s="29">
        <v>143137</v>
      </c>
      <c r="B2129" s="29">
        <v>9</v>
      </c>
      <c r="C2129" s="30">
        <v>46098.31554398148</v>
      </c>
      <c r="D2129" s="32">
        <v>260127122721</v>
      </c>
      <c r="E2129" s="61">
        <v>1.268424</v>
      </c>
      <c r="H2129" s="29">
        <f t="shared" si="99"/>
        <v>12</v>
      </c>
      <c r="I2129" s="29">
        <f t="shared" si="100"/>
        <v>1</v>
      </c>
      <c r="J2129" s="29" t="str">
        <f t="shared" si="101"/>
        <v/>
      </c>
    </row>
    <row r="2130" spans="1:10" x14ac:dyDescent="0.25">
      <c r="A2130" s="29">
        <v>143389</v>
      </c>
      <c r="B2130" s="29">
        <v>2</v>
      </c>
      <c r="C2130" s="30">
        <v>46098.324942129628</v>
      </c>
      <c r="D2130" s="32">
        <v>260127123121</v>
      </c>
      <c r="E2130" s="61">
        <v>1.7010000000000001</v>
      </c>
      <c r="H2130" s="29">
        <f t="shared" si="99"/>
        <v>12</v>
      </c>
      <c r="I2130" s="29">
        <f t="shared" si="100"/>
        <v>1</v>
      </c>
      <c r="J2130" s="29" t="str">
        <f t="shared" si="101"/>
        <v/>
      </c>
    </row>
    <row r="2131" spans="1:10" x14ac:dyDescent="0.25">
      <c r="A2131" s="29">
        <v>143389</v>
      </c>
      <c r="B2131" s="29">
        <v>2</v>
      </c>
      <c r="C2131" s="30">
        <v>46098.324999999997</v>
      </c>
      <c r="D2131" s="32">
        <v>260127123121</v>
      </c>
      <c r="E2131" s="61">
        <v>1.7010000000000001</v>
      </c>
      <c r="H2131" s="29">
        <f t="shared" si="99"/>
        <v>12</v>
      </c>
      <c r="I2131" s="29">
        <f t="shared" si="100"/>
        <v>1</v>
      </c>
      <c r="J2131" s="29" t="str">
        <f t="shared" si="101"/>
        <v/>
      </c>
    </row>
    <row r="2132" spans="1:10" x14ac:dyDescent="0.25">
      <c r="A2132" s="29">
        <v>142833</v>
      </c>
      <c r="B2132" s="29">
        <v>2</v>
      </c>
      <c r="C2132" s="30">
        <v>46098.325150462966</v>
      </c>
      <c r="D2132" s="32">
        <v>260127123121</v>
      </c>
      <c r="E2132" s="61">
        <v>1.2522390000000001</v>
      </c>
      <c r="H2132" s="29">
        <f t="shared" si="99"/>
        <v>12</v>
      </c>
      <c r="I2132" s="29">
        <f t="shared" si="100"/>
        <v>1</v>
      </c>
      <c r="J2132" s="29" t="str">
        <f t="shared" si="101"/>
        <v/>
      </c>
    </row>
    <row r="2133" spans="1:10" x14ac:dyDescent="0.25">
      <c r="A2133" s="29">
        <v>143180</v>
      </c>
      <c r="B2133" s="29">
        <v>2</v>
      </c>
      <c r="C2133" s="30">
        <v>46098.325277777774</v>
      </c>
      <c r="D2133" s="32">
        <v>260127123121</v>
      </c>
      <c r="E2133" s="61">
        <v>0.95241299999999995</v>
      </c>
      <c r="H2133" s="29">
        <f t="shared" si="99"/>
        <v>12</v>
      </c>
      <c r="I2133" s="29">
        <f t="shared" si="100"/>
        <v>1</v>
      </c>
      <c r="J2133" s="29" t="str">
        <f t="shared" si="101"/>
        <v/>
      </c>
    </row>
    <row r="2134" spans="1:10" x14ac:dyDescent="0.25">
      <c r="A2134" s="29">
        <v>143349</v>
      </c>
      <c r="B2134" s="29">
        <v>3</v>
      </c>
      <c r="C2134" s="30">
        <v>46098.33803240741</v>
      </c>
      <c r="D2134" s="32">
        <v>260127125021</v>
      </c>
      <c r="E2134" s="61">
        <v>1.765137</v>
      </c>
      <c r="H2134" s="29">
        <f t="shared" si="99"/>
        <v>12</v>
      </c>
      <c r="I2134" s="29">
        <f t="shared" si="100"/>
        <v>1</v>
      </c>
      <c r="J2134" s="29" t="str">
        <f t="shared" si="101"/>
        <v/>
      </c>
    </row>
    <row r="2135" spans="1:10" x14ac:dyDescent="0.25">
      <c r="A2135" s="29">
        <v>142833</v>
      </c>
      <c r="B2135" s="29">
        <v>1</v>
      </c>
      <c r="C2135" s="30">
        <v>46098.338414351849</v>
      </c>
      <c r="D2135" s="32">
        <v>260127125021</v>
      </c>
      <c r="E2135" s="61">
        <v>0.77085899999999996</v>
      </c>
      <c r="H2135" s="29">
        <f t="shared" si="99"/>
        <v>12</v>
      </c>
      <c r="I2135" s="29">
        <f t="shared" si="100"/>
        <v>1</v>
      </c>
      <c r="J2135" s="29" t="str">
        <f t="shared" si="101"/>
        <v/>
      </c>
    </row>
    <row r="2136" spans="1:10" x14ac:dyDescent="0.25">
      <c r="A2136" s="29">
        <v>142833</v>
      </c>
      <c r="B2136" s="29">
        <v>1</v>
      </c>
      <c r="C2136" s="30">
        <v>46098.338472222225</v>
      </c>
      <c r="D2136" s="32">
        <v>260127125021</v>
      </c>
      <c r="E2136" s="61">
        <v>0.77085899999999996</v>
      </c>
      <c r="H2136" s="29">
        <f t="shared" si="99"/>
        <v>12</v>
      </c>
      <c r="I2136" s="29">
        <f t="shared" si="100"/>
        <v>1</v>
      </c>
      <c r="J2136" s="29" t="str">
        <f t="shared" si="101"/>
        <v/>
      </c>
    </row>
    <row r="2137" spans="1:10" x14ac:dyDescent="0.25">
      <c r="A2137" s="29">
        <v>142833</v>
      </c>
      <c r="B2137" s="29">
        <v>1</v>
      </c>
      <c r="C2137" s="30">
        <v>46098.338530092595</v>
      </c>
      <c r="D2137" s="32">
        <v>260127125021</v>
      </c>
      <c r="E2137" s="61">
        <v>0.77085899999999996</v>
      </c>
      <c r="H2137" s="29">
        <f t="shared" si="99"/>
        <v>12</v>
      </c>
      <c r="I2137" s="29">
        <f t="shared" si="100"/>
        <v>1</v>
      </c>
      <c r="J2137" s="29" t="str">
        <f t="shared" si="101"/>
        <v/>
      </c>
    </row>
    <row r="2138" spans="1:10" x14ac:dyDescent="0.25">
      <c r="A2138" s="29">
        <v>142833</v>
      </c>
      <c r="B2138" s="29">
        <v>2</v>
      </c>
      <c r="C2138" s="30">
        <v>46098.345277777778</v>
      </c>
      <c r="D2138" s="32">
        <v>260129095421</v>
      </c>
      <c r="E2138" s="61">
        <v>1.2522390000000001</v>
      </c>
      <c r="H2138" s="29">
        <f t="shared" si="99"/>
        <v>12</v>
      </c>
      <c r="I2138" s="29">
        <f t="shared" si="100"/>
        <v>1</v>
      </c>
      <c r="J2138" s="29" t="str">
        <f t="shared" si="101"/>
        <v/>
      </c>
    </row>
    <row r="2139" spans="1:10" x14ac:dyDescent="0.25">
      <c r="A2139" s="29">
        <v>142833</v>
      </c>
      <c r="B2139" s="29">
        <v>2</v>
      </c>
      <c r="C2139" s="30">
        <v>46098.345347222225</v>
      </c>
      <c r="D2139" s="32">
        <v>260129095421</v>
      </c>
      <c r="E2139" s="61">
        <v>1.2522390000000001</v>
      </c>
      <c r="H2139" s="29">
        <f t="shared" si="99"/>
        <v>12</v>
      </c>
      <c r="I2139" s="29">
        <f t="shared" si="100"/>
        <v>1</v>
      </c>
      <c r="J2139" s="29" t="str">
        <f t="shared" si="101"/>
        <v/>
      </c>
    </row>
    <row r="2140" spans="1:10" x14ac:dyDescent="0.25">
      <c r="A2140" s="29">
        <v>142833</v>
      </c>
      <c r="B2140" s="29">
        <v>2</v>
      </c>
      <c r="C2140" s="30">
        <v>46098.345405092594</v>
      </c>
      <c r="D2140" s="32">
        <v>260129095421</v>
      </c>
      <c r="E2140" s="61">
        <v>1.2522390000000001</v>
      </c>
      <c r="H2140" s="29">
        <f t="shared" si="99"/>
        <v>12</v>
      </c>
      <c r="I2140" s="29">
        <f t="shared" si="100"/>
        <v>1</v>
      </c>
      <c r="J2140" s="29" t="str">
        <f t="shared" si="101"/>
        <v/>
      </c>
    </row>
    <row r="2141" spans="1:10" x14ac:dyDescent="0.25">
      <c r="A2141" s="29">
        <v>142833</v>
      </c>
      <c r="B2141" s="29">
        <v>2</v>
      </c>
      <c r="C2141" s="30">
        <v>46098.345462962963</v>
      </c>
      <c r="D2141" s="32">
        <v>260129095421</v>
      </c>
      <c r="E2141" s="61">
        <v>1.2522390000000001</v>
      </c>
      <c r="H2141" s="29">
        <f t="shared" si="99"/>
        <v>12</v>
      </c>
      <c r="I2141" s="29">
        <f t="shared" si="100"/>
        <v>1</v>
      </c>
      <c r="J2141" s="29" t="str">
        <f t="shared" si="101"/>
        <v/>
      </c>
    </row>
    <row r="2142" spans="1:10" x14ac:dyDescent="0.25">
      <c r="A2142" s="29">
        <v>143349</v>
      </c>
      <c r="B2142" s="29">
        <v>4</v>
      </c>
      <c r="C2142" s="30">
        <v>46098.360034722224</v>
      </c>
      <c r="D2142" s="32">
        <v>260129055321</v>
      </c>
      <c r="E2142" s="61">
        <v>1.301766</v>
      </c>
      <c r="H2142" s="29">
        <f t="shared" si="99"/>
        <v>12</v>
      </c>
      <c r="I2142" s="29">
        <f t="shared" si="100"/>
        <v>1</v>
      </c>
      <c r="J2142" s="29" t="str">
        <f t="shared" si="101"/>
        <v/>
      </c>
    </row>
    <row r="2143" spans="1:10" x14ac:dyDescent="0.25">
      <c r="A2143" s="29">
        <v>143349</v>
      </c>
      <c r="B2143" s="29">
        <v>4</v>
      </c>
      <c r="C2143" s="30">
        <v>46098.406342592592</v>
      </c>
      <c r="D2143" s="32">
        <v>260220190521</v>
      </c>
      <c r="E2143" s="61">
        <v>1.301766</v>
      </c>
      <c r="F2143" s="74">
        <v>1.301766</v>
      </c>
      <c r="G2143" s="71" t="s">
        <v>103</v>
      </c>
      <c r="H2143" s="29">
        <f t="shared" si="99"/>
        <v>12</v>
      </c>
      <c r="I2143" s="29">
        <f t="shared" si="100"/>
        <v>1</v>
      </c>
      <c r="J2143" s="29">
        <f t="shared" si="101"/>
        <v>1</v>
      </c>
    </row>
    <row r="2144" spans="1:10" x14ac:dyDescent="0.25">
      <c r="A2144" s="29">
        <v>142831</v>
      </c>
      <c r="B2144" s="29">
        <v>2</v>
      </c>
      <c r="C2144" s="30">
        <v>46098.360277777778</v>
      </c>
      <c r="D2144" s="32">
        <v>260129055321</v>
      </c>
      <c r="E2144" s="61">
        <v>1.2522390000000001</v>
      </c>
      <c r="H2144" s="29">
        <f t="shared" si="99"/>
        <v>12</v>
      </c>
      <c r="I2144" s="29">
        <f t="shared" si="100"/>
        <v>1</v>
      </c>
      <c r="J2144" s="29" t="str">
        <f t="shared" si="101"/>
        <v/>
      </c>
    </row>
    <row r="2145" spans="1:10" x14ac:dyDescent="0.25">
      <c r="A2145" s="29">
        <v>142833</v>
      </c>
      <c r="B2145" s="29">
        <v>2</v>
      </c>
      <c r="C2145" s="30">
        <v>46098.36041666667</v>
      </c>
      <c r="D2145" s="32">
        <v>260129055321</v>
      </c>
      <c r="E2145" s="61">
        <v>1.2522390000000001</v>
      </c>
      <c r="H2145" s="29">
        <f t="shared" si="99"/>
        <v>12</v>
      </c>
      <c r="I2145" s="29">
        <f t="shared" si="100"/>
        <v>1</v>
      </c>
      <c r="J2145" s="29" t="str">
        <f t="shared" si="101"/>
        <v/>
      </c>
    </row>
    <row r="2146" spans="1:10" x14ac:dyDescent="0.25">
      <c r="A2146" s="29">
        <v>143137</v>
      </c>
      <c r="B2146" s="29">
        <v>4</v>
      </c>
      <c r="C2146" s="30">
        <v>46098.406018518515</v>
      </c>
      <c r="D2146" s="32">
        <v>260220190521</v>
      </c>
      <c r="E2146" s="61">
        <v>1.1468100000000001</v>
      </c>
      <c r="H2146" s="29">
        <f t="shared" si="99"/>
        <v>12</v>
      </c>
      <c r="I2146" s="29">
        <f t="shared" si="100"/>
        <v>1</v>
      </c>
      <c r="J2146" s="29" t="str">
        <f t="shared" si="101"/>
        <v/>
      </c>
    </row>
    <row r="2147" spans="1:10" x14ac:dyDescent="0.25">
      <c r="A2147" s="29">
        <v>143349</v>
      </c>
      <c r="B2147" s="29">
        <v>5</v>
      </c>
      <c r="C2147" s="30">
        <v>46098.406215277777</v>
      </c>
      <c r="D2147" s="32">
        <v>260220190521</v>
      </c>
      <c r="E2147" s="61">
        <v>1.296357</v>
      </c>
      <c r="H2147" s="29">
        <f t="shared" si="99"/>
        <v>12</v>
      </c>
      <c r="I2147" s="29">
        <f t="shared" si="100"/>
        <v>1</v>
      </c>
      <c r="J2147" s="29" t="str">
        <f t="shared" si="101"/>
        <v/>
      </c>
    </row>
    <row r="2148" spans="1:10" x14ac:dyDescent="0.25">
      <c r="A2148" s="29">
        <v>143394</v>
      </c>
      <c r="B2148" s="29">
        <v>1</v>
      </c>
      <c r="C2148" s="30">
        <v>46098.4065625</v>
      </c>
      <c r="D2148" s="32">
        <v>260220190521</v>
      </c>
      <c r="E2148" s="61">
        <v>1.294546</v>
      </c>
      <c r="H2148" s="29">
        <f t="shared" si="99"/>
        <v>12</v>
      </c>
      <c r="I2148" s="29">
        <f t="shared" si="100"/>
        <v>1</v>
      </c>
      <c r="J2148" s="29" t="str">
        <f t="shared" si="101"/>
        <v/>
      </c>
    </row>
    <row r="2149" spans="1:10" x14ac:dyDescent="0.25">
      <c r="A2149" s="29">
        <v>143325</v>
      </c>
      <c r="B2149" s="29">
        <v>1</v>
      </c>
      <c r="C2149" s="30">
        <v>46098.420520833337</v>
      </c>
      <c r="D2149" s="32">
        <v>260220202221</v>
      </c>
      <c r="E2149" s="61">
        <v>0.90810199999999996</v>
      </c>
      <c r="H2149" s="29">
        <f t="shared" si="99"/>
        <v>12</v>
      </c>
      <c r="I2149" s="29">
        <f t="shared" si="100"/>
        <v>1</v>
      </c>
      <c r="J2149" s="29" t="str">
        <f t="shared" si="101"/>
        <v/>
      </c>
    </row>
    <row r="2150" spans="1:10" x14ac:dyDescent="0.25">
      <c r="A2150" s="29">
        <v>143325</v>
      </c>
      <c r="B2150" s="29">
        <v>2</v>
      </c>
      <c r="C2150" s="30">
        <v>46098.420590277776</v>
      </c>
      <c r="D2150" s="32">
        <v>260220202221</v>
      </c>
      <c r="E2150" s="61">
        <v>0.91499200000000003</v>
      </c>
      <c r="H2150" s="29">
        <f t="shared" si="99"/>
        <v>12</v>
      </c>
      <c r="I2150" s="29">
        <f t="shared" si="100"/>
        <v>1</v>
      </c>
      <c r="J2150" s="29" t="str">
        <f t="shared" si="101"/>
        <v/>
      </c>
    </row>
    <row r="2151" spans="1:10" x14ac:dyDescent="0.25">
      <c r="A2151" s="29">
        <v>143129</v>
      </c>
      <c r="B2151" s="29">
        <v>1</v>
      </c>
      <c r="C2151" s="30">
        <v>46098.420798611114</v>
      </c>
      <c r="D2151" s="32">
        <v>260220202221</v>
      </c>
      <c r="E2151" s="61">
        <v>0.75949999999999995</v>
      </c>
      <c r="H2151" s="29">
        <f t="shared" si="99"/>
        <v>12</v>
      </c>
      <c r="I2151" s="29">
        <f t="shared" si="100"/>
        <v>1</v>
      </c>
      <c r="J2151" s="29" t="str">
        <f t="shared" si="101"/>
        <v/>
      </c>
    </row>
    <row r="2152" spans="1:10" x14ac:dyDescent="0.25">
      <c r="A2152" s="29">
        <v>143180</v>
      </c>
      <c r="B2152" s="29">
        <v>2</v>
      </c>
      <c r="C2152" s="30">
        <v>46098.420972222222</v>
      </c>
      <c r="D2152" s="32">
        <v>260220202221</v>
      </c>
      <c r="E2152" s="61">
        <v>0.95241299999999995</v>
      </c>
      <c r="H2152" s="29">
        <f t="shared" si="99"/>
        <v>12</v>
      </c>
      <c r="I2152" s="29">
        <f t="shared" si="100"/>
        <v>1</v>
      </c>
      <c r="J2152" s="29" t="str">
        <f t="shared" si="101"/>
        <v/>
      </c>
    </row>
    <row r="2153" spans="1:10" x14ac:dyDescent="0.25">
      <c r="A2153" s="29">
        <v>142833</v>
      </c>
      <c r="B2153" s="29">
        <v>2</v>
      </c>
      <c r="C2153" s="30">
        <v>46098.421134259261</v>
      </c>
      <c r="D2153" s="32">
        <v>260220202221</v>
      </c>
      <c r="E2153" s="61">
        <v>1.2522390000000001</v>
      </c>
      <c r="H2153" s="29">
        <f t="shared" si="99"/>
        <v>12</v>
      </c>
      <c r="I2153" s="29">
        <f t="shared" si="100"/>
        <v>1</v>
      </c>
      <c r="J2153" s="29" t="str">
        <f t="shared" si="101"/>
        <v/>
      </c>
    </row>
    <row r="2154" spans="1:10" x14ac:dyDescent="0.25">
      <c r="A2154" s="29">
        <v>143435</v>
      </c>
      <c r="B2154" s="29">
        <v>1</v>
      </c>
      <c r="C2154" s="30">
        <v>46098.480925925927</v>
      </c>
      <c r="D2154" s="32">
        <v>260102194121</v>
      </c>
      <c r="E2154" s="61">
        <v>2.2736000000000001</v>
      </c>
      <c r="H2154" s="29">
        <f t="shared" si="99"/>
        <v>12</v>
      </c>
      <c r="I2154" s="29">
        <f t="shared" si="100"/>
        <v>1</v>
      </c>
      <c r="J2154" s="29" t="str">
        <f t="shared" si="101"/>
        <v/>
      </c>
    </row>
    <row r="2155" spans="1:10" x14ac:dyDescent="0.25">
      <c r="A2155" s="29">
        <v>143435</v>
      </c>
      <c r="B2155" s="29">
        <v>1</v>
      </c>
      <c r="C2155" s="30">
        <v>46098.485300925924</v>
      </c>
      <c r="D2155" s="32">
        <v>260102182521</v>
      </c>
      <c r="E2155" s="61">
        <v>2.2736000000000001</v>
      </c>
      <c r="H2155" s="29">
        <f t="shared" si="99"/>
        <v>12</v>
      </c>
      <c r="I2155" s="29">
        <f t="shared" si="100"/>
        <v>1</v>
      </c>
      <c r="J2155" s="29" t="str">
        <f t="shared" si="101"/>
        <v/>
      </c>
    </row>
    <row r="2156" spans="1:10" x14ac:dyDescent="0.25">
      <c r="A2156" s="29">
        <v>143411</v>
      </c>
      <c r="B2156" s="29">
        <v>1</v>
      </c>
      <c r="C2156" s="30">
        <v>46098.546898148146</v>
      </c>
      <c r="D2156" s="32" t="s">
        <v>9066</v>
      </c>
      <c r="E2156" s="61">
        <v>0.45628000000000002</v>
      </c>
      <c r="H2156" s="29">
        <f t="shared" si="99"/>
        <v>12</v>
      </c>
      <c r="I2156" s="29">
        <f t="shared" si="100"/>
        <v>1</v>
      </c>
      <c r="J2156" s="29" t="str">
        <f t="shared" si="101"/>
        <v/>
      </c>
    </row>
    <row r="2157" spans="1:10" x14ac:dyDescent="0.25">
      <c r="A2157" s="29">
        <v>143456</v>
      </c>
      <c r="B2157" s="29">
        <v>1</v>
      </c>
      <c r="C2157" s="30">
        <v>46098.587939814817</v>
      </c>
      <c r="D2157" s="32" t="s">
        <v>9066</v>
      </c>
      <c r="E2157" s="61">
        <v>0.85261900000000002</v>
      </c>
      <c r="H2157" s="29">
        <f t="shared" si="99"/>
        <v>12</v>
      </c>
      <c r="I2157" s="29">
        <f t="shared" si="100"/>
        <v>1</v>
      </c>
      <c r="J2157" s="29" t="str">
        <f t="shared" si="101"/>
        <v/>
      </c>
    </row>
    <row r="2158" spans="1:10" x14ac:dyDescent="0.25">
      <c r="A2158" s="29">
        <v>143456</v>
      </c>
      <c r="B2158" s="29">
        <v>1</v>
      </c>
      <c r="C2158" s="30">
        <v>46098.587997685187</v>
      </c>
      <c r="D2158" s="32" t="s">
        <v>9066</v>
      </c>
      <c r="E2158" s="61">
        <v>0.85261900000000002</v>
      </c>
      <c r="H2158" s="29">
        <f t="shared" si="99"/>
        <v>12</v>
      </c>
      <c r="I2158" s="29">
        <f t="shared" si="100"/>
        <v>1</v>
      </c>
      <c r="J2158" s="29" t="str">
        <f t="shared" si="101"/>
        <v/>
      </c>
    </row>
    <row r="2159" spans="1:10" x14ac:dyDescent="0.25">
      <c r="A2159" s="29">
        <v>143407</v>
      </c>
      <c r="B2159" s="29">
        <v>1</v>
      </c>
      <c r="C2159" s="30">
        <v>46098.604988425926</v>
      </c>
      <c r="D2159" s="32">
        <v>260221053421</v>
      </c>
      <c r="E2159" s="61">
        <v>1.5806720000000001</v>
      </c>
      <c r="H2159" s="29">
        <f t="shared" si="99"/>
        <v>12</v>
      </c>
      <c r="I2159" s="29">
        <f t="shared" si="100"/>
        <v>1</v>
      </c>
      <c r="J2159" s="29" t="str">
        <f t="shared" si="101"/>
        <v/>
      </c>
    </row>
    <row r="2160" spans="1:10" x14ac:dyDescent="0.25">
      <c r="A2160" s="29">
        <v>143407</v>
      </c>
      <c r="B2160" s="29">
        <v>1</v>
      </c>
      <c r="C2160" s="30">
        <v>46098.605104166665</v>
      </c>
      <c r="D2160" s="32">
        <v>260221053421</v>
      </c>
      <c r="E2160" s="61">
        <v>1.5806720000000001</v>
      </c>
      <c r="H2160" s="29">
        <f t="shared" si="99"/>
        <v>12</v>
      </c>
      <c r="I2160" s="29">
        <f t="shared" si="100"/>
        <v>1</v>
      </c>
      <c r="J2160" s="29" t="str">
        <f t="shared" si="101"/>
        <v/>
      </c>
    </row>
    <row r="2161" spans="1:10" x14ac:dyDescent="0.25">
      <c r="A2161" s="29">
        <v>143407</v>
      </c>
      <c r="B2161" s="29">
        <v>1</v>
      </c>
      <c r="C2161" s="30">
        <v>46098.605173611111</v>
      </c>
      <c r="D2161" s="32">
        <v>260221053421</v>
      </c>
      <c r="E2161" s="61">
        <v>1.5806720000000001</v>
      </c>
      <c r="H2161" s="29">
        <f t="shared" si="99"/>
        <v>12</v>
      </c>
      <c r="I2161" s="29">
        <f t="shared" si="100"/>
        <v>1</v>
      </c>
      <c r="J2161" s="29" t="str">
        <f t="shared" si="101"/>
        <v/>
      </c>
    </row>
    <row r="2162" spans="1:10" x14ac:dyDescent="0.25">
      <c r="A2162" s="29">
        <v>143402</v>
      </c>
      <c r="B2162" s="29">
        <v>4</v>
      </c>
      <c r="C2162" s="30">
        <v>46098.60528935185</v>
      </c>
      <c r="D2162" s="32">
        <v>260221053421</v>
      </c>
      <c r="E2162" s="61">
        <v>0.75597000000000003</v>
      </c>
      <c r="H2162" s="29">
        <f t="shared" si="99"/>
        <v>12</v>
      </c>
      <c r="I2162" s="29">
        <f t="shared" si="100"/>
        <v>1</v>
      </c>
      <c r="J2162" s="29" t="str">
        <f t="shared" si="101"/>
        <v/>
      </c>
    </row>
    <row r="2163" spans="1:10" x14ac:dyDescent="0.25">
      <c r="A2163" s="29">
        <v>143402</v>
      </c>
      <c r="B2163" s="29">
        <v>1</v>
      </c>
      <c r="C2163" s="30">
        <v>46098.60664351852</v>
      </c>
      <c r="D2163" s="32">
        <v>260221054121</v>
      </c>
      <c r="E2163" s="61">
        <v>1.2696000000000001</v>
      </c>
      <c r="H2163" s="29">
        <f t="shared" si="99"/>
        <v>12</v>
      </c>
      <c r="I2163" s="29">
        <f t="shared" si="100"/>
        <v>1</v>
      </c>
      <c r="J2163" s="29" t="str">
        <f t="shared" si="101"/>
        <v/>
      </c>
    </row>
    <row r="2164" spans="1:10" x14ac:dyDescent="0.25">
      <c r="A2164" s="29">
        <v>143402</v>
      </c>
      <c r="B2164" s="29">
        <v>1</v>
      </c>
      <c r="C2164" s="30">
        <v>46098.60670138889</v>
      </c>
      <c r="D2164" s="32">
        <v>260221054121</v>
      </c>
      <c r="E2164" s="61">
        <v>1.2696000000000001</v>
      </c>
      <c r="H2164" s="29">
        <f t="shared" si="99"/>
        <v>12</v>
      </c>
      <c r="I2164" s="29">
        <f t="shared" si="100"/>
        <v>1</v>
      </c>
      <c r="J2164" s="29" t="str">
        <f t="shared" si="101"/>
        <v/>
      </c>
    </row>
    <row r="2165" spans="1:10" x14ac:dyDescent="0.25">
      <c r="A2165" s="29">
        <v>143402</v>
      </c>
      <c r="B2165" s="29">
        <v>1</v>
      </c>
      <c r="C2165" s="30">
        <v>46098.606759259259</v>
      </c>
      <c r="D2165" s="32">
        <v>260221054121</v>
      </c>
      <c r="E2165" s="61">
        <v>1.2696000000000001</v>
      </c>
      <c r="H2165" s="29">
        <f t="shared" si="99"/>
        <v>12</v>
      </c>
      <c r="I2165" s="29">
        <f t="shared" si="100"/>
        <v>1</v>
      </c>
      <c r="J2165" s="29" t="str">
        <f t="shared" si="101"/>
        <v/>
      </c>
    </row>
    <row r="2166" spans="1:10" x14ac:dyDescent="0.25">
      <c r="A2166" s="29">
        <v>143402</v>
      </c>
      <c r="B2166" s="29">
        <v>3</v>
      </c>
      <c r="C2166" s="30">
        <v>46098.606863425928</v>
      </c>
      <c r="D2166" s="32">
        <v>260221054121</v>
      </c>
      <c r="E2166" s="61">
        <v>0.72250000000000003</v>
      </c>
      <c r="H2166" s="29">
        <f t="shared" si="99"/>
        <v>12</v>
      </c>
      <c r="I2166" s="29">
        <f t="shared" si="100"/>
        <v>1</v>
      </c>
      <c r="J2166" s="29" t="str">
        <f t="shared" si="101"/>
        <v/>
      </c>
    </row>
    <row r="2167" spans="1:10" x14ac:dyDescent="0.25">
      <c r="A2167" s="29">
        <v>143466</v>
      </c>
      <c r="B2167" s="29">
        <v>1</v>
      </c>
      <c r="C2167" s="30">
        <v>46098.607060185182</v>
      </c>
      <c r="D2167" s="32">
        <v>260221054121</v>
      </c>
      <c r="E2167" s="61">
        <v>1.7508600000000001</v>
      </c>
      <c r="H2167" s="29">
        <f t="shared" si="99"/>
        <v>12</v>
      </c>
      <c r="I2167" s="29">
        <f t="shared" si="100"/>
        <v>1</v>
      </c>
      <c r="J2167" s="29" t="str">
        <f t="shared" si="101"/>
        <v/>
      </c>
    </row>
    <row r="2168" spans="1:10" x14ac:dyDescent="0.25">
      <c r="A2168" s="29">
        <v>143448</v>
      </c>
      <c r="B2168" s="29">
        <v>1</v>
      </c>
      <c r="C2168" s="30">
        <v>46098.624918981484</v>
      </c>
      <c r="D2168" s="32">
        <v>260221122221</v>
      </c>
      <c r="E2168" s="61">
        <v>0.703704</v>
      </c>
      <c r="H2168" s="29">
        <f t="shared" si="99"/>
        <v>12</v>
      </c>
      <c r="I2168" s="29">
        <f t="shared" si="100"/>
        <v>1</v>
      </c>
      <c r="J2168" s="29" t="str">
        <f t="shared" si="101"/>
        <v/>
      </c>
    </row>
    <row r="2169" spans="1:10" x14ac:dyDescent="0.25">
      <c r="A2169" s="29">
        <v>143448</v>
      </c>
      <c r="B2169" s="29">
        <v>2</v>
      </c>
      <c r="C2169" s="30">
        <v>46098.624988425923</v>
      </c>
      <c r="D2169" s="32">
        <v>260221122221</v>
      </c>
      <c r="E2169" s="61">
        <v>0.85918600000000001</v>
      </c>
      <c r="H2169" s="29">
        <f t="shared" si="99"/>
        <v>12</v>
      </c>
      <c r="I2169" s="29">
        <f t="shared" si="100"/>
        <v>1</v>
      </c>
      <c r="J2169" s="29" t="str">
        <f t="shared" si="101"/>
        <v/>
      </c>
    </row>
    <row r="2170" spans="1:10" x14ac:dyDescent="0.25">
      <c r="A2170" s="29">
        <v>143402</v>
      </c>
      <c r="B2170" s="29">
        <v>1</v>
      </c>
      <c r="C2170" s="30">
        <v>46098.6252662037</v>
      </c>
      <c r="D2170" s="32">
        <v>260221122221</v>
      </c>
      <c r="E2170" s="61">
        <v>1.2696000000000001</v>
      </c>
      <c r="H2170" s="29">
        <f t="shared" si="99"/>
        <v>12</v>
      </c>
      <c r="I2170" s="29">
        <f t="shared" si="100"/>
        <v>1</v>
      </c>
      <c r="J2170" s="29" t="str">
        <f t="shared" si="101"/>
        <v/>
      </c>
    </row>
    <row r="2171" spans="1:10" x14ac:dyDescent="0.25">
      <c r="A2171" s="29">
        <v>143426</v>
      </c>
      <c r="B2171" s="29">
        <v>1</v>
      </c>
      <c r="C2171" s="30">
        <v>46098.625416666669</v>
      </c>
      <c r="D2171" s="32">
        <v>260221122221</v>
      </c>
      <c r="E2171" s="61">
        <v>0.33506999999999998</v>
      </c>
      <c r="H2171" s="29">
        <f t="shared" si="99"/>
        <v>12</v>
      </c>
      <c r="I2171" s="29">
        <f t="shared" si="100"/>
        <v>1</v>
      </c>
      <c r="J2171" s="29" t="str">
        <f t="shared" si="101"/>
        <v/>
      </c>
    </row>
    <row r="2172" spans="1:10" x14ac:dyDescent="0.25">
      <c r="A2172" s="29">
        <v>143407</v>
      </c>
      <c r="B2172" s="29">
        <v>1</v>
      </c>
      <c r="C2172" s="30">
        <v>46098.625555555554</v>
      </c>
      <c r="D2172" s="32">
        <v>260221122221</v>
      </c>
      <c r="E2172" s="61">
        <v>1.5806720000000001</v>
      </c>
      <c r="H2172" s="29">
        <f t="shared" si="99"/>
        <v>12</v>
      </c>
      <c r="I2172" s="29">
        <f t="shared" si="100"/>
        <v>1</v>
      </c>
      <c r="J2172" s="29" t="str">
        <f t="shared" si="101"/>
        <v/>
      </c>
    </row>
    <row r="2173" spans="1:10" x14ac:dyDescent="0.25">
      <c r="A2173" s="29">
        <v>143464</v>
      </c>
      <c r="B2173" s="29">
        <v>1</v>
      </c>
      <c r="C2173" s="30">
        <v>46098.62568287037</v>
      </c>
      <c r="D2173" s="32">
        <v>260221122221</v>
      </c>
      <c r="E2173" s="61">
        <v>0.96465599999999996</v>
      </c>
      <c r="H2173" s="29">
        <f t="shared" si="99"/>
        <v>12</v>
      </c>
      <c r="I2173" s="29">
        <f t="shared" si="100"/>
        <v>1</v>
      </c>
      <c r="J2173" s="29" t="str">
        <f t="shared" si="101"/>
        <v/>
      </c>
    </row>
    <row r="2174" spans="1:10" x14ac:dyDescent="0.25">
      <c r="A2174" s="29">
        <v>143402</v>
      </c>
      <c r="B2174" s="29">
        <v>2</v>
      </c>
      <c r="C2174" s="30">
        <v>46098.63685185185</v>
      </c>
      <c r="D2174" s="32">
        <v>260130092821</v>
      </c>
      <c r="E2174" s="61">
        <v>0.69591199999999998</v>
      </c>
      <c r="H2174" s="29">
        <f t="shared" si="99"/>
        <v>12</v>
      </c>
      <c r="I2174" s="29">
        <f t="shared" si="100"/>
        <v>1</v>
      </c>
      <c r="J2174" s="29" t="str">
        <f t="shared" si="101"/>
        <v/>
      </c>
    </row>
    <row r="2175" spans="1:10" x14ac:dyDescent="0.25">
      <c r="A2175" s="29">
        <v>143402</v>
      </c>
      <c r="B2175" s="29">
        <v>2</v>
      </c>
      <c r="C2175" s="30">
        <v>46098.636921296296</v>
      </c>
      <c r="D2175" s="32">
        <v>260130092821</v>
      </c>
      <c r="E2175" s="61">
        <v>0.69591199999999998</v>
      </c>
      <c r="H2175" s="29">
        <f t="shared" si="99"/>
        <v>12</v>
      </c>
      <c r="I2175" s="29">
        <f t="shared" si="100"/>
        <v>1</v>
      </c>
      <c r="J2175" s="29" t="str">
        <f t="shared" si="101"/>
        <v/>
      </c>
    </row>
    <row r="2176" spans="1:10" x14ac:dyDescent="0.25">
      <c r="A2176" s="29">
        <v>143302</v>
      </c>
      <c r="B2176" s="29">
        <v>1</v>
      </c>
      <c r="C2176" s="30">
        <v>46098.637129629627</v>
      </c>
      <c r="D2176" s="32">
        <v>260130092821</v>
      </c>
      <c r="E2176" s="61">
        <v>0.75790400000000002</v>
      </c>
      <c r="H2176" s="29">
        <f t="shared" si="99"/>
        <v>12</v>
      </c>
      <c r="I2176" s="29">
        <f t="shared" si="100"/>
        <v>1</v>
      </c>
      <c r="J2176" s="29" t="str">
        <f t="shared" si="101"/>
        <v/>
      </c>
    </row>
    <row r="2177" spans="1:10" x14ac:dyDescent="0.25">
      <c r="A2177" s="29">
        <v>143302</v>
      </c>
      <c r="B2177" s="29">
        <v>8</v>
      </c>
      <c r="C2177" s="30">
        <v>46098.637199074074</v>
      </c>
      <c r="D2177" s="32">
        <v>260130092821</v>
      </c>
      <c r="E2177" s="61">
        <v>0.83912399999999998</v>
      </c>
      <c r="H2177" s="29">
        <f t="shared" si="99"/>
        <v>12</v>
      </c>
      <c r="I2177" s="29">
        <f t="shared" si="100"/>
        <v>1</v>
      </c>
      <c r="J2177" s="29" t="str">
        <f t="shared" si="101"/>
        <v/>
      </c>
    </row>
    <row r="2178" spans="1:10" x14ac:dyDescent="0.25">
      <c r="A2178" s="29">
        <v>143417</v>
      </c>
      <c r="B2178" s="29">
        <v>2</v>
      </c>
      <c r="C2178" s="30">
        <v>46099.311041666668</v>
      </c>
      <c r="D2178" s="32">
        <v>260127120021</v>
      </c>
      <c r="E2178" s="61">
        <v>3.137394</v>
      </c>
      <c r="H2178" s="29">
        <f t="shared" si="99"/>
        <v>12</v>
      </c>
      <c r="I2178" s="29">
        <f t="shared" si="100"/>
        <v>1</v>
      </c>
      <c r="J2178" s="29" t="str">
        <f t="shared" si="101"/>
        <v/>
      </c>
    </row>
    <row r="2179" spans="1:10" x14ac:dyDescent="0.25">
      <c r="A2179" s="29">
        <v>143391</v>
      </c>
      <c r="B2179" s="29">
        <v>1</v>
      </c>
      <c r="C2179" s="30">
        <v>46099.311215277776</v>
      </c>
      <c r="D2179" s="32">
        <v>260127120021</v>
      </c>
      <c r="E2179" s="61">
        <v>1.2343500000000001</v>
      </c>
      <c r="H2179" s="29">
        <f t="shared" si="99"/>
        <v>12</v>
      </c>
      <c r="I2179" s="29">
        <f t="shared" si="100"/>
        <v>1</v>
      </c>
      <c r="J2179" s="29" t="str">
        <f t="shared" si="101"/>
        <v/>
      </c>
    </row>
    <row r="2180" spans="1:10" x14ac:dyDescent="0.25">
      <c r="A2180" s="29">
        <v>143334</v>
      </c>
      <c r="B2180" s="29">
        <v>1</v>
      </c>
      <c r="C2180" s="30">
        <v>46099.311342592591</v>
      </c>
      <c r="D2180" s="32">
        <v>260127120021</v>
      </c>
      <c r="E2180" s="61">
        <v>1.7351319999999999</v>
      </c>
      <c r="H2180" s="29">
        <f t="shared" si="99"/>
        <v>12</v>
      </c>
      <c r="I2180" s="29">
        <f t="shared" si="100"/>
        <v>1</v>
      </c>
      <c r="J2180" s="29" t="str">
        <f t="shared" si="101"/>
        <v/>
      </c>
    </row>
    <row r="2181" spans="1:10" x14ac:dyDescent="0.25">
      <c r="A2181" s="29">
        <v>143417</v>
      </c>
      <c r="B2181" s="29">
        <v>1</v>
      </c>
      <c r="C2181" s="30">
        <v>46099.312384259261</v>
      </c>
      <c r="D2181" s="32">
        <v>260221123521</v>
      </c>
      <c r="E2181" s="61">
        <v>3.92238</v>
      </c>
      <c r="H2181" s="29">
        <f t="shared" si="99"/>
        <v>12</v>
      </c>
      <c r="I2181" s="29">
        <f t="shared" si="100"/>
        <v>1</v>
      </c>
      <c r="J2181" s="29" t="str">
        <f t="shared" si="101"/>
        <v/>
      </c>
    </row>
    <row r="2182" spans="1:10" x14ac:dyDescent="0.25">
      <c r="A2182" s="29">
        <v>143327</v>
      </c>
      <c r="B2182" s="29">
        <v>4</v>
      </c>
      <c r="C2182" s="30">
        <v>46099.312557870369</v>
      </c>
      <c r="D2182" s="32">
        <v>260221123521</v>
      </c>
      <c r="E2182" s="61">
        <v>0.59244600000000003</v>
      </c>
      <c r="H2182" s="29">
        <f t="shared" si="99"/>
        <v>12</v>
      </c>
      <c r="I2182" s="29">
        <f t="shared" si="100"/>
        <v>1</v>
      </c>
      <c r="J2182" s="29" t="str">
        <f t="shared" si="101"/>
        <v/>
      </c>
    </row>
    <row r="2183" spans="1:10" x14ac:dyDescent="0.25">
      <c r="A2183" s="29">
        <v>143327</v>
      </c>
      <c r="B2183" s="29">
        <v>3</v>
      </c>
      <c r="C2183" s="30">
        <v>46099.318831018521</v>
      </c>
      <c r="D2183" s="32">
        <v>260221123521</v>
      </c>
      <c r="E2183" s="61">
        <v>1.488192</v>
      </c>
      <c r="H2183" s="29">
        <f t="shared" si="99"/>
        <v>12</v>
      </c>
      <c r="I2183" s="29">
        <f t="shared" si="100"/>
        <v>1</v>
      </c>
      <c r="J2183" s="29" t="str">
        <f t="shared" si="101"/>
        <v/>
      </c>
    </row>
    <row r="2184" spans="1:10" x14ac:dyDescent="0.25">
      <c r="A2184" s="29">
        <v>143370</v>
      </c>
      <c r="B2184" s="29">
        <v>3</v>
      </c>
      <c r="C2184" s="30">
        <v>46099.333437499998</v>
      </c>
      <c r="D2184" s="32">
        <v>260129100821</v>
      </c>
      <c r="E2184" s="61">
        <v>0.89473999999999998</v>
      </c>
      <c r="H2184" s="29">
        <f t="shared" si="99"/>
        <v>12</v>
      </c>
      <c r="I2184" s="29">
        <f t="shared" si="100"/>
        <v>1</v>
      </c>
      <c r="J2184" s="29" t="str">
        <f t="shared" si="101"/>
        <v/>
      </c>
    </row>
    <row r="2185" spans="1:10" x14ac:dyDescent="0.25">
      <c r="A2185" s="29">
        <v>143418</v>
      </c>
      <c r="B2185" s="29">
        <v>7</v>
      </c>
      <c r="C2185" s="30">
        <v>46099.333599537036</v>
      </c>
      <c r="D2185" s="32">
        <v>260129100821</v>
      </c>
      <c r="E2185" s="61">
        <v>0.87172000000000005</v>
      </c>
      <c r="H2185" s="29">
        <f t="shared" si="99"/>
        <v>12</v>
      </c>
      <c r="I2185" s="29">
        <f t="shared" si="100"/>
        <v>1</v>
      </c>
      <c r="J2185" s="29" t="str">
        <f t="shared" si="101"/>
        <v/>
      </c>
    </row>
    <row r="2186" spans="1:10" x14ac:dyDescent="0.25">
      <c r="A2186" s="29">
        <v>143421</v>
      </c>
      <c r="B2186" s="29">
        <v>1</v>
      </c>
      <c r="C2186" s="30">
        <v>46099.333715277775</v>
      </c>
      <c r="D2186" s="32">
        <v>260129100821</v>
      </c>
      <c r="E2186" s="61">
        <v>0.4</v>
      </c>
      <c r="H2186" s="29">
        <f t="shared" si="99"/>
        <v>12</v>
      </c>
      <c r="I2186" s="29">
        <f t="shared" si="100"/>
        <v>1</v>
      </c>
      <c r="J2186" s="29" t="str">
        <f t="shared" si="101"/>
        <v/>
      </c>
    </row>
    <row r="2187" spans="1:10" x14ac:dyDescent="0.25">
      <c r="A2187" s="29">
        <v>143327</v>
      </c>
      <c r="B2187" s="29">
        <v>2</v>
      </c>
      <c r="C2187" s="30">
        <v>46099.333854166667</v>
      </c>
      <c r="D2187" s="32">
        <v>260129100821</v>
      </c>
      <c r="E2187" s="61">
        <v>0.44836399999999998</v>
      </c>
      <c r="H2187" s="29">
        <f t="shared" si="99"/>
        <v>12</v>
      </c>
      <c r="I2187" s="29">
        <f t="shared" si="100"/>
        <v>1</v>
      </c>
      <c r="J2187" s="29" t="str">
        <f t="shared" si="101"/>
        <v/>
      </c>
    </row>
    <row r="2188" spans="1:10" x14ac:dyDescent="0.25">
      <c r="A2188" s="29">
        <v>143430</v>
      </c>
      <c r="B2188" s="29">
        <v>29</v>
      </c>
      <c r="C2188" s="30">
        <v>46099.338750000003</v>
      </c>
      <c r="D2188" s="32">
        <v>260127232321</v>
      </c>
      <c r="E2188" s="61">
        <v>1.1975039999999999</v>
      </c>
      <c r="H2188" s="29">
        <f t="shared" ref="H2188:H2251" si="102">IF(A2188&gt;0,WEEKNUM(C2188,21),"")</f>
        <v>12</v>
      </c>
      <c r="I2188" s="29">
        <f t="shared" ref="I2188:I2251" si="103">IF(A2188&gt;0,1,"")</f>
        <v>1</v>
      </c>
      <c r="J2188" s="29" t="str">
        <f t="shared" ref="J2188:J2251" si="104">IF(F2188&gt;0,1,"")</f>
        <v/>
      </c>
    </row>
    <row r="2189" spans="1:10" x14ac:dyDescent="0.25">
      <c r="A2189" s="29">
        <v>143430</v>
      </c>
      <c r="B2189" s="29">
        <v>29</v>
      </c>
      <c r="C2189" s="30">
        <v>46099.338807870372</v>
      </c>
      <c r="D2189" s="32">
        <v>260127232321</v>
      </c>
      <c r="E2189" s="61">
        <v>1.1975039999999999</v>
      </c>
      <c r="H2189" s="29">
        <f t="shared" si="102"/>
        <v>12</v>
      </c>
      <c r="I2189" s="29">
        <f t="shared" si="103"/>
        <v>1</v>
      </c>
      <c r="J2189" s="29" t="str">
        <f t="shared" si="104"/>
        <v/>
      </c>
    </row>
    <row r="2190" spans="1:10" x14ac:dyDescent="0.25">
      <c r="A2190" s="29">
        <v>143430</v>
      </c>
      <c r="B2190" s="29">
        <v>29</v>
      </c>
      <c r="C2190" s="30">
        <v>46099.338877314818</v>
      </c>
      <c r="D2190" s="32">
        <v>260127232321</v>
      </c>
      <c r="E2190" s="61">
        <v>1.1975039999999999</v>
      </c>
      <c r="H2190" s="29">
        <f t="shared" si="102"/>
        <v>12</v>
      </c>
      <c r="I2190" s="29">
        <f t="shared" si="103"/>
        <v>1</v>
      </c>
      <c r="J2190" s="29" t="str">
        <f t="shared" si="104"/>
        <v/>
      </c>
    </row>
    <row r="2191" spans="1:10" x14ac:dyDescent="0.25">
      <c r="A2191" s="29">
        <v>143430</v>
      </c>
      <c r="B2191" s="29">
        <v>28</v>
      </c>
      <c r="C2191" s="30">
        <v>46099.338969907411</v>
      </c>
      <c r="D2191" s="32">
        <v>260127232321</v>
      </c>
      <c r="E2191" s="61">
        <v>1.1975039999999999</v>
      </c>
      <c r="H2191" s="29">
        <f t="shared" si="102"/>
        <v>12</v>
      </c>
      <c r="I2191" s="29">
        <f t="shared" si="103"/>
        <v>1</v>
      </c>
      <c r="J2191" s="29" t="str">
        <f t="shared" si="104"/>
        <v/>
      </c>
    </row>
    <row r="2192" spans="1:10" x14ac:dyDescent="0.25">
      <c r="A2192" s="29">
        <v>143430</v>
      </c>
      <c r="B2192" s="29">
        <v>11</v>
      </c>
      <c r="C2192" s="30">
        <v>46099.339062500003</v>
      </c>
      <c r="D2192" s="32">
        <v>260127232321</v>
      </c>
      <c r="E2192" s="61">
        <v>0.98841599999999996</v>
      </c>
      <c r="H2192" s="29">
        <f t="shared" si="102"/>
        <v>12</v>
      </c>
      <c r="I2192" s="29">
        <f t="shared" si="103"/>
        <v>1</v>
      </c>
      <c r="J2192" s="29" t="str">
        <f t="shared" si="104"/>
        <v/>
      </c>
    </row>
    <row r="2193" spans="1:10" x14ac:dyDescent="0.25">
      <c r="A2193" s="29">
        <v>143341</v>
      </c>
      <c r="B2193" s="29">
        <v>2</v>
      </c>
      <c r="C2193" s="30">
        <v>46099.339421296296</v>
      </c>
      <c r="D2193" s="32">
        <v>260127232321</v>
      </c>
      <c r="E2193" s="61">
        <v>7.9523999999999997E-2</v>
      </c>
      <c r="H2193" s="29">
        <f t="shared" si="102"/>
        <v>12</v>
      </c>
      <c r="I2193" s="29">
        <f t="shared" si="103"/>
        <v>1</v>
      </c>
      <c r="J2193" s="29" t="str">
        <f t="shared" si="104"/>
        <v/>
      </c>
    </row>
    <row r="2194" spans="1:10" x14ac:dyDescent="0.25">
      <c r="A2194" s="29">
        <v>143341</v>
      </c>
      <c r="B2194" s="29">
        <v>2</v>
      </c>
      <c r="C2194" s="30">
        <v>46099.339479166665</v>
      </c>
      <c r="D2194" s="32">
        <v>260127232321</v>
      </c>
      <c r="E2194" s="61">
        <v>7.9523999999999997E-2</v>
      </c>
      <c r="H2194" s="29">
        <f t="shared" si="102"/>
        <v>12</v>
      </c>
      <c r="I2194" s="29">
        <f t="shared" si="103"/>
        <v>1</v>
      </c>
      <c r="J2194" s="29" t="str">
        <f t="shared" si="104"/>
        <v/>
      </c>
    </row>
    <row r="2195" spans="1:10" x14ac:dyDescent="0.25">
      <c r="A2195" s="29">
        <v>143341</v>
      </c>
      <c r="B2195" s="29">
        <v>2</v>
      </c>
      <c r="C2195" s="30">
        <v>46099.339548611111</v>
      </c>
      <c r="D2195" s="32">
        <v>260127232321</v>
      </c>
      <c r="E2195" s="61">
        <v>7.9523999999999997E-2</v>
      </c>
      <c r="H2195" s="29">
        <f t="shared" si="102"/>
        <v>12</v>
      </c>
      <c r="I2195" s="29">
        <f t="shared" si="103"/>
        <v>1</v>
      </c>
      <c r="J2195" s="29" t="str">
        <f t="shared" si="104"/>
        <v/>
      </c>
    </row>
    <row r="2196" spans="1:10" x14ac:dyDescent="0.25">
      <c r="A2196" s="29">
        <v>143341</v>
      </c>
      <c r="B2196" s="29">
        <v>1</v>
      </c>
      <c r="C2196" s="30">
        <v>46099.34715277778</v>
      </c>
      <c r="D2196" s="32">
        <v>260127232321</v>
      </c>
      <c r="E2196" s="61">
        <v>7.6175999999999994E-2</v>
      </c>
      <c r="H2196" s="29">
        <f t="shared" si="102"/>
        <v>12</v>
      </c>
      <c r="I2196" s="29">
        <f t="shared" si="103"/>
        <v>1</v>
      </c>
      <c r="J2196" s="29" t="str">
        <f t="shared" si="104"/>
        <v/>
      </c>
    </row>
    <row r="2197" spans="1:10" x14ac:dyDescent="0.25">
      <c r="A2197" s="29">
        <v>143418</v>
      </c>
      <c r="B2197" s="29">
        <v>10</v>
      </c>
      <c r="C2197" s="30">
        <v>46099.356793981482</v>
      </c>
      <c r="D2197" s="32">
        <v>260127232321</v>
      </c>
      <c r="E2197" s="61">
        <v>0.264158</v>
      </c>
      <c r="H2197" s="29">
        <f t="shared" si="102"/>
        <v>12</v>
      </c>
      <c r="I2197" s="29">
        <f t="shared" si="103"/>
        <v>1</v>
      </c>
      <c r="J2197" s="29" t="str">
        <f t="shared" si="104"/>
        <v/>
      </c>
    </row>
    <row r="2198" spans="1:10" x14ac:dyDescent="0.25">
      <c r="A2198" s="29">
        <v>143418</v>
      </c>
      <c r="B2198" s="29">
        <v>9</v>
      </c>
      <c r="C2198" s="30">
        <v>46099.356921296298</v>
      </c>
      <c r="D2198" s="32">
        <v>260127232321</v>
      </c>
      <c r="E2198" s="61">
        <v>0.264158</v>
      </c>
      <c r="H2198" s="29">
        <f t="shared" si="102"/>
        <v>12</v>
      </c>
      <c r="I2198" s="29">
        <f t="shared" si="103"/>
        <v>1</v>
      </c>
      <c r="J2198" s="29" t="str">
        <f t="shared" si="104"/>
        <v/>
      </c>
    </row>
    <row r="2199" spans="1:10" x14ac:dyDescent="0.25">
      <c r="A2199" s="29">
        <v>143370</v>
      </c>
      <c r="B2199" s="29">
        <v>1</v>
      </c>
      <c r="C2199" s="30">
        <v>46099.406724537039</v>
      </c>
      <c r="D2199" s="32">
        <v>260127075821</v>
      </c>
      <c r="E2199" s="61">
        <v>1.6465920000000001</v>
      </c>
      <c r="H2199" s="29">
        <f t="shared" si="102"/>
        <v>12</v>
      </c>
      <c r="I2199" s="29">
        <f t="shared" si="103"/>
        <v>1</v>
      </c>
      <c r="J2199" s="29" t="str">
        <f t="shared" si="104"/>
        <v/>
      </c>
    </row>
    <row r="2200" spans="1:10" x14ac:dyDescent="0.25">
      <c r="A2200" s="29">
        <v>143370</v>
      </c>
      <c r="B2200" s="29">
        <v>1</v>
      </c>
      <c r="C2200" s="30">
        <v>46099.406793981485</v>
      </c>
      <c r="D2200" s="32">
        <v>260127075821</v>
      </c>
      <c r="E2200" s="61">
        <v>1.6465920000000001</v>
      </c>
      <c r="H2200" s="29">
        <f t="shared" si="102"/>
        <v>12</v>
      </c>
      <c r="I2200" s="29">
        <f t="shared" si="103"/>
        <v>1</v>
      </c>
      <c r="J2200" s="29" t="str">
        <f t="shared" si="104"/>
        <v/>
      </c>
    </row>
    <row r="2201" spans="1:10" x14ac:dyDescent="0.25">
      <c r="A2201" s="29">
        <v>143347</v>
      </c>
      <c r="B2201" s="29">
        <v>3</v>
      </c>
      <c r="C2201" s="30">
        <v>46099.40697916667</v>
      </c>
      <c r="D2201" s="32">
        <v>260127075821</v>
      </c>
      <c r="E2201" s="61">
        <v>1.60425</v>
      </c>
      <c r="H2201" s="29">
        <f t="shared" si="102"/>
        <v>12</v>
      </c>
      <c r="I2201" s="29">
        <f t="shared" si="103"/>
        <v>1</v>
      </c>
      <c r="J2201" s="29" t="str">
        <f t="shared" si="104"/>
        <v/>
      </c>
    </row>
    <row r="2202" spans="1:10" x14ac:dyDescent="0.25">
      <c r="A2202" s="29">
        <v>143430</v>
      </c>
      <c r="B2202" s="29">
        <v>26</v>
      </c>
      <c r="C2202" s="30">
        <v>46099.407164351855</v>
      </c>
      <c r="D2202" s="32">
        <v>260127075821</v>
      </c>
      <c r="E2202" s="61">
        <v>1.1975039999999999</v>
      </c>
      <c r="H2202" s="29">
        <f t="shared" si="102"/>
        <v>12</v>
      </c>
      <c r="I2202" s="29">
        <f t="shared" si="103"/>
        <v>1</v>
      </c>
      <c r="J2202" s="29" t="str">
        <f t="shared" si="104"/>
        <v/>
      </c>
    </row>
    <row r="2203" spans="1:10" x14ac:dyDescent="0.25">
      <c r="A2203" s="29">
        <v>143404</v>
      </c>
      <c r="B2203" s="29">
        <v>1</v>
      </c>
      <c r="C2203" s="30">
        <v>46099.407939814817</v>
      </c>
      <c r="D2203" s="32">
        <v>260127092221</v>
      </c>
      <c r="E2203" s="61">
        <v>1.92885</v>
      </c>
      <c r="H2203" s="29">
        <f t="shared" si="102"/>
        <v>12</v>
      </c>
      <c r="I2203" s="29">
        <f t="shared" si="103"/>
        <v>1</v>
      </c>
      <c r="J2203" s="29" t="str">
        <f t="shared" si="104"/>
        <v/>
      </c>
    </row>
    <row r="2204" spans="1:10" x14ac:dyDescent="0.25">
      <c r="A2204" s="29">
        <v>143440</v>
      </c>
      <c r="B2204" s="29">
        <v>1</v>
      </c>
      <c r="C2204" s="30">
        <v>46099.408101851855</v>
      </c>
      <c r="D2204" s="32">
        <v>260127092221</v>
      </c>
      <c r="E2204" s="61">
        <v>1.8895500000000001</v>
      </c>
      <c r="H2204" s="29">
        <f t="shared" si="102"/>
        <v>12</v>
      </c>
      <c r="I2204" s="29">
        <f t="shared" si="103"/>
        <v>1</v>
      </c>
      <c r="J2204" s="29" t="str">
        <f t="shared" si="104"/>
        <v/>
      </c>
    </row>
    <row r="2205" spans="1:10" x14ac:dyDescent="0.25">
      <c r="A2205" s="29">
        <v>143276</v>
      </c>
      <c r="B2205" s="29">
        <v>1</v>
      </c>
      <c r="C2205" s="30">
        <v>46099.408275462964</v>
      </c>
      <c r="D2205" s="32">
        <v>260127092221</v>
      </c>
      <c r="E2205" s="61">
        <v>0.50443199999999999</v>
      </c>
      <c r="H2205" s="29">
        <f t="shared" si="102"/>
        <v>12</v>
      </c>
      <c r="I2205" s="29">
        <f t="shared" si="103"/>
        <v>1</v>
      </c>
      <c r="J2205" s="29" t="str">
        <f t="shared" si="104"/>
        <v/>
      </c>
    </row>
    <row r="2206" spans="1:10" x14ac:dyDescent="0.25">
      <c r="A2206" s="29">
        <v>143420</v>
      </c>
      <c r="B2206" s="29">
        <v>1</v>
      </c>
      <c r="C2206" s="30">
        <v>46099.408425925925</v>
      </c>
      <c r="D2206" s="32">
        <v>260127092221</v>
      </c>
      <c r="E2206" s="61">
        <v>0.20474999999999999</v>
      </c>
      <c r="H2206" s="29">
        <f t="shared" si="102"/>
        <v>12</v>
      </c>
      <c r="I2206" s="29">
        <f t="shared" si="103"/>
        <v>1</v>
      </c>
      <c r="J2206" s="29" t="str">
        <f t="shared" si="104"/>
        <v/>
      </c>
    </row>
    <row r="2207" spans="1:10" x14ac:dyDescent="0.25">
      <c r="A2207" s="29">
        <v>143379</v>
      </c>
      <c r="B2207" s="29">
        <v>1</v>
      </c>
      <c r="C2207" s="30">
        <v>46099.408553240741</v>
      </c>
      <c r="D2207" s="32">
        <v>260127092221</v>
      </c>
      <c r="E2207" s="61">
        <v>1.10856</v>
      </c>
      <c r="H2207" s="29">
        <f t="shared" si="102"/>
        <v>12</v>
      </c>
      <c r="I2207" s="29">
        <f t="shared" si="103"/>
        <v>1</v>
      </c>
      <c r="J2207" s="29" t="str">
        <f t="shared" si="104"/>
        <v/>
      </c>
    </row>
    <row r="2208" spans="1:10" x14ac:dyDescent="0.25">
      <c r="A2208" s="29">
        <v>143462</v>
      </c>
      <c r="B2208" s="29">
        <v>1</v>
      </c>
      <c r="C2208" s="30">
        <v>46099.408726851849</v>
      </c>
      <c r="D2208" s="32">
        <v>260127092221</v>
      </c>
      <c r="E2208" s="61">
        <v>0.31436999999999998</v>
      </c>
      <c r="H2208" s="29">
        <f t="shared" si="102"/>
        <v>12</v>
      </c>
      <c r="I2208" s="29">
        <f t="shared" si="103"/>
        <v>1</v>
      </c>
      <c r="J2208" s="29" t="str">
        <f t="shared" si="104"/>
        <v/>
      </c>
    </row>
    <row r="2209" spans="1:10" x14ac:dyDescent="0.25">
      <c r="A2209" s="29">
        <v>143390</v>
      </c>
      <c r="B2209" s="29">
        <v>3</v>
      </c>
      <c r="C2209" s="30">
        <v>46099.434756944444</v>
      </c>
      <c r="D2209" s="32">
        <v>260127095721</v>
      </c>
      <c r="E2209" s="61">
        <v>1.775436</v>
      </c>
      <c r="H2209" s="29">
        <f t="shared" si="102"/>
        <v>12</v>
      </c>
      <c r="I2209" s="29">
        <f t="shared" si="103"/>
        <v>1</v>
      </c>
      <c r="J2209" s="29" t="str">
        <f t="shared" si="104"/>
        <v/>
      </c>
    </row>
    <row r="2210" spans="1:10" x14ac:dyDescent="0.25">
      <c r="A2210" s="29">
        <v>143390</v>
      </c>
      <c r="B2210" s="29">
        <v>3</v>
      </c>
      <c r="C2210" s="30">
        <v>46099.434837962966</v>
      </c>
      <c r="D2210" s="32">
        <v>260127095721</v>
      </c>
      <c r="E2210" s="61">
        <v>1.775436</v>
      </c>
      <c r="H2210" s="29">
        <f t="shared" si="102"/>
        <v>12</v>
      </c>
      <c r="I2210" s="29">
        <f t="shared" si="103"/>
        <v>1</v>
      </c>
      <c r="J2210" s="29" t="str">
        <f t="shared" si="104"/>
        <v/>
      </c>
    </row>
    <row r="2211" spans="1:10" x14ac:dyDescent="0.25">
      <c r="A2211" s="29">
        <v>143430</v>
      </c>
      <c r="B2211" s="29">
        <v>1</v>
      </c>
      <c r="C2211" s="30">
        <v>46099.434988425928</v>
      </c>
      <c r="D2211" s="32">
        <v>260127095721</v>
      </c>
      <c r="E2211" s="61">
        <v>2.308262</v>
      </c>
      <c r="H2211" s="29">
        <f t="shared" si="102"/>
        <v>12</v>
      </c>
      <c r="I2211" s="29">
        <f t="shared" si="103"/>
        <v>1</v>
      </c>
      <c r="J2211" s="29" t="str">
        <f t="shared" si="104"/>
        <v/>
      </c>
    </row>
    <row r="2212" spans="1:10" x14ac:dyDescent="0.25">
      <c r="A2212" s="29">
        <v>143251</v>
      </c>
      <c r="B2212" s="29">
        <v>1</v>
      </c>
      <c r="C2212" s="30">
        <v>46099.435150462959</v>
      </c>
      <c r="D2212" s="32">
        <v>260127095721</v>
      </c>
      <c r="E2212" s="61">
        <v>0.29595199999999999</v>
      </c>
      <c r="H2212" s="29">
        <f t="shared" si="102"/>
        <v>12</v>
      </c>
      <c r="I2212" s="29">
        <f t="shared" si="103"/>
        <v>1</v>
      </c>
      <c r="J2212" s="29" t="str">
        <f t="shared" si="104"/>
        <v/>
      </c>
    </row>
    <row r="2213" spans="1:10" x14ac:dyDescent="0.25">
      <c r="A2213" s="29">
        <v>143216</v>
      </c>
      <c r="B2213" s="29">
        <v>1</v>
      </c>
      <c r="C2213" s="30">
        <v>46099.448414351849</v>
      </c>
      <c r="D2213" s="32">
        <v>260127111721</v>
      </c>
      <c r="E2213" s="61">
        <v>1.1805300000000001</v>
      </c>
      <c r="H2213" s="29">
        <f t="shared" si="102"/>
        <v>12</v>
      </c>
      <c r="I2213" s="29">
        <f t="shared" si="103"/>
        <v>1</v>
      </c>
      <c r="J2213" s="29" t="str">
        <f t="shared" si="104"/>
        <v/>
      </c>
    </row>
    <row r="2214" spans="1:10" x14ac:dyDescent="0.25">
      <c r="A2214" s="29">
        <v>143216</v>
      </c>
      <c r="B2214" s="29">
        <v>1</v>
      </c>
      <c r="C2214" s="30">
        <v>46099.448506944442</v>
      </c>
      <c r="D2214" s="32">
        <v>260127111721</v>
      </c>
      <c r="E2214" s="61">
        <v>1.1805300000000001</v>
      </c>
      <c r="H2214" s="29">
        <f t="shared" si="102"/>
        <v>12</v>
      </c>
      <c r="I2214" s="29">
        <f t="shared" si="103"/>
        <v>1</v>
      </c>
      <c r="J2214" s="29" t="str">
        <f t="shared" si="104"/>
        <v/>
      </c>
    </row>
    <row r="2215" spans="1:10" x14ac:dyDescent="0.25">
      <c r="A2215" s="29">
        <v>143370</v>
      </c>
      <c r="B2215" s="29">
        <v>5</v>
      </c>
      <c r="C2215" s="30">
        <v>46099.448703703703</v>
      </c>
      <c r="D2215" s="32">
        <v>260127111721</v>
      </c>
      <c r="E2215" s="61">
        <v>1.2456160000000001</v>
      </c>
      <c r="H2215" s="29">
        <f t="shared" si="102"/>
        <v>12</v>
      </c>
      <c r="I2215" s="29">
        <f t="shared" si="103"/>
        <v>1</v>
      </c>
      <c r="J2215" s="29" t="str">
        <f t="shared" si="104"/>
        <v/>
      </c>
    </row>
    <row r="2216" spans="1:10" x14ac:dyDescent="0.25">
      <c r="A2216" s="29">
        <v>143351</v>
      </c>
      <c r="B2216" s="29">
        <v>1</v>
      </c>
      <c r="C2216" s="30">
        <v>46099.448842592596</v>
      </c>
      <c r="D2216" s="32">
        <v>260127111721</v>
      </c>
      <c r="E2216" s="61">
        <v>2.0338560000000001</v>
      </c>
      <c r="H2216" s="29">
        <f t="shared" si="102"/>
        <v>12</v>
      </c>
      <c r="I2216" s="29">
        <f t="shared" si="103"/>
        <v>1</v>
      </c>
      <c r="J2216" s="29" t="str">
        <f t="shared" si="104"/>
        <v/>
      </c>
    </row>
    <row r="2217" spans="1:10" x14ac:dyDescent="0.25">
      <c r="A2217" s="29">
        <v>143462</v>
      </c>
      <c r="B2217" s="29">
        <v>3</v>
      </c>
      <c r="C2217" s="30">
        <v>46099.448969907404</v>
      </c>
      <c r="D2217" s="32">
        <v>260127111721</v>
      </c>
      <c r="E2217" s="61">
        <v>0.44478000000000001</v>
      </c>
      <c r="H2217" s="29">
        <f t="shared" si="102"/>
        <v>12</v>
      </c>
      <c r="I2217" s="29">
        <f t="shared" si="103"/>
        <v>1</v>
      </c>
      <c r="J2217" s="29" t="str">
        <f t="shared" si="104"/>
        <v/>
      </c>
    </row>
    <row r="2218" spans="1:10" x14ac:dyDescent="0.25">
      <c r="A2218" s="29">
        <v>143372</v>
      </c>
      <c r="B2218" s="29">
        <v>1</v>
      </c>
      <c r="C2218" s="30">
        <v>46099.464178240742</v>
      </c>
      <c r="D2218" s="32">
        <v>260127135021</v>
      </c>
      <c r="E2218" s="61">
        <v>1.197729</v>
      </c>
      <c r="H2218" s="29">
        <f t="shared" si="102"/>
        <v>12</v>
      </c>
      <c r="I2218" s="29">
        <f t="shared" si="103"/>
        <v>1</v>
      </c>
      <c r="J2218" s="29" t="str">
        <f t="shared" si="104"/>
        <v/>
      </c>
    </row>
    <row r="2219" spans="1:10" x14ac:dyDescent="0.25">
      <c r="A2219" s="29">
        <v>143334</v>
      </c>
      <c r="B2219" s="29">
        <v>2</v>
      </c>
      <c r="C2219" s="30">
        <v>46099.464317129627</v>
      </c>
      <c r="D2219" s="32">
        <v>260127135021</v>
      </c>
      <c r="E2219" s="61">
        <v>2.0173559999999999</v>
      </c>
      <c r="H2219" s="29">
        <f t="shared" si="102"/>
        <v>12</v>
      </c>
      <c r="I2219" s="29">
        <f t="shared" si="103"/>
        <v>1</v>
      </c>
      <c r="J2219" s="29" t="str">
        <f t="shared" si="104"/>
        <v/>
      </c>
    </row>
    <row r="2220" spans="1:10" x14ac:dyDescent="0.25">
      <c r="A2220" s="29">
        <v>143357</v>
      </c>
      <c r="B2220" s="29">
        <v>2</v>
      </c>
      <c r="C2220" s="30">
        <v>46099.464467592596</v>
      </c>
      <c r="D2220" s="32">
        <v>260127135021</v>
      </c>
      <c r="E2220" s="61">
        <v>2.1647159999999999</v>
      </c>
      <c r="H2220" s="29">
        <f t="shared" si="102"/>
        <v>12</v>
      </c>
      <c r="I2220" s="29">
        <f t="shared" si="103"/>
        <v>1</v>
      </c>
      <c r="J2220" s="29" t="str">
        <f t="shared" si="104"/>
        <v/>
      </c>
    </row>
    <row r="2221" spans="1:10" x14ac:dyDescent="0.25">
      <c r="A2221" s="29">
        <v>143361</v>
      </c>
      <c r="B2221" s="29">
        <v>1</v>
      </c>
      <c r="C2221" s="30">
        <v>46099.464722222219</v>
      </c>
      <c r="D2221" s="32">
        <v>260127135021</v>
      </c>
      <c r="E2221" s="61">
        <v>0.66316600000000003</v>
      </c>
      <c r="H2221" s="29">
        <f t="shared" si="102"/>
        <v>12</v>
      </c>
      <c r="I2221" s="29">
        <f t="shared" si="103"/>
        <v>1</v>
      </c>
      <c r="J2221" s="29" t="str">
        <f t="shared" si="104"/>
        <v/>
      </c>
    </row>
    <row r="2222" spans="1:10" x14ac:dyDescent="0.25">
      <c r="A2222" s="29">
        <v>143430</v>
      </c>
      <c r="B2222" s="29">
        <v>17</v>
      </c>
      <c r="C2222" s="30">
        <v>46099.552777777775</v>
      </c>
      <c r="D2222" s="32">
        <v>260127111721</v>
      </c>
      <c r="E2222" s="61">
        <v>1.0287900000000001</v>
      </c>
      <c r="H2222" s="29">
        <f t="shared" si="102"/>
        <v>12</v>
      </c>
      <c r="I2222" s="29">
        <f t="shared" si="103"/>
        <v>1</v>
      </c>
      <c r="J2222" s="29" t="str">
        <f t="shared" si="104"/>
        <v/>
      </c>
    </row>
    <row r="2223" spans="1:10" x14ac:dyDescent="0.25">
      <c r="A2223" s="29">
        <v>143462</v>
      </c>
      <c r="B2223" s="29">
        <v>2</v>
      </c>
      <c r="C2223" s="30">
        <v>46099.553032407406</v>
      </c>
      <c r="D2223" s="32">
        <v>260127111721</v>
      </c>
      <c r="E2223" s="61">
        <v>0.80376000000000003</v>
      </c>
      <c r="H2223" s="29">
        <f t="shared" si="102"/>
        <v>12</v>
      </c>
      <c r="I2223" s="29">
        <f t="shared" si="103"/>
        <v>1</v>
      </c>
      <c r="J2223" s="29" t="str">
        <f t="shared" si="104"/>
        <v/>
      </c>
    </row>
    <row r="2224" spans="1:10" x14ac:dyDescent="0.25">
      <c r="A2224" s="29">
        <v>143347</v>
      </c>
      <c r="B2224" s="29">
        <v>6</v>
      </c>
      <c r="C2224" s="30">
        <v>46099.553240740737</v>
      </c>
      <c r="D2224" s="32">
        <v>260127111721</v>
      </c>
      <c r="E2224" s="61">
        <v>0.98764799999999997</v>
      </c>
      <c r="H2224" s="29">
        <f t="shared" si="102"/>
        <v>12</v>
      </c>
      <c r="I2224" s="29">
        <f t="shared" si="103"/>
        <v>1</v>
      </c>
      <c r="J2224" s="29" t="str">
        <f t="shared" si="104"/>
        <v/>
      </c>
    </row>
    <row r="2225" spans="1:10" x14ac:dyDescent="0.25">
      <c r="A2225" s="29">
        <v>143347</v>
      </c>
      <c r="B2225" s="29">
        <v>6</v>
      </c>
      <c r="C2225" s="30">
        <v>46099.553298611114</v>
      </c>
      <c r="D2225" s="32">
        <v>260127111721</v>
      </c>
      <c r="E2225" s="61">
        <v>0.98764799999999997</v>
      </c>
      <c r="H2225" s="29">
        <f t="shared" si="102"/>
        <v>12</v>
      </c>
      <c r="I2225" s="29">
        <f t="shared" si="103"/>
        <v>1</v>
      </c>
      <c r="J2225" s="29" t="str">
        <f t="shared" si="104"/>
        <v/>
      </c>
    </row>
    <row r="2226" spans="1:10" x14ac:dyDescent="0.25">
      <c r="A2226" s="29">
        <v>143422</v>
      </c>
      <c r="B2226" s="29">
        <v>1</v>
      </c>
      <c r="C2226" s="30">
        <v>46099.553437499999</v>
      </c>
      <c r="D2226" s="32">
        <v>260127111721</v>
      </c>
      <c r="E2226" s="61">
        <v>1.5760449999999999</v>
      </c>
      <c r="H2226" s="29">
        <f t="shared" si="102"/>
        <v>12</v>
      </c>
      <c r="I2226" s="29">
        <f t="shared" si="103"/>
        <v>1</v>
      </c>
      <c r="J2226" s="29" t="str">
        <f t="shared" si="104"/>
        <v/>
      </c>
    </row>
    <row r="2227" spans="1:10" x14ac:dyDescent="0.25">
      <c r="A2227" s="29">
        <v>143418</v>
      </c>
      <c r="B2227" s="29">
        <v>8</v>
      </c>
      <c r="C2227" s="30">
        <v>46099.553576388891</v>
      </c>
      <c r="D2227" s="32">
        <v>260127111721</v>
      </c>
      <c r="E2227" s="61">
        <v>0.89466000000000001</v>
      </c>
      <c r="H2227" s="29">
        <f t="shared" si="102"/>
        <v>12</v>
      </c>
      <c r="I2227" s="29">
        <f t="shared" si="103"/>
        <v>1</v>
      </c>
      <c r="J2227" s="29" t="str">
        <f t="shared" si="104"/>
        <v/>
      </c>
    </row>
    <row r="2228" spans="1:10" x14ac:dyDescent="0.25">
      <c r="A2228" s="29">
        <v>143430</v>
      </c>
      <c r="B2228" s="29">
        <v>24</v>
      </c>
      <c r="C2228" s="30">
        <v>46099.569791666669</v>
      </c>
      <c r="D2228" s="32">
        <v>260127111721</v>
      </c>
      <c r="E2228" s="61">
        <v>0.93579199999999996</v>
      </c>
      <c r="H2228" s="29">
        <f t="shared" si="102"/>
        <v>12</v>
      </c>
      <c r="I2228" s="29">
        <f t="shared" si="103"/>
        <v>1</v>
      </c>
      <c r="J2228" s="29" t="str">
        <f t="shared" si="104"/>
        <v/>
      </c>
    </row>
    <row r="2229" spans="1:10" x14ac:dyDescent="0.25">
      <c r="A2229" s="29">
        <v>143430</v>
      </c>
      <c r="B2229" s="29">
        <v>9</v>
      </c>
      <c r="C2229" s="30">
        <v>46099.604456018518</v>
      </c>
      <c r="D2229" s="32">
        <v>260127143921</v>
      </c>
      <c r="E2229" s="61">
        <v>1.18496</v>
      </c>
      <c r="H2229" s="29">
        <f t="shared" si="102"/>
        <v>12</v>
      </c>
      <c r="I2229" s="29">
        <f t="shared" si="103"/>
        <v>1</v>
      </c>
      <c r="J2229" s="29" t="str">
        <f t="shared" si="104"/>
        <v/>
      </c>
    </row>
    <row r="2230" spans="1:10" x14ac:dyDescent="0.25">
      <c r="A2230" s="29">
        <v>143430</v>
      </c>
      <c r="B2230" s="29">
        <v>9</v>
      </c>
      <c r="C2230" s="30">
        <v>46099.604513888888</v>
      </c>
      <c r="D2230" s="32">
        <v>260127143921</v>
      </c>
      <c r="E2230" s="61">
        <v>1.18496</v>
      </c>
      <c r="H2230" s="29">
        <f t="shared" si="102"/>
        <v>12</v>
      </c>
      <c r="I2230" s="29">
        <f t="shared" si="103"/>
        <v>1</v>
      </c>
      <c r="J2230" s="29" t="str">
        <f t="shared" si="104"/>
        <v/>
      </c>
    </row>
    <row r="2231" spans="1:10" x14ac:dyDescent="0.25">
      <c r="A2231" s="29">
        <v>143430</v>
      </c>
      <c r="B2231" s="29">
        <v>2</v>
      </c>
      <c r="C2231" s="30">
        <v>46099.604618055557</v>
      </c>
      <c r="D2231" s="32">
        <v>260127143921</v>
      </c>
      <c r="E2231" s="61">
        <v>1.18496</v>
      </c>
      <c r="H2231" s="29">
        <f t="shared" si="102"/>
        <v>12</v>
      </c>
      <c r="I2231" s="29">
        <f t="shared" si="103"/>
        <v>1</v>
      </c>
      <c r="J2231" s="29" t="str">
        <f t="shared" si="104"/>
        <v/>
      </c>
    </row>
    <row r="2232" spans="1:10" x14ac:dyDescent="0.25">
      <c r="A2232" s="29">
        <v>143430</v>
      </c>
      <c r="B2232" s="29">
        <v>4</v>
      </c>
      <c r="C2232" s="30">
        <v>46099.604699074072</v>
      </c>
      <c r="D2232" s="32">
        <v>260127143921</v>
      </c>
      <c r="E2232" s="61">
        <v>1.0886400000000001</v>
      </c>
      <c r="H2232" s="29">
        <f t="shared" si="102"/>
        <v>12</v>
      </c>
      <c r="I2232" s="29">
        <f t="shared" si="103"/>
        <v>1</v>
      </c>
      <c r="J2232" s="29" t="str">
        <f t="shared" si="104"/>
        <v/>
      </c>
    </row>
    <row r="2233" spans="1:10" x14ac:dyDescent="0.25">
      <c r="H2233" s="29" t="str">
        <f t="shared" si="102"/>
        <v/>
      </c>
      <c r="I2233" s="29" t="str">
        <f t="shared" si="103"/>
        <v/>
      </c>
      <c r="J2233" s="29" t="str">
        <f t="shared" si="104"/>
        <v/>
      </c>
    </row>
    <row r="2234" spans="1:10" x14ac:dyDescent="0.25">
      <c r="H2234" s="29" t="str">
        <f t="shared" si="102"/>
        <v/>
      </c>
      <c r="I2234" s="29" t="str">
        <f t="shared" si="103"/>
        <v/>
      </c>
      <c r="J2234" s="29" t="str">
        <f t="shared" si="104"/>
        <v/>
      </c>
    </row>
    <row r="2235" spans="1:10" x14ac:dyDescent="0.25">
      <c r="H2235" s="29" t="str">
        <f t="shared" si="102"/>
        <v/>
      </c>
      <c r="I2235" s="29" t="str">
        <f t="shared" si="103"/>
        <v/>
      </c>
      <c r="J2235" s="29" t="str">
        <f t="shared" si="104"/>
        <v/>
      </c>
    </row>
    <row r="2236" spans="1:10" x14ac:dyDescent="0.25">
      <c r="H2236" s="29" t="str">
        <f t="shared" si="102"/>
        <v/>
      </c>
      <c r="I2236" s="29" t="str">
        <f t="shared" si="103"/>
        <v/>
      </c>
      <c r="J2236" s="29" t="str">
        <f t="shared" si="104"/>
        <v/>
      </c>
    </row>
    <row r="2237" spans="1:10" x14ac:dyDescent="0.25">
      <c r="H2237" s="29" t="str">
        <f t="shared" si="102"/>
        <v/>
      </c>
      <c r="I2237" s="29" t="str">
        <f t="shared" si="103"/>
        <v/>
      </c>
      <c r="J2237" s="29" t="str">
        <f t="shared" si="104"/>
        <v/>
      </c>
    </row>
    <row r="2238" spans="1:10" x14ac:dyDescent="0.25">
      <c r="H2238" s="29" t="str">
        <f t="shared" si="102"/>
        <v/>
      </c>
      <c r="I2238" s="29" t="str">
        <f t="shared" si="103"/>
        <v/>
      </c>
      <c r="J2238" s="29" t="str">
        <f t="shared" si="104"/>
        <v/>
      </c>
    </row>
    <row r="2239" spans="1:10" x14ac:dyDescent="0.25">
      <c r="H2239" s="29" t="str">
        <f t="shared" si="102"/>
        <v/>
      </c>
      <c r="I2239" s="29" t="str">
        <f t="shared" si="103"/>
        <v/>
      </c>
      <c r="J2239" s="29" t="str">
        <f t="shared" si="104"/>
        <v/>
      </c>
    </row>
    <row r="2240" spans="1:10" x14ac:dyDescent="0.25">
      <c r="H2240" s="29" t="str">
        <f t="shared" si="102"/>
        <v/>
      </c>
      <c r="I2240" s="29" t="str">
        <f t="shared" si="103"/>
        <v/>
      </c>
      <c r="J2240" s="29" t="str">
        <f t="shared" si="104"/>
        <v/>
      </c>
    </row>
    <row r="2241" spans="8:10" x14ac:dyDescent="0.25">
      <c r="H2241" s="29" t="str">
        <f t="shared" si="102"/>
        <v/>
      </c>
      <c r="I2241" s="29" t="str">
        <f t="shared" si="103"/>
        <v/>
      </c>
      <c r="J2241" s="29" t="str">
        <f t="shared" si="104"/>
        <v/>
      </c>
    </row>
    <row r="2242" spans="8:10" x14ac:dyDescent="0.25">
      <c r="H2242" s="29" t="str">
        <f t="shared" si="102"/>
        <v/>
      </c>
      <c r="I2242" s="29" t="str">
        <f t="shared" si="103"/>
        <v/>
      </c>
      <c r="J2242" s="29" t="str">
        <f t="shared" si="104"/>
        <v/>
      </c>
    </row>
    <row r="2243" spans="8:10" x14ac:dyDescent="0.25">
      <c r="H2243" s="29" t="str">
        <f t="shared" si="102"/>
        <v/>
      </c>
      <c r="I2243" s="29" t="str">
        <f t="shared" si="103"/>
        <v/>
      </c>
      <c r="J2243" s="29" t="str">
        <f t="shared" si="104"/>
        <v/>
      </c>
    </row>
    <row r="2244" spans="8:10" x14ac:dyDescent="0.25">
      <c r="H2244" s="29" t="str">
        <f t="shared" si="102"/>
        <v/>
      </c>
      <c r="I2244" s="29" t="str">
        <f t="shared" si="103"/>
        <v/>
      </c>
      <c r="J2244" s="29" t="str">
        <f t="shared" si="104"/>
        <v/>
      </c>
    </row>
    <row r="2245" spans="8:10" x14ac:dyDescent="0.25">
      <c r="H2245" s="29" t="str">
        <f t="shared" si="102"/>
        <v/>
      </c>
      <c r="I2245" s="29" t="str">
        <f t="shared" si="103"/>
        <v/>
      </c>
      <c r="J2245" s="29" t="str">
        <f t="shared" si="104"/>
        <v/>
      </c>
    </row>
    <row r="2246" spans="8:10" x14ac:dyDescent="0.25">
      <c r="H2246" s="29" t="str">
        <f t="shared" si="102"/>
        <v/>
      </c>
      <c r="I2246" s="29" t="str">
        <f t="shared" si="103"/>
        <v/>
      </c>
      <c r="J2246" s="29" t="str">
        <f t="shared" si="104"/>
        <v/>
      </c>
    </row>
    <row r="2247" spans="8:10" x14ac:dyDescent="0.25">
      <c r="H2247" s="29" t="str">
        <f t="shared" si="102"/>
        <v/>
      </c>
      <c r="I2247" s="29" t="str">
        <f t="shared" si="103"/>
        <v/>
      </c>
      <c r="J2247" s="29" t="str">
        <f t="shared" si="104"/>
        <v/>
      </c>
    </row>
    <row r="2248" spans="8:10" x14ac:dyDescent="0.25">
      <c r="H2248" s="29" t="str">
        <f t="shared" si="102"/>
        <v/>
      </c>
      <c r="I2248" s="29" t="str">
        <f t="shared" si="103"/>
        <v/>
      </c>
      <c r="J2248" s="29" t="str">
        <f t="shared" si="104"/>
        <v/>
      </c>
    </row>
    <row r="2249" spans="8:10" x14ac:dyDescent="0.25">
      <c r="H2249" s="29" t="str">
        <f t="shared" si="102"/>
        <v/>
      </c>
      <c r="I2249" s="29" t="str">
        <f t="shared" si="103"/>
        <v/>
      </c>
      <c r="J2249" s="29" t="str">
        <f t="shared" si="104"/>
        <v/>
      </c>
    </row>
    <row r="2250" spans="8:10" x14ac:dyDescent="0.25">
      <c r="H2250" s="29" t="str">
        <f t="shared" si="102"/>
        <v/>
      </c>
      <c r="I2250" s="29" t="str">
        <f t="shared" si="103"/>
        <v/>
      </c>
      <c r="J2250" s="29" t="str">
        <f t="shared" si="104"/>
        <v/>
      </c>
    </row>
    <row r="2251" spans="8:10" x14ac:dyDescent="0.25">
      <c r="H2251" s="29" t="str">
        <f t="shared" si="102"/>
        <v/>
      </c>
      <c r="I2251" s="29" t="str">
        <f t="shared" si="103"/>
        <v/>
      </c>
      <c r="J2251" s="29" t="str">
        <f t="shared" si="104"/>
        <v/>
      </c>
    </row>
    <row r="2252" spans="8:10" x14ac:dyDescent="0.25">
      <c r="H2252" s="29" t="str">
        <f t="shared" ref="H2252:H2310" si="105">IF(A2252&gt;0,WEEKNUM(C2252,21),"")</f>
        <v/>
      </c>
      <c r="I2252" s="29" t="str">
        <f t="shared" ref="I2252:I2310" si="106">IF(A2252&gt;0,1,"")</f>
        <v/>
      </c>
      <c r="J2252" s="29" t="str">
        <f t="shared" ref="J2252:J2310" si="107">IF(F2252&gt;0,1,"")</f>
        <v/>
      </c>
    </row>
    <row r="2253" spans="8:10" x14ac:dyDescent="0.25">
      <c r="H2253" s="29" t="str">
        <f t="shared" si="105"/>
        <v/>
      </c>
      <c r="I2253" s="29" t="str">
        <f t="shared" si="106"/>
        <v/>
      </c>
      <c r="J2253" s="29" t="str">
        <f t="shared" si="107"/>
        <v/>
      </c>
    </row>
    <row r="2254" spans="8:10" x14ac:dyDescent="0.25">
      <c r="H2254" s="29" t="str">
        <f t="shared" si="105"/>
        <v/>
      </c>
      <c r="I2254" s="29" t="str">
        <f t="shared" si="106"/>
        <v/>
      </c>
      <c r="J2254" s="29" t="str">
        <f t="shared" si="107"/>
        <v/>
      </c>
    </row>
    <row r="2255" spans="8:10" x14ac:dyDescent="0.25">
      <c r="H2255" s="29" t="str">
        <f t="shared" si="105"/>
        <v/>
      </c>
      <c r="I2255" s="29" t="str">
        <f t="shared" si="106"/>
        <v/>
      </c>
      <c r="J2255" s="29" t="str">
        <f t="shared" si="107"/>
        <v/>
      </c>
    </row>
    <row r="2256" spans="8:10" x14ac:dyDescent="0.25">
      <c r="H2256" s="29" t="str">
        <f t="shared" si="105"/>
        <v/>
      </c>
      <c r="I2256" s="29" t="str">
        <f t="shared" si="106"/>
        <v/>
      </c>
      <c r="J2256" s="29" t="str">
        <f t="shared" si="107"/>
        <v/>
      </c>
    </row>
    <row r="2257" spans="8:10" x14ac:dyDescent="0.25">
      <c r="H2257" s="29" t="str">
        <f t="shared" si="105"/>
        <v/>
      </c>
      <c r="I2257" s="29" t="str">
        <f t="shared" si="106"/>
        <v/>
      </c>
      <c r="J2257" s="29" t="str">
        <f t="shared" si="107"/>
        <v/>
      </c>
    </row>
    <row r="2258" spans="8:10" x14ac:dyDescent="0.25">
      <c r="H2258" s="29" t="str">
        <f t="shared" si="105"/>
        <v/>
      </c>
      <c r="I2258" s="29" t="str">
        <f t="shared" si="106"/>
        <v/>
      </c>
      <c r="J2258" s="29" t="str">
        <f t="shared" si="107"/>
        <v/>
      </c>
    </row>
    <row r="2259" spans="8:10" x14ac:dyDescent="0.25">
      <c r="H2259" s="29" t="str">
        <f t="shared" si="105"/>
        <v/>
      </c>
      <c r="I2259" s="29" t="str">
        <f t="shared" si="106"/>
        <v/>
      </c>
      <c r="J2259" s="29" t="str">
        <f t="shared" si="107"/>
        <v/>
      </c>
    </row>
    <row r="2260" spans="8:10" x14ac:dyDescent="0.25">
      <c r="H2260" s="29" t="str">
        <f t="shared" si="105"/>
        <v/>
      </c>
      <c r="I2260" s="29" t="str">
        <f t="shared" si="106"/>
        <v/>
      </c>
      <c r="J2260" s="29" t="str">
        <f t="shared" si="107"/>
        <v/>
      </c>
    </row>
    <row r="2261" spans="8:10" x14ac:dyDescent="0.25">
      <c r="H2261" s="29" t="str">
        <f t="shared" si="105"/>
        <v/>
      </c>
      <c r="I2261" s="29" t="str">
        <f t="shared" si="106"/>
        <v/>
      </c>
      <c r="J2261" s="29" t="str">
        <f t="shared" si="107"/>
        <v/>
      </c>
    </row>
    <row r="2262" spans="8:10" x14ac:dyDescent="0.25">
      <c r="H2262" s="29" t="str">
        <f t="shared" si="105"/>
        <v/>
      </c>
      <c r="I2262" s="29" t="str">
        <f t="shared" si="106"/>
        <v/>
      </c>
      <c r="J2262" s="29" t="str">
        <f t="shared" si="107"/>
        <v/>
      </c>
    </row>
    <row r="2263" spans="8:10" x14ac:dyDescent="0.25">
      <c r="H2263" s="29" t="str">
        <f t="shared" si="105"/>
        <v/>
      </c>
      <c r="I2263" s="29" t="str">
        <f t="shared" si="106"/>
        <v/>
      </c>
      <c r="J2263" s="29" t="str">
        <f t="shared" si="107"/>
        <v/>
      </c>
    </row>
    <row r="2264" spans="8:10" x14ac:dyDescent="0.25">
      <c r="H2264" s="29" t="str">
        <f t="shared" si="105"/>
        <v/>
      </c>
      <c r="I2264" s="29" t="str">
        <f t="shared" si="106"/>
        <v/>
      </c>
      <c r="J2264" s="29" t="str">
        <f t="shared" si="107"/>
        <v/>
      </c>
    </row>
    <row r="2265" spans="8:10" x14ac:dyDescent="0.25">
      <c r="H2265" s="29" t="str">
        <f t="shared" si="105"/>
        <v/>
      </c>
      <c r="I2265" s="29" t="str">
        <f t="shared" si="106"/>
        <v/>
      </c>
      <c r="J2265" s="29" t="str">
        <f t="shared" si="107"/>
        <v/>
      </c>
    </row>
    <row r="2266" spans="8:10" x14ac:dyDescent="0.25">
      <c r="H2266" s="29" t="str">
        <f t="shared" si="105"/>
        <v/>
      </c>
      <c r="I2266" s="29" t="str">
        <f t="shared" si="106"/>
        <v/>
      </c>
      <c r="J2266" s="29" t="str">
        <f t="shared" si="107"/>
        <v/>
      </c>
    </row>
    <row r="2267" spans="8:10" x14ac:dyDescent="0.25">
      <c r="H2267" s="29" t="str">
        <f t="shared" si="105"/>
        <v/>
      </c>
      <c r="I2267" s="29" t="str">
        <f t="shared" si="106"/>
        <v/>
      </c>
      <c r="J2267" s="29" t="str">
        <f t="shared" si="107"/>
        <v/>
      </c>
    </row>
    <row r="2268" spans="8:10" x14ac:dyDescent="0.25">
      <c r="H2268" s="29" t="str">
        <f t="shared" si="105"/>
        <v/>
      </c>
      <c r="I2268" s="29" t="str">
        <f t="shared" si="106"/>
        <v/>
      </c>
      <c r="J2268" s="29" t="str">
        <f t="shared" si="107"/>
        <v/>
      </c>
    </row>
    <row r="2269" spans="8:10" x14ac:dyDescent="0.25">
      <c r="H2269" s="29" t="str">
        <f t="shared" si="105"/>
        <v/>
      </c>
      <c r="I2269" s="29" t="str">
        <f t="shared" si="106"/>
        <v/>
      </c>
      <c r="J2269" s="29" t="str">
        <f t="shared" si="107"/>
        <v/>
      </c>
    </row>
    <row r="2270" spans="8:10" x14ac:dyDescent="0.25">
      <c r="H2270" s="29" t="str">
        <f t="shared" si="105"/>
        <v/>
      </c>
      <c r="I2270" s="29" t="str">
        <f t="shared" si="106"/>
        <v/>
      </c>
      <c r="J2270" s="29" t="str">
        <f t="shared" si="107"/>
        <v/>
      </c>
    </row>
    <row r="2271" spans="8:10" x14ac:dyDescent="0.25">
      <c r="H2271" s="29" t="str">
        <f t="shared" si="105"/>
        <v/>
      </c>
      <c r="I2271" s="29" t="str">
        <f t="shared" si="106"/>
        <v/>
      </c>
      <c r="J2271" s="29" t="str">
        <f t="shared" si="107"/>
        <v/>
      </c>
    </row>
    <row r="2272" spans="8:10" x14ac:dyDescent="0.25">
      <c r="H2272" s="29" t="str">
        <f t="shared" si="105"/>
        <v/>
      </c>
      <c r="I2272" s="29" t="str">
        <f t="shared" si="106"/>
        <v/>
      </c>
      <c r="J2272" s="29" t="str">
        <f t="shared" si="107"/>
        <v/>
      </c>
    </row>
    <row r="2273" spans="8:10" x14ac:dyDescent="0.25">
      <c r="H2273" s="29" t="str">
        <f t="shared" si="105"/>
        <v/>
      </c>
      <c r="I2273" s="29" t="str">
        <f t="shared" si="106"/>
        <v/>
      </c>
      <c r="J2273" s="29" t="str">
        <f t="shared" si="107"/>
        <v/>
      </c>
    </row>
    <row r="2274" spans="8:10" x14ac:dyDescent="0.25">
      <c r="H2274" s="29" t="str">
        <f t="shared" si="105"/>
        <v/>
      </c>
      <c r="I2274" s="29" t="str">
        <f t="shared" si="106"/>
        <v/>
      </c>
      <c r="J2274" s="29" t="str">
        <f t="shared" si="107"/>
        <v/>
      </c>
    </row>
    <row r="2275" spans="8:10" x14ac:dyDescent="0.25">
      <c r="H2275" s="29" t="str">
        <f t="shared" si="105"/>
        <v/>
      </c>
      <c r="I2275" s="29" t="str">
        <f t="shared" si="106"/>
        <v/>
      </c>
      <c r="J2275" s="29" t="str">
        <f t="shared" si="107"/>
        <v/>
      </c>
    </row>
    <row r="2276" spans="8:10" x14ac:dyDescent="0.25">
      <c r="H2276" s="29" t="str">
        <f t="shared" si="105"/>
        <v/>
      </c>
      <c r="I2276" s="29" t="str">
        <f t="shared" si="106"/>
        <v/>
      </c>
      <c r="J2276" s="29" t="str">
        <f t="shared" si="107"/>
        <v/>
      </c>
    </row>
    <row r="2277" spans="8:10" x14ac:dyDescent="0.25">
      <c r="H2277" s="29" t="str">
        <f t="shared" si="105"/>
        <v/>
      </c>
      <c r="I2277" s="29" t="str">
        <f t="shared" si="106"/>
        <v/>
      </c>
      <c r="J2277" s="29" t="str">
        <f t="shared" si="107"/>
        <v/>
      </c>
    </row>
    <row r="2278" spans="8:10" x14ac:dyDescent="0.25">
      <c r="H2278" s="29" t="str">
        <f t="shared" si="105"/>
        <v/>
      </c>
      <c r="I2278" s="29" t="str">
        <f t="shared" si="106"/>
        <v/>
      </c>
      <c r="J2278" s="29" t="str">
        <f t="shared" si="107"/>
        <v/>
      </c>
    </row>
    <row r="2279" spans="8:10" x14ac:dyDescent="0.25">
      <c r="H2279" s="29" t="str">
        <f t="shared" si="105"/>
        <v/>
      </c>
      <c r="I2279" s="29" t="str">
        <f t="shared" si="106"/>
        <v/>
      </c>
      <c r="J2279" s="29" t="str">
        <f t="shared" si="107"/>
        <v/>
      </c>
    </row>
    <row r="2280" spans="8:10" x14ac:dyDescent="0.25">
      <c r="H2280" s="29" t="str">
        <f t="shared" si="105"/>
        <v/>
      </c>
      <c r="I2280" s="29" t="str">
        <f t="shared" si="106"/>
        <v/>
      </c>
      <c r="J2280" s="29" t="str">
        <f t="shared" si="107"/>
        <v/>
      </c>
    </row>
    <row r="2281" spans="8:10" x14ac:dyDescent="0.25">
      <c r="H2281" s="29" t="str">
        <f t="shared" si="105"/>
        <v/>
      </c>
      <c r="I2281" s="29" t="str">
        <f t="shared" si="106"/>
        <v/>
      </c>
      <c r="J2281" s="29" t="str">
        <f t="shared" si="107"/>
        <v/>
      </c>
    </row>
    <row r="2282" spans="8:10" x14ac:dyDescent="0.25">
      <c r="H2282" s="29" t="str">
        <f t="shared" si="105"/>
        <v/>
      </c>
      <c r="I2282" s="29" t="str">
        <f t="shared" si="106"/>
        <v/>
      </c>
      <c r="J2282" s="29" t="str">
        <f t="shared" si="107"/>
        <v/>
      </c>
    </row>
    <row r="2283" spans="8:10" x14ac:dyDescent="0.25">
      <c r="H2283" s="29" t="str">
        <f t="shared" si="105"/>
        <v/>
      </c>
      <c r="I2283" s="29" t="str">
        <f t="shared" si="106"/>
        <v/>
      </c>
      <c r="J2283" s="29" t="str">
        <f t="shared" si="107"/>
        <v/>
      </c>
    </row>
    <row r="2284" spans="8:10" x14ac:dyDescent="0.25">
      <c r="H2284" s="29" t="str">
        <f t="shared" si="105"/>
        <v/>
      </c>
      <c r="I2284" s="29" t="str">
        <f t="shared" si="106"/>
        <v/>
      </c>
      <c r="J2284" s="29" t="str">
        <f t="shared" si="107"/>
        <v/>
      </c>
    </row>
    <row r="2285" spans="8:10" x14ac:dyDescent="0.25">
      <c r="H2285" s="29" t="str">
        <f t="shared" si="105"/>
        <v/>
      </c>
      <c r="I2285" s="29" t="str">
        <f t="shared" si="106"/>
        <v/>
      </c>
      <c r="J2285" s="29" t="str">
        <f t="shared" si="107"/>
        <v/>
      </c>
    </row>
    <row r="2286" spans="8:10" x14ac:dyDescent="0.25">
      <c r="H2286" s="29" t="str">
        <f t="shared" si="105"/>
        <v/>
      </c>
      <c r="I2286" s="29" t="str">
        <f t="shared" si="106"/>
        <v/>
      </c>
      <c r="J2286" s="29" t="str">
        <f t="shared" si="107"/>
        <v/>
      </c>
    </row>
    <row r="2287" spans="8:10" x14ac:dyDescent="0.25">
      <c r="H2287" s="29" t="str">
        <f t="shared" si="105"/>
        <v/>
      </c>
      <c r="I2287" s="29" t="str">
        <f t="shared" si="106"/>
        <v/>
      </c>
      <c r="J2287" s="29" t="str">
        <f t="shared" si="107"/>
        <v/>
      </c>
    </row>
    <row r="2288" spans="8:10" x14ac:dyDescent="0.25">
      <c r="H2288" s="29" t="str">
        <f t="shared" si="105"/>
        <v/>
      </c>
      <c r="I2288" s="29" t="str">
        <f t="shared" si="106"/>
        <v/>
      </c>
      <c r="J2288" s="29" t="str">
        <f t="shared" si="107"/>
        <v/>
      </c>
    </row>
    <row r="2289" spans="8:10" x14ac:dyDescent="0.25">
      <c r="H2289" s="29" t="str">
        <f t="shared" si="105"/>
        <v/>
      </c>
      <c r="I2289" s="29" t="str">
        <f t="shared" si="106"/>
        <v/>
      </c>
      <c r="J2289" s="29" t="str">
        <f t="shared" si="107"/>
        <v/>
      </c>
    </row>
    <row r="2290" spans="8:10" x14ac:dyDescent="0.25">
      <c r="H2290" s="29" t="str">
        <f t="shared" si="105"/>
        <v/>
      </c>
      <c r="I2290" s="29" t="str">
        <f t="shared" si="106"/>
        <v/>
      </c>
      <c r="J2290" s="29" t="str">
        <f t="shared" si="107"/>
        <v/>
      </c>
    </row>
    <row r="2291" spans="8:10" x14ac:dyDescent="0.25">
      <c r="H2291" s="29" t="str">
        <f t="shared" si="105"/>
        <v/>
      </c>
      <c r="I2291" s="29" t="str">
        <f t="shared" si="106"/>
        <v/>
      </c>
      <c r="J2291" s="29" t="str">
        <f t="shared" si="107"/>
        <v/>
      </c>
    </row>
    <row r="2292" spans="8:10" x14ac:dyDescent="0.25">
      <c r="H2292" s="29" t="str">
        <f t="shared" si="105"/>
        <v/>
      </c>
      <c r="I2292" s="29" t="str">
        <f t="shared" si="106"/>
        <v/>
      </c>
      <c r="J2292" s="29" t="str">
        <f t="shared" si="107"/>
        <v/>
      </c>
    </row>
    <row r="2293" spans="8:10" x14ac:dyDescent="0.25">
      <c r="H2293" s="29" t="str">
        <f t="shared" si="105"/>
        <v/>
      </c>
      <c r="I2293" s="29" t="str">
        <f t="shared" si="106"/>
        <v/>
      </c>
      <c r="J2293" s="29" t="str">
        <f t="shared" si="107"/>
        <v/>
      </c>
    </row>
    <row r="2294" spans="8:10" x14ac:dyDescent="0.25">
      <c r="H2294" s="29" t="str">
        <f t="shared" si="105"/>
        <v/>
      </c>
      <c r="I2294" s="29" t="str">
        <f t="shared" si="106"/>
        <v/>
      </c>
      <c r="J2294" s="29" t="str">
        <f t="shared" si="107"/>
        <v/>
      </c>
    </row>
    <row r="2295" spans="8:10" x14ac:dyDescent="0.25">
      <c r="H2295" s="29" t="str">
        <f t="shared" si="105"/>
        <v/>
      </c>
      <c r="I2295" s="29" t="str">
        <f t="shared" si="106"/>
        <v/>
      </c>
      <c r="J2295" s="29" t="str">
        <f t="shared" si="107"/>
        <v/>
      </c>
    </row>
    <row r="2296" spans="8:10" x14ac:dyDescent="0.25">
      <c r="H2296" s="29" t="str">
        <f t="shared" si="105"/>
        <v/>
      </c>
      <c r="I2296" s="29" t="str">
        <f t="shared" si="106"/>
        <v/>
      </c>
      <c r="J2296" s="29" t="str">
        <f t="shared" si="107"/>
        <v/>
      </c>
    </row>
    <row r="2297" spans="8:10" x14ac:dyDescent="0.25">
      <c r="H2297" s="29" t="str">
        <f t="shared" si="105"/>
        <v/>
      </c>
      <c r="I2297" s="29" t="str">
        <f t="shared" si="106"/>
        <v/>
      </c>
      <c r="J2297" s="29" t="str">
        <f t="shared" si="107"/>
        <v/>
      </c>
    </row>
    <row r="2298" spans="8:10" x14ac:dyDescent="0.25">
      <c r="H2298" s="29" t="str">
        <f t="shared" si="105"/>
        <v/>
      </c>
      <c r="I2298" s="29" t="str">
        <f t="shared" si="106"/>
        <v/>
      </c>
      <c r="J2298" s="29" t="str">
        <f t="shared" si="107"/>
        <v/>
      </c>
    </row>
    <row r="2299" spans="8:10" x14ac:dyDescent="0.25">
      <c r="H2299" s="29" t="str">
        <f t="shared" si="105"/>
        <v/>
      </c>
      <c r="I2299" s="29" t="str">
        <f t="shared" si="106"/>
        <v/>
      </c>
      <c r="J2299" s="29" t="str">
        <f t="shared" si="107"/>
        <v/>
      </c>
    </row>
    <row r="2300" spans="8:10" x14ac:dyDescent="0.25">
      <c r="H2300" s="29" t="str">
        <f t="shared" si="105"/>
        <v/>
      </c>
      <c r="I2300" s="29" t="str">
        <f t="shared" si="106"/>
        <v/>
      </c>
      <c r="J2300" s="29" t="str">
        <f t="shared" si="107"/>
        <v/>
      </c>
    </row>
    <row r="2301" spans="8:10" x14ac:dyDescent="0.25">
      <c r="H2301" s="29" t="str">
        <f t="shared" si="105"/>
        <v/>
      </c>
      <c r="I2301" s="29" t="str">
        <f t="shared" si="106"/>
        <v/>
      </c>
      <c r="J2301" s="29" t="str">
        <f t="shared" si="107"/>
        <v/>
      </c>
    </row>
    <row r="2302" spans="8:10" x14ac:dyDescent="0.25">
      <c r="H2302" s="29" t="str">
        <f t="shared" si="105"/>
        <v/>
      </c>
      <c r="I2302" s="29" t="str">
        <f t="shared" si="106"/>
        <v/>
      </c>
      <c r="J2302" s="29" t="str">
        <f t="shared" si="107"/>
        <v/>
      </c>
    </row>
    <row r="2303" spans="8:10" x14ac:dyDescent="0.25">
      <c r="H2303" s="29" t="str">
        <f t="shared" si="105"/>
        <v/>
      </c>
      <c r="I2303" s="29" t="str">
        <f t="shared" si="106"/>
        <v/>
      </c>
      <c r="J2303" s="29" t="str">
        <f t="shared" si="107"/>
        <v/>
      </c>
    </row>
    <row r="2304" spans="8:10" x14ac:dyDescent="0.25">
      <c r="H2304" s="29" t="str">
        <f t="shared" si="105"/>
        <v/>
      </c>
      <c r="I2304" s="29" t="str">
        <f t="shared" si="106"/>
        <v/>
      </c>
      <c r="J2304" s="29" t="str">
        <f t="shared" si="107"/>
        <v/>
      </c>
    </row>
    <row r="2305" spans="8:10" x14ac:dyDescent="0.25">
      <c r="H2305" s="29" t="str">
        <f t="shared" si="105"/>
        <v/>
      </c>
      <c r="I2305" s="29" t="str">
        <f t="shared" si="106"/>
        <v/>
      </c>
      <c r="J2305" s="29" t="str">
        <f t="shared" si="107"/>
        <v/>
      </c>
    </row>
    <row r="2306" spans="8:10" x14ac:dyDescent="0.25">
      <c r="H2306" s="29" t="str">
        <f t="shared" si="105"/>
        <v/>
      </c>
      <c r="I2306" s="29" t="str">
        <f t="shared" si="106"/>
        <v/>
      </c>
      <c r="J2306" s="29" t="str">
        <f t="shared" si="107"/>
        <v/>
      </c>
    </row>
    <row r="2307" spans="8:10" x14ac:dyDescent="0.25">
      <c r="H2307" s="29" t="str">
        <f t="shared" si="105"/>
        <v/>
      </c>
      <c r="I2307" s="29" t="str">
        <f t="shared" si="106"/>
        <v/>
      </c>
      <c r="J2307" s="29" t="str">
        <f t="shared" si="107"/>
        <v/>
      </c>
    </row>
    <row r="2308" spans="8:10" x14ac:dyDescent="0.25">
      <c r="H2308" s="29" t="str">
        <f t="shared" si="105"/>
        <v/>
      </c>
      <c r="I2308" s="29" t="str">
        <f t="shared" si="106"/>
        <v/>
      </c>
      <c r="J2308" s="29" t="str">
        <f t="shared" si="107"/>
        <v/>
      </c>
    </row>
    <row r="2309" spans="8:10" x14ac:dyDescent="0.25">
      <c r="H2309" s="29" t="str">
        <f t="shared" si="105"/>
        <v/>
      </c>
      <c r="I2309" s="29" t="str">
        <f t="shared" si="106"/>
        <v/>
      </c>
      <c r="J2309" s="29" t="str">
        <f t="shared" si="107"/>
        <v/>
      </c>
    </row>
    <row r="2310" spans="8:10" x14ac:dyDescent="0.25">
      <c r="H2310" s="29" t="str">
        <f t="shared" si="105"/>
        <v/>
      </c>
      <c r="I2310" s="29" t="str">
        <f t="shared" si="106"/>
        <v/>
      </c>
      <c r="J2310" s="29" t="str">
        <f t="shared" si="107"/>
        <v/>
      </c>
    </row>
    <row r="2311" spans="8:10" x14ac:dyDescent="0.25">
      <c r="H2311" s="29" t="str">
        <f t="shared" ref="H2311:H2374" si="108">IF(A2311&gt;0,WEEKNUM(C2311,21),"")</f>
        <v/>
      </c>
      <c r="I2311" s="29" t="str">
        <f t="shared" ref="I2311:I2374" si="109">IF(A2311&gt;0,1,"")</f>
        <v/>
      </c>
      <c r="J2311" s="29" t="str">
        <f t="shared" ref="J2311:J2374" si="110">IF(F2311&gt;0,1,"")</f>
        <v/>
      </c>
    </row>
    <row r="2312" spans="8:10" x14ac:dyDescent="0.25">
      <c r="H2312" s="29" t="str">
        <f t="shared" si="108"/>
        <v/>
      </c>
      <c r="I2312" s="29" t="str">
        <f t="shared" si="109"/>
        <v/>
      </c>
      <c r="J2312" s="29" t="str">
        <f t="shared" si="110"/>
        <v/>
      </c>
    </row>
    <row r="2313" spans="8:10" x14ac:dyDescent="0.25">
      <c r="H2313" s="29" t="str">
        <f t="shared" si="108"/>
        <v/>
      </c>
      <c r="I2313" s="29" t="str">
        <f t="shared" si="109"/>
        <v/>
      </c>
      <c r="J2313" s="29" t="str">
        <f t="shared" si="110"/>
        <v/>
      </c>
    </row>
    <row r="2314" spans="8:10" x14ac:dyDescent="0.25">
      <c r="H2314" s="29" t="str">
        <f t="shared" si="108"/>
        <v/>
      </c>
      <c r="I2314" s="29" t="str">
        <f t="shared" si="109"/>
        <v/>
      </c>
      <c r="J2314" s="29" t="str">
        <f t="shared" si="110"/>
        <v/>
      </c>
    </row>
    <row r="2315" spans="8:10" x14ac:dyDescent="0.25">
      <c r="H2315" s="29" t="str">
        <f t="shared" si="108"/>
        <v/>
      </c>
      <c r="I2315" s="29" t="str">
        <f t="shared" si="109"/>
        <v/>
      </c>
      <c r="J2315" s="29" t="str">
        <f t="shared" si="110"/>
        <v/>
      </c>
    </row>
    <row r="2316" spans="8:10" x14ac:dyDescent="0.25">
      <c r="H2316" s="29" t="str">
        <f t="shared" si="108"/>
        <v/>
      </c>
      <c r="I2316" s="29" t="str">
        <f t="shared" si="109"/>
        <v/>
      </c>
      <c r="J2316" s="29" t="str">
        <f t="shared" si="110"/>
        <v/>
      </c>
    </row>
    <row r="2317" spans="8:10" x14ac:dyDescent="0.25">
      <c r="H2317" s="29" t="str">
        <f t="shared" si="108"/>
        <v/>
      </c>
      <c r="I2317" s="29" t="str">
        <f t="shared" si="109"/>
        <v/>
      </c>
      <c r="J2317" s="29" t="str">
        <f t="shared" si="110"/>
        <v/>
      </c>
    </row>
    <row r="2318" spans="8:10" x14ac:dyDescent="0.25">
      <c r="H2318" s="29" t="str">
        <f t="shared" si="108"/>
        <v/>
      </c>
      <c r="I2318" s="29" t="str">
        <f t="shared" si="109"/>
        <v/>
      </c>
      <c r="J2318" s="29" t="str">
        <f t="shared" si="110"/>
        <v/>
      </c>
    </row>
    <row r="2319" spans="8:10" x14ac:dyDescent="0.25">
      <c r="H2319" s="29" t="str">
        <f t="shared" si="108"/>
        <v/>
      </c>
      <c r="I2319" s="29" t="str">
        <f t="shared" si="109"/>
        <v/>
      </c>
      <c r="J2319" s="29" t="str">
        <f t="shared" si="110"/>
        <v/>
      </c>
    </row>
    <row r="2320" spans="8:10" x14ac:dyDescent="0.25">
      <c r="H2320" s="29" t="str">
        <f t="shared" si="108"/>
        <v/>
      </c>
      <c r="I2320" s="29" t="str">
        <f t="shared" si="109"/>
        <v/>
      </c>
      <c r="J2320" s="29" t="str">
        <f t="shared" si="110"/>
        <v/>
      </c>
    </row>
    <row r="2321" spans="8:10" x14ac:dyDescent="0.25">
      <c r="H2321" s="29" t="str">
        <f t="shared" si="108"/>
        <v/>
      </c>
      <c r="I2321" s="29" t="str">
        <f t="shared" si="109"/>
        <v/>
      </c>
      <c r="J2321" s="29" t="str">
        <f t="shared" si="110"/>
        <v/>
      </c>
    </row>
    <row r="2322" spans="8:10" x14ac:dyDescent="0.25">
      <c r="H2322" s="29" t="str">
        <f t="shared" si="108"/>
        <v/>
      </c>
      <c r="I2322" s="29" t="str">
        <f t="shared" si="109"/>
        <v/>
      </c>
      <c r="J2322" s="29" t="str">
        <f t="shared" si="110"/>
        <v/>
      </c>
    </row>
    <row r="2323" spans="8:10" x14ac:dyDescent="0.25">
      <c r="H2323" s="29" t="str">
        <f t="shared" si="108"/>
        <v/>
      </c>
      <c r="I2323" s="29" t="str">
        <f t="shared" si="109"/>
        <v/>
      </c>
      <c r="J2323" s="29" t="str">
        <f t="shared" si="110"/>
        <v/>
      </c>
    </row>
    <row r="2324" spans="8:10" x14ac:dyDescent="0.25">
      <c r="H2324" s="29" t="str">
        <f t="shared" si="108"/>
        <v/>
      </c>
      <c r="I2324" s="29" t="str">
        <f t="shared" si="109"/>
        <v/>
      </c>
      <c r="J2324" s="29" t="str">
        <f t="shared" si="110"/>
        <v/>
      </c>
    </row>
    <row r="2325" spans="8:10" x14ac:dyDescent="0.25">
      <c r="H2325" s="29" t="str">
        <f t="shared" si="108"/>
        <v/>
      </c>
      <c r="I2325" s="29" t="str">
        <f t="shared" si="109"/>
        <v/>
      </c>
      <c r="J2325" s="29" t="str">
        <f t="shared" si="110"/>
        <v/>
      </c>
    </row>
    <row r="2326" spans="8:10" x14ac:dyDescent="0.25">
      <c r="H2326" s="29" t="str">
        <f t="shared" si="108"/>
        <v/>
      </c>
      <c r="I2326" s="29" t="str">
        <f t="shared" si="109"/>
        <v/>
      </c>
      <c r="J2326" s="29" t="str">
        <f t="shared" si="110"/>
        <v/>
      </c>
    </row>
    <row r="2327" spans="8:10" x14ac:dyDescent="0.25">
      <c r="H2327" s="29" t="str">
        <f t="shared" si="108"/>
        <v/>
      </c>
      <c r="I2327" s="29" t="str">
        <f t="shared" si="109"/>
        <v/>
      </c>
      <c r="J2327" s="29" t="str">
        <f t="shared" si="110"/>
        <v/>
      </c>
    </row>
    <row r="2328" spans="8:10" x14ac:dyDescent="0.25">
      <c r="H2328" s="29" t="str">
        <f t="shared" si="108"/>
        <v/>
      </c>
      <c r="I2328" s="29" t="str">
        <f t="shared" si="109"/>
        <v/>
      </c>
      <c r="J2328" s="29" t="str">
        <f t="shared" si="110"/>
        <v/>
      </c>
    </row>
    <row r="2329" spans="8:10" x14ac:dyDescent="0.25">
      <c r="H2329" s="29" t="str">
        <f t="shared" si="108"/>
        <v/>
      </c>
      <c r="I2329" s="29" t="str">
        <f t="shared" si="109"/>
        <v/>
      </c>
      <c r="J2329" s="29" t="str">
        <f t="shared" si="110"/>
        <v/>
      </c>
    </row>
    <row r="2330" spans="8:10" x14ac:dyDescent="0.25">
      <c r="H2330" s="29" t="str">
        <f t="shared" si="108"/>
        <v/>
      </c>
      <c r="I2330" s="29" t="str">
        <f t="shared" si="109"/>
        <v/>
      </c>
      <c r="J2330" s="29" t="str">
        <f t="shared" si="110"/>
        <v/>
      </c>
    </row>
    <row r="2331" spans="8:10" x14ac:dyDescent="0.25">
      <c r="H2331" s="29" t="str">
        <f t="shared" si="108"/>
        <v/>
      </c>
      <c r="I2331" s="29" t="str">
        <f t="shared" si="109"/>
        <v/>
      </c>
      <c r="J2331" s="29" t="str">
        <f t="shared" si="110"/>
        <v/>
      </c>
    </row>
    <row r="2332" spans="8:10" x14ac:dyDescent="0.25">
      <c r="H2332" s="29" t="str">
        <f t="shared" si="108"/>
        <v/>
      </c>
      <c r="I2332" s="29" t="str">
        <f t="shared" si="109"/>
        <v/>
      </c>
      <c r="J2332" s="29" t="str">
        <f t="shared" si="110"/>
        <v/>
      </c>
    </row>
    <row r="2333" spans="8:10" x14ac:dyDescent="0.25">
      <c r="H2333" s="29" t="str">
        <f t="shared" si="108"/>
        <v/>
      </c>
      <c r="I2333" s="29" t="str">
        <f t="shared" si="109"/>
        <v/>
      </c>
      <c r="J2333" s="29" t="str">
        <f t="shared" si="110"/>
        <v/>
      </c>
    </row>
    <row r="2334" spans="8:10" x14ac:dyDescent="0.25">
      <c r="H2334" s="29" t="str">
        <f t="shared" si="108"/>
        <v/>
      </c>
      <c r="I2334" s="29" t="str">
        <f t="shared" si="109"/>
        <v/>
      </c>
      <c r="J2334" s="29" t="str">
        <f t="shared" si="110"/>
        <v/>
      </c>
    </row>
    <row r="2335" spans="8:10" x14ac:dyDescent="0.25">
      <c r="H2335" s="29" t="str">
        <f t="shared" si="108"/>
        <v/>
      </c>
      <c r="I2335" s="29" t="str">
        <f t="shared" si="109"/>
        <v/>
      </c>
      <c r="J2335" s="29" t="str">
        <f t="shared" si="110"/>
        <v/>
      </c>
    </row>
    <row r="2336" spans="8:10" x14ac:dyDescent="0.25">
      <c r="H2336" s="29" t="str">
        <f t="shared" si="108"/>
        <v/>
      </c>
      <c r="I2336" s="29" t="str">
        <f t="shared" si="109"/>
        <v/>
      </c>
      <c r="J2336" s="29" t="str">
        <f t="shared" si="110"/>
        <v/>
      </c>
    </row>
    <row r="2337" spans="8:10" x14ac:dyDescent="0.25">
      <c r="H2337" s="29" t="str">
        <f t="shared" si="108"/>
        <v/>
      </c>
      <c r="I2337" s="29" t="str">
        <f t="shared" si="109"/>
        <v/>
      </c>
      <c r="J2337" s="29" t="str">
        <f t="shared" si="110"/>
        <v/>
      </c>
    </row>
    <row r="2338" spans="8:10" x14ac:dyDescent="0.25">
      <c r="H2338" s="29" t="str">
        <f t="shared" si="108"/>
        <v/>
      </c>
      <c r="I2338" s="29" t="str">
        <f t="shared" si="109"/>
        <v/>
      </c>
      <c r="J2338" s="29" t="str">
        <f t="shared" si="110"/>
        <v/>
      </c>
    </row>
    <row r="2339" spans="8:10" x14ac:dyDescent="0.25">
      <c r="H2339" s="29" t="str">
        <f t="shared" si="108"/>
        <v/>
      </c>
      <c r="I2339" s="29" t="str">
        <f t="shared" si="109"/>
        <v/>
      </c>
      <c r="J2339" s="29" t="str">
        <f t="shared" si="110"/>
        <v/>
      </c>
    </row>
    <row r="2340" spans="8:10" x14ac:dyDescent="0.25">
      <c r="H2340" s="29" t="str">
        <f t="shared" si="108"/>
        <v/>
      </c>
      <c r="I2340" s="29" t="str">
        <f t="shared" si="109"/>
        <v/>
      </c>
      <c r="J2340" s="29" t="str">
        <f t="shared" si="110"/>
        <v/>
      </c>
    </row>
    <row r="2341" spans="8:10" x14ac:dyDescent="0.25">
      <c r="H2341" s="29" t="str">
        <f t="shared" si="108"/>
        <v/>
      </c>
      <c r="I2341" s="29" t="str">
        <f t="shared" si="109"/>
        <v/>
      </c>
      <c r="J2341" s="29" t="str">
        <f t="shared" si="110"/>
        <v/>
      </c>
    </row>
    <row r="2342" spans="8:10" x14ac:dyDescent="0.25">
      <c r="H2342" s="29" t="str">
        <f t="shared" si="108"/>
        <v/>
      </c>
      <c r="I2342" s="29" t="str">
        <f t="shared" si="109"/>
        <v/>
      </c>
      <c r="J2342" s="29" t="str">
        <f t="shared" si="110"/>
        <v/>
      </c>
    </row>
    <row r="2343" spans="8:10" x14ac:dyDescent="0.25">
      <c r="H2343" s="29" t="str">
        <f t="shared" si="108"/>
        <v/>
      </c>
      <c r="I2343" s="29" t="str">
        <f t="shared" si="109"/>
        <v/>
      </c>
      <c r="J2343" s="29" t="str">
        <f t="shared" si="110"/>
        <v/>
      </c>
    </row>
    <row r="2344" spans="8:10" x14ac:dyDescent="0.25">
      <c r="H2344" s="29" t="str">
        <f t="shared" si="108"/>
        <v/>
      </c>
      <c r="I2344" s="29" t="str">
        <f t="shared" si="109"/>
        <v/>
      </c>
      <c r="J2344" s="29" t="str">
        <f t="shared" si="110"/>
        <v/>
      </c>
    </row>
    <row r="2345" spans="8:10" x14ac:dyDescent="0.25">
      <c r="H2345" s="29" t="str">
        <f t="shared" si="108"/>
        <v/>
      </c>
      <c r="I2345" s="29" t="str">
        <f t="shared" si="109"/>
        <v/>
      </c>
      <c r="J2345" s="29" t="str">
        <f t="shared" si="110"/>
        <v/>
      </c>
    </row>
    <row r="2346" spans="8:10" x14ac:dyDescent="0.25">
      <c r="H2346" s="29" t="str">
        <f t="shared" si="108"/>
        <v/>
      </c>
      <c r="I2346" s="29" t="str">
        <f t="shared" si="109"/>
        <v/>
      </c>
      <c r="J2346" s="29" t="str">
        <f t="shared" si="110"/>
        <v/>
      </c>
    </row>
    <row r="2347" spans="8:10" x14ac:dyDescent="0.25">
      <c r="H2347" s="29" t="str">
        <f t="shared" si="108"/>
        <v/>
      </c>
      <c r="I2347" s="29" t="str">
        <f t="shared" si="109"/>
        <v/>
      </c>
      <c r="J2347" s="29" t="str">
        <f t="shared" si="110"/>
        <v/>
      </c>
    </row>
    <row r="2348" spans="8:10" x14ac:dyDescent="0.25">
      <c r="H2348" s="29" t="str">
        <f t="shared" si="108"/>
        <v/>
      </c>
      <c r="I2348" s="29" t="str">
        <f t="shared" si="109"/>
        <v/>
      </c>
      <c r="J2348" s="29" t="str">
        <f t="shared" si="110"/>
        <v/>
      </c>
    </row>
    <row r="2349" spans="8:10" x14ac:dyDescent="0.25">
      <c r="H2349" s="29" t="str">
        <f t="shared" si="108"/>
        <v/>
      </c>
      <c r="I2349" s="29" t="str">
        <f t="shared" si="109"/>
        <v/>
      </c>
      <c r="J2349" s="29" t="str">
        <f t="shared" si="110"/>
        <v/>
      </c>
    </row>
    <row r="2350" spans="8:10" x14ac:dyDescent="0.25">
      <c r="H2350" s="29" t="str">
        <f t="shared" si="108"/>
        <v/>
      </c>
      <c r="I2350" s="29" t="str">
        <f t="shared" si="109"/>
        <v/>
      </c>
      <c r="J2350" s="29" t="str">
        <f t="shared" si="110"/>
        <v/>
      </c>
    </row>
    <row r="2351" spans="8:10" x14ac:dyDescent="0.25">
      <c r="H2351" s="29" t="str">
        <f t="shared" si="108"/>
        <v/>
      </c>
      <c r="I2351" s="29" t="str">
        <f t="shared" si="109"/>
        <v/>
      </c>
      <c r="J2351" s="29" t="str">
        <f t="shared" si="110"/>
        <v/>
      </c>
    </row>
    <row r="2352" spans="8:10" x14ac:dyDescent="0.25">
      <c r="H2352" s="29" t="str">
        <f t="shared" si="108"/>
        <v/>
      </c>
      <c r="I2352" s="29" t="str">
        <f t="shared" si="109"/>
        <v/>
      </c>
      <c r="J2352" s="29" t="str">
        <f t="shared" si="110"/>
        <v/>
      </c>
    </row>
    <row r="2353" spans="8:10" x14ac:dyDescent="0.25">
      <c r="H2353" s="29" t="str">
        <f t="shared" si="108"/>
        <v/>
      </c>
      <c r="I2353" s="29" t="str">
        <f t="shared" si="109"/>
        <v/>
      </c>
      <c r="J2353" s="29" t="str">
        <f t="shared" si="110"/>
        <v/>
      </c>
    </row>
    <row r="2354" spans="8:10" x14ac:dyDescent="0.25">
      <c r="H2354" s="29" t="str">
        <f t="shared" si="108"/>
        <v/>
      </c>
      <c r="I2354" s="29" t="str">
        <f t="shared" si="109"/>
        <v/>
      </c>
      <c r="J2354" s="29" t="str">
        <f t="shared" si="110"/>
        <v/>
      </c>
    </row>
    <row r="2355" spans="8:10" x14ac:dyDescent="0.25">
      <c r="H2355" s="29" t="str">
        <f t="shared" si="108"/>
        <v/>
      </c>
      <c r="I2355" s="29" t="str">
        <f t="shared" si="109"/>
        <v/>
      </c>
      <c r="J2355" s="29" t="str">
        <f t="shared" si="110"/>
        <v/>
      </c>
    </row>
    <row r="2356" spans="8:10" x14ac:dyDescent="0.25">
      <c r="H2356" s="29" t="str">
        <f t="shared" si="108"/>
        <v/>
      </c>
      <c r="I2356" s="29" t="str">
        <f t="shared" si="109"/>
        <v/>
      </c>
      <c r="J2356" s="29" t="str">
        <f t="shared" si="110"/>
        <v/>
      </c>
    </row>
    <row r="2357" spans="8:10" x14ac:dyDescent="0.25">
      <c r="H2357" s="29" t="str">
        <f t="shared" si="108"/>
        <v/>
      </c>
      <c r="I2357" s="29" t="str">
        <f t="shared" si="109"/>
        <v/>
      </c>
      <c r="J2357" s="29" t="str">
        <f t="shared" si="110"/>
        <v/>
      </c>
    </row>
    <row r="2358" spans="8:10" x14ac:dyDescent="0.25">
      <c r="H2358" s="29" t="str">
        <f t="shared" si="108"/>
        <v/>
      </c>
      <c r="I2358" s="29" t="str">
        <f t="shared" si="109"/>
        <v/>
      </c>
      <c r="J2358" s="29" t="str">
        <f t="shared" si="110"/>
        <v/>
      </c>
    </row>
    <row r="2359" spans="8:10" x14ac:dyDescent="0.25">
      <c r="H2359" s="29" t="str">
        <f t="shared" si="108"/>
        <v/>
      </c>
      <c r="I2359" s="29" t="str">
        <f t="shared" si="109"/>
        <v/>
      </c>
      <c r="J2359" s="29" t="str">
        <f t="shared" si="110"/>
        <v/>
      </c>
    </row>
    <row r="2360" spans="8:10" x14ac:dyDescent="0.25">
      <c r="H2360" s="29" t="str">
        <f t="shared" si="108"/>
        <v/>
      </c>
      <c r="I2360" s="29" t="str">
        <f t="shared" si="109"/>
        <v/>
      </c>
      <c r="J2360" s="29" t="str">
        <f t="shared" si="110"/>
        <v/>
      </c>
    </row>
    <row r="2361" spans="8:10" x14ac:dyDescent="0.25">
      <c r="H2361" s="29" t="str">
        <f t="shared" si="108"/>
        <v/>
      </c>
      <c r="I2361" s="29" t="str">
        <f t="shared" si="109"/>
        <v/>
      </c>
      <c r="J2361" s="29" t="str">
        <f t="shared" si="110"/>
        <v/>
      </c>
    </row>
    <row r="2362" spans="8:10" x14ac:dyDescent="0.25">
      <c r="H2362" s="29" t="str">
        <f t="shared" si="108"/>
        <v/>
      </c>
      <c r="I2362" s="29" t="str">
        <f t="shared" si="109"/>
        <v/>
      </c>
      <c r="J2362" s="29" t="str">
        <f t="shared" si="110"/>
        <v/>
      </c>
    </row>
    <row r="2363" spans="8:10" x14ac:dyDescent="0.25">
      <c r="H2363" s="29" t="str">
        <f t="shared" si="108"/>
        <v/>
      </c>
      <c r="I2363" s="29" t="str">
        <f t="shared" si="109"/>
        <v/>
      </c>
      <c r="J2363" s="29" t="str">
        <f t="shared" si="110"/>
        <v/>
      </c>
    </row>
    <row r="2364" spans="8:10" x14ac:dyDescent="0.25">
      <c r="H2364" s="29" t="str">
        <f t="shared" si="108"/>
        <v/>
      </c>
      <c r="I2364" s="29" t="str">
        <f t="shared" si="109"/>
        <v/>
      </c>
      <c r="J2364" s="29" t="str">
        <f t="shared" si="110"/>
        <v/>
      </c>
    </row>
    <row r="2365" spans="8:10" x14ac:dyDescent="0.25">
      <c r="H2365" s="29" t="str">
        <f t="shared" si="108"/>
        <v/>
      </c>
      <c r="I2365" s="29" t="str">
        <f t="shared" si="109"/>
        <v/>
      </c>
      <c r="J2365" s="29" t="str">
        <f t="shared" si="110"/>
        <v/>
      </c>
    </row>
    <row r="2366" spans="8:10" x14ac:dyDescent="0.25">
      <c r="H2366" s="29" t="str">
        <f t="shared" si="108"/>
        <v/>
      </c>
      <c r="I2366" s="29" t="str">
        <f t="shared" si="109"/>
        <v/>
      </c>
      <c r="J2366" s="29" t="str">
        <f t="shared" si="110"/>
        <v/>
      </c>
    </row>
    <row r="2367" spans="8:10" x14ac:dyDescent="0.25">
      <c r="H2367" s="29" t="str">
        <f t="shared" si="108"/>
        <v/>
      </c>
      <c r="I2367" s="29" t="str">
        <f t="shared" si="109"/>
        <v/>
      </c>
      <c r="J2367" s="29" t="str">
        <f t="shared" si="110"/>
        <v/>
      </c>
    </row>
    <row r="2368" spans="8:10" x14ac:dyDescent="0.25">
      <c r="H2368" s="29" t="str">
        <f t="shared" si="108"/>
        <v/>
      </c>
      <c r="I2368" s="29" t="str">
        <f t="shared" si="109"/>
        <v/>
      </c>
      <c r="J2368" s="29" t="str">
        <f t="shared" si="110"/>
        <v/>
      </c>
    </row>
    <row r="2369" spans="8:10" x14ac:dyDescent="0.25">
      <c r="H2369" s="29" t="str">
        <f t="shared" si="108"/>
        <v/>
      </c>
      <c r="I2369" s="29" t="str">
        <f t="shared" si="109"/>
        <v/>
      </c>
      <c r="J2369" s="29" t="str">
        <f t="shared" si="110"/>
        <v/>
      </c>
    </row>
    <row r="2370" spans="8:10" x14ac:dyDescent="0.25">
      <c r="H2370" s="29" t="str">
        <f t="shared" si="108"/>
        <v/>
      </c>
      <c r="I2370" s="29" t="str">
        <f t="shared" si="109"/>
        <v/>
      </c>
      <c r="J2370" s="29" t="str">
        <f t="shared" si="110"/>
        <v/>
      </c>
    </row>
    <row r="2371" spans="8:10" x14ac:dyDescent="0.25">
      <c r="H2371" s="29" t="str">
        <f t="shared" si="108"/>
        <v/>
      </c>
      <c r="I2371" s="29" t="str">
        <f t="shared" si="109"/>
        <v/>
      </c>
      <c r="J2371" s="29" t="str">
        <f t="shared" si="110"/>
        <v/>
      </c>
    </row>
    <row r="2372" spans="8:10" x14ac:dyDescent="0.25">
      <c r="H2372" s="29" t="str">
        <f t="shared" si="108"/>
        <v/>
      </c>
      <c r="I2372" s="29" t="str">
        <f t="shared" si="109"/>
        <v/>
      </c>
      <c r="J2372" s="29" t="str">
        <f t="shared" si="110"/>
        <v/>
      </c>
    </row>
    <row r="2373" spans="8:10" x14ac:dyDescent="0.25">
      <c r="H2373" s="29" t="str">
        <f t="shared" si="108"/>
        <v/>
      </c>
      <c r="I2373" s="29" t="str">
        <f t="shared" si="109"/>
        <v/>
      </c>
      <c r="J2373" s="29" t="str">
        <f t="shared" si="110"/>
        <v/>
      </c>
    </row>
    <row r="2374" spans="8:10" x14ac:dyDescent="0.25">
      <c r="H2374" s="29" t="str">
        <f t="shared" si="108"/>
        <v/>
      </c>
      <c r="I2374" s="29" t="str">
        <f t="shared" si="109"/>
        <v/>
      </c>
      <c r="J2374" s="29" t="str">
        <f t="shared" si="110"/>
        <v/>
      </c>
    </row>
    <row r="2375" spans="8:10" x14ac:dyDescent="0.25">
      <c r="H2375" s="29" t="str">
        <f t="shared" ref="H2375:H2438" si="111">IF(A2375&gt;0,WEEKNUM(C2375,21),"")</f>
        <v/>
      </c>
      <c r="I2375" s="29" t="str">
        <f t="shared" ref="I2375:I2438" si="112">IF(A2375&gt;0,1,"")</f>
        <v/>
      </c>
      <c r="J2375" s="29" t="str">
        <f t="shared" ref="J2375:J2438" si="113">IF(F2375&gt;0,1,"")</f>
        <v/>
      </c>
    </row>
    <row r="2376" spans="8:10" x14ac:dyDescent="0.25">
      <c r="H2376" s="29" t="str">
        <f t="shared" si="111"/>
        <v/>
      </c>
      <c r="I2376" s="29" t="str">
        <f t="shared" si="112"/>
        <v/>
      </c>
      <c r="J2376" s="29" t="str">
        <f t="shared" si="113"/>
        <v/>
      </c>
    </row>
    <row r="2377" spans="8:10" x14ac:dyDescent="0.25">
      <c r="H2377" s="29" t="str">
        <f t="shared" si="111"/>
        <v/>
      </c>
      <c r="I2377" s="29" t="str">
        <f t="shared" si="112"/>
        <v/>
      </c>
      <c r="J2377" s="29" t="str">
        <f t="shared" si="113"/>
        <v/>
      </c>
    </row>
    <row r="2378" spans="8:10" x14ac:dyDescent="0.25">
      <c r="H2378" s="29" t="str">
        <f t="shared" si="111"/>
        <v/>
      </c>
      <c r="I2378" s="29" t="str">
        <f t="shared" si="112"/>
        <v/>
      </c>
      <c r="J2378" s="29" t="str">
        <f t="shared" si="113"/>
        <v/>
      </c>
    </row>
    <row r="2379" spans="8:10" x14ac:dyDescent="0.25">
      <c r="H2379" s="29" t="str">
        <f t="shared" si="111"/>
        <v/>
      </c>
      <c r="I2379" s="29" t="str">
        <f t="shared" si="112"/>
        <v/>
      </c>
      <c r="J2379" s="29" t="str">
        <f t="shared" si="113"/>
        <v/>
      </c>
    </row>
    <row r="2380" spans="8:10" x14ac:dyDescent="0.25">
      <c r="H2380" s="29" t="str">
        <f t="shared" si="111"/>
        <v/>
      </c>
      <c r="I2380" s="29" t="str">
        <f t="shared" si="112"/>
        <v/>
      </c>
      <c r="J2380" s="29" t="str">
        <f t="shared" si="113"/>
        <v/>
      </c>
    </row>
    <row r="2381" spans="8:10" x14ac:dyDescent="0.25">
      <c r="H2381" s="29" t="str">
        <f t="shared" si="111"/>
        <v/>
      </c>
      <c r="I2381" s="29" t="str">
        <f t="shared" si="112"/>
        <v/>
      </c>
      <c r="J2381" s="29" t="str">
        <f t="shared" si="113"/>
        <v/>
      </c>
    </row>
    <row r="2382" spans="8:10" x14ac:dyDescent="0.25">
      <c r="H2382" s="29" t="str">
        <f t="shared" si="111"/>
        <v/>
      </c>
      <c r="I2382" s="29" t="str">
        <f t="shared" si="112"/>
        <v/>
      </c>
      <c r="J2382" s="29" t="str">
        <f t="shared" si="113"/>
        <v/>
      </c>
    </row>
    <row r="2383" spans="8:10" x14ac:dyDescent="0.25">
      <c r="H2383" s="29" t="str">
        <f t="shared" si="111"/>
        <v/>
      </c>
      <c r="I2383" s="29" t="str">
        <f t="shared" si="112"/>
        <v/>
      </c>
      <c r="J2383" s="29" t="str">
        <f t="shared" si="113"/>
        <v/>
      </c>
    </row>
    <row r="2384" spans="8:10" x14ac:dyDescent="0.25">
      <c r="H2384" s="29" t="str">
        <f t="shared" si="111"/>
        <v/>
      </c>
      <c r="I2384" s="29" t="str">
        <f t="shared" si="112"/>
        <v/>
      </c>
      <c r="J2384" s="29" t="str">
        <f t="shared" si="113"/>
        <v/>
      </c>
    </row>
    <row r="2385" spans="8:10" x14ac:dyDescent="0.25">
      <c r="H2385" s="29" t="str">
        <f t="shared" si="111"/>
        <v/>
      </c>
      <c r="I2385" s="29" t="str">
        <f t="shared" si="112"/>
        <v/>
      </c>
      <c r="J2385" s="29" t="str">
        <f t="shared" si="113"/>
        <v/>
      </c>
    </row>
    <row r="2386" spans="8:10" x14ac:dyDescent="0.25">
      <c r="H2386" s="29" t="str">
        <f t="shared" si="111"/>
        <v/>
      </c>
      <c r="I2386" s="29" t="str">
        <f t="shared" si="112"/>
        <v/>
      </c>
      <c r="J2386" s="29" t="str">
        <f t="shared" si="113"/>
        <v/>
      </c>
    </row>
    <row r="2387" spans="8:10" x14ac:dyDescent="0.25">
      <c r="H2387" s="29" t="str">
        <f t="shared" si="111"/>
        <v/>
      </c>
      <c r="I2387" s="29" t="str">
        <f t="shared" si="112"/>
        <v/>
      </c>
      <c r="J2387" s="29" t="str">
        <f t="shared" si="113"/>
        <v/>
      </c>
    </row>
    <row r="2388" spans="8:10" x14ac:dyDescent="0.25">
      <c r="H2388" s="29" t="str">
        <f t="shared" si="111"/>
        <v/>
      </c>
      <c r="I2388" s="29" t="str">
        <f t="shared" si="112"/>
        <v/>
      </c>
      <c r="J2388" s="29" t="str">
        <f t="shared" si="113"/>
        <v/>
      </c>
    </row>
    <row r="2389" spans="8:10" x14ac:dyDescent="0.25">
      <c r="H2389" s="29" t="str">
        <f t="shared" si="111"/>
        <v/>
      </c>
      <c r="I2389" s="29" t="str">
        <f t="shared" si="112"/>
        <v/>
      </c>
      <c r="J2389" s="29" t="str">
        <f t="shared" si="113"/>
        <v/>
      </c>
    </row>
    <row r="2390" spans="8:10" x14ac:dyDescent="0.25">
      <c r="H2390" s="29" t="str">
        <f t="shared" si="111"/>
        <v/>
      </c>
      <c r="I2390" s="29" t="str">
        <f t="shared" si="112"/>
        <v/>
      </c>
      <c r="J2390" s="29" t="str">
        <f t="shared" si="113"/>
        <v/>
      </c>
    </row>
    <row r="2391" spans="8:10" x14ac:dyDescent="0.25">
      <c r="H2391" s="29" t="str">
        <f t="shared" si="111"/>
        <v/>
      </c>
      <c r="I2391" s="29" t="str">
        <f t="shared" si="112"/>
        <v/>
      </c>
      <c r="J2391" s="29" t="str">
        <f t="shared" si="113"/>
        <v/>
      </c>
    </row>
    <row r="2392" spans="8:10" x14ac:dyDescent="0.25">
      <c r="H2392" s="29" t="str">
        <f t="shared" si="111"/>
        <v/>
      </c>
      <c r="I2392" s="29" t="str">
        <f t="shared" si="112"/>
        <v/>
      </c>
      <c r="J2392" s="29" t="str">
        <f t="shared" si="113"/>
        <v/>
      </c>
    </row>
    <row r="2393" spans="8:10" x14ac:dyDescent="0.25">
      <c r="H2393" s="29" t="str">
        <f t="shared" si="111"/>
        <v/>
      </c>
      <c r="I2393" s="29" t="str">
        <f t="shared" si="112"/>
        <v/>
      </c>
      <c r="J2393" s="29" t="str">
        <f t="shared" si="113"/>
        <v/>
      </c>
    </row>
    <row r="2394" spans="8:10" x14ac:dyDescent="0.25">
      <c r="H2394" s="29" t="str">
        <f t="shared" si="111"/>
        <v/>
      </c>
      <c r="I2394" s="29" t="str">
        <f t="shared" si="112"/>
        <v/>
      </c>
      <c r="J2394" s="29" t="str">
        <f t="shared" si="113"/>
        <v/>
      </c>
    </row>
    <row r="2395" spans="8:10" x14ac:dyDescent="0.25">
      <c r="H2395" s="29" t="str">
        <f t="shared" si="111"/>
        <v/>
      </c>
      <c r="I2395" s="29" t="str">
        <f t="shared" si="112"/>
        <v/>
      </c>
      <c r="J2395" s="29" t="str">
        <f t="shared" si="113"/>
        <v/>
      </c>
    </row>
    <row r="2396" spans="8:10" x14ac:dyDescent="0.25">
      <c r="H2396" s="29" t="str">
        <f t="shared" si="111"/>
        <v/>
      </c>
      <c r="I2396" s="29" t="str">
        <f t="shared" si="112"/>
        <v/>
      </c>
      <c r="J2396" s="29" t="str">
        <f t="shared" si="113"/>
        <v/>
      </c>
    </row>
    <row r="2397" spans="8:10" x14ac:dyDescent="0.25">
      <c r="H2397" s="29" t="str">
        <f t="shared" si="111"/>
        <v/>
      </c>
      <c r="I2397" s="29" t="str">
        <f t="shared" si="112"/>
        <v/>
      </c>
      <c r="J2397" s="29" t="str">
        <f t="shared" si="113"/>
        <v/>
      </c>
    </row>
    <row r="2398" spans="8:10" x14ac:dyDescent="0.25">
      <c r="H2398" s="29" t="str">
        <f t="shared" si="111"/>
        <v/>
      </c>
      <c r="I2398" s="29" t="str">
        <f t="shared" si="112"/>
        <v/>
      </c>
      <c r="J2398" s="29" t="str">
        <f t="shared" si="113"/>
        <v/>
      </c>
    </row>
    <row r="2399" spans="8:10" x14ac:dyDescent="0.25">
      <c r="H2399" s="29" t="str">
        <f t="shared" si="111"/>
        <v/>
      </c>
      <c r="I2399" s="29" t="str">
        <f t="shared" si="112"/>
        <v/>
      </c>
      <c r="J2399" s="29" t="str">
        <f t="shared" si="113"/>
        <v/>
      </c>
    </row>
    <row r="2400" spans="8:10" x14ac:dyDescent="0.25">
      <c r="H2400" s="29" t="str">
        <f t="shared" si="111"/>
        <v/>
      </c>
      <c r="I2400" s="29" t="str">
        <f t="shared" si="112"/>
        <v/>
      </c>
      <c r="J2400" s="29" t="str">
        <f t="shared" si="113"/>
        <v/>
      </c>
    </row>
    <row r="2401" spans="8:10" x14ac:dyDescent="0.25">
      <c r="H2401" s="29" t="str">
        <f t="shared" si="111"/>
        <v/>
      </c>
      <c r="I2401" s="29" t="str">
        <f t="shared" si="112"/>
        <v/>
      </c>
      <c r="J2401" s="29" t="str">
        <f t="shared" si="113"/>
        <v/>
      </c>
    </row>
    <row r="2402" spans="8:10" x14ac:dyDescent="0.25">
      <c r="H2402" s="29" t="str">
        <f t="shared" si="111"/>
        <v/>
      </c>
      <c r="I2402" s="29" t="str">
        <f t="shared" si="112"/>
        <v/>
      </c>
      <c r="J2402" s="29" t="str">
        <f t="shared" si="113"/>
        <v/>
      </c>
    </row>
    <row r="2403" spans="8:10" x14ac:dyDescent="0.25">
      <c r="H2403" s="29" t="str">
        <f t="shared" si="111"/>
        <v/>
      </c>
      <c r="I2403" s="29" t="str">
        <f t="shared" si="112"/>
        <v/>
      </c>
      <c r="J2403" s="29" t="str">
        <f t="shared" si="113"/>
        <v/>
      </c>
    </row>
    <row r="2404" spans="8:10" x14ac:dyDescent="0.25">
      <c r="H2404" s="29" t="str">
        <f t="shared" si="111"/>
        <v/>
      </c>
      <c r="I2404" s="29" t="str">
        <f t="shared" si="112"/>
        <v/>
      </c>
      <c r="J2404" s="29" t="str">
        <f t="shared" si="113"/>
        <v/>
      </c>
    </row>
    <row r="2405" spans="8:10" x14ac:dyDescent="0.25">
      <c r="H2405" s="29" t="str">
        <f t="shared" si="111"/>
        <v/>
      </c>
      <c r="I2405" s="29" t="str">
        <f t="shared" si="112"/>
        <v/>
      </c>
      <c r="J2405" s="29" t="str">
        <f t="shared" si="113"/>
        <v/>
      </c>
    </row>
    <row r="2406" spans="8:10" x14ac:dyDescent="0.25">
      <c r="H2406" s="29" t="str">
        <f t="shared" si="111"/>
        <v/>
      </c>
      <c r="I2406" s="29" t="str">
        <f t="shared" si="112"/>
        <v/>
      </c>
      <c r="J2406" s="29" t="str">
        <f t="shared" si="113"/>
        <v/>
      </c>
    </row>
    <row r="2407" spans="8:10" x14ac:dyDescent="0.25">
      <c r="H2407" s="29" t="str">
        <f t="shared" si="111"/>
        <v/>
      </c>
      <c r="I2407" s="29" t="str">
        <f t="shared" si="112"/>
        <v/>
      </c>
      <c r="J2407" s="29" t="str">
        <f t="shared" si="113"/>
        <v/>
      </c>
    </row>
    <row r="2408" spans="8:10" x14ac:dyDescent="0.25">
      <c r="H2408" s="29" t="str">
        <f t="shared" si="111"/>
        <v/>
      </c>
      <c r="I2408" s="29" t="str">
        <f t="shared" si="112"/>
        <v/>
      </c>
      <c r="J2408" s="29" t="str">
        <f t="shared" si="113"/>
        <v/>
      </c>
    </row>
    <row r="2409" spans="8:10" x14ac:dyDescent="0.25">
      <c r="H2409" s="29" t="str">
        <f t="shared" si="111"/>
        <v/>
      </c>
      <c r="I2409" s="29" t="str">
        <f t="shared" si="112"/>
        <v/>
      </c>
      <c r="J2409" s="29" t="str">
        <f t="shared" si="113"/>
        <v/>
      </c>
    </row>
    <row r="2410" spans="8:10" x14ac:dyDescent="0.25">
      <c r="H2410" s="29" t="str">
        <f t="shared" si="111"/>
        <v/>
      </c>
      <c r="I2410" s="29" t="str">
        <f t="shared" si="112"/>
        <v/>
      </c>
      <c r="J2410" s="29" t="str">
        <f t="shared" si="113"/>
        <v/>
      </c>
    </row>
    <row r="2411" spans="8:10" x14ac:dyDescent="0.25">
      <c r="H2411" s="29" t="str">
        <f t="shared" si="111"/>
        <v/>
      </c>
      <c r="I2411" s="29" t="str">
        <f t="shared" si="112"/>
        <v/>
      </c>
      <c r="J2411" s="29" t="str">
        <f t="shared" si="113"/>
        <v/>
      </c>
    </row>
    <row r="2412" spans="8:10" x14ac:dyDescent="0.25">
      <c r="H2412" s="29" t="str">
        <f t="shared" si="111"/>
        <v/>
      </c>
      <c r="I2412" s="29" t="str">
        <f t="shared" si="112"/>
        <v/>
      </c>
      <c r="J2412" s="29" t="str">
        <f t="shared" si="113"/>
        <v/>
      </c>
    </row>
    <row r="2413" spans="8:10" x14ac:dyDescent="0.25">
      <c r="H2413" s="29" t="str">
        <f t="shared" si="111"/>
        <v/>
      </c>
      <c r="I2413" s="29" t="str">
        <f t="shared" si="112"/>
        <v/>
      </c>
      <c r="J2413" s="29" t="str">
        <f t="shared" si="113"/>
        <v/>
      </c>
    </row>
    <row r="2414" spans="8:10" x14ac:dyDescent="0.25">
      <c r="H2414" s="29" t="str">
        <f t="shared" si="111"/>
        <v/>
      </c>
      <c r="I2414" s="29" t="str">
        <f t="shared" si="112"/>
        <v/>
      </c>
      <c r="J2414" s="29" t="str">
        <f t="shared" si="113"/>
        <v/>
      </c>
    </row>
    <row r="2415" spans="8:10" x14ac:dyDescent="0.25">
      <c r="H2415" s="29" t="str">
        <f t="shared" si="111"/>
        <v/>
      </c>
      <c r="I2415" s="29" t="str">
        <f t="shared" si="112"/>
        <v/>
      </c>
      <c r="J2415" s="29" t="str">
        <f t="shared" si="113"/>
        <v/>
      </c>
    </row>
    <row r="2416" spans="8:10" x14ac:dyDescent="0.25">
      <c r="H2416" s="29" t="str">
        <f t="shared" si="111"/>
        <v/>
      </c>
      <c r="I2416" s="29" t="str">
        <f t="shared" si="112"/>
        <v/>
      </c>
      <c r="J2416" s="29" t="str">
        <f t="shared" si="113"/>
        <v/>
      </c>
    </row>
    <row r="2417" spans="8:10" x14ac:dyDescent="0.25">
      <c r="H2417" s="29" t="str">
        <f t="shared" si="111"/>
        <v/>
      </c>
      <c r="I2417" s="29" t="str">
        <f t="shared" si="112"/>
        <v/>
      </c>
      <c r="J2417" s="29" t="str">
        <f t="shared" si="113"/>
        <v/>
      </c>
    </row>
    <row r="2418" spans="8:10" x14ac:dyDescent="0.25">
      <c r="H2418" s="29" t="str">
        <f t="shared" si="111"/>
        <v/>
      </c>
      <c r="I2418" s="29" t="str">
        <f t="shared" si="112"/>
        <v/>
      </c>
      <c r="J2418" s="29" t="str">
        <f t="shared" si="113"/>
        <v/>
      </c>
    </row>
    <row r="2419" spans="8:10" x14ac:dyDescent="0.25">
      <c r="H2419" s="29" t="str">
        <f t="shared" si="111"/>
        <v/>
      </c>
      <c r="I2419" s="29" t="str">
        <f t="shared" si="112"/>
        <v/>
      </c>
      <c r="J2419" s="29" t="str">
        <f t="shared" si="113"/>
        <v/>
      </c>
    </row>
    <row r="2420" spans="8:10" x14ac:dyDescent="0.25">
      <c r="H2420" s="29" t="str">
        <f t="shared" si="111"/>
        <v/>
      </c>
      <c r="I2420" s="29" t="str">
        <f t="shared" si="112"/>
        <v/>
      </c>
      <c r="J2420" s="29" t="str">
        <f t="shared" si="113"/>
        <v/>
      </c>
    </row>
    <row r="2421" spans="8:10" x14ac:dyDescent="0.25">
      <c r="H2421" s="29" t="str">
        <f t="shared" si="111"/>
        <v/>
      </c>
      <c r="I2421" s="29" t="str">
        <f t="shared" si="112"/>
        <v/>
      </c>
      <c r="J2421" s="29" t="str">
        <f t="shared" si="113"/>
        <v/>
      </c>
    </row>
    <row r="2422" spans="8:10" x14ac:dyDescent="0.25">
      <c r="H2422" s="29" t="str">
        <f t="shared" si="111"/>
        <v/>
      </c>
      <c r="I2422" s="29" t="str">
        <f t="shared" si="112"/>
        <v/>
      </c>
      <c r="J2422" s="29" t="str">
        <f t="shared" si="113"/>
        <v/>
      </c>
    </row>
    <row r="2423" spans="8:10" x14ac:dyDescent="0.25">
      <c r="H2423" s="29" t="str">
        <f t="shared" si="111"/>
        <v/>
      </c>
      <c r="I2423" s="29" t="str">
        <f t="shared" si="112"/>
        <v/>
      </c>
      <c r="J2423" s="29" t="str">
        <f t="shared" si="113"/>
        <v/>
      </c>
    </row>
    <row r="2424" spans="8:10" x14ac:dyDescent="0.25">
      <c r="H2424" s="29" t="str">
        <f t="shared" si="111"/>
        <v/>
      </c>
      <c r="I2424" s="29" t="str">
        <f t="shared" si="112"/>
        <v/>
      </c>
      <c r="J2424" s="29" t="str">
        <f t="shared" si="113"/>
        <v/>
      </c>
    </row>
    <row r="2425" spans="8:10" x14ac:dyDescent="0.25">
      <c r="H2425" s="29" t="str">
        <f t="shared" si="111"/>
        <v/>
      </c>
      <c r="I2425" s="29" t="str">
        <f t="shared" si="112"/>
        <v/>
      </c>
      <c r="J2425" s="29" t="str">
        <f t="shared" si="113"/>
        <v/>
      </c>
    </row>
    <row r="2426" spans="8:10" x14ac:dyDescent="0.25">
      <c r="H2426" s="29" t="str">
        <f t="shared" si="111"/>
        <v/>
      </c>
      <c r="I2426" s="29" t="str">
        <f t="shared" si="112"/>
        <v/>
      </c>
      <c r="J2426" s="29" t="str">
        <f t="shared" si="113"/>
        <v/>
      </c>
    </row>
    <row r="2427" spans="8:10" x14ac:dyDescent="0.25">
      <c r="H2427" s="29" t="str">
        <f t="shared" si="111"/>
        <v/>
      </c>
      <c r="I2427" s="29" t="str">
        <f t="shared" si="112"/>
        <v/>
      </c>
      <c r="J2427" s="29" t="str">
        <f t="shared" si="113"/>
        <v/>
      </c>
    </row>
    <row r="2428" spans="8:10" x14ac:dyDescent="0.25">
      <c r="H2428" s="29" t="str">
        <f t="shared" si="111"/>
        <v/>
      </c>
      <c r="I2428" s="29" t="str">
        <f t="shared" si="112"/>
        <v/>
      </c>
      <c r="J2428" s="29" t="str">
        <f t="shared" si="113"/>
        <v/>
      </c>
    </row>
    <row r="2429" spans="8:10" x14ac:dyDescent="0.25">
      <c r="H2429" s="29" t="str">
        <f t="shared" si="111"/>
        <v/>
      </c>
      <c r="I2429" s="29" t="str">
        <f t="shared" si="112"/>
        <v/>
      </c>
      <c r="J2429" s="29" t="str">
        <f t="shared" si="113"/>
        <v/>
      </c>
    </row>
    <row r="2430" spans="8:10" x14ac:dyDescent="0.25">
      <c r="H2430" s="29" t="str">
        <f t="shared" si="111"/>
        <v/>
      </c>
      <c r="I2430" s="29" t="str">
        <f t="shared" si="112"/>
        <v/>
      </c>
      <c r="J2430" s="29" t="str">
        <f t="shared" si="113"/>
        <v/>
      </c>
    </row>
    <row r="2431" spans="8:10" x14ac:dyDescent="0.25">
      <c r="H2431" s="29" t="str">
        <f t="shared" si="111"/>
        <v/>
      </c>
      <c r="I2431" s="29" t="str">
        <f t="shared" si="112"/>
        <v/>
      </c>
      <c r="J2431" s="29" t="str">
        <f t="shared" si="113"/>
        <v/>
      </c>
    </row>
    <row r="2432" spans="8:10" x14ac:dyDescent="0.25">
      <c r="H2432" s="29" t="str">
        <f t="shared" si="111"/>
        <v/>
      </c>
      <c r="I2432" s="29" t="str">
        <f t="shared" si="112"/>
        <v/>
      </c>
      <c r="J2432" s="29" t="str">
        <f t="shared" si="113"/>
        <v/>
      </c>
    </row>
    <row r="2433" spans="8:10" x14ac:dyDescent="0.25">
      <c r="H2433" s="29" t="str">
        <f t="shared" si="111"/>
        <v/>
      </c>
      <c r="I2433" s="29" t="str">
        <f t="shared" si="112"/>
        <v/>
      </c>
      <c r="J2433" s="29" t="str">
        <f t="shared" si="113"/>
        <v/>
      </c>
    </row>
    <row r="2434" spans="8:10" x14ac:dyDescent="0.25">
      <c r="H2434" s="29" t="str">
        <f t="shared" si="111"/>
        <v/>
      </c>
      <c r="I2434" s="29" t="str">
        <f t="shared" si="112"/>
        <v/>
      </c>
      <c r="J2434" s="29" t="str">
        <f t="shared" si="113"/>
        <v/>
      </c>
    </row>
    <row r="2435" spans="8:10" x14ac:dyDescent="0.25">
      <c r="H2435" s="29" t="str">
        <f t="shared" si="111"/>
        <v/>
      </c>
      <c r="I2435" s="29" t="str">
        <f t="shared" si="112"/>
        <v/>
      </c>
      <c r="J2435" s="29" t="str">
        <f t="shared" si="113"/>
        <v/>
      </c>
    </row>
    <row r="2436" spans="8:10" x14ac:dyDescent="0.25">
      <c r="H2436" s="29" t="str">
        <f t="shared" si="111"/>
        <v/>
      </c>
      <c r="I2436" s="29" t="str">
        <f t="shared" si="112"/>
        <v/>
      </c>
      <c r="J2436" s="29" t="str">
        <f t="shared" si="113"/>
        <v/>
      </c>
    </row>
    <row r="2437" spans="8:10" x14ac:dyDescent="0.25">
      <c r="H2437" s="29" t="str">
        <f t="shared" si="111"/>
        <v/>
      </c>
      <c r="I2437" s="29" t="str">
        <f t="shared" si="112"/>
        <v/>
      </c>
      <c r="J2437" s="29" t="str">
        <f t="shared" si="113"/>
        <v/>
      </c>
    </row>
    <row r="2438" spans="8:10" x14ac:dyDescent="0.25">
      <c r="H2438" s="29" t="str">
        <f t="shared" si="111"/>
        <v/>
      </c>
      <c r="I2438" s="29" t="str">
        <f t="shared" si="112"/>
        <v/>
      </c>
      <c r="J2438" s="29" t="str">
        <f t="shared" si="113"/>
        <v/>
      </c>
    </row>
    <row r="2439" spans="8:10" x14ac:dyDescent="0.25">
      <c r="H2439" s="29" t="str">
        <f t="shared" ref="H2439:H2502" si="114">IF(A2439&gt;0,WEEKNUM(C2439,21),"")</f>
        <v/>
      </c>
      <c r="I2439" s="29" t="str">
        <f t="shared" ref="I2439:I2502" si="115">IF(A2439&gt;0,1,"")</f>
        <v/>
      </c>
      <c r="J2439" s="29" t="str">
        <f t="shared" ref="J2439:J2502" si="116">IF(F2439&gt;0,1,"")</f>
        <v/>
      </c>
    </row>
    <row r="2440" spans="8:10" x14ac:dyDescent="0.25">
      <c r="H2440" s="29" t="str">
        <f t="shared" si="114"/>
        <v/>
      </c>
      <c r="I2440" s="29" t="str">
        <f t="shared" si="115"/>
        <v/>
      </c>
      <c r="J2440" s="29" t="str">
        <f t="shared" si="116"/>
        <v/>
      </c>
    </row>
    <row r="2441" spans="8:10" x14ac:dyDescent="0.25">
      <c r="H2441" s="29" t="str">
        <f t="shared" si="114"/>
        <v/>
      </c>
      <c r="I2441" s="29" t="str">
        <f t="shared" si="115"/>
        <v/>
      </c>
      <c r="J2441" s="29" t="str">
        <f t="shared" si="116"/>
        <v/>
      </c>
    </row>
    <row r="2442" spans="8:10" x14ac:dyDescent="0.25">
      <c r="H2442" s="29" t="str">
        <f t="shared" si="114"/>
        <v/>
      </c>
      <c r="I2442" s="29" t="str">
        <f t="shared" si="115"/>
        <v/>
      </c>
      <c r="J2442" s="29" t="str">
        <f t="shared" si="116"/>
        <v/>
      </c>
    </row>
    <row r="2443" spans="8:10" x14ac:dyDescent="0.25">
      <c r="H2443" s="29" t="str">
        <f t="shared" si="114"/>
        <v/>
      </c>
      <c r="I2443" s="29" t="str">
        <f t="shared" si="115"/>
        <v/>
      </c>
      <c r="J2443" s="29" t="str">
        <f t="shared" si="116"/>
        <v/>
      </c>
    </row>
    <row r="2444" spans="8:10" x14ac:dyDescent="0.25">
      <c r="H2444" s="29" t="str">
        <f t="shared" si="114"/>
        <v/>
      </c>
      <c r="I2444" s="29" t="str">
        <f t="shared" si="115"/>
        <v/>
      </c>
      <c r="J2444" s="29" t="str">
        <f t="shared" si="116"/>
        <v/>
      </c>
    </row>
    <row r="2445" spans="8:10" x14ac:dyDescent="0.25">
      <c r="H2445" s="29" t="str">
        <f t="shared" si="114"/>
        <v/>
      </c>
      <c r="I2445" s="29" t="str">
        <f t="shared" si="115"/>
        <v/>
      </c>
      <c r="J2445" s="29" t="str">
        <f t="shared" si="116"/>
        <v/>
      </c>
    </row>
    <row r="2446" spans="8:10" x14ac:dyDescent="0.25">
      <c r="H2446" s="29" t="str">
        <f t="shared" si="114"/>
        <v/>
      </c>
      <c r="I2446" s="29" t="str">
        <f t="shared" si="115"/>
        <v/>
      </c>
      <c r="J2446" s="29" t="str">
        <f t="shared" si="116"/>
        <v/>
      </c>
    </row>
    <row r="2447" spans="8:10" x14ac:dyDescent="0.25">
      <c r="H2447" s="29" t="str">
        <f t="shared" si="114"/>
        <v/>
      </c>
      <c r="I2447" s="29" t="str">
        <f t="shared" si="115"/>
        <v/>
      </c>
      <c r="J2447" s="29" t="str">
        <f t="shared" si="116"/>
        <v/>
      </c>
    </row>
    <row r="2448" spans="8:10" x14ac:dyDescent="0.25">
      <c r="H2448" s="29" t="str">
        <f t="shared" si="114"/>
        <v/>
      </c>
      <c r="I2448" s="29" t="str">
        <f t="shared" si="115"/>
        <v/>
      </c>
      <c r="J2448" s="29" t="str">
        <f t="shared" si="116"/>
        <v/>
      </c>
    </row>
    <row r="2449" spans="8:10" x14ac:dyDescent="0.25">
      <c r="H2449" s="29" t="str">
        <f t="shared" si="114"/>
        <v/>
      </c>
      <c r="I2449" s="29" t="str">
        <f t="shared" si="115"/>
        <v/>
      </c>
      <c r="J2449" s="29" t="str">
        <f t="shared" si="116"/>
        <v/>
      </c>
    </row>
    <row r="2450" spans="8:10" x14ac:dyDescent="0.25">
      <c r="H2450" s="29" t="str">
        <f t="shared" si="114"/>
        <v/>
      </c>
      <c r="I2450" s="29" t="str">
        <f t="shared" si="115"/>
        <v/>
      </c>
      <c r="J2450" s="29" t="str">
        <f t="shared" si="116"/>
        <v/>
      </c>
    </row>
    <row r="2451" spans="8:10" x14ac:dyDescent="0.25">
      <c r="H2451" s="29" t="str">
        <f t="shared" si="114"/>
        <v/>
      </c>
      <c r="I2451" s="29" t="str">
        <f t="shared" si="115"/>
        <v/>
      </c>
      <c r="J2451" s="29" t="str">
        <f t="shared" si="116"/>
        <v/>
      </c>
    </row>
    <row r="2452" spans="8:10" x14ac:dyDescent="0.25">
      <c r="H2452" s="29" t="str">
        <f t="shared" si="114"/>
        <v/>
      </c>
      <c r="I2452" s="29" t="str">
        <f t="shared" si="115"/>
        <v/>
      </c>
      <c r="J2452" s="29" t="str">
        <f t="shared" si="116"/>
        <v/>
      </c>
    </row>
    <row r="2453" spans="8:10" x14ac:dyDescent="0.25">
      <c r="H2453" s="29" t="str">
        <f t="shared" si="114"/>
        <v/>
      </c>
      <c r="I2453" s="29" t="str">
        <f t="shared" si="115"/>
        <v/>
      </c>
      <c r="J2453" s="29" t="str">
        <f t="shared" si="116"/>
        <v/>
      </c>
    </row>
    <row r="2454" spans="8:10" x14ac:dyDescent="0.25">
      <c r="H2454" s="29" t="str">
        <f t="shared" si="114"/>
        <v/>
      </c>
      <c r="I2454" s="29" t="str">
        <f t="shared" si="115"/>
        <v/>
      </c>
      <c r="J2454" s="29" t="str">
        <f t="shared" si="116"/>
        <v/>
      </c>
    </row>
    <row r="2455" spans="8:10" x14ac:dyDescent="0.25">
      <c r="H2455" s="29" t="str">
        <f t="shared" si="114"/>
        <v/>
      </c>
      <c r="I2455" s="29" t="str">
        <f t="shared" si="115"/>
        <v/>
      </c>
      <c r="J2455" s="29" t="str">
        <f t="shared" si="116"/>
        <v/>
      </c>
    </row>
    <row r="2456" spans="8:10" x14ac:dyDescent="0.25">
      <c r="H2456" s="29" t="str">
        <f t="shared" si="114"/>
        <v/>
      </c>
      <c r="I2456" s="29" t="str">
        <f t="shared" si="115"/>
        <v/>
      </c>
      <c r="J2456" s="29" t="str">
        <f t="shared" si="116"/>
        <v/>
      </c>
    </row>
    <row r="2457" spans="8:10" x14ac:dyDescent="0.25">
      <c r="H2457" s="29" t="str">
        <f t="shared" si="114"/>
        <v/>
      </c>
      <c r="I2457" s="29" t="str">
        <f t="shared" si="115"/>
        <v/>
      </c>
      <c r="J2457" s="29" t="str">
        <f t="shared" si="116"/>
        <v/>
      </c>
    </row>
    <row r="2458" spans="8:10" x14ac:dyDescent="0.25">
      <c r="H2458" s="29" t="str">
        <f t="shared" si="114"/>
        <v/>
      </c>
      <c r="I2458" s="29" t="str">
        <f t="shared" si="115"/>
        <v/>
      </c>
      <c r="J2458" s="29" t="str">
        <f t="shared" si="116"/>
        <v/>
      </c>
    </row>
    <row r="2459" spans="8:10" x14ac:dyDescent="0.25">
      <c r="H2459" s="29" t="str">
        <f t="shared" si="114"/>
        <v/>
      </c>
      <c r="I2459" s="29" t="str">
        <f t="shared" si="115"/>
        <v/>
      </c>
      <c r="J2459" s="29" t="str">
        <f t="shared" si="116"/>
        <v/>
      </c>
    </row>
    <row r="2460" spans="8:10" x14ac:dyDescent="0.25">
      <c r="H2460" s="29" t="str">
        <f t="shared" si="114"/>
        <v/>
      </c>
      <c r="I2460" s="29" t="str">
        <f t="shared" si="115"/>
        <v/>
      </c>
      <c r="J2460" s="29" t="str">
        <f t="shared" si="116"/>
        <v/>
      </c>
    </row>
    <row r="2461" spans="8:10" x14ac:dyDescent="0.25">
      <c r="H2461" s="29" t="str">
        <f t="shared" si="114"/>
        <v/>
      </c>
      <c r="I2461" s="29" t="str">
        <f t="shared" si="115"/>
        <v/>
      </c>
      <c r="J2461" s="29" t="str">
        <f t="shared" si="116"/>
        <v/>
      </c>
    </row>
    <row r="2462" spans="8:10" x14ac:dyDescent="0.25">
      <c r="H2462" s="29" t="str">
        <f t="shared" si="114"/>
        <v/>
      </c>
      <c r="I2462" s="29" t="str">
        <f t="shared" si="115"/>
        <v/>
      </c>
      <c r="J2462" s="29" t="str">
        <f t="shared" si="116"/>
        <v/>
      </c>
    </row>
    <row r="2463" spans="8:10" x14ac:dyDescent="0.25">
      <c r="H2463" s="29" t="str">
        <f t="shared" si="114"/>
        <v/>
      </c>
      <c r="I2463" s="29" t="str">
        <f t="shared" si="115"/>
        <v/>
      </c>
      <c r="J2463" s="29" t="str">
        <f t="shared" si="116"/>
        <v/>
      </c>
    </row>
    <row r="2464" spans="8:10" x14ac:dyDescent="0.25">
      <c r="H2464" s="29" t="str">
        <f t="shared" si="114"/>
        <v/>
      </c>
      <c r="I2464" s="29" t="str">
        <f t="shared" si="115"/>
        <v/>
      </c>
      <c r="J2464" s="29" t="str">
        <f t="shared" si="116"/>
        <v/>
      </c>
    </row>
    <row r="2465" spans="8:10" x14ac:dyDescent="0.25">
      <c r="H2465" s="29" t="str">
        <f t="shared" si="114"/>
        <v/>
      </c>
      <c r="I2465" s="29" t="str">
        <f t="shared" si="115"/>
        <v/>
      </c>
      <c r="J2465" s="29" t="str">
        <f t="shared" si="116"/>
        <v/>
      </c>
    </row>
    <row r="2466" spans="8:10" x14ac:dyDescent="0.25">
      <c r="H2466" s="29" t="str">
        <f t="shared" si="114"/>
        <v/>
      </c>
      <c r="I2466" s="29" t="str">
        <f t="shared" si="115"/>
        <v/>
      </c>
      <c r="J2466" s="29" t="str">
        <f t="shared" si="116"/>
        <v/>
      </c>
    </row>
    <row r="2467" spans="8:10" x14ac:dyDescent="0.25">
      <c r="H2467" s="29" t="str">
        <f t="shared" si="114"/>
        <v/>
      </c>
      <c r="I2467" s="29" t="str">
        <f t="shared" si="115"/>
        <v/>
      </c>
      <c r="J2467" s="29" t="str">
        <f t="shared" si="116"/>
        <v/>
      </c>
    </row>
    <row r="2468" spans="8:10" x14ac:dyDescent="0.25">
      <c r="H2468" s="29" t="str">
        <f t="shared" si="114"/>
        <v/>
      </c>
      <c r="I2468" s="29" t="str">
        <f t="shared" si="115"/>
        <v/>
      </c>
      <c r="J2468" s="29" t="str">
        <f t="shared" si="116"/>
        <v/>
      </c>
    </row>
    <row r="2469" spans="8:10" x14ac:dyDescent="0.25">
      <c r="H2469" s="29" t="str">
        <f t="shared" si="114"/>
        <v/>
      </c>
      <c r="I2469" s="29" t="str">
        <f t="shared" si="115"/>
        <v/>
      </c>
      <c r="J2469" s="29" t="str">
        <f t="shared" si="116"/>
        <v/>
      </c>
    </row>
    <row r="2470" spans="8:10" x14ac:dyDescent="0.25">
      <c r="H2470" s="29" t="str">
        <f t="shared" si="114"/>
        <v/>
      </c>
      <c r="I2470" s="29" t="str">
        <f t="shared" si="115"/>
        <v/>
      </c>
      <c r="J2470" s="29" t="str">
        <f t="shared" si="116"/>
        <v/>
      </c>
    </row>
    <row r="2471" spans="8:10" x14ac:dyDescent="0.25">
      <c r="H2471" s="29" t="str">
        <f t="shared" si="114"/>
        <v/>
      </c>
      <c r="I2471" s="29" t="str">
        <f t="shared" si="115"/>
        <v/>
      </c>
      <c r="J2471" s="29" t="str">
        <f t="shared" si="116"/>
        <v/>
      </c>
    </row>
    <row r="2472" spans="8:10" x14ac:dyDescent="0.25">
      <c r="H2472" s="29" t="str">
        <f t="shared" si="114"/>
        <v/>
      </c>
      <c r="I2472" s="29" t="str">
        <f t="shared" si="115"/>
        <v/>
      </c>
      <c r="J2472" s="29" t="str">
        <f t="shared" si="116"/>
        <v/>
      </c>
    </row>
    <row r="2473" spans="8:10" x14ac:dyDescent="0.25">
      <c r="H2473" s="29" t="str">
        <f t="shared" si="114"/>
        <v/>
      </c>
      <c r="I2473" s="29" t="str">
        <f t="shared" si="115"/>
        <v/>
      </c>
      <c r="J2473" s="29" t="str">
        <f t="shared" si="116"/>
        <v/>
      </c>
    </row>
    <row r="2474" spans="8:10" x14ac:dyDescent="0.25">
      <c r="H2474" s="29" t="str">
        <f t="shared" si="114"/>
        <v/>
      </c>
      <c r="I2474" s="29" t="str">
        <f t="shared" si="115"/>
        <v/>
      </c>
      <c r="J2474" s="29" t="str">
        <f t="shared" si="116"/>
        <v/>
      </c>
    </row>
    <row r="2475" spans="8:10" x14ac:dyDescent="0.25">
      <c r="H2475" s="29" t="str">
        <f t="shared" si="114"/>
        <v/>
      </c>
      <c r="I2475" s="29" t="str">
        <f t="shared" si="115"/>
        <v/>
      </c>
      <c r="J2475" s="29" t="str">
        <f t="shared" si="116"/>
        <v/>
      </c>
    </row>
    <row r="2476" spans="8:10" x14ac:dyDescent="0.25">
      <c r="H2476" s="29" t="str">
        <f t="shared" si="114"/>
        <v/>
      </c>
      <c r="I2476" s="29" t="str">
        <f t="shared" si="115"/>
        <v/>
      </c>
      <c r="J2476" s="29" t="str">
        <f t="shared" si="116"/>
        <v/>
      </c>
    </row>
    <row r="2477" spans="8:10" x14ac:dyDescent="0.25">
      <c r="H2477" s="29" t="str">
        <f t="shared" si="114"/>
        <v/>
      </c>
      <c r="I2477" s="29" t="str">
        <f t="shared" si="115"/>
        <v/>
      </c>
      <c r="J2477" s="29" t="str">
        <f t="shared" si="116"/>
        <v/>
      </c>
    </row>
    <row r="2478" spans="8:10" x14ac:dyDescent="0.25">
      <c r="H2478" s="29" t="str">
        <f t="shared" si="114"/>
        <v/>
      </c>
      <c r="I2478" s="29" t="str">
        <f t="shared" si="115"/>
        <v/>
      </c>
      <c r="J2478" s="29" t="str">
        <f t="shared" si="116"/>
        <v/>
      </c>
    </row>
    <row r="2479" spans="8:10" x14ac:dyDescent="0.25">
      <c r="H2479" s="29" t="str">
        <f t="shared" si="114"/>
        <v/>
      </c>
      <c r="I2479" s="29" t="str">
        <f t="shared" si="115"/>
        <v/>
      </c>
      <c r="J2479" s="29" t="str">
        <f t="shared" si="116"/>
        <v/>
      </c>
    </row>
    <row r="2480" spans="8:10" x14ac:dyDescent="0.25">
      <c r="H2480" s="29" t="str">
        <f t="shared" si="114"/>
        <v/>
      </c>
      <c r="I2480" s="29" t="str">
        <f t="shared" si="115"/>
        <v/>
      </c>
      <c r="J2480" s="29" t="str">
        <f t="shared" si="116"/>
        <v/>
      </c>
    </row>
    <row r="2481" spans="8:10" x14ac:dyDescent="0.25">
      <c r="H2481" s="29" t="str">
        <f t="shared" si="114"/>
        <v/>
      </c>
      <c r="I2481" s="29" t="str">
        <f t="shared" si="115"/>
        <v/>
      </c>
      <c r="J2481" s="29" t="str">
        <f t="shared" si="116"/>
        <v/>
      </c>
    </row>
    <row r="2482" spans="8:10" x14ac:dyDescent="0.25">
      <c r="H2482" s="29" t="str">
        <f t="shared" si="114"/>
        <v/>
      </c>
      <c r="I2482" s="29" t="str">
        <f t="shared" si="115"/>
        <v/>
      </c>
      <c r="J2482" s="29" t="str">
        <f t="shared" si="116"/>
        <v/>
      </c>
    </row>
    <row r="2483" spans="8:10" x14ac:dyDescent="0.25">
      <c r="H2483" s="29" t="str">
        <f t="shared" si="114"/>
        <v/>
      </c>
      <c r="I2483" s="29" t="str">
        <f t="shared" si="115"/>
        <v/>
      </c>
      <c r="J2483" s="29" t="str">
        <f t="shared" si="116"/>
        <v/>
      </c>
    </row>
    <row r="2484" spans="8:10" x14ac:dyDescent="0.25">
      <c r="H2484" s="29" t="str">
        <f t="shared" si="114"/>
        <v/>
      </c>
      <c r="I2484" s="29" t="str">
        <f t="shared" si="115"/>
        <v/>
      </c>
      <c r="J2484" s="29" t="str">
        <f t="shared" si="116"/>
        <v/>
      </c>
    </row>
    <row r="2485" spans="8:10" x14ac:dyDescent="0.25">
      <c r="H2485" s="29" t="str">
        <f t="shared" si="114"/>
        <v/>
      </c>
      <c r="I2485" s="29" t="str">
        <f t="shared" si="115"/>
        <v/>
      </c>
      <c r="J2485" s="29" t="str">
        <f t="shared" si="116"/>
        <v/>
      </c>
    </row>
    <row r="2486" spans="8:10" x14ac:dyDescent="0.25">
      <c r="H2486" s="29" t="str">
        <f t="shared" si="114"/>
        <v/>
      </c>
      <c r="I2486" s="29" t="str">
        <f t="shared" si="115"/>
        <v/>
      </c>
      <c r="J2486" s="29" t="str">
        <f t="shared" si="116"/>
        <v/>
      </c>
    </row>
    <row r="2487" spans="8:10" x14ac:dyDescent="0.25">
      <c r="H2487" s="29" t="str">
        <f t="shared" si="114"/>
        <v/>
      </c>
      <c r="I2487" s="29" t="str">
        <f t="shared" si="115"/>
        <v/>
      </c>
      <c r="J2487" s="29" t="str">
        <f t="shared" si="116"/>
        <v/>
      </c>
    </row>
    <row r="2488" spans="8:10" x14ac:dyDescent="0.25">
      <c r="H2488" s="29" t="str">
        <f t="shared" si="114"/>
        <v/>
      </c>
      <c r="I2488" s="29" t="str">
        <f t="shared" si="115"/>
        <v/>
      </c>
      <c r="J2488" s="29" t="str">
        <f t="shared" si="116"/>
        <v/>
      </c>
    </row>
    <row r="2489" spans="8:10" x14ac:dyDescent="0.25">
      <c r="H2489" s="29" t="str">
        <f t="shared" si="114"/>
        <v/>
      </c>
      <c r="I2489" s="29" t="str">
        <f t="shared" si="115"/>
        <v/>
      </c>
      <c r="J2489" s="29" t="str">
        <f t="shared" si="116"/>
        <v/>
      </c>
    </row>
    <row r="2490" spans="8:10" x14ac:dyDescent="0.25">
      <c r="H2490" s="29" t="str">
        <f t="shared" si="114"/>
        <v/>
      </c>
      <c r="I2490" s="29" t="str">
        <f t="shared" si="115"/>
        <v/>
      </c>
      <c r="J2490" s="29" t="str">
        <f t="shared" si="116"/>
        <v/>
      </c>
    </row>
    <row r="2491" spans="8:10" x14ac:dyDescent="0.25">
      <c r="H2491" s="29" t="str">
        <f t="shared" si="114"/>
        <v/>
      </c>
      <c r="I2491" s="29" t="str">
        <f t="shared" si="115"/>
        <v/>
      </c>
      <c r="J2491" s="29" t="str">
        <f t="shared" si="116"/>
        <v/>
      </c>
    </row>
    <row r="2492" spans="8:10" x14ac:dyDescent="0.25">
      <c r="H2492" s="29" t="str">
        <f t="shared" si="114"/>
        <v/>
      </c>
      <c r="I2492" s="29" t="str">
        <f t="shared" si="115"/>
        <v/>
      </c>
      <c r="J2492" s="29" t="str">
        <f t="shared" si="116"/>
        <v/>
      </c>
    </row>
    <row r="2493" spans="8:10" x14ac:dyDescent="0.25">
      <c r="H2493" s="29" t="str">
        <f t="shared" si="114"/>
        <v/>
      </c>
      <c r="I2493" s="29" t="str">
        <f t="shared" si="115"/>
        <v/>
      </c>
      <c r="J2493" s="29" t="str">
        <f t="shared" si="116"/>
        <v/>
      </c>
    </row>
    <row r="2494" spans="8:10" x14ac:dyDescent="0.25">
      <c r="H2494" s="29" t="str">
        <f t="shared" si="114"/>
        <v/>
      </c>
      <c r="I2494" s="29" t="str">
        <f t="shared" si="115"/>
        <v/>
      </c>
      <c r="J2494" s="29" t="str">
        <f t="shared" si="116"/>
        <v/>
      </c>
    </row>
    <row r="2495" spans="8:10" x14ac:dyDescent="0.25">
      <c r="H2495" s="29" t="str">
        <f t="shared" si="114"/>
        <v/>
      </c>
      <c r="I2495" s="29" t="str">
        <f t="shared" si="115"/>
        <v/>
      </c>
      <c r="J2495" s="29" t="str">
        <f t="shared" si="116"/>
        <v/>
      </c>
    </row>
    <row r="2496" spans="8:10" x14ac:dyDescent="0.25">
      <c r="H2496" s="29" t="str">
        <f t="shared" si="114"/>
        <v/>
      </c>
      <c r="I2496" s="29" t="str">
        <f t="shared" si="115"/>
        <v/>
      </c>
      <c r="J2496" s="29" t="str">
        <f t="shared" si="116"/>
        <v/>
      </c>
    </row>
    <row r="2497" spans="8:10" x14ac:dyDescent="0.25">
      <c r="H2497" s="29" t="str">
        <f t="shared" si="114"/>
        <v/>
      </c>
      <c r="I2497" s="29" t="str">
        <f t="shared" si="115"/>
        <v/>
      </c>
      <c r="J2497" s="29" t="str">
        <f t="shared" si="116"/>
        <v/>
      </c>
    </row>
    <row r="2498" spans="8:10" x14ac:dyDescent="0.25">
      <c r="H2498" s="29" t="str">
        <f t="shared" si="114"/>
        <v/>
      </c>
      <c r="I2498" s="29" t="str">
        <f t="shared" si="115"/>
        <v/>
      </c>
      <c r="J2498" s="29" t="str">
        <f t="shared" si="116"/>
        <v/>
      </c>
    </row>
    <row r="2499" spans="8:10" x14ac:dyDescent="0.25">
      <c r="H2499" s="29" t="str">
        <f t="shared" si="114"/>
        <v/>
      </c>
      <c r="I2499" s="29" t="str">
        <f t="shared" si="115"/>
        <v/>
      </c>
      <c r="J2499" s="29" t="str">
        <f t="shared" si="116"/>
        <v/>
      </c>
    </row>
    <row r="2500" spans="8:10" x14ac:dyDescent="0.25">
      <c r="H2500" s="29" t="str">
        <f t="shared" si="114"/>
        <v/>
      </c>
      <c r="I2500" s="29" t="str">
        <f t="shared" si="115"/>
        <v/>
      </c>
      <c r="J2500" s="29" t="str">
        <f t="shared" si="116"/>
        <v/>
      </c>
    </row>
    <row r="2501" spans="8:10" x14ac:dyDescent="0.25">
      <c r="H2501" s="29" t="str">
        <f t="shared" si="114"/>
        <v/>
      </c>
      <c r="I2501" s="29" t="str">
        <f t="shared" si="115"/>
        <v/>
      </c>
      <c r="J2501" s="29" t="str">
        <f t="shared" si="116"/>
        <v/>
      </c>
    </row>
    <row r="2502" spans="8:10" x14ac:dyDescent="0.25">
      <c r="H2502" s="29" t="str">
        <f t="shared" si="114"/>
        <v/>
      </c>
      <c r="I2502" s="29" t="str">
        <f t="shared" si="115"/>
        <v/>
      </c>
      <c r="J2502" s="29" t="str">
        <f t="shared" si="116"/>
        <v/>
      </c>
    </row>
    <row r="2503" spans="8:10" x14ac:dyDescent="0.25">
      <c r="H2503" s="29" t="str">
        <f t="shared" ref="H2503:H2566" si="117">IF(A2503&gt;0,WEEKNUM(C2503,21),"")</f>
        <v/>
      </c>
      <c r="I2503" s="29" t="str">
        <f t="shared" ref="I2503:I2566" si="118">IF(A2503&gt;0,1,"")</f>
        <v/>
      </c>
      <c r="J2503" s="29" t="str">
        <f t="shared" ref="J2503:J2566" si="119">IF(F2503&gt;0,1,"")</f>
        <v/>
      </c>
    </row>
    <row r="2504" spans="8:10" x14ac:dyDescent="0.25">
      <c r="H2504" s="29" t="str">
        <f t="shared" si="117"/>
        <v/>
      </c>
      <c r="I2504" s="29" t="str">
        <f t="shared" si="118"/>
        <v/>
      </c>
      <c r="J2504" s="29" t="str">
        <f t="shared" si="119"/>
        <v/>
      </c>
    </row>
    <row r="2505" spans="8:10" x14ac:dyDescent="0.25">
      <c r="H2505" s="29" t="str">
        <f t="shared" si="117"/>
        <v/>
      </c>
      <c r="I2505" s="29" t="str">
        <f t="shared" si="118"/>
        <v/>
      </c>
      <c r="J2505" s="29" t="str">
        <f t="shared" si="119"/>
        <v/>
      </c>
    </row>
    <row r="2506" spans="8:10" x14ac:dyDescent="0.25">
      <c r="H2506" s="29" t="str">
        <f t="shared" si="117"/>
        <v/>
      </c>
      <c r="I2506" s="29" t="str">
        <f t="shared" si="118"/>
        <v/>
      </c>
      <c r="J2506" s="29" t="str">
        <f t="shared" si="119"/>
        <v/>
      </c>
    </row>
    <row r="2507" spans="8:10" x14ac:dyDescent="0.25">
      <c r="H2507" s="29" t="str">
        <f t="shared" si="117"/>
        <v/>
      </c>
      <c r="I2507" s="29" t="str">
        <f t="shared" si="118"/>
        <v/>
      </c>
      <c r="J2507" s="29" t="str">
        <f t="shared" si="119"/>
        <v/>
      </c>
    </row>
    <row r="2508" spans="8:10" x14ac:dyDescent="0.25">
      <c r="H2508" s="29" t="str">
        <f t="shared" si="117"/>
        <v/>
      </c>
      <c r="I2508" s="29" t="str">
        <f t="shared" si="118"/>
        <v/>
      </c>
      <c r="J2508" s="29" t="str">
        <f t="shared" si="119"/>
        <v/>
      </c>
    </row>
    <row r="2509" spans="8:10" x14ac:dyDescent="0.25">
      <c r="H2509" s="29" t="str">
        <f t="shared" si="117"/>
        <v/>
      </c>
      <c r="I2509" s="29" t="str">
        <f t="shared" si="118"/>
        <v/>
      </c>
      <c r="J2509" s="29" t="str">
        <f t="shared" si="119"/>
        <v/>
      </c>
    </row>
    <row r="2510" spans="8:10" x14ac:dyDescent="0.25">
      <c r="H2510" s="29" t="str">
        <f t="shared" si="117"/>
        <v/>
      </c>
      <c r="I2510" s="29" t="str">
        <f t="shared" si="118"/>
        <v/>
      </c>
      <c r="J2510" s="29" t="str">
        <f t="shared" si="119"/>
        <v/>
      </c>
    </row>
    <row r="2511" spans="8:10" x14ac:dyDescent="0.25">
      <c r="H2511" s="29" t="str">
        <f t="shared" si="117"/>
        <v/>
      </c>
      <c r="I2511" s="29" t="str">
        <f t="shared" si="118"/>
        <v/>
      </c>
      <c r="J2511" s="29" t="str">
        <f t="shared" si="119"/>
        <v/>
      </c>
    </row>
    <row r="2512" spans="8:10" x14ac:dyDescent="0.25">
      <c r="H2512" s="29" t="str">
        <f t="shared" si="117"/>
        <v/>
      </c>
      <c r="I2512" s="29" t="str">
        <f t="shared" si="118"/>
        <v/>
      </c>
      <c r="J2512" s="29" t="str">
        <f t="shared" si="119"/>
        <v/>
      </c>
    </row>
    <row r="2513" spans="8:10" x14ac:dyDescent="0.25">
      <c r="H2513" s="29" t="str">
        <f t="shared" si="117"/>
        <v/>
      </c>
      <c r="I2513" s="29" t="str">
        <f t="shared" si="118"/>
        <v/>
      </c>
      <c r="J2513" s="29" t="str">
        <f t="shared" si="119"/>
        <v/>
      </c>
    </row>
    <row r="2514" spans="8:10" x14ac:dyDescent="0.25">
      <c r="H2514" s="29" t="str">
        <f t="shared" si="117"/>
        <v/>
      </c>
      <c r="I2514" s="29" t="str">
        <f t="shared" si="118"/>
        <v/>
      </c>
      <c r="J2514" s="29" t="str">
        <f t="shared" si="119"/>
        <v/>
      </c>
    </row>
    <row r="2515" spans="8:10" x14ac:dyDescent="0.25">
      <c r="H2515" s="29" t="str">
        <f t="shared" si="117"/>
        <v/>
      </c>
      <c r="I2515" s="29" t="str">
        <f t="shared" si="118"/>
        <v/>
      </c>
      <c r="J2515" s="29" t="str">
        <f t="shared" si="119"/>
        <v/>
      </c>
    </row>
    <row r="2516" spans="8:10" x14ac:dyDescent="0.25">
      <c r="H2516" s="29" t="str">
        <f t="shared" si="117"/>
        <v/>
      </c>
      <c r="I2516" s="29" t="str">
        <f t="shared" si="118"/>
        <v/>
      </c>
      <c r="J2516" s="29" t="str">
        <f t="shared" si="119"/>
        <v/>
      </c>
    </row>
    <row r="2517" spans="8:10" x14ac:dyDescent="0.25">
      <c r="H2517" s="29" t="str">
        <f t="shared" si="117"/>
        <v/>
      </c>
      <c r="I2517" s="29" t="str">
        <f t="shared" si="118"/>
        <v/>
      </c>
      <c r="J2517" s="29" t="str">
        <f t="shared" si="119"/>
        <v/>
      </c>
    </row>
    <row r="2518" spans="8:10" x14ac:dyDescent="0.25">
      <c r="H2518" s="29" t="str">
        <f t="shared" si="117"/>
        <v/>
      </c>
      <c r="I2518" s="29" t="str">
        <f t="shared" si="118"/>
        <v/>
      </c>
      <c r="J2518" s="29" t="str">
        <f t="shared" si="119"/>
        <v/>
      </c>
    </row>
    <row r="2519" spans="8:10" x14ac:dyDescent="0.25">
      <c r="H2519" s="29" t="str">
        <f t="shared" si="117"/>
        <v/>
      </c>
      <c r="I2519" s="29" t="str">
        <f t="shared" si="118"/>
        <v/>
      </c>
      <c r="J2519" s="29" t="str">
        <f t="shared" si="119"/>
        <v/>
      </c>
    </row>
    <row r="2520" spans="8:10" x14ac:dyDescent="0.25">
      <c r="H2520" s="29" t="str">
        <f t="shared" si="117"/>
        <v/>
      </c>
      <c r="I2520" s="29" t="str">
        <f t="shared" si="118"/>
        <v/>
      </c>
      <c r="J2520" s="29" t="str">
        <f t="shared" si="119"/>
        <v/>
      </c>
    </row>
    <row r="2521" spans="8:10" x14ac:dyDescent="0.25">
      <c r="H2521" s="29" t="str">
        <f t="shared" si="117"/>
        <v/>
      </c>
      <c r="I2521" s="29" t="str">
        <f t="shared" si="118"/>
        <v/>
      </c>
      <c r="J2521" s="29" t="str">
        <f t="shared" si="119"/>
        <v/>
      </c>
    </row>
    <row r="2522" spans="8:10" x14ac:dyDescent="0.25">
      <c r="H2522" s="29" t="str">
        <f t="shared" si="117"/>
        <v/>
      </c>
      <c r="I2522" s="29" t="str">
        <f t="shared" si="118"/>
        <v/>
      </c>
      <c r="J2522" s="29" t="str">
        <f t="shared" si="119"/>
        <v/>
      </c>
    </row>
    <row r="2523" spans="8:10" x14ac:dyDescent="0.25">
      <c r="H2523" s="29" t="str">
        <f t="shared" si="117"/>
        <v/>
      </c>
      <c r="I2523" s="29" t="str">
        <f t="shared" si="118"/>
        <v/>
      </c>
      <c r="J2523" s="29" t="str">
        <f t="shared" si="119"/>
        <v/>
      </c>
    </row>
    <row r="2524" spans="8:10" x14ac:dyDescent="0.25">
      <c r="H2524" s="29" t="str">
        <f t="shared" si="117"/>
        <v/>
      </c>
      <c r="I2524" s="29" t="str">
        <f t="shared" si="118"/>
        <v/>
      </c>
      <c r="J2524" s="29" t="str">
        <f t="shared" si="119"/>
        <v/>
      </c>
    </row>
    <row r="2525" spans="8:10" x14ac:dyDescent="0.25">
      <c r="H2525" s="29" t="str">
        <f t="shared" si="117"/>
        <v/>
      </c>
      <c r="I2525" s="29" t="str">
        <f t="shared" si="118"/>
        <v/>
      </c>
      <c r="J2525" s="29" t="str">
        <f t="shared" si="119"/>
        <v/>
      </c>
    </row>
    <row r="2526" spans="8:10" x14ac:dyDescent="0.25">
      <c r="H2526" s="29" t="str">
        <f t="shared" si="117"/>
        <v/>
      </c>
      <c r="I2526" s="29" t="str">
        <f t="shared" si="118"/>
        <v/>
      </c>
      <c r="J2526" s="29" t="str">
        <f t="shared" si="119"/>
        <v/>
      </c>
    </row>
    <row r="2527" spans="8:10" x14ac:dyDescent="0.25">
      <c r="H2527" s="29" t="str">
        <f t="shared" si="117"/>
        <v/>
      </c>
      <c r="I2527" s="29" t="str">
        <f t="shared" si="118"/>
        <v/>
      </c>
      <c r="J2527" s="29" t="str">
        <f t="shared" si="119"/>
        <v/>
      </c>
    </row>
    <row r="2528" spans="8:10" x14ac:dyDescent="0.25">
      <c r="H2528" s="29" t="str">
        <f t="shared" si="117"/>
        <v/>
      </c>
      <c r="I2528" s="29" t="str">
        <f t="shared" si="118"/>
        <v/>
      </c>
      <c r="J2528" s="29" t="str">
        <f t="shared" si="119"/>
        <v/>
      </c>
    </row>
    <row r="2529" spans="8:10" x14ac:dyDescent="0.25">
      <c r="H2529" s="29" t="str">
        <f t="shared" si="117"/>
        <v/>
      </c>
      <c r="I2529" s="29" t="str">
        <f t="shared" si="118"/>
        <v/>
      </c>
      <c r="J2529" s="29" t="str">
        <f t="shared" si="119"/>
        <v/>
      </c>
    </row>
    <row r="2530" spans="8:10" x14ac:dyDescent="0.25">
      <c r="H2530" s="29" t="str">
        <f t="shared" si="117"/>
        <v/>
      </c>
      <c r="I2530" s="29" t="str">
        <f t="shared" si="118"/>
        <v/>
      </c>
      <c r="J2530" s="29" t="str">
        <f t="shared" si="119"/>
        <v/>
      </c>
    </row>
    <row r="2531" spans="8:10" x14ac:dyDescent="0.25">
      <c r="H2531" s="29" t="str">
        <f t="shared" si="117"/>
        <v/>
      </c>
      <c r="I2531" s="29" t="str">
        <f t="shared" si="118"/>
        <v/>
      </c>
      <c r="J2531" s="29" t="str">
        <f t="shared" si="119"/>
        <v/>
      </c>
    </row>
    <row r="2532" spans="8:10" x14ac:dyDescent="0.25">
      <c r="H2532" s="29" t="str">
        <f t="shared" si="117"/>
        <v/>
      </c>
      <c r="I2532" s="29" t="str">
        <f t="shared" si="118"/>
        <v/>
      </c>
      <c r="J2532" s="29" t="str">
        <f t="shared" si="119"/>
        <v/>
      </c>
    </row>
    <row r="2533" spans="8:10" x14ac:dyDescent="0.25">
      <c r="H2533" s="29" t="str">
        <f t="shared" si="117"/>
        <v/>
      </c>
      <c r="I2533" s="29" t="str">
        <f t="shared" si="118"/>
        <v/>
      </c>
      <c r="J2533" s="29" t="str">
        <f t="shared" si="119"/>
        <v/>
      </c>
    </row>
    <row r="2534" spans="8:10" x14ac:dyDescent="0.25">
      <c r="H2534" s="29" t="str">
        <f t="shared" si="117"/>
        <v/>
      </c>
      <c r="I2534" s="29" t="str">
        <f t="shared" si="118"/>
        <v/>
      </c>
      <c r="J2534" s="29" t="str">
        <f t="shared" si="119"/>
        <v/>
      </c>
    </row>
    <row r="2535" spans="8:10" x14ac:dyDescent="0.25">
      <c r="H2535" s="29" t="str">
        <f t="shared" si="117"/>
        <v/>
      </c>
      <c r="I2535" s="29" t="str">
        <f t="shared" si="118"/>
        <v/>
      </c>
      <c r="J2535" s="29" t="str">
        <f t="shared" si="119"/>
        <v/>
      </c>
    </row>
    <row r="2536" spans="8:10" x14ac:dyDescent="0.25">
      <c r="H2536" s="29" t="str">
        <f t="shared" si="117"/>
        <v/>
      </c>
      <c r="I2536" s="29" t="str">
        <f t="shared" si="118"/>
        <v/>
      </c>
      <c r="J2536" s="29" t="str">
        <f t="shared" si="119"/>
        <v/>
      </c>
    </row>
    <row r="2537" spans="8:10" x14ac:dyDescent="0.25">
      <c r="H2537" s="29" t="str">
        <f t="shared" si="117"/>
        <v/>
      </c>
      <c r="I2537" s="29" t="str">
        <f t="shared" si="118"/>
        <v/>
      </c>
      <c r="J2537" s="29" t="str">
        <f t="shared" si="119"/>
        <v/>
      </c>
    </row>
    <row r="2538" spans="8:10" x14ac:dyDescent="0.25">
      <c r="H2538" s="29" t="str">
        <f t="shared" si="117"/>
        <v/>
      </c>
      <c r="I2538" s="29" t="str">
        <f t="shared" si="118"/>
        <v/>
      </c>
      <c r="J2538" s="29" t="str">
        <f t="shared" si="119"/>
        <v/>
      </c>
    </row>
    <row r="2539" spans="8:10" x14ac:dyDescent="0.25">
      <c r="H2539" s="29" t="str">
        <f t="shared" si="117"/>
        <v/>
      </c>
      <c r="I2539" s="29" t="str">
        <f t="shared" si="118"/>
        <v/>
      </c>
      <c r="J2539" s="29" t="str">
        <f t="shared" si="119"/>
        <v/>
      </c>
    </row>
    <row r="2540" spans="8:10" x14ac:dyDescent="0.25">
      <c r="H2540" s="29" t="str">
        <f t="shared" si="117"/>
        <v/>
      </c>
      <c r="I2540" s="29" t="str">
        <f t="shared" si="118"/>
        <v/>
      </c>
      <c r="J2540" s="29" t="str">
        <f t="shared" si="119"/>
        <v/>
      </c>
    </row>
    <row r="2541" spans="8:10" x14ac:dyDescent="0.25">
      <c r="H2541" s="29" t="str">
        <f t="shared" si="117"/>
        <v/>
      </c>
      <c r="I2541" s="29" t="str">
        <f t="shared" si="118"/>
        <v/>
      </c>
      <c r="J2541" s="29" t="str">
        <f t="shared" si="119"/>
        <v/>
      </c>
    </row>
    <row r="2542" spans="8:10" x14ac:dyDescent="0.25">
      <c r="H2542" s="29" t="str">
        <f t="shared" si="117"/>
        <v/>
      </c>
      <c r="I2542" s="29" t="str">
        <f t="shared" si="118"/>
        <v/>
      </c>
      <c r="J2542" s="29" t="str">
        <f t="shared" si="119"/>
        <v/>
      </c>
    </row>
    <row r="2543" spans="8:10" x14ac:dyDescent="0.25">
      <c r="H2543" s="29" t="str">
        <f t="shared" si="117"/>
        <v/>
      </c>
      <c r="I2543" s="29" t="str">
        <f t="shared" si="118"/>
        <v/>
      </c>
      <c r="J2543" s="29" t="str">
        <f t="shared" si="119"/>
        <v/>
      </c>
    </row>
    <row r="2544" spans="8:10" x14ac:dyDescent="0.25">
      <c r="H2544" s="29" t="str">
        <f t="shared" si="117"/>
        <v/>
      </c>
      <c r="I2544" s="29" t="str">
        <f t="shared" si="118"/>
        <v/>
      </c>
      <c r="J2544" s="29" t="str">
        <f t="shared" si="119"/>
        <v/>
      </c>
    </row>
    <row r="2545" spans="8:10" x14ac:dyDescent="0.25">
      <c r="H2545" s="29" t="str">
        <f t="shared" si="117"/>
        <v/>
      </c>
      <c r="I2545" s="29" t="str">
        <f t="shared" si="118"/>
        <v/>
      </c>
      <c r="J2545" s="29" t="str">
        <f t="shared" si="119"/>
        <v/>
      </c>
    </row>
    <row r="2546" spans="8:10" x14ac:dyDescent="0.25">
      <c r="H2546" s="29" t="str">
        <f t="shared" si="117"/>
        <v/>
      </c>
      <c r="I2546" s="29" t="str">
        <f t="shared" si="118"/>
        <v/>
      </c>
      <c r="J2546" s="29" t="str">
        <f t="shared" si="119"/>
        <v/>
      </c>
    </row>
    <row r="2547" spans="8:10" x14ac:dyDescent="0.25">
      <c r="H2547" s="29" t="str">
        <f t="shared" si="117"/>
        <v/>
      </c>
      <c r="I2547" s="29" t="str">
        <f t="shared" si="118"/>
        <v/>
      </c>
      <c r="J2547" s="29" t="str">
        <f t="shared" si="119"/>
        <v/>
      </c>
    </row>
    <row r="2548" spans="8:10" x14ac:dyDescent="0.25">
      <c r="H2548" s="29" t="str">
        <f t="shared" si="117"/>
        <v/>
      </c>
      <c r="I2548" s="29" t="str">
        <f t="shared" si="118"/>
        <v/>
      </c>
      <c r="J2548" s="29" t="str">
        <f t="shared" si="119"/>
        <v/>
      </c>
    </row>
    <row r="2549" spans="8:10" x14ac:dyDescent="0.25">
      <c r="H2549" s="29" t="str">
        <f t="shared" si="117"/>
        <v/>
      </c>
      <c r="I2549" s="29" t="str">
        <f t="shared" si="118"/>
        <v/>
      </c>
      <c r="J2549" s="29" t="str">
        <f t="shared" si="119"/>
        <v/>
      </c>
    </row>
    <row r="2550" spans="8:10" x14ac:dyDescent="0.25">
      <c r="H2550" s="29" t="str">
        <f t="shared" si="117"/>
        <v/>
      </c>
      <c r="I2550" s="29" t="str">
        <f t="shared" si="118"/>
        <v/>
      </c>
      <c r="J2550" s="29" t="str">
        <f t="shared" si="119"/>
        <v/>
      </c>
    </row>
    <row r="2551" spans="8:10" x14ac:dyDescent="0.25">
      <c r="H2551" s="29" t="str">
        <f t="shared" si="117"/>
        <v/>
      </c>
      <c r="I2551" s="29" t="str">
        <f t="shared" si="118"/>
        <v/>
      </c>
      <c r="J2551" s="29" t="str">
        <f t="shared" si="119"/>
        <v/>
      </c>
    </row>
    <row r="2552" spans="8:10" x14ac:dyDescent="0.25">
      <c r="H2552" s="29" t="str">
        <f t="shared" si="117"/>
        <v/>
      </c>
      <c r="I2552" s="29" t="str">
        <f t="shared" si="118"/>
        <v/>
      </c>
      <c r="J2552" s="29" t="str">
        <f t="shared" si="119"/>
        <v/>
      </c>
    </row>
    <row r="2553" spans="8:10" x14ac:dyDescent="0.25">
      <c r="H2553" s="29" t="str">
        <f t="shared" si="117"/>
        <v/>
      </c>
      <c r="I2553" s="29" t="str">
        <f t="shared" si="118"/>
        <v/>
      </c>
      <c r="J2553" s="29" t="str">
        <f t="shared" si="119"/>
        <v/>
      </c>
    </row>
    <row r="2554" spans="8:10" x14ac:dyDescent="0.25">
      <c r="H2554" s="29" t="str">
        <f t="shared" si="117"/>
        <v/>
      </c>
      <c r="I2554" s="29" t="str">
        <f t="shared" si="118"/>
        <v/>
      </c>
      <c r="J2554" s="29" t="str">
        <f t="shared" si="119"/>
        <v/>
      </c>
    </row>
    <row r="2555" spans="8:10" x14ac:dyDescent="0.25">
      <c r="H2555" s="29" t="str">
        <f t="shared" si="117"/>
        <v/>
      </c>
      <c r="I2555" s="29" t="str">
        <f t="shared" si="118"/>
        <v/>
      </c>
      <c r="J2555" s="29" t="str">
        <f t="shared" si="119"/>
        <v/>
      </c>
    </row>
    <row r="2556" spans="8:10" x14ac:dyDescent="0.25">
      <c r="H2556" s="29" t="str">
        <f t="shared" si="117"/>
        <v/>
      </c>
      <c r="I2556" s="29" t="str">
        <f t="shared" si="118"/>
        <v/>
      </c>
      <c r="J2556" s="29" t="str">
        <f t="shared" si="119"/>
        <v/>
      </c>
    </row>
    <row r="2557" spans="8:10" x14ac:dyDescent="0.25">
      <c r="H2557" s="29" t="str">
        <f t="shared" si="117"/>
        <v/>
      </c>
      <c r="I2557" s="29" t="str">
        <f t="shared" si="118"/>
        <v/>
      </c>
      <c r="J2557" s="29" t="str">
        <f t="shared" si="119"/>
        <v/>
      </c>
    </row>
    <row r="2558" spans="8:10" x14ac:dyDescent="0.25">
      <c r="H2558" s="29" t="str">
        <f t="shared" si="117"/>
        <v/>
      </c>
      <c r="I2558" s="29" t="str">
        <f t="shared" si="118"/>
        <v/>
      </c>
      <c r="J2558" s="29" t="str">
        <f t="shared" si="119"/>
        <v/>
      </c>
    </row>
    <row r="2559" spans="8:10" x14ac:dyDescent="0.25">
      <c r="H2559" s="29" t="str">
        <f t="shared" si="117"/>
        <v/>
      </c>
      <c r="I2559" s="29" t="str">
        <f t="shared" si="118"/>
        <v/>
      </c>
      <c r="J2559" s="29" t="str">
        <f t="shared" si="119"/>
        <v/>
      </c>
    </row>
    <row r="2560" spans="8:10" x14ac:dyDescent="0.25">
      <c r="H2560" s="29" t="str">
        <f t="shared" si="117"/>
        <v/>
      </c>
      <c r="I2560" s="29" t="str">
        <f t="shared" si="118"/>
        <v/>
      </c>
      <c r="J2560" s="29" t="str">
        <f t="shared" si="119"/>
        <v/>
      </c>
    </row>
    <row r="2561" spans="8:10" x14ac:dyDescent="0.25">
      <c r="H2561" s="29" t="str">
        <f t="shared" si="117"/>
        <v/>
      </c>
      <c r="I2561" s="29" t="str">
        <f t="shared" si="118"/>
        <v/>
      </c>
      <c r="J2561" s="29" t="str">
        <f t="shared" si="119"/>
        <v/>
      </c>
    </row>
    <row r="2562" spans="8:10" x14ac:dyDescent="0.25">
      <c r="H2562" s="29" t="str">
        <f t="shared" si="117"/>
        <v/>
      </c>
      <c r="I2562" s="29" t="str">
        <f t="shared" si="118"/>
        <v/>
      </c>
      <c r="J2562" s="29" t="str">
        <f t="shared" si="119"/>
        <v/>
      </c>
    </row>
    <row r="2563" spans="8:10" x14ac:dyDescent="0.25">
      <c r="H2563" s="29" t="str">
        <f t="shared" si="117"/>
        <v/>
      </c>
      <c r="I2563" s="29" t="str">
        <f t="shared" si="118"/>
        <v/>
      </c>
      <c r="J2563" s="29" t="str">
        <f t="shared" si="119"/>
        <v/>
      </c>
    </row>
    <row r="2564" spans="8:10" x14ac:dyDescent="0.25">
      <c r="H2564" s="29" t="str">
        <f t="shared" si="117"/>
        <v/>
      </c>
      <c r="I2564" s="29" t="str">
        <f t="shared" si="118"/>
        <v/>
      </c>
      <c r="J2564" s="29" t="str">
        <f t="shared" si="119"/>
        <v/>
      </c>
    </row>
    <row r="2565" spans="8:10" x14ac:dyDescent="0.25">
      <c r="H2565" s="29" t="str">
        <f t="shared" si="117"/>
        <v/>
      </c>
      <c r="I2565" s="29" t="str">
        <f t="shared" si="118"/>
        <v/>
      </c>
      <c r="J2565" s="29" t="str">
        <f t="shared" si="119"/>
        <v/>
      </c>
    </row>
    <row r="2566" spans="8:10" x14ac:dyDescent="0.25">
      <c r="H2566" s="29" t="str">
        <f t="shared" si="117"/>
        <v/>
      </c>
      <c r="I2566" s="29" t="str">
        <f t="shared" si="118"/>
        <v/>
      </c>
      <c r="J2566" s="29" t="str">
        <f t="shared" si="119"/>
        <v/>
      </c>
    </row>
    <row r="2567" spans="8:10" x14ac:dyDescent="0.25">
      <c r="H2567" s="29" t="str">
        <f t="shared" ref="H2567:H2630" si="120">IF(A2567&gt;0,WEEKNUM(C2567,21),"")</f>
        <v/>
      </c>
      <c r="I2567" s="29" t="str">
        <f t="shared" ref="I2567:I2630" si="121">IF(A2567&gt;0,1,"")</f>
        <v/>
      </c>
      <c r="J2567" s="29" t="str">
        <f t="shared" ref="J2567:J2630" si="122">IF(F2567&gt;0,1,"")</f>
        <v/>
      </c>
    </row>
    <row r="2568" spans="8:10" x14ac:dyDescent="0.25">
      <c r="H2568" s="29" t="str">
        <f t="shared" si="120"/>
        <v/>
      </c>
      <c r="I2568" s="29" t="str">
        <f t="shared" si="121"/>
        <v/>
      </c>
      <c r="J2568" s="29" t="str">
        <f t="shared" si="122"/>
        <v/>
      </c>
    </row>
    <row r="2569" spans="8:10" x14ac:dyDescent="0.25">
      <c r="H2569" s="29" t="str">
        <f t="shared" si="120"/>
        <v/>
      </c>
      <c r="I2569" s="29" t="str">
        <f t="shared" si="121"/>
        <v/>
      </c>
      <c r="J2569" s="29" t="str">
        <f t="shared" si="122"/>
        <v/>
      </c>
    </row>
    <row r="2570" spans="8:10" x14ac:dyDescent="0.25">
      <c r="H2570" s="29" t="str">
        <f t="shared" si="120"/>
        <v/>
      </c>
      <c r="I2570" s="29" t="str">
        <f t="shared" si="121"/>
        <v/>
      </c>
      <c r="J2570" s="29" t="str">
        <f t="shared" si="122"/>
        <v/>
      </c>
    </row>
    <row r="2571" spans="8:10" x14ac:dyDescent="0.25">
      <c r="H2571" s="29" t="str">
        <f t="shared" si="120"/>
        <v/>
      </c>
      <c r="I2571" s="29" t="str">
        <f t="shared" si="121"/>
        <v/>
      </c>
      <c r="J2571" s="29" t="str">
        <f t="shared" si="122"/>
        <v/>
      </c>
    </row>
    <row r="2572" spans="8:10" x14ac:dyDescent="0.25">
      <c r="H2572" s="29" t="str">
        <f t="shared" si="120"/>
        <v/>
      </c>
      <c r="I2572" s="29" t="str">
        <f t="shared" si="121"/>
        <v/>
      </c>
      <c r="J2572" s="29" t="str">
        <f t="shared" si="122"/>
        <v/>
      </c>
    </row>
    <row r="2573" spans="8:10" x14ac:dyDescent="0.25">
      <c r="H2573" s="29" t="str">
        <f t="shared" si="120"/>
        <v/>
      </c>
      <c r="I2573" s="29" t="str">
        <f t="shared" si="121"/>
        <v/>
      </c>
      <c r="J2573" s="29" t="str">
        <f t="shared" si="122"/>
        <v/>
      </c>
    </row>
    <row r="2574" spans="8:10" x14ac:dyDescent="0.25">
      <c r="H2574" s="29" t="str">
        <f t="shared" si="120"/>
        <v/>
      </c>
      <c r="I2574" s="29" t="str">
        <f t="shared" si="121"/>
        <v/>
      </c>
      <c r="J2574" s="29" t="str">
        <f t="shared" si="122"/>
        <v/>
      </c>
    </row>
    <row r="2575" spans="8:10" x14ac:dyDescent="0.25">
      <c r="H2575" s="29" t="str">
        <f t="shared" si="120"/>
        <v/>
      </c>
      <c r="I2575" s="29" t="str">
        <f t="shared" si="121"/>
        <v/>
      </c>
      <c r="J2575" s="29" t="str">
        <f t="shared" si="122"/>
        <v/>
      </c>
    </row>
    <row r="2576" spans="8:10" x14ac:dyDescent="0.25">
      <c r="H2576" s="29" t="str">
        <f t="shared" si="120"/>
        <v/>
      </c>
      <c r="I2576" s="29" t="str">
        <f t="shared" si="121"/>
        <v/>
      </c>
      <c r="J2576" s="29" t="str">
        <f t="shared" si="122"/>
        <v/>
      </c>
    </row>
    <row r="2577" spans="8:10" x14ac:dyDescent="0.25">
      <c r="H2577" s="29" t="str">
        <f t="shared" si="120"/>
        <v/>
      </c>
      <c r="I2577" s="29" t="str">
        <f t="shared" si="121"/>
        <v/>
      </c>
      <c r="J2577" s="29" t="str">
        <f t="shared" si="122"/>
        <v/>
      </c>
    </row>
    <row r="2578" spans="8:10" x14ac:dyDescent="0.25">
      <c r="H2578" s="29" t="str">
        <f t="shared" si="120"/>
        <v/>
      </c>
      <c r="I2578" s="29" t="str">
        <f t="shared" si="121"/>
        <v/>
      </c>
      <c r="J2578" s="29" t="str">
        <f t="shared" si="122"/>
        <v/>
      </c>
    </row>
    <row r="2579" spans="8:10" x14ac:dyDescent="0.25">
      <c r="H2579" s="29" t="str">
        <f t="shared" si="120"/>
        <v/>
      </c>
      <c r="I2579" s="29" t="str">
        <f t="shared" si="121"/>
        <v/>
      </c>
      <c r="J2579" s="29" t="str">
        <f t="shared" si="122"/>
        <v/>
      </c>
    </row>
    <row r="2580" spans="8:10" x14ac:dyDescent="0.25">
      <c r="H2580" s="29" t="str">
        <f t="shared" si="120"/>
        <v/>
      </c>
      <c r="I2580" s="29" t="str">
        <f t="shared" si="121"/>
        <v/>
      </c>
      <c r="J2580" s="29" t="str">
        <f t="shared" si="122"/>
        <v/>
      </c>
    </row>
    <row r="2581" spans="8:10" x14ac:dyDescent="0.25">
      <c r="H2581" s="29" t="str">
        <f t="shared" si="120"/>
        <v/>
      </c>
      <c r="I2581" s="29" t="str">
        <f t="shared" si="121"/>
        <v/>
      </c>
      <c r="J2581" s="29" t="str">
        <f t="shared" si="122"/>
        <v/>
      </c>
    </row>
    <row r="2582" spans="8:10" x14ac:dyDescent="0.25">
      <c r="H2582" s="29" t="str">
        <f t="shared" si="120"/>
        <v/>
      </c>
      <c r="I2582" s="29" t="str">
        <f t="shared" si="121"/>
        <v/>
      </c>
      <c r="J2582" s="29" t="str">
        <f t="shared" si="122"/>
        <v/>
      </c>
    </row>
    <row r="2583" spans="8:10" x14ac:dyDescent="0.25">
      <c r="H2583" s="29" t="str">
        <f t="shared" si="120"/>
        <v/>
      </c>
      <c r="I2583" s="29" t="str">
        <f t="shared" si="121"/>
        <v/>
      </c>
      <c r="J2583" s="29" t="str">
        <f t="shared" si="122"/>
        <v/>
      </c>
    </row>
    <row r="2584" spans="8:10" x14ac:dyDescent="0.25">
      <c r="H2584" s="29" t="str">
        <f t="shared" si="120"/>
        <v/>
      </c>
      <c r="I2584" s="29" t="str">
        <f t="shared" si="121"/>
        <v/>
      </c>
      <c r="J2584" s="29" t="str">
        <f t="shared" si="122"/>
        <v/>
      </c>
    </row>
    <row r="2585" spans="8:10" x14ac:dyDescent="0.25">
      <c r="H2585" s="29" t="str">
        <f t="shared" si="120"/>
        <v/>
      </c>
      <c r="I2585" s="29" t="str">
        <f t="shared" si="121"/>
        <v/>
      </c>
      <c r="J2585" s="29" t="str">
        <f t="shared" si="122"/>
        <v/>
      </c>
    </row>
    <row r="2586" spans="8:10" x14ac:dyDescent="0.25">
      <c r="H2586" s="29" t="str">
        <f t="shared" si="120"/>
        <v/>
      </c>
      <c r="I2586" s="29" t="str">
        <f t="shared" si="121"/>
        <v/>
      </c>
      <c r="J2586" s="29" t="str">
        <f t="shared" si="122"/>
        <v/>
      </c>
    </row>
    <row r="2587" spans="8:10" x14ac:dyDescent="0.25">
      <c r="H2587" s="29" t="str">
        <f t="shared" si="120"/>
        <v/>
      </c>
      <c r="I2587" s="29" t="str">
        <f t="shared" si="121"/>
        <v/>
      </c>
      <c r="J2587" s="29" t="str">
        <f t="shared" si="122"/>
        <v/>
      </c>
    </row>
    <row r="2588" spans="8:10" x14ac:dyDescent="0.25">
      <c r="H2588" s="29" t="str">
        <f t="shared" si="120"/>
        <v/>
      </c>
      <c r="I2588" s="29" t="str">
        <f t="shared" si="121"/>
        <v/>
      </c>
      <c r="J2588" s="29" t="str">
        <f t="shared" si="122"/>
        <v/>
      </c>
    </row>
    <row r="2589" spans="8:10" x14ac:dyDescent="0.25">
      <c r="H2589" s="29" t="str">
        <f t="shared" si="120"/>
        <v/>
      </c>
      <c r="I2589" s="29" t="str">
        <f t="shared" si="121"/>
        <v/>
      </c>
      <c r="J2589" s="29" t="str">
        <f t="shared" si="122"/>
        <v/>
      </c>
    </row>
    <row r="2590" spans="8:10" x14ac:dyDescent="0.25">
      <c r="H2590" s="29" t="str">
        <f t="shared" si="120"/>
        <v/>
      </c>
      <c r="I2590" s="29" t="str">
        <f t="shared" si="121"/>
        <v/>
      </c>
      <c r="J2590" s="29" t="str">
        <f t="shared" si="122"/>
        <v/>
      </c>
    </row>
    <row r="2591" spans="8:10" x14ac:dyDescent="0.25">
      <c r="H2591" s="29" t="str">
        <f t="shared" si="120"/>
        <v/>
      </c>
      <c r="I2591" s="29" t="str">
        <f t="shared" si="121"/>
        <v/>
      </c>
      <c r="J2591" s="29" t="str">
        <f t="shared" si="122"/>
        <v/>
      </c>
    </row>
    <row r="2592" spans="8:10" x14ac:dyDescent="0.25">
      <c r="H2592" s="29" t="str">
        <f t="shared" si="120"/>
        <v/>
      </c>
      <c r="I2592" s="29" t="str">
        <f t="shared" si="121"/>
        <v/>
      </c>
      <c r="J2592" s="29" t="str">
        <f t="shared" si="122"/>
        <v/>
      </c>
    </row>
    <row r="2593" spans="8:10" x14ac:dyDescent="0.25">
      <c r="H2593" s="29" t="str">
        <f t="shared" si="120"/>
        <v/>
      </c>
      <c r="I2593" s="29" t="str">
        <f t="shared" si="121"/>
        <v/>
      </c>
      <c r="J2593" s="29" t="str">
        <f t="shared" si="122"/>
        <v/>
      </c>
    </row>
    <row r="2594" spans="8:10" x14ac:dyDescent="0.25">
      <c r="H2594" s="29" t="str">
        <f t="shared" si="120"/>
        <v/>
      </c>
      <c r="I2594" s="29" t="str">
        <f t="shared" si="121"/>
        <v/>
      </c>
      <c r="J2594" s="29" t="str">
        <f t="shared" si="122"/>
        <v/>
      </c>
    </row>
    <row r="2595" spans="8:10" x14ac:dyDescent="0.25">
      <c r="H2595" s="29" t="str">
        <f t="shared" si="120"/>
        <v/>
      </c>
      <c r="I2595" s="29" t="str">
        <f t="shared" si="121"/>
        <v/>
      </c>
      <c r="J2595" s="29" t="str">
        <f t="shared" si="122"/>
        <v/>
      </c>
    </row>
    <row r="2596" spans="8:10" x14ac:dyDescent="0.25">
      <c r="H2596" s="29" t="str">
        <f t="shared" si="120"/>
        <v/>
      </c>
      <c r="I2596" s="29" t="str">
        <f t="shared" si="121"/>
        <v/>
      </c>
      <c r="J2596" s="29" t="str">
        <f t="shared" si="122"/>
        <v/>
      </c>
    </row>
    <row r="2597" spans="8:10" x14ac:dyDescent="0.25">
      <c r="H2597" s="29" t="str">
        <f t="shared" si="120"/>
        <v/>
      </c>
      <c r="I2597" s="29" t="str">
        <f t="shared" si="121"/>
        <v/>
      </c>
      <c r="J2597" s="29" t="str">
        <f t="shared" si="122"/>
        <v/>
      </c>
    </row>
    <row r="2598" spans="8:10" x14ac:dyDescent="0.25">
      <c r="H2598" s="29" t="str">
        <f t="shared" si="120"/>
        <v/>
      </c>
      <c r="I2598" s="29" t="str">
        <f t="shared" si="121"/>
        <v/>
      </c>
      <c r="J2598" s="29" t="str">
        <f t="shared" si="122"/>
        <v/>
      </c>
    </row>
    <row r="2599" spans="8:10" x14ac:dyDescent="0.25">
      <c r="H2599" s="29" t="str">
        <f t="shared" si="120"/>
        <v/>
      </c>
      <c r="I2599" s="29" t="str">
        <f t="shared" si="121"/>
        <v/>
      </c>
      <c r="J2599" s="29" t="str">
        <f t="shared" si="122"/>
        <v/>
      </c>
    </row>
    <row r="2600" spans="8:10" x14ac:dyDescent="0.25">
      <c r="H2600" s="29" t="str">
        <f t="shared" si="120"/>
        <v/>
      </c>
      <c r="I2600" s="29" t="str">
        <f t="shared" si="121"/>
        <v/>
      </c>
      <c r="J2600" s="29" t="str">
        <f t="shared" si="122"/>
        <v/>
      </c>
    </row>
    <row r="2601" spans="8:10" x14ac:dyDescent="0.25">
      <c r="H2601" s="29" t="str">
        <f t="shared" si="120"/>
        <v/>
      </c>
      <c r="I2601" s="29" t="str">
        <f t="shared" si="121"/>
        <v/>
      </c>
      <c r="J2601" s="29" t="str">
        <f t="shared" si="122"/>
        <v/>
      </c>
    </row>
    <row r="2602" spans="8:10" x14ac:dyDescent="0.25">
      <c r="H2602" s="29" t="str">
        <f t="shared" si="120"/>
        <v/>
      </c>
      <c r="I2602" s="29" t="str">
        <f t="shared" si="121"/>
        <v/>
      </c>
      <c r="J2602" s="29" t="str">
        <f t="shared" si="122"/>
        <v/>
      </c>
    </row>
    <row r="2603" spans="8:10" x14ac:dyDescent="0.25">
      <c r="H2603" s="29" t="str">
        <f t="shared" si="120"/>
        <v/>
      </c>
      <c r="I2603" s="29" t="str">
        <f t="shared" si="121"/>
        <v/>
      </c>
      <c r="J2603" s="29" t="str">
        <f t="shared" si="122"/>
        <v/>
      </c>
    </row>
    <row r="2604" spans="8:10" x14ac:dyDescent="0.25">
      <c r="H2604" s="29" t="str">
        <f t="shared" si="120"/>
        <v/>
      </c>
      <c r="I2604" s="29" t="str">
        <f t="shared" si="121"/>
        <v/>
      </c>
      <c r="J2604" s="29" t="str">
        <f t="shared" si="122"/>
        <v/>
      </c>
    </row>
    <row r="2605" spans="8:10" x14ac:dyDescent="0.25">
      <c r="H2605" s="29" t="str">
        <f t="shared" si="120"/>
        <v/>
      </c>
      <c r="I2605" s="29" t="str">
        <f t="shared" si="121"/>
        <v/>
      </c>
      <c r="J2605" s="29" t="str">
        <f t="shared" si="122"/>
        <v/>
      </c>
    </row>
    <row r="2606" spans="8:10" x14ac:dyDescent="0.25">
      <c r="H2606" s="29" t="str">
        <f t="shared" si="120"/>
        <v/>
      </c>
      <c r="I2606" s="29" t="str">
        <f t="shared" si="121"/>
        <v/>
      </c>
      <c r="J2606" s="29" t="str">
        <f t="shared" si="122"/>
        <v/>
      </c>
    </row>
    <row r="2607" spans="8:10" x14ac:dyDescent="0.25">
      <c r="H2607" s="29" t="str">
        <f t="shared" si="120"/>
        <v/>
      </c>
      <c r="I2607" s="29" t="str">
        <f t="shared" si="121"/>
        <v/>
      </c>
      <c r="J2607" s="29" t="str">
        <f t="shared" si="122"/>
        <v/>
      </c>
    </row>
    <row r="2608" spans="8:10" x14ac:dyDescent="0.25">
      <c r="H2608" s="29" t="str">
        <f t="shared" si="120"/>
        <v/>
      </c>
      <c r="I2608" s="29" t="str">
        <f t="shared" si="121"/>
        <v/>
      </c>
      <c r="J2608" s="29" t="str">
        <f t="shared" si="122"/>
        <v/>
      </c>
    </row>
    <row r="2609" spans="8:10" x14ac:dyDescent="0.25">
      <c r="H2609" s="29" t="str">
        <f t="shared" si="120"/>
        <v/>
      </c>
      <c r="I2609" s="29" t="str">
        <f t="shared" si="121"/>
        <v/>
      </c>
      <c r="J2609" s="29" t="str">
        <f t="shared" si="122"/>
        <v/>
      </c>
    </row>
    <row r="2610" spans="8:10" x14ac:dyDescent="0.25">
      <c r="H2610" s="29" t="str">
        <f t="shared" si="120"/>
        <v/>
      </c>
      <c r="I2610" s="29" t="str">
        <f t="shared" si="121"/>
        <v/>
      </c>
      <c r="J2610" s="29" t="str">
        <f t="shared" si="122"/>
        <v/>
      </c>
    </row>
    <row r="2611" spans="8:10" x14ac:dyDescent="0.25">
      <c r="H2611" s="29" t="str">
        <f t="shared" si="120"/>
        <v/>
      </c>
      <c r="I2611" s="29" t="str">
        <f t="shared" si="121"/>
        <v/>
      </c>
      <c r="J2611" s="29" t="str">
        <f t="shared" si="122"/>
        <v/>
      </c>
    </row>
    <row r="2612" spans="8:10" x14ac:dyDescent="0.25">
      <c r="H2612" s="29" t="str">
        <f t="shared" si="120"/>
        <v/>
      </c>
      <c r="I2612" s="29" t="str">
        <f t="shared" si="121"/>
        <v/>
      </c>
      <c r="J2612" s="29" t="str">
        <f t="shared" si="122"/>
        <v/>
      </c>
    </row>
    <row r="2613" spans="8:10" x14ac:dyDescent="0.25">
      <c r="H2613" s="29" t="str">
        <f t="shared" si="120"/>
        <v/>
      </c>
      <c r="I2613" s="29" t="str">
        <f t="shared" si="121"/>
        <v/>
      </c>
      <c r="J2613" s="29" t="str">
        <f t="shared" si="122"/>
        <v/>
      </c>
    </row>
    <row r="2614" spans="8:10" x14ac:dyDescent="0.25">
      <c r="H2614" s="29" t="str">
        <f t="shared" si="120"/>
        <v/>
      </c>
      <c r="I2614" s="29" t="str">
        <f t="shared" si="121"/>
        <v/>
      </c>
      <c r="J2614" s="29" t="str">
        <f t="shared" si="122"/>
        <v/>
      </c>
    </row>
    <row r="2615" spans="8:10" x14ac:dyDescent="0.25">
      <c r="H2615" s="29" t="str">
        <f t="shared" si="120"/>
        <v/>
      </c>
      <c r="I2615" s="29" t="str">
        <f t="shared" si="121"/>
        <v/>
      </c>
      <c r="J2615" s="29" t="str">
        <f t="shared" si="122"/>
        <v/>
      </c>
    </row>
    <row r="2616" spans="8:10" x14ac:dyDescent="0.25">
      <c r="H2616" s="29" t="str">
        <f t="shared" si="120"/>
        <v/>
      </c>
      <c r="I2616" s="29" t="str">
        <f t="shared" si="121"/>
        <v/>
      </c>
      <c r="J2616" s="29" t="str">
        <f t="shared" si="122"/>
        <v/>
      </c>
    </row>
    <row r="2617" spans="8:10" x14ac:dyDescent="0.25">
      <c r="H2617" s="29" t="str">
        <f t="shared" si="120"/>
        <v/>
      </c>
      <c r="I2617" s="29" t="str">
        <f t="shared" si="121"/>
        <v/>
      </c>
      <c r="J2617" s="29" t="str">
        <f t="shared" si="122"/>
        <v/>
      </c>
    </row>
    <row r="2618" spans="8:10" x14ac:dyDescent="0.25">
      <c r="H2618" s="29" t="str">
        <f t="shared" si="120"/>
        <v/>
      </c>
      <c r="I2618" s="29" t="str">
        <f t="shared" si="121"/>
        <v/>
      </c>
      <c r="J2618" s="29" t="str">
        <f t="shared" si="122"/>
        <v/>
      </c>
    </row>
    <row r="2619" spans="8:10" x14ac:dyDescent="0.25">
      <c r="H2619" s="29" t="str">
        <f t="shared" si="120"/>
        <v/>
      </c>
      <c r="I2619" s="29" t="str">
        <f t="shared" si="121"/>
        <v/>
      </c>
      <c r="J2619" s="29" t="str">
        <f t="shared" si="122"/>
        <v/>
      </c>
    </row>
    <row r="2620" spans="8:10" x14ac:dyDescent="0.25">
      <c r="H2620" s="29" t="str">
        <f t="shared" si="120"/>
        <v/>
      </c>
      <c r="I2620" s="29" t="str">
        <f t="shared" si="121"/>
        <v/>
      </c>
      <c r="J2620" s="29" t="str">
        <f t="shared" si="122"/>
        <v/>
      </c>
    </row>
    <row r="2621" spans="8:10" x14ac:dyDescent="0.25">
      <c r="H2621" s="29" t="str">
        <f t="shared" si="120"/>
        <v/>
      </c>
      <c r="I2621" s="29" t="str">
        <f t="shared" si="121"/>
        <v/>
      </c>
      <c r="J2621" s="29" t="str">
        <f t="shared" si="122"/>
        <v/>
      </c>
    </row>
    <row r="2622" spans="8:10" x14ac:dyDescent="0.25">
      <c r="H2622" s="29" t="str">
        <f t="shared" si="120"/>
        <v/>
      </c>
      <c r="I2622" s="29" t="str">
        <f t="shared" si="121"/>
        <v/>
      </c>
      <c r="J2622" s="29" t="str">
        <f t="shared" si="122"/>
        <v/>
      </c>
    </row>
    <row r="2623" spans="8:10" x14ac:dyDescent="0.25">
      <c r="H2623" s="29" t="str">
        <f t="shared" si="120"/>
        <v/>
      </c>
      <c r="I2623" s="29" t="str">
        <f t="shared" si="121"/>
        <v/>
      </c>
      <c r="J2623" s="29" t="str">
        <f t="shared" si="122"/>
        <v/>
      </c>
    </row>
    <row r="2624" spans="8:10" x14ac:dyDescent="0.25">
      <c r="H2624" s="29" t="str">
        <f t="shared" si="120"/>
        <v/>
      </c>
      <c r="I2624" s="29" t="str">
        <f t="shared" si="121"/>
        <v/>
      </c>
      <c r="J2624" s="29" t="str">
        <f t="shared" si="122"/>
        <v/>
      </c>
    </row>
    <row r="2625" spans="8:10" x14ac:dyDescent="0.25">
      <c r="H2625" s="29" t="str">
        <f t="shared" si="120"/>
        <v/>
      </c>
      <c r="I2625" s="29" t="str">
        <f t="shared" si="121"/>
        <v/>
      </c>
      <c r="J2625" s="29" t="str">
        <f t="shared" si="122"/>
        <v/>
      </c>
    </row>
    <row r="2626" spans="8:10" x14ac:dyDescent="0.25">
      <c r="H2626" s="29" t="str">
        <f t="shared" si="120"/>
        <v/>
      </c>
      <c r="I2626" s="29" t="str">
        <f t="shared" si="121"/>
        <v/>
      </c>
      <c r="J2626" s="29" t="str">
        <f t="shared" si="122"/>
        <v/>
      </c>
    </row>
    <row r="2627" spans="8:10" x14ac:dyDescent="0.25">
      <c r="H2627" s="29" t="str">
        <f t="shared" si="120"/>
        <v/>
      </c>
      <c r="I2627" s="29" t="str">
        <f t="shared" si="121"/>
        <v/>
      </c>
      <c r="J2627" s="29" t="str">
        <f t="shared" si="122"/>
        <v/>
      </c>
    </row>
    <row r="2628" spans="8:10" x14ac:dyDescent="0.25">
      <c r="H2628" s="29" t="str">
        <f t="shared" si="120"/>
        <v/>
      </c>
      <c r="I2628" s="29" t="str">
        <f t="shared" si="121"/>
        <v/>
      </c>
      <c r="J2628" s="29" t="str">
        <f t="shared" si="122"/>
        <v/>
      </c>
    </row>
    <row r="2629" spans="8:10" x14ac:dyDescent="0.25">
      <c r="H2629" s="29" t="str">
        <f t="shared" si="120"/>
        <v/>
      </c>
      <c r="I2629" s="29" t="str">
        <f t="shared" si="121"/>
        <v/>
      </c>
      <c r="J2629" s="29" t="str">
        <f t="shared" si="122"/>
        <v/>
      </c>
    </row>
    <row r="2630" spans="8:10" x14ac:dyDescent="0.25">
      <c r="H2630" s="29" t="str">
        <f t="shared" si="120"/>
        <v/>
      </c>
      <c r="I2630" s="29" t="str">
        <f t="shared" si="121"/>
        <v/>
      </c>
      <c r="J2630" s="29" t="str">
        <f t="shared" si="122"/>
        <v/>
      </c>
    </row>
    <row r="2631" spans="8:10" x14ac:dyDescent="0.25">
      <c r="H2631" s="29" t="str">
        <f t="shared" ref="H2631:H2694" si="123">IF(A2631&gt;0,WEEKNUM(C2631,21),"")</f>
        <v/>
      </c>
      <c r="I2631" s="29" t="str">
        <f t="shared" ref="I2631:I2694" si="124">IF(A2631&gt;0,1,"")</f>
        <v/>
      </c>
      <c r="J2631" s="29" t="str">
        <f t="shared" ref="J2631:J2694" si="125">IF(F2631&gt;0,1,"")</f>
        <v/>
      </c>
    </row>
    <row r="2632" spans="8:10" x14ac:dyDescent="0.25">
      <c r="H2632" s="29" t="str">
        <f t="shared" si="123"/>
        <v/>
      </c>
      <c r="I2632" s="29" t="str">
        <f t="shared" si="124"/>
        <v/>
      </c>
      <c r="J2632" s="29" t="str">
        <f t="shared" si="125"/>
        <v/>
      </c>
    </row>
    <row r="2633" spans="8:10" x14ac:dyDescent="0.25">
      <c r="H2633" s="29" t="str">
        <f t="shared" si="123"/>
        <v/>
      </c>
      <c r="I2633" s="29" t="str">
        <f t="shared" si="124"/>
        <v/>
      </c>
      <c r="J2633" s="29" t="str">
        <f t="shared" si="125"/>
        <v/>
      </c>
    </row>
    <row r="2634" spans="8:10" x14ac:dyDescent="0.25">
      <c r="H2634" s="29" t="str">
        <f t="shared" si="123"/>
        <v/>
      </c>
      <c r="I2634" s="29" t="str">
        <f t="shared" si="124"/>
        <v/>
      </c>
      <c r="J2634" s="29" t="str">
        <f t="shared" si="125"/>
        <v/>
      </c>
    </row>
    <row r="2635" spans="8:10" x14ac:dyDescent="0.25">
      <c r="H2635" s="29" t="str">
        <f t="shared" si="123"/>
        <v/>
      </c>
      <c r="I2635" s="29" t="str">
        <f t="shared" si="124"/>
        <v/>
      </c>
      <c r="J2635" s="29" t="str">
        <f t="shared" si="125"/>
        <v/>
      </c>
    </row>
    <row r="2636" spans="8:10" x14ac:dyDescent="0.25">
      <c r="H2636" s="29" t="str">
        <f t="shared" si="123"/>
        <v/>
      </c>
      <c r="I2636" s="29" t="str">
        <f t="shared" si="124"/>
        <v/>
      </c>
      <c r="J2636" s="29" t="str">
        <f t="shared" si="125"/>
        <v/>
      </c>
    </row>
    <row r="2637" spans="8:10" x14ac:dyDescent="0.25">
      <c r="H2637" s="29" t="str">
        <f t="shared" si="123"/>
        <v/>
      </c>
      <c r="I2637" s="29" t="str">
        <f t="shared" si="124"/>
        <v/>
      </c>
      <c r="J2637" s="29" t="str">
        <f t="shared" si="125"/>
        <v/>
      </c>
    </row>
    <row r="2638" spans="8:10" x14ac:dyDescent="0.25">
      <c r="H2638" s="29" t="str">
        <f t="shared" si="123"/>
        <v/>
      </c>
      <c r="I2638" s="29" t="str">
        <f t="shared" si="124"/>
        <v/>
      </c>
      <c r="J2638" s="29" t="str">
        <f t="shared" si="125"/>
        <v/>
      </c>
    </row>
    <row r="2639" spans="8:10" x14ac:dyDescent="0.25">
      <c r="H2639" s="29" t="str">
        <f t="shared" si="123"/>
        <v/>
      </c>
      <c r="I2639" s="29" t="str">
        <f t="shared" si="124"/>
        <v/>
      </c>
      <c r="J2639" s="29" t="str">
        <f t="shared" si="125"/>
        <v/>
      </c>
    </row>
    <row r="2640" spans="8:10" x14ac:dyDescent="0.25">
      <c r="H2640" s="29" t="str">
        <f t="shared" si="123"/>
        <v/>
      </c>
      <c r="I2640" s="29" t="str">
        <f t="shared" si="124"/>
        <v/>
      </c>
      <c r="J2640" s="29" t="str">
        <f t="shared" si="125"/>
        <v/>
      </c>
    </row>
    <row r="2641" spans="8:10" x14ac:dyDescent="0.25">
      <c r="H2641" s="29" t="str">
        <f t="shared" si="123"/>
        <v/>
      </c>
      <c r="I2641" s="29" t="str">
        <f t="shared" si="124"/>
        <v/>
      </c>
      <c r="J2641" s="29" t="str">
        <f t="shared" si="125"/>
        <v/>
      </c>
    </row>
    <row r="2642" spans="8:10" x14ac:dyDescent="0.25">
      <c r="H2642" s="29" t="str">
        <f t="shared" si="123"/>
        <v/>
      </c>
      <c r="I2642" s="29" t="str">
        <f t="shared" si="124"/>
        <v/>
      </c>
      <c r="J2642" s="29" t="str">
        <f t="shared" si="125"/>
        <v/>
      </c>
    </row>
    <row r="2643" spans="8:10" x14ac:dyDescent="0.25">
      <c r="H2643" s="29" t="str">
        <f t="shared" si="123"/>
        <v/>
      </c>
      <c r="I2643" s="29" t="str">
        <f t="shared" si="124"/>
        <v/>
      </c>
      <c r="J2643" s="29" t="str">
        <f t="shared" si="125"/>
        <v/>
      </c>
    </row>
    <row r="2644" spans="8:10" x14ac:dyDescent="0.25">
      <c r="H2644" s="29" t="str">
        <f t="shared" si="123"/>
        <v/>
      </c>
      <c r="I2644" s="29" t="str">
        <f t="shared" si="124"/>
        <v/>
      </c>
      <c r="J2644" s="29" t="str">
        <f t="shared" si="125"/>
        <v/>
      </c>
    </row>
    <row r="2645" spans="8:10" x14ac:dyDescent="0.25">
      <c r="H2645" s="29" t="str">
        <f t="shared" si="123"/>
        <v/>
      </c>
      <c r="I2645" s="29" t="str">
        <f t="shared" si="124"/>
        <v/>
      </c>
      <c r="J2645" s="29" t="str">
        <f t="shared" si="125"/>
        <v/>
      </c>
    </row>
    <row r="2646" spans="8:10" x14ac:dyDescent="0.25">
      <c r="H2646" s="29" t="str">
        <f t="shared" si="123"/>
        <v/>
      </c>
      <c r="I2646" s="29" t="str">
        <f t="shared" si="124"/>
        <v/>
      </c>
      <c r="J2646" s="29" t="str">
        <f t="shared" si="125"/>
        <v/>
      </c>
    </row>
    <row r="2647" spans="8:10" x14ac:dyDescent="0.25">
      <c r="H2647" s="29" t="str">
        <f t="shared" si="123"/>
        <v/>
      </c>
      <c r="I2647" s="29" t="str">
        <f t="shared" si="124"/>
        <v/>
      </c>
      <c r="J2647" s="29" t="str">
        <f t="shared" si="125"/>
        <v/>
      </c>
    </row>
    <row r="2648" spans="8:10" x14ac:dyDescent="0.25">
      <c r="H2648" s="29" t="str">
        <f t="shared" si="123"/>
        <v/>
      </c>
      <c r="I2648" s="29" t="str">
        <f t="shared" si="124"/>
        <v/>
      </c>
      <c r="J2648" s="29" t="str">
        <f t="shared" si="125"/>
        <v/>
      </c>
    </row>
    <row r="2649" spans="8:10" x14ac:dyDescent="0.25">
      <c r="H2649" s="29" t="str">
        <f t="shared" si="123"/>
        <v/>
      </c>
      <c r="I2649" s="29" t="str">
        <f t="shared" si="124"/>
        <v/>
      </c>
      <c r="J2649" s="29" t="str">
        <f t="shared" si="125"/>
        <v/>
      </c>
    </row>
    <row r="2650" spans="8:10" x14ac:dyDescent="0.25">
      <c r="H2650" s="29" t="str">
        <f t="shared" si="123"/>
        <v/>
      </c>
      <c r="I2650" s="29" t="str">
        <f t="shared" si="124"/>
        <v/>
      </c>
      <c r="J2650" s="29" t="str">
        <f t="shared" si="125"/>
        <v/>
      </c>
    </row>
    <row r="2651" spans="8:10" x14ac:dyDescent="0.25">
      <c r="H2651" s="29" t="str">
        <f t="shared" si="123"/>
        <v/>
      </c>
      <c r="I2651" s="29" t="str">
        <f t="shared" si="124"/>
        <v/>
      </c>
      <c r="J2651" s="29" t="str">
        <f t="shared" si="125"/>
        <v/>
      </c>
    </row>
    <row r="2652" spans="8:10" x14ac:dyDescent="0.25">
      <c r="H2652" s="29" t="str">
        <f t="shared" si="123"/>
        <v/>
      </c>
      <c r="I2652" s="29" t="str">
        <f t="shared" si="124"/>
        <v/>
      </c>
      <c r="J2652" s="29" t="str">
        <f t="shared" si="125"/>
        <v/>
      </c>
    </row>
    <row r="2653" spans="8:10" x14ac:dyDescent="0.25">
      <c r="H2653" s="29" t="str">
        <f t="shared" si="123"/>
        <v/>
      </c>
      <c r="I2653" s="29" t="str">
        <f t="shared" si="124"/>
        <v/>
      </c>
      <c r="J2653" s="29" t="str">
        <f t="shared" si="125"/>
        <v/>
      </c>
    </row>
    <row r="2654" spans="8:10" x14ac:dyDescent="0.25">
      <c r="H2654" s="29" t="str">
        <f t="shared" si="123"/>
        <v/>
      </c>
      <c r="I2654" s="29" t="str">
        <f t="shared" si="124"/>
        <v/>
      </c>
      <c r="J2654" s="29" t="str">
        <f t="shared" si="125"/>
        <v/>
      </c>
    </row>
    <row r="2655" spans="8:10" x14ac:dyDescent="0.25">
      <c r="H2655" s="29" t="str">
        <f t="shared" si="123"/>
        <v/>
      </c>
      <c r="I2655" s="29" t="str">
        <f t="shared" si="124"/>
        <v/>
      </c>
      <c r="J2655" s="29" t="str">
        <f t="shared" si="125"/>
        <v/>
      </c>
    </row>
    <row r="2656" spans="8:10" x14ac:dyDescent="0.25">
      <c r="H2656" s="29" t="str">
        <f t="shared" si="123"/>
        <v/>
      </c>
      <c r="I2656" s="29" t="str">
        <f t="shared" si="124"/>
        <v/>
      </c>
      <c r="J2656" s="29" t="str">
        <f t="shared" si="125"/>
        <v/>
      </c>
    </row>
    <row r="2657" spans="8:10" x14ac:dyDescent="0.25">
      <c r="H2657" s="29" t="str">
        <f t="shared" si="123"/>
        <v/>
      </c>
      <c r="I2657" s="29" t="str">
        <f t="shared" si="124"/>
        <v/>
      </c>
      <c r="J2657" s="29" t="str">
        <f t="shared" si="125"/>
        <v/>
      </c>
    </row>
    <row r="2658" spans="8:10" x14ac:dyDescent="0.25">
      <c r="H2658" s="29" t="str">
        <f t="shared" si="123"/>
        <v/>
      </c>
      <c r="I2658" s="29" t="str">
        <f t="shared" si="124"/>
        <v/>
      </c>
      <c r="J2658" s="29" t="str">
        <f t="shared" si="125"/>
        <v/>
      </c>
    </row>
    <row r="2659" spans="8:10" x14ac:dyDescent="0.25">
      <c r="H2659" s="29" t="str">
        <f t="shared" si="123"/>
        <v/>
      </c>
      <c r="I2659" s="29" t="str">
        <f t="shared" si="124"/>
        <v/>
      </c>
      <c r="J2659" s="29" t="str">
        <f t="shared" si="125"/>
        <v/>
      </c>
    </row>
    <row r="2660" spans="8:10" x14ac:dyDescent="0.25">
      <c r="H2660" s="29" t="str">
        <f t="shared" si="123"/>
        <v/>
      </c>
      <c r="I2660" s="29" t="str">
        <f t="shared" si="124"/>
        <v/>
      </c>
      <c r="J2660" s="29" t="str">
        <f t="shared" si="125"/>
        <v/>
      </c>
    </row>
    <row r="2661" spans="8:10" x14ac:dyDescent="0.25">
      <c r="H2661" s="29" t="str">
        <f t="shared" si="123"/>
        <v/>
      </c>
      <c r="I2661" s="29" t="str">
        <f t="shared" si="124"/>
        <v/>
      </c>
      <c r="J2661" s="29" t="str">
        <f t="shared" si="125"/>
        <v/>
      </c>
    </row>
    <row r="2662" spans="8:10" x14ac:dyDescent="0.25">
      <c r="H2662" s="29" t="str">
        <f t="shared" si="123"/>
        <v/>
      </c>
      <c r="I2662" s="29" t="str">
        <f t="shared" si="124"/>
        <v/>
      </c>
      <c r="J2662" s="29" t="str">
        <f t="shared" si="125"/>
        <v/>
      </c>
    </row>
    <row r="2663" spans="8:10" x14ac:dyDescent="0.25">
      <c r="H2663" s="29" t="str">
        <f t="shared" si="123"/>
        <v/>
      </c>
      <c r="I2663" s="29" t="str">
        <f t="shared" si="124"/>
        <v/>
      </c>
      <c r="J2663" s="29" t="str">
        <f t="shared" si="125"/>
        <v/>
      </c>
    </row>
    <row r="2664" spans="8:10" x14ac:dyDescent="0.25">
      <c r="H2664" s="29" t="str">
        <f t="shared" si="123"/>
        <v/>
      </c>
      <c r="I2664" s="29" t="str">
        <f t="shared" si="124"/>
        <v/>
      </c>
      <c r="J2664" s="29" t="str">
        <f t="shared" si="125"/>
        <v/>
      </c>
    </row>
    <row r="2665" spans="8:10" x14ac:dyDescent="0.25">
      <c r="H2665" s="29" t="str">
        <f t="shared" si="123"/>
        <v/>
      </c>
      <c r="I2665" s="29" t="str">
        <f t="shared" si="124"/>
        <v/>
      </c>
      <c r="J2665" s="29" t="str">
        <f t="shared" si="125"/>
        <v/>
      </c>
    </row>
    <row r="2666" spans="8:10" x14ac:dyDescent="0.25">
      <c r="H2666" s="29" t="str">
        <f t="shared" si="123"/>
        <v/>
      </c>
      <c r="I2666" s="29" t="str">
        <f t="shared" si="124"/>
        <v/>
      </c>
      <c r="J2666" s="29" t="str">
        <f t="shared" si="125"/>
        <v/>
      </c>
    </row>
    <row r="2667" spans="8:10" x14ac:dyDescent="0.25">
      <c r="H2667" s="29" t="str">
        <f t="shared" si="123"/>
        <v/>
      </c>
      <c r="I2667" s="29" t="str">
        <f t="shared" si="124"/>
        <v/>
      </c>
      <c r="J2667" s="29" t="str">
        <f t="shared" si="125"/>
        <v/>
      </c>
    </row>
    <row r="2668" spans="8:10" x14ac:dyDescent="0.25">
      <c r="H2668" s="29" t="str">
        <f t="shared" si="123"/>
        <v/>
      </c>
      <c r="I2668" s="29" t="str">
        <f t="shared" si="124"/>
        <v/>
      </c>
      <c r="J2668" s="29" t="str">
        <f t="shared" si="125"/>
        <v/>
      </c>
    </row>
    <row r="2669" spans="8:10" x14ac:dyDescent="0.25">
      <c r="H2669" s="29" t="str">
        <f t="shared" si="123"/>
        <v/>
      </c>
      <c r="I2669" s="29" t="str">
        <f t="shared" si="124"/>
        <v/>
      </c>
      <c r="J2669" s="29" t="str">
        <f t="shared" si="125"/>
        <v/>
      </c>
    </row>
    <row r="2670" spans="8:10" x14ac:dyDescent="0.25">
      <c r="H2670" s="29" t="str">
        <f t="shared" si="123"/>
        <v/>
      </c>
      <c r="I2670" s="29" t="str">
        <f t="shared" si="124"/>
        <v/>
      </c>
      <c r="J2670" s="29" t="str">
        <f t="shared" si="125"/>
        <v/>
      </c>
    </row>
    <row r="2671" spans="8:10" x14ac:dyDescent="0.25">
      <c r="H2671" s="29" t="str">
        <f t="shared" si="123"/>
        <v/>
      </c>
      <c r="I2671" s="29" t="str">
        <f t="shared" si="124"/>
        <v/>
      </c>
      <c r="J2671" s="29" t="str">
        <f t="shared" si="125"/>
        <v/>
      </c>
    </row>
    <row r="2672" spans="8:10" x14ac:dyDescent="0.25">
      <c r="H2672" s="29" t="str">
        <f t="shared" si="123"/>
        <v/>
      </c>
      <c r="I2672" s="29" t="str">
        <f t="shared" si="124"/>
        <v/>
      </c>
      <c r="J2672" s="29" t="str">
        <f t="shared" si="125"/>
        <v/>
      </c>
    </row>
    <row r="2673" spans="8:10" x14ac:dyDescent="0.25">
      <c r="H2673" s="29" t="str">
        <f t="shared" si="123"/>
        <v/>
      </c>
      <c r="I2673" s="29" t="str">
        <f t="shared" si="124"/>
        <v/>
      </c>
      <c r="J2673" s="29" t="str">
        <f t="shared" si="125"/>
        <v/>
      </c>
    </row>
    <row r="2674" spans="8:10" x14ac:dyDescent="0.25">
      <c r="H2674" s="29" t="str">
        <f t="shared" si="123"/>
        <v/>
      </c>
      <c r="I2674" s="29" t="str">
        <f t="shared" si="124"/>
        <v/>
      </c>
      <c r="J2674" s="29" t="str">
        <f t="shared" si="125"/>
        <v/>
      </c>
    </row>
    <row r="2675" spans="8:10" x14ac:dyDescent="0.25">
      <c r="H2675" s="29" t="str">
        <f t="shared" si="123"/>
        <v/>
      </c>
      <c r="I2675" s="29" t="str">
        <f t="shared" si="124"/>
        <v/>
      </c>
      <c r="J2675" s="29" t="str">
        <f t="shared" si="125"/>
        <v/>
      </c>
    </row>
    <row r="2676" spans="8:10" x14ac:dyDescent="0.25">
      <c r="H2676" s="29" t="str">
        <f t="shared" si="123"/>
        <v/>
      </c>
      <c r="I2676" s="29" t="str">
        <f t="shared" si="124"/>
        <v/>
      </c>
      <c r="J2676" s="29" t="str">
        <f t="shared" si="125"/>
        <v/>
      </c>
    </row>
    <row r="2677" spans="8:10" x14ac:dyDescent="0.25">
      <c r="H2677" s="29" t="str">
        <f t="shared" si="123"/>
        <v/>
      </c>
      <c r="I2677" s="29" t="str">
        <f t="shared" si="124"/>
        <v/>
      </c>
      <c r="J2677" s="29" t="str">
        <f t="shared" si="125"/>
        <v/>
      </c>
    </row>
    <row r="2678" spans="8:10" x14ac:dyDescent="0.25">
      <c r="H2678" s="29" t="str">
        <f t="shared" si="123"/>
        <v/>
      </c>
      <c r="I2678" s="29" t="str">
        <f t="shared" si="124"/>
        <v/>
      </c>
      <c r="J2678" s="29" t="str">
        <f t="shared" si="125"/>
        <v/>
      </c>
    </row>
    <row r="2679" spans="8:10" x14ac:dyDescent="0.25">
      <c r="H2679" s="29" t="str">
        <f t="shared" si="123"/>
        <v/>
      </c>
      <c r="I2679" s="29" t="str">
        <f t="shared" si="124"/>
        <v/>
      </c>
      <c r="J2679" s="29" t="str">
        <f t="shared" si="125"/>
        <v/>
      </c>
    </row>
    <row r="2680" spans="8:10" x14ac:dyDescent="0.25">
      <c r="H2680" s="29" t="str">
        <f t="shared" si="123"/>
        <v/>
      </c>
      <c r="I2680" s="29" t="str">
        <f t="shared" si="124"/>
        <v/>
      </c>
      <c r="J2680" s="29" t="str">
        <f t="shared" si="125"/>
        <v/>
      </c>
    </row>
    <row r="2681" spans="8:10" x14ac:dyDescent="0.25">
      <c r="H2681" s="29" t="str">
        <f t="shared" si="123"/>
        <v/>
      </c>
      <c r="I2681" s="29" t="str">
        <f t="shared" si="124"/>
        <v/>
      </c>
      <c r="J2681" s="29" t="str">
        <f t="shared" si="125"/>
        <v/>
      </c>
    </row>
    <row r="2682" spans="8:10" x14ac:dyDescent="0.25">
      <c r="H2682" s="29" t="str">
        <f t="shared" si="123"/>
        <v/>
      </c>
      <c r="I2682" s="29" t="str">
        <f t="shared" si="124"/>
        <v/>
      </c>
      <c r="J2682" s="29" t="str">
        <f t="shared" si="125"/>
        <v/>
      </c>
    </row>
    <row r="2683" spans="8:10" x14ac:dyDescent="0.25">
      <c r="H2683" s="29" t="str">
        <f t="shared" si="123"/>
        <v/>
      </c>
      <c r="I2683" s="29" t="str">
        <f t="shared" si="124"/>
        <v/>
      </c>
      <c r="J2683" s="29" t="str">
        <f t="shared" si="125"/>
        <v/>
      </c>
    </row>
    <row r="2684" spans="8:10" x14ac:dyDescent="0.25">
      <c r="H2684" s="29" t="str">
        <f t="shared" si="123"/>
        <v/>
      </c>
      <c r="I2684" s="29" t="str">
        <f t="shared" si="124"/>
        <v/>
      </c>
      <c r="J2684" s="29" t="str">
        <f t="shared" si="125"/>
        <v/>
      </c>
    </row>
    <row r="2685" spans="8:10" x14ac:dyDescent="0.25">
      <c r="H2685" s="29" t="str">
        <f t="shared" si="123"/>
        <v/>
      </c>
      <c r="I2685" s="29" t="str">
        <f t="shared" si="124"/>
        <v/>
      </c>
      <c r="J2685" s="29" t="str">
        <f t="shared" si="125"/>
        <v/>
      </c>
    </row>
    <row r="2686" spans="8:10" x14ac:dyDescent="0.25">
      <c r="H2686" s="29" t="str">
        <f t="shared" si="123"/>
        <v/>
      </c>
      <c r="I2686" s="29" t="str">
        <f t="shared" si="124"/>
        <v/>
      </c>
      <c r="J2686" s="29" t="str">
        <f t="shared" si="125"/>
        <v/>
      </c>
    </row>
    <row r="2687" spans="8:10" x14ac:dyDescent="0.25">
      <c r="H2687" s="29" t="str">
        <f t="shared" si="123"/>
        <v/>
      </c>
      <c r="I2687" s="29" t="str">
        <f t="shared" si="124"/>
        <v/>
      </c>
      <c r="J2687" s="29" t="str">
        <f t="shared" si="125"/>
        <v/>
      </c>
    </row>
    <row r="2688" spans="8:10" x14ac:dyDescent="0.25">
      <c r="H2688" s="29" t="str">
        <f t="shared" si="123"/>
        <v/>
      </c>
      <c r="I2688" s="29" t="str">
        <f t="shared" si="124"/>
        <v/>
      </c>
      <c r="J2688" s="29" t="str">
        <f t="shared" si="125"/>
        <v/>
      </c>
    </row>
    <row r="2689" spans="8:10" x14ac:dyDescent="0.25">
      <c r="H2689" s="29" t="str">
        <f t="shared" si="123"/>
        <v/>
      </c>
      <c r="I2689" s="29" t="str">
        <f t="shared" si="124"/>
        <v/>
      </c>
      <c r="J2689" s="29" t="str">
        <f t="shared" si="125"/>
        <v/>
      </c>
    </row>
    <row r="2690" spans="8:10" x14ac:dyDescent="0.25">
      <c r="H2690" s="29" t="str">
        <f t="shared" si="123"/>
        <v/>
      </c>
      <c r="I2690" s="29" t="str">
        <f t="shared" si="124"/>
        <v/>
      </c>
      <c r="J2690" s="29" t="str">
        <f t="shared" si="125"/>
        <v/>
      </c>
    </row>
    <row r="2691" spans="8:10" x14ac:dyDescent="0.25">
      <c r="H2691" s="29" t="str">
        <f t="shared" si="123"/>
        <v/>
      </c>
      <c r="I2691" s="29" t="str">
        <f t="shared" si="124"/>
        <v/>
      </c>
      <c r="J2691" s="29" t="str">
        <f t="shared" si="125"/>
        <v/>
      </c>
    </row>
    <row r="2692" spans="8:10" x14ac:dyDescent="0.25">
      <c r="H2692" s="29" t="str">
        <f t="shared" si="123"/>
        <v/>
      </c>
      <c r="I2692" s="29" t="str">
        <f t="shared" si="124"/>
        <v/>
      </c>
      <c r="J2692" s="29" t="str">
        <f t="shared" si="125"/>
        <v/>
      </c>
    </row>
    <row r="2693" spans="8:10" x14ac:dyDescent="0.25">
      <c r="H2693" s="29" t="str">
        <f t="shared" si="123"/>
        <v/>
      </c>
      <c r="I2693" s="29" t="str">
        <f t="shared" si="124"/>
        <v/>
      </c>
      <c r="J2693" s="29" t="str">
        <f t="shared" si="125"/>
        <v/>
      </c>
    </row>
    <row r="2694" spans="8:10" x14ac:dyDescent="0.25">
      <c r="H2694" s="29" t="str">
        <f t="shared" si="123"/>
        <v/>
      </c>
      <c r="I2694" s="29" t="str">
        <f t="shared" si="124"/>
        <v/>
      </c>
      <c r="J2694" s="29" t="str">
        <f t="shared" si="125"/>
        <v/>
      </c>
    </row>
    <row r="2695" spans="8:10" x14ac:dyDescent="0.25">
      <c r="H2695" s="29" t="str">
        <f t="shared" ref="H2695:H2758" si="126">IF(A2695&gt;0,WEEKNUM(C2695,21),"")</f>
        <v/>
      </c>
      <c r="I2695" s="29" t="str">
        <f t="shared" ref="I2695:I2758" si="127">IF(A2695&gt;0,1,"")</f>
        <v/>
      </c>
      <c r="J2695" s="29" t="str">
        <f t="shared" ref="J2695:J2758" si="128">IF(F2695&gt;0,1,"")</f>
        <v/>
      </c>
    </row>
    <row r="2696" spans="8:10" x14ac:dyDescent="0.25">
      <c r="H2696" s="29" t="str">
        <f t="shared" si="126"/>
        <v/>
      </c>
      <c r="I2696" s="29" t="str">
        <f t="shared" si="127"/>
        <v/>
      </c>
      <c r="J2696" s="29" t="str">
        <f t="shared" si="128"/>
        <v/>
      </c>
    </row>
    <row r="2697" spans="8:10" x14ac:dyDescent="0.25">
      <c r="H2697" s="29" t="str">
        <f t="shared" si="126"/>
        <v/>
      </c>
      <c r="I2697" s="29" t="str">
        <f t="shared" si="127"/>
        <v/>
      </c>
      <c r="J2697" s="29" t="str">
        <f t="shared" si="128"/>
        <v/>
      </c>
    </row>
    <row r="2698" spans="8:10" x14ac:dyDescent="0.25">
      <c r="H2698" s="29" t="str">
        <f t="shared" si="126"/>
        <v/>
      </c>
      <c r="I2698" s="29" t="str">
        <f t="shared" si="127"/>
        <v/>
      </c>
      <c r="J2698" s="29" t="str">
        <f t="shared" si="128"/>
        <v/>
      </c>
    </row>
    <row r="2699" spans="8:10" x14ac:dyDescent="0.25">
      <c r="H2699" s="29" t="str">
        <f t="shared" si="126"/>
        <v/>
      </c>
      <c r="I2699" s="29" t="str">
        <f t="shared" si="127"/>
        <v/>
      </c>
      <c r="J2699" s="29" t="str">
        <f t="shared" si="128"/>
        <v/>
      </c>
    </row>
    <row r="2700" spans="8:10" x14ac:dyDescent="0.25">
      <c r="H2700" s="29" t="str">
        <f t="shared" si="126"/>
        <v/>
      </c>
      <c r="I2700" s="29" t="str">
        <f t="shared" si="127"/>
        <v/>
      </c>
      <c r="J2700" s="29" t="str">
        <f t="shared" si="128"/>
        <v/>
      </c>
    </row>
    <row r="2701" spans="8:10" x14ac:dyDescent="0.25">
      <c r="H2701" s="29" t="str">
        <f t="shared" si="126"/>
        <v/>
      </c>
      <c r="I2701" s="29" t="str">
        <f t="shared" si="127"/>
        <v/>
      </c>
      <c r="J2701" s="29" t="str">
        <f t="shared" si="128"/>
        <v/>
      </c>
    </row>
    <row r="2702" spans="8:10" x14ac:dyDescent="0.25">
      <c r="H2702" s="29" t="str">
        <f t="shared" si="126"/>
        <v/>
      </c>
      <c r="I2702" s="29" t="str">
        <f t="shared" si="127"/>
        <v/>
      </c>
      <c r="J2702" s="29" t="str">
        <f t="shared" si="128"/>
        <v/>
      </c>
    </row>
    <row r="2703" spans="8:10" x14ac:dyDescent="0.25">
      <c r="H2703" s="29" t="str">
        <f t="shared" si="126"/>
        <v/>
      </c>
      <c r="I2703" s="29" t="str">
        <f t="shared" si="127"/>
        <v/>
      </c>
      <c r="J2703" s="29" t="str">
        <f t="shared" si="128"/>
        <v/>
      </c>
    </row>
    <row r="2704" spans="8:10" x14ac:dyDescent="0.25">
      <c r="H2704" s="29" t="str">
        <f t="shared" si="126"/>
        <v/>
      </c>
      <c r="I2704" s="29" t="str">
        <f t="shared" si="127"/>
        <v/>
      </c>
      <c r="J2704" s="29" t="str">
        <f t="shared" si="128"/>
        <v/>
      </c>
    </row>
    <row r="2705" spans="8:10" x14ac:dyDescent="0.25">
      <c r="H2705" s="29" t="str">
        <f t="shared" si="126"/>
        <v/>
      </c>
      <c r="I2705" s="29" t="str">
        <f t="shared" si="127"/>
        <v/>
      </c>
      <c r="J2705" s="29" t="str">
        <f t="shared" si="128"/>
        <v/>
      </c>
    </row>
    <row r="2706" spans="8:10" x14ac:dyDescent="0.25">
      <c r="H2706" s="29" t="str">
        <f t="shared" si="126"/>
        <v/>
      </c>
      <c r="I2706" s="29" t="str">
        <f t="shared" si="127"/>
        <v/>
      </c>
      <c r="J2706" s="29" t="str">
        <f t="shared" si="128"/>
        <v/>
      </c>
    </row>
    <row r="2707" spans="8:10" x14ac:dyDescent="0.25">
      <c r="H2707" s="29" t="str">
        <f t="shared" si="126"/>
        <v/>
      </c>
      <c r="I2707" s="29" t="str">
        <f t="shared" si="127"/>
        <v/>
      </c>
      <c r="J2707" s="29" t="str">
        <f t="shared" si="128"/>
        <v/>
      </c>
    </row>
    <row r="2708" spans="8:10" x14ac:dyDescent="0.25">
      <c r="H2708" s="29" t="str">
        <f t="shared" si="126"/>
        <v/>
      </c>
      <c r="I2708" s="29" t="str">
        <f t="shared" si="127"/>
        <v/>
      </c>
      <c r="J2708" s="29" t="str">
        <f t="shared" si="128"/>
        <v/>
      </c>
    </row>
    <row r="2709" spans="8:10" x14ac:dyDescent="0.25">
      <c r="H2709" s="29" t="str">
        <f t="shared" si="126"/>
        <v/>
      </c>
      <c r="I2709" s="29" t="str">
        <f t="shared" si="127"/>
        <v/>
      </c>
      <c r="J2709" s="29" t="str">
        <f t="shared" si="128"/>
        <v/>
      </c>
    </row>
    <row r="2710" spans="8:10" x14ac:dyDescent="0.25">
      <c r="H2710" s="29" t="str">
        <f t="shared" si="126"/>
        <v/>
      </c>
      <c r="I2710" s="29" t="str">
        <f t="shared" si="127"/>
        <v/>
      </c>
      <c r="J2710" s="29" t="str">
        <f t="shared" si="128"/>
        <v/>
      </c>
    </row>
    <row r="2711" spans="8:10" x14ac:dyDescent="0.25">
      <c r="H2711" s="29" t="str">
        <f t="shared" si="126"/>
        <v/>
      </c>
      <c r="I2711" s="29" t="str">
        <f t="shared" si="127"/>
        <v/>
      </c>
      <c r="J2711" s="29" t="str">
        <f t="shared" si="128"/>
        <v/>
      </c>
    </row>
    <row r="2712" spans="8:10" x14ac:dyDescent="0.25">
      <c r="H2712" s="29" t="str">
        <f t="shared" si="126"/>
        <v/>
      </c>
      <c r="I2712" s="29" t="str">
        <f t="shared" si="127"/>
        <v/>
      </c>
      <c r="J2712" s="29" t="str">
        <f t="shared" si="128"/>
        <v/>
      </c>
    </row>
    <row r="2713" spans="8:10" x14ac:dyDescent="0.25">
      <c r="H2713" s="29" t="str">
        <f t="shared" si="126"/>
        <v/>
      </c>
      <c r="I2713" s="29" t="str">
        <f t="shared" si="127"/>
        <v/>
      </c>
      <c r="J2713" s="29" t="str">
        <f t="shared" si="128"/>
        <v/>
      </c>
    </row>
    <row r="2714" spans="8:10" x14ac:dyDescent="0.25">
      <c r="H2714" s="29" t="str">
        <f t="shared" si="126"/>
        <v/>
      </c>
      <c r="I2714" s="29" t="str">
        <f t="shared" si="127"/>
        <v/>
      </c>
      <c r="J2714" s="29" t="str">
        <f t="shared" si="128"/>
        <v/>
      </c>
    </row>
    <row r="2715" spans="8:10" x14ac:dyDescent="0.25">
      <c r="H2715" s="29" t="str">
        <f t="shared" si="126"/>
        <v/>
      </c>
      <c r="I2715" s="29" t="str">
        <f t="shared" si="127"/>
        <v/>
      </c>
      <c r="J2715" s="29" t="str">
        <f t="shared" si="128"/>
        <v/>
      </c>
    </row>
    <row r="2716" spans="8:10" x14ac:dyDescent="0.25">
      <c r="H2716" s="29" t="str">
        <f t="shared" si="126"/>
        <v/>
      </c>
      <c r="I2716" s="29" t="str">
        <f t="shared" si="127"/>
        <v/>
      </c>
      <c r="J2716" s="29" t="str">
        <f t="shared" si="128"/>
        <v/>
      </c>
    </row>
    <row r="2717" spans="8:10" x14ac:dyDescent="0.25">
      <c r="H2717" s="29" t="str">
        <f t="shared" si="126"/>
        <v/>
      </c>
      <c r="I2717" s="29" t="str">
        <f t="shared" si="127"/>
        <v/>
      </c>
      <c r="J2717" s="29" t="str">
        <f t="shared" si="128"/>
        <v/>
      </c>
    </row>
    <row r="2718" spans="8:10" x14ac:dyDescent="0.25">
      <c r="H2718" s="29" t="str">
        <f t="shared" si="126"/>
        <v/>
      </c>
      <c r="I2718" s="29" t="str">
        <f t="shared" si="127"/>
        <v/>
      </c>
      <c r="J2718" s="29" t="str">
        <f t="shared" si="128"/>
        <v/>
      </c>
    </row>
    <row r="2719" spans="8:10" x14ac:dyDescent="0.25">
      <c r="H2719" s="29" t="str">
        <f t="shared" si="126"/>
        <v/>
      </c>
      <c r="I2719" s="29" t="str">
        <f t="shared" si="127"/>
        <v/>
      </c>
      <c r="J2719" s="29" t="str">
        <f t="shared" si="128"/>
        <v/>
      </c>
    </row>
    <row r="2720" spans="8:10" x14ac:dyDescent="0.25">
      <c r="H2720" s="29" t="str">
        <f t="shared" si="126"/>
        <v/>
      </c>
      <c r="I2720" s="29" t="str">
        <f t="shared" si="127"/>
        <v/>
      </c>
      <c r="J2720" s="29" t="str">
        <f t="shared" si="128"/>
        <v/>
      </c>
    </row>
    <row r="2721" spans="8:10" x14ac:dyDescent="0.25">
      <c r="H2721" s="29" t="str">
        <f t="shared" si="126"/>
        <v/>
      </c>
      <c r="I2721" s="29" t="str">
        <f t="shared" si="127"/>
        <v/>
      </c>
      <c r="J2721" s="29" t="str">
        <f t="shared" si="128"/>
        <v/>
      </c>
    </row>
    <row r="2722" spans="8:10" x14ac:dyDescent="0.25">
      <c r="H2722" s="29" t="str">
        <f t="shared" si="126"/>
        <v/>
      </c>
      <c r="I2722" s="29" t="str">
        <f t="shared" si="127"/>
        <v/>
      </c>
      <c r="J2722" s="29" t="str">
        <f t="shared" si="128"/>
        <v/>
      </c>
    </row>
    <row r="2723" spans="8:10" x14ac:dyDescent="0.25">
      <c r="H2723" s="29" t="str">
        <f t="shared" si="126"/>
        <v/>
      </c>
      <c r="I2723" s="29" t="str">
        <f t="shared" si="127"/>
        <v/>
      </c>
      <c r="J2723" s="29" t="str">
        <f t="shared" si="128"/>
        <v/>
      </c>
    </row>
    <row r="2724" spans="8:10" x14ac:dyDescent="0.25">
      <c r="H2724" s="29" t="str">
        <f t="shared" si="126"/>
        <v/>
      </c>
      <c r="I2724" s="29" t="str">
        <f t="shared" si="127"/>
        <v/>
      </c>
      <c r="J2724" s="29" t="str">
        <f t="shared" si="128"/>
        <v/>
      </c>
    </row>
    <row r="2725" spans="8:10" x14ac:dyDescent="0.25">
      <c r="H2725" s="29" t="str">
        <f t="shared" si="126"/>
        <v/>
      </c>
      <c r="I2725" s="29" t="str">
        <f t="shared" si="127"/>
        <v/>
      </c>
      <c r="J2725" s="29" t="str">
        <f t="shared" si="128"/>
        <v/>
      </c>
    </row>
    <row r="2726" spans="8:10" x14ac:dyDescent="0.25">
      <c r="H2726" s="29" t="str">
        <f t="shared" si="126"/>
        <v/>
      </c>
      <c r="I2726" s="29" t="str">
        <f t="shared" si="127"/>
        <v/>
      </c>
      <c r="J2726" s="29" t="str">
        <f t="shared" si="128"/>
        <v/>
      </c>
    </row>
    <row r="2727" spans="8:10" x14ac:dyDescent="0.25">
      <c r="H2727" s="29" t="str">
        <f t="shared" si="126"/>
        <v/>
      </c>
      <c r="I2727" s="29" t="str">
        <f t="shared" si="127"/>
        <v/>
      </c>
      <c r="J2727" s="29" t="str">
        <f t="shared" si="128"/>
        <v/>
      </c>
    </row>
    <row r="2728" spans="8:10" x14ac:dyDescent="0.25">
      <c r="H2728" s="29" t="str">
        <f t="shared" si="126"/>
        <v/>
      </c>
      <c r="I2728" s="29" t="str">
        <f t="shared" si="127"/>
        <v/>
      </c>
      <c r="J2728" s="29" t="str">
        <f t="shared" si="128"/>
        <v/>
      </c>
    </row>
    <row r="2729" spans="8:10" x14ac:dyDescent="0.25">
      <c r="H2729" s="29" t="str">
        <f t="shared" si="126"/>
        <v/>
      </c>
      <c r="I2729" s="29" t="str">
        <f t="shared" si="127"/>
        <v/>
      </c>
      <c r="J2729" s="29" t="str">
        <f t="shared" si="128"/>
        <v/>
      </c>
    </row>
    <row r="2730" spans="8:10" x14ac:dyDescent="0.25">
      <c r="H2730" s="29" t="str">
        <f t="shared" si="126"/>
        <v/>
      </c>
      <c r="I2730" s="29" t="str">
        <f t="shared" si="127"/>
        <v/>
      </c>
      <c r="J2730" s="29" t="str">
        <f t="shared" si="128"/>
        <v/>
      </c>
    </row>
    <row r="2731" spans="8:10" x14ac:dyDescent="0.25">
      <c r="H2731" s="29" t="str">
        <f t="shared" si="126"/>
        <v/>
      </c>
      <c r="I2731" s="29" t="str">
        <f t="shared" si="127"/>
        <v/>
      </c>
      <c r="J2731" s="29" t="str">
        <f t="shared" si="128"/>
        <v/>
      </c>
    </row>
    <row r="2732" spans="8:10" x14ac:dyDescent="0.25">
      <c r="H2732" s="29" t="str">
        <f t="shared" si="126"/>
        <v/>
      </c>
      <c r="I2732" s="29" t="str">
        <f t="shared" si="127"/>
        <v/>
      </c>
      <c r="J2732" s="29" t="str">
        <f t="shared" si="128"/>
        <v/>
      </c>
    </row>
    <row r="2733" spans="8:10" x14ac:dyDescent="0.25">
      <c r="H2733" s="29" t="str">
        <f t="shared" si="126"/>
        <v/>
      </c>
      <c r="I2733" s="29" t="str">
        <f t="shared" si="127"/>
        <v/>
      </c>
      <c r="J2733" s="29" t="str">
        <f t="shared" si="128"/>
        <v/>
      </c>
    </row>
    <row r="2734" spans="8:10" x14ac:dyDescent="0.25">
      <c r="H2734" s="29" t="str">
        <f t="shared" si="126"/>
        <v/>
      </c>
      <c r="I2734" s="29" t="str">
        <f t="shared" si="127"/>
        <v/>
      </c>
      <c r="J2734" s="29" t="str">
        <f t="shared" si="128"/>
        <v/>
      </c>
    </row>
    <row r="2735" spans="8:10" x14ac:dyDescent="0.25">
      <c r="H2735" s="29" t="str">
        <f t="shared" si="126"/>
        <v/>
      </c>
      <c r="I2735" s="29" t="str">
        <f t="shared" si="127"/>
        <v/>
      </c>
      <c r="J2735" s="29" t="str">
        <f t="shared" si="128"/>
        <v/>
      </c>
    </row>
    <row r="2736" spans="8:10" x14ac:dyDescent="0.25">
      <c r="H2736" s="29" t="str">
        <f t="shared" si="126"/>
        <v/>
      </c>
      <c r="I2736" s="29" t="str">
        <f t="shared" si="127"/>
        <v/>
      </c>
      <c r="J2736" s="29" t="str">
        <f t="shared" si="128"/>
        <v/>
      </c>
    </row>
    <row r="2737" spans="8:10" x14ac:dyDescent="0.25">
      <c r="H2737" s="29" t="str">
        <f t="shared" si="126"/>
        <v/>
      </c>
      <c r="I2737" s="29" t="str">
        <f t="shared" si="127"/>
        <v/>
      </c>
      <c r="J2737" s="29" t="str">
        <f t="shared" si="128"/>
        <v/>
      </c>
    </row>
    <row r="2738" spans="8:10" x14ac:dyDescent="0.25">
      <c r="H2738" s="29" t="str">
        <f t="shared" si="126"/>
        <v/>
      </c>
      <c r="I2738" s="29" t="str">
        <f t="shared" si="127"/>
        <v/>
      </c>
      <c r="J2738" s="29" t="str">
        <f t="shared" si="128"/>
        <v/>
      </c>
    </row>
    <row r="2739" spans="8:10" x14ac:dyDescent="0.25">
      <c r="H2739" s="29" t="str">
        <f t="shared" si="126"/>
        <v/>
      </c>
      <c r="I2739" s="29" t="str">
        <f t="shared" si="127"/>
        <v/>
      </c>
      <c r="J2739" s="29" t="str">
        <f t="shared" si="128"/>
        <v/>
      </c>
    </row>
    <row r="2740" spans="8:10" x14ac:dyDescent="0.25">
      <c r="H2740" s="29" t="str">
        <f t="shared" si="126"/>
        <v/>
      </c>
      <c r="I2740" s="29" t="str">
        <f t="shared" si="127"/>
        <v/>
      </c>
      <c r="J2740" s="29" t="str">
        <f t="shared" si="128"/>
        <v/>
      </c>
    </row>
    <row r="2741" spans="8:10" x14ac:dyDescent="0.25">
      <c r="H2741" s="29" t="str">
        <f t="shared" si="126"/>
        <v/>
      </c>
      <c r="I2741" s="29" t="str">
        <f t="shared" si="127"/>
        <v/>
      </c>
      <c r="J2741" s="29" t="str">
        <f t="shared" si="128"/>
        <v/>
      </c>
    </row>
    <row r="2742" spans="8:10" x14ac:dyDescent="0.25">
      <c r="H2742" s="29" t="str">
        <f t="shared" si="126"/>
        <v/>
      </c>
      <c r="I2742" s="29" t="str">
        <f t="shared" si="127"/>
        <v/>
      </c>
      <c r="J2742" s="29" t="str">
        <f t="shared" si="128"/>
        <v/>
      </c>
    </row>
    <row r="2743" spans="8:10" x14ac:dyDescent="0.25">
      <c r="H2743" s="29" t="str">
        <f t="shared" si="126"/>
        <v/>
      </c>
      <c r="I2743" s="29" t="str">
        <f t="shared" si="127"/>
        <v/>
      </c>
      <c r="J2743" s="29" t="str">
        <f t="shared" si="128"/>
        <v/>
      </c>
    </row>
    <row r="2744" spans="8:10" x14ac:dyDescent="0.25">
      <c r="H2744" s="29" t="str">
        <f t="shared" si="126"/>
        <v/>
      </c>
      <c r="I2744" s="29" t="str">
        <f t="shared" si="127"/>
        <v/>
      </c>
      <c r="J2744" s="29" t="str">
        <f t="shared" si="128"/>
        <v/>
      </c>
    </row>
    <row r="2745" spans="8:10" x14ac:dyDescent="0.25">
      <c r="H2745" s="29" t="str">
        <f t="shared" si="126"/>
        <v/>
      </c>
      <c r="I2745" s="29" t="str">
        <f t="shared" si="127"/>
        <v/>
      </c>
      <c r="J2745" s="29" t="str">
        <f t="shared" si="128"/>
        <v/>
      </c>
    </row>
    <row r="2746" spans="8:10" x14ac:dyDescent="0.25">
      <c r="H2746" s="29" t="str">
        <f t="shared" si="126"/>
        <v/>
      </c>
      <c r="I2746" s="29" t="str">
        <f t="shared" si="127"/>
        <v/>
      </c>
      <c r="J2746" s="29" t="str">
        <f t="shared" si="128"/>
        <v/>
      </c>
    </row>
    <row r="2747" spans="8:10" x14ac:dyDescent="0.25">
      <c r="H2747" s="29" t="str">
        <f t="shared" si="126"/>
        <v/>
      </c>
      <c r="I2747" s="29" t="str">
        <f t="shared" si="127"/>
        <v/>
      </c>
      <c r="J2747" s="29" t="str">
        <f t="shared" si="128"/>
        <v/>
      </c>
    </row>
    <row r="2748" spans="8:10" x14ac:dyDescent="0.25">
      <c r="H2748" s="29" t="str">
        <f t="shared" si="126"/>
        <v/>
      </c>
      <c r="I2748" s="29" t="str">
        <f t="shared" si="127"/>
        <v/>
      </c>
      <c r="J2748" s="29" t="str">
        <f t="shared" si="128"/>
        <v/>
      </c>
    </row>
    <row r="2749" spans="8:10" x14ac:dyDescent="0.25">
      <c r="H2749" s="29" t="str">
        <f t="shared" si="126"/>
        <v/>
      </c>
      <c r="I2749" s="29" t="str">
        <f t="shared" si="127"/>
        <v/>
      </c>
      <c r="J2749" s="29" t="str">
        <f t="shared" si="128"/>
        <v/>
      </c>
    </row>
    <row r="2750" spans="8:10" x14ac:dyDescent="0.25">
      <c r="H2750" s="29" t="str">
        <f t="shared" si="126"/>
        <v/>
      </c>
      <c r="I2750" s="29" t="str">
        <f t="shared" si="127"/>
        <v/>
      </c>
      <c r="J2750" s="29" t="str">
        <f t="shared" si="128"/>
        <v/>
      </c>
    </row>
    <row r="2751" spans="8:10" x14ac:dyDescent="0.25">
      <c r="H2751" s="29" t="str">
        <f t="shared" si="126"/>
        <v/>
      </c>
      <c r="I2751" s="29" t="str">
        <f t="shared" si="127"/>
        <v/>
      </c>
      <c r="J2751" s="29" t="str">
        <f t="shared" si="128"/>
        <v/>
      </c>
    </row>
    <row r="2752" spans="8:10" x14ac:dyDescent="0.25">
      <c r="H2752" s="29" t="str">
        <f t="shared" si="126"/>
        <v/>
      </c>
      <c r="I2752" s="29" t="str">
        <f t="shared" si="127"/>
        <v/>
      </c>
      <c r="J2752" s="29" t="str">
        <f t="shared" si="128"/>
        <v/>
      </c>
    </row>
    <row r="2753" spans="8:10" x14ac:dyDescent="0.25">
      <c r="H2753" s="29" t="str">
        <f t="shared" si="126"/>
        <v/>
      </c>
      <c r="I2753" s="29" t="str">
        <f t="shared" si="127"/>
        <v/>
      </c>
      <c r="J2753" s="29" t="str">
        <f t="shared" si="128"/>
        <v/>
      </c>
    </row>
    <row r="2754" spans="8:10" x14ac:dyDescent="0.25">
      <c r="H2754" s="29" t="str">
        <f t="shared" si="126"/>
        <v/>
      </c>
      <c r="I2754" s="29" t="str">
        <f t="shared" si="127"/>
        <v/>
      </c>
      <c r="J2754" s="29" t="str">
        <f t="shared" si="128"/>
        <v/>
      </c>
    </row>
    <row r="2755" spans="8:10" x14ac:dyDescent="0.25">
      <c r="H2755" s="29" t="str">
        <f t="shared" si="126"/>
        <v/>
      </c>
      <c r="I2755" s="29" t="str">
        <f t="shared" si="127"/>
        <v/>
      </c>
      <c r="J2755" s="29" t="str">
        <f t="shared" si="128"/>
        <v/>
      </c>
    </row>
    <row r="2756" spans="8:10" x14ac:dyDescent="0.25">
      <c r="H2756" s="29" t="str">
        <f t="shared" si="126"/>
        <v/>
      </c>
      <c r="I2756" s="29" t="str">
        <f t="shared" si="127"/>
        <v/>
      </c>
      <c r="J2756" s="29" t="str">
        <f t="shared" si="128"/>
        <v/>
      </c>
    </row>
    <row r="2757" spans="8:10" x14ac:dyDescent="0.25">
      <c r="H2757" s="29" t="str">
        <f t="shared" si="126"/>
        <v/>
      </c>
      <c r="I2757" s="29" t="str">
        <f t="shared" si="127"/>
        <v/>
      </c>
      <c r="J2757" s="29" t="str">
        <f t="shared" si="128"/>
        <v/>
      </c>
    </row>
    <row r="2758" spans="8:10" x14ac:dyDescent="0.25">
      <c r="H2758" s="29" t="str">
        <f t="shared" si="126"/>
        <v/>
      </c>
      <c r="I2758" s="29" t="str">
        <f t="shared" si="127"/>
        <v/>
      </c>
      <c r="J2758" s="29" t="str">
        <f t="shared" si="128"/>
        <v/>
      </c>
    </row>
    <row r="2759" spans="8:10" x14ac:dyDescent="0.25">
      <c r="H2759" s="29" t="str">
        <f t="shared" ref="H2759:H2822" si="129">IF(A2759&gt;0,WEEKNUM(C2759,21),"")</f>
        <v/>
      </c>
      <c r="I2759" s="29" t="str">
        <f t="shared" ref="I2759:I2822" si="130">IF(A2759&gt;0,1,"")</f>
        <v/>
      </c>
      <c r="J2759" s="29" t="str">
        <f t="shared" ref="J2759:J2822" si="131">IF(F2759&gt;0,1,"")</f>
        <v/>
      </c>
    </row>
    <row r="2760" spans="8:10" x14ac:dyDescent="0.25">
      <c r="H2760" s="29" t="str">
        <f t="shared" si="129"/>
        <v/>
      </c>
      <c r="I2760" s="29" t="str">
        <f t="shared" si="130"/>
        <v/>
      </c>
      <c r="J2760" s="29" t="str">
        <f t="shared" si="131"/>
        <v/>
      </c>
    </row>
    <row r="2761" spans="8:10" x14ac:dyDescent="0.25">
      <c r="H2761" s="29" t="str">
        <f t="shared" si="129"/>
        <v/>
      </c>
      <c r="I2761" s="29" t="str">
        <f t="shared" si="130"/>
        <v/>
      </c>
      <c r="J2761" s="29" t="str">
        <f t="shared" si="131"/>
        <v/>
      </c>
    </row>
    <row r="2762" spans="8:10" x14ac:dyDescent="0.25">
      <c r="H2762" s="29" t="str">
        <f t="shared" si="129"/>
        <v/>
      </c>
      <c r="I2762" s="29" t="str">
        <f t="shared" si="130"/>
        <v/>
      </c>
      <c r="J2762" s="29" t="str">
        <f t="shared" si="131"/>
        <v/>
      </c>
    </row>
    <row r="2763" spans="8:10" x14ac:dyDescent="0.25">
      <c r="H2763" s="29" t="str">
        <f t="shared" si="129"/>
        <v/>
      </c>
      <c r="I2763" s="29" t="str">
        <f t="shared" si="130"/>
        <v/>
      </c>
      <c r="J2763" s="29" t="str">
        <f t="shared" si="131"/>
        <v/>
      </c>
    </row>
    <row r="2764" spans="8:10" x14ac:dyDescent="0.25">
      <c r="H2764" s="29" t="str">
        <f t="shared" si="129"/>
        <v/>
      </c>
      <c r="I2764" s="29" t="str">
        <f t="shared" si="130"/>
        <v/>
      </c>
      <c r="J2764" s="29" t="str">
        <f t="shared" si="131"/>
        <v/>
      </c>
    </row>
    <row r="2765" spans="8:10" x14ac:dyDescent="0.25">
      <c r="H2765" s="29" t="str">
        <f t="shared" si="129"/>
        <v/>
      </c>
      <c r="I2765" s="29" t="str">
        <f t="shared" si="130"/>
        <v/>
      </c>
      <c r="J2765" s="29" t="str">
        <f t="shared" si="131"/>
        <v/>
      </c>
    </row>
    <row r="2766" spans="8:10" x14ac:dyDescent="0.25">
      <c r="H2766" s="29" t="str">
        <f t="shared" si="129"/>
        <v/>
      </c>
      <c r="I2766" s="29" t="str">
        <f t="shared" si="130"/>
        <v/>
      </c>
      <c r="J2766" s="29" t="str">
        <f t="shared" si="131"/>
        <v/>
      </c>
    </row>
    <row r="2767" spans="8:10" x14ac:dyDescent="0.25">
      <c r="H2767" s="29" t="str">
        <f t="shared" si="129"/>
        <v/>
      </c>
      <c r="I2767" s="29" t="str">
        <f t="shared" si="130"/>
        <v/>
      </c>
      <c r="J2767" s="29" t="str">
        <f t="shared" si="131"/>
        <v/>
      </c>
    </row>
    <row r="2768" spans="8:10" x14ac:dyDescent="0.25">
      <c r="H2768" s="29" t="str">
        <f t="shared" si="129"/>
        <v/>
      </c>
      <c r="I2768" s="29" t="str">
        <f t="shared" si="130"/>
        <v/>
      </c>
      <c r="J2768" s="29" t="str">
        <f t="shared" si="131"/>
        <v/>
      </c>
    </row>
    <row r="2769" spans="8:10" x14ac:dyDescent="0.25">
      <c r="H2769" s="29" t="str">
        <f t="shared" si="129"/>
        <v/>
      </c>
      <c r="I2769" s="29" t="str">
        <f t="shared" si="130"/>
        <v/>
      </c>
      <c r="J2769" s="29" t="str">
        <f t="shared" si="131"/>
        <v/>
      </c>
    </row>
    <row r="2770" spans="8:10" x14ac:dyDescent="0.25">
      <c r="H2770" s="29" t="str">
        <f t="shared" si="129"/>
        <v/>
      </c>
      <c r="I2770" s="29" t="str">
        <f t="shared" si="130"/>
        <v/>
      </c>
      <c r="J2770" s="29" t="str">
        <f t="shared" si="131"/>
        <v/>
      </c>
    </row>
    <row r="2771" spans="8:10" x14ac:dyDescent="0.25">
      <c r="H2771" s="29" t="str">
        <f t="shared" si="129"/>
        <v/>
      </c>
      <c r="I2771" s="29" t="str">
        <f t="shared" si="130"/>
        <v/>
      </c>
      <c r="J2771" s="29" t="str">
        <f t="shared" si="131"/>
        <v/>
      </c>
    </row>
    <row r="2772" spans="8:10" x14ac:dyDescent="0.25">
      <c r="H2772" s="29" t="str">
        <f t="shared" si="129"/>
        <v/>
      </c>
      <c r="I2772" s="29" t="str">
        <f t="shared" si="130"/>
        <v/>
      </c>
      <c r="J2772" s="29" t="str">
        <f t="shared" si="131"/>
        <v/>
      </c>
    </row>
    <row r="2773" spans="8:10" x14ac:dyDescent="0.25">
      <c r="H2773" s="29" t="str">
        <f t="shared" si="129"/>
        <v/>
      </c>
      <c r="I2773" s="29" t="str">
        <f t="shared" si="130"/>
        <v/>
      </c>
      <c r="J2773" s="29" t="str">
        <f t="shared" si="131"/>
        <v/>
      </c>
    </row>
    <row r="2774" spans="8:10" x14ac:dyDescent="0.25">
      <c r="H2774" s="29" t="str">
        <f t="shared" si="129"/>
        <v/>
      </c>
      <c r="I2774" s="29" t="str">
        <f t="shared" si="130"/>
        <v/>
      </c>
      <c r="J2774" s="29" t="str">
        <f t="shared" si="131"/>
        <v/>
      </c>
    </row>
    <row r="2775" spans="8:10" x14ac:dyDescent="0.25">
      <c r="H2775" s="29" t="str">
        <f t="shared" si="129"/>
        <v/>
      </c>
      <c r="I2775" s="29" t="str">
        <f t="shared" si="130"/>
        <v/>
      </c>
      <c r="J2775" s="29" t="str">
        <f t="shared" si="131"/>
        <v/>
      </c>
    </row>
    <row r="2776" spans="8:10" x14ac:dyDescent="0.25">
      <c r="H2776" s="29" t="str">
        <f t="shared" si="129"/>
        <v/>
      </c>
      <c r="I2776" s="29" t="str">
        <f t="shared" si="130"/>
        <v/>
      </c>
      <c r="J2776" s="29" t="str">
        <f t="shared" si="131"/>
        <v/>
      </c>
    </row>
    <row r="2777" spans="8:10" x14ac:dyDescent="0.25">
      <c r="H2777" s="29" t="str">
        <f t="shared" si="129"/>
        <v/>
      </c>
      <c r="I2777" s="29" t="str">
        <f t="shared" si="130"/>
        <v/>
      </c>
      <c r="J2777" s="29" t="str">
        <f t="shared" si="131"/>
        <v/>
      </c>
    </row>
    <row r="2778" spans="8:10" x14ac:dyDescent="0.25">
      <c r="H2778" s="29" t="str">
        <f t="shared" si="129"/>
        <v/>
      </c>
      <c r="I2778" s="29" t="str">
        <f t="shared" si="130"/>
        <v/>
      </c>
      <c r="J2778" s="29" t="str">
        <f t="shared" si="131"/>
        <v/>
      </c>
    </row>
    <row r="2779" spans="8:10" x14ac:dyDescent="0.25">
      <c r="H2779" s="29" t="str">
        <f t="shared" si="129"/>
        <v/>
      </c>
      <c r="I2779" s="29" t="str">
        <f t="shared" si="130"/>
        <v/>
      </c>
      <c r="J2779" s="29" t="str">
        <f t="shared" si="131"/>
        <v/>
      </c>
    </row>
    <row r="2780" spans="8:10" x14ac:dyDescent="0.25">
      <c r="H2780" s="29" t="str">
        <f t="shared" si="129"/>
        <v/>
      </c>
      <c r="I2780" s="29" t="str">
        <f t="shared" si="130"/>
        <v/>
      </c>
      <c r="J2780" s="29" t="str">
        <f t="shared" si="131"/>
        <v/>
      </c>
    </row>
    <row r="2781" spans="8:10" x14ac:dyDescent="0.25">
      <c r="H2781" s="29" t="str">
        <f t="shared" si="129"/>
        <v/>
      </c>
      <c r="I2781" s="29" t="str">
        <f t="shared" si="130"/>
        <v/>
      </c>
      <c r="J2781" s="29" t="str">
        <f t="shared" si="131"/>
        <v/>
      </c>
    </row>
    <row r="2782" spans="8:10" x14ac:dyDescent="0.25">
      <c r="H2782" s="29" t="str">
        <f t="shared" si="129"/>
        <v/>
      </c>
      <c r="I2782" s="29" t="str">
        <f t="shared" si="130"/>
        <v/>
      </c>
      <c r="J2782" s="29" t="str">
        <f t="shared" si="131"/>
        <v/>
      </c>
    </row>
    <row r="2783" spans="8:10" x14ac:dyDescent="0.25">
      <c r="H2783" s="29" t="str">
        <f t="shared" si="129"/>
        <v/>
      </c>
      <c r="I2783" s="29" t="str">
        <f t="shared" si="130"/>
        <v/>
      </c>
      <c r="J2783" s="29" t="str">
        <f t="shared" si="131"/>
        <v/>
      </c>
    </row>
    <row r="2784" spans="8:10" x14ac:dyDescent="0.25">
      <c r="H2784" s="29" t="str">
        <f t="shared" si="129"/>
        <v/>
      </c>
      <c r="I2784" s="29" t="str">
        <f t="shared" si="130"/>
        <v/>
      </c>
      <c r="J2784" s="29" t="str">
        <f t="shared" si="131"/>
        <v/>
      </c>
    </row>
    <row r="2785" spans="8:10" x14ac:dyDescent="0.25">
      <c r="H2785" s="29" t="str">
        <f t="shared" si="129"/>
        <v/>
      </c>
      <c r="I2785" s="29" t="str">
        <f t="shared" si="130"/>
        <v/>
      </c>
      <c r="J2785" s="29" t="str">
        <f t="shared" si="131"/>
        <v/>
      </c>
    </row>
    <row r="2786" spans="8:10" x14ac:dyDescent="0.25">
      <c r="H2786" s="29" t="str">
        <f t="shared" si="129"/>
        <v/>
      </c>
      <c r="I2786" s="29" t="str">
        <f t="shared" si="130"/>
        <v/>
      </c>
      <c r="J2786" s="29" t="str">
        <f t="shared" si="131"/>
        <v/>
      </c>
    </row>
    <row r="2787" spans="8:10" x14ac:dyDescent="0.25">
      <c r="H2787" s="29" t="str">
        <f t="shared" si="129"/>
        <v/>
      </c>
      <c r="I2787" s="29" t="str">
        <f t="shared" si="130"/>
        <v/>
      </c>
      <c r="J2787" s="29" t="str">
        <f t="shared" si="131"/>
        <v/>
      </c>
    </row>
    <row r="2788" spans="8:10" x14ac:dyDescent="0.25">
      <c r="H2788" s="29" t="str">
        <f t="shared" si="129"/>
        <v/>
      </c>
      <c r="I2788" s="29" t="str">
        <f t="shared" si="130"/>
        <v/>
      </c>
      <c r="J2788" s="29" t="str">
        <f t="shared" si="131"/>
        <v/>
      </c>
    </row>
    <row r="2789" spans="8:10" x14ac:dyDescent="0.25">
      <c r="H2789" s="29" t="str">
        <f t="shared" si="129"/>
        <v/>
      </c>
      <c r="I2789" s="29" t="str">
        <f t="shared" si="130"/>
        <v/>
      </c>
      <c r="J2789" s="29" t="str">
        <f t="shared" si="131"/>
        <v/>
      </c>
    </row>
    <row r="2790" spans="8:10" x14ac:dyDescent="0.25">
      <c r="H2790" s="29" t="str">
        <f t="shared" si="129"/>
        <v/>
      </c>
      <c r="I2790" s="29" t="str">
        <f t="shared" si="130"/>
        <v/>
      </c>
      <c r="J2790" s="29" t="str">
        <f t="shared" si="131"/>
        <v/>
      </c>
    </row>
    <row r="2791" spans="8:10" x14ac:dyDescent="0.25">
      <c r="H2791" s="29" t="str">
        <f t="shared" si="129"/>
        <v/>
      </c>
      <c r="I2791" s="29" t="str">
        <f t="shared" si="130"/>
        <v/>
      </c>
      <c r="J2791" s="29" t="str">
        <f t="shared" si="131"/>
        <v/>
      </c>
    </row>
    <row r="2792" spans="8:10" x14ac:dyDescent="0.25">
      <c r="H2792" s="29" t="str">
        <f t="shared" si="129"/>
        <v/>
      </c>
      <c r="I2792" s="29" t="str">
        <f t="shared" si="130"/>
        <v/>
      </c>
      <c r="J2792" s="29" t="str">
        <f t="shared" si="131"/>
        <v/>
      </c>
    </row>
    <row r="2793" spans="8:10" x14ac:dyDescent="0.25">
      <c r="H2793" s="29" t="str">
        <f t="shared" si="129"/>
        <v/>
      </c>
      <c r="I2793" s="29" t="str">
        <f t="shared" si="130"/>
        <v/>
      </c>
      <c r="J2793" s="29" t="str">
        <f t="shared" si="131"/>
        <v/>
      </c>
    </row>
    <row r="2794" spans="8:10" x14ac:dyDescent="0.25">
      <c r="H2794" s="29" t="str">
        <f t="shared" si="129"/>
        <v/>
      </c>
      <c r="I2794" s="29" t="str">
        <f t="shared" si="130"/>
        <v/>
      </c>
      <c r="J2794" s="29" t="str">
        <f t="shared" si="131"/>
        <v/>
      </c>
    </row>
    <row r="2795" spans="8:10" x14ac:dyDescent="0.25">
      <c r="H2795" s="29" t="str">
        <f t="shared" si="129"/>
        <v/>
      </c>
      <c r="I2795" s="29" t="str">
        <f t="shared" si="130"/>
        <v/>
      </c>
      <c r="J2795" s="29" t="str">
        <f t="shared" si="131"/>
        <v/>
      </c>
    </row>
    <row r="2796" spans="8:10" x14ac:dyDescent="0.25">
      <c r="H2796" s="29" t="str">
        <f t="shared" si="129"/>
        <v/>
      </c>
      <c r="I2796" s="29" t="str">
        <f t="shared" si="130"/>
        <v/>
      </c>
      <c r="J2796" s="29" t="str">
        <f t="shared" si="131"/>
        <v/>
      </c>
    </row>
    <row r="2797" spans="8:10" x14ac:dyDescent="0.25">
      <c r="H2797" s="29" t="str">
        <f t="shared" si="129"/>
        <v/>
      </c>
      <c r="I2797" s="29" t="str">
        <f t="shared" si="130"/>
        <v/>
      </c>
      <c r="J2797" s="29" t="str">
        <f t="shared" si="131"/>
        <v/>
      </c>
    </row>
    <row r="2798" spans="8:10" x14ac:dyDescent="0.25">
      <c r="H2798" s="29" t="str">
        <f t="shared" si="129"/>
        <v/>
      </c>
      <c r="I2798" s="29" t="str">
        <f t="shared" si="130"/>
        <v/>
      </c>
      <c r="J2798" s="29" t="str">
        <f t="shared" si="131"/>
        <v/>
      </c>
    </row>
    <row r="2799" spans="8:10" x14ac:dyDescent="0.25">
      <c r="H2799" s="29" t="str">
        <f t="shared" si="129"/>
        <v/>
      </c>
      <c r="I2799" s="29" t="str">
        <f t="shared" si="130"/>
        <v/>
      </c>
      <c r="J2799" s="29" t="str">
        <f t="shared" si="131"/>
        <v/>
      </c>
    </row>
    <row r="2800" spans="8:10" x14ac:dyDescent="0.25">
      <c r="H2800" s="29" t="str">
        <f t="shared" si="129"/>
        <v/>
      </c>
      <c r="I2800" s="29" t="str">
        <f t="shared" si="130"/>
        <v/>
      </c>
      <c r="J2800" s="29" t="str">
        <f t="shared" si="131"/>
        <v/>
      </c>
    </row>
    <row r="2801" spans="8:10" x14ac:dyDescent="0.25">
      <c r="H2801" s="29" t="str">
        <f t="shared" si="129"/>
        <v/>
      </c>
      <c r="I2801" s="29" t="str">
        <f t="shared" si="130"/>
        <v/>
      </c>
      <c r="J2801" s="29" t="str">
        <f t="shared" si="131"/>
        <v/>
      </c>
    </row>
    <row r="2802" spans="8:10" x14ac:dyDescent="0.25">
      <c r="H2802" s="29" t="str">
        <f t="shared" si="129"/>
        <v/>
      </c>
      <c r="I2802" s="29" t="str">
        <f t="shared" si="130"/>
        <v/>
      </c>
      <c r="J2802" s="29" t="str">
        <f t="shared" si="131"/>
        <v/>
      </c>
    </row>
    <row r="2803" spans="8:10" x14ac:dyDescent="0.25">
      <c r="H2803" s="29" t="str">
        <f t="shared" si="129"/>
        <v/>
      </c>
      <c r="I2803" s="29" t="str">
        <f t="shared" si="130"/>
        <v/>
      </c>
      <c r="J2803" s="29" t="str">
        <f t="shared" si="131"/>
        <v/>
      </c>
    </row>
    <row r="2804" spans="8:10" x14ac:dyDescent="0.25">
      <c r="H2804" s="29" t="str">
        <f t="shared" si="129"/>
        <v/>
      </c>
      <c r="I2804" s="29" t="str">
        <f t="shared" si="130"/>
        <v/>
      </c>
      <c r="J2804" s="29" t="str">
        <f t="shared" si="131"/>
        <v/>
      </c>
    </row>
    <row r="2805" spans="8:10" x14ac:dyDescent="0.25">
      <c r="H2805" s="29" t="str">
        <f t="shared" si="129"/>
        <v/>
      </c>
      <c r="I2805" s="29" t="str">
        <f t="shared" si="130"/>
        <v/>
      </c>
      <c r="J2805" s="29" t="str">
        <f t="shared" si="131"/>
        <v/>
      </c>
    </row>
    <row r="2806" spans="8:10" x14ac:dyDescent="0.25">
      <c r="H2806" s="29" t="str">
        <f t="shared" si="129"/>
        <v/>
      </c>
      <c r="I2806" s="29" t="str">
        <f t="shared" si="130"/>
        <v/>
      </c>
      <c r="J2806" s="29" t="str">
        <f t="shared" si="131"/>
        <v/>
      </c>
    </row>
    <row r="2807" spans="8:10" x14ac:dyDescent="0.25">
      <c r="H2807" s="29" t="str">
        <f t="shared" si="129"/>
        <v/>
      </c>
      <c r="I2807" s="29" t="str">
        <f t="shared" si="130"/>
        <v/>
      </c>
      <c r="J2807" s="29" t="str">
        <f t="shared" si="131"/>
        <v/>
      </c>
    </row>
    <row r="2808" spans="8:10" x14ac:dyDescent="0.25">
      <c r="H2808" s="29" t="str">
        <f t="shared" si="129"/>
        <v/>
      </c>
      <c r="I2808" s="29" t="str">
        <f t="shared" si="130"/>
        <v/>
      </c>
      <c r="J2808" s="29" t="str">
        <f t="shared" si="131"/>
        <v/>
      </c>
    </row>
    <row r="2809" spans="8:10" x14ac:dyDescent="0.25">
      <c r="H2809" s="29" t="str">
        <f t="shared" si="129"/>
        <v/>
      </c>
      <c r="I2809" s="29" t="str">
        <f t="shared" si="130"/>
        <v/>
      </c>
      <c r="J2809" s="29" t="str">
        <f t="shared" si="131"/>
        <v/>
      </c>
    </row>
    <row r="2810" spans="8:10" x14ac:dyDescent="0.25">
      <c r="H2810" s="29" t="str">
        <f t="shared" si="129"/>
        <v/>
      </c>
      <c r="I2810" s="29" t="str">
        <f t="shared" si="130"/>
        <v/>
      </c>
      <c r="J2810" s="29" t="str">
        <f t="shared" si="131"/>
        <v/>
      </c>
    </row>
    <row r="2811" spans="8:10" x14ac:dyDescent="0.25">
      <c r="H2811" s="29" t="str">
        <f t="shared" si="129"/>
        <v/>
      </c>
      <c r="I2811" s="29" t="str">
        <f t="shared" si="130"/>
        <v/>
      </c>
      <c r="J2811" s="29" t="str">
        <f t="shared" si="131"/>
        <v/>
      </c>
    </row>
    <row r="2812" spans="8:10" x14ac:dyDescent="0.25">
      <c r="H2812" s="29" t="str">
        <f t="shared" si="129"/>
        <v/>
      </c>
      <c r="I2812" s="29" t="str">
        <f t="shared" si="130"/>
        <v/>
      </c>
      <c r="J2812" s="29" t="str">
        <f t="shared" si="131"/>
        <v/>
      </c>
    </row>
    <row r="2813" spans="8:10" x14ac:dyDescent="0.25">
      <c r="H2813" s="29" t="str">
        <f t="shared" si="129"/>
        <v/>
      </c>
      <c r="I2813" s="29" t="str">
        <f t="shared" si="130"/>
        <v/>
      </c>
      <c r="J2813" s="29" t="str">
        <f t="shared" si="131"/>
        <v/>
      </c>
    </row>
    <row r="2814" spans="8:10" x14ac:dyDescent="0.25">
      <c r="H2814" s="29" t="str">
        <f t="shared" si="129"/>
        <v/>
      </c>
      <c r="I2814" s="29" t="str">
        <f t="shared" si="130"/>
        <v/>
      </c>
      <c r="J2814" s="29" t="str">
        <f t="shared" si="131"/>
        <v/>
      </c>
    </row>
    <row r="2815" spans="8:10" x14ac:dyDescent="0.25">
      <c r="H2815" s="29" t="str">
        <f t="shared" si="129"/>
        <v/>
      </c>
      <c r="I2815" s="29" t="str">
        <f t="shared" si="130"/>
        <v/>
      </c>
      <c r="J2815" s="29" t="str">
        <f t="shared" si="131"/>
        <v/>
      </c>
    </row>
    <row r="2816" spans="8:10" x14ac:dyDescent="0.25">
      <c r="H2816" s="29" t="str">
        <f t="shared" si="129"/>
        <v/>
      </c>
      <c r="I2816" s="29" t="str">
        <f t="shared" si="130"/>
        <v/>
      </c>
      <c r="J2816" s="29" t="str">
        <f t="shared" si="131"/>
        <v/>
      </c>
    </row>
    <row r="2817" spans="8:10" x14ac:dyDescent="0.25">
      <c r="H2817" s="29" t="str">
        <f t="shared" si="129"/>
        <v/>
      </c>
      <c r="I2817" s="29" t="str">
        <f t="shared" si="130"/>
        <v/>
      </c>
      <c r="J2817" s="29" t="str">
        <f t="shared" si="131"/>
        <v/>
      </c>
    </row>
    <row r="2818" spans="8:10" x14ac:dyDescent="0.25">
      <c r="H2818" s="29" t="str">
        <f t="shared" si="129"/>
        <v/>
      </c>
      <c r="I2818" s="29" t="str">
        <f t="shared" si="130"/>
        <v/>
      </c>
      <c r="J2818" s="29" t="str">
        <f t="shared" si="131"/>
        <v/>
      </c>
    </row>
    <row r="2819" spans="8:10" x14ac:dyDescent="0.25">
      <c r="H2819" s="29" t="str">
        <f t="shared" si="129"/>
        <v/>
      </c>
      <c r="I2819" s="29" t="str">
        <f t="shared" si="130"/>
        <v/>
      </c>
      <c r="J2819" s="29" t="str">
        <f t="shared" si="131"/>
        <v/>
      </c>
    </row>
    <row r="2820" spans="8:10" x14ac:dyDescent="0.25">
      <c r="H2820" s="29" t="str">
        <f t="shared" si="129"/>
        <v/>
      </c>
      <c r="I2820" s="29" t="str">
        <f t="shared" si="130"/>
        <v/>
      </c>
      <c r="J2820" s="29" t="str">
        <f t="shared" si="131"/>
        <v/>
      </c>
    </row>
    <row r="2821" spans="8:10" x14ac:dyDescent="0.25">
      <c r="H2821" s="29" t="str">
        <f t="shared" si="129"/>
        <v/>
      </c>
      <c r="I2821" s="29" t="str">
        <f t="shared" si="130"/>
        <v/>
      </c>
      <c r="J2821" s="29" t="str">
        <f t="shared" si="131"/>
        <v/>
      </c>
    </row>
    <row r="2822" spans="8:10" x14ac:dyDescent="0.25">
      <c r="H2822" s="29" t="str">
        <f t="shared" si="129"/>
        <v/>
      </c>
      <c r="I2822" s="29" t="str">
        <f t="shared" si="130"/>
        <v/>
      </c>
      <c r="J2822" s="29" t="str">
        <f t="shared" si="131"/>
        <v/>
      </c>
    </row>
    <row r="2823" spans="8:10" x14ac:dyDescent="0.25">
      <c r="H2823" s="29" t="str">
        <f t="shared" ref="H2823:H2886" si="132">IF(A2823&gt;0,WEEKNUM(C2823,21),"")</f>
        <v/>
      </c>
      <c r="I2823" s="29" t="str">
        <f t="shared" ref="I2823:I2886" si="133">IF(A2823&gt;0,1,"")</f>
        <v/>
      </c>
      <c r="J2823" s="29" t="str">
        <f t="shared" ref="J2823:J2886" si="134">IF(F2823&gt;0,1,"")</f>
        <v/>
      </c>
    </row>
    <row r="2824" spans="8:10" x14ac:dyDescent="0.25">
      <c r="H2824" s="29" t="str">
        <f t="shared" si="132"/>
        <v/>
      </c>
      <c r="I2824" s="29" t="str">
        <f t="shared" si="133"/>
        <v/>
      </c>
      <c r="J2824" s="29" t="str">
        <f t="shared" si="134"/>
        <v/>
      </c>
    </row>
    <row r="2825" spans="8:10" x14ac:dyDescent="0.25">
      <c r="H2825" s="29" t="str">
        <f t="shared" si="132"/>
        <v/>
      </c>
      <c r="I2825" s="29" t="str">
        <f t="shared" si="133"/>
        <v/>
      </c>
      <c r="J2825" s="29" t="str">
        <f t="shared" si="134"/>
        <v/>
      </c>
    </row>
    <row r="2826" spans="8:10" x14ac:dyDescent="0.25">
      <c r="H2826" s="29" t="str">
        <f t="shared" si="132"/>
        <v/>
      </c>
      <c r="I2826" s="29" t="str">
        <f t="shared" si="133"/>
        <v/>
      </c>
      <c r="J2826" s="29" t="str">
        <f t="shared" si="134"/>
        <v/>
      </c>
    </row>
    <row r="2827" spans="8:10" x14ac:dyDescent="0.25">
      <c r="H2827" s="29" t="str">
        <f t="shared" si="132"/>
        <v/>
      </c>
      <c r="I2827" s="29" t="str">
        <f t="shared" si="133"/>
        <v/>
      </c>
      <c r="J2827" s="29" t="str">
        <f t="shared" si="134"/>
        <v/>
      </c>
    </row>
    <row r="2828" spans="8:10" x14ac:dyDescent="0.25">
      <c r="H2828" s="29" t="str">
        <f t="shared" si="132"/>
        <v/>
      </c>
      <c r="I2828" s="29" t="str">
        <f t="shared" si="133"/>
        <v/>
      </c>
      <c r="J2828" s="29" t="str">
        <f t="shared" si="134"/>
        <v/>
      </c>
    </row>
    <row r="2829" spans="8:10" x14ac:dyDescent="0.25">
      <c r="H2829" s="29" t="str">
        <f t="shared" si="132"/>
        <v/>
      </c>
      <c r="I2829" s="29" t="str">
        <f t="shared" si="133"/>
        <v/>
      </c>
      <c r="J2829" s="29" t="str">
        <f t="shared" si="134"/>
        <v/>
      </c>
    </row>
    <row r="2830" spans="8:10" x14ac:dyDescent="0.25">
      <c r="H2830" s="29" t="str">
        <f t="shared" si="132"/>
        <v/>
      </c>
      <c r="I2830" s="29" t="str">
        <f t="shared" si="133"/>
        <v/>
      </c>
      <c r="J2830" s="29" t="str">
        <f t="shared" si="134"/>
        <v/>
      </c>
    </row>
    <row r="2831" spans="8:10" x14ac:dyDescent="0.25">
      <c r="H2831" s="29" t="str">
        <f t="shared" si="132"/>
        <v/>
      </c>
      <c r="I2831" s="29" t="str">
        <f t="shared" si="133"/>
        <v/>
      </c>
      <c r="J2831" s="29" t="str">
        <f t="shared" si="134"/>
        <v/>
      </c>
    </row>
    <row r="2832" spans="8:10" x14ac:dyDescent="0.25">
      <c r="H2832" s="29" t="str">
        <f t="shared" si="132"/>
        <v/>
      </c>
      <c r="I2832" s="29" t="str">
        <f t="shared" si="133"/>
        <v/>
      </c>
      <c r="J2832" s="29" t="str">
        <f t="shared" si="134"/>
        <v/>
      </c>
    </row>
    <row r="2833" spans="8:10" x14ac:dyDescent="0.25">
      <c r="H2833" s="29" t="str">
        <f t="shared" si="132"/>
        <v/>
      </c>
      <c r="I2833" s="29" t="str">
        <f t="shared" si="133"/>
        <v/>
      </c>
      <c r="J2833" s="29" t="str">
        <f t="shared" si="134"/>
        <v/>
      </c>
    </row>
    <row r="2834" spans="8:10" x14ac:dyDescent="0.25">
      <c r="H2834" s="29" t="str">
        <f t="shared" si="132"/>
        <v/>
      </c>
      <c r="I2834" s="29" t="str">
        <f t="shared" si="133"/>
        <v/>
      </c>
      <c r="J2834" s="29" t="str">
        <f t="shared" si="134"/>
        <v/>
      </c>
    </row>
    <row r="2835" spans="8:10" x14ac:dyDescent="0.25">
      <c r="H2835" s="29" t="str">
        <f t="shared" si="132"/>
        <v/>
      </c>
      <c r="I2835" s="29" t="str">
        <f t="shared" si="133"/>
        <v/>
      </c>
      <c r="J2835" s="29" t="str">
        <f t="shared" si="134"/>
        <v/>
      </c>
    </row>
    <row r="2836" spans="8:10" x14ac:dyDescent="0.25">
      <c r="H2836" s="29" t="str">
        <f t="shared" si="132"/>
        <v/>
      </c>
      <c r="I2836" s="29" t="str">
        <f t="shared" si="133"/>
        <v/>
      </c>
      <c r="J2836" s="29" t="str">
        <f t="shared" si="134"/>
        <v/>
      </c>
    </row>
    <row r="2837" spans="8:10" x14ac:dyDescent="0.25">
      <c r="H2837" s="29" t="str">
        <f t="shared" si="132"/>
        <v/>
      </c>
      <c r="I2837" s="29" t="str">
        <f t="shared" si="133"/>
        <v/>
      </c>
      <c r="J2837" s="29" t="str">
        <f t="shared" si="134"/>
        <v/>
      </c>
    </row>
    <row r="2838" spans="8:10" x14ac:dyDescent="0.25">
      <c r="H2838" s="29" t="str">
        <f t="shared" si="132"/>
        <v/>
      </c>
      <c r="I2838" s="29" t="str">
        <f t="shared" si="133"/>
        <v/>
      </c>
      <c r="J2838" s="29" t="str">
        <f t="shared" si="134"/>
        <v/>
      </c>
    </row>
    <row r="2839" spans="8:10" x14ac:dyDescent="0.25">
      <c r="H2839" s="29" t="str">
        <f t="shared" si="132"/>
        <v/>
      </c>
      <c r="I2839" s="29" t="str">
        <f t="shared" si="133"/>
        <v/>
      </c>
      <c r="J2839" s="29" t="str">
        <f t="shared" si="134"/>
        <v/>
      </c>
    </row>
    <row r="2840" spans="8:10" x14ac:dyDescent="0.25">
      <c r="H2840" s="29" t="str">
        <f t="shared" si="132"/>
        <v/>
      </c>
      <c r="I2840" s="29" t="str">
        <f t="shared" si="133"/>
        <v/>
      </c>
      <c r="J2840" s="29" t="str">
        <f t="shared" si="134"/>
        <v/>
      </c>
    </row>
    <row r="2841" spans="8:10" x14ac:dyDescent="0.25">
      <c r="H2841" s="29" t="str">
        <f t="shared" si="132"/>
        <v/>
      </c>
      <c r="I2841" s="29" t="str">
        <f t="shared" si="133"/>
        <v/>
      </c>
      <c r="J2841" s="29" t="str">
        <f t="shared" si="134"/>
        <v/>
      </c>
    </row>
    <row r="2842" spans="8:10" x14ac:dyDescent="0.25">
      <c r="H2842" s="29" t="str">
        <f t="shared" si="132"/>
        <v/>
      </c>
      <c r="I2842" s="29" t="str">
        <f t="shared" si="133"/>
        <v/>
      </c>
      <c r="J2842" s="29" t="str">
        <f t="shared" si="134"/>
        <v/>
      </c>
    </row>
    <row r="2843" spans="8:10" x14ac:dyDescent="0.25">
      <c r="H2843" s="29" t="str">
        <f t="shared" si="132"/>
        <v/>
      </c>
      <c r="I2843" s="29" t="str">
        <f t="shared" si="133"/>
        <v/>
      </c>
      <c r="J2843" s="29" t="str">
        <f t="shared" si="134"/>
        <v/>
      </c>
    </row>
    <row r="2844" spans="8:10" x14ac:dyDescent="0.25">
      <c r="H2844" s="29" t="str">
        <f t="shared" si="132"/>
        <v/>
      </c>
      <c r="I2844" s="29" t="str">
        <f t="shared" si="133"/>
        <v/>
      </c>
      <c r="J2844" s="29" t="str">
        <f t="shared" si="134"/>
        <v/>
      </c>
    </row>
    <row r="2845" spans="8:10" x14ac:dyDescent="0.25">
      <c r="H2845" s="29" t="str">
        <f t="shared" si="132"/>
        <v/>
      </c>
      <c r="I2845" s="29" t="str">
        <f t="shared" si="133"/>
        <v/>
      </c>
      <c r="J2845" s="29" t="str">
        <f t="shared" si="134"/>
        <v/>
      </c>
    </row>
    <row r="2846" spans="8:10" x14ac:dyDescent="0.25">
      <c r="H2846" s="29" t="str">
        <f t="shared" si="132"/>
        <v/>
      </c>
      <c r="I2846" s="29" t="str">
        <f t="shared" si="133"/>
        <v/>
      </c>
      <c r="J2846" s="29" t="str">
        <f t="shared" si="134"/>
        <v/>
      </c>
    </row>
    <row r="2847" spans="8:10" x14ac:dyDescent="0.25">
      <c r="H2847" s="29" t="str">
        <f t="shared" si="132"/>
        <v/>
      </c>
      <c r="I2847" s="29" t="str">
        <f t="shared" si="133"/>
        <v/>
      </c>
      <c r="J2847" s="29" t="str">
        <f t="shared" si="134"/>
        <v/>
      </c>
    </row>
    <row r="2848" spans="8:10" x14ac:dyDescent="0.25">
      <c r="H2848" s="29" t="str">
        <f t="shared" si="132"/>
        <v/>
      </c>
      <c r="I2848" s="29" t="str">
        <f t="shared" si="133"/>
        <v/>
      </c>
      <c r="J2848" s="29" t="str">
        <f t="shared" si="134"/>
        <v/>
      </c>
    </row>
    <row r="2849" spans="8:10" x14ac:dyDescent="0.25">
      <c r="H2849" s="29" t="str">
        <f t="shared" si="132"/>
        <v/>
      </c>
      <c r="I2849" s="29" t="str">
        <f t="shared" si="133"/>
        <v/>
      </c>
      <c r="J2849" s="29" t="str">
        <f t="shared" si="134"/>
        <v/>
      </c>
    </row>
    <row r="2850" spans="8:10" x14ac:dyDescent="0.25">
      <c r="H2850" s="29" t="str">
        <f t="shared" si="132"/>
        <v/>
      </c>
      <c r="I2850" s="29" t="str">
        <f t="shared" si="133"/>
        <v/>
      </c>
      <c r="J2850" s="29" t="str">
        <f t="shared" si="134"/>
        <v/>
      </c>
    </row>
    <row r="2851" spans="8:10" x14ac:dyDescent="0.25">
      <c r="H2851" s="29" t="str">
        <f t="shared" si="132"/>
        <v/>
      </c>
      <c r="I2851" s="29" t="str">
        <f t="shared" si="133"/>
        <v/>
      </c>
      <c r="J2851" s="29" t="str">
        <f t="shared" si="134"/>
        <v/>
      </c>
    </row>
    <row r="2852" spans="8:10" x14ac:dyDescent="0.25">
      <c r="H2852" s="29" t="str">
        <f t="shared" si="132"/>
        <v/>
      </c>
      <c r="I2852" s="29" t="str">
        <f t="shared" si="133"/>
        <v/>
      </c>
      <c r="J2852" s="29" t="str">
        <f t="shared" si="134"/>
        <v/>
      </c>
    </row>
    <row r="2853" spans="8:10" x14ac:dyDescent="0.25">
      <c r="H2853" s="29" t="str">
        <f t="shared" si="132"/>
        <v/>
      </c>
      <c r="I2853" s="29" t="str">
        <f t="shared" si="133"/>
        <v/>
      </c>
      <c r="J2853" s="29" t="str">
        <f t="shared" si="134"/>
        <v/>
      </c>
    </row>
    <row r="2854" spans="8:10" x14ac:dyDescent="0.25">
      <c r="H2854" s="29" t="str">
        <f t="shared" si="132"/>
        <v/>
      </c>
      <c r="I2854" s="29" t="str">
        <f t="shared" si="133"/>
        <v/>
      </c>
      <c r="J2854" s="29" t="str">
        <f t="shared" si="134"/>
        <v/>
      </c>
    </row>
    <row r="2855" spans="8:10" x14ac:dyDescent="0.25">
      <c r="H2855" s="29" t="str">
        <f t="shared" si="132"/>
        <v/>
      </c>
      <c r="I2855" s="29" t="str">
        <f t="shared" si="133"/>
        <v/>
      </c>
      <c r="J2855" s="29" t="str">
        <f t="shared" si="134"/>
        <v/>
      </c>
    </row>
    <row r="2856" spans="8:10" x14ac:dyDescent="0.25">
      <c r="H2856" s="29" t="str">
        <f t="shared" si="132"/>
        <v/>
      </c>
      <c r="I2856" s="29" t="str">
        <f t="shared" si="133"/>
        <v/>
      </c>
      <c r="J2856" s="29" t="str">
        <f t="shared" si="134"/>
        <v/>
      </c>
    </row>
    <row r="2857" spans="8:10" x14ac:dyDescent="0.25">
      <c r="H2857" s="29" t="str">
        <f t="shared" si="132"/>
        <v/>
      </c>
      <c r="I2857" s="29" t="str">
        <f t="shared" si="133"/>
        <v/>
      </c>
      <c r="J2857" s="29" t="str">
        <f t="shared" si="134"/>
        <v/>
      </c>
    </row>
    <row r="2858" spans="8:10" x14ac:dyDescent="0.25">
      <c r="H2858" s="29" t="str">
        <f t="shared" si="132"/>
        <v/>
      </c>
      <c r="I2858" s="29" t="str">
        <f t="shared" si="133"/>
        <v/>
      </c>
      <c r="J2858" s="29" t="str">
        <f t="shared" si="134"/>
        <v/>
      </c>
    </row>
    <row r="2859" spans="8:10" x14ac:dyDescent="0.25">
      <c r="H2859" s="29" t="str">
        <f t="shared" si="132"/>
        <v/>
      </c>
      <c r="I2859" s="29" t="str">
        <f t="shared" si="133"/>
        <v/>
      </c>
      <c r="J2859" s="29" t="str">
        <f t="shared" si="134"/>
        <v/>
      </c>
    </row>
    <row r="2860" spans="8:10" x14ac:dyDescent="0.25">
      <c r="H2860" s="29" t="str">
        <f t="shared" si="132"/>
        <v/>
      </c>
      <c r="I2860" s="29" t="str">
        <f t="shared" si="133"/>
        <v/>
      </c>
      <c r="J2860" s="29" t="str">
        <f t="shared" si="134"/>
        <v/>
      </c>
    </row>
    <row r="2861" spans="8:10" x14ac:dyDescent="0.25">
      <c r="H2861" s="29" t="str">
        <f t="shared" si="132"/>
        <v/>
      </c>
      <c r="I2861" s="29" t="str">
        <f t="shared" si="133"/>
        <v/>
      </c>
      <c r="J2861" s="29" t="str">
        <f t="shared" si="134"/>
        <v/>
      </c>
    </row>
    <row r="2862" spans="8:10" x14ac:dyDescent="0.25">
      <c r="H2862" s="29" t="str">
        <f t="shared" si="132"/>
        <v/>
      </c>
      <c r="I2862" s="29" t="str">
        <f t="shared" si="133"/>
        <v/>
      </c>
      <c r="J2862" s="29" t="str">
        <f t="shared" si="134"/>
        <v/>
      </c>
    </row>
    <row r="2863" spans="8:10" x14ac:dyDescent="0.25">
      <c r="H2863" s="29" t="str">
        <f t="shared" si="132"/>
        <v/>
      </c>
      <c r="I2863" s="29" t="str">
        <f t="shared" si="133"/>
        <v/>
      </c>
      <c r="J2863" s="29" t="str">
        <f t="shared" si="134"/>
        <v/>
      </c>
    </row>
    <row r="2864" spans="8:10" x14ac:dyDescent="0.25">
      <c r="H2864" s="29" t="str">
        <f t="shared" si="132"/>
        <v/>
      </c>
      <c r="I2864" s="29" t="str">
        <f t="shared" si="133"/>
        <v/>
      </c>
      <c r="J2864" s="29" t="str">
        <f t="shared" si="134"/>
        <v/>
      </c>
    </row>
    <row r="2865" spans="8:10" x14ac:dyDescent="0.25">
      <c r="H2865" s="29" t="str">
        <f t="shared" si="132"/>
        <v/>
      </c>
      <c r="I2865" s="29" t="str">
        <f t="shared" si="133"/>
        <v/>
      </c>
      <c r="J2865" s="29" t="str">
        <f t="shared" si="134"/>
        <v/>
      </c>
    </row>
    <row r="2866" spans="8:10" x14ac:dyDescent="0.25">
      <c r="H2866" s="29" t="str">
        <f t="shared" si="132"/>
        <v/>
      </c>
      <c r="I2866" s="29" t="str">
        <f t="shared" si="133"/>
        <v/>
      </c>
      <c r="J2866" s="29" t="str">
        <f t="shared" si="134"/>
        <v/>
      </c>
    </row>
    <row r="2867" spans="8:10" x14ac:dyDescent="0.25">
      <c r="H2867" s="29" t="str">
        <f t="shared" si="132"/>
        <v/>
      </c>
      <c r="I2867" s="29" t="str">
        <f t="shared" si="133"/>
        <v/>
      </c>
      <c r="J2867" s="29" t="str">
        <f t="shared" si="134"/>
        <v/>
      </c>
    </row>
    <row r="2868" spans="8:10" x14ac:dyDescent="0.25">
      <c r="H2868" s="29" t="str">
        <f t="shared" si="132"/>
        <v/>
      </c>
      <c r="I2868" s="29" t="str">
        <f t="shared" si="133"/>
        <v/>
      </c>
      <c r="J2868" s="29" t="str">
        <f t="shared" si="134"/>
        <v/>
      </c>
    </row>
    <row r="2869" spans="8:10" x14ac:dyDescent="0.25">
      <c r="H2869" s="29" t="str">
        <f t="shared" si="132"/>
        <v/>
      </c>
      <c r="I2869" s="29" t="str">
        <f t="shared" si="133"/>
        <v/>
      </c>
      <c r="J2869" s="29" t="str">
        <f t="shared" si="134"/>
        <v/>
      </c>
    </row>
    <row r="2870" spans="8:10" x14ac:dyDescent="0.25">
      <c r="H2870" s="29" t="str">
        <f t="shared" si="132"/>
        <v/>
      </c>
      <c r="I2870" s="29" t="str">
        <f t="shared" si="133"/>
        <v/>
      </c>
      <c r="J2870" s="29" t="str">
        <f t="shared" si="134"/>
        <v/>
      </c>
    </row>
    <row r="2871" spans="8:10" x14ac:dyDescent="0.25">
      <c r="H2871" s="29" t="str">
        <f t="shared" si="132"/>
        <v/>
      </c>
      <c r="I2871" s="29" t="str">
        <f t="shared" si="133"/>
        <v/>
      </c>
      <c r="J2871" s="29" t="str">
        <f t="shared" si="134"/>
        <v/>
      </c>
    </row>
    <row r="2872" spans="8:10" x14ac:dyDescent="0.25">
      <c r="H2872" s="29" t="str">
        <f t="shared" si="132"/>
        <v/>
      </c>
      <c r="I2872" s="29" t="str">
        <f t="shared" si="133"/>
        <v/>
      </c>
      <c r="J2872" s="29" t="str">
        <f t="shared" si="134"/>
        <v/>
      </c>
    </row>
    <row r="2873" spans="8:10" x14ac:dyDescent="0.25">
      <c r="H2873" s="29" t="str">
        <f t="shared" si="132"/>
        <v/>
      </c>
      <c r="I2873" s="29" t="str">
        <f t="shared" si="133"/>
        <v/>
      </c>
      <c r="J2873" s="29" t="str">
        <f t="shared" si="134"/>
        <v/>
      </c>
    </row>
    <row r="2874" spans="8:10" x14ac:dyDescent="0.25">
      <c r="H2874" s="29" t="str">
        <f t="shared" si="132"/>
        <v/>
      </c>
      <c r="I2874" s="29" t="str">
        <f t="shared" si="133"/>
        <v/>
      </c>
      <c r="J2874" s="29" t="str">
        <f t="shared" si="134"/>
        <v/>
      </c>
    </row>
    <row r="2875" spans="8:10" x14ac:dyDescent="0.25">
      <c r="H2875" s="29" t="str">
        <f t="shared" si="132"/>
        <v/>
      </c>
      <c r="I2875" s="29" t="str">
        <f t="shared" si="133"/>
        <v/>
      </c>
      <c r="J2875" s="29" t="str">
        <f t="shared" si="134"/>
        <v/>
      </c>
    </row>
    <row r="2876" spans="8:10" x14ac:dyDescent="0.25">
      <c r="H2876" s="29" t="str">
        <f t="shared" si="132"/>
        <v/>
      </c>
      <c r="I2876" s="29" t="str">
        <f t="shared" si="133"/>
        <v/>
      </c>
      <c r="J2876" s="29" t="str">
        <f t="shared" si="134"/>
        <v/>
      </c>
    </row>
    <row r="2877" spans="8:10" x14ac:dyDescent="0.25">
      <c r="H2877" s="29" t="str">
        <f t="shared" si="132"/>
        <v/>
      </c>
      <c r="I2877" s="29" t="str">
        <f t="shared" si="133"/>
        <v/>
      </c>
      <c r="J2877" s="29" t="str">
        <f t="shared" si="134"/>
        <v/>
      </c>
    </row>
    <row r="2878" spans="8:10" x14ac:dyDescent="0.25">
      <c r="H2878" s="29" t="str">
        <f t="shared" si="132"/>
        <v/>
      </c>
      <c r="I2878" s="29" t="str">
        <f t="shared" si="133"/>
        <v/>
      </c>
      <c r="J2878" s="29" t="str">
        <f t="shared" si="134"/>
        <v/>
      </c>
    </row>
    <row r="2879" spans="8:10" x14ac:dyDescent="0.25">
      <c r="H2879" s="29" t="str">
        <f t="shared" si="132"/>
        <v/>
      </c>
      <c r="I2879" s="29" t="str">
        <f t="shared" si="133"/>
        <v/>
      </c>
      <c r="J2879" s="29" t="str">
        <f t="shared" si="134"/>
        <v/>
      </c>
    </row>
    <row r="2880" spans="8:10" x14ac:dyDescent="0.25">
      <c r="H2880" s="29" t="str">
        <f t="shared" si="132"/>
        <v/>
      </c>
      <c r="I2880" s="29" t="str">
        <f t="shared" si="133"/>
        <v/>
      </c>
      <c r="J2880" s="29" t="str">
        <f t="shared" si="134"/>
        <v/>
      </c>
    </row>
    <row r="2881" spans="8:10" x14ac:dyDescent="0.25">
      <c r="H2881" s="29" t="str">
        <f t="shared" si="132"/>
        <v/>
      </c>
      <c r="I2881" s="29" t="str">
        <f t="shared" si="133"/>
        <v/>
      </c>
      <c r="J2881" s="29" t="str">
        <f t="shared" si="134"/>
        <v/>
      </c>
    </row>
    <row r="2882" spans="8:10" x14ac:dyDescent="0.25">
      <c r="H2882" s="29" t="str">
        <f t="shared" si="132"/>
        <v/>
      </c>
      <c r="I2882" s="29" t="str">
        <f t="shared" si="133"/>
        <v/>
      </c>
      <c r="J2882" s="29" t="str">
        <f t="shared" si="134"/>
        <v/>
      </c>
    </row>
    <row r="2883" spans="8:10" x14ac:dyDescent="0.25">
      <c r="H2883" s="29" t="str">
        <f t="shared" si="132"/>
        <v/>
      </c>
      <c r="I2883" s="29" t="str">
        <f t="shared" si="133"/>
        <v/>
      </c>
      <c r="J2883" s="29" t="str">
        <f t="shared" si="134"/>
        <v/>
      </c>
    </row>
    <row r="2884" spans="8:10" x14ac:dyDescent="0.25">
      <c r="H2884" s="29" t="str">
        <f t="shared" si="132"/>
        <v/>
      </c>
      <c r="I2884" s="29" t="str">
        <f t="shared" si="133"/>
        <v/>
      </c>
      <c r="J2884" s="29" t="str">
        <f t="shared" si="134"/>
        <v/>
      </c>
    </row>
    <row r="2885" spans="8:10" x14ac:dyDescent="0.25">
      <c r="H2885" s="29" t="str">
        <f t="shared" si="132"/>
        <v/>
      </c>
      <c r="I2885" s="29" t="str">
        <f t="shared" si="133"/>
        <v/>
      </c>
      <c r="J2885" s="29" t="str">
        <f t="shared" si="134"/>
        <v/>
      </c>
    </row>
    <row r="2886" spans="8:10" x14ac:dyDescent="0.25">
      <c r="H2886" s="29" t="str">
        <f t="shared" si="132"/>
        <v/>
      </c>
      <c r="I2886" s="29" t="str">
        <f t="shared" si="133"/>
        <v/>
      </c>
      <c r="J2886" s="29" t="str">
        <f t="shared" si="134"/>
        <v/>
      </c>
    </row>
    <row r="2887" spans="8:10" x14ac:dyDescent="0.25">
      <c r="H2887" s="29" t="str">
        <f t="shared" ref="H2887:H2950" si="135">IF(A2887&gt;0,WEEKNUM(C2887,21),"")</f>
        <v/>
      </c>
      <c r="I2887" s="29" t="str">
        <f t="shared" ref="I2887:I2950" si="136">IF(A2887&gt;0,1,"")</f>
        <v/>
      </c>
      <c r="J2887" s="29" t="str">
        <f t="shared" ref="J2887:J2950" si="137">IF(F2887&gt;0,1,"")</f>
        <v/>
      </c>
    </row>
    <row r="2888" spans="8:10" x14ac:dyDescent="0.25">
      <c r="H2888" s="29" t="str">
        <f t="shared" si="135"/>
        <v/>
      </c>
      <c r="I2888" s="29" t="str">
        <f t="shared" si="136"/>
        <v/>
      </c>
      <c r="J2888" s="29" t="str">
        <f t="shared" si="137"/>
        <v/>
      </c>
    </row>
    <row r="2889" spans="8:10" x14ac:dyDescent="0.25">
      <c r="H2889" s="29" t="str">
        <f t="shared" si="135"/>
        <v/>
      </c>
      <c r="I2889" s="29" t="str">
        <f t="shared" si="136"/>
        <v/>
      </c>
      <c r="J2889" s="29" t="str">
        <f t="shared" si="137"/>
        <v/>
      </c>
    </row>
    <row r="2890" spans="8:10" x14ac:dyDescent="0.25">
      <c r="H2890" s="29" t="str">
        <f t="shared" si="135"/>
        <v/>
      </c>
      <c r="I2890" s="29" t="str">
        <f t="shared" si="136"/>
        <v/>
      </c>
      <c r="J2890" s="29" t="str">
        <f t="shared" si="137"/>
        <v/>
      </c>
    </row>
    <row r="2891" spans="8:10" x14ac:dyDescent="0.25">
      <c r="H2891" s="29" t="str">
        <f t="shared" si="135"/>
        <v/>
      </c>
      <c r="I2891" s="29" t="str">
        <f t="shared" si="136"/>
        <v/>
      </c>
      <c r="J2891" s="29" t="str">
        <f t="shared" si="137"/>
        <v/>
      </c>
    </row>
    <row r="2892" spans="8:10" x14ac:dyDescent="0.25">
      <c r="H2892" s="29" t="str">
        <f t="shared" si="135"/>
        <v/>
      </c>
      <c r="I2892" s="29" t="str">
        <f t="shared" si="136"/>
        <v/>
      </c>
      <c r="J2892" s="29" t="str">
        <f t="shared" si="137"/>
        <v/>
      </c>
    </row>
    <row r="2893" spans="8:10" x14ac:dyDescent="0.25">
      <c r="H2893" s="29" t="str">
        <f t="shared" si="135"/>
        <v/>
      </c>
      <c r="I2893" s="29" t="str">
        <f t="shared" si="136"/>
        <v/>
      </c>
      <c r="J2893" s="29" t="str">
        <f t="shared" si="137"/>
        <v/>
      </c>
    </row>
    <row r="2894" spans="8:10" x14ac:dyDescent="0.25">
      <c r="H2894" s="29" t="str">
        <f t="shared" si="135"/>
        <v/>
      </c>
      <c r="I2894" s="29" t="str">
        <f t="shared" si="136"/>
        <v/>
      </c>
      <c r="J2894" s="29" t="str">
        <f t="shared" si="137"/>
        <v/>
      </c>
    </row>
    <row r="2895" spans="8:10" x14ac:dyDescent="0.25">
      <c r="H2895" s="29" t="str">
        <f t="shared" si="135"/>
        <v/>
      </c>
      <c r="I2895" s="29" t="str">
        <f t="shared" si="136"/>
        <v/>
      </c>
      <c r="J2895" s="29" t="str">
        <f t="shared" si="137"/>
        <v/>
      </c>
    </row>
    <row r="2896" spans="8:10" x14ac:dyDescent="0.25">
      <c r="H2896" s="29" t="str">
        <f t="shared" si="135"/>
        <v/>
      </c>
      <c r="I2896" s="29" t="str">
        <f t="shared" si="136"/>
        <v/>
      </c>
      <c r="J2896" s="29" t="str">
        <f t="shared" si="137"/>
        <v/>
      </c>
    </row>
    <row r="2897" spans="8:10" x14ac:dyDescent="0.25">
      <c r="H2897" s="29" t="str">
        <f t="shared" si="135"/>
        <v/>
      </c>
      <c r="I2897" s="29" t="str">
        <f t="shared" si="136"/>
        <v/>
      </c>
      <c r="J2897" s="29" t="str">
        <f t="shared" si="137"/>
        <v/>
      </c>
    </row>
    <row r="2898" spans="8:10" x14ac:dyDescent="0.25">
      <c r="H2898" s="29" t="str">
        <f t="shared" si="135"/>
        <v/>
      </c>
      <c r="I2898" s="29" t="str">
        <f t="shared" si="136"/>
        <v/>
      </c>
      <c r="J2898" s="29" t="str">
        <f t="shared" si="137"/>
        <v/>
      </c>
    </row>
    <row r="2899" spans="8:10" x14ac:dyDescent="0.25">
      <c r="H2899" s="29" t="str">
        <f t="shared" si="135"/>
        <v/>
      </c>
      <c r="I2899" s="29" t="str">
        <f t="shared" si="136"/>
        <v/>
      </c>
      <c r="J2899" s="29" t="str">
        <f t="shared" si="137"/>
        <v/>
      </c>
    </row>
    <row r="2900" spans="8:10" x14ac:dyDescent="0.25">
      <c r="H2900" s="29" t="str">
        <f t="shared" si="135"/>
        <v/>
      </c>
      <c r="I2900" s="29" t="str">
        <f t="shared" si="136"/>
        <v/>
      </c>
      <c r="J2900" s="29" t="str">
        <f t="shared" si="137"/>
        <v/>
      </c>
    </row>
    <row r="2901" spans="8:10" x14ac:dyDescent="0.25">
      <c r="H2901" s="29" t="str">
        <f t="shared" si="135"/>
        <v/>
      </c>
      <c r="I2901" s="29" t="str">
        <f t="shared" si="136"/>
        <v/>
      </c>
      <c r="J2901" s="29" t="str">
        <f t="shared" si="137"/>
        <v/>
      </c>
    </row>
    <row r="2902" spans="8:10" x14ac:dyDescent="0.25">
      <c r="H2902" s="29" t="str">
        <f t="shared" si="135"/>
        <v/>
      </c>
      <c r="I2902" s="29" t="str">
        <f t="shared" si="136"/>
        <v/>
      </c>
      <c r="J2902" s="29" t="str">
        <f t="shared" si="137"/>
        <v/>
      </c>
    </row>
    <row r="2903" spans="8:10" x14ac:dyDescent="0.25">
      <c r="H2903" s="29" t="str">
        <f t="shared" si="135"/>
        <v/>
      </c>
      <c r="I2903" s="29" t="str">
        <f t="shared" si="136"/>
        <v/>
      </c>
      <c r="J2903" s="29" t="str">
        <f t="shared" si="137"/>
        <v/>
      </c>
    </row>
    <row r="2904" spans="8:10" x14ac:dyDescent="0.25">
      <c r="H2904" s="29" t="str">
        <f t="shared" si="135"/>
        <v/>
      </c>
      <c r="I2904" s="29" t="str">
        <f t="shared" si="136"/>
        <v/>
      </c>
      <c r="J2904" s="29" t="str">
        <f t="shared" si="137"/>
        <v/>
      </c>
    </row>
    <row r="2905" spans="8:10" x14ac:dyDescent="0.25">
      <c r="H2905" s="29" t="str">
        <f t="shared" si="135"/>
        <v/>
      </c>
      <c r="I2905" s="29" t="str">
        <f t="shared" si="136"/>
        <v/>
      </c>
      <c r="J2905" s="29" t="str">
        <f t="shared" si="137"/>
        <v/>
      </c>
    </row>
    <row r="2906" spans="8:10" x14ac:dyDescent="0.25">
      <c r="H2906" s="29" t="str">
        <f t="shared" si="135"/>
        <v/>
      </c>
      <c r="I2906" s="29" t="str">
        <f t="shared" si="136"/>
        <v/>
      </c>
      <c r="J2906" s="29" t="str">
        <f t="shared" si="137"/>
        <v/>
      </c>
    </row>
    <row r="2907" spans="8:10" x14ac:dyDescent="0.25">
      <c r="H2907" s="29" t="str">
        <f t="shared" si="135"/>
        <v/>
      </c>
      <c r="I2907" s="29" t="str">
        <f t="shared" si="136"/>
        <v/>
      </c>
      <c r="J2907" s="29" t="str">
        <f t="shared" si="137"/>
        <v/>
      </c>
    </row>
    <row r="2908" spans="8:10" x14ac:dyDescent="0.25">
      <c r="H2908" s="29" t="str">
        <f t="shared" si="135"/>
        <v/>
      </c>
      <c r="I2908" s="29" t="str">
        <f t="shared" si="136"/>
        <v/>
      </c>
      <c r="J2908" s="29" t="str">
        <f t="shared" si="137"/>
        <v/>
      </c>
    </row>
    <row r="2909" spans="8:10" x14ac:dyDescent="0.25">
      <c r="H2909" s="29" t="str">
        <f t="shared" si="135"/>
        <v/>
      </c>
      <c r="I2909" s="29" t="str">
        <f t="shared" si="136"/>
        <v/>
      </c>
      <c r="J2909" s="29" t="str">
        <f t="shared" si="137"/>
        <v/>
      </c>
    </row>
    <row r="2910" spans="8:10" x14ac:dyDescent="0.25">
      <c r="H2910" s="29" t="str">
        <f t="shared" si="135"/>
        <v/>
      </c>
      <c r="I2910" s="29" t="str">
        <f t="shared" si="136"/>
        <v/>
      </c>
      <c r="J2910" s="29" t="str">
        <f t="shared" si="137"/>
        <v/>
      </c>
    </row>
    <row r="2911" spans="8:10" x14ac:dyDescent="0.25">
      <c r="H2911" s="29" t="str">
        <f t="shared" si="135"/>
        <v/>
      </c>
      <c r="I2911" s="29" t="str">
        <f t="shared" si="136"/>
        <v/>
      </c>
      <c r="J2911" s="29" t="str">
        <f t="shared" si="137"/>
        <v/>
      </c>
    </row>
    <row r="2912" spans="8:10" x14ac:dyDescent="0.25">
      <c r="H2912" s="29" t="str">
        <f t="shared" si="135"/>
        <v/>
      </c>
      <c r="I2912" s="29" t="str">
        <f t="shared" si="136"/>
        <v/>
      </c>
      <c r="J2912" s="29" t="str">
        <f t="shared" si="137"/>
        <v/>
      </c>
    </row>
    <row r="2913" spans="8:10" x14ac:dyDescent="0.25">
      <c r="H2913" s="29" t="str">
        <f t="shared" si="135"/>
        <v/>
      </c>
      <c r="I2913" s="29" t="str">
        <f t="shared" si="136"/>
        <v/>
      </c>
      <c r="J2913" s="29" t="str">
        <f t="shared" si="137"/>
        <v/>
      </c>
    </row>
    <row r="2914" spans="8:10" x14ac:dyDescent="0.25">
      <c r="H2914" s="29" t="str">
        <f t="shared" si="135"/>
        <v/>
      </c>
      <c r="I2914" s="29" t="str">
        <f t="shared" si="136"/>
        <v/>
      </c>
      <c r="J2914" s="29" t="str">
        <f t="shared" si="137"/>
        <v/>
      </c>
    </row>
    <row r="2915" spans="8:10" x14ac:dyDescent="0.25">
      <c r="H2915" s="29" t="str">
        <f t="shared" si="135"/>
        <v/>
      </c>
      <c r="I2915" s="29" t="str">
        <f t="shared" si="136"/>
        <v/>
      </c>
      <c r="J2915" s="29" t="str">
        <f t="shared" si="137"/>
        <v/>
      </c>
    </row>
    <row r="2916" spans="8:10" x14ac:dyDescent="0.25">
      <c r="H2916" s="29" t="str">
        <f t="shared" si="135"/>
        <v/>
      </c>
      <c r="I2916" s="29" t="str">
        <f t="shared" si="136"/>
        <v/>
      </c>
      <c r="J2916" s="29" t="str">
        <f t="shared" si="137"/>
        <v/>
      </c>
    </row>
    <row r="2917" spans="8:10" x14ac:dyDescent="0.25">
      <c r="H2917" s="29" t="str">
        <f t="shared" si="135"/>
        <v/>
      </c>
      <c r="I2917" s="29" t="str">
        <f t="shared" si="136"/>
        <v/>
      </c>
      <c r="J2917" s="29" t="str">
        <f t="shared" si="137"/>
        <v/>
      </c>
    </row>
    <row r="2918" spans="8:10" x14ac:dyDescent="0.25">
      <c r="H2918" s="29" t="str">
        <f t="shared" si="135"/>
        <v/>
      </c>
      <c r="I2918" s="29" t="str">
        <f t="shared" si="136"/>
        <v/>
      </c>
      <c r="J2918" s="29" t="str">
        <f t="shared" si="137"/>
        <v/>
      </c>
    </row>
    <row r="2919" spans="8:10" x14ac:dyDescent="0.25">
      <c r="H2919" s="29" t="str">
        <f t="shared" si="135"/>
        <v/>
      </c>
      <c r="I2919" s="29" t="str">
        <f t="shared" si="136"/>
        <v/>
      </c>
      <c r="J2919" s="29" t="str">
        <f t="shared" si="137"/>
        <v/>
      </c>
    </row>
    <row r="2920" spans="8:10" x14ac:dyDescent="0.25">
      <c r="H2920" s="29" t="str">
        <f t="shared" si="135"/>
        <v/>
      </c>
      <c r="I2920" s="29" t="str">
        <f t="shared" si="136"/>
        <v/>
      </c>
      <c r="J2920" s="29" t="str">
        <f t="shared" si="137"/>
        <v/>
      </c>
    </row>
    <row r="2921" spans="8:10" x14ac:dyDescent="0.25">
      <c r="H2921" s="29" t="str">
        <f t="shared" si="135"/>
        <v/>
      </c>
      <c r="I2921" s="29" t="str">
        <f t="shared" si="136"/>
        <v/>
      </c>
      <c r="J2921" s="29" t="str">
        <f t="shared" si="137"/>
        <v/>
      </c>
    </row>
    <row r="2922" spans="8:10" x14ac:dyDescent="0.25">
      <c r="H2922" s="29" t="str">
        <f t="shared" si="135"/>
        <v/>
      </c>
      <c r="I2922" s="29" t="str">
        <f t="shared" si="136"/>
        <v/>
      </c>
      <c r="J2922" s="29" t="str">
        <f t="shared" si="137"/>
        <v/>
      </c>
    </row>
    <row r="2923" spans="8:10" x14ac:dyDescent="0.25">
      <c r="H2923" s="29" t="str">
        <f t="shared" si="135"/>
        <v/>
      </c>
      <c r="I2923" s="29" t="str">
        <f t="shared" si="136"/>
        <v/>
      </c>
      <c r="J2923" s="29" t="str">
        <f t="shared" si="137"/>
        <v/>
      </c>
    </row>
    <row r="2924" spans="8:10" x14ac:dyDescent="0.25">
      <c r="H2924" s="29" t="str">
        <f t="shared" si="135"/>
        <v/>
      </c>
      <c r="I2924" s="29" t="str">
        <f t="shared" si="136"/>
        <v/>
      </c>
      <c r="J2924" s="29" t="str">
        <f t="shared" si="137"/>
        <v/>
      </c>
    </row>
    <row r="2925" spans="8:10" x14ac:dyDescent="0.25">
      <c r="H2925" s="29" t="str">
        <f t="shared" si="135"/>
        <v/>
      </c>
      <c r="I2925" s="29" t="str">
        <f t="shared" si="136"/>
        <v/>
      </c>
      <c r="J2925" s="29" t="str">
        <f t="shared" si="137"/>
        <v/>
      </c>
    </row>
    <row r="2926" spans="8:10" x14ac:dyDescent="0.25">
      <c r="H2926" s="29" t="str">
        <f t="shared" si="135"/>
        <v/>
      </c>
      <c r="I2926" s="29" t="str">
        <f t="shared" si="136"/>
        <v/>
      </c>
      <c r="J2926" s="29" t="str">
        <f t="shared" si="137"/>
        <v/>
      </c>
    </row>
    <row r="2927" spans="8:10" x14ac:dyDescent="0.25">
      <c r="H2927" s="29" t="str">
        <f t="shared" si="135"/>
        <v/>
      </c>
      <c r="I2927" s="29" t="str">
        <f t="shared" si="136"/>
        <v/>
      </c>
      <c r="J2927" s="29" t="str">
        <f t="shared" si="137"/>
        <v/>
      </c>
    </row>
    <row r="2928" spans="8:10" x14ac:dyDescent="0.25">
      <c r="H2928" s="29" t="str">
        <f t="shared" si="135"/>
        <v/>
      </c>
      <c r="I2928" s="29" t="str">
        <f t="shared" si="136"/>
        <v/>
      </c>
      <c r="J2928" s="29" t="str">
        <f t="shared" si="137"/>
        <v/>
      </c>
    </row>
    <row r="2929" spans="8:10" x14ac:dyDescent="0.25">
      <c r="H2929" s="29" t="str">
        <f t="shared" si="135"/>
        <v/>
      </c>
      <c r="I2929" s="29" t="str">
        <f t="shared" si="136"/>
        <v/>
      </c>
      <c r="J2929" s="29" t="str">
        <f t="shared" si="137"/>
        <v/>
      </c>
    </row>
    <row r="2930" spans="8:10" x14ac:dyDescent="0.25">
      <c r="H2930" s="29" t="str">
        <f t="shared" si="135"/>
        <v/>
      </c>
      <c r="I2930" s="29" t="str">
        <f t="shared" si="136"/>
        <v/>
      </c>
      <c r="J2930" s="29" t="str">
        <f t="shared" si="137"/>
        <v/>
      </c>
    </row>
    <row r="2931" spans="8:10" x14ac:dyDescent="0.25">
      <c r="H2931" s="29" t="str">
        <f t="shared" si="135"/>
        <v/>
      </c>
      <c r="I2931" s="29" t="str">
        <f t="shared" si="136"/>
        <v/>
      </c>
      <c r="J2931" s="29" t="str">
        <f t="shared" si="137"/>
        <v/>
      </c>
    </row>
    <row r="2932" spans="8:10" x14ac:dyDescent="0.25">
      <c r="H2932" s="29" t="str">
        <f t="shared" si="135"/>
        <v/>
      </c>
      <c r="I2932" s="29" t="str">
        <f t="shared" si="136"/>
        <v/>
      </c>
      <c r="J2932" s="29" t="str">
        <f t="shared" si="137"/>
        <v/>
      </c>
    </row>
    <row r="2933" spans="8:10" x14ac:dyDescent="0.25">
      <c r="H2933" s="29" t="str">
        <f t="shared" si="135"/>
        <v/>
      </c>
      <c r="I2933" s="29" t="str">
        <f t="shared" si="136"/>
        <v/>
      </c>
      <c r="J2933" s="29" t="str">
        <f t="shared" si="137"/>
        <v/>
      </c>
    </row>
    <row r="2934" spans="8:10" x14ac:dyDescent="0.25">
      <c r="H2934" s="29" t="str">
        <f t="shared" si="135"/>
        <v/>
      </c>
      <c r="I2934" s="29" t="str">
        <f t="shared" si="136"/>
        <v/>
      </c>
      <c r="J2934" s="29" t="str">
        <f t="shared" si="137"/>
        <v/>
      </c>
    </row>
    <row r="2935" spans="8:10" x14ac:dyDescent="0.25">
      <c r="H2935" s="29" t="str">
        <f t="shared" si="135"/>
        <v/>
      </c>
      <c r="I2935" s="29" t="str">
        <f t="shared" si="136"/>
        <v/>
      </c>
      <c r="J2935" s="29" t="str">
        <f t="shared" si="137"/>
        <v/>
      </c>
    </row>
    <row r="2936" spans="8:10" x14ac:dyDescent="0.25">
      <c r="H2936" s="29" t="str">
        <f t="shared" si="135"/>
        <v/>
      </c>
      <c r="I2936" s="29" t="str">
        <f t="shared" si="136"/>
        <v/>
      </c>
      <c r="J2936" s="29" t="str">
        <f t="shared" si="137"/>
        <v/>
      </c>
    </row>
    <row r="2937" spans="8:10" x14ac:dyDescent="0.25">
      <c r="H2937" s="29" t="str">
        <f t="shared" si="135"/>
        <v/>
      </c>
      <c r="I2937" s="29" t="str">
        <f t="shared" si="136"/>
        <v/>
      </c>
      <c r="J2937" s="29" t="str">
        <f t="shared" si="137"/>
        <v/>
      </c>
    </row>
    <row r="2938" spans="8:10" x14ac:dyDescent="0.25">
      <c r="H2938" s="29" t="str">
        <f t="shared" si="135"/>
        <v/>
      </c>
      <c r="I2938" s="29" t="str">
        <f t="shared" si="136"/>
        <v/>
      </c>
      <c r="J2938" s="29" t="str">
        <f t="shared" si="137"/>
        <v/>
      </c>
    </row>
    <row r="2939" spans="8:10" x14ac:dyDescent="0.25">
      <c r="H2939" s="29" t="str">
        <f t="shared" si="135"/>
        <v/>
      </c>
      <c r="I2939" s="29" t="str">
        <f t="shared" si="136"/>
        <v/>
      </c>
      <c r="J2939" s="29" t="str">
        <f t="shared" si="137"/>
        <v/>
      </c>
    </row>
    <row r="2940" spans="8:10" x14ac:dyDescent="0.25">
      <c r="H2940" s="29" t="str">
        <f t="shared" si="135"/>
        <v/>
      </c>
      <c r="I2940" s="29" t="str">
        <f t="shared" si="136"/>
        <v/>
      </c>
      <c r="J2940" s="29" t="str">
        <f t="shared" si="137"/>
        <v/>
      </c>
    </row>
    <row r="2941" spans="8:10" x14ac:dyDescent="0.25">
      <c r="H2941" s="29" t="str">
        <f t="shared" si="135"/>
        <v/>
      </c>
      <c r="I2941" s="29" t="str">
        <f t="shared" si="136"/>
        <v/>
      </c>
      <c r="J2941" s="29" t="str">
        <f t="shared" si="137"/>
        <v/>
      </c>
    </row>
    <row r="2942" spans="8:10" x14ac:dyDescent="0.25">
      <c r="H2942" s="29" t="str">
        <f t="shared" si="135"/>
        <v/>
      </c>
      <c r="I2942" s="29" t="str">
        <f t="shared" si="136"/>
        <v/>
      </c>
      <c r="J2942" s="29" t="str">
        <f t="shared" si="137"/>
        <v/>
      </c>
    </row>
    <row r="2943" spans="8:10" x14ac:dyDescent="0.25">
      <c r="H2943" s="29" t="str">
        <f t="shared" si="135"/>
        <v/>
      </c>
      <c r="I2943" s="29" t="str">
        <f t="shared" si="136"/>
        <v/>
      </c>
      <c r="J2943" s="29" t="str">
        <f t="shared" si="137"/>
        <v/>
      </c>
    </row>
    <row r="2944" spans="8:10" x14ac:dyDescent="0.25">
      <c r="H2944" s="29" t="str">
        <f t="shared" si="135"/>
        <v/>
      </c>
      <c r="I2944" s="29" t="str">
        <f t="shared" si="136"/>
        <v/>
      </c>
      <c r="J2944" s="29" t="str">
        <f t="shared" si="137"/>
        <v/>
      </c>
    </row>
    <row r="2945" spans="8:10" x14ac:dyDescent="0.25">
      <c r="H2945" s="29" t="str">
        <f t="shared" si="135"/>
        <v/>
      </c>
      <c r="I2945" s="29" t="str">
        <f t="shared" si="136"/>
        <v/>
      </c>
      <c r="J2945" s="29" t="str">
        <f t="shared" si="137"/>
        <v/>
      </c>
    </row>
    <row r="2946" spans="8:10" x14ac:dyDescent="0.25">
      <c r="H2946" s="29" t="str">
        <f t="shared" si="135"/>
        <v/>
      </c>
      <c r="I2946" s="29" t="str">
        <f t="shared" si="136"/>
        <v/>
      </c>
      <c r="J2946" s="29" t="str">
        <f t="shared" si="137"/>
        <v/>
      </c>
    </row>
    <row r="2947" spans="8:10" x14ac:dyDescent="0.25">
      <c r="H2947" s="29" t="str">
        <f t="shared" si="135"/>
        <v/>
      </c>
      <c r="I2947" s="29" t="str">
        <f t="shared" si="136"/>
        <v/>
      </c>
      <c r="J2947" s="29" t="str">
        <f t="shared" si="137"/>
        <v/>
      </c>
    </row>
    <row r="2948" spans="8:10" x14ac:dyDescent="0.25">
      <c r="H2948" s="29" t="str">
        <f t="shared" si="135"/>
        <v/>
      </c>
      <c r="I2948" s="29" t="str">
        <f t="shared" si="136"/>
        <v/>
      </c>
      <c r="J2948" s="29" t="str">
        <f t="shared" si="137"/>
        <v/>
      </c>
    </row>
    <row r="2949" spans="8:10" x14ac:dyDescent="0.25">
      <c r="H2949" s="29" t="str">
        <f t="shared" si="135"/>
        <v/>
      </c>
      <c r="I2949" s="29" t="str">
        <f t="shared" si="136"/>
        <v/>
      </c>
      <c r="J2949" s="29" t="str">
        <f t="shared" si="137"/>
        <v/>
      </c>
    </row>
    <row r="2950" spans="8:10" x14ac:dyDescent="0.25">
      <c r="H2950" s="29" t="str">
        <f t="shared" si="135"/>
        <v/>
      </c>
      <c r="I2950" s="29" t="str">
        <f t="shared" si="136"/>
        <v/>
      </c>
      <c r="J2950" s="29" t="str">
        <f t="shared" si="137"/>
        <v/>
      </c>
    </row>
    <row r="2951" spans="8:10" x14ac:dyDescent="0.25">
      <c r="H2951" s="29" t="str">
        <f t="shared" ref="H2951:H3013" si="138">IF(A2951&gt;0,WEEKNUM(C2951,21),"")</f>
        <v/>
      </c>
      <c r="I2951" s="29" t="str">
        <f t="shared" ref="I2951:I3013" si="139">IF(A2951&gt;0,1,"")</f>
        <v/>
      </c>
      <c r="J2951" s="29" t="str">
        <f t="shared" ref="J2951:J3013" si="140">IF(F2951&gt;0,1,"")</f>
        <v/>
      </c>
    </row>
    <row r="2952" spans="8:10" x14ac:dyDescent="0.25">
      <c r="H2952" s="29" t="str">
        <f t="shared" si="138"/>
        <v/>
      </c>
      <c r="I2952" s="29" t="str">
        <f t="shared" si="139"/>
        <v/>
      </c>
      <c r="J2952" s="29" t="str">
        <f t="shared" si="140"/>
        <v/>
      </c>
    </row>
    <row r="2953" spans="8:10" x14ac:dyDescent="0.25">
      <c r="H2953" s="29" t="str">
        <f t="shared" si="138"/>
        <v/>
      </c>
      <c r="I2953" s="29" t="str">
        <f t="shared" si="139"/>
        <v/>
      </c>
      <c r="J2953" s="29" t="str">
        <f t="shared" si="140"/>
        <v/>
      </c>
    </row>
    <row r="2954" spans="8:10" x14ac:dyDescent="0.25">
      <c r="H2954" s="29" t="str">
        <f t="shared" si="138"/>
        <v/>
      </c>
      <c r="I2954" s="29" t="str">
        <f t="shared" si="139"/>
        <v/>
      </c>
      <c r="J2954" s="29" t="str">
        <f t="shared" si="140"/>
        <v/>
      </c>
    </row>
    <row r="2955" spans="8:10" x14ac:dyDescent="0.25">
      <c r="H2955" s="29" t="str">
        <f t="shared" si="138"/>
        <v/>
      </c>
      <c r="I2955" s="29" t="str">
        <f t="shared" si="139"/>
        <v/>
      </c>
      <c r="J2955" s="29" t="str">
        <f t="shared" si="140"/>
        <v/>
      </c>
    </row>
    <row r="2956" spans="8:10" x14ac:dyDescent="0.25">
      <c r="H2956" s="29" t="str">
        <f t="shared" si="138"/>
        <v/>
      </c>
      <c r="I2956" s="29" t="str">
        <f t="shared" si="139"/>
        <v/>
      </c>
      <c r="J2956" s="29" t="str">
        <f t="shared" si="140"/>
        <v/>
      </c>
    </row>
    <row r="2957" spans="8:10" x14ac:dyDescent="0.25">
      <c r="H2957" s="29" t="str">
        <f t="shared" si="138"/>
        <v/>
      </c>
      <c r="I2957" s="29" t="str">
        <f t="shared" si="139"/>
        <v/>
      </c>
      <c r="J2957" s="29" t="str">
        <f t="shared" si="140"/>
        <v/>
      </c>
    </row>
    <row r="2958" spans="8:10" x14ac:dyDescent="0.25">
      <c r="H2958" s="29" t="str">
        <f t="shared" si="138"/>
        <v/>
      </c>
      <c r="I2958" s="29" t="str">
        <f t="shared" si="139"/>
        <v/>
      </c>
      <c r="J2958" s="29" t="str">
        <f t="shared" si="140"/>
        <v/>
      </c>
    </row>
    <row r="2959" spans="8:10" x14ac:dyDescent="0.25">
      <c r="H2959" s="29" t="str">
        <f t="shared" si="138"/>
        <v/>
      </c>
      <c r="I2959" s="29" t="str">
        <f t="shared" si="139"/>
        <v/>
      </c>
      <c r="J2959" s="29" t="str">
        <f t="shared" si="140"/>
        <v/>
      </c>
    </row>
    <row r="2960" spans="8:10" x14ac:dyDescent="0.25">
      <c r="H2960" s="29" t="str">
        <f t="shared" si="138"/>
        <v/>
      </c>
      <c r="I2960" s="29" t="str">
        <f t="shared" si="139"/>
        <v/>
      </c>
      <c r="J2960" s="29" t="str">
        <f t="shared" si="140"/>
        <v/>
      </c>
    </row>
    <row r="2961" spans="8:10" x14ac:dyDescent="0.25">
      <c r="H2961" s="29" t="str">
        <f t="shared" si="138"/>
        <v/>
      </c>
      <c r="I2961" s="29" t="str">
        <f t="shared" si="139"/>
        <v/>
      </c>
      <c r="J2961" s="29" t="str">
        <f t="shared" si="140"/>
        <v/>
      </c>
    </row>
    <row r="2962" spans="8:10" x14ac:dyDescent="0.25">
      <c r="H2962" s="29" t="str">
        <f t="shared" si="138"/>
        <v/>
      </c>
      <c r="I2962" s="29" t="str">
        <f t="shared" si="139"/>
        <v/>
      </c>
      <c r="J2962" s="29" t="str">
        <f t="shared" si="140"/>
        <v/>
      </c>
    </row>
    <row r="2963" spans="8:10" x14ac:dyDescent="0.25">
      <c r="H2963" s="29" t="str">
        <f t="shared" si="138"/>
        <v/>
      </c>
      <c r="I2963" s="29" t="str">
        <f t="shared" si="139"/>
        <v/>
      </c>
      <c r="J2963" s="29" t="str">
        <f t="shared" si="140"/>
        <v/>
      </c>
    </row>
    <row r="2964" spans="8:10" x14ac:dyDescent="0.25">
      <c r="H2964" s="29" t="str">
        <f t="shared" si="138"/>
        <v/>
      </c>
      <c r="I2964" s="29" t="str">
        <f t="shared" si="139"/>
        <v/>
      </c>
      <c r="J2964" s="29" t="str">
        <f t="shared" si="140"/>
        <v/>
      </c>
    </row>
    <row r="2965" spans="8:10" x14ac:dyDescent="0.25">
      <c r="H2965" s="29" t="str">
        <f t="shared" si="138"/>
        <v/>
      </c>
      <c r="I2965" s="29" t="str">
        <f t="shared" si="139"/>
        <v/>
      </c>
      <c r="J2965" s="29" t="str">
        <f t="shared" si="140"/>
        <v/>
      </c>
    </row>
    <row r="2966" spans="8:10" x14ac:dyDescent="0.25">
      <c r="H2966" s="29" t="str">
        <f t="shared" si="138"/>
        <v/>
      </c>
      <c r="I2966" s="29" t="str">
        <f t="shared" si="139"/>
        <v/>
      </c>
      <c r="J2966" s="29" t="str">
        <f t="shared" si="140"/>
        <v/>
      </c>
    </row>
    <row r="2967" spans="8:10" x14ac:dyDescent="0.25">
      <c r="H2967" s="29" t="str">
        <f t="shared" si="138"/>
        <v/>
      </c>
      <c r="I2967" s="29" t="str">
        <f t="shared" si="139"/>
        <v/>
      </c>
      <c r="J2967" s="29" t="str">
        <f t="shared" si="140"/>
        <v/>
      </c>
    </row>
    <row r="2968" spans="8:10" x14ac:dyDescent="0.25">
      <c r="H2968" s="29" t="str">
        <f t="shared" si="138"/>
        <v/>
      </c>
      <c r="I2968" s="29" t="str">
        <f t="shared" si="139"/>
        <v/>
      </c>
      <c r="J2968" s="29" t="str">
        <f t="shared" si="140"/>
        <v/>
      </c>
    </row>
    <row r="2969" spans="8:10" x14ac:dyDescent="0.25">
      <c r="H2969" s="29" t="str">
        <f t="shared" si="138"/>
        <v/>
      </c>
      <c r="I2969" s="29" t="str">
        <f t="shared" si="139"/>
        <v/>
      </c>
      <c r="J2969" s="29" t="str">
        <f t="shared" si="140"/>
        <v/>
      </c>
    </row>
    <row r="2970" spans="8:10" x14ac:dyDescent="0.25">
      <c r="H2970" s="29" t="str">
        <f t="shared" si="138"/>
        <v/>
      </c>
      <c r="I2970" s="29" t="str">
        <f t="shared" si="139"/>
        <v/>
      </c>
      <c r="J2970" s="29" t="str">
        <f t="shared" si="140"/>
        <v/>
      </c>
    </row>
    <row r="2971" spans="8:10" x14ac:dyDescent="0.25">
      <c r="H2971" s="29" t="str">
        <f t="shared" si="138"/>
        <v/>
      </c>
      <c r="I2971" s="29" t="str">
        <f t="shared" si="139"/>
        <v/>
      </c>
      <c r="J2971" s="29" t="str">
        <f t="shared" si="140"/>
        <v/>
      </c>
    </row>
    <row r="2972" spans="8:10" x14ac:dyDescent="0.25">
      <c r="H2972" s="29" t="str">
        <f t="shared" si="138"/>
        <v/>
      </c>
      <c r="I2972" s="29" t="str">
        <f t="shared" si="139"/>
        <v/>
      </c>
      <c r="J2972" s="29" t="str">
        <f t="shared" si="140"/>
        <v/>
      </c>
    </row>
    <row r="2973" spans="8:10" x14ac:dyDescent="0.25">
      <c r="H2973" s="29" t="str">
        <f t="shared" si="138"/>
        <v/>
      </c>
      <c r="I2973" s="29" t="str">
        <f t="shared" si="139"/>
        <v/>
      </c>
      <c r="J2973" s="29" t="str">
        <f t="shared" si="140"/>
        <v/>
      </c>
    </row>
    <row r="2974" spans="8:10" x14ac:dyDescent="0.25">
      <c r="H2974" s="29" t="str">
        <f t="shared" si="138"/>
        <v/>
      </c>
      <c r="I2974" s="29" t="str">
        <f t="shared" si="139"/>
        <v/>
      </c>
      <c r="J2974" s="29" t="str">
        <f t="shared" si="140"/>
        <v/>
      </c>
    </row>
    <row r="2975" spans="8:10" x14ac:dyDescent="0.25">
      <c r="H2975" s="29" t="str">
        <f t="shared" si="138"/>
        <v/>
      </c>
      <c r="I2975" s="29" t="str">
        <f t="shared" si="139"/>
        <v/>
      </c>
      <c r="J2975" s="29" t="str">
        <f t="shared" si="140"/>
        <v/>
      </c>
    </row>
    <row r="2976" spans="8:10" x14ac:dyDescent="0.25">
      <c r="H2976" s="29" t="str">
        <f t="shared" si="138"/>
        <v/>
      </c>
      <c r="I2976" s="29" t="str">
        <f t="shared" si="139"/>
        <v/>
      </c>
      <c r="J2976" s="29" t="str">
        <f t="shared" si="140"/>
        <v/>
      </c>
    </row>
    <row r="2977" spans="8:10" x14ac:dyDescent="0.25">
      <c r="H2977" s="29" t="str">
        <f t="shared" si="138"/>
        <v/>
      </c>
      <c r="I2977" s="29" t="str">
        <f t="shared" si="139"/>
        <v/>
      </c>
      <c r="J2977" s="29" t="str">
        <f t="shared" si="140"/>
        <v/>
      </c>
    </row>
    <row r="2978" spans="8:10" x14ac:dyDescent="0.25">
      <c r="H2978" s="29" t="str">
        <f t="shared" si="138"/>
        <v/>
      </c>
      <c r="I2978" s="29" t="str">
        <f t="shared" si="139"/>
        <v/>
      </c>
      <c r="J2978" s="29" t="str">
        <f t="shared" si="140"/>
        <v/>
      </c>
    </row>
    <row r="2979" spans="8:10" x14ac:dyDescent="0.25">
      <c r="H2979" s="29" t="str">
        <f t="shared" si="138"/>
        <v/>
      </c>
      <c r="I2979" s="29" t="str">
        <f t="shared" si="139"/>
        <v/>
      </c>
      <c r="J2979" s="29" t="str">
        <f t="shared" si="140"/>
        <v/>
      </c>
    </row>
    <row r="2980" spans="8:10" x14ac:dyDescent="0.25">
      <c r="H2980" s="29" t="str">
        <f t="shared" si="138"/>
        <v/>
      </c>
      <c r="I2980" s="29" t="str">
        <f t="shared" si="139"/>
        <v/>
      </c>
      <c r="J2980" s="29" t="str">
        <f t="shared" si="140"/>
        <v/>
      </c>
    </row>
    <row r="2981" spans="8:10" x14ac:dyDescent="0.25">
      <c r="H2981" s="29" t="str">
        <f t="shared" si="138"/>
        <v/>
      </c>
      <c r="I2981" s="29" t="str">
        <f t="shared" si="139"/>
        <v/>
      </c>
      <c r="J2981" s="29" t="str">
        <f t="shared" si="140"/>
        <v/>
      </c>
    </row>
    <row r="2982" spans="8:10" x14ac:dyDescent="0.25">
      <c r="H2982" s="29" t="str">
        <f t="shared" si="138"/>
        <v/>
      </c>
      <c r="I2982" s="29" t="str">
        <f t="shared" si="139"/>
        <v/>
      </c>
      <c r="J2982" s="29" t="str">
        <f t="shared" si="140"/>
        <v/>
      </c>
    </row>
    <row r="2983" spans="8:10" x14ac:dyDescent="0.25">
      <c r="H2983" s="29" t="str">
        <f t="shared" si="138"/>
        <v/>
      </c>
      <c r="I2983" s="29" t="str">
        <f t="shared" si="139"/>
        <v/>
      </c>
      <c r="J2983" s="29" t="str">
        <f t="shared" si="140"/>
        <v/>
      </c>
    </row>
    <row r="2984" spans="8:10" x14ac:dyDescent="0.25">
      <c r="H2984" s="29" t="str">
        <f t="shared" si="138"/>
        <v/>
      </c>
      <c r="I2984" s="29" t="str">
        <f t="shared" si="139"/>
        <v/>
      </c>
      <c r="J2984" s="29" t="str">
        <f t="shared" si="140"/>
        <v/>
      </c>
    </row>
    <row r="2985" spans="8:10" x14ac:dyDescent="0.25">
      <c r="H2985" s="29" t="str">
        <f t="shared" si="138"/>
        <v/>
      </c>
      <c r="I2985" s="29" t="str">
        <f t="shared" si="139"/>
        <v/>
      </c>
      <c r="J2985" s="29" t="str">
        <f t="shared" si="140"/>
        <v/>
      </c>
    </row>
    <row r="2986" spans="8:10" x14ac:dyDescent="0.25">
      <c r="H2986" s="29" t="str">
        <f t="shared" si="138"/>
        <v/>
      </c>
      <c r="I2986" s="29" t="str">
        <f t="shared" si="139"/>
        <v/>
      </c>
      <c r="J2986" s="29" t="str">
        <f t="shared" si="140"/>
        <v/>
      </c>
    </row>
    <row r="2987" spans="8:10" x14ac:dyDescent="0.25">
      <c r="H2987" s="29" t="str">
        <f t="shared" si="138"/>
        <v/>
      </c>
      <c r="I2987" s="29" t="str">
        <f t="shared" si="139"/>
        <v/>
      </c>
      <c r="J2987" s="29" t="str">
        <f t="shared" si="140"/>
        <v/>
      </c>
    </row>
    <row r="2988" spans="8:10" x14ac:dyDescent="0.25">
      <c r="H2988" s="29" t="str">
        <f t="shared" si="138"/>
        <v/>
      </c>
      <c r="I2988" s="29" t="str">
        <f t="shared" si="139"/>
        <v/>
      </c>
      <c r="J2988" s="29" t="str">
        <f t="shared" si="140"/>
        <v/>
      </c>
    </row>
    <row r="2989" spans="8:10" x14ac:dyDescent="0.25">
      <c r="H2989" s="29" t="str">
        <f t="shared" si="138"/>
        <v/>
      </c>
      <c r="I2989" s="29" t="str">
        <f t="shared" si="139"/>
        <v/>
      </c>
      <c r="J2989" s="29" t="str">
        <f t="shared" si="140"/>
        <v/>
      </c>
    </row>
    <row r="2990" spans="8:10" x14ac:dyDescent="0.25">
      <c r="H2990" s="29" t="str">
        <f t="shared" si="138"/>
        <v/>
      </c>
      <c r="I2990" s="29" t="str">
        <f t="shared" si="139"/>
        <v/>
      </c>
      <c r="J2990" s="29" t="str">
        <f t="shared" si="140"/>
        <v/>
      </c>
    </row>
    <row r="2991" spans="8:10" x14ac:dyDescent="0.25">
      <c r="H2991" s="29" t="str">
        <f t="shared" si="138"/>
        <v/>
      </c>
      <c r="I2991" s="29" t="str">
        <f t="shared" si="139"/>
        <v/>
      </c>
      <c r="J2991" s="29" t="str">
        <f t="shared" si="140"/>
        <v/>
      </c>
    </row>
    <row r="2992" spans="8:10" x14ac:dyDescent="0.25">
      <c r="H2992" s="29" t="str">
        <f t="shared" si="138"/>
        <v/>
      </c>
      <c r="I2992" s="29" t="str">
        <f t="shared" si="139"/>
        <v/>
      </c>
      <c r="J2992" s="29" t="str">
        <f t="shared" si="140"/>
        <v/>
      </c>
    </row>
    <row r="2993" spans="8:10" x14ac:dyDescent="0.25">
      <c r="H2993" s="29" t="str">
        <f t="shared" si="138"/>
        <v/>
      </c>
      <c r="I2993" s="29" t="str">
        <f t="shared" si="139"/>
        <v/>
      </c>
      <c r="J2993" s="29" t="str">
        <f t="shared" si="140"/>
        <v/>
      </c>
    </row>
    <row r="2994" spans="8:10" x14ac:dyDescent="0.25">
      <c r="H2994" s="29" t="str">
        <f t="shared" si="138"/>
        <v/>
      </c>
      <c r="I2994" s="29" t="str">
        <f t="shared" si="139"/>
        <v/>
      </c>
      <c r="J2994" s="29" t="str">
        <f t="shared" si="140"/>
        <v/>
      </c>
    </row>
    <row r="2995" spans="8:10" x14ac:dyDescent="0.25">
      <c r="H2995" s="29" t="str">
        <f t="shared" si="138"/>
        <v/>
      </c>
      <c r="I2995" s="29" t="str">
        <f t="shared" si="139"/>
        <v/>
      </c>
      <c r="J2995" s="29" t="str">
        <f t="shared" si="140"/>
        <v/>
      </c>
    </row>
    <row r="2996" spans="8:10" x14ac:dyDescent="0.25">
      <c r="H2996" s="29" t="str">
        <f t="shared" si="138"/>
        <v/>
      </c>
      <c r="I2996" s="29" t="str">
        <f t="shared" si="139"/>
        <v/>
      </c>
      <c r="J2996" s="29" t="str">
        <f t="shared" si="140"/>
        <v/>
      </c>
    </row>
    <row r="2997" spans="8:10" x14ac:dyDescent="0.25">
      <c r="H2997" s="29" t="str">
        <f t="shared" si="138"/>
        <v/>
      </c>
      <c r="I2997" s="29" t="str">
        <f t="shared" si="139"/>
        <v/>
      </c>
      <c r="J2997" s="29" t="str">
        <f t="shared" si="140"/>
        <v/>
      </c>
    </row>
    <row r="2998" spans="8:10" x14ac:dyDescent="0.25">
      <c r="H2998" s="29" t="str">
        <f t="shared" si="138"/>
        <v/>
      </c>
      <c r="I2998" s="29" t="str">
        <f t="shared" si="139"/>
        <v/>
      </c>
      <c r="J2998" s="29" t="str">
        <f t="shared" si="140"/>
        <v/>
      </c>
    </row>
    <row r="2999" spans="8:10" x14ac:dyDescent="0.25">
      <c r="H2999" s="29" t="str">
        <f t="shared" si="138"/>
        <v/>
      </c>
      <c r="I2999" s="29" t="str">
        <f t="shared" si="139"/>
        <v/>
      </c>
      <c r="J2999" s="29" t="str">
        <f t="shared" si="140"/>
        <v/>
      </c>
    </row>
    <row r="3000" spans="8:10" x14ac:dyDescent="0.25">
      <c r="H3000" s="29" t="str">
        <f t="shared" si="138"/>
        <v/>
      </c>
      <c r="I3000" s="29" t="str">
        <f t="shared" si="139"/>
        <v/>
      </c>
      <c r="J3000" s="29" t="str">
        <f t="shared" si="140"/>
        <v/>
      </c>
    </row>
    <row r="3001" spans="8:10" x14ac:dyDescent="0.25">
      <c r="H3001" s="29" t="str">
        <f t="shared" si="138"/>
        <v/>
      </c>
      <c r="I3001" s="29" t="str">
        <f t="shared" si="139"/>
        <v/>
      </c>
      <c r="J3001" s="29" t="str">
        <f t="shared" si="140"/>
        <v/>
      </c>
    </row>
    <row r="3002" spans="8:10" x14ac:dyDescent="0.25">
      <c r="H3002" s="29" t="str">
        <f t="shared" si="138"/>
        <v/>
      </c>
      <c r="I3002" s="29" t="str">
        <f t="shared" si="139"/>
        <v/>
      </c>
      <c r="J3002" s="29" t="str">
        <f t="shared" si="140"/>
        <v/>
      </c>
    </row>
    <row r="3003" spans="8:10" x14ac:dyDescent="0.25">
      <c r="H3003" s="29" t="str">
        <f t="shared" si="138"/>
        <v/>
      </c>
      <c r="I3003" s="29" t="str">
        <f t="shared" si="139"/>
        <v/>
      </c>
      <c r="J3003" s="29" t="str">
        <f t="shared" si="140"/>
        <v/>
      </c>
    </row>
    <row r="3004" spans="8:10" x14ac:dyDescent="0.25">
      <c r="H3004" s="29" t="str">
        <f t="shared" si="138"/>
        <v/>
      </c>
      <c r="I3004" s="29" t="str">
        <f t="shared" si="139"/>
        <v/>
      </c>
      <c r="J3004" s="29" t="str">
        <f t="shared" si="140"/>
        <v/>
      </c>
    </row>
    <row r="3005" spans="8:10" x14ac:dyDescent="0.25">
      <c r="H3005" s="29" t="str">
        <f t="shared" si="138"/>
        <v/>
      </c>
      <c r="I3005" s="29" t="str">
        <f t="shared" si="139"/>
        <v/>
      </c>
      <c r="J3005" s="29" t="str">
        <f t="shared" si="140"/>
        <v/>
      </c>
    </row>
    <row r="3006" spans="8:10" x14ac:dyDescent="0.25">
      <c r="H3006" s="29" t="str">
        <f t="shared" si="138"/>
        <v/>
      </c>
      <c r="I3006" s="29" t="str">
        <f t="shared" si="139"/>
        <v/>
      </c>
      <c r="J3006" s="29" t="str">
        <f t="shared" si="140"/>
        <v/>
      </c>
    </row>
    <row r="3007" spans="8:10" x14ac:dyDescent="0.25">
      <c r="H3007" s="29" t="str">
        <f t="shared" si="138"/>
        <v/>
      </c>
      <c r="I3007" s="29" t="str">
        <f t="shared" si="139"/>
        <v/>
      </c>
      <c r="J3007" s="29" t="str">
        <f t="shared" si="140"/>
        <v/>
      </c>
    </row>
    <row r="3008" spans="8:10" x14ac:dyDescent="0.25">
      <c r="H3008" s="29" t="str">
        <f t="shared" si="138"/>
        <v/>
      </c>
      <c r="I3008" s="29" t="str">
        <f t="shared" si="139"/>
        <v/>
      </c>
      <c r="J3008" s="29" t="str">
        <f t="shared" si="140"/>
        <v/>
      </c>
    </row>
    <row r="3009" spans="8:10" x14ac:dyDescent="0.25">
      <c r="H3009" s="29" t="str">
        <f t="shared" si="138"/>
        <v/>
      </c>
      <c r="I3009" s="29" t="str">
        <f t="shared" si="139"/>
        <v/>
      </c>
      <c r="J3009" s="29" t="str">
        <f t="shared" si="140"/>
        <v/>
      </c>
    </row>
    <row r="3010" spans="8:10" x14ac:dyDescent="0.25">
      <c r="H3010" s="29" t="str">
        <f t="shared" si="138"/>
        <v/>
      </c>
      <c r="I3010" s="29" t="str">
        <f t="shared" si="139"/>
        <v/>
      </c>
      <c r="J3010" s="29" t="str">
        <f t="shared" si="140"/>
        <v/>
      </c>
    </row>
    <row r="3011" spans="8:10" x14ac:dyDescent="0.25">
      <c r="H3011" s="29" t="str">
        <f t="shared" si="138"/>
        <v/>
      </c>
      <c r="I3011" s="29" t="str">
        <f t="shared" si="139"/>
        <v/>
      </c>
      <c r="J3011" s="29" t="str">
        <f t="shared" si="140"/>
        <v/>
      </c>
    </row>
    <row r="3012" spans="8:10" x14ac:dyDescent="0.25">
      <c r="H3012" s="29" t="str">
        <f t="shared" si="138"/>
        <v/>
      </c>
      <c r="I3012" s="29" t="str">
        <f t="shared" si="139"/>
        <v/>
      </c>
      <c r="J3012" s="29" t="str">
        <f t="shared" si="140"/>
        <v/>
      </c>
    </row>
    <row r="3013" spans="8:10" x14ac:dyDescent="0.25">
      <c r="H3013" s="29" t="str">
        <f t="shared" si="138"/>
        <v/>
      </c>
      <c r="I3013" s="29" t="str">
        <f t="shared" si="139"/>
        <v/>
      </c>
      <c r="J3013" s="29" t="str">
        <f t="shared" si="140"/>
        <v/>
      </c>
    </row>
    <row r="3014" spans="8:10" x14ac:dyDescent="0.25">
      <c r="H3014" s="29" t="str">
        <f t="shared" ref="H3014:H3077" si="141">IF(A3014&gt;0,WEEKNUM(C3014,21),"")</f>
        <v/>
      </c>
      <c r="I3014" s="29" t="str">
        <f t="shared" ref="I3014:I3077" si="142">IF(A3014&gt;0,1,"")</f>
        <v/>
      </c>
      <c r="J3014" s="29" t="str">
        <f t="shared" ref="J3014:J3077" si="143">IF(F3014&gt;0,1,"")</f>
        <v/>
      </c>
    </row>
    <row r="3015" spans="8:10" x14ac:dyDescent="0.25">
      <c r="H3015" s="29" t="str">
        <f t="shared" si="141"/>
        <v/>
      </c>
      <c r="I3015" s="29" t="str">
        <f t="shared" si="142"/>
        <v/>
      </c>
      <c r="J3015" s="29" t="str">
        <f t="shared" si="143"/>
        <v/>
      </c>
    </row>
    <row r="3016" spans="8:10" x14ac:dyDescent="0.25">
      <c r="H3016" s="29" t="str">
        <f t="shared" si="141"/>
        <v/>
      </c>
      <c r="I3016" s="29" t="str">
        <f t="shared" si="142"/>
        <v/>
      </c>
      <c r="J3016" s="29" t="str">
        <f t="shared" si="143"/>
        <v/>
      </c>
    </row>
    <row r="3017" spans="8:10" x14ac:dyDescent="0.25">
      <c r="H3017" s="29" t="str">
        <f t="shared" si="141"/>
        <v/>
      </c>
      <c r="I3017" s="29" t="str">
        <f t="shared" si="142"/>
        <v/>
      </c>
      <c r="J3017" s="29" t="str">
        <f t="shared" si="143"/>
        <v/>
      </c>
    </row>
    <row r="3018" spans="8:10" x14ac:dyDescent="0.25">
      <c r="H3018" s="29" t="str">
        <f t="shared" si="141"/>
        <v/>
      </c>
      <c r="I3018" s="29" t="str">
        <f t="shared" si="142"/>
        <v/>
      </c>
      <c r="J3018" s="29" t="str">
        <f t="shared" si="143"/>
        <v/>
      </c>
    </row>
    <row r="3019" spans="8:10" x14ac:dyDescent="0.25">
      <c r="H3019" s="29" t="str">
        <f t="shared" si="141"/>
        <v/>
      </c>
      <c r="I3019" s="29" t="str">
        <f t="shared" si="142"/>
        <v/>
      </c>
      <c r="J3019" s="29" t="str">
        <f t="shared" si="143"/>
        <v/>
      </c>
    </row>
    <row r="3020" spans="8:10" x14ac:dyDescent="0.25">
      <c r="H3020" s="29" t="str">
        <f t="shared" si="141"/>
        <v/>
      </c>
      <c r="I3020" s="29" t="str">
        <f t="shared" si="142"/>
        <v/>
      </c>
      <c r="J3020" s="29" t="str">
        <f t="shared" si="143"/>
        <v/>
      </c>
    </row>
    <row r="3021" spans="8:10" x14ac:dyDescent="0.25">
      <c r="H3021" s="29" t="str">
        <f t="shared" si="141"/>
        <v/>
      </c>
      <c r="I3021" s="29" t="str">
        <f t="shared" si="142"/>
        <v/>
      </c>
      <c r="J3021" s="29" t="str">
        <f t="shared" si="143"/>
        <v/>
      </c>
    </row>
    <row r="3022" spans="8:10" x14ac:dyDescent="0.25">
      <c r="H3022" s="29" t="str">
        <f t="shared" si="141"/>
        <v/>
      </c>
      <c r="I3022" s="29" t="str">
        <f t="shared" si="142"/>
        <v/>
      </c>
      <c r="J3022" s="29" t="str">
        <f t="shared" si="143"/>
        <v/>
      </c>
    </row>
    <row r="3023" spans="8:10" x14ac:dyDescent="0.25">
      <c r="H3023" s="29" t="str">
        <f t="shared" si="141"/>
        <v/>
      </c>
      <c r="I3023" s="29" t="str">
        <f t="shared" si="142"/>
        <v/>
      </c>
      <c r="J3023" s="29" t="str">
        <f t="shared" si="143"/>
        <v/>
      </c>
    </row>
    <row r="3024" spans="8:10" x14ac:dyDescent="0.25">
      <c r="H3024" s="29" t="str">
        <f t="shared" si="141"/>
        <v/>
      </c>
      <c r="I3024" s="29" t="str">
        <f t="shared" si="142"/>
        <v/>
      </c>
      <c r="J3024" s="29" t="str">
        <f t="shared" si="143"/>
        <v/>
      </c>
    </row>
    <row r="3025" spans="8:10" x14ac:dyDescent="0.25">
      <c r="H3025" s="29" t="str">
        <f t="shared" si="141"/>
        <v/>
      </c>
      <c r="I3025" s="29" t="str">
        <f t="shared" si="142"/>
        <v/>
      </c>
      <c r="J3025" s="29" t="str">
        <f t="shared" si="143"/>
        <v/>
      </c>
    </row>
    <row r="3026" spans="8:10" x14ac:dyDescent="0.25">
      <c r="H3026" s="29" t="str">
        <f t="shared" si="141"/>
        <v/>
      </c>
      <c r="I3026" s="29" t="str">
        <f t="shared" si="142"/>
        <v/>
      </c>
      <c r="J3026" s="29" t="str">
        <f t="shared" si="143"/>
        <v/>
      </c>
    </row>
    <row r="3027" spans="8:10" x14ac:dyDescent="0.25">
      <c r="H3027" s="29" t="str">
        <f t="shared" si="141"/>
        <v/>
      </c>
      <c r="I3027" s="29" t="str">
        <f t="shared" si="142"/>
        <v/>
      </c>
      <c r="J3027" s="29" t="str">
        <f t="shared" si="143"/>
        <v/>
      </c>
    </row>
    <row r="3028" spans="8:10" x14ac:dyDescent="0.25">
      <c r="H3028" s="29" t="str">
        <f t="shared" si="141"/>
        <v/>
      </c>
      <c r="I3028" s="29" t="str">
        <f t="shared" si="142"/>
        <v/>
      </c>
      <c r="J3028" s="29" t="str">
        <f t="shared" si="143"/>
        <v/>
      </c>
    </row>
    <row r="3029" spans="8:10" x14ac:dyDescent="0.25">
      <c r="H3029" s="29" t="str">
        <f t="shared" si="141"/>
        <v/>
      </c>
      <c r="I3029" s="29" t="str">
        <f t="shared" si="142"/>
        <v/>
      </c>
      <c r="J3029" s="29" t="str">
        <f t="shared" si="143"/>
        <v/>
      </c>
    </row>
    <row r="3030" spans="8:10" x14ac:dyDescent="0.25">
      <c r="H3030" s="29" t="str">
        <f t="shared" si="141"/>
        <v/>
      </c>
      <c r="I3030" s="29" t="str">
        <f t="shared" si="142"/>
        <v/>
      </c>
      <c r="J3030" s="29" t="str">
        <f t="shared" si="143"/>
        <v/>
      </c>
    </row>
    <row r="3031" spans="8:10" x14ac:dyDescent="0.25">
      <c r="H3031" s="29" t="str">
        <f t="shared" si="141"/>
        <v/>
      </c>
      <c r="I3031" s="29" t="str">
        <f t="shared" si="142"/>
        <v/>
      </c>
      <c r="J3031" s="29" t="str">
        <f t="shared" si="143"/>
        <v/>
      </c>
    </row>
    <row r="3032" spans="8:10" x14ac:dyDescent="0.25">
      <c r="H3032" s="29" t="str">
        <f t="shared" si="141"/>
        <v/>
      </c>
      <c r="I3032" s="29" t="str">
        <f t="shared" si="142"/>
        <v/>
      </c>
      <c r="J3032" s="29" t="str">
        <f t="shared" si="143"/>
        <v/>
      </c>
    </row>
    <row r="3033" spans="8:10" x14ac:dyDescent="0.25">
      <c r="H3033" s="29" t="str">
        <f t="shared" si="141"/>
        <v/>
      </c>
      <c r="I3033" s="29" t="str">
        <f t="shared" si="142"/>
        <v/>
      </c>
      <c r="J3033" s="29" t="str">
        <f t="shared" si="143"/>
        <v/>
      </c>
    </row>
    <row r="3034" spans="8:10" x14ac:dyDescent="0.25">
      <c r="H3034" s="29" t="str">
        <f t="shared" si="141"/>
        <v/>
      </c>
      <c r="I3034" s="29" t="str">
        <f t="shared" si="142"/>
        <v/>
      </c>
      <c r="J3034" s="29" t="str">
        <f t="shared" si="143"/>
        <v/>
      </c>
    </row>
    <row r="3035" spans="8:10" x14ac:dyDescent="0.25">
      <c r="H3035" s="29" t="str">
        <f t="shared" si="141"/>
        <v/>
      </c>
      <c r="I3035" s="29" t="str">
        <f t="shared" si="142"/>
        <v/>
      </c>
      <c r="J3035" s="29" t="str">
        <f t="shared" si="143"/>
        <v/>
      </c>
    </row>
    <row r="3036" spans="8:10" x14ac:dyDescent="0.25">
      <c r="H3036" s="29" t="str">
        <f t="shared" si="141"/>
        <v/>
      </c>
      <c r="I3036" s="29" t="str">
        <f t="shared" si="142"/>
        <v/>
      </c>
      <c r="J3036" s="29" t="str">
        <f t="shared" si="143"/>
        <v/>
      </c>
    </row>
    <row r="3037" spans="8:10" x14ac:dyDescent="0.25">
      <c r="H3037" s="29" t="str">
        <f t="shared" si="141"/>
        <v/>
      </c>
      <c r="I3037" s="29" t="str">
        <f t="shared" si="142"/>
        <v/>
      </c>
      <c r="J3037" s="29" t="str">
        <f t="shared" si="143"/>
        <v/>
      </c>
    </row>
    <row r="3038" spans="8:10" x14ac:dyDescent="0.25">
      <c r="H3038" s="29" t="str">
        <f t="shared" si="141"/>
        <v/>
      </c>
      <c r="I3038" s="29" t="str">
        <f t="shared" si="142"/>
        <v/>
      </c>
      <c r="J3038" s="29" t="str">
        <f t="shared" si="143"/>
        <v/>
      </c>
    </row>
    <row r="3039" spans="8:10" x14ac:dyDescent="0.25">
      <c r="H3039" s="29" t="str">
        <f t="shared" si="141"/>
        <v/>
      </c>
      <c r="I3039" s="29" t="str">
        <f t="shared" si="142"/>
        <v/>
      </c>
      <c r="J3039" s="29" t="str">
        <f t="shared" si="143"/>
        <v/>
      </c>
    </row>
    <row r="3040" spans="8:10" x14ac:dyDescent="0.25">
      <c r="H3040" s="29" t="str">
        <f t="shared" si="141"/>
        <v/>
      </c>
      <c r="I3040" s="29" t="str">
        <f t="shared" si="142"/>
        <v/>
      </c>
      <c r="J3040" s="29" t="str">
        <f t="shared" si="143"/>
        <v/>
      </c>
    </row>
    <row r="3041" spans="8:10" x14ac:dyDescent="0.25">
      <c r="H3041" s="29" t="str">
        <f t="shared" si="141"/>
        <v/>
      </c>
      <c r="I3041" s="29" t="str">
        <f t="shared" si="142"/>
        <v/>
      </c>
      <c r="J3041" s="29" t="str">
        <f t="shared" si="143"/>
        <v/>
      </c>
    </row>
    <row r="3042" spans="8:10" x14ac:dyDescent="0.25">
      <c r="H3042" s="29" t="str">
        <f t="shared" si="141"/>
        <v/>
      </c>
      <c r="I3042" s="29" t="str">
        <f t="shared" si="142"/>
        <v/>
      </c>
      <c r="J3042" s="29" t="str">
        <f t="shared" si="143"/>
        <v/>
      </c>
    </row>
    <row r="3043" spans="8:10" x14ac:dyDescent="0.25">
      <c r="H3043" s="29" t="str">
        <f t="shared" si="141"/>
        <v/>
      </c>
      <c r="I3043" s="29" t="str">
        <f t="shared" si="142"/>
        <v/>
      </c>
      <c r="J3043" s="29" t="str">
        <f t="shared" si="143"/>
        <v/>
      </c>
    </row>
    <row r="3044" spans="8:10" x14ac:dyDescent="0.25">
      <c r="H3044" s="29" t="str">
        <f t="shared" si="141"/>
        <v/>
      </c>
      <c r="I3044" s="29" t="str">
        <f t="shared" si="142"/>
        <v/>
      </c>
      <c r="J3044" s="29" t="str">
        <f t="shared" si="143"/>
        <v/>
      </c>
    </row>
    <row r="3045" spans="8:10" x14ac:dyDescent="0.25">
      <c r="H3045" s="29" t="str">
        <f t="shared" si="141"/>
        <v/>
      </c>
      <c r="I3045" s="29" t="str">
        <f t="shared" si="142"/>
        <v/>
      </c>
      <c r="J3045" s="29" t="str">
        <f t="shared" si="143"/>
        <v/>
      </c>
    </row>
    <row r="3046" spans="8:10" x14ac:dyDescent="0.25">
      <c r="H3046" s="29" t="str">
        <f t="shared" si="141"/>
        <v/>
      </c>
      <c r="I3046" s="29" t="str">
        <f t="shared" si="142"/>
        <v/>
      </c>
      <c r="J3046" s="29" t="str">
        <f t="shared" si="143"/>
        <v/>
      </c>
    </row>
    <row r="3047" spans="8:10" x14ac:dyDescent="0.25">
      <c r="H3047" s="29" t="str">
        <f t="shared" si="141"/>
        <v/>
      </c>
      <c r="I3047" s="29" t="str">
        <f t="shared" si="142"/>
        <v/>
      </c>
      <c r="J3047" s="29" t="str">
        <f t="shared" si="143"/>
        <v/>
      </c>
    </row>
    <row r="3048" spans="8:10" x14ac:dyDescent="0.25">
      <c r="H3048" s="29" t="str">
        <f t="shared" si="141"/>
        <v/>
      </c>
      <c r="I3048" s="29" t="str">
        <f t="shared" si="142"/>
        <v/>
      </c>
      <c r="J3048" s="29" t="str">
        <f t="shared" si="143"/>
        <v/>
      </c>
    </row>
    <row r="3049" spans="8:10" x14ac:dyDescent="0.25">
      <c r="H3049" s="29" t="str">
        <f t="shared" si="141"/>
        <v/>
      </c>
      <c r="I3049" s="29" t="str">
        <f t="shared" si="142"/>
        <v/>
      </c>
      <c r="J3049" s="29" t="str">
        <f t="shared" si="143"/>
        <v/>
      </c>
    </row>
    <row r="3050" spans="8:10" x14ac:dyDescent="0.25">
      <c r="H3050" s="29" t="str">
        <f t="shared" si="141"/>
        <v/>
      </c>
      <c r="I3050" s="29" t="str">
        <f t="shared" si="142"/>
        <v/>
      </c>
      <c r="J3050" s="29" t="str">
        <f t="shared" si="143"/>
        <v/>
      </c>
    </row>
    <row r="3051" spans="8:10" x14ac:dyDescent="0.25">
      <c r="H3051" s="29" t="str">
        <f t="shared" si="141"/>
        <v/>
      </c>
      <c r="I3051" s="29" t="str">
        <f t="shared" si="142"/>
        <v/>
      </c>
      <c r="J3051" s="29" t="str">
        <f t="shared" si="143"/>
        <v/>
      </c>
    </row>
    <row r="3052" spans="8:10" x14ac:dyDescent="0.25">
      <c r="H3052" s="29" t="str">
        <f t="shared" si="141"/>
        <v/>
      </c>
      <c r="I3052" s="29" t="str">
        <f t="shared" si="142"/>
        <v/>
      </c>
      <c r="J3052" s="29" t="str">
        <f t="shared" si="143"/>
        <v/>
      </c>
    </row>
    <row r="3053" spans="8:10" x14ac:dyDescent="0.25">
      <c r="H3053" s="29" t="str">
        <f t="shared" si="141"/>
        <v/>
      </c>
      <c r="I3053" s="29" t="str">
        <f t="shared" si="142"/>
        <v/>
      </c>
      <c r="J3053" s="29" t="str">
        <f t="shared" si="143"/>
        <v/>
      </c>
    </row>
    <row r="3054" spans="8:10" x14ac:dyDescent="0.25">
      <c r="H3054" s="29" t="str">
        <f t="shared" si="141"/>
        <v/>
      </c>
      <c r="I3054" s="29" t="str">
        <f t="shared" si="142"/>
        <v/>
      </c>
      <c r="J3054" s="29" t="str">
        <f t="shared" si="143"/>
        <v/>
      </c>
    </row>
    <row r="3055" spans="8:10" x14ac:dyDescent="0.25">
      <c r="H3055" s="29" t="str">
        <f t="shared" si="141"/>
        <v/>
      </c>
      <c r="I3055" s="29" t="str">
        <f t="shared" si="142"/>
        <v/>
      </c>
      <c r="J3055" s="29" t="str">
        <f t="shared" si="143"/>
        <v/>
      </c>
    </row>
    <row r="3056" spans="8:10" x14ac:dyDescent="0.25">
      <c r="H3056" s="29" t="str">
        <f t="shared" si="141"/>
        <v/>
      </c>
      <c r="I3056" s="29" t="str">
        <f t="shared" si="142"/>
        <v/>
      </c>
      <c r="J3056" s="29" t="str">
        <f t="shared" si="143"/>
        <v/>
      </c>
    </row>
    <row r="3057" spans="8:10" x14ac:dyDescent="0.25">
      <c r="H3057" s="29" t="str">
        <f t="shared" si="141"/>
        <v/>
      </c>
      <c r="I3057" s="29" t="str">
        <f t="shared" si="142"/>
        <v/>
      </c>
      <c r="J3057" s="29" t="str">
        <f t="shared" si="143"/>
        <v/>
      </c>
    </row>
    <row r="3058" spans="8:10" x14ac:dyDescent="0.25">
      <c r="H3058" s="29" t="str">
        <f t="shared" si="141"/>
        <v/>
      </c>
      <c r="I3058" s="29" t="str">
        <f t="shared" si="142"/>
        <v/>
      </c>
      <c r="J3058" s="29" t="str">
        <f t="shared" si="143"/>
        <v/>
      </c>
    </row>
    <row r="3059" spans="8:10" x14ac:dyDescent="0.25">
      <c r="H3059" s="29" t="str">
        <f t="shared" si="141"/>
        <v/>
      </c>
      <c r="I3059" s="29" t="str">
        <f t="shared" si="142"/>
        <v/>
      </c>
      <c r="J3059" s="29" t="str">
        <f t="shared" si="143"/>
        <v/>
      </c>
    </row>
    <row r="3060" spans="8:10" x14ac:dyDescent="0.25">
      <c r="H3060" s="29" t="str">
        <f t="shared" si="141"/>
        <v/>
      </c>
      <c r="I3060" s="29" t="str">
        <f t="shared" si="142"/>
        <v/>
      </c>
      <c r="J3060" s="29" t="str">
        <f t="shared" si="143"/>
        <v/>
      </c>
    </row>
    <row r="3061" spans="8:10" x14ac:dyDescent="0.25">
      <c r="H3061" s="29" t="str">
        <f t="shared" si="141"/>
        <v/>
      </c>
      <c r="I3061" s="29" t="str">
        <f t="shared" si="142"/>
        <v/>
      </c>
      <c r="J3061" s="29" t="str">
        <f t="shared" si="143"/>
        <v/>
      </c>
    </row>
    <row r="3062" spans="8:10" x14ac:dyDescent="0.25">
      <c r="H3062" s="29" t="str">
        <f t="shared" si="141"/>
        <v/>
      </c>
      <c r="I3062" s="29" t="str">
        <f t="shared" si="142"/>
        <v/>
      </c>
      <c r="J3062" s="29" t="str">
        <f t="shared" si="143"/>
        <v/>
      </c>
    </row>
    <row r="3063" spans="8:10" x14ac:dyDescent="0.25">
      <c r="H3063" s="29" t="str">
        <f t="shared" si="141"/>
        <v/>
      </c>
      <c r="I3063" s="29" t="str">
        <f t="shared" si="142"/>
        <v/>
      </c>
      <c r="J3063" s="29" t="str">
        <f t="shared" si="143"/>
        <v/>
      </c>
    </row>
    <row r="3064" spans="8:10" x14ac:dyDescent="0.25">
      <c r="H3064" s="29" t="str">
        <f t="shared" si="141"/>
        <v/>
      </c>
      <c r="I3064" s="29" t="str">
        <f t="shared" si="142"/>
        <v/>
      </c>
      <c r="J3064" s="29" t="str">
        <f t="shared" si="143"/>
        <v/>
      </c>
    </row>
    <row r="3065" spans="8:10" x14ac:dyDescent="0.25">
      <c r="H3065" s="29" t="str">
        <f t="shared" si="141"/>
        <v/>
      </c>
      <c r="I3065" s="29" t="str">
        <f t="shared" si="142"/>
        <v/>
      </c>
      <c r="J3065" s="29" t="str">
        <f t="shared" si="143"/>
        <v/>
      </c>
    </row>
    <row r="3066" spans="8:10" x14ac:dyDescent="0.25">
      <c r="H3066" s="29" t="str">
        <f t="shared" si="141"/>
        <v/>
      </c>
      <c r="I3066" s="29" t="str">
        <f t="shared" si="142"/>
        <v/>
      </c>
      <c r="J3066" s="29" t="str">
        <f t="shared" si="143"/>
        <v/>
      </c>
    </row>
    <row r="3067" spans="8:10" x14ac:dyDescent="0.25">
      <c r="H3067" s="29" t="str">
        <f t="shared" si="141"/>
        <v/>
      </c>
      <c r="I3067" s="29" t="str">
        <f t="shared" si="142"/>
        <v/>
      </c>
      <c r="J3067" s="29" t="str">
        <f t="shared" si="143"/>
        <v/>
      </c>
    </row>
    <row r="3068" spans="8:10" x14ac:dyDescent="0.25">
      <c r="H3068" s="29" t="str">
        <f t="shared" si="141"/>
        <v/>
      </c>
      <c r="I3068" s="29" t="str">
        <f t="shared" si="142"/>
        <v/>
      </c>
      <c r="J3068" s="29" t="str">
        <f t="shared" si="143"/>
        <v/>
      </c>
    </row>
    <row r="3069" spans="8:10" x14ac:dyDescent="0.25">
      <c r="H3069" s="29" t="str">
        <f t="shared" si="141"/>
        <v/>
      </c>
      <c r="I3069" s="29" t="str">
        <f t="shared" si="142"/>
        <v/>
      </c>
      <c r="J3069" s="29" t="str">
        <f t="shared" si="143"/>
        <v/>
      </c>
    </row>
    <row r="3070" spans="8:10" x14ac:dyDescent="0.25">
      <c r="H3070" s="29" t="str">
        <f t="shared" si="141"/>
        <v/>
      </c>
      <c r="I3070" s="29" t="str">
        <f t="shared" si="142"/>
        <v/>
      </c>
      <c r="J3070" s="29" t="str">
        <f t="shared" si="143"/>
        <v/>
      </c>
    </row>
    <row r="3071" spans="8:10" x14ac:dyDescent="0.25">
      <c r="H3071" s="29" t="str">
        <f t="shared" si="141"/>
        <v/>
      </c>
      <c r="I3071" s="29" t="str">
        <f t="shared" si="142"/>
        <v/>
      </c>
      <c r="J3071" s="29" t="str">
        <f t="shared" si="143"/>
        <v/>
      </c>
    </row>
    <row r="3072" spans="8:10" x14ac:dyDescent="0.25">
      <c r="H3072" s="29" t="str">
        <f t="shared" si="141"/>
        <v/>
      </c>
      <c r="I3072" s="29" t="str">
        <f t="shared" si="142"/>
        <v/>
      </c>
      <c r="J3072" s="29" t="str">
        <f t="shared" si="143"/>
        <v/>
      </c>
    </row>
    <row r="3073" spans="8:10" x14ac:dyDescent="0.25">
      <c r="H3073" s="29" t="str">
        <f t="shared" si="141"/>
        <v/>
      </c>
      <c r="I3073" s="29" t="str">
        <f t="shared" si="142"/>
        <v/>
      </c>
      <c r="J3073" s="29" t="str">
        <f t="shared" si="143"/>
        <v/>
      </c>
    </row>
    <row r="3074" spans="8:10" x14ac:dyDescent="0.25">
      <c r="H3074" s="29" t="str">
        <f t="shared" si="141"/>
        <v/>
      </c>
      <c r="I3074" s="29" t="str">
        <f t="shared" si="142"/>
        <v/>
      </c>
      <c r="J3074" s="29" t="str">
        <f t="shared" si="143"/>
        <v/>
      </c>
    </row>
    <row r="3075" spans="8:10" x14ac:dyDescent="0.25">
      <c r="H3075" s="29" t="str">
        <f t="shared" si="141"/>
        <v/>
      </c>
      <c r="I3075" s="29" t="str">
        <f t="shared" si="142"/>
        <v/>
      </c>
      <c r="J3075" s="29" t="str">
        <f t="shared" si="143"/>
        <v/>
      </c>
    </row>
    <row r="3076" spans="8:10" x14ac:dyDescent="0.25">
      <c r="H3076" s="29" t="str">
        <f t="shared" si="141"/>
        <v/>
      </c>
      <c r="I3076" s="29" t="str">
        <f t="shared" si="142"/>
        <v/>
      </c>
      <c r="J3076" s="29" t="str">
        <f t="shared" si="143"/>
        <v/>
      </c>
    </row>
    <row r="3077" spans="8:10" x14ac:dyDescent="0.25">
      <c r="H3077" s="29" t="str">
        <f t="shared" si="141"/>
        <v/>
      </c>
      <c r="I3077" s="29" t="str">
        <f t="shared" si="142"/>
        <v/>
      </c>
      <c r="J3077" s="29" t="str">
        <f t="shared" si="143"/>
        <v/>
      </c>
    </row>
    <row r="3078" spans="8:10" x14ac:dyDescent="0.25">
      <c r="H3078" s="29" t="str">
        <f t="shared" ref="H3078:H3141" si="144">IF(A3078&gt;0,WEEKNUM(C3078,21),"")</f>
        <v/>
      </c>
      <c r="I3078" s="29" t="str">
        <f t="shared" ref="I3078:I3141" si="145">IF(A3078&gt;0,1,"")</f>
        <v/>
      </c>
      <c r="J3078" s="29" t="str">
        <f t="shared" ref="J3078:J3141" si="146">IF(F3078&gt;0,1,"")</f>
        <v/>
      </c>
    </row>
    <row r="3079" spans="8:10" x14ac:dyDescent="0.25">
      <c r="H3079" s="29" t="str">
        <f t="shared" si="144"/>
        <v/>
      </c>
      <c r="I3079" s="29" t="str">
        <f t="shared" si="145"/>
        <v/>
      </c>
      <c r="J3079" s="29" t="str">
        <f t="shared" si="146"/>
        <v/>
      </c>
    </row>
    <row r="3080" spans="8:10" x14ac:dyDescent="0.25">
      <c r="H3080" s="29" t="str">
        <f t="shared" si="144"/>
        <v/>
      </c>
      <c r="I3080" s="29" t="str">
        <f t="shared" si="145"/>
        <v/>
      </c>
      <c r="J3080" s="29" t="str">
        <f t="shared" si="146"/>
        <v/>
      </c>
    </row>
    <row r="3081" spans="8:10" x14ac:dyDescent="0.25">
      <c r="H3081" s="29" t="str">
        <f t="shared" si="144"/>
        <v/>
      </c>
      <c r="I3081" s="29" t="str">
        <f t="shared" si="145"/>
        <v/>
      </c>
      <c r="J3081" s="29" t="str">
        <f t="shared" si="146"/>
        <v/>
      </c>
    </row>
    <row r="3082" spans="8:10" x14ac:dyDescent="0.25">
      <c r="H3082" s="29" t="str">
        <f t="shared" si="144"/>
        <v/>
      </c>
      <c r="I3082" s="29" t="str">
        <f t="shared" si="145"/>
        <v/>
      </c>
      <c r="J3082" s="29" t="str">
        <f t="shared" si="146"/>
        <v/>
      </c>
    </row>
    <row r="3083" spans="8:10" x14ac:dyDescent="0.25">
      <c r="H3083" s="29" t="str">
        <f t="shared" si="144"/>
        <v/>
      </c>
      <c r="I3083" s="29" t="str">
        <f t="shared" si="145"/>
        <v/>
      </c>
      <c r="J3083" s="29" t="str">
        <f t="shared" si="146"/>
        <v/>
      </c>
    </row>
    <row r="3084" spans="8:10" x14ac:dyDescent="0.25">
      <c r="H3084" s="29" t="str">
        <f t="shared" si="144"/>
        <v/>
      </c>
      <c r="I3084" s="29" t="str">
        <f t="shared" si="145"/>
        <v/>
      </c>
      <c r="J3084" s="29" t="str">
        <f t="shared" si="146"/>
        <v/>
      </c>
    </row>
    <row r="3085" spans="8:10" x14ac:dyDescent="0.25">
      <c r="H3085" s="29" t="str">
        <f t="shared" si="144"/>
        <v/>
      </c>
      <c r="I3085" s="29" t="str">
        <f t="shared" si="145"/>
        <v/>
      </c>
      <c r="J3085" s="29" t="str">
        <f t="shared" si="146"/>
        <v/>
      </c>
    </row>
    <row r="3086" spans="8:10" x14ac:dyDescent="0.25">
      <c r="H3086" s="29" t="str">
        <f t="shared" si="144"/>
        <v/>
      </c>
      <c r="I3086" s="29" t="str">
        <f t="shared" si="145"/>
        <v/>
      </c>
      <c r="J3086" s="29" t="str">
        <f t="shared" si="146"/>
        <v/>
      </c>
    </row>
    <row r="3087" spans="8:10" x14ac:dyDescent="0.25">
      <c r="H3087" s="29" t="str">
        <f t="shared" si="144"/>
        <v/>
      </c>
      <c r="I3087" s="29" t="str">
        <f t="shared" si="145"/>
        <v/>
      </c>
      <c r="J3087" s="29" t="str">
        <f t="shared" si="146"/>
        <v/>
      </c>
    </row>
    <row r="3088" spans="8:10" x14ac:dyDescent="0.25">
      <c r="H3088" s="29" t="str">
        <f t="shared" si="144"/>
        <v/>
      </c>
      <c r="I3088" s="29" t="str">
        <f t="shared" si="145"/>
        <v/>
      </c>
      <c r="J3088" s="29" t="str">
        <f t="shared" si="146"/>
        <v/>
      </c>
    </row>
    <row r="3089" spans="8:10" x14ac:dyDescent="0.25">
      <c r="H3089" s="29" t="str">
        <f t="shared" si="144"/>
        <v/>
      </c>
      <c r="I3089" s="29" t="str">
        <f t="shared" si="145"/>
        <v/>
      </c>
      <c r="J3089" s="29" t="str">
        <f t="shared" si="146"/>
        <v/>
      </c>
    </row>
    <row r="3090" spans="8:10" x14ac:dyDescent="0.25">
      <c r="H3090" s="29" t="str">
        <f t="shared" si="144"/>
        <v/>
      </c>
      <c r="I3090" s="29" t="str">
        <f t="shared" si="145"/>
        <v/>
      </c>
      <c r="J3090" s="29" t="str">
        <f t="shared" si="146"/>
        <v/>
      </c>
    </row>
    <row r="3091" spans="8:10" x14ac:dyDescent="0.25">
      <c r="H3091" s="29" t="str">
        <f t="shared" si="144"/>
        <v/>
      </c>
      <c r="I3091" s="29" t="str">
        <f t="shared" si="145"/>
        <v/>
      </c>
      <c r="J3091" s="29" t="str">
        <f t="shared" si="146"/>
        <v/>
      </c>
    </row>
    <row r="3092" spans="8:10" x14ac:dyDescent="0.25">
      <c r="H3092" s="29" t="str">
        <f t="shared" si="144"/>
        <v/>
      </c>
      <c r="I3092" s="29" t="str">
        <f t="shared" si="145"/>
        <v/>
      </c>
      <c r="J3092" s="29" t="str">
        <f t="shared" si="146"/>
        <v/>
      </c>
    </row>
    <row r="3093" spans="8:10" x14ac:dyDescent="0.25">
      <c r="H3093" s="29" t="str">
        <f t="shared" si="144"/>
        <v/>
      </c>
      <c r="I3093" s="29" t="str">
        <f t="shared" si="145"/>
        <v/>
      </c>
      <c r="J3093" s="29" t="str">
        <f t="shared" si="146"/>
        <v/>
      </c>
    </row>
    <row r="3094" spans="8:10" x14ac:dyDescent="0.25">
      <c r="H3094" s="29" t="str">
        <f t="shared" si="144"/>
        <v/>
      </c>
      <c r="I3094" s="29" t="str">
        <f t="shared" si="145"/>
        <v/>
      </c>
      <c r="J3094" s="29" t="str">
        <f t="shared" si="146"/>
        <v/>
      </c>
    </row>
    <row r="3095" spans="8:10" x14ac:dyDescent="0.25">
      <c r="H3095" s="29" t="str">
        <f t="shared" si="144"/>
        <v/>
      </c>
      <c r="I3095" s="29" t="str">
        <f t="shared" si="145"/>
        <v/>
      </c>
      <c r="J3095" s="29" t="str">
        <f t="shared" si="146"/>
        <v/>
      </c>
    </row>
    <row r="3096" spans="8:10" x14ac:dyDescent="0.25">
      <c r="H3096" s="29" t="str">
        <f t="shared" si="144"/>
        <v/>
      </c>
      <c r="I3096" s="29" t="str">
        <f t="shared" si="145"/>
        <v/>
      </c>
      <c r="J3096" s="29" t="str">
        <f t="shared" si="146"/>
        <v/>
      </c>
    </row>
    <row r="3097" spans="8:10" x14ac:dyDescent="0.25">
      <c r="H3097" s="29" t="str">
        <f t="shared" si="144"/>
        <v/>
      </c>
      <c r="I3097" s="29" t="str">
        <f t="shared" si="145"/>
        <v/>
      </c>
      <c r="J3097" s="29" t="str">
        <f t="shared" si="146"/>
        <v/>
      </c>
    </row>
    <row r="3098" spans="8:10" x14ac:dyDescent="0.25">
      <c r="H3098" s="29" t="str">
        <f t="shared" si="144"/>
        <v/>
      </c>
      <c r="I3098" s="29" t="str">
        <f t="shared" si="145"/>
        <v/>
      </c>
      <c r="J3098" s="29" t="str">
        <f t="shared" si="146"/>
        <v/>
      </c>
    </row>
    <row r="3099" spans="8:10" x14ac:dyDescent="0.25">
      <c r="H3099" s="29" t="str">
        <f t="shared" si="144"/>
        <v/>
      </c>
      <c r="I3099" s="29" t="str">
        <f t="shared" si="145"/>
        <v/>
      </c>
      <c r="J3099" s="29" t="str">
        <f t="shared" si="146"/>
        <v/>
      </c>
    </row>
    <row r="3100" spans="8:10" x14ac:dyDescent="0.25">
      <c r="H3100" s="29" t="str">
        <f t="shared" si="144"/>
        <v/>
      </c>
      <c r="I3100" s="29" t="str">
        <f t="shared" si="145"/>
        <v/>
      </c>
      <c r="J3100" s="29" t="str">
        <f t="shared" si="146"/>
        <v/>
      </c>
    </row>
    <row r="3101" spans="8:10" x14ac:dyDescent="0.25">
      <c r="H3101" s="29" t="str">
        <f t="shared" si="144"/>
        <v/>
      </c>
      <c r="I3101" s="29" t="str">
        <f t="shared" si="145"/>
        <v/>
      </c>
      <c r="J3101" s="29" t="str">
        <f t="shared" si="146"/>
        <v/>
      </c>
    </row>
    <row r="3102" spans="8:10" x14ac:dyDescent="0.25">
      <c r="H3102" s="29" t="str">
        <f t="shared" si="144"/>
        <v/>
      </c>
      <c r="I3102" s="29" t="str">
        <f t="shared" si="145"/>
        <v/>
      </c>
      <c r="J3102" s="29" t="str">
        <f t="shared" si="146"/>
        <v/>
      </c>
    </row>
    <row r="3103" spans="8:10" x14ac:dyDescent="0.25">
      <c r="H3103" s="29" t="str">
        <f t="shared" si="144"/>
        <v/>
      </c>
      <c r="I3103" s="29" t="str">
        <f t="shared" si="145"/>
        <v/>
      </c>
      <c r="J3103" s="29" t="str">
        <f t="shared" si="146"/>
        <v/>
      </c>
    </row>
    <row r="3104" spans="8:10" x14ac:dyDescent="0.25">
      <c r="H3104" s="29" t="str">
        <f t="shared" si="144"/>
        <v/>
      </c>
      <c r="I3104" s="29" t="str">
        <f t="shared" si="145"/>
        <v/>
      </c>
      <c r="J3104" s="29" t="str">
        <f t="shared" si="146"/>
        <v/>
      </c>
    </row>
    <row r="3105" spans="8:10" x14ac:dyDescent="0.25">
      <c r="H3105" s="29" t="str">
        <f t="shared" si="144"/>
        <v/>
      </c>
      <c r="I3105" s="29" t="str">
        <f t="shared" si="145"/>
        <v/>
      </c>
      <c r="J3105" s="29" t="str">
        <f t="shared" si="146"/>
        <v/>
      </c>
    </row>
    <row r="3106" spans="8:10" x14ac:dyDescent="0.25">
      <c r="H3106" s="29" t="str">
        <f t="shared" si="144"/>
        <v/>
      </c>
      <c r="I3106" s="29" t="str">
        <f t="shared" si="145"/>
        <v/>
      </c>
      <c r="J3106" s="29" t="str">
        <f t="shared" si="146"/>
        <v/>
      </c>
    </row>
    <row r="3107" spans="8:10" x14ac:dyDescent="0.25">
      <c r="H3107" s="29" t="str">
        <f t="shared" si="144"/>
        <v/>
      </c>
      <c r="I3107" s="29" t="str">
        <f t="shared" si="145"/>
        <v/>
      </c>
      <c r="J3107" s="29" t="str">
        <f t="shared" si="146"/>
        <v/>
      </c>
    </row>
    <row r="3108" spans="8:10" x14ac:dyDescent="0.25">
      <c r="H3108" s="29" t="str">
        <f t="shared" si="144"/>
        <v/>
      </c>
      <c r="I3108" s="29" t="str">
        <f t="shared" si="145"/>
        <v/>
      </c>
      <c r="J3108" s="29" t="str">
        <f t="shared" si="146"/>
        <v/>
      </c>
    </row>
    <row r="3109" spans="8:10" x14ac:dyDescent="0.25">
      <c r="H3109" s="29" t="str">
        <f t="shared" si="144"/>
        <v/>
      </c>
      <c r="I3109" s="29" t="str">
        <f t="shared" si="145"/>
        <v/>
      </c>
      <c r="J3109" s="29" t="str">
        <f t="shared" si="146"/>
        <v/>
      </c>
    </row>
    <row r="3110" spans="8:10" x14ac:dyDescent="0.25">
      <c r="H3110" s="29" t="str">
        <f t="shared" si="144"/>
        <v/>
      </c>
      <c r="I3110" s="29" t="str">
        <f t="shared" si="145"/>
        <v/>
      </c>
      <c r="J3110" s="29" t="str">
        <f t="shared" si="146"/>
        <v/>
      </c>
    </row>
    <row r="3111" spans="8:10" x14ac:dyDescent="0.25">
      <c r="H3111" s="29" t="str">
        <f t="shared" si="144"/>
        <v/>
      </c>
      <c r="I3111" s="29" t="str">
        <f t="shared" si="145"/>
        <v/>
      </c>
      <c r="J3111" s="29" t="str">
        <f t="shared" si="146"/>
        <v/>
      </c>
    </row>
    <row r="3112" spans="8:10" x14ac:dyDescent="0.25">
      <c r="H3112" s="29" t="str">
        <f t="shared" si="144"/>
        <v/>
      </c>
      <c r="I3112" s="29" t="str">
        <f t="shared" si="145"/>
        <v/>
      </c>
      <c r="J3112" s="29" t="str">
        <f t="shared" si="146"/>
        <v/>
      </c>
    </row>
    <row r="3113" spans="8:10" x14ac:dyDescent="0.25">
      <c r="H3113" s="29" t="str">
        <f t="shared" si="144"/>
        <v/>
      </c>
      <c r="I3113" s="29" t="str">
        <f t="shared" si="145"/>
        <v/>
      </c>
      <c r="J3113" s="29" t="str">
        <f t="shared" si="146"/>
        <v/>
      </c>
    </row>
    <row r="3114" spans="8:10" x14ac:dyDescent="0.25">
      <c r="H3114" s="29" t="str">
        <f t="shared" si="144"/>
        <v/>
      </c>
      <c r="I3114" s="29" t="str">
        <f t="shared" si="145"/>
        <v/>
      </c>
      <c r="J3114" s="29" t="str">
        <f t="shared" si="146"/>
        <v/>
      </c>
    </row>
    <row r="3115" spans="8:10" x14ac:dyDescent="0.25">
      <c r="H3115" s="29" t="str">
        <f t="shared" si="144"/>
        <v/>
      </c>
      <c r="I3115" s="29" t="str">
        <f t="shared" si="145"/>
        <v/>
      </c>
      <c r="J3115" s="29" t="str">
        <f t="shared" si="146"/>
        <v/>
      </c>
    </row>
    <row r="3116" spans="8:10" x14ac:dyDescent="0.25">
      <c r="H3116" s="29" t="str">
        <f t="shared" si="144"/>
        <v/>
      </c>
      <c r="I3116" s="29" t="str">
        <f t="shared" si="145"/>
        <v/>
      </c>
      <c r="J3116" s="29" t="str">
        <f t="shared" si="146"/>
        <v/>
      </c>
    </row>
    <row r="3117" spans="8:10" x14ac:dyDescent="0.25">
      <c r="H3117" s="29" t="str">
        <f t="shared" si="144"/>
        <v/>
      </c>
      <c r="I3117" s="29" t="str">
        <f t="shared" si="145"/>
        <v/>
      </c>
      <c r="J3117" s="29" t="str">
        <f t="shared" si="146"/>
        <v/>
      </c>
    </row>
    <row r="3118" spans="8:10" x14ac:dyDescent="0.25">
      <c r="H3118" s="29" t="str">
        <f t="shared" si="144"/>
        <v/>
      </c>
      <c r="I3118" s="29" t="str">
        <f t="shared" si="145"/>
        <v/>
      </c>
      <c r="J3118" s="29" t="str">
        <f t="shared" si="146"/>
        <v/>
      </c>
    </row>
    <row r="3119" spans="8:10" x14ac:dyDescent="0.25">
      <c r="H3119" s="29" t="str">
        <f t="shared" si="144"/>
        <v/>
      </c>
      <c r="I3119" s="29" t="str">
        <f t="shared" si="145"/>
        <v/>
      </c>
      <c r="J3119" s="29" t="str">
        <f t="shared" si="146"/>
        <v/>
      </c>
    </row>
    <row r="3120" spans="8:10" x14ac:dyDescent="0.25">
      <c r="H3120" s="29" t="str">
        <f t="shared" si="144"/>
        <v/>
      </c>
      <c r="I3120" s="29" t="str">
        <f t="shared" si="145"/>
        <v/>
      </c>
      <c r="J3120" s="29" t="str">
        <f t="shared" si="146"/>
        <v/>
      </c>
    </row>
    <row r="3121" spans="8:10" x14ac:dyDescent="0.25">
      <c r="H3121" s="29" t="str">
        <f t="shared" si="144"/>
        <v/>
      </c>
      <c r="I3121" s="29" t="str">
        <f t="shared" si="145"/>
        <v/>
      </c>
      <c r="J3121" s="29" t="str">
        <f t="shared" si="146"/>
        <v/>
      </c>
    </row>
    <row r="3122" spans="8:10" x14ac:dyDescent="0.25">
      <c r="H3122" s="29" t="str">
        <f t="shared" si="144"/>
        <v/>
      </c>
      <c r="I3122" s="29" t="str">
        <f t="shared" si="145"/>
        <v/>
      </c>
      <c r="J3122" s="29" t="str">
        <f t="shared" si="146"/>
        <v/>
      </c>
    </row>
    <row r="3123" spans="8:10" x14ac:dyDescent="0.25">
      <c r="H3123" s="29" t="str">
        <f t="shared" si="144"/>
        <v/>
      </c>
      <c r="I3123" s="29" t="str">
        <f t="shared" si="145"/>
        <v/>
      </c>
      <c r="J3123" s="29" t="str">
        <f t="shared" si="146"/>
        <v/>
      </c>
    </row>
    <row r="3124" spans="8:10" x14ac:dyDescent="0.25">
      <c r="H3124" s="29" t="str">
        <f t="shared" si="144"/>
        <v/>
      </c>
      <c r="I3124" s="29" t="str">
        <f t="shared" si="145"/>
        <v/>
      </c>
      <c r="J3124" s="29" t="str">
        <f t="shared" si="146"/>
        <v/>
      </c>
    </row>
    <row r="3125" spans="8:10" x14ac:dyDescent="0.25">
      <c r="H3125" s="29" t="str">
        <f t="shared" si="144"/>
        <v/>
      </c>
      <c r="I3125" s="29" t="str">
        <f t="shared" si="145"/>
        <v/>
      </c>
      <c r="J3125" s="29" t="str">
        <f t="shared" si="146"/>
        <v/>
      </c>
    </row>
    <row r="3126" spans="8:10" x14ac:dyDescent="0.25">
      <c r="H3126" s="29" t="str">
        <f t="shared" si="144"/>
        <v/>
      </c>
      <c r="I3126" s="29" t="str">
        <f t="shared" si="145"/>
        <v/>
      </c>
      <c r="J3126" s="29" t="str">
        <f t="shared" si="146"/>
        <v/>
      </c>
    </row>
    <row r="3127" spans="8:10" x14ac:dyDescent="0.25">
      <c r="H3127" s="29" t="str">
        <f t="shared" si="144"/>
        <v/>
      </c>
      <c r="I3127" s="29" t="str">
        <f t="shared" si="145"/>
        <v/>
      </c>
      <c r="J3127" s="29" t="str">
        <f t="shared" si="146"/>
        <v/>
      </c>
    </row>
    <row r="3128" spans="8:10" x14ac:dyDescent="0.25">
      <c r="H3128" s="29" t="str">
        <f t="shared" si="144"/>
        <v/>
      </c>
      <c r="I3128" s="29" t="str">
        <f t="shared" si="145"/>
        <v/>
      </c>
      <c r="J3128" s="29" t="str">
        <f t="shared" si="146"/>
        <v/>
      </c>
    </row>
    <row r="3129" spans="8:10" x14ac:dyDescent="0.25">
      <c r="H3129" s="29" t="str">
        <f t="shared" si="144"/>
        <v/>
      </c>
      <c r="I3129" s="29" t="str">
        <f t="shared" si="145"/>
        <v/>
      </c>
      <c r="J3129" s="29" t="str">
        <f t="shared" si="146"/>
        <v/>
      </c>
    </row>
    <row r="3130" spans="8:10" x14ac:dyDescent="0.25">
      <c r="H3130" s="29" t="str">
        <f t="shared" si="144"/>
        <v/>
      </c>
      <c r="I3130" s="29" t="str">
        <f t="shared" si="145"/>
        <v/>
      </c>
      <c r="J3130" s="29" t="str">
        <f t="shared" si="146"/>
        <v/>
      </c>
    </row>
    <row r="3131" spans="8:10" x14ac:dyDescent="0.25">
      <c r="H3131" s="29" t="str">
        <f t="shared" si="144"/>
        <v/>
      </c>
      <c r="I3131" s="29" t="str">
        <f t="shared" si="145"/>
        <v/>
      </c>
      <c r="J3131" s="29" t="str">
        <f t="shared" si="146"/>
        <v/>
      </c>
    </row>
    <row r="3132" spans="8:10" x14ac:dyDescent="0.25">
      <c r="H3132" s="29" t="str">
        <f t="shared" si="144"/>
        <v/>
      </c>
      <c r="I3132" s="29" t="str">
        <f t="shared" si="145"/>
        <v/>
      </c>
      <c r="J3132" s="29" t="str">
        <f t="shared" si="146"/>
        <v/>
      </c>
    </row>
    <row r="3133" spans="8:10" x14ac:dyDescent="0.25">
      <c r="H3133" s="29" t="str">
        <f t="shared" si="144"/>
        <v/>
      </c>
      <c r="I3133" s="29" t="str">
        <f t="shared" si="145"/>
        <v/>
      </c>
      <c r="J3133" s="29" t="str">
        <f t="shared" si="146"/>
        <v/>
      </c>
    </row>
    <row r="3134" spans="8:10" x14ac:dyDescent="0.25">
      <c r="H3134" s="29" t="str">
        <f t="shared" si="144"/>
        <v/>
      </c>
      <c r="I3134" s="29" t="str">
        <f t="shared" si="145"/>
        <v/>
      </c>
      <c r="J3134" s="29" t="str">
        <f t="shared" si="146"/>
        <v/>
      </c>
    </row>
    <row r="3135" spans="8:10" x14ac:dyDescent="0.25">
      <c r="H3135" s="29" t="str">
        <f t="shared" si="144"/>
        <v/>
      </c>
      <c r="I3135" s="29" t="str">
        <f t="shared" si="145"/>
        <v/>
      </c>
      <c r="J3135" s="29" t="str">
        <f t="shared" si="146"/>
        <v/>
      </c>
    </row>
    <row r="3136" spans="8:10" x14ac:dyDescent="0.25">
      <c r="H3136" s="29" t="str">
        <f t="shared" si="144"/>
        <v/>
      </c>
      <c r="I3136" s="29" t="str">
        <f t="shared" si="145"/>
        <v/>
      </c>
      <c r="J3136" s="29" t="str">
        <f t="shared" si="146"/>
        <v/>
      </c>
    </row>
    <row r="3137" spans="8:10" x14ac:dyDescent="0.25">
      <c r="H3137" s="29" t="str">
        <f t="shared" si="144"/>
        <v/>
      </c>
      <c r="I3137" s="29" t="str">
        <f t="shared" si="145"/>
        <v/>
      </c>
      <c r="J3137" s="29" t="str">
        <f t="shared" si="146"/>
        <v/>
      </c>
    </row>
    <row r="3138" spans="8:10" x14ac:dyDescent="0.25">
      <c r="H3138" s="29" t="str">
        <f t="shared" si="144"/>
        <v/>
      </c>
      <c r="I3138" s="29" t="str">
        <f t="shared" si="145"/>
        <v/>
      </c>
      <c r="J3138" s="29" t="str">
        <f t="shared" si="146"/>
        <v/>
      </c>
    </row>
    <row r="3139" spans="8:10" x14ac:dyDescent="0.25">
      <c r="H3139" s="29" t="str">
        <f t="shared" si="144"/>
        <v/>
      </c>
      <c r="I3139" s="29" t="str">
        <f t="shared" si="145"/>
        <v/>
      </c>
      <c r="J3139" s="29" t="str">
        <f t="shared" si="146"/>
        <v/>
      </c>
    </row>
    <row r="3140" spans="8:10" x14ac:dyDescent="0.25">
      <c r="H3140" s="29" t="str">
        <f t="shared" si="144"/>
        <v/>
      </c>
      <c r="I3140" s="29" t="str">
        <f t="shared" si="145"/>
        <v/>
      </c>
      <c r="J3140" s="29" t="str">
        <f t="shared" si="146"/>
        <v/>
      </c>
    </row>
    <row r="3141" spans="8:10" x14ac:dyDescent="0.25">
      <c r="H3141" s="29" t="str">
        <f t="shared" si="144"/>
        <v/>
      </c>
      <c r="I3141" s="29" t="str">
        <f t="shared" si="145"/>
        <v/>
      </c>
      <c r="J3141" s="29" t="str">
        <f t="shared" si="146"/>
        <v/>
      </c>
    </row>
    <row r="3142" spans="8:10" x14ac:dyDescent="0.25">
      <c r="H3142" s="29" t="str">
        <f t="shared" ref="H3142:H3205" si="147">IF(A3142&gt;0,WEEKNUM(C3142,21),"")</f>
        <v/>
      </c>
      <c r="I3142" s="29" t="str">
        <f t="shared" ref="I3142:I3205" si="148">IF(A3142&gt;0,1,"")</f>
        <v/>
      </c>
      <c r="J3142" s="29" t="str">
        <f t="shared" ref="J3142:J3205" si="149">IF(F3142&gt;0,1,"")</f>
        <v/>
      </c>
    </row>
    <row r="3143" spans="8:10" x14ac:dyDescent="0.25">
      <c r="H3143" s="29" t="str">
        <f t="shared" si="147"/>
        <v/>
      </c>
      <c r="I3143" s="29" t="str">
        <f t="shared" si="148"/>
        <v/>
      </c>
      <c r="J3143" s="29" t="str">
        <f t="shared" si="149"/>
        <v/>
      </c>
    </row>
    <row r="3144" spans="8:10" x14ac:dyDescent="0.25">
      <c r="H3144" s="29" t="str">
        <f t="shared" si="147"/>
        <v/>
      </c>
      <c r="I3144" s="29" t="str">
        <f t="shared" si="148"/>
        <v/>
      </c>
      <c r="J3144" s="29" t="str">
        <f t="shared" si="149"/>
        <v/>
      </c>
    </row>
    <row r="3145" spans="8:10" x14ac:dyDescent="0.25">
      <c r="H3145" s="29" t="str">
        <f t="shared" si="147"/>
        <v/>
      </c>
      <c r="I3145" s="29" t="str">
        <f t="shared" si="148"/>
        <v/>
      </c>
      <c r="J3145" s="29" t="str">
        <f t="shared" si="149"/>
        <v/>
      </c>
    </row>
    <row r="3146" spans="8:10" x14ac:dyDescent="0.25">
      <c r="H3146" s="29" t="str">
        <f t="shared" si="147"/>
        <v/>
      </c>
      <c r="I3146" s="29" t="str">
        <f t="shared" si="148"/>
        <v/>
      </c>
      <c r="J3146" s="29" t="str">
        <f t="shared" si="149"/>
        <v/>
      </c>
    </row>
    <row r="3147" spans="8:10" x14ac:dyDescent="0.25">
      <c r="H3147" s="29" t="str">
        <f t="shared" si="147"/>
        <v/>
      </c>
      <c r="I3147" s="29" t="str">
        <f t="shared" si="148"/>
        <v/>
      </c>
      <c r="J3147" s="29" t="str">
        <f t="shared" si="149"/>
        <v/>
      </c>
    </row>
    <row r="3148" spans="8:10" x14ac:dyDescent="0.25">
      <c r="H3148" s="29" t="str">
        <f t="shared" si="147"/>
        <v/>
      </c>
      <c r="I3148" s="29" t="str">
        <f t="shared" si="148"/>
        <v/>
      </c>
      <c r="J3148" s="29" t="str">
        <f t="shared" si="149"/>
        <v/>
      </c>
    </row>
    <row r="3149" spans="8:10" x14ac:dyDescent="0.25">
      <c r="H3149" s="29" t="str">
        <f t="shared" si="147"/>
        <v/>
      </c>
      <c r="I3149" s="29" t="str">
        <f t="shared" si="148"/>
        <v/>
      </c>
      <c r="J3149" s="29" t="str">
        <f t="shared" si="149"/>
        <v/>
      </c>
    </row>
    <row r="3150" spans="8:10" x14ac:dyDescent="0.25">
      <c r="H3150" s="29" t="str">
        <f t="shared" si="147"/>
        <v/>
      </c>
      <c r="I3150" s="29" t="str">
        <f t="shared" si="148"/>
        <v/>
      </c>
      <c r="J3150" s="29" t="str">
        <f t="shared" si="149"/>
        <v/>
      </c>
    </row>
    <row r="3151" spans="8:10" x14ac:dyDescent="0.25">
      <c r="H3151" s="29" t="str">
        <f t="shared" si="147"/>
        <v/>
      </c>
      <c r="I3151" s="29" t="str">
        <f t="shared" si="148"/>
        <v/>
      </c>
      <c r="J3151" s="29" t="str">
        <f t="shared" si="149"/>
        <v/>
      </c>
    </row>
    <row r="3152" spans="8:10" x14ac:dyDescent="0.25">
      <c r="H3152" s="29" t="str">
        <f t="shared" si="147"/>
        <v/>
      </c>
      <c r="I3152" s="29" t="str">
        <f t="shared" si="148"/>
        <v/>
      </c>
      <c r="J3152" s="29" t="str">
        <f t="shared" si="149"/>
        <v/>
      </c>
    </row>
    <row r="3153" spans="8:10" x14ac:dyDescent="0.25">
      <c r="H3153" s="29" t="str">
        <f t="shared" si="147"/>
        <v/>
      </c>
      <c r="I3153" s="29" t="str">
        <f t="shared" si="148"/>
        <v/>
      </c>
      <c r="J3153" s="29" t="str">
        <f t="shared" si="149"/>
        <v/>
      </c>
    </row>
    <row r="3154" spans="8:10" x14ac:dyDescent="0.25">
      <c r="H3154" s="29" t="str">
        <f t="shared" si="147"/>
        <v/>
      </c>
      <c r="I3154" s="29" t="str">
        <f t="shared" si="148"/>
        <v/>
      </c>
      <c r="J3154" s="29" t="str">
        <f t="shared" si="149"/>
        <v/>
      </c>
    </row>
    <row r="3155" spans="8:10" x14ac:dyDescent="0.25">
      <c r="H3155" s="29" t="str">
        <f t="shared" si="147"/>
        <v/>
      </c>
      <c r="I3155" s="29" t="str">
        <f t="shared" si="148"/>
        <v/>
      </c>
      <c r="J3155" s="29" t="str">
        <f t="shared" si="149"/>
        <v/>
      </c>
    </row>
    <row r="3156" spans="8:10" x14ac:dyDescent="0.25">
      <c r="H3156" s="29" t="str">
        <f t="shared" si="147"/>
        <v/>
      </c>
      <c r="I3156" s="29" t="str">
        <f t="shared" si="148"/>
        <v/>
      </c>
      <c r="J3156" s="29" t="str">
        <f t="shared" si="149"/>
        <v/>
      </c>
    </row>
    <row r="3157" spans="8:10" x14ac:dyDescent="0.25">
      <c r="H3157" s="29" t="str">
        <f t="shared" si="147"/>
        <v/>
      </c>
      <c r="I3157" s="29" t="str">
        <f t="shared" si="148"/>
        <v/>
      </c>
      <c r="J3157" s="29" t="str">
        <f t="shared" si="149"/>
        <v/>
      </c>
    </row>
    <row r="3158" spans="8:10" x14ac:dyDescent="0.25">
      <c r="H3158" s="29" t="str">
        <f t="shared" si="147"/>
        <v/>
      </c>
      <c r="I3158" s="29" t="str">
        <f t="shared" si="148"/>
        <v/>
      </c>
      <c r="J3158" s="29" t="str">
        <f t="shared" si="149"/>
        <v/>
      </c>
    </row>
    <row r="3159" spans="8:10" x14ac:dyDescent="0.25">
      <c r="H3159" s="29" t="str">
        <f t="shared" si="147"/>
        <v/>
      </c>
      <c r="I3159" s="29" t="str">
        <f t="shared" si="148"/>
        <v/>
      </c>
      <c r="J3159" s="29" t="str">
        <f t="shared" si="149"/>
        <v/>
      </c>
    </row>
    <row r="3160" spans="8:10" x14ac:dyDescent="0.25">
      <c r="H3160" s="29" t="str">
        <f t="shared" si="147"/>
        <v/>
      </c>
      <c r="I3160" s="29" t="str">
        <f t="shared" si="148"/>
        <v/>
      </c>
      <c r="J3160" s="29" t="str">
        <f t="shared" si="149"/>
        <v/>
      </c>
    </row>
    <row r="3161" spans="8:10" x14ac:dyDescent="0.25">
      <c r="H3161" s="29" t="str">
        <f t="shared" si="147"/>
        <v/>
      </c>
      <c r="I3161" s="29" t="str">
        <f t="shared" si="148"/>
        <v/>
      </c>
      <c r="J3161" s="29" t="str">
        <f t="shared" si="149"/>
        <v/>
      </c>
    </row>
    <row r="3162" spans="8:10" x14ac:dyDescent="0.25">
      <c r="H3162" s="29" t="str">
        <f t="shared" si="147"/>
        <v/>
      </c>
      <c r="I3162" s="29" t="str">
        <f t="shared" si="148"/>
        <v/>
      </c>
      <c r="J3162" s="29" t="str">
        <f t="shared" si="149"/>
        <v/>
      </c>
    </row>
    <row r="3163" spans="8:10" x14ac:dyDescent="0.25">
      <c r="H3163" s="29" t="str">
        <f t="shared" si="147"/>
        <v/>
      </c>
      <c r="I3163" s="29" t="str">
        <f t="shared" si="148"/>
        <v/>
      </c>
      <c r="J3163" s="29" t="str">
        <f t="shared" si="149"/>
        <v/>
      </c>
    </row>
    <row r="3164" spans="8:10" x14ac:dyDescent="0.25">
      <c r="H3164" s="29" t="str">
        <f t="shared" si="147"/>
        <v/>
      </c>
      <c r="I3164" s="29" t="str">
        <f t="shared" si="148"/>
        <v/>
      </c>
      <c r="J3164" s="29" t="str">
        <f t="shared" si="149"/>
        <v/>
      </c>
    </row>
    <row r="3165" spans="8:10" x14ac:dyDescent="0.25">
      <c r="H3165" s="29" t="str">
        <f t="shared" si="147"/>
        <v/>
      </c>
      <c r="I3165" s="29" t="str">
        <f t="shared" si="148"/>
        <v/>
      </c>
      <c r="J3165" s="29" t="str">
        <f t="shared" si="149"/>
        <v/>
      </c>
    </row>
    <row r="3166" spans="8:10" x14ac:dyDescent="0.25">
      <c r="H3166" s="29" t="str">
        <f t="shared" si="147"/>
        <v/>
      </c>
      <c r="I3166" s="29" t="str">
        <f t="shared" si="148"/>
        <v/>
      </c>
      <c r="J3166" s="29" t="str">
        <f t="shared" si="149"/>
        <v/>
      </c>
    </row>
    <row r="3167" spans="8:10" x14ac:dyDescent="0.25">
      <c r="H3167" s="29" t="str">
        <f t="shared" si="147"/>
        <v/>
      </c>
      <c r="I3167" s="29" t="str">
        <f t="shared" si="148"/>
        <v/>
      </c>
      <c r="J3167" s="29" t="str">
        <f t="shared" si="149"/>
        <v/>
      </c>
    </row>
    <row r="3168" spans="8:10" x14ac:dyDescent="0.25">
      <c r="H3168" s="29" t="str">
        <f t="shared" si="147"/>
        <v/>
      </c>
      <c r="I3168" s="29" t="str">
        <f t="shared" si="148"/>
        <v/>
      </c>
      <c r="J3168" s="29" t="str">
        <f t="shared" si="149"/>
        <v/>
      </c>
    </row>
    <row r="3169" spans="8:10" x14ac:dyDescent="0.25">
      <c r="H3169" s="29" t="str">
        <f t="shared" si="147"/>
        <v/>
      </c>
      <c r="I3169" s="29" t="str">
        <f t="shared" si="148"/>
        <v/>
      </c>
      <c r="J3169" s="29" t="str">
        <f t="shared" si="149"/>
        <v/>
      </c>
    </row>
    <row r="3170" spans="8:10" x14ac:dyDescent="0.25">
      <c r="H3170" s="29" t="str">
        <f t="shared" si="147"/>
        <v/>
      </c>
      <c r="I3170" s="29" t="str">
        <f t="shared" si="148"/>
        <v/>
      </c>
      <c r="J3170" s="29" t="str">
        <f t="shared" si="149"/>
        <v/>
      </c>
    </row>
    <row r="3171" spans="8:10" x14ac:dyDescent="0.25">
      <c r="H3171" s="29" t="str">
        <f t="shared" si="147"/>
        <v/>
      </c>
      <c r="I3171" s="29" t="str">
        <f t="shared" si="148"/>
        <v/>
      </c>
      <c r="J3171" s="29" t="str">
        <f t="shared" si="149"/>
        <v/>
      </c>
    </row>
    <row r="3172" spans="8:10" x14ac:dyDescent="0.25">
      <c r="H3172" s="29" t="str">
        <f t="shared" si="147"/>
        <v/>
      </c>
      <c r="I3172" s="29" t="str">
        <f t="shared" si="148"/>
        <v/>
      </c>
      <c r="J3172" s="29" t="str">
        <f t="shared" si="149"/>
        <v/>
      </c>
    </row>
    <row r="3173" spans="8:10" x14ac:dyDescent="0.25">
      <c r="H3173" s="29" t="str">
        <f t="shared" si="147"/>
        <v/>
      </c>
      <c r="I3173" s="29" t="str">
        <f t="shared" si="148"/>
        <v/>
      </c>
      <c r="J3173" s="29" t="str">
        <f t="shared" si="149"/>
        <v/>
      </c>
    </row>
    <row r="3174" spans="8:10" x14ac:dyDescent="0.25">
      <c r="H3174" s="29" t="str">
        <f t="shared" si="147"/>
        <v/>
      </c>
      <c r="I3174" s="29" t="str">
        <f t="shared" si="148"/>
        <v/>
      </c>
      <c r="J3174" s="29" t="str">
        <f t="shared" si="149"/>
        <v/>
      </c>
    </row>
    <row r="3175" spans="8:10" x14ac:dyDescent="0.25">
      <c r="H3175" s="29" t="str">
        <f t="shared" si="147"/>
        <v/>
      </c>
      <c r="I3175" s="29" t="str">
        <f t="shared" si="148"/>
        <v/>
      </c>
      <c r="J3175" s="29" t="str">
        <f t="shared" si="149"/>
        <v/>
      </c>
    </row>
    <row r="3176" spans="8:10" x14ac:dyDescent="0.25">
      <c r="H3176" s="29" t="str">
        <f t="shared" si="147"/>
        <v/>
      </c>
      <c r="I3176" s="29" t="str">
        <f t="shared" si="148"/>
        <v/>
      </c>
      <c r="J3176" s="29" t="str">
        <f t="shared" si="149"/>
        <v/>
      </c>
    </row>
    <row r="3177" spans="8:10" x14ac:dyDescent="0.25">
      <c r="H3177" s="29" t="str">
        <f t="shared" si="147"/>
        <v/>
      </c>
      <c r="I3177" s="29" t="str">
        <f t="shared" si="148"/>
        <v/>
      </c>
      <c r="J3177" s="29" t="str">
        <f t="shared" si="149"/>
        <v/>
      </c>
    </row>
    <row r="3178" spans="8:10" x14ac:dyDescent="0.25">
      <c r="H3178" s="29" t="str">
        <f t="shared" si="147"/>
        <v/>
      </c>
      <c r="I3178" s="29" t="str">
        <f t="shared" si="148"/>
        <v/>
      </c>
      <c r="J3178" s="29" t="str">
        <f t="shared" si="149"/>
        <v/>
      </c>
    </row>
    <row r="3179" spans="8:10" x14ac:dyDescent="0.25">
      <c r="H3179" s="29" t="str">
        <f t="shared" si="147"/>
        <v/>
      </c>
      <c r="I3179" s="29" t="str">
        <f t="shared" si="148"/>
        <v/>
      </c>
      <c r="J3179" s="29" t="str">
        <f t="shared" si="149"/>
        <v/>
      </c>
    </row>
    <row r="3180" spans="8:10" x14ac:dyDescent="0.25">
      <c r="H3180" s="29" t="str">
        <f t="shared" si="147"/>
        <v/>
      </c>
      <c r="I3180" s="29" t="str">
        <f t="shared" si="148"/>
        <v/>
      </c>
      <c r="J3180" s="29" t="str">
        <f t="shared" si="149"/>
        <v/>
      </c>
    </row>
    <row r="3181" spans="8:10" x14ac:dyDescent="0.25">
      <c r="H3181" s="29" t="str">
        <f t="shared" si="147"/>
        <v/>
      </c>
      <c r="I3181" s="29" t="str">
        <f t="shared" si="148"/>
        <v/>
      </c>
      <c r="J3181" s="29" t="str">
        <f t="shared" si="149"/>
        <v/>
      </c>
    </row>
    <row r="3182" spans="8:10" x14ac:dyDescent="0.25">
      <c r="H3182" s="29" t="str">
        <f t="shared" si="147"/>
        <v/>
      </c>
      <c r="I3182" s="29" t="str">
        <f t="shared" si="148"/>
        <v/>
      </c>
      <c r="J3182" s="29" t="str">
        <f t="shared" si="149"/>
        <v/>
      </c>
    </row>
    <row r="3183" spans="8:10" x14ac:dyDescent="0.25">
      <c r="H3183" s="29" t="str">
        <f t="shared" si="147"/>
        <v/>
      </c>
      <c r="I3183" s="29" t="str">
        <f t="shared" si="148"/>
        <v/>
      </c>
      <c r="J3183" s="29" t="str">
        <f t="shared" si="149"/>
        <v/>
      </c>
    </row>
    <row r="3184" spans="8:10" x14ac:dyDescent="0.25">
      <c r="H3184" s="29" t="str">
        <f t="shared" si="147"/>
        <v/>
      </c>
      <c r="I3184" s="29" t="str">
        <f t="shared" si="148"/>
        <v/>
      </c>
      <c r="J3184" s="29" t="str">
        <f t="shared" si="149"/>
        <v/>
      </c>
    </row>
    <row r="3185" spans="8:10" x14ac:dyDescent="0.25">
      <c r="H3185" s="29" t="str">
        <f t="shared" si="147"/>
        <v/>
      </c>
      <c r="I3185" s="29" t="str">
        <f t="shared" si="148"/>
        <v/>
      </c>
      <c r="J3185" s="29" t="str">
        <f t="shared" si="149"/>
        <v/>
      </c>
    </row>
    <row r="3186" spans="8:10" x14ac:dyDescent="0.25">
      <c r="H3186" s="29" t="str">
        <f t="shared" si="147"/>
        <v/>
      </c>
      <c r="I3186" s="29" t="str">
        <f t="shared" si="148"/>
        <v/>
      </c>
      <c r="J3186" s="29" t="str">
        <f t="shared" si="149"/>
        <v/>
      </c>
    </row>
    <row r="3187" spans="8:10" x14ac:dyDescent="0.25">
      <c r="H3187" s="29" t="str">
        <f t="shared" si="147"/>
        <v/>
      </c>
      <c r="I3187" s="29" t="str">
        <f t="shared" si="148"/>
        <v/>
      </c>
      <c r="J3187" s="29" t="str">
        <f t="shared" si="149"/>
        <v/>
      </c>
    </row>
    <row r="3188" spans="8:10" x14ac:dyDescent="0.25">
      <c r="H3188" s="29" t="str">
        <f t="shared" si="147"/>
        <v/>
      </c>
      <c r="I3188" s="29" t="str">
        <f t="shared" si="148"/>
        <v/>
      </c>
      <c r="J3188" s="29" t="str">
        <f t="shared" si="149"/>
        <v/>
      </c>
    </row>
    <row r="3189" spans="8:10" x14ac:dyDescent="0.25">
      <c r="H3189" s="29" t="str">
        <f t="shared" si="147"/>
        <v/>
      </c>
      <c r="I3189" s="29" t="str">
        <f t="shared" si="148"/>
        <v/>
      </c>
      <c r="J3189" s="29" t="str">
        <f t="shared" si="149"/>
        <v/>
      </c>
    </row>
    <row r="3190" spans="8:10" x14ac:dyDescent="0.25">
      <c r="H3190" s="29" t="str">
        <f t="shared" si="147"/>
        <v/>
      </c>
      <c r="I3190" s="29" t="str">
        <f t="shared" si="148"/>
        <v/>
      </c>
      <c r="J3190" s="29" t="str">
        <f t="shared" si="149"/>
        <v/>
      </c>
    </row>
    <row r="3191" spans="8:10" x14ac:dyDescent="0.25">
      <c r="H3191" s="29" t="str">
        <f t="shared" si="147"/>
        <v/>
      </c>
      <c r="I3191" s="29" t="str">
        <f t="shared" si="148"/>
        <v/>
      </c>
      <c r="J3191" s="29" t="str">
        <f t="shared" si="149"/>
        <v/>
      </c>
    </row>
    <row r="3192" spans="8:10" x14ac:dyDescent="0.25">
      <c r="H3192" s="29" t="str">
        <f t="shared" si="147"/>
        <v/>
      </c>
      <c r="I3192" s="29" t="str">
        <f t="shared" si="148"/>
        <v/>
      </c>
      <c r="J3192" s="29" t="str">
        <f t="shared" si="149"/>
        <v/>
      </c>
    </row>
    <row r="3193" spans="8:10" x14ac:dyDescent="0.25">
      <c r="H3193" s="29" t="str">
        <f t="shared" si="147"/>
        <v/>
      </c>
      <c r="I3193" s="29" t="str">
        <f t="shared" si="148"/>
        <v/>
      </c>
      <c r="J3193" s="29" t="str">
        <f t="shared" si="149"/>
        <v/>
      </c>
    </row>
    <row r="3194" spans="8:10" x14ac:dyDescent="0.25">
      <c r="H3194" s="29" t="str">
        <f t="shared" si="147"/>
        <v/>
      </c>
      <c r="I3194" s="29" t="str">
        <f t="shared" si="148"/>
        <v/>
      </c>
      <c r="J3194" s="29" t="str">
        <f t="shared" si="149"/>
        <v/>
      </c>
    </row>
    <row r="3195" spans="8:10" x14ac:dyDescent="0.25">
      <c r="H3195" s="29" t="str">
        <f t="shared" si="147"/>
        <v/>
      </c>
      <c r="I3195" s="29" t="str">
        <f t="shared" si="148"/>
        <v/>
      </c>
      <c r="J3195" s="29" t="str">
        <f t="shared" si="149"/>
        <v/>
      </c>
    </row>
    <row r="3196" spans="8:10" x14ac:dyDescent="0.25">
      <c r="H3196" s="29" t="str">
        <f t="shared" si="147"/>
        <v/>
      </c>
      <c r="I3196" s="29" t="str">
        <f t="shared" si="148"/>
        <v/>
      </c>
      <c r="J3196" s="29" t="str">
        <f t="shared" si="149"/>
        <v/>
      </c>
    </row>
    <row r="3197" spans="8:10" x14ac:dyDescent="0.25">
      <c r="H3197" s="29" t="str">
        <f t="shared" si="147"/>
        <v/>
      </c>
      <c r="I3197" s="29" t="str">
        <f t="shared" si="148"/>
        <v/>
      </c>
      <c r="J3197" s="29" t="str">
        <f t="shared" si="149"/>
        <v/>
      </c>
    </row>
    <row r="3198" spans="8:10" x14ac:dyDescent="0.25">
      <c r="H3198" s="29" t="str">
        <f t="shared" si="147"/>
        <v/>
      </c>
      <c r="I3198" s="29" t="str">
        <f t="shared" si="148"/>
        <v/>
      </c>
      <c r="J3198" s="29" t="str">
        <f t="shared" si="149"/>
        <v/>
      </c>
    </row>
    <row r="3199" spans="8:10" x14ac:dyDescent="0.25">
      <c r="H3199" s="29" t="str">
        <f t="shared" si="147"/>
        <v/>
      </c>
      <c r="I3199" s="29" t="str">
        <f t="shared" si="148"/>
        <v/>
      </c>
      <c r="J3199" s="29" t="str">
        <f t="shared" si="149"/>
        <v/>
      </c>
    </row>
    <row r="3200" spans="8:10" x14ac:dyDescent="0.25">
      <c r="H3200" s="29" t="str">
        <f t="shared" si="147"/>
        <v/>
      </c>
      <c r="I3200" s="29" t="str">
        <f t="shared" si="148"/>
        <v/>
      </c>
      <c r="J3200" s="29" t="str">
        <f t="shared" si="149"/>
        <v/>
      </c>
    </row>
    <row r="3201" spans="8:10" x14ac:dyDescent="0.25">
      <c r="H3201" s="29" t="str">
        <f t="shared" si="147"/>
        <v/>
      </c>
      <c r="I3201" s="29" t="str">
        <f t="shared" si="148"/>
        <v/>
      </c>
      <c r="J3201" s="29" t="str">
        <f t="shared" si="149"/>
        <v/>
      </c>
    </row>
    <row r="3202" spans="8:10" x14ac:dyDescent="0.25">
      <c r="H3202" s="29" t="str">
        <f t="shared" si="147"/>
        <v/>
      </c>
      <c r="I3202" s="29" t="str">
        <f t="shared" si="148"/>
        <v/>
      </c>
      <c r="J3202" s="29" t="str">
        <f t="shared" si="149"/>
        <v/>
      </c>
    </row>
    <row r="3203" spans="8:10" x14ac:dyDescent="0.25">
      <c r="H3203" s="29" t="str">
        <f t="shared" si="147"/>
        <v/>
      </c>
      <c r="I3203" s="29" t="str">
        <f t="shared" si="148"/>
        <v/>
      </c>
      <c r="J3203" s="29" t="str">
        <f t="shared" si="149"/>
        <v/>
      </c>
    </row>
    <row r="3204" spans="8:10" x14ac:dyDescent="0.25">
      <c r="H3204" s="29" t="str">
        <f t="shared" si="147"/>
        <v/>
      </c>
      <c r="I3204" s="29" t="str">
        <f t="shared" si="148"/>
        <v/>
      </c>
      <c r="J3204" s="29" t="str">
        <f t="shared" si="149"/>
        <v/>
      </c>
    </row>
    <row r="3205" spans="8:10" x14ac:dyDescent="0.25">
      <c r="H3205" s="29" t="str">
        <f t="shared" si="147"/>
        <v/>
      </c>
      <c r="I3205" s="29" t="str">
        <f t="shared" si="148"/>
        <v/>
      </c>
      <c r="J3205" s="29" t="str">
        <f t="shared" si="149"/>
        <v/>
      </c>
    </row>
    <row r="3206" spans="8:10" x14ac:dyDescent="0.25">
      <c r="H3206" s="29" t="str">
        <f t="shared" ref="H3206:H3269" si="150">IF(A3206&gt;0,WEEKNUM(C3206,21),"")</f>
        <v/>
      </c>
      <c r="I3206" s="29" t="str">
        <f t="shared" ref="I3206:I3269" si="151">IF(A3206&gt;0,1,"")</f>
        <v/>
      </c>
      <c r="J3206" s="29" t="str">
        <f t="shared" ref="J3206:J3269" si="152">IF(F3206&gt;0,1,"")</f>
        <v/>
      </c>
    </row>
    <row r="3207" spans="8:10" x14ac:dyDescent="0.25">
      <c r="H3207" s="29" t="str">
        <f t="shared" si="150"/>
        <v/>
      </c>
      <c r="I3207" s="29" t="str">
        <f t="shared" si="151"/>
        <v/>
      </c>
      <c r="J3207" s="29" t="str">
        <f t="shared" si="152"/>
        <v/>
      </c>
    </row>
    <row r="3208" spans="8:10" x14ac:dyDescent="0.25">
      <c r="H3208" s="29" t="str">
        <f t="shared" si="150"/>
        <v/>
      </c>
      <c r="I3208" s="29" t="str">
        <f t="shared" si="151"/>
        <v/>
      </c>
      <c r="J3208" s="29" t="str">
        <f t="shared" si="152"/>
        <v/>
      </c>
    </row>
    <row r="3209" spans="8:10" x14ac:dyDescent="0.25">
      <c r="H3209" s="29" t="str">
        <f t="shared" si="150"/>
        <v/>
      </c>
      <c r="I3209" s="29" t="str">
        <f t="shared" si="151"/>
        <v/>
      </c>
      <c r="J3209" s="29" t="str">
        <f t="shared" si="152"/>
        <v/>
      </c>
    </row>
    <row r="3210" spans="8:10" x14ac:dyDescent="0.25">
      <c r="H3210" s="29" t="str">
        <f t="shared" si="150"/>
        <v/>
      </c>
      <c r="I3210" s="29" t="str">
        <f t="shared" si="151"/>
        <v/>
      </c>
      <c r="J3210" s="29" t="str">
        <f t="shared" si="152"/>
        <v/>
      </c>
    </row>
    <row r="3211" spans="8:10" x14ac:dyDescent="0.25">
      <c r="H3211" s="29" t="str">
        <f t="shared" si="150"/>
        <v/>
      </c>
      <c r="I3211" s="29" t="str">
        <f t="shared" si="151"/>
        <v/>
      </c>
      <c r="J3211" s="29" t="str">
        <f t="shared" si="152"/>
        <v/>
      </c>
    </row>
    <row r="3212" spans="8:10" x14ac:dyDescent="0.25">
      <c r="H3212" s="29" t="str">
        <f t="shared" si="150"/>
        <v/>
      </c>
      <c r="I3212" s="29" t="str">
        <f t="shared" si="151"/>
        <v/>
      </c>
      <c r="J3212" s="29" t="str">
        <f t="shared" si="152"/>
        <v/>
      </c>
    </row>
    <row r="3213" spans="8:10" x14ac:dyDescent="0.25">
      <c r="H3213" s="29" t="str">
        <f t="shared" si="150"/>
        <v/>
      </c>
      <c r="I3213" s="29" t="str">
        <f t="shared" si="151"/>
        <v/>
      </c>
      <c r="J3213" s="29" t="str">
        <f t="shared" si="152"/>
        <v/>
      </c>
    </row>
    <row r="3214" spans="8:10" x14ac:dyDescent="0.25">
      <c r="H3214" s="29" t="str">
        <f t="shared" si="150"/>
        <v/>
      </c>
      <c r="I3214" s="29" t="str">
        <f t="shared" si="151"/>
        <v/>
      </c>
      <c r="J3214" s="29" t="str">
        <f t="shared" si="152"/>
        <v/>
      </c>
    </row>
    <row r="3215" spans="8:10" x14ac:dyDescent="0.25">
      <c r="H3215" s="29" t="str">
        <f t="shared" si="150"/>
        <v/>
      </c>
      <c r="I3215" s="29" t="str">
        <f t="shared" si="151"/>
        <v/>
      </c>
      <c r="J3215" s="29" t="str">
        <f t="shared" si="152"/>
        <v/>
      </c>
    </row>
    <row r="3216" spans="8:10" x14ac:dyDescent="0.25">
      <c r="H3216" s="29" t="str">
        <f t="shared" si="150"/>
        <v/>
      </c>
      <c r="I3216" s="29" t="str">
        <f t="shared" si="151"/>
        <v/>
      </c>
      <c r="J3216" s="29" t="str">
        <f t="shared" si="152"/>
        <v/>
      </c>
    </row>
    <row r="3217" spans="8:10" x14ac:dyDescent="0.25">
      <c r="H3217" s="29" t="str">
        <f t="shared" si="150"/>
        <v/>
      </c>
      <c r="I3217" s="29" t="str">
        <f t="shared" si="151"/>
        <v/>
      </c>
      <c r="J3217" s="29" t="str">
        <f t="shared" si="152"/>
        <v/>
      </c>
    </row>
    <row r="3218" spans="8:10" x14ac:dyDescent="0.25">
      <c r="H3218" s="29" t="str">
        <f t="shared" si="150"/>
        <v/>
      </c>
      <c r="I3218" s="29" t="str">
        <f t="shared" si="151"/>
        <v/>
      </c>
      <c r="J3218" s="29" t="str">
        <f t="shared" si="152"/>
        <v/>
      </c>
    </row>
    <row r="3219" spans="8:10" x14ac:dyDescent="0.25">
      <c r="H3219" s="29" t="str">
        <f t="shared" si="150"/>
        <v/>
      </c>
      <c r="I3219" s="29" t="str">
        <f t="shared" si="151"/>
        <v/>
      </c>
      <c r="J3219" s="29" t="str">
        <f t="shared" si="152"/>
        <v/>
      </c>
    </row>
    <row r="3220" spans="8:10" x14ac:dyDescent="0.25">
      <c r="H3220" s="29" t="str">
        <f t="shared" si="150"/>
        <v/>
      </c>
      <c r="I3220" s="29" t="str">
        <f t="shared" si="151"/>
        <v/>
      </c>
      <c r="J3220" s="29" t="str">
        <f t="shared" si="152"/>
        <v/>
      </c>
    </row>
    <row r="3221" spans="8:10" x14ac:dyDescent="0.25">
      <c r="H3221" s="29" t="str">
        <f t="shared" si="150"/>
        <v/>
      </c>
      <c r="I3221" s="29" t="str">
        <f t="shared" si="151"/>
        <v/>
      </c>
      <c r="J3221" s="29" t="str">
        <f t="shared" si="152"/>
        <v/>
      </c>
    </row>
    <row r="3222" spans="8:10" x14ac:dyDescent="0.25">
      <c r="H3222" s="29" t="str">
        <f t="shared" si="150"/>
        <v/>
      </c>
      <c r="I3222" s="29" t="str">
        <f t="shared" si="151"/>
        <v/>
      </c>
      <c r="J3222" s="29" t="str">
        <f t="shared" si="152"/>
        <v/>
      </c>
    </row>
    <row r="3223" spans="8:10" x14ac:dyDescent="0.25">
      <c r="H3223" s="29" t="str">
        <f t="shared" si="150"/>
        <v/>
      </c>
      <c r="I3223" s="29" t="str">
        <f t="shared" si="151"/>
        <v/>
      </c>
      <c r="J3223" s="29" t="str">
        <f t="shared" si="152"/>
        <v/>
      </c>
    </row>
    <row r="3224" spans="8:10" x14ac:dyDescent="0.25">
      <c r="H3224" s="29" t="str">
        <f t="shared" si="150"/>
        <v/>
      </c>
      <c r="I3224" s="29" t="str">
        <f t="shared" si="151"/>
        <v/>
      </c>
      <c r="J3224" s="29" t="str">
        <f t="shared" si="152"/>
        <v/>
      </c>
    </row>
    <row r="3225" spans="8:10" x14ac:dyDescent="0.25">
      <c r="H3225" s="29" t="str">
        <f t="shared" si="150"/>
        <v/>
      </c>
      <c r="I3225" s="29" t="str">
        <f t="shared" si="151"/>
        <v/>
      </c>
      <c r="J3225" s="29" t="str">
        <f t="shared" si="152"/>
        <v/>
      </c>
    </row>
    <row r="3226" spans="8:10" x14ac:dyDescent="0.25">
      <c r="H3226" s="29" t="str">
        <f t="shared" si="150"/>
        <v/>
      </c>
      <c r="I3226" s="29" t="str">
        <f t="shared" si="151"/>
        <v/>
      </c>
      <c r="J3226" s="29" t="str">
        <f t="shared" si="152"/>
        <v/>
      </c>
    </row>
    <row r="3227" spans="8:10" x14ac:dyDescent="0.25">
      <c r="H3227" s="29" t="str">
        <f t="shared" si="150"/>
        <v/>
      </c>
      <c r="I3227" s="29" t="str">
        <f t="shared" si="151"/>
        <v/>
      </c>
      <c r="J3227" s="29" t="str">
        <f t="shared" si="152"/>
        <v/>
      </c>
    </row>
    <row r="3228" spans="8:10" x14ac:dyDescent="0.25">
      <c r="H3228" s="29" t="str">
        <f t="shared" si="150"/>
        <v/>
      </c>
      <c r="I3228" s="29" t="str">
        <f t="shared" si="151"/>
        <v/>
      </c>
      <c r="J3228" s="29" t="str">
        <f t="shared" si="152"/>
        <v/>
      </c>
    </row>
    <row r="3229" spans="8:10" x14ac:dyDescent="0.25">
      <c r="H3229" s="29" t="str">
        <f t="shared" si="150"/>
        <v/>
      </c>
      <c r="I3229" s="29" t="str">
        <f t="shared" si="151"/>
        <v/>
      </c>
      <c r="J3229" s="29" t="str">
        <f t="shared" si="152"/>
        <v/>
      </c>
    </row>
    <row r="3230" spans="8:10" x14ac:dyDescent="0.25">
      <c r="H3230" s="29" t="str">
        <f t="shared" si="150"/>
        <v/>
      </c>
      <c r="I3230" s="29" t="str">
        <f t="shared" si="151"/>
        <v/>
      </c>
      <c r="J3230" s="29" t="str">
        <f t="shared" si="152"/>
        <v/>
      </c>
    </row>
    <row r="3231" spans="8:10" x14ac:dyDescent="0.25">
      <c r="H3231" s="29" t="str">
        <f t="shared" si="150"/>
        <v/>
      </c>
      <c r="I3231" s="29" t="str">
        <f t="shared" si="151"/>
        <v/>
      </c>
      <c r="J3231" s="29" t="str">
        <f t="shared" si="152"/>
        <v/>
      </c>
    </row>
    <row r="3232" spans="8:10" x14ac:dyDescent="0.25">
      <c r="H3232" s="29" t="str">
        <f t="shared" si="150"/>
        <v/>
      </c>
      <c r="I3232" s="29" t="str">
        <f t="shared" si="151"/>
        <v/>
      </c>
      <c r="J3232" s="29" t="str">
        <f t="shared" si="152"/>
        <v/>
      </c>
    </row>
    <row r="3233" spans="8:10" x14ac:dyDescent="0.25">
      <c r="H3233" s="29" t="str">
        <f t="shared" si="150"/>
        <v/>
      </c>
      <c r="I3233" s="29" t="str">
        <f t="shared" si="151"/>
        <v/>
      </c>
      <c r="J3233" s="29" t="str">
        <f t="shared" si="152"/>
        <v/>
      </c>
    </row>
    <row r="3234" spans="8:10" x14ac:dyDescent="0.25">
      <c r="H3234" s="29" t="str">
        <f t="shared" si="150"/>
        <v/>
      </c>
      <c r="I3234" s="29" t="str">
        <f t="shared" si="151"/>
        <v/>
      </c>
      <c r="J3234" s="29" t="str">
        <f t="shared" si="152"/>
        <v/>
      </c>
    </row>
    <row r="3235" spans="8:10" x14ac:dyDescent="0.25">
      <c r="H3235" s="29" t="str">
        <f t="shared" si="150"/>
        <v/>
      </c>
      <c r="I3235" s="29" t="str">
        <f t="shared" si="151"/>
        <v/>
      </c>
      <c r="J3235" s="29" t="str">
        <f t="shared" si="152"/>
        <v/>
      </c>
    </row>
    <row r="3236" spans="8:10" x14ac:dyDescent="0.25">
      <c r="H3236" s="29" t="str">
        <f t="shared" si="150"/>
        <v/>
      </c>
      <c r="I3236" s="29" t="str">
        <f t="shared" si="151"/>
        <v/>
      </c>
      <c r="J3236" s="29" t="str">
        <f t="shared" si="152"/>
        <v/>
      </c>
    </row>
    <row r="3237" spans="8:10" x14ac:dyDescent="0.25">
      <c r="H3237" s="29" t="str">
        <f t="shared" si="150"/>
        <v/>
      </c>
      <c r="I3237" s="29" t="str">
        <f t="shared" si="151"/>
        <v/>
      </c>
      <c r="J3237" s="29" t="str">
        <f t="shared" si="152"/>
        <v/>
      </c>
    </row>
    <row r="3238" spans="8:10" x14ac:dyDescent="0.25">
      <c r="H3238" s="29" t="str">
        <f t="shared" si="150"/>
        <v/>
      </c>
      <c r="I3238" s="29" t="str">
        <f t="shared" si="151"/>
        <v/>
      </c>
      <c r="J3238" s="29" t="str">
        <f t="shared" si="152"/>
        <v/>
      </c>
    </row>
    <row r="3239" spans="8:10" x14ac:dyDescent="0.25">
      <c r="H3239" s="29" t="str">
        <f t="shared" si="150"/>
        <v/>
      </c>
      <c r="I3239" s="29" t="str">
        <f t="shared" si="151"/>
        <v/>
      </c>
      <c r="J3239" s="29" t="str">
        <f t="shared" si="152"/>
        <v/>
      </c>
    </row>
    <row r="3240" spans="8:10" x14ac:dyDescent="0.25">
      <c r="H3240" s="29" t="str">
        <f t="shared" si="150"/>
        <v/>
      </c>
      <c r="I3240" s="29" t="str">
        <f t="shared" si="151"/>
        <v/>
      </c>
      <c r="J3240" s="29" t="str">
        <f t="shared" si="152"/>
        <v/>
      </c>
    </row>
    <row r="3241" spans="8:10" x14ac:dyDescent="0.25">
      <c r="H3241" s="29" t="str">
        <f t="shared" si="150"/>
        <v/>
      </c>
      <c r="I3241" s="29" t="str">
        <f t="shared" si="151"/>
        <v/>
      </c>
      <c r="J3241" s="29" t="str">
        <f t="shared" si="152"/>
        <v/>
      </c>
    </row>
    <row r="3242" spans="8:10" x14ac:dyDescent="0.25">
      <c r="H3242" s="29" t="str">
        <f t="shared" si="150"/>
        <v/>
      </c>
      <c r="I3242" s="29" t="str">
        <f t="shared" si="151"/>
        <v/>
      </c>
      <c r="J3242" s="29" t="str">
        <f t="shared" si="152"/>
        <v/>
      </c>
    </row>
    <row r="3243" spans="8:10" x14ac:dyDescent="0.25">
      <c r="H3243" s="29" t="str">
        <f t="shared" si="150"/>
        <v/>
      </c>
      <c r="I3243" s="29" t="str">
        <f t="shared" si="151"/>
        <v/>
      </c>
      <c r="J3243" s="29" t="str">
        <f t="shared" si="152"/>
        <v/>
      </c>
    </row>
    <row r="3244" spans="8:10" x14ac:dyDescent="0.25">
      <c r="H3244" s="29" t="str">
        <f t="shared" si="150"/>
        <v/>
      </c>
      <c r="I3244" s="29" t="str">
        <f t="shared" si="151"/>
        <v/>
      </c>
      <c r="J3244" s="29" t="str">
        <f t="shared" si="152"/>
        <v/>
      </c>
    </row>
    <row r="3245" spans="8:10" x14ac:dyDescent="0.25">
      <c r="H3245" s="29" t="str">
        <f t="shared" si="150"/>
        <v/>
      </c>
      <c r="I3245" s="29" t="str">
        <f t="shared" si="151"/>
        <v/>
      </c>
      <c r="J3245" s="29" t="str">
        <f t="shared" si="152"/>
        <v/>
      </c>
    </row>
    <row r="3246" spans="8:10" x14ac:dyDescent="0.25">
      <c r="H3246" s="29" t="str">
        <f t="shared" si="150"/>
        <v/>
      </c>
      <c r="I3246" s="29" t="str">
        <f t="shared" si="151"/>
        <v/>
      </c>
      <c r="J3246" s="29" t="str">
        <f t="shared" si="152"/>
        <v/>
      </c>
    </row>
    <row r="3247" spans="8:10" x14ac:dyDescent="0.25">
      <c r="H3247" s="29" t="str">
        <f t="shared" si="150"/>
        <v/>
      </c>
      <c r="I3247" s="29" t="str">
        <f t="shared" si="151"/>
        <v/>
      </c>
      <c r="J3247" s="29" t="str">
        <f t="shared" si="152"/>
        <v/>
      </c>
    </row>
    <row r="3248" spans="8:10" x14ac:dyDescent="0.25">
      <c r="H3248" s="29" t="str">
        <f t="shared" si="150"/>
        <v/>
      </c>
      <c r="I3248" s="29" t="str">
        <f t="shared" si="151"/>
        <v/>
      </c>
      <c r="J3248" s="29" t="str">
        <f t="shared" si="152"/>
        <v/>
      </c>
    </row>
    <row r="3249" spans="8:10" x14ac:dyDescent="0.25">
      <c r="H3249" s="29" t="str">
        <f t="shared" si="150"/>
        <v/>
      </c>
      <c r="I3249" s="29" t="str">
        <f t="shared" si="151"/>
        <v/>
      </c>
      <c r="J3249" s="29" t="str">
        <f t="shared" si="152"/>
        <v/>
      </c>
    </row>
    <row r="3250" spans="8:10" x14ac:dyDescent="0.25">
      <c r="H3250" s="29" t="str">
        <f t="shared" si="150"/>
        <v/>
      </c>
      <c r="I3250" s="29" t="str">
        <f t="shared" si="151"/>
        <v/>
      </c>
      <c r="J3250" s="29" t="str">
        <f t="shared" si="152"/>
        <v/>
      </c>
    </row>
    <row r="3251" spans="8:10" x14ac:dyDescent="0.25">
      <c r="H3251" s="29" t="str">
        <f t="shared" si="150"/>
        <v/>
      </c>
      <c r="I3251" s="29" t="str">
        <f t="shared" si="151"/>
        <v/>
      </c>
      <c r="J3251" s="29" t="str">
        <f t="shared" si="152"/>
        <v/>
      </c>
    </row>
    <row r="3252" spans="8:10" x14ac:dyDescent="0.25">
      <c r="H3252" s="29" t="str">
        <f t="shared" si="150"/>
        <v/>
      </c>
      <c r="I3252" s="29" t="str">
        <f t="shared" si="151"/>
        <v/>
      </c>
      <c r="J3252" s="29" t="str">
        <f t="shared" si="152"/>
        <v/>
      </c>
    </row>
    <row r="3253" spans="8:10" x14ac:dyDescent="0.25">
      <c r="H3253" s="29" t="str">
        <f t="shared" si="150"/>
        <v/>
      </c>
      <c r="I3253" s="29" t="str">
        <f t="shared" si="151"/>
        <v/>
      </c>
      <c r="J3253" s="29" t="str">
        <f t="shared" si="152"/>
        <v/>
      </c>
    </row>
    <row r="3254" spans="8:10" x14ac:dyDescent="0.25">
      <c r="H3254" s="29" t="str">
        <f t="shared" si="150"/>
        <v/>
      </c>
      <c r="I3254" s="29" t="str">
        <f t="shared" si="151"/>
        <v/>
      </c>
      <c r="J3254" s="29" t="str">
        <f t="shared" si="152"/>
        <v/>
      </c>
    </row>
    <row r="3255" spans="8:10" x14ac:dyDescent="0.25">
      <c r="H3255" s="29" t="str">
        <f t="shared" si="150"/>
        <v/>
      </c>
      <c r="I3255" s="29" t="str">
        <f t="shared" si="151"/>
        <v/>
      </c>
      <c r="J3255" s="29" t="str">
        <f t="shared" si="152"/>
        <v/>
      </c>
    </row>
    <row r="3256" spans="8:10" x14ac:dyDescent="0.25">
      <c r="H3256" s="29" t="str">
        <f t="shared" si="150"/>
        <v/>
      </c>
      <c r="I3256" s="29" t="str">
        <f t="shared" si="151"/>
        <v/>
      </c>
      <c r="J3256" s="29" t="str">
        <f t="shared" si="152"/>
        <v/>
      </c>
    </row>
    <row r="3257" spans="8:10" x14ac:dyDescent="0.25">
      <c r="H3257" s="29" t="str">
        <f t="shared" si="150"/>
        <v/>
      </c>
      <c r="I3257" s="29" t="str">
        <f t="shared" si="151"/>
        <v/>
      </c>
      <c r="J3257" s="29" t="str">
        <f t="shared" si="152"/>
        <v/>
      </c>
    </row>
    <row r="3258" spans="8:10" x14ac:dyDescent="0.25">
      <c r="H3258" s="29" t="str">
        <f t="shared" si="150"/>
        <v/>
      </c>
      <c r="I3258" s="29" t="str">
        <f t="shared" si="151"/>
        <v/>
      </c>
      <c r="J3258" s="29" t="str">
        <f t="shared" si="152"/>
        <v/>
      </c>
    </row>
    <row r="3259" spans="8:10" x14ac:dyDescent="0.25">
      <c r="H3259" s="29" t="str">
        <f t="shared" si="150"/>
        <v/>
      </c>
      <c r="I3259" s="29" t="str">
        <f t="shared" si="151"/>
        <v/>
      </c>
      <c r="J3259" s="29" t="str">
        <f t="shared" si="152"/>
        <v/>
      </c>
    </row>
    <row r="3260" spans="8:10" x14ac:dyDescent="0.25">
      <c r="H3260" s="29" t="str">
        <f t="shared" si="150"/>
        <v/>
      </c>
      <c r="I3260" s="29" t="str">
        <f t="shared" si="151"/>
        <v/>
      </c>
      <c r="J3260" s="29" t="str">
        <f t="shared" si="152"/>
        <v/>
      </c>
    </row>
    <row r="3261" spans="8:10" x14ac:dyDescent="0.25">
      <c r="H3261" s="29" t="str">
        <f t="shared" si="150"/>
        <v/>
      </c>
      <c r="I3261" s="29" t="str">
        <f t="shared" si="151"/>
        <v/>
      </c>
      <c r="J3261" s="29" t="str">
        <f t="shared" si="152"/>
        <v/>
      </c>
    </row>
    <row r="3262" spans="8:10" x14ac:dyDescent="0.25">
      <c r="H3262" s="29" t="str">
        <f t="shared" si="150"/>
        <v/>
      </c>
      <c r="I3262" s="29" t="str">
        <f t="shared" si="151"/>
        <v/>
      </c>
      <c r="J3262" s="29" t="str">
        <f t="shared" si="152"/>
        <v/>
      </c>
    </row>
    <row r="3263" spans="8:10" x14ac:dyDescent="0.25">
      <c r="H3263" s="29" t="str">
        <f t="shared" si="150"/>
        <v/>
      </c>
      <c r="I3263" s="29" t="str">
        <f t="shared" si="151"/>
        <v/>
      </c>
      <c r="J3263" s="29" t="str">
        <f t="shared" si="152"/>
        <v/>
      </c>
    </row>
    <row r="3264" spans="8:10" x14ac:dyDescent="0.25">
      <c r="H3264" s="29" t="str">
        <f t="shared" si="150"/>
        <v/>
      </c>
      <c r="I3264" s="29" t="str">
        <f t="shared" si="151"/>
        <v/>
      </c>
      <c r="J3264" s="29" t="str">
        <f t="shared" si="152"/>
        <v/>
      </c>
    </row>
    <row r="3265" spans="8:10" x14ac:dyDescent="0.25">
      <c r="H3265" s="29" t="str">
        <f t="shared" si="150"/>
        <v/>
      </c>
      <c r="I3265" s="29" t="str">
        <f t="shared" si="151"/>
        <v/>
      </c>
      <c r="J3265" s="29" t="str">
        <f t="shared" si="152"/>
        <v/>
      </c>
    </row>
    <row r="3266" spans="8:10" x14ac:dyDescent="0.25">
      <c r="H3266" s="29" t="str">
        <f t="shared" si="150"/>
        <v/>
      </c>
      <c r="I3266" s="29" t="str">
        <f t="shared" si="151"/>
        <v/>
      </c>
      <c r="J3266" s="29" t="str">
        <f t="shared" si="152"/>
        <v/>
      </c>
    </row>
    <row r="3267" spans="8:10" x14ac:dyDescent="0.25">
      <c r="H3267" s="29" t="str">
        <f t="shared" si="150"/>
        <v/>
      </c>
      <c r="I3267" s="29" t="str">
        <f t="shared" si="151"/>
        <v/>
      </c>
      <c r="J3267" s="29" t="str">
        <f t="shared" si="152"/>
        <v/>
      </c>
    </row>
    <row r="3268" spans="8:10" x14ac:dyDescent="0.25">
      <c r="H3268" s="29" t="str">
        <f t="shared" si="150"/>
        <v/>
      </c>
      <c r="I3268" s="29" t="str">
        <f t="shared" si="151"/>
        <v/>
      </c>
      <c r="J3268" s="29" t="str">
        <f t="shared" si="152"/>
        <v/>
      </c>
    </row>
    <row r="3269" spans="8:10" x14ac:dyDescent="0.25">
      <c r="H3269" s="29" t="str">
        <f t="shared" si="150"/>
        <v/>
      </c>
      <c r="I3269" s="29" t="str">
        <f t="shared" si="151"/>
        <v/>
      </c>
      <c r="J3269" s="29" t="str">
        <f t="shared" si="152"/>
        <v/>
      </c>
    </row>
    <row r="3270" spans="8:10" x14ac:dyDescent="0.25">
      <c r="H3270" s="29" t="str">
        <f t="shared" ref="H3270:H3333" si="153">IF(A3270&gt;0,WEEKNUM(C3270,21),"")</f>
        <v/>
      </c>
      <c r="I3270" s="29" t="str">
        <f t="shared" ref="I3270:I3333" si="154">IF(A3270&gt;0,1,"")</f>
        <v/>
      </c>
      <c r="J3270" s="29" t="str">
        <f t="shared" ref="J3270:J3333" si="155">IF(F3270&gt;0,1,"")</f>
        <v/>
      </c>
    </row>
    <row r="3271" spans="8:10" x14ac:dyDescent="0.25">
      <c r="H3271" s="29" t="str">
        <f t="shared" si="153"/>
        <v/>
      </c>
      <c r="I3271" s="29" t="str">
        <f t="shared" si="154"/>
        <v/>
      </c>
      <c r="J3271" s="29" t="str">
        <f t="shared" si="155"/>
        <v/>
      </c>
    </row>
    <row r="3272" spans="8:10" x14ac:dyDescent="0.25">
      <c r="H3272" s="29" t="str">
        <f t="shared" si="153"/>
        <v/>
      </c>
      <c r="I3272" s="29" t="str">
        <f t="shared" si="154"/>
        <v/>
      </c>
      <c r="J3272" s="29" t="str">
        <f t="shared" si="155"/>
        <v/>
      </c>
    </row>
    <row r="3273" spans="8:10" x14ac:dyDescent="0.25">
      <c r="H3273" s="29" t="str">
        <f t="shared" si="153"/>
        <v/>
      </c>
      <c r="I3273" s="29" t="str">
        <f t="shared" si="154"/>
        <v/>
      </c>
      <c r="J3273" s="29" t="str">
        <f t="shared" si="155"/>
        <v/>
      </c>
    </row>
    <row r="3274" spans="8:10" x14ac:dyDescent="0.25">
      <c r="H3274" s="29" t="str">
        <f t="shared" si="153"/>
        <v/>
      </c>
      <c r="I3274" s="29" t="str">
        <f t="shared" si="154"/>
        <v/>
      </c>
      <c r="J3274" s="29" t="str">
        <f t="shared" si="155"/>
        <v/>
      </c>
    </row>
    <row r="3275" spans="8:10" x14ac:dyDescent="0.25">
      <c r="H3275" s="29" t="str">
        <f t="shared" si="153"/>
        <v/>
      </c>
      <c r="I3275" s="29" t="str">
        <f t="shared" si="154"/>
        <v/>
      </c>
      <c r="J3275" s="29" t="str">
        <f t="shared" si="155"/>
        <v/>
      </c>
    </row>
    <row r="3276" spans="8:10" x14ac:dyDescent="0.25">
      <c r="H3276" s="29" t="str">
        <f t="shared" si="153"/>
        <v/>
      </c>
      <c r="I3276" s="29" t="str">
        <f t="shared" si="154"/>
        <v/>
      </c>
      <c r="J3276" s="29" t="str">
        <f t="shared" si="155"/>
        <v/>
      </c>
    </row>
    <row r="3277" spans="8:10" x14ac:dyDescent="0.25">
      <c r="H3277" s="29" t="str">
        <f t="shared" si="153"/>
        <v/>
      </c>
      <c r="I3277" s="29" t="str">
        <f t="shared" si="154"/>
        <v/>
      </c>
      <c r="J3277" s="29" t="str">
        <f t="shared" si="155"/>
        <v/>
      </c>
    </row>
    <row r="3278" spans="8:10" x14ac:dyDescent="0.25">
      <c r="H3278" s="29" t="str">
        <f t="shared" si="153"/>
        <v/>
      </c>
      <c r="I3278" s="29" t="str">
        <f t="shared" si="154"/>
        <v/>
      </c>
      <c r="J3278" s="29" t="str">
        <f t="shared" si="155"/>
        <v/>
      </c>
    </row>
    <row r="3279" spans="8:10" x14ac:dyDescent="0.25">
      <c r="H3279" s="29" t="str">
        <f t="shared" si="153"/>
        <v/>
      </c>
      <c r="I3279" s="29" t="str">
        <f t="shared" si="154"/>
        <v/>
      </c>
      <c r="J3279" s="29" t="str">
        <f t="shared" si="155"/>
        <v/>
      </c>
    </row>
    <row r="3280" spans="8:10" x14ac:dyDescent="0.25">
      <c r="H3280" s="29" t="str">
        <f t="shared" si="153"/>
        <v/>
      </c>
      <c r="I3280" s="29" t="str">
        <f t="shared" si="154"/>
        <v/>
      </c>
      <c r="J3280" s="29" t="str">
        <f t="shared" si="155"/>
        <v/>
      </c>
    </row>
    <row r="3281" spans="8:10" x14ac:dyDescent="0.25">
      <c r="H3281" s="29" t="str">
        <f t="shared" si="153"/>
        <v/>
      </c>
      <c r="I3281" s="29" t="str">
        <f t="shared" si="154"/>
        <v/>
      </c>
      <c r="J3281" s="29" t="str">
        <f t="shared" si="155"/>
        <v/>
      </c>
    </row>
    <row r="3282" spans="8:10" x14ac:dyDescent="0.25">
      <c r="H3282" s="29" t="str">
        <f t="shared" si="153"/>
        <v/>
      </c>
      <c r="I3282" s="29" t="str">
        <f t="shared" si="154"/>
        <v/>
      </c>
      <c r="J3282" s="29" t="str">
        <f t="shared" si="155"/>
        <v/>
      </c>
    </row>
    <row r="3283" spans="8:10" x14ac:dyDescent="0.25">
      <c r="H3283" s="29" t="str">
        <f t="shared" si="153"/>
        <v/>
      </c>
      <c r="I3283" s="29" t="str">
        <f t="shared" si="154"/>
        <v/>
      </c>
      <c r="J3283" s="29" t="str">
        <f t="shared" si="155"/>
        <v/>
      </c>
    </row>
    <row r="3284" spans="8:10" x14ac:dyDescent="0.25">
      <c r="H3284" s="29" t="str">
        <f t="shared" si="153"/>
        <v/>
      </c>
      <c r="I3284" s="29" t="str">
        <f t="shared" si="154"/>
        <v/>
      </c>
      <c r="J3284" s="29" t="str">
        <f t="shared" si="155"/>
        <v/>
      </c>
    </row>
    <row r="3285" spans="8:10" x14ac:dyDescent="0.25">
      <c r="H3285" s="29" t="str">
        <f t="shared" si="153"/>
        <v/>
      </c>
      <c r="I3285" s="29" t="str">
        <f t="shared" si="154"/>
        <v/>
      </c>
      <c r="J3285" s="29" t="str">
        <f t="shared" si="155"/>
        <v/>
      </c>
    </row>
    <row r="3286" spans="8:10" x14ac:dyDescent="0.25">
      <c r="H3286" s="29" t="str">
        <f t="shared" si="153"/>
        <v/>
      </c>
      <c r="I3286" s="29" t="str">
        <f t="shared" si="154"/>
        <v/>
      </c>
      <c r="J3286" s="29" t="str">
        <f t="shared" si="155"/>
        <v/>
      </c>
    </row>
    <row r="3287" spans="8:10" x14ac:dyDescent="0.25">
      <c r="H3287" s="29" t="str">
        <f t="shared" si="153"/>
        <v/>
      </c>
      <c r="I3287" s="29" t="str">
        <f t="shared" si="154"/>
        <v/>
      </c>
      <c r="J3287" s="29" t="str">
        <f t="shared" si="155"/>
        <v/>
      </c>
    </row>
    <row r="3288" spans="8:10" x14ac:dyDescent="0.25">
      <c r="H3288" s="29" t="str">
        <f t="shared" si="153"/>
        <v/>
      </c>
      <c r="I3288" s="29" t="str">
        <f t="shared" si="154"/>
        <v/>
      </c>
      <c r="J3288" s="29" t="str">
        <f t="shared" si="155"/>
        <v/>
      </c>
    </row>
    <row r="3289" spans="8:10" x14ac:dyDescent="0.25">
      <c r="H3289" s="29" t="str">
        <f t="shared" si="153"/>
        <v/>
      </c>
      <c r="I3289" s="29" t="str">
        <f t="shared" si="154"/>
        <v/>
      </c>
      <c r="J3289" s="29" t="str">
        <f t="shared" si="155"/>
        <v/>
      </c>
    </row>
    <row r="3290" spans="8:10" x14ac:dyDescent="0.25">
      <c r="H3290" s="29" t="str">
        <f t="shared" si="153"/>
        <v/>
      </c>
      <c r="I3290" s="29" t="str">
        <f t="shared" si="154"/>
        <v/>
      </c>
      <c r="J3290" s="29" t="str">
        <f t="shared" si="155"/>
        <v/>
      </c>
    </row>
    <row r="3291" spans="8:10" x14ac:dyDescent="0.25">
      <c r="H3291" s="29" t="str">
        <f t="shared" si="153"/>
        <v/>
      </c>
      <c r="I3291" s="29" t="str">
        <f t="shared" si="154"/>
        <v/>
      </c>
      <c r="J3291" s="29" t="str">
        <f t="shared" si="155"/>
        <v/>
      </c>
    </row>
    <row r="3292" spans="8:10" x14ac:dyDescent="0.25">
      <c r="H3292" s="29" t="str">
        <f t="shared" si="153"/>
        <v/>
      </c>
      <c r="I3292" s="29" t="str">
        <f t="shared" si="154"/>
        <v/>
      </c>
      <c r="J3292" s="29" t="str">
        <f t="shared" si="155"/>
        <v/>
      </c>
    </row>
    <row r="3293" spans="8:10" x14ac:dyDescent="0.25">
      <c r="H3293" s="29" t="str">
        <f t="shared" si="153"/>
        <v/>
      </c>
      <c r="I3293" s="29" t="str">
        <f t="shared" si="154"/>
        <v/>
      </c>
      <c r="J3293" s="29" t="str">
        <f t="shared" si="155"/>
        <v/>
      </c>
    </row>
    <row r="3294" spans="8:10" x14ac:dyDescent="0.25">
      <c r="H3294" s="29" t="str">
        <f t="shared" si="153"/>
        <v/>
      </c>
      <c r="I3294" s="29" t="str">
        <f t="shared" si="154"/>
        <v/>
      </c>
      <c r="J3294" s="29" t="str">
        <f t="shared" si="155"/>
        <v/>
      </c>
    </row>
    <row r="3295" spans="8:10" x14ac:dyDescent="0.25">
      <c r="H3295" s="29" t="str">
        <f t="shared" si="153"/>
        <v/>
      </c>
      <c r="I3295" s="29" t="str">
        <f t="shared" si="154"/>
        <v/>
      </c>
      <c r="J3295" s="29" t="str">
        <f t="shared" si="155"/>
        <v/>
      </c>
    </row>
    <row r="3296" spans="8:10" x14ac:dyDescent="0.25">
      <c r="H3296" s="29" t="str">
        <f t="shared" si="153"/>
        <v/>
      </c>
      <c r="I3296" s="29" t="str">
        <f t="shared" si="154"/>
        <v/>
      </c>
      <c r="J3296" s="29" t="str">
        <f t="shared" si="155"/>
        <v/>
      </c>
    </row>
    <row r="3297" spans="8:10" x14ac:dyDescent="0.25">
      <c r="H3297" s="29" t="str">
        <f t="shared" si="153"/>
        <v/>
      </c>
      <c r="I3297" s="29" t="str">
        <f t="shared" si="154"/>
        <v/>
      </c>
      <c r="J3297" s="29" t="str">
        <f t="shared" si="155"/>
        <v/>
      </c>
    </row>
    <row r="3298" spans="8:10" x14ac:dyDescent="0.25">
      <c r="H3298" s="29" t="str">
        <f t="shared" si="153"/>
        <v/>
      </c>
      <c r="I3298" s="29" t="str">
        <f t="shared" si="154"/>
        <v/>
      </c>
      <c r="J3298" s="29" t="str">
        <f t="shared" si="155"/>
        <v/>
      </c>
    </row>
    <row r="3299" spans="8:10" x14ac:dyDescent="0.25">
      <c r="H3299" s="29" t="str">
        <f t="shared" si="153"/>
        <v/>
      </c>
      <c r="I3299" s="29" t="str">
        <f t="shared" si="154"/>
        <v/>
      </c>
      <c r="J3299" s="29" t="str">
        <f t="shared" si="155"/>
        <v/>
      </c>
    </row>
    <row r="3300" spans="8:10" x14ac:dyDescent="0.25">
      <c r="H3300" s="29" t="str">
        <f t="shared" si="153"/>
        <v/>
      </c>
      <c r="I3300" s="29" t="str">
        <f t="shared" si="154"/>
        <v/>
      </c>
      <c r="J3300" s="29" t="str">
        <f t="shared" si="155"/>
        <v/>
      </c>
    </row>
    <row r="3301" spans="8:10" x14ac:dyDescent="0.25">
      <c r="H3301" s="29" t="str">
        <f t="shared" si="153"/>
        <v/>
      </c>
      <c r="I3301" s="29" t="str">
        <f t="shared" si="154"/>
        <v/>
      </c>
      <c r="J3301" s="29" t="str">
        <f t="shared" si="155"/>
        <v/>
      </c>
    </row>
    <row r="3302" spans="8:10" x14ac:dyDescent="0.25">
      <c r="H3302" s="29" t="str">
        <f t="shared" si="153"/>
        <v/>
      </c>
      <c r="I3302" s="29" t="str">
        <f t="shared" si="154"/>
        <v/>
      </c>
      <c r="J3302" s="29" t="str">
        <f t="shared" si="155"/>
        <v/>
      </c>
    </row>
    <row r="3303" spans="8:10" x14ac:dyDescent="0.25">
      <c r="H3303" s="29" t="str">
        <f t="shared" si="153"/>
        <v/>
      </c>
      <c r="I3303" s="29" t="str">
        <f t="shared" si="154"/>
        <v/>
      </c>
      <c r="J3303" s="29" t="str">
        <f t="shared" si="155"/>
        <v/>
      </c>
    </row>
    <row r="3304" spans="8:10" x14ac:dyDescent="0.25">
      <c r="H3304" s="29" t="str">
        <f t="shared" si="153"/>
        <v/>
      </c>
      <c r="I3304" s="29" t="str">
        <f t="shared" si="154"/>
        <v/>
      </c>
      <c r="J3304" s="29" t="str">
        <f t="shared" si="155"/>
        <v/>
      </c>
    </row>
    <row r="3305" spans="8:10" x14ac:dyDescent="0.25">
      <c r="H3305" s="29" t="str">
        <f t="shared" si="153"/>
        <v/>
      </c>
      <c r="I3305" s="29" t="str">
        <f t="shared" si="154"/>
        <v/>
      </c>
      <c r="J3305" s="29" t="str">
        <f t="shared" si="155"/>
        <v/>
      </c>
    </row>
    <row r="3306" spans="8:10" x14ac:dyDescent="0.25">
      <c r="H3306" s="29" t="str">
        <f t="shared" si="153"/>
        <v/>
      </c>
      <c r="I3306" s="29" t="str">
        <f t="shared" si="154"/>
        <v/>
      </c>
      <c r="J3306" s="29" t="str">
        <f t="shared" si="155"/>
        <v/>
      </c>
    </row>
    <row r="3307" spans="8:10" x14ac:dyDescent="0.25">
      <c r="H3307" s="29" t="str">
        <f t="shared" si="153"/>
        <v/>
      </c>
      <c r="I3307" s="29" t="str">
        <f t="shared" si="154"/>
        <v/>
      </c>
      <c r="J3307" s="29" t="str">
        <f t="shared" si="155"/>
        <v/>
      </c>
    </row>
    <row r="3308" spans="8:10" x14ac:dyDescent="0.25">
      <c r="H3308" s="29" t="str">
        <f t="shared" si="153"/>
        <v/>
      </c>
      <c r="I3308" s="29" t="str">
        <f t="shared" si="154"/>
        <v/>
      </c>
      <c r="J3308" s="29" t="str">
        <f t="shared" si="155"/>
        <v/>
      </c>
    </row>
    <row r="3309" spans="8:10" x14ac:dyDescent="0.25">
      <c r="H3309" s="29" t="str">
        <f t="shared" si="153"/>
        <v/>
      </c>
      <c r="I3309" s="29" t="str">
        <f t="shared" si="154"/>
        <v/>
      </c>
      <c r="J3309" s="29" t="str">
        <f t="shared" si="155"/>
        <v/>
      </c>
    </row>
    <row r="3310" spans="8:10" x14ac:dyDescent="0.25">
      <c r="H3310" s="29" t="str">
        <f t="shared" si="153"/>
        <v/>
      </c>
      <c r="I3310" s="29" t="str">
        <f t="shared" si="154"/>
        <v/>
      </c>
      <c r="J3310" s="29" t="str">
        <f t="shared" si="155"/>
        <v/>
      </c>
    </row>
    <row r="3311" spans="8:10" x14ac:dyDescent="0.25">
      <c r="H3311" s="29" t="str">
        <f t="shared" si="153"/>
        <v/>
      </c>
      <c r="I3311" s="29" t="str">
        <f t="shared" si="154"/>
        <v/>
      </c>
      <c r="J3311" s="29" t="str">
        <f t="shared" si="155"/>
        <v/>
      </c>
    </row>
    <row r="3312" spans="8:10" x14ac:dyDescent="0.25">
      <c r="H3312" s="29" t="str">
        <f t="shared" si="153"/>
        <v/>
      </c>
      <c r="I3312" s="29" t="str">
        <f t="shared" si="154"/>
        <v/>
      </c>
      <c r="J3312" s="29" t="str">
        <f t="shared" si="155"/>
        <v/>
      </c>
    </row>
    <row r="3313" spans="8:10" x14ac:dyDescent="0.25">
      <c r="H3313" s="29" t="str">
        <f t="shared" si="153"/>
        <v/>
      </c>
      <c r="I3313" s="29" t="str">
        <f t="shared" si="154"/>
        <v/>
      </c>
      <c r="J3313" s="29" t="str">
        <f t="shared" si="155"/>
        <v/>
      </c>
    </row>
    <row r="3314" spans="8:10" x14ac:dyDescent="0.25">
      <c r="H3314" s="29" t="str">
        <f t="shared" si="153"/>
        <v/>
      </c>
      <c r="I3314" s="29" t="str">
        <f t="shared" si="154"/>
        <v/>
      </c>
      <c r="J3314" s="29" t="str">
        <f t="shared" si="155"/>
        <v/>
      </c>
    </row>
    <row r="3315" spans="8:10" x14ac:dyDescent="0.25">
      <c r="H3315" s="29" t="str">
        <f t="shared" si="153"/>
        <v/>
      </c>
      <c r="I3315" s="29" t="str">
        <f t="shared" si="154"/>
        <v/>
      </c>
      <c r="J3315" s="29" t="str">
        <f t="shared" si="155"/>
        <v/>
      </c>
    </row>
    <row r="3316" spans="8:10" x14ac:dyDescent="0.25">
      <c r="H3316" s="29" t="str">
        <f t="shared" si="153"/>
        <v/>
      </c>
      <c r="I3316" s="29" t="str">
        <f t="shared" si="154"/>
        <v/>
      </c>
      <c r="J3316" s="29" t="str">
        <f t="shared" si="155"/>
        <v/>
      </c>
    </row>
    <row r="3317" spans="8:10" x14ac:dyDescent="0.25">
      <c r="H3317" s="29" t="str">
        <f t="shared" si="153"/>
        <v/>
      </c>
      <c r="I3317" s="29" t="str">
        <f t="shared" si="154"/>
        <v/>
      </c>
      <c r="J3317" s="29" t="str">
        <f t="shared" si="155"/>
        <v/>
      </c>
    </row>
    <row r="3318" spans="8:10" x14ac:dyDescent="0.25">
      <c r="H3318" s="29" t="str">
        <f t="shared" si="153"/>
        <v/>
      </c>
      <c r="I3318" s="29" t="str">
        <f t="shared" si="154"/>
        <v/>
      </c>
      <c r="J3318" s="29" t="str">
        <f t="shared" si="155"/>
        <v/>
      </c>
    </row>
    <row r="3319" spans="8:10" x14ac:dyDescent="0.25">
      <c r="H3319" s="29" t="str">
        <f t="shared" si="153"/>
        <v/>
      </c>
      <c r="I3319" s="29" t="str">
        <f t="shared" si="154"/>
        <v/>
      </c>
      <c r="J3319" s="29" t="str">
        <f t="shared" si="155"/>
        <v/>
      </c>
    </row>
    <row r="3320" spans="8:10" x14ac:dyDescent="0.25">
      <c r="H3320" s="29" t="str">
        <f t="shared" si="153"/>
        <v/>
      </c>
      <c r="I3320" s="29" t="str">
        <f t="shared" si="154"/>
        <v/>
      </c>
      <c r="J3320" s="29" t="str">
        <f t="shared" si="155"/>
        <v/>
      </c>
    </row>
    <row r="3321" spans="8:10" x14ac:dyDescent="0.25">
      <c r="H3321" s="29" t="str">
        <f t="shared" si="153"/>
        <v/>
      </c>
      <c r="I3321" s="29" t="str">
        <f t="shared" si="154"/>
        <v/>
      </c>
      <c r="J3321" s="29" t="str">
        <f t="shared" si="155"/>
        <v/>
      </c>
    </row>
    <row r="3322" spans="8:10" x14ac:dyDescent="0.25">
      <c r="H3322" s="29" t="str">
        <f t="shared" si="153"/>
        <v/>
      </c>
      <c r="I3322" s="29" t="str">
        <f t="shared" si="154"/>
        <v/>
      </c>
      <c r="J3322" s="29" t="str">
        <f t="shared" si="155"/>
        <v/>
      </c>
    </row>
    <row r="3323" spans="8:10" x14ac:dyDescent="0.25">
      <c r="H3323" s="29" t="str">
        <f t="shared" si="153"/>
        <v/>
      </c>
      <c r="I3323" s="29" t="str">
        <f t="shared" si="154"/>
        <v/>
      </c>
      <c r="J3323" s="29" t="str">
        <f t="shared" si="155"/>
        <v/>
      </c>
    </row>
    <row r="3324" spans="8:10" x14ac:dyDescent="0.25">
      <c r="H3324" s="29" t="str">
        <f t="shared" si="153"/>
        <v/>
      </c>
      <c r="I3324" s="29" t="str">
        <f t="shared" si="154"/>
        <v/>
      </c>
      <c r="J3324" s="29" t="str">
        <f t="shared" si="155"/>
        <v/>
      </c>
    </row>
    <row r="3325" spans="8:10" x14ac:dyDescent="0.25">
      <c r="H3325" s="29" t="str">
        <f t="shared" si="153"/>
        <v/>
      </c>
      <c r="I3325" s="29" t="str">
        <f t="shared" si="154"/>
        <v/>
      </c>
      <c r="J3325" s="29" t="str">
        <f t="shared" si="155"/>
        <v/>
      </c>
    </row>
    <row r="3326" spans="8:10" x14ac:dyDescent="0.25">
      <c r="H3326" s="29" t="str">
        <f t="shared" si="153"/>
        <v/>
      </c>
      <c r="I3326" s="29" t="str">
        <f t="shared" si="154"/>
        <v/>
      </c>
      <c r="J3326" s="29" t="str">
        <f t="shared" si="155"/>
        <v/>
      </c>
    </row>
    <row r="3327" spans="8:10" x14ac:dyDescent="0.25">
      <c r="H3327" s="29" t="str">
        <f t="shared" si="153"/>
        <v/>
      </c>
      <c r="I3327" s="29" t="str">
        <f t="shared" si="154"/>
        <v/>
      </c>
      <c r="J3327" s="29" t="str">
        <f t="shared" si="155"/>
        <v/>
      </c>
    </row>
    <row r="3328" spans="8:10" x14ac:dyDescent="0.25">
      <c r="H3328" s="29" t="str">
        <f t="shared" si="153"/>
        <v/>
      </c>
      <c r="I3328" s="29" t="str">
        <f t="shared" si="154"/>
        <v/>
      </c>
      <c r="J3328" s="29" t="str">
        <f t="shared" si="155"/>
        <v/>
      </c>
    </row>
    <row r="3329" spans="8:10" x14ac:dyDescent="0.25">
      <c r="H3329" s="29" t="str">
        <f t="shared" si="153"/>
        <v/>
      </c>
      <c r="I3329" s="29" t="str">
        <f t="shared" si="154"/>
        <v/>
      </c>
      <c r="J3329" s="29" t="str">
        <f t="shared" si="155"/>
        <v/>
      </c>
    </row>
    <row r="3330" spans="8:10" x14ac:dyDescent="0.25">
      <c r="H3330" s="29" t="str">
        <f t="shared" si="153"/>
        <v/>
      </c>
      <c r="I3330" s="29" t="str">
        <f t="shared" si="154"/>
        <v/>
      </c>
      <c r="J3330" s="29" t="str">
        <f t="shared" si="155"/>
        <v/>
      </c>
    </row>
    <row r="3331" spans="8:10" x14ac:dyDescent="0.25">
      <c r="H3331" s="29" t="str">
        <f t="shared" si="153"/>
        <v/>
      </c>
      <c r="I3331" s="29" t="str">
        <f t="shared" si="154"/>
        <v/>
      </c>
      <c r="J3331" s="29" t="str">
        <f t="shared" si="155"/>
        <v/>
      </c>
    </row>
    <row r="3332" spans="8:10" x14ac:dyDescent="0.25">
      <c r="H3332" s="29" t="str">
        <f t="shared" si="153"/>
        <v/>
      </c>
      <c r="I3332" s="29" t="str">
        <f t="shared" si="154"/>
        <v/>
      </c>
      <c r="J3332" s="29" t="str">
        <f t="shared" si="155"/>
        <v/>
      </c>
    </row>
    <row r="3333" spans="8:10" x14ac:dyDescent="0.25">
      <c r="H3333" s="29" t="str">
        <f t="shared" si="153"/>
        <v/>
      </c>
      <c r="I3333" s="29" t="str">
        <f t="shared" si="154"/>
        <v/>
      </c>
      <c r="J3333" s="29" t="str">
        <f t="shared" si="155"/>
        <v/>
      </c>
    </row>
    <row r="3334" spans="8:10" x14ac:dyDescent="0.25">
      <c r="H3334" s="29" t="str">
        <f t="shared" ref="H3334:H3397" si="156">IF(A3334&gt;0,WEEKNUM(C3334,21),"")</f>
        <v/>
      </c>
      <c r="I3334" s="29" t="str">
        <f t="shared" ref="I3334:I3397" si="157">IF(A3334&gt;0,1,"")</f>
        <v/>
      </c>
      <c r="J3334" s="29" t="str">
        <f t="shared" ref="J3334:J3397" si="158">IF(F3334&gt;0,1,"")</f>
        <v/>
      </c>
    </row>
    <row r="3335" spans="8:10" x14ac:dyDescent="0.25">
      <c r="H3335" s="29" t="str">
        <f t="shared" si="156"/>
        <v/>
      </c>
      <c r="I3335" s="29" t="str">
        <f t="shared" si="157"/>
        <v/>
      </c>
      <c r="J3335" s="29" t="str">
        <f t="shared" si="158"/>
        <v/>
      </c>
    </row>
    <row r="3336" spans="8:10" x14ac:dyDescent="0.25">
      <c r="H3336" s="29" t="str">
        <f t="shared" si="156"/>
        <v/>
      </c>
      <c r="I3336" s="29" t="str">
        <f t="shared" si="157"/>
        <v/>
      </c>
      <c r="J3336" s="29" t="str">
        <f t="shared" si="158"/>
        <v/>
      </c>
    </row>
    <row r="3337" spans="8:10" x14ac:dyDescent="0.25">
      <c r="H3337" s="29" t="str">
        <f t="shared" si="156"/>
        <v/>
      </c>
      <c r="I3337" s="29" t="str">
        <f t="shared" si="157"/>
        <v/>
      </c>
      <c r="J3337" s="29" t="str">
        <f t="shared" si="158"/>
        <v/>
      </c>
    </row>
    <row r="3338" spans="8:10" x14ac:dyDescent="0.25">
      <c r="H3338" s="29" t="str">
        <f t="shared" si="156"/>
        <v/>
      </c>
      <c r="I3338" s="29" t="str">
        <f t="shared" si="157"/>
        <v/>
      </c>
      <c r="J3338" s="29" t="str">
        <f t="shared" si="158"/>
        <v/>
      </c>
    </row>
    <row r="3339" spans="8:10" x14ac:dyDescent="0.25">
      <c r="H3339" s="29" t="str">
        <f t="shared" si="156"/>
        <v/>
      </c>
      <c r="I3339" s="29" t="str">
        <f t="shared" si="157"/>
        <v/>
      </c>
      <c r="J3339" s="29" t="str">
        <f t="shared" si="158"/>
        <v/>
      </c>
    </row>
    <row r="3340" spans="8:10" x14ac:dyDescent="0.25">
      <c r="H3340" s="29" t="str">
        <f t="shared" si="156"/>
        <v/>
      </c>
      <c r="I3340" s="29" t="str">
        <f t="shared" si="157"/>
        <v/>
      </c>
      <c r="J3340" s="29" t="str">
        <f t="shared" si="158"/>
        <v/>
      </c>
    </row>
    <row r="3341" spans="8:10" x14ac:dyDescent="0.25">
      <c r="H3341" s="29" t="str">
        <f t="shared" si="156"/>
        <v/>
      </c>
      <c r="I3341" s="29" t="str">
        <f t="shared" si="157"/>
        <v/>
      </c>
      <c r="J3341" s="29" t="str">
        <f t="shared" si="158"/>
        <v/>
      </c>
    </row>
    <row r="3342" spans="8:10" x14ac:dyDescent="0.25">
      <c r="H3342" s="29" t="str">
        <f t="shared" si="156"/>
        <v/>
      </c>
      <c r="I3342" s="29" t="str">
        <f t="shared" si="157"/>
        <v/>
      </c>
      <c r="J3342" s="29" t="str">
        <f t="shared" si="158"/>
        <v/>
      </c>
    </row>
    <row r="3343" spans="8:10" x14ac:dyDescent="0.25">
      <c r="H3343" s="29" t="str">
        <f t="shared" si="156"/>
        <v/>
      </c>
      <c r="I3343" s="29" t="str">
        <f t="shared" si="157"/>
        <v/>
      </c>
      <c r="J3343" s="29" t="str">
        <f t="shared" si="158"/>
        <v/>
      </c>
    </row>
    <row r="3344" spans="8:10" x14ac:dyDescent="0.25">
      <c r="H3344" s="29" t="str">
        <f t="shared" si="156"/>
        <v/>
      </c>
      <c r="I3344" s="29" t="str">
        <f t="shared" si="157"/>
        <v/>
      </c>
      <c r="J3344" s="29" t="str">
        <f t="shared" si="158"/>
        <v/>
      </c>
    </row>
    <row r="3345" spans="8:10" x14ac:dyDescent="0.25">
      <c r="H3345" s="29" t="str">
        <f t="shared" si="156"/>
        <v/>
      </c>
      <c r="I3345" s="29" t="str">
        <f t="shared" si="157"/>
        <v/>
      </c>
      <c r="J3345" s="29" t="str">
        <f t="shared" si="158"/>
        <v/>
      </c>
    </row>
    <row r="3346" spans="8:10" x14ac:dyDescent="0.25">
      <c r="H3346" s="29" t="str">
        <f t="shared" si="156"/>
        <v/>
      </c>
      <c r="I3346" s="29" t="str">
        <f t="shared" si="157"/>
        <v/>
      </c>
      <c r="J3346" s="29" t="str">
        <f t="shared" si="158"/>
        <v/>
      </c>
    </row>
    <row r="3347" spans="8:10" x14ac:dyDescent="0.25">
      <c r="H3347" s="29" t="str">
        <f t="shared" si="156"/>
        <v/>
      </c>
      <c r="I3347" s="29" t="str">
        <f t="shared" si="157"/>
        <v/>
      </c>
      <c r="J3347" s="29" t="str">
        <f t="shared" si="158"/>
        <v/>
      </c>
    </row>
    <row r="3348" spans="8:10" x14ac:dyDescent="0.25">
      <c r="H3348" s="29" t="str">
        <f t="shared" si="156"/>
        <v/>
      </c>
      <c r="I3348" s="29" t="str">
        <f t="shared" si="157"/>
        <v/>
      </c>
      <c r="J3348" s="29" t="str">
        <f t="shared" si="158"/>
        <v/>
      </c>
    </row>
    <row r="3349" spans="8:10" x14ac:dyDescent="0.25">
      <c r="H3349" s="29" t="str">
        <f t="shared" si="156"/>
        <v/>
      </c>
      <c r="I3349" s="29" t="str">
        <f t="shared" si="157"/>
        <v/>
      </c>
      <c r="J3349" s="29" t="str">
        <f t="shared" si="158"/>
        <v/>
      </c>
    </row>
    <row r="3350" spans="8:10" x14ac:dyDescent="0.25">
      <c r="H3350" s="29" t="str">
        <f t="shared" si="156"/>
        <v/>
      </c>
      <c r="I3350" s="29" t="str">
        <f t="shared" si="157"/>
        <v/>
      </c>
      <c r="J3350" s="29" t="str">
        <f t="shared" si="158"/>
        <v/>
      </c>
    </row>
    <row r="3351" spans="8:10" x14ac:dyDescent="0.25">
      <c r="H3351" s="29" t="str">
        <f t="shared" si="156"/>
        <v/>
      </c>
      <c r="I3351" s="29" t="str">
        <f t="shared" si="157"/>
        <v/>
      </c>
      <c r="J3351" s="29" t="str">
        <f t="shared" si="158"/>
        <v/>
      </c>
    </row>
    <row r="3352" spans="8:10" x14ac:dyDescent="0.25">
      <c r="H3352" s="29" t="str">
        <f t="shared" si="156"/>
        <v/>
      </c>
      <c r="I3352" s="29" t="str">
        <f t="shared" si="157"/>
        <v/>
      </c>
      <c r="J3352" s="29" t="str">
        <f t="shared" si="158"/>
        <v/>
      </c>
    </row>
    <row r="3353" spans="8:10" x14ac:dyDescent="0.25">
      <c r="H3353" s="29" t="str">
        <f t="shared" si="156"/>
        <v/>
      </c>
      <c r="I3353" s="29" t="str">
        <f t="shared" si="157"/>
        <v/>
      </c>
      <c r="J3353" s="29" t="str">
        <f t="shared" si="158"/>
        <v/>
      </c>
    </row>
    <row r="3354" spans="8:10" x14ac:dyDescent="0.25">
      <c r="H3354" s="29" t="str">
        <f t="shared" si="156"/>
        <v/>
      </c>
      <c r="I3354" s="29" t="str">
        <f t="shared" si="157"/>
        <v/>
      </c>
      <c r="J3354" s="29" t="str">
        <f t="shared" si="158"/>
        <v/>
      </c>
    </row>
    <row r="3355" spans="8:10" x14ac:dyDescent="0.25">
      <c r="H3355" s="29" t="str">
        <f t="shared" si="156"/>
        <v/>
      </c>
      <c r="I3355" s="29" t="str">
        <f t="shared" si="157"/>
        <v/>
      </c>
      <c r="J3355" s="29" t="str">
        <f t="shared" si="158"/>
        <v/>
      </c>
    </row>
    <row r="3356" spans="8:10" x14ac:dyDescent="0.25">
      <c r="H3356" s="29" t="str">
        <f t="shared" si="156"/>
        <v/>
      </c>
      <c r="I3356" s="29" t="str">
        <f t="shared" si="157"/>
        <v/>
      </c>
      <c r="J3356" s="29" t="str">
        <f t="shared" si="158"/>
        <v/>
      </c>
    </row>
    <row r="3357" spans="8:10" x14ac:dyDescent="0.25">
      <c r="H3357" s="29" t="str">
        <f t="shared" si="156"/>
        <v/>
      </c>
      <c r="I3357" s="29" t="str">
        <f t="shared" si="157"/>
        <v/>
      </c>
      <c r="J3357" s="29" t="str">
        <f t="shared" si="158"/>
        <v/>
      </c>
    </row>
    <row r="3358" spans="8:10" x14ac:dyDescent="0.25">
      <c r="H3358" s="29" t="str">
        <f t="shared" si="156"/>
        <v/>
      </c>
      <c r="I3358" s="29" t="str">
        <f t="shared" si="157"/>
        <v/>
      </c>
      <c r="J3358" s="29" t="str">
        <f t="shared" si="158"/>
        <v/>
      </c>
    </row>
    <row r="3359" spans="8:10" x14ac:dyDescent="0.25">
      <c r="H3359" s="29" t="str">
        <f t="shared" si="156"/>
        <v/>
      </c>
      <c r="I3359" s="29" t="str">
        <f t="shared" si="157"/>
        <v/>
      </c>
      <c r="J3359" s="29" t="str">
        <f t="shared" si="158"/>
        <v/>
      </c>
    </row>
    <row r="3360" spans="8:10" x14ac:dyDescent="0.25">
      <c r="H3360" s="29" t="str">
        <f t="shared" si="156"/>
        <v/>
      </c>
      <c r="I3360" s="29" t="str">
        <f t="shared" si="157"/>
        <v/>
      </c>
      <c r="J3360" s="29" t="str">
        <f t="shared" si="158"/>
        <v/>
      </c>
    </row>
    <row r="3361" spans="8:10" x14ac:dyDescent="0.25">
      <c r="H3361" s="29" t="str">
        <f t="shared" si="156"/>
        <v/>
      </c>
      <c r="I3361" s="29" t="str">
        <f t="shared" si="157"/>
        <v/>
      </c>
      <c r="J3361" s="29" t="str">
        <f t="shared" si="158"/>
        <v/>
      </c>
    </row>
    <row r="3362" spans="8:10" x14ac:dyDescent="0.25">
      <c r="H3362" s="29" t="str">
        <f t="shared" si="156"/>
        <v/>
      </c>
      <c r="I3362" s="29" t="str">
        <f t="shared" si="157"/>
        <v/>
      </c>
      <c r="J3362" s="29" t="str">
        <f t="shared" si="158"/>
        <v/>
      </c>
    </row>
    <row r="3363" spans="8:10" x14ac:dyDescent="0.25">
      <c r="H3363" s="29" t="str">
        <f t="shared" si="156"/>
        <v/>
      </c>
      <c r="I3363" s="29" t="str">
        <f t="shared" si="157"/>
        <v/>
      </c>
      <c r="J3363" s="29" t="str">
        <f t="shared" si="158"/>
        <v/>
      </c>
    </row>
    <row r="3364" spans="8:10" x14ac:dyDescent="0.25">
      <c r="H3364" s="29" t="str">
        <f t="shared" si="156"/>
        <v/>
      </c>
      <c r="I3364" s="29" t="str">
        <f t="shared" si="157"/>
        <v/>
      </c>
      <c r="J3364" s="29" t="str">
        <f t="shared" si="158"/>
        <v/>
      </c>
    </row>
    <row r="3365" spans="8:10" x14ac:dyDescent="0.25">
      <c r="H3365" s="29" t="str">
        <f t="shared" si="156"/>
        <v/>
      </c>
      <c r="I3365" s="29" t="str">
        <f t="shared" si="157"/>
        <v/>
      </c>
      <c r="J3365" s="29" t="str">
        <f t="shared" si="158"/>
        <v/>
      </c>
    </row>
    <row r="3366" spans="8:10" x14ac:dyDescent="0.25">
      <c r="H3366" s="29" t="str">
        <f t="shared" si="156"/>
        <v/>
      </c>
      <c r="I3366" s="29" t="str">
        <f t="shared" si="157"/>
        <v/>
      </c>
      <c r="J3366" s="29" t="str">
        <f t="shared" si="158"/>
        <v/>
      </c>
    </row>
    <row r="3367" spans="8:10" x14ac:dyDescent="0.25">
      <c r="H3367" s="29" t="str">
        <f t="shared" si="156"/>
        <v/>
      </c>
      <c r="I3367" s="29" t="str">
        <f t="shared" si="157"/>
        <v/>
      </c>
      <c r="J3367" s="29" t="str">
        <f t="shared" si="158"/>
        <v/>
      </c>
    </row>
    <row r="3368" spans="8:10" x14ac:dyDescent="0.25">
      <c r="H3368" s="29" t="str">
        <f t="shared" si="156"/>
        <v/>
      </c>
      <c r="I3368" s="29" t="str">
        <f t="shared" si="157"/>
        <v/>
      </c>
      <c r="J3368" s="29" t="str">
        <f t="shared" si="158"/>
        <v/>
      </c>
    </row>
    <row r="3369" spans="8:10" x14ac:dyDescent="0.25">
      <c r="H3369" s="29" t="str">
        <f t="shared" si="156"/>
        <v/>
      </c>
      <c r="I3369" s="29" t="str">
        <f t="shared" si="157"/>
        <v/>
      </c>
      <c r="J3369" s="29" t="str">
        <f t="shared" si="158"/>
        <v/>
      </c>
    </row>
    <row r="3370" spans="8:10" x14ac:dyDescent="0.25">
      <c r="H3370" s="29" t="str">
        <f t="shared" si="156"/>
        <v/>
      </c>
      <c r="I3370" s="29" t="str">
        <f t="shared" si="157"/>
        <v/>
      </c>
      <c r="J3370" s="29" t="str">
        <f t="shared" si="158"/>
        <v/>
      </c>
    </row>
    <row r="3371" spans="8:10" x14ac:dyDescent="0.25">
      <c r="H3371" s="29" t="str">
        <f t="shared" si="156"/>
        <v/>
      </c>
      <c r="I3371" s="29" t="str">
        <f t="shared" si="157"/>
        <v/>
      </c>
      <c r="J3371" s="29" t="str">
        <f t="shared" si="158"/>
        <v/>
      </c>
    </row>
    <row r="3372" spans="8:10" x14ac:dyDescent="0.25">
      <c r="H3372" s="29" t="str">
        <f t="shared" si="156"/>
        <v/>
      </c>
      <c r="I3372" s="29" t="str">
        <f t="shared" si="157"/>
        <v/>
      </c>
      <c r="J3372" s="29" t="str">
        <f t="shared" si="158"/>
        <v/>
      </c>
    </row>
    <row r="3373" spans="8:10" x14ac:dyDescent="0.25">
      <c r="H3373" s="29" t="str">
        <f t="shared" si="156"/>
        <v/>
      </c>
      <c r="I3373" s="29" t="str">
        <f t="shared" si="157"/>
        <v/>
      </c>
      <c r="J3373" s="29" t="str">
        <f t="shared" si="158"/>
        <v/>
      </c>
    </row>
    <row r="3374" spans="8:10" x14ac:dyDescent="0.25">
      <c r="H3374" s="29" t="str">
        <f t="shared" si="156"/>
        <v/>
      </c>
      <c r="I3374" s="29" t="str">
        <f t="shared" si="157"/>
        <v/>
      </c>
      <c r="J3374" s="29" t="str">
        <f t="shared" si="158"/>
        <v/>
      </c>
    </row>
    <row r="3375" spans="8:10" x14ac:dyDescent="0.25">
      <c r="H3375" s="29" t="str">
        <f t="shared" si="156"/>
        <v/>
      </c>
      <c r="I3375" s="29" t="str">
        <f t="shared" si="157"/>
        <v/>
      </c>
      <c r="J3375" s="29" t="str">
        <f t="shared" si="158"/>
        <v/>
      </c>
    </row>
    <row r="3376" spans="8:10" x14ac:dyDescent="0.25">
      <c r="H3376" s="29" t="str">
        <f t="shared" si="156"/>
        <v/>
      </c>
      <c r="I3376" s="29" t="str">
        <f t="shared" si="157"/>
        <v/>
      </c>
      <c r="J3376" s="29" t="str">
        <f t="shared" si="158"/>
        <v/>
      </c>
    </row>
    <row r="3377" spans="8:10" x14ac:dyDescent="0.25">
      <c r="H3377" s="29" t="str">
        <f t="shared" si="156"/>
        <v/>
      </c>
      <c r="I3377" s="29" t="str">
        <f t="shared" si="157"/>
        <v/>
      </c>
      <c r="J3377" s="29" t="str">
        <f t="shared" si="158"/>
        <v/>
      </c>
    </row>
    <row r="3378" spans="8:10" x14ac:dyDescent="0.25">
      <c r="H3378" s="29" t="str">
        <f t="shared" si="156"/>
        <v/>
      </c>
      <c r="I3378" s="29" t="str">
        <f t="shared" si="157"/>
        <v/>
      </c>
      <c r="J3378" s="29" t="str">
        <f t="shared" si="158"/>
        <v/>
      </c>
    </row>
    <row r="3379" spans="8:10" x14ac:dyDescent="0.25">
      <c r="H3379" s="29" t="str">
        <f t="shared" si="156"/>
        <v/>
      </c>
      <c r="I3379" s="29" t="str">
        <f t="shared" si="157"/>
        <v/>
      </c>
      <c r="J3379" s="29" t="str">
        <f t="shared" si="158"/>
        <v/>
      </c>
    </row>
    <row r="3380" spans="8:10" x14ac:dyDescent="0.25">
      <c r="H3380" s="29" t="str">
        <f t="shared" si="156"/>
        <v/>
      </c>
      <c r="I3380" s="29" t="str">
        <f t="shared" si="157"/>
        <v/>
      </c>
      <c r="J3380" s="29" t="str">
        <f t="shared" si="158"/>
        <v/>
      </c>
    </row>
    <row r="3381" spans="8:10" x14ac:dyDescent="0.25">
      <c r="H3381" s="29" t="str">
        <f t="shared" si="156"/>
        <v/>
      </c>
      <c r="I3381" s="29" t="str">
        <f t="shared" si="157"/>
        <v/>
      </c>
      <c r="J3381" s="29" t="str">
        <f t="shared" si="158"/>
        <v/>
      </c>
    </row>
    <row r="3382" spans="8:10" x14ac:dyDescent="0.25">
      <c r="H3382" s="29" t="str">
        <f t="shared" si="156"/>
        <v/>
      </c>
      <c r="I3382" s="29" t="str">
        <f t="shared" si="157"/>
        <v/>
      </c>
      <c r="J3382" s="29" t="str">
        <f t="shared" si="158"/>
        <v/>
      </c>
    </row>
    <row r="3383" spans="8:10" x14ac:dyDescent="0.25">
      <c r="H3383" s="29" t="str">
        <f t="shared" si="156"/>
        <v/>
      </c>
      <c r="I3383" s="29" t="str">
        <f t="shared" si="157"/>
        <v/>
      </c>
      <c r="J3383" s="29" t="str">
        <f t="shared" si="158"/>
        <v/>
      </c>
    </row>
    <row r="3384" spans="8:10" x14ac:dyDescent="0.25">
      <c r="H3384" s="29" t="str">
        <f t="shared" si="156"/>
        <v/>
      </c>
      <c r="I3384" s="29" t="str">
        <f t="shared" si="157"/>
        <v/>
      </c>
      <c r="J3384" s="29" t="str">
        <f t="shared" si="158"/>
        <v/>
      </c>
    </row>
    <row r="3385" spans="8:10" x14ac:dyDescent="0.25">
      <c r="H3385" s="29" t="str">
        <f t="shared" si="156"/>
        <v/>
      </c>
      <c r="I3385" s="29" t="str">
        <f t="shared" si="157"/>
        <v/>
      </c>
      <c r="J3385" s="29" t="str">
        <f t="shared" si="158"/>
        <v/>
      </c>
    </row>
    <row r="3386" spans="8:10" x14ac:dyDescent="0.25">
      <c r="H3386" s="29" t="str">
        <f t="shared" si="156"/>
        <v/>
      </c>
      <c r="I3386" s="29" t="str">
        <f t="shared" si="157"/>
        <v/>
      </c>
      <c r="J3386" s="29" t="str">
        <f t="shared" si="158"/>
        <v/>
      </c>
    </row>
    <row r="3387" spans="8:10" x14ac:dyDescent="0.25">
      <c r="H3387" s="29" t="str">
        <f t="shared" si="156"/>
        <v/>
      </c>
      <c r="I3387" s="29" t="str">
        <f t="shared" si="157"/>
        <v/>
      </c>
      <c r="J3387" s="29" t="str">
        <f t="shared" si="158"/>
        <v/>
      </c>
    </row>
    <row r="3388" spans="8:10" x14ac:dyDescent="0.25">
      <c r="H3388" s="29" t="str">
        <f t="shared" si="156"/>
        <v/>
      </c>
      <c r="I3388" s="29" t="str">
        <f t="shared" si="157"/>
        <v/>
      </c>
      <c r="J3388" s="29" t="str">
        <f t="shared" si="158"/>
        <v/>
      </c>
    </row>
    <row r="3389" spans="8:10" x14ac:dyDescent="0.25">
      <c r="H3389" s="29" t="str">
        <f t="shared" si="156"/>
        <v/>
      </c>
      <c r="I3389" s="29" t="str">
        <f t="shared" si="157"/>
        <v/>
      </c>
      <c r="J3389" s="29" t="str">
        <f t="shared" si="158"/>
        <v/>
      </c>
    </row>
    <row r="3390" spans="8:10" x14ac:dyDescent="0.25">
      <c r="H3390" s="29" t="str">
        <f t="shared" si="156"/>
        <v/>
      </c>
      <c r="I3390" s="29" t="str">
        <f t="shared" si="157"/>
        <v/>
      </c>
      <c r="J3390" s="29" t="str">
        <f t="shared" si="158"/>
        <v/>
      </c>
    </row>
    <row r="3391" spans="8:10" x14ac:dyDescent="0.25">
      <c r="H3391" s="29" t="str">
        <f t="shared" si="156"/>
        <v/>
      </c>
      <c r="I3391" s="29" t="str">
        <f t="shared" si="157"/>
        <v/>
      </c>
      <c r="J3391" s="29" t="str">
        <f t="shared" si="158"/>
        <v/>
      </c>
    </row>
    <row r="3392" spans="8:10" x14ac:dyDescent="0.25">
      <c r="H3392" s="29" t="str">
        <f t="shared" si="156"/>
        <v/>
      </c>
      <c r="I3392" s="29" t="str">
        <f t="shared" si="157"/>
        <v/>
      </c>
      <c r="J3392" s="29" t="str">
        <f t="shared" si="158"/>
        <v/>
      </c>
    </row>
    <row r="3393" spans="8:10" x14ac:dyDescent="0.25">
      <c r="H3393" s="29" t="str">
        <f t="shared" si="156"/>
        <v/>
      </c>
      <c r="I3393" s="29" t="str">
        <f t="shared" si="157"/>
        <v/>
      </c>
      <c r="J3393" s="29" t="str">
        <f t="shared" si="158"/>
        <v/>
      </c>
    </row>
    <row r="3394" spans="8:10" x14ac:dyDescent="0.25">
      <c r="H3394" s="29" t="str">
        <f t="shared" si="156"/>
        <v/>
      </c>
      <c r="I3394" s="29" t="str">
        <f t="shared" si="157"/>
        <v/>
      </c>
      <c r="J3394" s="29" t="str">
        <f t="shared" si="158"/>
        <v/>
      </c>
    </row>
    <row r="3395" spans="8:10" x14ac:dyDescent="0.25">
      <c r="H3395" s="29" t="str">
        <f t="shared" si="156"/>
        <v/>
      </c>
      <c r="I3395" s="29" t="str">
        <f t="shared" si="157"/>
        <v/>
      </c>
      <c r="J3395" s="29" t="str">
        <f t="shared" si="158"/>
        <v/>
      </c>
    </row>
    <row r="3396" spans="8:10" x14ac:dyDescent="0.25">
      <c r="H3396" s="29" t="str">
        <f t="shared" si="156"/>
        <v/>
      </c>
      <c r="I3396" s="29" t="str">
        <f t="shared" si="157"/>
        <v/>
      </c>
      <c r="J3396" s="29" t="str">
        <f t="shared" si="158"/>
        <v/>
      </c>
    </row>
    <row r="3397" spans="8:10" x14ac:dyDescent="0.25">
      <c r="H3397" s="29" t="str">
        <f t="shared" si="156"/>
        <v/>
      </c>
      <c r="I3397" s="29" t="str">
        <f t="shared" si="157"/>
        <v/>
      </c>
      <c r="J3397" s="29" t="str">
        <f t="shared" si="158"/>
        <v/>
      </c>
    </row>
    <row r="3398" spans="8:10" x14ac:dyDescent="0.25">
      <c r="H3398" s="29" t="str">
        <f t="shared" ref="H3398:H3461" si="159">IF(A3398&gt;0,WEEKNUM(C3398,21),"")</f>
        <v/>
      </c>
      <c r="I3398" s="29" t="str">
        <f t="shared" ref="I3398:I3461" si="160">IF(A3398&gt;0,1,"")</f>
        <v/>
      </c>
      <c r="J3398" s="29" t="str">
        <f t="shared" ref="J3398:J3461" si="161">IF(F3398&gt;0,1,"")</f>
        <v/>
      </c>
    </row>
    <row r="3399" spans="8:10" x14ac:dyDescent="0.25">
      <c r="H3399" s="29" t="str">
        <f t="shared" si="159"/>
        <v/>
      </c>
      <c r="I3399" s="29" t="str">
        <f t="shared" si="160"/>
        <v/>
      </c>
      <c r="J3399" s="29" t="str">
        <f t="shared" si="161"/>
        <v/>
      </c>
    </row>
    <row r="3400" spans="8:10" x14ac:dyDescent="0.25">
      <c r="H3400" s="29" t="str">
        <f t="shared" si="159"/>
        <v/>
      </c>
      <c r="I3400" s="29" t="str">
        <f t="shared" si="160"/>
        <v/>
      </c>
      <c r="J3400" s="29" t="str">
        <f t="shared" si="161"/>
        <v/>
      </c>
    </row>
    <row r="3401" spans="8:10" x14ac:dyDescent="0.25">
      <c r="H3401" s="29" t="str">
        <f t="shared" si="159"/>
        <v/>
      </c>
      <c r="I3401" s="29" t="str">
        <f t="shared" si="160"/>
        <v/>
      </c>
      <c r="J3401" s="29" t="str">
        <f t="shared" si="161"/>
        <v/>
      </c>
    </row>
    <row r="3402" spans="8:10" x14ac:dyDescent="0.25">
      <c r="H3402" s="29" t="str">
        <f t="shared" si="159"/>
        <v/>
      </c>
      <c r="I3402" s="29" t="str">
        <f t="shared" si="160"/>
        <v/>
      </c>
      <c r="J3402" s="29" t="str">
        <f t="shared" si="161"/>
        <v/>
      </c>
    </row>
    <row r="3403" spans="8:10" x14ac:dyDescent="0.25">
      <c r="H3403" s="29" t="str">
        <f t="shared" si="159"/>
        <v/>
      </c>
      <c r="I3403" s="29" t="str">
        <f t="shared" si="160"/>
        <v/>
      </c>
      <c r="J3403" s="29" t="str">
        <f t="shared" si="161"/>
        <v/>
      </c>
    </row>
    <row r="3404" spans="8:10" x14ac:dyDescent="0.25">
      <c r="H3404" s="29" t="str">
        <f t="shared" si="159"/>
        <v/>
      </c>
      <c r="I3404" s="29" t="str">
        <f t="shared" si="160"/>
        <v/>
      </c>
      <c r="J3404" s="29" t="str">
        <f t="shared" si="161"/>
        <v/>
      </c>
    </row>
    <row r="3405" spans="8:10" x14ac:dyDescent="0.25">
      <c r="H3405" s="29" t="str">
        <f t="shared" si="159"/>
        <v/>
      </c>
      <c r="I3405" s="29" t="str">
        <f t="shared" si="160"/>
        <v/>
      </c>
      <c r="J3405" s="29" t="str">
        <f t="shared" si="161"/>
        <v/>
      </c>
    </row>
    <row r="3406" spans="8:10" x14ac:dyDescent="0.25">
      <c r="H3406" s="29" t="str">
        <f t="shared" si="159"/>
        <v/>
      </c>
      <c r="I3406" s="29" t="str">
        <f t="shared" si="160"/>
        <v/>
      </c>
      <c r="J3406" s="29" t="str">
        <f t="shared" si="161"/>
        <v/>
      </c>
    </row>
    <row r="3407" spans="8:10" x14ac:dyDescent="0.25">
      <c r="H3407" s="29" t="str">
        <f t="shared" si="159"/>
        <v/>
      </c>
      <c r="I3407" s="29" t="str">
        <f t="shared" si="160"/>
        <v/>
      </c>
      <c r="J3407" s="29" t="str">
        <f t="shared" si="161"/>
        <v/>
      </c>
    </row>
    <row r="3408" spans="8:10" x14ac:dyDescent="0.25">
      <c r="H3408" s="29" t="str">
        <f t="shared" si="159"/>
        <v/>
      </c>
      <c r="I3408" s="29" t="str">
        <f t="shared" si="160"/>
        <v/>
      </c>
      <c r="J3408" s="29" t="str">
        <f t="shared" si="161"/>
        <v/>
      </c>
    </row>
    <row r="3409" spans="8:10" x14ac:dyDescent="0.25">
      <c r="H3409" s="29" t="str">
        <f t="shared" si="159"/>
        <v/>
      </c>
      <c r="I3409" s="29" t="str">
        <f t="shared" si="160"/>
        <v/>
      </c>
      <c r="J3409" s="29" t="str">
        <f t="shared" si="161"/>
        <v/>
      </c>
    </row>
    <row r="3410" spans="8:10" x14ac:dyDescent="0.25">
      <c r="H3410" s="29" t="str">
        <f t="shared" si="159"/>
        <v/>
      </c>
      <c r="I3410" s="29" t="str">
        <f t="shared" si="160"/>
        <v/>
      </c>
      <c r="J3410" s="29" t="str">
        <f t="shared" si="161"/>
        <v/>
      </c>
    </row>
    <row r="3411" spans="8:10" x14ac:dyDescent="0.25">
      <c r="H3411" s="29" t="str">
        <f t="shared" si="159"/>
        <v/>
      </c>
      <c r="I3411" s="29" t="str">
        <f t="shared" si="160"/>
        <v/>
      </c>
      <c r="J3411" s="29" t="str">
        <f t="shared" si="161"/>
        <v/>
      </c>
    </row>
    <row r="3412" spans="8:10" x14ac:dyDescent="0.25">
      <c r="H3412" s="29" t="str">
        <f t="shared" si="159"/>
        <v/>
      </c>
      <c r="I3412" s="29" t="str">
        <f t="shared" si="160"/>
        <v/>
      </c>
      <c r="J3412" s="29" t="str">
        <f t="shared" si="161"/>
        <v/>
      </c>
    </row>
    <row r="3413" spans="8:10" x14ac:dyDescent="0.25">
      <c r="H3413" s="29" t="str">
        <f t="shared" si="159"/>
        <v/>
      </c>
      <c r="I3413" s="29" t="str">
        <f t="shared" si="160"/>
        <v/>
      </c>
      <c r="J3413" s="29" t="str">
        <f t="shared" si="161"/>
        <v/>
      </c>
    </row>
    <row r="3414" spans="8:10" x14ac:dyDescent="0.25">
      <c r="H3414" s="29" t="str">
        <f t="shared" si="159"/>
        <v/>
      </c>
      <c r="I3414" s="29" t="str">
        <f t="shared" si="160"/>
        <v/>
      </c>
      <c r="J3414" s="29" t="str">
        <f t="shared" si="161"/>
        <v/>
      </c>
    </row>
    <row r="3415" spans="8:10" x14ac:dyDescent="0.25">
      <c r="H3415" s="29" t="str">
        <f t="shared" si="159"/>
        <v/>
      </c>
      <c r="I3415" s="29" t="str">
        <f t="shared" si="160"/>
        <v/>
      </c>
      <c r="J3415" s="29" t="str">
        <f t="shared" si="161"/>
        <v/>
      </c>
    </row>
    <row r="3416" spans="8:10" x14ac:dyDescent="0.25">
      <c r="H3416" s="29" t="str">
        <f t="shared" si="159"/>
        <v/>
      </c>
      <c r="I3416" s="29" t="str">
        <f t="shared" si="160"/>
        <v/>
      </c>
      <c r="J3416" s="29" t="str">
        <f t="shared" si="161"/>
        <v/>
      </c>
    </row>
    <row r="3417" spans="8:10" x14ac:dyDescent="0.25">
      <c r="H3417" s="29" t="str">
        <f t="shared" si="159"/>
        <v/>
      </c>
      <c r="I3417" s="29" t="str">
        <f t="shared" si="160"/>
        <v/>
      </c>
      <c r="J3417" s="29" t="str">
        <f t="shared" si="161"/>
        <v/>
      </c>
    </row>
    <row r="3418" spans="8:10" x14ac:dyDescent="0.25">
      <c r="H3418" s="29" t="str">
        <f t="shared" si="159"/>
        <v/>
      </c>
      <c r="I3418" s="29" t="str">
        <f t="shared" si="160"/>
        <v/>
      </c>
      <c r="J3418" s="29" t="str">
        <f t="shared" si="161"/>
        <v/>
      </c>
    </row>
    <row r="3419" spans="8:10" x14ac:dyDescent="0.25">
      <c r="H3419" s="29" t="str">
        <f t="shared" si="159"/>
        <v/>
      </c>
      <c r="I3419" s="29" t="str">
        <f t="shared" si="160"/>
        <v/>
      </c>
      <c r="J3419" s="29" t="str">
        <f t="shared" si="161"/>
        <v/>
      </c>
    </row>
    <row r="3420" spans="8:10" x14ac:dyDescent="0.25">
      <c r="H3420" s="29" t="str">
        <f t="shared" si="159"/>
        <v/>
      </c>
      <c r="I3420" s="29" t="str">
        <f t="shared" si="160"/>
        <v/>
      </c>
      <c r="J3420" s="29" t="str">
        <f t="shared" si="161"/>
        <v/>
      </c>
    </row>
    <row r="3421" spans="8:10" x14ac:dyDescent="0.25">
      <c r="H3421" s="29" t="str">
        <f t="shared" si="159"/>
        <v/>
      </c>
      <c r="I3421" s="29" t="str">
        <f t="shared" si="160"/>
        <v/>
      </c>
      <c r="J3421" s="29" t="str">
        <f t="shared" si="161"/>
        <v/>
      </c>
    </row>
    <row r="3422" spans="8:10" x14ac:dyDescent="0.25">
      <c r="H3422" s="29" t="str">
        <f t="shared" si="159"/>
        <v/>
      </c>
      <c r="I3422" s="29" t="str">
        <f t="shared" si="160"/>
        <v/>
      </c>
      <c r="J3422" s="29" t="str">
        <f t="shared" si="161"/>
        <v/>
      </c>
    </row>
    <row r="3423" spans="8:10" x14ac:dyDescent="0.25">
      <c r="H3423" s="29" t="str">
        <f t="shared" si="159"/>
        <v/>
      </c>
      <c r="I3423" s="29" t="str">
        <f t="shared" si="160"/>
        <v/>
      </c>
      <c r="J3423" s="29" t="str">
        <f t="shared" si="161"/>
        <v/>
      </c>
    </row>
    <row r="3424" spans="8:10" x14ac:dyDescent="0.25">
      <c r="H3424" s="29" t="str">
        <f t="shared" si="159"/>
        <v/>
      </c>
      <c r="I3424" s="29" t="str">
        <f t="shared" si="160"/>
        <v/>
      </c>
      <c r="J3424" s="29" t="str">
        <f t="shared" si="161"/>
        <v/>
      </c>
    </row>
    <row r="3425" spans="8:10" x14ac:dyDescent="0.25">
      <c r="H3425" s="29" t="str">
        <f t="shared" si="159"/>
        <v/>
      </c>
      <c r="I3425" s="29" t="str">
        <f t="shared" si="160"/>
        <v/>
      </c>
      <c r="J3425" s="29" t="str">
        <f t="shared" si="161"/>
        <v/>
      </c>
    </row>
    <row r="3426" spans="8:10" x14ac:dyDescent="0.25">
      <c r="H3426" s="29" t="str">
        <f t="shared" si="159"/>
        <v/>
      </c>
      <c r="I3426" s="29" t="str">
        <f t="shared" si="160"/>
        <v/>
      </c>
      <c r="J3426" s="29" t="str">
        <f t="shared" si="161"/>
        <v/>
      </c>
    </row>
    <row r="3427" spans="8:10" x14ac:dyDescent="0.25">
      <c r="H3427" s="29" t="str">
        <f t="shared" si="159"/>
        <v/>
      </c>
      <c r="I3427" s="29" t="str">
        <f t="shared" si="160"/>
        <v/>
      </c>
      <c r="J3427" s="29" t="str">
        <f t="shared" si="161"/>
        <v/>
      </c>
    </row>
    <row r="3428" spans="8:10" x14ac:dyDescent="0.25">
      <c r="H3428" s="29" t="str">
        <f t="shared" si="159"/>
        <v/>
      </c>
      <c r="I3428" s="29" t="str">
        <f t="shared" si="160"/>
        <v/>
      </c>
      <c r="J3428" s="29" t="str">
        <f t="shared" si="161"/>
        <v/>
      </c>
    </row>
    <row r="3429" spans="8:10" x14ac:dyDescent="0.25">
      <c r="H3429" s="29" t="str">
        <f t="shared" si="159"/>
        <v/>
      </c>
      <c r="I3429" s="29" t="str">
        <f t="shared" si="160"/>
        <v/>
      </c>
      <c r="J3429" s="29" t="str">
        <f t="shared" si="161"/>
        <v/>
      </c>
    </row>
    <row r="3430" spans="8:10" x14ac:dyDescent="0.25">
      <c r="H3430" s="29" t="str">
        <f t="shared" si="159"/>
        <v/>
      </c>
      <c r="I3430" s="29" t="str">
        <f t="shared" si="160"/>
        <v/>
      </c>
      <c r="J3430" s="29" t="str">
        <f t="shared" si="161"/>
        <v/>
      </c>
    </row>
    <row r="3431" spans="8:10" x14ac:dyDescent="0.25">
      <c r="H3431" s="29" t="str">
        <f t="shared" si="159"/>
        <v/>
      </c>
      <c r="I3431" s="29" t="str">
        <f t="shared" si="160"/>
        <v/>
      </c>
      <c r="J3431" s="29" t="str">
        <f t="shared" si="161"/>
        <v/>
      </c>
    </row>
    <row r="3432" spans="8:10" x14ac:dyDescent="0.25">
      <c r="H3432" s="29" t="str">
        <f t="shared" si="159"/>
        <v/>
      </c>
      <c r="I3432" s="29" t="str">
        <f t="shared" si="160"/>
        <v/>
      </c>
      <c r="J3432" s="29" t="str">
        <f t="shared" si="161"/>
        <v/>
      </c>
    </row>
    <row r="3433" spans="8:10" x14ac:dyDescent="0.25">
      <c r="H3433" s="29" t="str">
        <f t="shared" si="159"/>
        <v/>
      </c>
      <c r="I3433" s="29" t="str">
        <f t="shared" si="160"/>
        <v/>
      </c>
      <c r="J3433" s="29" t="str">
        <f t="shared" si="161"/>
        <v/>
      </c>
    </row>
    <row r="3434" spans="8:10" x14ac:dyDescent="0.25">
      <c r="H3434" s="29" t="str">
        <f t="shared" si="159"/>
        <v/>
      </c>
      <c r="I3434" s="29" t="str">
        <f t="shared" si="160"/>
        <v/>
      </c>
      <c r="J3434" s="29" t="str">
        <f t="shared" si="161"/>
        <v/>
      </c>
    </row>
    <row r="3435" spans="8:10" x14ac:dyDescent="0.25">
      <c r="H3435" s="29" t="str">
        <f t="shared" si="159"/>
        <v/>
      </c>
      <c r="I3435" s="29" t="str">
        <f t="shared" si="160"/>
        <v/>
      </c>
      <c r="J3435" s="29" t="str">
        <f t="shared" si="161"/>
        <v/>
      </c>
    </row>
    <row r="3436" spans="8:10" x14ac:dyDescent="0.25">
      <c r="H3436" s="29" t="str">
        <f t="shared" si="159"/>
        <v/>
      </c>
      <c r="I3436" s="29" t="str">
        <f t="shared" si="160"/>
        <v/>
      </c>
      <c r="J3436" s="29" t="str">
        <f t="shared" si="161"/>
        <v/>
      </c>
    </row>
    <row r="3437" spans="8:10" x14ac:dyDescent="0.25">
      <c r="H3437" s="29" t="str">
        <f t="shared" si="159"/>
        <v/>
      </c>
      <c r="I3437" s="29" t="str">
        <f t="shared" si="160"/>
        <v/>
      </c>
      <c r="J3437" s="29" t="str">
        <f t="shared" si="161"/>
        <v/>
      </c>
    </row>
    <row r="3438" spans="8:10" x14ac:dyDescent="0.25">
      <c r="H3438" s="29" t="str">
        <f t="shared" si="159"/>
        <v/>
      </c>
      <c r="I3438" s="29" t="str">
        <f t="shared" si="160"/>
        <v/>
      </c>
      <c r="J3438" s="29" t="str">
        <f t="shared" si="161"/>
        <v/>
      </c>
    </row>
    <row r="3439" spans="8:10" x14ac:dyDescent="0.25">
      <c r="H3439" s="29" t="str">
        <f t="shared" si="159"/>
        <v/>
      </c>
      <c r="I3439" s="29" t="str">
        <f t="shared" si="160"/>
        <v/>
      </c>
      <c r="J3439" s="29" t="str">
        <f t="shared" si="161"/>
        <v/>
      </c>
    </row>
    <row r="3440" spans="8:10" x14ac:dyDescent="0.25">
      <c r="H3440" s="29" t="str">
        <f t="shared" si="159"/>
        <v/>
      </c>
      <c r="I3440" s="29" t="str">
        <f t="shared" si="160"/>
        <v/>
      </c>
      <c r="J3440" s="29" t="str">
        <f t="shared" si="161"/>
        <v/>
      </c>
    </row>
    <row r="3441" spans="8:10" x14ac:dyDescent="0.25">
      <c r="H3441" s="29" t="str">
        <f t="shared" si="159"/>
        <v/>
      </c>
      <c r="I3441" s="29" t="str">
        <f t="shared" si="160"/>
        <v/>
      </c>
      <c r="J3441" s="29" t="str">
        <f t="shared" si="161"/>
        <v/>
      </c>
    </row>
    <row r="3442" spans="8:10" x14ac:dyDescent="0.25">
      <c r="H3442" s="29" t="str">
        <f t="shared" si="159"/>
        <v/>
      </c>
      <c r="I3442" s="29" t="str">
        <f t="shared" si="160"/>
        <v/>
      </c>
      <c r="J3442" s="29" t="str">
        <f t="shared" si="161"/>
        <v/>
      </c>
    </row>
    <row r="3443" spans="8:10" x14ac:dyDescent="0.25">
      <c r="H3443" s="29" t="str">
        <f t="shared" si="159"/>
        <v/>
      </c>
      <c r="I3443" s="29" t="str">
        <f t="shared" si="160"/>
        <v/>
      </c>
      <c r="J3443" s="29" t="str">
        <f t="shared" si="161"/>
        <v/>
      </c>
    </row>
    <row r="3444" spans="8:10" x14ac:dyDescent="0.25">
      <c r="H3444" s="29" t="str">
        <f t="shared" si="159"/>
        <v/>
      </c>
      <c r="I3444" s="29" t="str">
        <f t="shared" si="160"/>
        <v/>
      </c>
      <c r="J3444" s="29" t="str">
        <f t="shared" si="161"/>
        <v/>
      </c>
    </row>
    <row r="3445" spans="8:10" x14ac:dyDescent="0.25">
      <c r="H3445" s="29" t="str">
        <f t="shared" si="159"/>
        <v/>
      </c>
      <c r="I3445" s="29" t="str">
        <f t="shared" si="160"/>
        <v/>
      </c>
      <c r="J3445" s="29" t="str">
        <f t="shared" si="161"/>
        <v/>
      </c>
    </row>
    <row r="3446" spans="8:10" x14ac:dyDescent="0.25">
      <c r="H3446" s="29" t="str">
        <f t="shared" si="159"/>
        <v/>
      </c>
      <c r="I3446" s="29" t="str">
        <f t="shared" si="160"/>
        <v/>
      </c>
      <c r="J3446" s="29" t="str">
        <f t="shared" si="161"/>
        <v/>
      </c>
    </row>
    <row r="3447" spans="8:10" x14ac:dyDescent="0.25">
      <c r="H3447" s="29" t="str">
        <f t="shared" si="159"/>
        <v/>
      </c>
      <c r="I3447" s="29" t="str">
        <f t="shared" si="160"/>
        <v/>
      </c>
      <c r="J3447" s="29" t="str">
        <f t="shared" si="161"/>
        <v/>
      </c>
    </row>
    <row r="3448" spans="8:10" x14ac:dyDescent="0.25">
      <c r="H3448" s="29" t="str">
        <f t="shared" si="159"/>
        <v/>
      </c>
      <c r="I3448" s="29" t="str">
        <f t="shared" si="160"/>
        <v/>
      </c>
      <c r="J3448" s="29" t="str">
        <f t="shared" si="161"/>
        <v/>
      </c>
    </row>
    <row r="3449" spans="8:10" x14ac:dyDescent="0.25">
      <c r="H3449" s="29" t="str">
        <f t="shared" si="159"/>
        <v/>
      </c>
      <c r="I3449" s="29" t="str">
        <f t="shared" si="160"/>
        <v/>
      </c>
      <c r="J3449" s="29" t="str">
        <f t="shared" si="161"/>
        <v/>
      </c>
    </row>
    <row r="3450" spans="8:10" x14ac:dyDescent="0.25">
      <c r="H3450" s="29" t="str">
        <f t="shared" si="159"/>
        <v/>
      </c>
      <c r="I3450" s="29" t="str">
        <f t="shared" si="160"/>
        <v/>
      </c>
      <c r="J3450" s="29" t="str">
        <f t="shared" si="161"/>
        <v/>
      </c>
    </row>
    <row r="3451" spans="8:10" x14ac:dyDescent="0.25">
      <c r="H3451" s="29" t="str">
        <f t="shared" si="159"/>
        <v/>
      </c>
      <c r="I3451" s="29" t="str">
        <f t="shared" si="160"/>
        <v/>
      </c>
      <c r="J3451" s="29" t="str">
        <f t="shared" si="161"/>
        <v/>
      </c>
    </row>
    <row r="3452" spans="8:10" x14ac:dyDescent="0.25">
      <c r="H3452" s="29" t="str">
        <f t="shared" si="159"/>
        <v/>
      </c>
      <c r="I3452" s="29" t="str">
        <f t="shared" si="160"/>
        <v/>
      </c>
      <c r="J3452" s="29" t="str">
        <f t="shared" si="161"/>
        <v/>
      </c>
    </row>
    <row r="3453" spans="8:10" x14ac:dyDescent="0.25">
      <c r="H3453" s="29" t="str">
        <f t="shared" si="159"/>
        <v/>
      </c>
      <c r="I3453" s="29" t="str">
        <f t="shared" si="160"/>
        <v/>
      </c>
      <c r="J3453" s="29" t="str">
        <f t="shared" si="161"/>
        <v/>
      </c>
    </row>
    <row r="3454" spans="8:10" x14ac:dyDescent="0.25">
      <c r="H3454" s="29" t="str">
        <f t="shared" si="159"/>
        <v/>
      </c>
      <c r="I3454" s="29" t="str">
        <f t="shared" si="160"/>
        <v/>
      </c>
      <c r="J3454" s="29" t="str">
        <f t="shared" si="161"/>
        <v/>
      </c>
    </row>
    <row r="3455" spans="8:10" x14ac:dyDescent="0.25">
      <c r="H3455" s="29" t="str">
        <f t="shared" si="159"/>
        <v/>
      </c>
      <c r="I3455" s="29" t="str">
        <f t="shared" si="160"/>
        <v/>
      </c>
      <c r="J3455" s="29" t="str">
        <f t="shared" si="161"/>
        <v/>
      </c>
    </row>
    <row r="3456" spans="8:10" x14ac:dyDescent="0.25">
      <c r="H3456" s="29" t="str">
        <f t="shared" si="159"/>
        <v/>
      </c>
      <c r="I3456" s="29" t="str">
        <f t="shared" si="160"/>
        <v/>
      </c>
      <c r="J3456" s="29" t="str">
        <f t="shared" si="161"/>
        <v/>
      </c>
    </row>
    <row r="3457" spans="8:10" x14ac:dyDescent="0.25">
      <c r="H3457" s="29" t="str">
        <f t="shared" si="159"/>
        <v/>
      </c>
      <c r="I3457" s="29" t="str">
        <f t="shared" si="160"/>
        <v/>
      </c>
      <c r="J3457" s="29" t="str">
        <f t="shared" si="161"/>
        <v/>
      </c>
    </row>
    <row r="3458" spans="8:10" x14ac:dyDescent="0.25">
      <c r="H3458" s="29" t="str">
        <f t="shared" si="159"/>
        <v/>
      </c>
      <c r="I3458" s="29" t="str">
        <f t="shared" si="160"/>
        <v/>
      </c>
      <c r="J3458" s="29" t="str">
        <f t="shared" si="161"/>
        <v/>
      </c>
    </row>
    <row r="3459" spans="8:10" x14ac:dyDescent="0.25">
      <c r="H3459" s="29" t="str">
        <f t="shared" si="159"/>
        <v/>
      </c>
      <c r="I3459" s="29" t="str">
        <f t="shared" si="160"/>
        <v/>
      </c>
      <c r="J3459" s="29" t="str">
        <f t="shared" si="161"/>
        <v/>
      </c>
    </row>
    <row r="3460" spans="8:10" x14ac:dyDescent="0.25">
      <c r="H3460" s="29" t="str">
        <f t="shared" si="159"/>
        <v/>
      </c>
      <c r="I3460" s="29" t="str">
        <f t="shared" si="160"/>
        <v/>
      </c>
      <c r="J3460" s="29" t="str">
        <f t="shared" si="161"/>
        <v/>
      </c>
    </row>
    <row r="3461" spans="8:10" x14ac:dyDescent="0.25">
      <c r="H3461" s="29" t="str">
        <f t="shared" si="159"/>
        <v/>
      </c>
      <c r="I3461" s="29" t="str">
        <f t="shared" si="160"/>
        <v/>
      </c>
      <c r="J3461" s="29" t="str">
        <f t="shared" si="161"/>
        <v/>
      </c>
    </row>
    <row r="3462" spans="8:10" x14ac:dyDescent="0.25">
      <c r="H3462" s="29" t="str">
        <f t="shared" ref="H3462:H3525" si="162">IF(A3462&gt;0,WEEKNUM(C3462,21),"")</f>
        <v/>
      </c>
      <c r="I3462" s="29" t="str">
        <f t="shared" ref="I3462:I3525" si="163">IF(A3462&gt;0,1,"")</f>
        <v/>
      </c>
      <c r="J3462" s="29" t="str">
        <f t="shared" ref="J3462:J3525" si="164">IF(F3462&gt;0,1,"")</f>
        <v/>
      </c>
    </row>
    <row r="3463" spans="8:10" x14ac:dyDescent="0.25">
      <c r="H3463" s="29" t="str">
        <f t="shared" si="162"/>
        <v/>
      </c>
      <c r="I3463" s="29" t="str">
        <f t="shared" si="163"/>
        <v/>
      </c>
      <c r="J3463" s="29" t="str">
        <f t="shared" si="164"/>
        <v/>
      </c>
    </row>
    <row r="3464" spans="8:10" x14ac:dyDescent="0.25">
      <c r="H3464" s="29" t="str">
        <f t="shared" si="162"/>
        <v/>
      </c>
      <c r="I3464" s="29" t="str">
        <f t="shared" si="163"/>
        <v/>
      </c>
      <c r="J3464" s="29" t="str">
        <f t="shared" si="164"/>
        <v/>
      </c>
    </row>
    <row r="3465" spans="8:10" x14ac:dyDescent="0.25">
      <c r="H3465" s="29" t="str">
        <f t="shared" si="162"/>
        <v/>
      </c>
      <c r="I3465" s="29" t="str">
        <f t="shared" si="163"/>
        <v/>
      </c>
      <c r="J3465" s="29" t="str">
        <f t="shared" si="164"/>
        <v/>
      </c>
    </row>
    <row r="3466" spans="8:10" x14ac:dyDescent="0.25">
      <c r="H3466" s="29" t="str">
        <f t="shared" si="162"/>
        <v/>
      </c>
      <c r="I3466" s="29" t="str">
        <f t="shared" si="163"/>
        <v/>
      </c>
      <c r="J3466" s="29" t="str">
        <f t="shared" si="164"/>
        <v/>
      </c>
    </row>
    <row r="3467" spans="8:10" x14ac:dyDescent="0.25">
      <c r="H3467" s="29" t="str">
        <f t="shared" si="162"/>
        <v/>
      </c>
      <c r="I3467" s="29" t="str">
        <f t="shared" si="163"/>
        <v/>
      </c>
      <c r="J3467" s="29" t="str">
        <f t="shared" si="164"/>
        <v/>
      </c>
    </row>
    <row r="3468" spans="8:10" x14ac:dyDescent="0.25">
      <c r="H3468" s="29" t="str">
        <f t="shared" si="162"/>
        <v/>
      </c>
      <c r="I3468" s="29" t="str">
        <f t="shared" si="163"/>
        <v/>
      </c>
      <c r="J3468" s="29" t="str">
        <f t="shared" si="164"/>
        <v/>
      </c>
    </row>
    <row r="3469" spans="8:10" x14ac:dyDescent="0.25">
      <c r="H3469" s="29" t="str">
        <f t="shared" si="162"/>
        <v/>
      </c>
      <c r="I3469" s="29" t="str">
        <f t="shared" si="163"/>
        <v/>
      </c>
      <c r="J3469" s="29" t="str">
        <f t="shared" si="164"/>
        <v/>
      </c>
    </row>
    <row r="3470" spans="8:10" x14ac:dyDescent="0.25">
      <c r="H3470" s="29" t="str">
        <f t="shared" si="162"/>
        <v/>
      </c>
      <c r="I3470" s="29" t="str">
        <f t="shared" si="163"/>
        <v/>
      </c>
      <c r="J3470" s="29" t="str">
        <f t="shared" si="164"/>
        <v/>
      </c>
    </row>
    <row r="3471" spans="8:10" x14ac:dyDescent="0.25">
      <c r="H3471" s="29" t="str">
        <f t="shared" si="162"/>
        <v/>
      </c>
      <c r="I3471" s="29" t="str">
        <f t="shared" si="163"/>
        <v/>
      </c>
      <c r="J3471" s="29" t="str">
        <f t="shared" si="164"/>
        <v/>
      </c>
    </row>
    <row r="3472" spans="8:10" x14ac:dyDescent="0.25">
      <c r="H3472" s="29" t="str">
        <f t="shared" si="162"/>
        <v/>
      </c>
      <c r="I3472" s="29" t="str">
        <f t="shared" si="163"/>
        <v/>
      </c>
      <c r="J3472" s="29" t="str">
        <f t="shared" si="164"/>
        <v/>
      </c>
    </row>
    <row r="3473" spans="8:10" x14ac:dyDescent="0.25">
      <c r="H3473" s="29" t="str">
        <f t="shared" si="162"/>
        <v/>
      </c>
      <c r="I3473" s="29" t="str">
        <f t="shared" si="163"/>
        <v/>
      </c>
      <c r="J3473" s="29" t="str">
        <f t="shared" si="164"/>
        <v/>
      </c>
    </row>
    <row r="3474" spans="8:10" x14ac:dyDescent="0.25">
      <c r="H3474" s="29" t="str">
        <f t="shared" si="162"/>
        <v/>
      </c>
      <c r="I3474" s="29" t="str">
        <f t="shared" si="163"/>
        <v/>
      </c>
      <c r="J3474" s="29" t="str">
        <f t="shared" si="164"/>
        <v/>
      </c>
    </row>
    <row r="3475" spans="8:10" x14ac:dyDescent="0.25">
      <c r="H3475" s="29" t="str">
        <f t="shared" si="162"/>
        <v/>
      </c>
      <c r="I3475" s="29" t="str">
        <f t="shared" si="163"/>
        <v/>
      </c>
      <c r="J3475" s="29" t="str">
        <f t="shared" si="164"/>
        <v/>
      </c>
    </row>
    <row r="3476" spans="8:10" x14ac:dyDescent="0.25">
      <c r="H3476" s="29" t="str">
        <f t="shared" si="162"/>
        <v/>
      </c>
      <c r="I3476" s="29" t="str">
        <f t="shared" si="163"/>
        <v/>
      </c>
      <c r="J3476" s="29" t="str">
        <f t="shared" si="164"/>
        <v/>
      </c>
    </row>
    <row r="3477" spans="8:10" x14ac:dyDescent="0.25">
      <c r="H3477" s="29" t="str">
        <f t="shared" si="162"/>
        <v/>
      </c>
      <c r="I3477" s="29" t="str">
        <f t="shared" si="163"/>
        <v/>
      </c>
      <c r="J3477" s="29" t="str">
        <f t="shared" si="164"/>
        <v/>
      </c>
    </row>
    <row r="3478" spans="8:10" x14ac:dyDescent="0.25">
      <c r="H3478" s="29" t="str">
        <f t="shared" si="162"/>
        <v/>
      </c>
      <c r="I3478" s="29" t="str">
        <f t="shared" si="163"/>
        <v/>
      </c>
      <c r="J3478" s="29" t="str">
        <f t="shared" si="164"/>
        <v/>
      </c>
    </row>
    <row r="3479" spans="8:10" x14ac:dyDescent="0.25">
      <c r="H3479" s="29" t="str">
        <f t="shared" si="162"/>
        <v/>
      </c>
      <c r="I3479" s="29" t="str">
        <f t="shared" si="163"/>
        <v/>
      </c>
      <c r="J3479" s="29" t="str">
        <f t="shared" si="164"/>
        <v/>
      </c>
    </row>
    <row r="3480" spans="8:10" x14ac:dyDescent="0.25">
      <c r="H3480" s="29" t="str">
        <f t="shared" si="162"/>
        <v/>
      </c>
      <c r="I3480" s="29" t="str">
        <f t="shared" si="163"/>
        <v/>
      </c>
      <c r="J3480" s="29" t="str">
        <f t="shared" si="164"/>
        <v/>
      </c>
    </row>
    <row r="3481" spans="8:10" x14ac:dyDescent="0.25">
      <c r="H3481" s="29" t="str">
        <f t="shared" si="162"/>
        <v/>
      </c>
      <c r="I3481" s="29" t="str">
        <f t="shared" si="163"/>
        <v/>
      </c>
      <c r="J3481" s="29" t="str">
        <f t="shared" si="164"/>
        <v/>
      </c>
    </row>
    <row r="3482" spans="8:10" x14ac:dyDescent="0.25">
      <c r="H3482" s="29" t="str">
        <f t="shared" si="162"/>
        <v/>
      </c>
      <c r="I3482" s="29" t="str">
        <f t="shared" si="163"/>
        <v/>
      </c>
      <c r="J3482" s="29" t="str">
        <f t="shared" si="164"/>
        <v/>
      </c>
    </row>
    <row r="3483" spans="8:10" x14ac:dyDescent="0.25">
      <c r="H3483" s="29" t="str">
        <f t="shared" si="162"/>
        <v/>
      </c>
      <c r="I3483" s="29" t="str">
        <f t="shared" si="163"/>
        <v/>
      </c>
      <c r="J3483" s="29" t="str">
        <f t="shared" si="164"/>
        <v/>
      </c>
    </row>
    <row r="3484" spans="8:10" x14ac:dyDescent="0.25">
      <c r="H3484" s="29" t="str">
        <f t="shared" si="162"/>
        <v/>
      </c>
      <c r="I3484" s="29" t="str">
        <f t="shared" si="163"/>
        <v/>
      </c>
      <c r="J3484" s="29" t="str">
        <f t="shared" si="164"/>
        <v/>
      </c>
    </row>
    <row r="3485" spans="8:10" x14ac:dyDescent="0.25">
      <c r="H3485" s="29" t="str">
        <f t="shared" si="162"/>
        <v/>
      </c>
      <c r="I3485" s="29" t="str">
        <f t="shared" si="163"/>
        <v/>
      </c>
      <c r="J3485" s="29" t="str">
        <f t="shared" si="164"/>
        <v/>
      </c>
    </row>
    <row r="3486" spans="8:10" x14ac:dyDescent="0.25">
      <c r="H3486" s="29" t="str">
        <f t="shared" si="162"/>
        <v/>
      </c>
      <c r="I3486" s="29" t="str">
        <f t="shared" si="163"/>
        <v/>
      </c>
      <c r="J3486" s="29" t="str">
        <f t="shared" si="164"/>
        <v/>
      </c>
    </row>
    <row r="3487" spans="8:10" x14ac:dyDescent="0.25">
      <c r="H3487" s="29" t="str">
        <f t="shared" si="162"/>
        <v/>
      </c>
      <c r="I3487" s="29" t="str">
        <f t="shared" si="163"/>
        <v/>
      </c>
      <c r="J3487" s="29" t="str">
        <f t="shared" si="164"/>
        <v/>
      </c>
    </row>
    <row r="3488" spans="8:10" x14ac:dyDescent="0.25">
      <c r="H3488" s="29" t="str">
        <f t="shared" si="162"/>
        <v/>
      </c>
      <c r="I3488" s="29" t="str">
        <f t="shared" si="163"/>
        <v/>
      </c>
      <c r="J3488" s="29" t="str">
        <f t="shared" si="164"/>
        <v/>
      </c>
    </row>
    <row r="3489" spans="8:10" x14ac:dyDescent="0.25">
      <c r="H3489" s="29" t="str">
        <f t="shared" si="162"/>
        <v/>
      </c>
      <c r="I3489" s="29" t="str">
        <f t="shared" si="163"/>
        <v/>
      </c>
      <c r="J3489" s="29" t="str">
        <f t="shared" si="164"/>
        <v/>
      </c>
    </row>
    <row r="3490" spans="8:10" x14ac:dyDescent="0.25">
      <c r="H3490" s="29" t="str">
        <f t="shared" si="162"/>
        <v/>
      </c>
      <c r="I3490" s="29" t="str">
        <f t="shared" si="163"/>
        <v/>
      </c>
      <c r="J3490" s="29" t="str">
        <f t="shared" si="164"/>
        <v/>
      </c>
    </row>
    <row r="3491" spans="8:10" x14ac:dyDescent="0.25">
      <c r="H3491" s="29" t="str">
        <f t="shared" si="162"/>
        <v/>
      </c>
      <c r="I3491" s="29" t="str">
        <f t="shared" si="163"/>
        <v/>
      </c>
      <c r="J3491" s="29" t="str">
        <f t="shared" si="164"/>
        <v/>
      </c>
    </row>
    <row r="3492" spans="8:10" x14ac:dyDescent="0.25">
      <c r="H3492" s="29" t="str">
        <f t="shared" si="162"/>
        <v/>
      </c>
      <c r="I3492" s="29" t="str">
        <f t="shared" si="163"/>
        <v/>
      </c>
      <c r="J3492" s="29" t="str">
        <f t="shared" si="164"/>
        <v/>
      </c>
    </row>
    <row r="3493" spans="8:10" x14ac:dyDescent="0.25">
      <c r="H3493" s="29" t="str">
        <f t="shared" si="162"/>
        <v/>
      </c>
      <c r="I3493" s="29" t="str">
        <f t="shared" si="163"/>
        <v/>
      </c>
      <c r="J3493" s="29" t="str">
        <f t="shared" si="164"/>
        <v/>
      </c>
    </row>
    <row r="3494" spans="8:10" x14ac:dyDescent="0.25">
      <c r="H3494" s="29" t="str">
        <f t="shared" si="162"/>
        <v/>
      </c>
      <c r="I3494" s="29" t="str">
        <f t="shared" si="163"/>
        <v/>
      </c>
      <c r="J3494" s="29" t="str">
        <f t="shared" si="164"/>
        <v/>
      </c>
    </row>
    <row r="3495" spans="8:10" x14ac:dyDescent="0.25">
      <c r="H3495" s="29" t="str">
        <f t="shared" si="162"/>
        <v/>
      </c>
      <c r="I3495" s="29" t="str">
        <f t="shared" si="163"/>
        <v/>
      </c>
      <c r="J3495" s="29" t="str">
        <f t="shared" si="164"/>
        <v/>
      </c>
    </row>
    <row r="3496" spans="8:10" x14ac:dyDescent="0.25">
      <c r="H3496" s="29" t="str">
        <f t="shared" si="162"/>
        <v/>
      </c>
      <c r="I3496" s="29" t="str">
        <f t="shared" si="163"/>
        <v/>
      </c>
      <c r="J3496" s="29" t="str">
        <f t="shared" si="164"/>
        <v/>
      </c>
    </row>
    <row r="3497" spans="8:10" x14ac:dyDescent="0.25">
      <c r="H3497" s="29" t="str">
        <f t="shared" si="162"/>
        <v/>
      </c>
      <c r="I3497" s="29" t="str">
        <f t="shared" si="163"/>
        <v/>
      </c>
      <c r="J3497" s="29" t="str">
        <f t="shared" si="164"/>
        <v/>
      </c>
    </row>
    <row r="3498" spans="8:10" x14ac:dyDescent="0.25">
      <c r="H3498" s="29" t="str">
        <f t="shared" si="162"/>
        <v/>
      </c>
      <c r="I3498" s="29" t="str">
        <f t="shared" si="163"/>
        <v/>
      </c>
      <c r="J3498" s="29" t="str">
        <f t="shared" si="164"/>
        <v/>
      </c>
    </row>
    <row r="3499" spans="8:10" x14ac:dyDescent="0.25">
      <c r="H3499" s="29" t="str">
        <f t="shared" si="162"/>
        <v/>
      </c>
      <c r="I3499" s="29" t="str">
        <f t="shared" si="163"/>
        <v/>
      </c>
      <c r="J3499" s="29" t="str">
        <f t="shared" si="164"/>
        <v/>
      </c>
    </row>
    <row r="3500" spans="8:10" x14ac:dyDescent="0.25">
      <c r="H3500" s="29" t="str">
        <f t="shared" si="162"/>
        <v/>
      </c>
      <c r="I3500" s="29" t="str">
        <f t="shared" si="163"/>
        <v/>
      </c>
      <c r="J3500" s="29" t="str">
        <f t="shared" si="164"/>
        <v/>
      </c>
    </row>
    <row r="3501" spans="8:10" x14ac:dyDescent="0.25">
      <c r="H3501" s="29" t="str">
        <f t="shared" si="162"/>
        <v/>
      </c>
      <c r="I3501" s="29" t="str">
        <f t="shared" si="163"/>
        <v/>
      </c>
      <c r="J3501" s="29" t="str">
        <f t="shared" si="164"/>
        <v/>
      </c>
    </row>
    <row r="3502" spans="8:10" x14ac:dyDescent="0.25">
      <c r="H3502" s="29" t="str">
        <f t="shared" si="162"/>
        <v/>
      </c>
      <c r="I3502" s="29" t="str">
        <f t="shared" si="163"/>
        <v/>
      </c>
      <c r="J3502" s="29" t="str">
        <f t="shared" si="164"/>
        <v/>
      </c>
    </row>
    <row r="3503" spans="8:10" x14ac:dyDescent="0.25">
      <c r="H3503" s="29" t="str">
        <f t="shared" si="162"/>
        <v/>
      </c>
      <c r="I3503" s="29" t="str">
        <f t="shared" si="163"/>
        <v/>
      </c>
      <c r="J3503" s="29" t="str">
        <f t="shared" si="164"/>
        <v/>
      </c>
    </row>
    <row r="3504" spans="8:10" x14ac:dyDescent="0.25">
      <c r="H3504" s="29" t="str">
        <f t="shared" si="162"/>
        <v/>
      </c>
      <c r="I3504" s="29" t="str">
        <f t="shared" si="163"/>
        <v/>
      </c>
      <c r="J3504" s="29" t="str">
        <f t="shared" si="164"/>
        <v/>
      </c>
    </row>
    <row r="3505" spans="8:10" x14ac:dyDescent="0.25">
      <c r="H3505" s="29" t="str">
        <f t="shared" si="162"/>
        <v/>
      </c>
      <c r="I3505" s="29" t="str">
        <f t="shared" si="163"/>
        <v/>
      </c>
      <c r="J3505" s="29" t="str">
        <f t="shared" si="164"/>
        <v/>
      </c>
    </row>
    <row r="3506" spans="8:10" x14ac:dyDescent="0.25">
      <c r="H3506" s="29" t="str">
        <f t="shared" si="162"/>
        <v/>
      </c>
      <c r="I3506" s="29" t="str">
        <f t="shared" si="163"/>
        <v/>
      </c>
      <c r="J3506" s="29" t="str">
        <f t="shared" si="164"/>
        <v/>
      </c>
    </row>
    <row r="3507" spans="8:10" x14ac:dyDescent="0.25">
      <c r="H3507" s="29" t="str">
        <f t="shared" si="162"/>
        <v/>
      </c>
      <c r="I3507" s="29" t="str">
        <f t="shared" si="163"/>
        <v/>
      </c>
      <c r="J3507" s="29" t="str">
        <f t="shared" si="164"/>
        <v/>
      </c>
    </row>
    <row r="3508" spans="8:10" x14ac:dyDescent="0.25">
      <c r="H3508" s="29" t="str">
        <f t="shared" si="162"/>
        <v/>
      </c>
      <c r="I3508" s="29" t="str">
        <f t="shared" si="163"/>
        <v/>
      </c>
      <c r="J3508" s="29" t="str">
        <f t="shared" si="164"/>
        <v/>
      </c>
    </row>
    <row r="3509" spans="8:10" x14ac:dyDescent="0.25">
      <c r="H3509" s="29" t="str">
        <f t="shared" si="162"/>
        <v/>
      </c>
      <c r="I3509" s="29" t="str">
        <f t="shared" si="163"/>
        <v/>
      </c>
      <c r="J3509" s="29" t="str">
        <f t="shared" si="164"/>
        <v/>
      </c>
    </row>
    <row r="3510" spans="8:10" x14ac:dyDescent="0.25">
      <c r="H3510" s="29" t="str">
        <f t="shared" si="162"/>
        <v/>
      </c>
      <c r="I3510" s="29" t="str">
        <f t="shared" si="163"/>
        <v/>
      </c>
      <c r="J3510" s="29" t="str">
        <f t="shared" si="164"/>
        <v/>
      </c>
    </row>
    <row r="3511" spans="8:10" x14ac:dyDescent="0.25">
      <c r="H3511" s="29" t="str">
        <f t="shared" si="162"/>
        <v/>
      </c>
      <c r="I3511" s="29" t="str">
        <f t="shared" si="163"/>
        <v/>
      </c>
      <c r="J3511" s="29" t="str">
        <f t="shared" si="164"/>
        <v/>
      </c>
    </row>
    <row r="3512" spans="8:10" x14ac:dyDescent="0.25">
      <c r="H3512" s="29" t="str">
        <f t="shared" si="162"/>
        <v/>
      </c>
      <c r="I3512" s="29" t="str">
        <f t="shared" si="163"/>
        <v/>
      </c>
      <c r="J3512" s="29" t="str">
        <f t="shared" si="164"/>
        <v/>
      </c>
    </row>
    <row r="3513" spans="8:10" x14ac:dyDescent="0.25">
      <c r="H3513" s="29" t="str">
        <f t="shared" si="162"/>
        <v/>
      </c>
      <c r="I3513" s="29" t="str">
        <f t="shared" si="163"/>
        <v/>
      </c>
      <c r="J3513" s="29" t="str">
        <f t="shared" si="164"/>
        <v/>
      </c>
    </row>
    <row r="3514" spans="8:10" x14ac:dyDescent="0.25">
      <c r="H3514" s="29" t="str">
        <f t="shared" si="162"/>
        <v/>
      </c>
      <c r="I3514" s="29" t="str">
        <f t="shared" si="163"/>
        <v/>
      </c>
      <c r="J3514" s="29" t="str">
        <f t="shared" si="164"/>
        <v/>
      </c>
    </row>
    <row r="3515" spans="8:10" x14ac:dyDescent="0.25">
      <c r="H3515" s="29" t="str">
        <f t="shared" si="162"/>
        <v/>
      </c>
      <c r="I3515" s="29" t="str">
        <f t="shared" si="163"/>
        <v/>
      </c>
      <c r="J3515" s="29" t="str">
        <f t="shared" si="164"/>
        <v/>
      </c>
    </row>
    <row r="3516" spans="8:10" x14ac:dyDescent="0.25">
      <c r="H3516" s="29" t="str">
        <f t="shared" si="162"/>
        <v/>
      </c>
      <c r="I3516" s="29" t="str">
        <f t="shared" si="163"/>
        <v/>
      </c>
      <c r="J3516" s="29" t="str">
        <f t="shared" si="164"/>
        <v/>
      </c>
    </row>
    <row r="3517" spans="8:10" x14ac:dyDescent="0.25">
      <c r="H3517" s="29" t="str">
        <f t="shared" si="162"/>
        <v/>
      </c>
      <c r="I3517" s="29" t="str">
        <f t="shared" si="163"/>
        <v/>
      </c>
      <c r="J3517" s="29" t="str">
        <f t="shared" si="164"/>
        <v/>
      </c>
    </row>
    <row r="3518" spans="8:10" x14ac:dyDescent="0.25">
      <c r="H3518" s="29" t="str">
        <f t="shared" si="162"/>
        <v/>
      </c>
      <c r="I3518" s="29" t="str">
        <f t="shared" si="163"/>
        <v/>
      </c>
      <c r="J3518" s="29" t="str">
        <f t="shared" si="164"/>
        <v/>
      </c>
    </row>
    <row r="3519" spans="8:10" x14ac:dyDescent="0.25">
      <c r="H3519" s="29" t="str">
        <f t="shared" si="162"/>
        <v/>
      </c>
      <c r="I3519" s="29" t="str">
        <f t="shared" si="163"/>
        <v/>
      </c>
      <c r="J3519" s="29" t="str">
        <f t="shared" si="164"/>
        <v/>
      </c>
    </row>
    <row r="3520" spans="8:10" x14ac:dyDescent="0.25">
      <c r="H3520" s="29" t="str">
        <f t="shared" si="162"/>
        <v/>
      </c>
      <c r="I3520" s="29" t="str">
        <f t="shared" si="163"/>
        <v/>
      </c>
      <c r="J3520" s="29" t="str">
        <f t="shared" si="164"/>
        <v/>
      </c>
    </row>
    <row r="3521" spans="8:10" x14ac:dyDescent="0.25">
      <c r="H3521" s="29" t="str">
        <f t="shared" si="162"/>
        <v/>
      </c>
      <c r="I3521" s="29" t="str">
        <f t="shared" si="163"/>
        <v/>
      </c>
      <c r="J3521" s="29" t="str">
        <f t="shared" si="164"/>
        <v/>
      </c>
    </row>
    <row r="3522" spans="8:10" x14ac:dyDescent="0.25">
      <c r="H3522" s="29" t="str">
        <f t="shared" si="162"/>
        <v/>
      </c>
      <c r="I3522" s="29" t="str">
        <f t="shared" si="163"/>
        <v/>
      </c>
      <c r="J3522" s="29" t="str">
        <f t="shared" si="164"/>
        <v/>
      </c>
    </row>
    <row r="3523" spans="8:10" x14ac:dyDescent="0.25">
      <c r="H3523" s="29" t="str">
        <f t="shared" si="162"/>
        <v/>
      </c>
      <c r="I3523" s="29" t="str">
        <f t="shared" si="163"/>
        <v/>
      </c>
      <c r="J3523" s="29" t="str">
        <f t="shared" si="164"/>
        <v/>
      </c>
    </row>
    <row r="3524" spans="8:10" x14ac:dyDescent="0.25">
      <c r="H3524" s="29" t="str">
        <f t="shared" si="162"/>
        <v/>
      </c>
      <c r="I3524" s="29" t="str">
        <f t="shared" si="163"/>
        <v/>
      </c>
      <c r="J3524" s="29" t="str">
        <f t="shared" si="164"/>
        <v/>
      </c>
    </row>
    <row r="3525" spans="8:10" x14ac:dyDescent="0.25">
      <c r="H3525" s="29" t="str">
        <f t="shared" si="162"/>
        <v/>
      </c>
      <c r="I3525" s="29" t="str">
        <f t="shared" si="163"/>
        <v/>
      </c>
      <c r="J3525" s="29" t="str">
        <f t="shared" si="164"/>
        <v/>
      </c>
    </row>
    <row r="3526" spans="8:10" x14ac:dyDescent="0.25">
      <c r="H3526" s="29" t="str">
        <f t="shared" ref="H3526:H3589" si="165">IF(A3526&gt;0,WEEKNUM(C3526,21),"")</f>
        <v/>
      </c>
      <c r="I3526" s="29" t="str">
        <f t="shared" ref="I3526:I3589" si="166">IF(A3526&gt;0,1,"")</f>
        <v/>
      </c>
      <c r="J3526" s="29" t="str">
        <f t="shared" ref="J3526:J3589" si="167">IF(F3526&gt;0,1,"")</f>
        <v/>
      </c>
    </row>
    <row r="3527" spans="8:10" x14ac:dyDescent="0.25">
      <c r="H3527" s="29" t="str">
        <f t="shared" si="165"/>
        <v/>
      </c>
      <c r="I3527" s="29" t="str">
        <f t="shared" si="166"/>
        <v/>
      </c>
      <c r="J3527" s="29" t="str">
        <f t="shared" si="167"/>
        <v/>
      </c>
    </row>
    <row r="3528" spans="8:10" x14ac:dyDescent="0.25">
      <c r="H3528" s="29" t="str">
        <f t="shared" si="165"/>
        <v/>
      </c>
      <c r="I3528" s="29" t="str">
        <f t="shared" si="166"/>
        <v/>
      </c>
      <c r="J3528" s="29" t="str">
        <f t="shared" si="167"/>
        <v/>
      </c>
    </row>
    <row r="3529" spans="8:10" x14ac:dyDescent="0.25">
      <c r="H3529" s="29" t="str">
        <f t="shared" si="165"/>
        <v/>
      </c>
      <c r="I3529" s="29" t="str">
        <f t="shared" si="166"/>
        <v/>
      </c>
      <c r="J3529" s="29" t="str">
        <f t="shared" si="167"/>
        <v/>
      </c>
    </row>
    <row r="3530" spans="8:10" x14ac:dyDescent="0.25">
      <c r="H3530" s="29" t="str">
        <f t="shared" si="165"/>
        <v/>
      </c>
      <c r="I3530" s="29" t="str">
        <f t="shared" si="166"/>
        <v/>
      </c>
      <c r="J3530" s="29" t="str">
        <f t="shared" si="167"/>
        <v/>
      </c>
    </row>
    <row r="3531" spans="8:10" x14ac:dyDescent="0.25">
      <c r="H3531" s="29" t="str">
        <f t="shared" si="165"/>
        <v/>
      </c>
      <c r="I3531" s="29" t="str">
        <f t="shared" si="166"/>
        <v/>
      </c>
      <c r="J3531" s="29" t="str">
        <f t="shared" si="167"/>
        <v/>
      </c>
    </row>
    <row r="3532" spans="8:10" x14ac:dyDescent="0.25">
      <c r="H3532" s="29" t="str">
        <f t="shared" si="165"/>
        <v/>
      </c>
      <c r="I3532" s="29" t="str">
        <f t="shared" si="166"/>
        <v/>
      </c>
      <c r="J3532" s="29" t="str">
        <f t="shared" si="167"/>
        <v/>
      </c>
    </row>
    <row r="3533" spans="8:10" x14ac:dyDescent="0.25">
      <c r="H3533" s="29" t="str">
        <f t="shared" si="165"/>
        <v/>
      </c>
      <c r="I3533" s="29" t="str">
        <f t="shared" si="166"/>
        <v/>
      </c>
      <c r="J3533" s="29" t="str">
        <f t="shared" si="167"/>
        <v/>
      </c>
    </row>
    <row r="3534" spans="8:10" x14ac:dyDescent="0.25">
      <c r="H3534" s="29" t="str">
        <f t="shared" si="165"/>
        <v/>
      </c>
      <c r="I3534" s="29" t="str">
        <f t="shared" si="166"/>
        <v/>
      </c>
      <c r="J3534" s="29" t="str">
        <f t="shared" si="167"/>
        <v/>
      </c>
    </row>
    <row r="3535" spans="8:10" x14ac:dyDescent="0.25">
      <c r="H3535" s="29" t="str">
        <f t="shared" si="165"/>
        <v/>
      </c>
      <c r="I3535" s="29" t="str">
        <f t="shared" si="166"/>
        <v/>
      </c>
      <c r="J3535" s="29" t="str">
        <f t="shared" si="167"/>
        <v/>
      </c>
    </row>
    <row r="3536" spans="8:10" x14ac:dyDescent="0.25">
      <c r="H3536" s="29" t="str">
        <f t="shared" si="165"/>
        <v/>
      </c>
      <c r="I3536" s="29" t="str">
        <f t="shared" si="166"/>
        <v/>
      </c>
      <c r="J3536" s="29" t="str">
        <f t="shared" si="167"/>
        <v/>
      </c>
    </row>
    <row r="3537" spans="8:10" x14ac:dyDescent="0.25">
      <c r="H3537" s="29" t="str">
        <f t="shared" si="165"/>
        <v/>
      </c>
      <c r="I3537" s="29" t="str">
        <f t="shared" si="166"/>
        <v/>
      </c>
      <c r="J3537" s="29" t="str">
        <f t="shared" si="167"/>
        <v/>
      </c>
    </row>
    <row r="3538" spans="8:10" x14ac:dyDescent="0.25">
      <c r="H3538" s="29" t="str">
        <f t="shared" si="165"/>
        <v/>
      </c>
      <c r="I3538" s="29" t="str">
        <f t="shared" si="166"/>
        <v/>
      </c>
      <c r="J3538" s="29" t="str">
        <f t="shared" si="167"/>
        <v/>
      </c>
    </row>
    <row r="3539" spans="8:10" x14ac:dyDescent="0.25">
      <c r="H3539" s="29" t="str">
        <f t="shared" si="165"/>
        <v/>
      </c>
      <c r="I3539" s="29" t="str">
        <f t="shared" si="166"/>
        <v/>
      </c>
      <c r="J3539" s="29" t="str">
        <f t="shared" si="167"/>
        <v/>
      </c>
    </row>
    <row r="3540" spans="8:10" x14ac:dyDescent="0.25">
      <c r="H3540" s="29" t="str">
        <f t="shared" si="165"/>
        <v/>
      </c>
      <c r="I3540" s="29" t="str">
        <f t="shared" si="166"/>
        <v/>
      </c>
      <c r="J3540" s="29" t="str">
        <f t="shared" si="167"/>
        <v/>
      </c>
    </row>
    <row r="3541" spans="8:10" x14ac:dyDescent="0.25">
      <c r="H3541" s="29" t="str">
        <f t="shared" si="165"/>
        <v/>
      </c>
      <c r="I3541" s="29" t="str">
        <f t="shared" si="166"/>
        <v/>
      </c>
      <c r="J3541" s="29" t="str">
        <f t="shared" si="167"/>
        <v/>
      </c>
    </row>
    <row r="3542" spans="8:10" x14ac:dyDescent="0.25">
      <c r="H3542" s="29" t="str">
        <f t="shared" si="165"/>
        <v/>
      </c>
      <c r="I3542" s="29" t="str">
        <f t="shared" si="166"/>
        <v/>
      </c>
      <c r="J3542" s="29" t="str">
        <f t="shared" si="167"/>
        <v/>
      </c>
    </row>
    <row r="3543" spans="8:10" x14ac:dyDescent="0.25">
      <c r="H3543" s="29" t="str">
        <f t="shared" si="165"/>
        <v/>
      </c>
      <c r="I3543" s="29" t="str">
        <f t="shared" si="166"/>
        <v/>
      </c>
      <c r="J3543" s="29" t="str">
        <f t="shared" si="167"/>
        <v/>
      </c>
    </row>
    <row r="3544" spans="8:10" x14ac:dyDescent="0.25">
      <c r="H3544" s="29" t="str">
        <f t="shared" si="165"/>
        <v/>
      </c>
      <c r="I3544" s="29" t="str">
        <f t="shared" si="166"/>
        <v/>
      </c>
      <c r="J3544" s="29" t="str">
        <f t="shared" si="167"/>
        <v/>
      </c>
    </row>
    <row r="3545" spans="8:10" x14ac:dyDescent="0.25">
      <c r="H3545" s="29" t="str">
        <f t="shared" si="165"/>
        <v/>
      </c>
      <c r="I3545" s="29" t="str">
        <f t="shared" si="166"/>
        <v/>
      </c>
      <c r="J3545" s="29" t="str">
        <f t="shared" si="167"/>
        <v/>
      </c>
    </row>
    <row r="3546" spans="8:10" x14ac:dyDescent="0.25">
      <c r="H3546" s="29" t="str">
        <f t="shared" si="165"/>
        <v/>
      </c>
      <c r="I3546" s="29" t="str">
        <f t="shared" si="166"/>
        <v/>
      </c>
      <c r="J3546" s="29" t="str">
        <f t="shared" si="167"/>
        <v/>
      </c>
    </row>
    <row r="3547" spans="8:10" x14ac:dyDescent="0.25">
      <c r="H3547" s="29" t="str">
        <f t="shared" si="165"/>
        <v/>
      </c>
      <c r="I3547" s="29" t="str">
        <f t="shared" si="166"/>
        <v/>
      </c>
      <c r="J3547" s="29" t="str">
        <f t="shared" si="167"/>
        <v/>
      </c>
    </row>
    <row r="3548" spans="8:10" x14ac:dyDescent="0.25">
      <c r="H3548" s="29" t="str">
        <f t="shared" si="165"/>
        <v/>
      </c>
      <c r="I3548" s="29" t="str">
        <f t="shared" si="166"/>
        <v/>
      </c>
      <c r="J3548" s="29" t="str">
        <f t="shared" si="167"/>
        <v/>
      </c>
    </row>
    <row r="3549" spans="8:10" x14ac:dyDescent="0.25">
      <c r="H3549" s="29" t="str">
        <f t="shared" si="165"/>
        <v/>
      </c>
      <c r="I3549" s="29" t="str">
        <f t="shared" si="166"/>
        <v/>
      </c>
      <c r="J3549" s="29" t="str">
        <f t="shared" si="167"/>
        <v/>
      </c>
    </row>
    <row r="3550" spans="8:10" x14ac:dyDescent="0.25">
      <c r="H3550" s="29" t="str">
        <f t="shared" si="165"/>
        <v/>
      </c>
      <c r="I3550" s="29" t="str">
        <f t="shared" si="166"/>
        <v/>
      </c>
      <c r="J3550" s="29" t="str">
        <f t="shared" si="167"/>
        <v/>
      </c>
    </row>
    <row r="3551" spans="8:10" x14ac:dyDescent="0.25">
      <c r="H3551" s="29" t="str">
        <f t="shared" si="165"/>
        <v/>
      </c>
      <c r="I3551" s="29" t="str">
        <f t="shared" si="166"/>
        <v/>
      </c>
      <c r="J3551" s="29" t="str">
        <f t="shared" si="167"/>
        <v/>
      </c>
    </row>
    <row r="3552" spans="8:10" x14ac:dyDescent="0.25">
      <c r="H3552" s="29" t="str">
        <f t="shared" si="165"/>
        <v/>
      </c>
      <c r="I3552" s="29" t="str">
        <f t="shared" si="166"/>
        <v/>
      </c>
      <c r="J3552" s="29" t="str">
        <f t="shared" si="167"/>
        <v/>
      </c>
    </row>
    <row r="3553" spans="8:10" x14ac:dyDescent="0.25">
      <c r="H3553" s="29" t="str">
        <f t="shared" si="165"/>
        <v/>
      </c>
      <c r="I3553" s="29" t="str">
        <f t="shared" si="166"/>
        <v/>
      </c>
      <c r="J3553" s="29" t="str">
        <f t="shared" si="167"/>
        <v/>
      </c>
    </row>
    <row r="3554" spans="8:10" x14ac:dyDescent="0.25">
      <c r="H3554" s="29" t="str">
        <f t="shared" si="165"/>
        <v/>
      </c>
      <c r="I3554" s="29" t="str">
        <f t="shared" si="166"/>
        <v/>
      </c>
      <c r="J3554" s="29" t="str">
        <f t="shared" si="167"/>
        <v/>
      </c>
    </row>
    <row r="3555" spans="8:10" x14ac:dyDescent="0.25">
      <c r="H3555" s="29" t="str">
        <f t="shared" si="165"/>
        <v/>
      </c>
      <c r="I3555" s="29" t="str">
        <f t="shared" si="166"/>
        <v/>
      </c>
      <c r="J3555" s="29" t="str">
        <f t="shared" si="167"/>
        <v/>
      </c>
    </row>
    <row r="3556" spans="8:10" x14ac:dyDescent="0.25">
      <c r="H3556" s="29" t="str">
        <f t="shared" si="165"/>
        <v/>
      </c>
      <c r="I3556" s="29" t="str">
        <f t="shared" si="166"/>
        <v/>
      </c>
      <c r="J3556" s="29" t="str">
        <f t="shared" si="167"/>
        <v/>
      </c>
    </row>
    <row r="3557" spans="8:10" x14ac:dyDescent="0.25">
      <c r="H3557" s="29" t="str">
        <f t="shared" si="165"/>
        <v/>
      </c>
      <c r="I3557" s="29" t="str">
        <f t="shared" si="166"/>
        <v/>
      </c>
      <c r="J3557" s="29" t="str">
        <f t="shared" si="167"/>
        <v/>
      </c>
    </row>
    <row r="3558" spans="8:10" x14ac:dyDescent="0.25">
      <c r="H3558" s="29" t="str">
        <f t="shared" si="165"/>
        <v/>
      </c>
      <c r="I3558" s="29" t="str">
        <f t="shared" si="166"/>
        <v/>
      </c>
      <c r="J3558" s="29" t="str">
        <f t="shared" si="167"/>
        <v/>
      </c>
    </row>
    <row r="3559" spans="8:10" x14ac:dyDescent="0.25">
      <c r="H3559" s="29" t="str">
        <f t="shared" si="165"/>
        <v/>
      </c>
      <c r="I3559" s="29" t="str">
        <f t="shared" si="166"/>
        <v/>
      </c>
      <c r="J3559" s="29" t="str">
        <f t="shared" si="167"/>
        <v/>
      </c>
    </row>
    <row r="3560" spans="8:10" x14ac:dyDescent="0.25">
      <c r="H3560" s="29" t="str">
        <f t="shared" si="165"/>
        <v/>
      </c>
      <c r="I3560" s="29" t="str">
        <f t="shared" si="166"/>
        <v/>
      </c>
      <c r="J3560" s="29" t="str">
        <f t="shared" si="167"/>
        <v/>
      </c>
    </row>
    <row r="3561" spans="8:10" x14ac:dyDescent="0.25">
      <c r="H3561" s="29" t="str">
        <f t="shared" si="165"/>
        <v/>
      </c>
      <c r="I3561" s="29" t="str">
        <f t="shared" si="166"/>
        <v/>
      </c>
      <c r="J3561" s="29" t="str">
        <f t="shared" si="167"/>
        <v/>
      </c>
    </row>
    <row r="3562" spans="8:10" x14ac:dyDescent="0.25">
      <c r="H3562" s="29" t="str">
        <f t="shared" si="165"/>
        <v/>
      </c>
      <c r="I3562" s="29" t="str">
        <f t="shared" si="166"/>
        <v/>
      </c>
      <c r="J3562" s="29" t="str">
        <f t="shared" si="167"/>
        <v/>
      </c>
    </row>
    <row r="3563" spans="8:10" x14ac:dyDescent="0.25">
      <c r="H3563" s="29" t="str">
        <f t="shared" si="165"/>
        <v/>
      </c>
      <c r="I3563" s="29" t="str">
        <f t="shared" si="166"/>
        <v/>
      </c>
      <c r="J3563" s="29" t="str">
        <f t="shared" si="167"/>
        <v/>
      </c>
    </row>
    <row r="3564" spans="8:10" x14ac:dyDescent="0.25">
      <c r="H3564" s="29" t="str">
        <f t="shared" si="165"/>
        <v/>
      </c>
      <c r="I3564" s="29" t="str">
        <f t="shared" si="166"/>
        <v/>
      </c>
      <c r="J3564" s="29" t="str">
        <f t="shared" si="167"/>
        <v/>
      </c>
    </row>
    <row r="3565" spans="8:10" x14ac:dyDescent="0.25">
      <c r="H3565" s="29" t="str">
        <f t="shared" si="165"/>
        <v/>
      </c>
      <c r="I3565" s="29" t="str">
        <f t="shared" si="166"/>
        <v/>
      </c>
      <c r="J3565" s="29" t="str">
        <f t="shared" si="167"/>
        <v/>
      </c>
    </row>
    <row r="3566" spans="8:10" x14ac:dyDescent="0.25">
      <c r="H3566" s="29" t="str">
        <f t="shared" si="165"/>
        <v/>
      </c>
      <c r="I3566" s="29" t="str">
        <f t="shared" si="166"/>
        <v/>
      </c>
      <c r="J3566" s="29" t="str">
        <f t="shared" si="167"/>
        <v/>
      </c>
    </row>
    <row r="3567" spans="8:10" x14ac:dyDescent="0.25">
      <c r="H3567" s="29" t="str">
        <f t="shared" si="165"/>
        <v/>
      </c>
      <c r="I3567" s="29" t="str">
        <f t="shared" si="166"/>
        <v/>
      </c>
      <c r="J3567" s="29" t="str">
        <f t="shared" si="167"/>
        <v/>
      </c>
    </row>
    <row r="3568" spans="8:10" x14ac:dyDescent="0.25">
      <c r="H3568" s="29" t="str">
        <f t="shared" si="165"/>
        <v/>
      </c>
      <c r="I3568" s="29" t="str">
        <f t="shared" si="166"/>
        <v/>
      </c>
      <c r="J3568" s="29" t="str">
        <f t="shared" si="167"/>
        <v/>
      </c>
    </row>
    <row r="3569" spans="8:10" x14ac:dyDescent="0.25">
      <c r="H3569" s="29" t="str">
        <f t="shared" si="165"/>
        <v/>
      </c>
      <c r="I3569" s="29" t="str">
        <f t="shared" si="166"/>
        <v/>
      </c>
      <c r="J3569" s="29" t="str">
        <f t="shared" si="167"/>
        <v/>
      </c>
    </row>
    <row r="3570" spans="8:10" x14ac:dyDescent="0.25">
      <c r="H3570" s="29" t="str">
        <f t="shared" si="165"/>
        <v/>
      </c>
      <c r="I3570" s="29" t="str">
        <f t="shared" si="166"/>
        <v/>
      </c>
      <c r="J3570" s="29" t="str">
        <f t="shared" si="167"/>
        <v/>
      </c>
    </row>
    <row r="3571" spans="8:10" x14ac:dyDescent="0.25">
      <c r="H3571" s="29" t="str">
        <f t="shared" si="165"/>
        <v/>
      </c>
      <c r="I3571" s="29" t="str">
        <f t="shared" si="166"/>
        <v/>
      </c>
      <c r="J3571" s="29" t="str">
        <f t="shared" si="167"/>
        <v/>
      </c>
    </row>
    <row r="3572" spans="8:10" x14ac:dyDescent="0.25">
      <c r="H3572" s="29" t="str">
        <f t="shared" si="165"/>
        <v/>
      </c>
      <c r="I3572" s="29" t="str">
        <f t="shared" si="166"/>
        <v/>
      </c>
      <c r="J3572" s="29" t="str">
        <f t="shared" si="167"/>
        <v/>
      </c>
    </row>
    <row r="3573" spans="8:10" x14ac:dyDescent="0.25">
      <c r="H3573" s="29" t="str">
        <f t="shared" si="165"/>
        <v/>
      </c>
      <c r="I3573" s="29" t="str">
        <f t="shared" si="166"/>
        <v/>
      </c>
      <c r="J3573" s="29" t="str">
        <f t="shared" si="167"/>
        <v/>
      </c>
    </row>
    <row r="3574" spans="8:10" x14ac:dyDescent="0.25">
      <c r="H3574" s="29" t="str">
        <f t="shared" si="165"/>
        <v/>
      </c>
      <c r="I3574" s="29" t="str">
        <f t="shared" si="166"/>
        <v/>
      </c>
      <c r="J3574" s="29" t="str">
        <f t="shared" si="167"/>
        <v/>
      </c>
    </row>
    <row r="3575" spans="8:10" x14ac:dyDescent="0.25">
      <c r="H3575" s="29" t="str">
        <f t="shared" si="165"/>
        <v/>
      </c>
      <c r="I3575" s="29" t="str">
        <f t="shared" si="166"/>
        <v/>
      </c>
      <c r="J3575" s="29" t="str">
        <f t="shared" si="167"/>
        <v/>
      </c>
    </row>
    <row r="3576" spans="8:10" x14ac:dyDescent="0.25">
      <c r="H3576" s="29" t="str">
        <f t="shared" si="165"/>
        <v/>
      </c>
      <c r="I3576" s="29" t="str">
        <f t="shared" si="166"/>
        <v/>
      </c>
      <c r="J3576" s="29" t="str">
        <f t="shared" si="167"/>
        <v/>
      </c>
    </row>
    <row r="3577" spans="8:10" x14ac:dyDescent="0.25">
      <c r="H3577" s="29" t="str">
        <f t="shared" si="165"/>
        <v/>
      </c>
      <c r="I3577" s="29" t="str">
        <f t="shared" si="166"/>
        <v/>
      </c>
      <c r="J3577" s="29" t="str">
        <f t="shared" si="167"/>
        <v/>
      </c>
    </row>
    <row r="3578" spans="8:10" x14ac:dyDescent="0.25">
      <c r="H3578" s="29" t="str">
        <f t="shared" si="165"/>
        <v/>
      </c>
      <c r="I3578" s="29" t="str">
        <f t="shared" si="166"/>
        <v/>
      </c>
      <c r="J3578" s="29" t="str">
        <f t="shared" si="167"/>
        <v/>
      </c>
    </row>
    <row r="3579" spans="8:10" x14ac:dyDescent="0.25">
      <c r="H3579" s="29" t="str">
        <f t="shared" si="165"/>
        <v/>
      </c>
      <c r="I3579" s="29" t="str">
        <f t="shared" si="166"/>
        <v/>
      </c>
      <c r="J3579" s="29" t="str">
        <f t="shared" si="167"/>
        <v/>
      </c>
    </row>
    <row r="3580" spans="8:10" x14ac:dyDescent="0.25">
      <c r="H3580" s="29" t="str">
        <f t="shared" si="165"/>
        <v/>
      </c>
      <c r="I3580" s="29" t="str">
        <f t="shared" si="166"/>
        <v/>
      </c>
      <c r="J3580" s="29" t="str">
        <f t="shared" si="167"/>
        <v/>
      </c>
    </row>
    <row r="3581" spans="8:10" x14ac:dyDescent="0.25">
      <c r="H3581" s="29" t="str">
        <f t="shared" si="165"/>
        <v/>
      </c>
      <c r="I3581" s="29" t="str">
        <f t="shared" si="166"/>
        <v/>
      </c>
      <c r="J3581" s="29" t="str">
        <f t="shared" si="167"/>
        <v/>
      </c>
    </row>
    <row r="3582" spans="8:10" x14ac:dyDescent="0.25">
      <c r="H3582" s="29" t="str">
        <f t="shared" si="165"/>
        <v/>
      </c>
      <c r="I3582" s="29" t="str">
        <f t="shared" si="166"/>
        <v/>
      </c>
      <c r="J3582" s="29" t="str">
        <f t="shared" si="167"/>
        <v/>
      </c>
    </row>
    <row r="3583" spans="8:10" x14ac:dyDescent="0.25">
      <c r="H3583" s="29" t="str">
        <f t="shared" si="165"/>
        <v/>
      </c>
      <c r="I3583" s="29" t="str">
        <f t="shared" si="166"/>
        <v/>
      </c>
      <c r="J3583" s="29" t="str">
        <f t="shared" si="167"/>
        <v/>
      </c>
    </row>
    <row r="3584" spans="8:10" x14ac:dyDescent="0.25">
      <c r="H3584" s="29" t="str">
        <f t="shared" si="165"/>
        <v/>
      </c>
      <c r="I3584" s="29" t="str">
        <f t="shared" si="166"/>
        <v/>
      </c>
      <c r="J3584" s="29" t="str">
        <f t="shared" si="167"/>
        <v/>
      </c>
    </row>
    <row r="3585" spans="8:10" x14ac:dyDescent="0.25">
      <c r="H3585" s="29" t="str">
        <f t="shared" si="165"/>
        <v/>
      </c>
      <c r="I3585" s="29" t="str">
        <f t="shared" si="166"/>
        <v/>
      </c>
      <c r="J3585" s="29" t="str">
        <f t="shared" si="167"/>
        <v/>
      </c>
    </row>
    <row r="3586" spans="8:10" x14ac:dyDescent="0.25">
      <c r="H3586" s="29" t="str">
        <f t="shared" si="165"/>
        <v/>
      </c>
      <c r="I3586" s="29" t="str">
        <f t="shared" si="166"/>
        <v/>
      </c>
      <c r="J3586" s="29" t="str">
        <f t="shared" si="167"/>
        <v/>
      </c>
    </row>
    <row r="3587" spans="8:10" x14ac:dyDescent="0.25">
      <c r="H3587" s="29" t="str">
        <f t="shared" si="165"/>
        <v/>
      </c>
      <c r="I3587" s="29" t="str">
        <f t="shared" si="166"/>
        <v/>
      </c>
      <c r="J3587" s="29" t="str">
        <f t="shared" si="167"/>
        <v/>
      </c>
    </row>
    <row r="3588" spans="8:10" x14ac:dyDescent="0.25">
      <c r="H3588" s="29" t="str">
        <f t="shared" si="165"/>
        <v/>
      </c>
      <c r="I3588" s="29" t="str">
        <f t="shared" si="166"/>
        <v/>
      </c>
      <c r="J3588" s="29" t="str">
        <f t="shared" si="167"/>
        <v/>
      </c>
    </row>
    <row r="3589" spans="8:10" x14ac:dyDescent="0.25">
      <c r="H3589" s="29" t="str">
        <f t="shared" si="165"/>
        <v/>
      </c>
      <c r="I3589" s="29" t="str">
        <f t="shared" si="166"/>
        <v/>
      </c>
      <c r="J3589" s="29" t="str">
        <f t="shared" si="167"/>
        <v/>
      </c>
    </row>
    <row r="3590" spans="8:10" x14ac:dyDescent="0.25">
      <c r="H3590" s="29" t="str">
        <f t="shared" ref="H3590:H3653" si="168">IF(A3590&gt;0,WEEKNUM(C3590,21),"")</f>
        <v/>
      </c>
      <c r="I3590" s="29" t="str">
        <f t="shared" ref="I3590:I3653" si="169">IF(A3590&gt;0,1,"")</f>
        <v/>
      </c>
      <c r="J3590" s="29" t="str">
        <f t="shared" ref="J3590:J3653" si="170">IF(F3590&gt;0,1,"")</f>
        <v/>
      </c>
    </row>
    <row r="3591" spans="8:10" x14ac:dyDescent="0.25">
      <c r="H3591" s="29" t="str">
        <f t="shared" si="168"/>
        <v/>
      </c>
      <c r="I3591" s="29" t="str">
        <f t="shared" si="169"/>
        <v/>
      </c>
      <c r="J3591" s="29" t="str">
        <f t="shared" si="170"/>
        <v/>
      </c>
    </row>
    <row r="3592" spans="8:10" x14ac:dyDescent="0.25">
      <c r="H3592" s="29" t="str">
        <f t="shared" si="168"/>
        <v/>
      </c>
      <c r="I3592" s="29" t="str">
        <f t="shared" si="169"/>
        <v/>
      </c>
      <c r="J3592" s="29" t="str">
        <f t="shared" si="170"/>
        <v/>
      </c>
    </row>
    <row r="3593" spans="8:10" x14ac:dyDescent="0.25">
      <c r="H3593" s="29" t="str">
        <f t="shared" si="168"/>
        <v/>
      </c>
      <c r="I3593" s="29" t="str">
        <f t="shared" si="169"/>
        <v/>
      </c>
      <c r="J3593" s="29" t="str">
        <f t="shared" si="170"/>
        <v/>
      </c>
    </row>
    <row r="3594" spans="8:10" x14ac:dyDescent="0.25">
      <c r="H3594" s="29" t="str">
        <f t="shared" si="168"/>
        <v/>
      </c>
      <c r="I3594" s="29" t="str">
        <f t="shared" si="169"/>
        <v/>
      </c>
      <c r="J3594" s="29" t="str">
        <f t="shared" si="170"/>
        <v/>
      </c>
    </row>
    <row r="3595" spans="8:10" x14ac:dyDescent="0.25">
      <c r="H3595" s="29" t="str">
        <f t="shared" si="168"/>
        <v/>
      </c>
      <c r="I3595" s="29" t="str">
        <f t="shared" si="169"/>
        <v/>
      </c>
      <c r="J3595" s="29" t="str">
        <f t="shared" si="170"/>
        <v/>
      </c>
    </row>
    <row r="3596" spans="8:10" x14ac:dyDescent="0.25">
      <c r="H3596" s="29" t="str">
        <f t="shared" si="168"/>
        <v/>
      </c>
      <c r="I3596" s="29" t="str">
        <f t="shared" si="169"/>
        <v/>
      </c>
      <c r="J3596" s="29" t="str">
        <f t="shared" si="170"/>
        <v/>
      </c>
    </row>
    <row r="3597" spans="8:10" x14ac:dyDescent="0.25">
      <c r="H3597" s="29" t="str">
        <f t="shared" si="168"/>
        <v/>
      </c>
      <c r="I3597" s="29" t="str">
        <f t="shared" si="169"/>
        <v/>
      </c>
      <c r="J3597" s="29" t="str">
        <f t="shared" si="170"/>
        <v/>
      </c>
    </row>
    <row r="3598" spans="8:10" x14ac:dyDescent="0.25">
      <c r="H3598" s="29" t="str">
        <f t="shared" si="168"/>
        <v/>
      </c>
      <c r="I3598" s="29" t="str">
        <f t="shared" si="169"/>
        <v/>
      </c>
      <c r="J3598" s="29" t="str">
        <f t="shared" si="170"/>
        <v/>
      </c>
    </row>
    <row r="3599" spans="8:10" x14ac:dyDescent="0.25">
      <c r="H3599" s="29" t="str">
        <f t="shared" si="168"/>
        <v/>
      </c>
      <c r="I3599" s="29" t="str">
        <f t="shared" si="169"/>
        <v/>
      </c>
      <c r="J3599" s="29" t="str">
        <f t="shared" si="170"/>
        <v/>
      </c>
    </row>
    <row r="3600" spans="8:10" x14ac:dyDescent="0.25">
      <c r="H3600" s="29" t="str">
        <f t="shared" si="168"/>
        <v/>
      </c>
      <c r="I3600" s="29" t="str">
        <f t="shared" si="169"/>
        <v/>
      </c>
      <c r="J3600" s="29" t="str">
        <f t="shared" si="170"/>
        <v/>
      </c>
    </row>
    <row r="3601" spans="8:10" x14ac:dyDescent="0.25">
      <c r="H3601" s="29" t="str">
        <f t="shared" si="168"/>
        <v/>
      </c>
      <c r="I3601" s="29" t="str">
        <f t="shared" si="169"/>
        <v/>
      </c>
      <c r="J3601" s="29" t="str">
        <f t="shared" si="170"/>
        <v/>
      </c>
    </row>
    <row r="3602" spans="8:10" x14ac:dyDescent="0.25">
      <c r="H3602" s="29" t="str">
        <f t="shared" si="168"/>
        <v/>
      </c>
      <c r="I3602" s="29" t="str">
        <f t="shared" si="169"/>
        <v/>
      </c>
      <c r="J3602" s="29" t="str">
        <f t="shared" si="170"/>
        <v/>
      </c>
    </row>
    <row r="3603" spans="8:10" x14ac:dyDescent="0.25">
      <c r="H3603" s="29" t="str">
        <f t="shared" si="168"/>
        <v/>
      </c>
      <c r="I3603" s="29" t="str">
        <f t="shared" si="169"/>
        <v/>
      </c>
      <c r="J3603" s="29" t="str">
        <f t="shared" si="170"/>
        <v/>
      </c>
    </row>
    <row r="3604" spans="8:10" x14ac:dyDescent="0.25">
      <c r="H3604" s="29" t="str">
        <f t="shared" si="168"/>
        <v/>
      </c>
      <c r="I3604" s="29" t="str">
        <f t="shared" si="169"/>
        <v/>
      </c>
      <c r="J3604" s="29" t="str">
        <f t="shared" si="170"/>
        <v/>
      </c>
    </row>
    <row r="3605" spans="8:10" x14ac:dyDescent="0.25">
      <c r="H3605" s="29" t="str">
        <f t="shared" si="168"/>
        <v/>
      </c>
      <c r="I3605" s="29" t="str">
        <f t="shared" si="169"/>
        <v/>
      </c>
      <c r="J3605" s="29" t="str">
        <f t="shared" si="170"/>
        <v/>
      </c>
    </row>
    <row r="3606" spans="8:10" x14ac:dyDescent="0.25">
      <c r="H3606" s="29" t="str">
        <f t="shared" si="168"/>
        <v/>
      </c>
      <c r="I3606" s="29" t="str">
        <f t="shared" si="169"/>
        <v/>
      </c>
      <c r="J3606" s="29" t="str">
        <f t="shared" si="170"/>
        <v/>
      </c>
    </row>
    <row r="3607" spans="8:10" x14ac:dyDescent="0.25">
      <c r="H3607" s="29" t="str">
        <f t="shared" si="168"/>
        <v/>
      </c>
      <c r="I3607" s="29" t="str">
        <f t="shared" si="169"/>
        <v/>
      </c>
      <c r="J3607" s="29" t="str">
        <f t="shared" si="170"/>
        <v/>
      </c>
    </row>
    <row r="3608" spans="8:10" x14ac:dyDescent="0.25">
      <c r="H3608" s="29" t="str">
        <f t="shared" si="168"/>
        <v/>
      </c>
      <c r="I3608" s="29" t="str">
        <f t="shared" si="169"/>
        <v/>
      </c>
      <c r="J3608" s="29" t="str">
        <f t="shared" si="170"/>
        <v/>
      </c>
    </row>
    <row r="3609" spans="8:10" x14ac:dyDescent="0.25">
      <c r="H3609" s="29" t="str">
        <f t="shared" si="168"/>
        <v/>
      </c>
      <c r="I3609" s="29" t="str">
        <f t="shared" si="169"/>
        <v/>
      </c>
      <c r="J3609" s="29" t="str">
        <f t="shared" si="170"/>
        <v/>
      </c>
    </row>
    <row r="3610" spans="8:10" x14ac:dyDescent="0.25">
      <c r="H3610" s="29" t="str">
        <f t="shared" si="168"/>
        <v/>
      </c>
      <c r="I3610" s="29" t="str">
        <f t="shared" si="169"/>
        <v/>
      </c>
      <c r="J3610" s="29" t="str">
        <f t="shared" si="170"/>
        <v/>
      </c>
    </row>
    <row r="3611" spans="8:10" x14ac:dyDescent="0.25">
      <c r="H3611" s="29" t="str">
        <f t="shared" si="168"/>
        <v/>
      </c>
      <c r="I3611" s="29" t="str">
        <f t="shared" si="169"/>
        <v/>
      </c>
      <c r="J3611" s="29" t="str">
        <f t="shared" si="170"/>
        <v/>
      </c>
    </row>
    <row r="3612" spans="8:10" x14ac:dyDescent="0.25">
      <c r="H3612" s="29" t="str">
        <f t="shared" si="168"/>
        <v/>
      </c>
      <c r="I3612" s="29" t="str">
        <f t="shared" si="169"/>
        <v/>
      </c>
      <c r="J3612" s="29" t="str">
        <f t="shared" si="170"/>
        <v/>
      </c>
    </row>
    <row r="3613" spans="8:10" x14ac:dyDescent="0.25">
      <c r="H3613" s="29" t="str">
        <f t="shared" si="168"/>
        <v/>
      </c>
      <c r="I3613" s="29" t="str">
        <f t="shared" si="169"/>
        <v/>
      </c>
      <c r="J3613" s="29" t="str">
        <f t="shared" si="170"/>
        <v/>
      </c>
    </row>
    <row r="3614" spans="8:10" x14ac:dyDescent="0.25">
      <c r="H3614" s="29" t="str">
        <f t="shared" si="168"/>
        <v/>
      </c>
      <c r="I3614" s="29" t="str">
        <f t="shared" si="169"/>
        <v/>
      </c>
      <c r="J3614" s="29" t="str">
        <f t="shared" si="170"/>
        <v/>
      </c>
    </row>
    <row r="3615" spans="8:10" x14ac:dyDescent="0.25">
      <c r="H3615" s="29" t="str">
        <f t="shared" si="168"/>
        <v/>
      </c>
      <c r="I3615" s="29" t="str">
        <f t="shared" si="169"/>
        <v/>
      </c>
      <c r="J3615" s="29" t="str">
        <f t="shared" si="170"/>
        <v/>
      </c>
    </row>
    <row r="3616" spans="8:10" x14ac:dyDescent="0.25">
      <c r="H3616" s="29" t="str">
        <f t="shared" si="168"/>
        <v/>
      </c>
      <c r="I3616" s="29" t="str">
        <f t="shared" si="169"/>
        <v/>
      </c>
      <c r="J3616" s="29" t="str">
        <f t="shared" si="170"/>
        <v/>
      </c>
    </row>
    <row r="3617" spans="8:10" x14ac:dyDescent="0.25">
      <c r="H3617" s="29" t="str">
        <f t="shared" si="168"/>
        <v/>
      </c>
      <c r="I3617" s="29" t="str">
        <f t="shared" si="169"/>
        <v/>
      </c>
      <c r="J3617" s="29" t="str">
        <f t="shared" si="170"/>
        <v/>
      </c>
    </row>
    <row r="3618" spans="8:10" x14ac:dyDescent="0.25">
      <c r="H3618" s="29" t="str">
        <f t="shared" si="168"/>
        <v/>
      </c>
      <c r="I3618" s="29" t="str">
        <f t="shared" si="169"/>
        <v/>
      </c>
      <c r="J3618" s="29" t="str">
        <f t="shared" si="170"/>
        <v/>
      </c>
    </row>
    <row r="3619" spans="8:10" x14ac:dyDescent="0.25">
      <c r="H3619" s="29" t="str">
        <f t="shared" si="168"/>
        <v/>
      </c>
      <c r="I3619" s="29" t="str">
        <f t="shared" si="169"/>
        <v/>
      </c>
      <c r="J3619" s="29" t="str">
        <f t="shared" si="170"/>
        <v/>
      </c>
    </row>
    <row r="3620" spans="8:10" x14ac:dyDescent="0.25">
      <c r="H3620" s="29" t="str">
        <f t="shared" si="168"/>
        <v/>
      </c>
      <c r="I3620" s="29" t="str">
        <f t="shared" si="169"/>
        <v/>
      </c>
      <c r="J3620" s="29" t="str">
        <f t="shared" si="170"/>
        <v/>
      </c>
    </row>
    <row r="3621" spans="8:10" x14ac:dyDescent="0.25">
      <c r="H3621" s="29" t="str">
        <f t="shared" si="168"/>
        <v/>
      </c>
      <c r="I3621" s="29" t="str">
        <f t="shared" si="169"/>
        <v/>
      </c>
      <c r="J3621" s="29" t="str">
        <f t="shared" si="170"/>
        <v/>
      </c>
    </row>
    <row r="3622" spans="8:10" x14ac:dyDescent="0.25">
      <c r="H3622" s="29" t="str">
        <f t="shared" si="168"/>
        <v/>
      </c>
      <c r="I3622" s="29" t="str">
        <f t="shared" si="169"/>
        <v/>
      </c>
      <c r="J3622" s="29" t="str">
        <f t="shared" si="170"/>
        <v/>
      </c>
    </row>
    <row r="3623" spans="8:10" x14ac:dyDescent="0.25">
      <c r="H3623" s="29" t="str">
        <f t="shared" si="168"/>
        <v/>
      </c>
      <c r="I3623" s="29" t="str">
        <f t="shared" si="169"/>
        <v/>
      </c>
      <c r="J3623" s="29" t="str">
        <f t="shared" si="170"/>
        <v/>
      </c>
    </row>
    <row r="3624" spans="8:10" x14ac:dyDescent="0.25">
      <c r="H3624" s="29" t="str">
        <f t="shared" si="168"/>
        <v/>
      </c>
      <c r="I3624" s="29" t="str">
        <f t="shared" si="169"/>
        <v/>
      </c>
      <c r="J3624" s="29" t="str">
        <f t="shared" si="170"/>
        <v/>
      </c>
    </row>
    <row r="3625" spans="8:10" x14ac:dyDescent="0.25">
      <c r="H3625" s="29" t="str">
        <f t="shared" si="168"/>
        <v/>
      </c>
      <c r="I3625" s="29" t="str">
        <f t="shared" si="169"/>
        <v/>
      </c>
      <c r="J3625" s="29" t="str">
        <f t="shared" si="170"/>
        <v/>
      </c>
    </row>
    <row r="3626" spans="8:10" x14ac:dyDescent="0.25">
      <c r="H3626" s="29" t="str">
        <f t="shared" si="168"/>
        <v/>
      </c>
      <c r="I3626" s="29" t="str">
        <f t="shared" si="169"/>
        <v/>
      </c>
      <c r="J3626" s="29" t="str">
        <f t="shared" si="170"/>
        <v/>
      </c>
    </row>
    <row r="3627" spans="8:10" x14ac:dyDescent="0.25">
      <c r="H3627" s="29" t="str">
        <f t="shared" si="168"/>
        <v/>
      </c>
      <c r="I3627" s="29" t="str">
        <f t="shared" si="169"/>
        <v/>
      </c>
      <c r="J3627" s="29" t="str">
        <f t="shared" si="170"/>
        <v/>
      </c>
    </row>
    <row r="3628" spans="8:10" x14ac:dyDescent="0.25">
      <c r="H3628" s="29" t="str">
        <f t="shared" si="168"/>
        <v/>
      </c>
      <c r="I3628" s="29" t="str">
        <f t="shared" si="169"/>
        <v/>
      </c>
      <c r="J3628" s="29" t="str">
        <f t="shared" si="170"/>
        <v/>
      </c>
    </row>
    <row r="3629" spans="8:10" x14ac:dyDescent="0.25">
      <c r="H3629" s="29" t="str">
        <f t="shared" si="168"/>
        <v/>
      </c>
      <c r="I3629" s="29" t="str">
        <f t="shared" si="169"/>
        <v/>
      </c>
      <c r="J3629" s="29" t="str">
        <f t="shared" si="170"/>
        <v/>
      </c>
    </row>
    <row r="3630" spans="8:10" x14ac:dyDescent="0.25">
      <c r="H3630" s="29" t="str">
        <f t="shared" si="168"/>
        <v/>
      </c>
      <c r="I3630" s="29" t="str">
        <f t="shared" si="169"/>
        <v/>
      </c>
      <c r="J3630" s="29" t="str">
        <f t="shared" si="170"/>
        <v/>
      </c>
    </row>
    <row r="3631" spans="8:10" x14ac:dyDescent="0.25">
      <c r="H3631" s="29" t="str">
        <f t="shared" si="168"/>
        <v/>
      </c>
      <c r="I3631" s="29" t="str">
        <f t="shared" si="169"/>
        <v/>
      </c>
      <c r="J3631" s="29" t="str">
        <f t="shared" si="170"/>
        <v/>
      </c>
    </row>
    <row r="3632" spans="8:10" x14ac:dyDescent="0.25">
      <c r="H3632" s="29" t="str">
        <f t="shared" si="168"/>
        <v/>
      </c>
      <c r="I3632" s="29" t="str">
        <f t="shared" si="169"/>
        <v/>
      </c>
      <c r="J3632" s="29" t="str">
        <f t="shared" si="170"/>
        <v/>
      </c>
    </row>
    <row r="3633" spans="8:10" x14ac:dyDescent="0.25">
      <c r="H3633" s="29" t="str">
        <f t="shared" si="168"/>
        <v/>
      </c>
      <c r="I3633" s="29" t="str">
        <f t="shared" si="169"/>
        <v/>
      </c>
      <c r="J3633" s="29" t="str">
        <f t="shared" si="170"/>
        <v/>
      </c>
    </row>
    <row r="3634" spans="8:10" x14ac:dyDescent="0.25">
      <c r="H3634" s="29" t="str">
        <f t="shared" si="168"/>
        <v/>
      </c>
      <c r="I3634" s="29" t="str">
        <f t="shared" si="169"/>
        <v/>
      </c>
      <c r="J3634" s="29" t="str">
        <f t="shared" si="170"/>
        <v/>
      </c>
    </row>
    <row r="3635" spans="8:10" x14ac:dyDescent="0.25">
      <c r="H3635" s="29" t="str">
        <f t="shared" si="168"/>
        <v/>
      </c>
      <c r="I3635" s="29" t="str">
        <f t="shared" si="169"/>
        <v/>
      </c>
      <c r="J3635" s="29" t="str">
        <f t="shared" si="170"/>
        <v/>
      </c>
    </row>
    <row r="3636" spans="8:10" x14ac:dyDescent="0.25">
      <c r="H3636" s="29" t="str">
        <f t="shared" si="168"/>
        <v/>
      </c>
      <c r="I3636" s="29" t="str">
        <f t="shared" si="169"/>
        <v/>
      </c>
      <c r="J3636" s="29" t="str">
        <f t="shared" si="170"/>
        <v/>
      </c>
    </row>
    <row r="3637" spans="8:10" x14ac:dyDescent="0.25">
      <c r="H3637" s="29" t="str">
        <f t="shared" si="168"/>
        <v/>
      </c>
      <c r="I3637" s="29" t="str">
        <f t="shared" si="169"/>
        <v/>
      </c>
      <c r="J3637" s="29" t="str">
        <f t="shared" si="170"/>
        <v/>
      </c>
    </row>
    <row r="3638" spans="8:10" x14ac:dyDescent="0.25">
      <c r="H3638" s="29" t="str">
        <f t="shared" si="168"/>
        <v/>
      </c>
      <c r="I3638" s="29" t="str">
        <f t="shared" si="169"/>
        <v/>
      </c>
      <c r="J3638" s="29" t="str">
        <f t="shared" si="170"/>
        <v/>
      </c>
    </row>
    <row r="3639" spans="8:10" x14ac:dyDescent="0.25">
      <c r="H3639" s="29" t="str">
        <f t="shared" si="168"/>
        <v/>
      </c>
      <c r="I3639" s="29" t="str">
        <f t="shared" si="169"/>
        <v/>
      </c>
      <c r="J3639" s="29" t="str">
        <f t="shared" si="170"/>
        <v/>
      </c>
    </row>
    <row r="3640" spans="8:10" x14ac:dyDescent="0.25">
      <c r="H3640" s="29" t="str">
        <f t="shared" si="168"/>
        <v/>
      </c>
      <c r="I3640" s="29" t="str">
        <f t="shared" si="169"/>
        <v/>
      </c>
      <c r="J3640" s="29" t="str">
        <f t="shared" si="170"/>
        <v/>
      </c>
    </row>
    <row r="3641" spans="8:10" x14ac:dyDescent="0.25">
      <c r="H3641" s="29" t="str">
        <f t="shared" si="168"/>
        <v/>
      </c>
      <c r="I3641" s="29" t="str">
        <f t="shared" si="169"/>
        <v/>
      </c>
      <c r="J3641" s="29" t="str">
        <f t="shared" si="170"/>
        <v/>
      </c>
    </row>
    <row r="3642" spans="8:10" x14ac:dyDescent="0.25">
      <c r="H3642" s="29" t="str">
        <f t="shared" si="168"/>
        <v/>
      </c>
      <c r="I3642" s="29" t="str">
        <f t="shared" si="169"/>
        <v/>
      </c>
      <c r="J3642" s="29" t="str">
        <f t="shared" si="170"/>
        <v/>
      </c>
    </row>
    <row r="3643" spans="8:10" x14ac:dyDescent="0.25">
      <c r="H3643" s="29" t="str">
        <f t="shared" si="168"/>
        <v/>
      </c>
      <c r="I3643" s="29" t="str">
        <f t="shared" si="169"/>
        <v/>
      </c>
      <c r="J3643" s="29" t="str">
        <f t="shared" si="170"/>
        <v/>
      </c>
    </row>
    <row r="3644" spans="8:10" x14ac:dyDescent="0.25">
      <c r="H3644" s="29" t="str">
        <f t="shared" si="168"/>
        <v/>
      </c>
      <c r="I3644" s="29" t="str">
        <f t="shared" si="169"/>
        <v/>
      </c>
      <c r="J3644" s="29" t="str">
        <f t="shared" si="170"/>
        <v/>
      </c>
    </row>
    <row r="3645" spans="8:10" x14ac:dyDescent="0.25">
      <c r="H3645" s="29" t="str">
        <f t="shared" si="168"/>
        <v/>
      </c>
      <c r="I3645" s="29" t="str">
        <f t="shared" si="169"/>
        <v/>
      </c>
      <c r="J3645" s="29" t="str">
        <f t="shared" si="170"/>
        <v/>
      </c>
    </row>
    <row r="3646" spans="8:10" x14ac:dyDescent="0.25">
      <c r="H3646" s="29" t="str">
        <f t="shared" si="168"/>
        <v/>
      </c>
      <c r="I3646" s="29" t="str">
        <f t="shared" si="169"/>
        <v/>
      </c>
      <c r="J3646" s="29" t="str">
        <f t="shared" si="170"/>
        <v/>
      </c>
    </row>
    <row r="3647" spans="8:10" x14ac:dyDescent="0.25">
      <c r="H3647" s="29" t="str">
        <f t="shared" si="168"/>
        <v/>
      </c>
      <c r="I3647" s="29" t="str">
        <f t="shared" si="169"/>
        <v/>
      </c>
      <c r="J3647" s="29" t="str">
        <f t="shared" si="170"/>
        <v/>
      </c>
    </row>
    <row r="3648" spans="8:10" x14ac:dyDescent="0.25">
      <c r="H3648" s="29" t="str">
        <f t="shared" si="168"/>
        <v/>
      </c>
      <c r="I3648" s="29" t="str">
        <f t="shared" si="169"/>
        <v/>
      </c>
      <c r="J3648" s="29" t="str">
        <f t="shared" si="170"/>
        <v/>
      </c>
    </row>
    <row r="3649" spans="8:10" x14ac:dyDescent="0.25">
      <c r="H3649" s="29" t="str">
        <f t="shared" si="168"/>
        <v/>
      </c>
      <c r="I3649" s="29" t="str">
        <f t="shared" si="169"/>
        <v/>
      </c>
      <c r="J3649" s="29" t="str">
        <f t="shared" si="170"/>
        <v/>
      </c>
    </row>
    <row r="3650" spans="8:10" x14ac:dyDescent="0.25">
      <c r="H3650" s="29" t="str">
        <f t="shared" si="168"/>
        <v/>
      </c>
      <c r="I3650" s="29" t="str">
        <f t="shared" si="169"/>
        <v/>
      </c>
      <c r="J3650" s="29" t="str">
        <f t="shared" si="170"/>
        <v/>
      </c>
    </row>
    <row r="3651" spans="8:10" x14ac:dyDescent="0.25">
      <c r="H3651" s="29" t="str">
        <f t="shared" si="168"/>
        <v/>
      </c>
      <c r="I3651" s="29" t="str">
        <f t="shared" si="169"/>
        <v/>
      </c>
      <c r="J3651" s="29" t="str">
        <f t="shared" si="170"/>
        <v/>
      </c>
    </row>
    <row r="3652" spans="8:10" x14ac:dyDescent="0.25">
      <c r="H3652" s="29" t="str">
        <f t="shared" si="168"/>
        <v/>
      </c>
      <c r="I3652" s="29" t="str">
        <f t="shared" si="169"/>
        <v/>
      </c>
      <c r="J3652" s="29" t="str">
        <f t="shared" si="170"/>
        <v/>
      </c>
    </row>
    <row r="3653" spans="8:10" x14ac:dyDescent="0.25">
      <c r="H3653" s="29" t="str">
        <f t="shared" si="168"/>
        <v/>
      </c>
      <c r="I3653" s="29" t="str">
        <f t="shared" si="169"/>
        <v/>
      </c>
      <c r="J3653" s="29" t="str">
        <f t="shared" si="170"/>
        <v/>
      </c>
    </row>
    <row r="3654" spans="8:10" x14ac:dyDescent="0.25">
      <c r="H3654" s="29" t="str">
        <f t="shared" ref="H3654:H3717" si="171">IF(A3654&gt;0,WEEKNUM(C3654,21),"")</f>
        <v/>
      </c>
      <c r="I3654" s="29" t="str">
        <f t="shared" ref="I3654:I3717" si="172">IF(A3654&gt;0,1,"")</f>
        <v/>
      </c>
      <c r="J3654" s="29" t="str">
        <f t="shared" ref="J3654:J3717" si="173">IF(F3654&gt;0,1,"")</f>
        <v/>
      </c>
    </row>
    <row r="3655" spans="8:10" x14ac:dyDescent="0.25">
      <c r="H3655" s="29" t="str">
        <f t="shared" si="171"/>
        <v/>
      </c>
      <c r="I3655" s="29" t="str">
        <f t="shared" si="172"/>
        <v/>
      </c>
      <c r="J3655" s="29" t="str">
        <f t="shared" si="173"/>
        <v/>
      </c>
    </row>
    <row r="3656" spans="8:10" x14ac:dyDescent="0.25">
      <c r="H3656" s="29" t="str">
        <f t="shared" si="171"/>
        <v/>
      </c>
      <c r="I3656" s="29" t="str">
        <f t="shared" si="172"/>
        <v/>
      </c>
      <c r="J3656" s="29" t="str">
        <f t="shared" si="173"/>
        <v/>
      </c>
    </row>
    <row r="3657" spans="8:10" x14ac:dyDescent="0.25">
      <c r="H3657" s="29" t="str">
        <f t="shared" si="171"/>
        <v/>
      </c>
      <c r="I3657" s="29" t="str">
        <f t="shared" si="172"/>
        <v/>
      </c>
      <c r="J3657" s="29" t="str">
        <f t="shared" si="173"/>
        <v/>
      </c>
    </row>
    <row r="3658" spans="8:10" x14ac:dyDescent="0.25">
      <c r="H3658" s="29" t="str">
        <f t="shared" si="171"/>
        <v/>
      </c>
      <c r="I3658" s="29" t="str">
        <f t="shared" si="172"/>
        <v/>
      </c>
      <c r="J3658" s="29" t="str">
        <f t="shared" si="173"/>
        <v/>
      </c>
    </row>
    <row r="3659" spans="8:10" x14ac:dyDescent="0.25">
      <c r="H3659" s="29" t="str">
        <f t="shared" si="171"/>
        <v/>
      </c>
      <c r="I3659" s="29" t="str">
        <f t="shared" si="172"/>
        <v/>
      </c>
      <c r="J3659" s="29" t="str">
        <f t="shared" si="173"/>
        <v/>
      </c>
    </row>
    <row r="3660" spans="8:10" x14ac:dyDescent="0.25">
      <c r="H3660" s="29" t="str">
        <f t="shared" si="171"/>
        <v/>
      </c>
      <c r="I3660" s="29" t="str">
        <f t="shared" si="172"/>
        <v/>
      </c>
      <c r="J3660" s="29" t="str">
        <f t="shared" si="173"/>
        <v/>
      </c>
    </row>
    <row r="3661" spans="8:10" x14ac:dyDescent="0.25">
      <c r="H3661" s="29" t="str">
        <f t="shared" si="171"/>
        <v/>
      </c>
      <c r="I3661" s="29" t="str">
        <f t="shared" si="172"/>
        <v/>
      </c>
      <c r="J3661" s="29" t="str">
        <f t="shared" si="173"/>
        <v/>
      </c>
    </row>
    <row r="3662" spans="8:10" x14ac:dyDescent="0.25">
      <c r="H3662" s="29" t="str">
        <f t="shared" si="171"/>
        <v/>
      </c>
      <c r="I3662" s="29" t="str">
        <f t="shared" si="172"/>
        <v/>
      </c>
      <c r="J3662" s="29" t="str">
        <f t="shared" si="173"/>
        <v/>
      </c>
    </row>
    <row r="3663" spans="8:10" x14ac:dyDescent="0.25">
      <c r="H3663" s="29" t="str">
        <f t="shared" si="171"/>
        <v/>
      </c>
      <c r="I3663" s="29" t="str">
        <f t="shared" si="172"/>
        <v/>
      </c>
      <c r="J3663" s="29" t="str">
        <f t="shared" si="173"/>
        <v/>
      </c>
    </row>
    <row r="3664" spans="8:10" x14ac:dyDescent="0.25">
      <c r="H3664" s="29" t="str">
        <f t="shared" si="171"/>
        <v/>
      </c>
      <c r="I3664" s="29" t="str">
        <f t="shared" si="172"/>
        <v/>
      </c>
      <c r="J3664" s="29" t="str">
        <f t="shared" si="173"/>
        <v/>
      </c>
    </row>
    <row r="3665" spans="8:10" x14ac:dyDescent="0.25">
      <c r="H3665" s="29" t="str">
        <f t="shared" si="171"/>
        <v/>
      </c>
      <c r="I3665" s="29" t="str">
        <f t="shared" si="172"/>
        <v/>
      </c>
      <c r="J3665" s="29" t="str">
        <f t="shared" si="173"/>
        <v/>
      </c>
    </row>
    <row r="3666" spans="8:10" x14ac:dyDescent="0.25">
      <c r="H3666" s="29" t="str">
        <f t="shared" si="171"/>
        <v/>
      </c>
      <c r="I3666" s="29" t="str">
        <f t="shared" si="172"/>
        <v/>
      </c>
      <c r="J3666" s="29" t="str">
        <f t="shared" si="173"/>
        <v/>
      </c>
    </row>
    <row r="3667" spans="8:10" x14ac:dyDescent="0.25">
      <c r="H3667" s="29" t="str">
        <f t="shared" si="171"/>
        <v/>
      </c>
      <c r="I3667" s="29" t="str">
        <f t="shared" si="172"/>
        <v/>
      </c>
      <c r="J3667" s="29" t="str">
        <f t="shared" si="173"/>
        <v/>
      </c>
    </row>
    <row r="3668" spans="8:10" x14ac:dyDescent="0.25">
      <c r="H3668" s="29" t="str">
        <f t="shared" si="171"/>
        <v/>
      </c>
      <c r="I3668" s="29" t="str">
        <f t="shared" si="172"/>
        <v/>
      </c>
      <c r="J3668" s="29" t="str">
        <f t="shared" si="173"/>
        <v/>
      </c>
    </row>
    <row r="3669" spans="8:10" x14ac:dyDescent="0.25">
      <c r="H3669" s="29" t="str">
        <f t="shared" si="171"/>
        <v/>
      </c>
      <c r="I3669" s="29" t="str">
        <f t="shared" si="172"/>
        <v/>
      </c>
      <c r="J3669" s="29" t="str">
        <f t="shared" si="173"/>
        <v/>
      </c>
    </row>
    <row r="3670" spans="8:10" x14ac:dyDescent="0.25">
      <c r="H3670" s="29" t="str">
        <f t="shared" si="171"/>
        <v/>
      </c>
      <c r="I3670" s="29" t="str">
        <f t="shared" si="172"/>
        <v/>
      </c>
      <c r="J3670" s="29" t="str">
        <f t="shared" si="173"/>
        <v/>
      </c>
    </row>
    <row r="3671" spans="8:10" x14ac:dyDescent="0.25">
      <c r="H3671" s="29" t="str">
        <f t="shared" si="171"/>
        <v/>
      </c>
      <c r="I3671" s="29" t="str">
        <f t="shared" si="172"/>
        <v/>
      </c>
      <c r="J3671" s="29" t="str">
        <f t="shared" si="173"/>
        <v/>
      </c>
    </row>
    <row r="3672" spans="8:10" x14ac:dyDescent="0.25">
      <c r="H3672" s="29" t="str">
        <f t="shared" si="171"/>
        <v/>
      </c>
      <c r="I3672" s="29" t="str">
        <f t="shared" si="172"/>
        <v/>
      </c>
      <c r="J3672" s="29" t="str">
        <f t="shared" si="173"/>
        <v/>
      </c>
    </row>
    <row r="3673" spans="8:10" x14ac:dyDescent="0.25">
      <c r="H3673" s="29" t="str">
        <f t="shared" si="171"/>
        <v/>
      </c>
      <c r="I3673" s="29" t="str">
        <f t="shared" si="172"/>
        <v/>
      </c>
      <c r="J3673" s="29" t="str">
        <f t="shared" si="173"/>
        <v/>
      </c>
    </row>
    <row r="3674" spans="8:10" x14ac:dyDescent="0.25">
      <c r="H3674" s="29" t="str">
        <f t="shared" si="171"/>
        <v/>
      </c>
      <c r="I3674" s="29" t="str">
        <f t="shared" si="172"/>
        <v/>
      </c>
      <c r="J3674" s="29" t="str">
        <f t="shared" si="173"/>
        <v/>
      </c>
    </row>
    <row r="3675" spans="8:10" x14ac:dyDescent="0.25">
      <c r="H3675" s="29" t="str">
        <f t="shared" si="171"/>
        <v/>
      </c>
      <c r="I3675" s="29" t="str">
        <f t="shared" si="172"/>
        <v/>
      </c>
      <c r="J3675" s="29" t="str">
        <f t="shared" si="173"/>
        <v/>
      </c>
    </row>
    <row r="3676" spans="8:10" x14ac:dyDescent="0.25">
      <c r="H3676" s="29" t="str">
        <f t="shared" si="171"/>
        <v/>
      </c>
      <c r="I3676" s="29" t="str">
        <f t="shared" si="172"/>
        <v/>
      </c>
      <c r="J3676" s="29" t="str">
        <f t="shared" si="173"/>
        <v/>
      </c>
    </row>
    <row r="3677" spans="8:10" x14ac:dyDescent="0.25">
      <c r="H3677" s="29" t="str">
        <f t="shared" si="171"/>
        <v/>
      </c>
      <c r="I3677" s="29" t="str">
        <f t="shared" si="172"/>
        <v/>
      </c>
      <c r="J3677" s="29" t="str">
        <f t="shared" si="173"/>
        <v/>
      </c>
    </row>
    <row r="3678" spans="8:10" x14ac:dyDescent="0.25">
      <c r="H3678" s="29" t="str">
        <f t="shared" si="171"/>
        <v/>
      </c>
      <c r="I3678" s="29" t="str">
        <f t="shared" si="172"/>
        <v/>
      </c>
      <c r="J3678" s="29" t="str">
        <f t="shared" si="173"/>
        <v/>
      </c>
    </row>
    <row r="3679" spans="8:10" x14ac:dyDescent="0.25">
      <c r="H3679" s="29" t="str">
        <f t="shared" si="171"/>
        <v/>
      </c>
      <c r="I3679" s="29" t="str">
        <f t="shared" si="172"/>
        <v/>
      </c>
      <c r="J3679" s="29" t="str">
        <f t="shared" si="173"/>
        <v/>
      </c>
    </row>
    <row r="3680" spans="8:10" x14ac:dyDescent="0.25">
      <c r="H3680" s="29" t="str">
        <f t="shared" si="171"/>
        <v/>
      </c>
      <c r="I3680" s="29" t="str">
        <f t="shared" si="172"/>
        <v/>
      </c>
      <c r="J3680" s="29" t="str">
        <f t="shared" si="173"/>
        <v/>
      </c>
    </row>
    <row r="3681" spans="8:10" x14ac:dyDescent="0.25">
      <c r="H3681" s="29" t="str">
        <f t="shared" si="171"/>
        <v/>
      </c>
      <c r="I3681" s="29" t="str">
        <f t="shared" si="172"/>
        <v/>
      </c>
      <c r="J3681" s="29" t="str">
        <f t="shared" si="173"/>
        <v/>
      </c>
    </row>
    <row r="3682" spans="8:10" x14ac:dyDescent="0.25">
      <c r="H3682" s="29" t="str">
        <f t="shared" si="171"/>
        <v/>
      </c>
      <c r="I3682" s="29" t="str">
        <f t="shared" si="172"/>
        <v/>
      </c>
      <c r="J3682" s="29" t="str">
        <f t="shared" si="173"/>
        <v/>
      </c>
    </row>
    <row r="3683" spans="8:10" x14ac:dyDescent="0.25">
      <c r="H3683" s="29" t="str">
        <f t="shared" si="171"/>
        <v/>
      </c>
      <c r="I3683" s="29" t="str">
        <f t="shared" si="172"/>
        <v/>
      </c>
      <c r="J3683" s="29" t="str">
        <f t="shared" si="173"/>
        <v/>
      </c>
    </row>
    <row r="3684" spans="8:10" x14ac:dyDescent="0.25">
      <c r="H3684" s="29" t="str">
        <f t="shared" si="171"/>
        <v/>
      </c>
      <c r="I3684" s="29" t="str">
        <f t="shared" si="172"/>
        <v/>
      </c>
      <c r="J3684" s="29" t="str">
        <f t="shared" si="173"/>
        <v/>
      </c>
    </row>
    <row r="3685" spans="8:10" x14ac:dyDescent="0.25">
      <c r="H3685" s="29" t="str">
        <f t="shared" si="171"/>
        <v/>
      </c>
      <c r="I3685" s="29" t="str">
        <f t="shared" si="172"/>
        <v/>
      </c>
      <c r="J3685" s="29" t="str">
        <f t="shared" si="173"/>
        <v/>
      </c>
    </row>
    <row r="3686" spans="8:10" x14ac:dyDescent="0.25">
      <c r="H3686" s="29" t="str">
        <f t="shared" si="171"/>
        <v/>
      </c>
      <c r="I3686" s="29" t="str">
        <f t="shared" si="172"/>
        <v/>
      </c>
      <c r="J3686" s="29" t="str">
        <f t="shared" si="173"/>
        <v/>
      </c>
    </row>
    <row r="3687" spans="8:10" x14ac:dyDescent="0.25">
      <c r="H3687" s="29" t="str">
        <f t="shared" si="171"/>
        <v/>
      </c>
      <c r="I3687" s="29" t="str">
        <f t="shared" si="172"/>
        <v/>
      </c>
      <c r="J3687" s="29" t="str">
        <f t="shared" si="173"/>
        <v/>
      </c>
    </row>
    <row r="3688" spans="8:10" x14ac:dyDescent="0.25">
      <c r="H3688" s="29" t="str">
        <f t="shared" si="171"/>
        <v/>
      </c>
      <c r="I3688" s="29" t="str">
        <f t="shared" si="172"/>
        <v/>
      </c>
      <c r="J3688" s="29" t="str">
        <f t="shared" si="173"/>
        <v/>
      </c>
    </row>
    <row r="3689" spans="8:10" x14ac:dyDescent="0.25">
      <c r="H3689" s="29" t="str">
        <f t="shared" si="171"/>
        <v/>
      </c>
      <c r="I3689" s="29" t="str">
        <f t="shared" si="172"/>
        <v/>
      </c>
      <c r="J3689" s="29" t="str">
        <f t="shared" si="173"/>
        <v/>
      </c>
    </row>
    <row r="3690" spans="8:10" x14ac:dyDescent="0.25">
      <c r="H3690" s="29" t="str">
        <f t="shared" si="171"/>
        <v/>
      </c>
      <c r="I3690" s="29" t="str">
        <f t="shared" si="172"/>
        <v/>
      </c>
      <c r="J3690" s="29" t="str">
        <f t="shared" si="173"/>
        <v/>
      </c>
    </row>
    <row r="3691" spans="8:10" x14ac:dyDescent="0.25">
      <c r="H3691" s="29" t="str">
        <f t="shared" si="171"/>
        <v/>
      </c>
      <c r="I3691" s="29" t="str">
        <f t="shared" si="172"/>
        <v/>
      </c>
      <c r="J3691" s="29" t="str">
        <f t="shared" si="173"/>
        <v/>
      </c>
    </row>
    <row r="3692" spans="8:10" x14ac:dyDescent="0.25">
      <c r="H3692" s="29" t="str">
        <f t="shared" si="171"/>
        <v/>
      </c>
      <c r="I3692" s="29" t="str">
        <f t="shared" si="172"/>
        <v/>
      </c>
      <c r="J3692" s="29" t="str">
        <f t="shared" si="173"/>
        <v/>
      </c>
    </row>
    <row r="3693" spans="8:10" x14ac:dyDescent="0.25">
      <c r="H3693" s="29" t="str">
        <f t="shared" si="171"/>
        <v/>
      </c>
      <c r="I3693" s="29" t="str">
        <f t="shared" si="172"/>
        <v/>
      </c>
      <c r="J3693" s="29" t="str">
        <f t="shared" si="173"/>
        <v/>
      </c>
    </row>
    <row r="3694" spans="8:10" x14ac:dyDescent="0.25">
      <c r="H3694" s="29" t="str">
        <f t="shared" si="171"/>
        <v/>
      </c>
      <c r="I3694" s="29" t="str">
        <f t="shared" si="172"/>
        <v/>
      </c>
      <c r="J3694" s="29" t="str">
        <f t="shared" si="173"/>
        <v/>
      </c>
    </row>
    <row r="3695" spans="8:10" x14ac:dyDescent="0.25">
      <c r="H3695" s="29" t="str">
        <f t="shared" si="171"/>
        <v/>
      </c>
      <c r="I3695" s="29" t="str">
        <f t="shared" si="172"/>
        <v/>
      </c>
      <c r="J3695" s="29" t="str">
        <f t="shared" si="173"/>
        <v/>
      </c>
    </row>
    <row r="3696" spans="8:10" x14ac:dyDescent="0.25">
      <c r="H3696" s="29" t="str">
        <f t="shared" si="171"/>
        <v/>
      </c>
      <c r="I3696" s="29" t="str">
        <f t="shared" si="172"/>
        <v/>
      </c>
      <c r="J3696" s="29" t="str">
        <f t="shared" si="173"/>
        <v/>
      </c>
    </row>
    <row r="3697" spans="8:10" x14ac:dyDescent="0.25">
      <c r="H3697" s="29" t="str">
        <f t="shared" si="171"/>
        <v/>
      </c>
      <c r="I3697" s="29" t="str">
        <f t="shared" si="172"/>
        <v/>
      </c>
      <c r="J3697" s="29" t="str">
        <f t="shared" si="173"/>
        <v/>
      </c>
    </row>
    <row r="3698" spans="8:10" x14ac:dyDescent="0.25">
      <c r="H3698" s="29" t="str">
        <f t="shared" si="171"/>
        <v/>
      </c>
      <c r="I3698" s="29" t="str">
        <f t="shared" si="172"/>
        <v/>
      </c>
      <c r="J3698" s="29" t="str">
        <f t="shared" si="173"/>
        <v/>
      </c>
    </row>
    <row r="3699" spans="8:10" x14ac:dyDescent="0.25">
      <c r="H3699" s="29" t="str">
        <f t="shared" si="171"/>
        <v/>
      </c>
      <c r="I3699" s="29" t="str">
        <f t="shared" si="172"/>
        <v/>
      </c>
      <c r="J3699" s="29" t="str">
        <f t="shared" si="173"/>
        <v/>
      </c>
    </row>
    <row r="3700" spans="8:10" x14ac:dyDescent="0.25">
      <c r="H3700" s="29" t="str">
        <f t="shared" si="171"/>
        <v/>
      </c>
      <c r="I3700" s="29" t="str">
        <f t="shared" si="172"/>
        <v/>
      </c>
      <c r="J3700" s="29" t="str">
        <f t="shared" si="173"/>
        <v/>
      </c>
    </row>
    <row r="3701" spans="8:10" x14ac:dyDescent="0.25">
      <c r="H3701" s="29" t="str">
        <f t="shared" si="171"/>
        <v/>
      </c>
      <c r="I3701" s="29" t="str">
        <f t="shared" si="172"/>
        <v/>
      </c>
      <c r="J3701" s="29" t="str">
        <f t="shared" si="173"/>
        <v/>
      </c>
    </row>
    <row r="3702" spans="8:10" x14ac:dyDescent="0.25">
      <c r="H3702" s="29" t="str">
        <f t="shared" si="171"/>
        <v/>
      </c>
      <c r="I3702" s="29" t="str">
        <f t="shared" si="172"/>
        <v/>
      </c>
      <c r="J3702" s="29" t="str">
        <f t="shared" si="173"/>
        <v/>
      </c>
    </row>
    <row r="3703" spans="8:10" x14ac:dyDescent="0.25">
      <c r="H3703" s="29" t="str">
        <f t="shared" si="171"/>
        <v/>
      </c>
      <c r="I3703" s="29" t="str">
        <f t="shared" si="172"/>
        <v/>
      </c>
      <c r="J3703" s="29" t="str">
        <f t="shared" si="173"/>
        <v/>
      </c>
    </row>
    <row r="3704" spans="8:10" x14ac:dyDescent="0.25">
      <c r="H3704" s="29" t="str">
        <f t="shared" si="171"/>
        <v/>
      </c>
      <c r="I3704" s="29" t="str">
        <f t="shared" si="172"/>
        <v/>
      </c>
      <c r="J3704" s="29" t="str">
        <f t="shared" si="173"/>
        <v/>
      </c>
    </row>
    <row r="3705" spans="8:10" x14ac:dyDescent="0.25">
      <c r="H3705" s="29" t="str">
        <f t="shared" si="171"/>
        <v/>
      </c>
      <c r="I3705" s="29" t="str">
        <f t="shared" si="172"/>
        <v/>
      </c>
      <c r="J3705" s="29" t="str">
        <f t="shared" si="173"/>
        <v/>
      </c>
    </row>
    <row r="3706" spans="8:10" x14ac:dyDescent="0.25">
      <c r="H3706" s="29" t="str">
        <f t="shared" si="171"/>
        <v/>
      </c>
      <c r="I3706" s="29" t="str">
        <f t="shared" si="172"/>
        <v/>
      </c>
      <c r="J3706" s="29" t="str">
        <f t="shared" si="173"/>
        <v/>
      </c>
    </row>
    <row r="3707" spans="8:10" x14ac:dyDescent="0.25">
      <c r="H3707" s="29" t="str">
        <f t="shared" si="171"/>
        <v/>
      </c>
      <c r="I3707" s="29" t="str">
        <f t="shared" si="172"/>
        <v/>
      </c>
      <c r="J3707" s="29" t="str">
        <f t="shared" si="173"/>
        <v/>
      </c>
    </row>
    <row r="3708" spans="8:10" x14ac:dyDescent="0.25">
      <c r="H3708" s="29" t="str">
        <f t="shared" si="171"/>
        <v/>
      </c>
      <c r="I3708" s="29" t="str">
        <f t="shared" si="172"/>
        <v/>
      </c>
      <c r="J3708" s="29" t="str">
        <f t="shared" si="173"/>
        <v/>
      </c>
    </row>
    <row r="3709" spans="8:10" x14ac:dyDescent="0.25">
      <c r="H3709" s="29" t="str">
        <f t="shared" si="171"/>
        <v/>
      </c>
      <c r="I3709" s="29" t="str">
        <f t="shared" si="172"/>
        <v/>
      </c>
      <c r="J3709" s="29" t="str">
        <f t="shared" si="173"/>
        <v/>
      </c>
    </row>
    <row r="3710" spans="8:10" x14ac:dyDescent="0.25">
      <c r="H3710" s="29" t="str">
        <f t="shared" si="171"/>
        <v/>
      </c>
      <c r="I3710" s="29" t="str">
        <f t="shared" si="172"/>
        <v/>
      </c>
      <c r="J3710" s="29" t="str">
        <f t="shared" si="173"/>
        <v/>
      </c>
    </row>
    <row r="3711" spans="8:10" x14ac:dyDescent="0.25">
      <c r="H3711" s="29" t="str">
        <f t="shared" si="171"/>
        <v/>
      </c>
      <c r="I3711" s="29" t="str">
        <f t="shared" si="172"/>
        <v/>
      </c>
      <c r="J3711" s="29" t="str">
        <f t="shared" si="173"/>
        <v/>
      </c>
    </row>
    <row r="3712" spans="8:10" x14ac:dyDescent="0.25">
      <c r="H3712" s="29" t="str">
        <f t="shared" si="171"/>
        <v/>
      </c>
      <c r="I3712" s="29" t="str">
        <f t="shared" si="172"/>
        <v/>
      </c>
      <c r="J3712" s="29" t="str">
        <f t="shared" si="173"/>
        <v/>
      </c>
    </row>
    <row r="3713" spans="8:10" x14ac:dyDescent="0.25">
      <c r="H3713" s="29" t="str">
        <f t="shared" si="171"/>
        <v/>
      </c>
      <c r="I3713" s="29" t="str">
        <f t="shared" si="172"/>
        <v/>
      </c>
      <c r="J3713" s="29" t="str">
        <f t="shared" si="173"/>
        <v/>
      </c>
    </row>
    <row r="3714" spans="8:10" x14ac:dyDescent="0.25">
      <c r="H3714" s="29" t="str">
        <f t="shared" si="171"/>
        <v/>
      </c>
      <c r="I3714" s="29" t="str">
        <f t="shared" si="172"/>
        <v/>
      </c>
      <c r="J3714" s="29" t="str">
        <f t="shared" si="173"/>
        <v/>
      </c>
    </row>
    <row r="3715" spans="8:10" x14ac:dyDescent="0.25">
      <c r="H3715" s="29" t="str">
        <f t="shared" si="171"/>
        <v/>
      </c>
      <c r="I3715" s="29" t="str">
        <f t="shared" si="172"/>
        <v/>
      </c>
      <c r="J3715" s="29" t="str">
        <f t="shared" si="173"/>
        <v/>
      </c>
    </row>
    <row r="3716" spans="8:10" x14ac:dyDescent="0.25">
      <c r="H3716" s="29" t="str">
        <f t="shared" si="171"/>
        <v/>
      </c>
      <c r="I3716" s="29" t="str">
        <f t="shared" si="172"/>
        <v/>
      </c>
      <c r="J3716" s="29" t="str">
        <f t="shared" si="173"/>
        <v/>
      </c>
    </row>
    <row r="3717" spans="8:10" x14ac:dyDescent="0.25">
      <c r="H3717" s="29" t="str">
        <f t="shared" si="171"/>
        <v/>
      </c>
      <c r="I3717" s="29" t="str">
        <f t="shared" si="172"/>
        <v/>
      </c>
      <c r="J3717" s="29" t="str">
        <f t="shared" si="173"/>
        <v/>
      </c>
    </row>
    <row r="3718" spans="8:10" x14ac:dyDescent="0.25">
      <c r="H3718" s="29" t="str">
        <f t="shared" ref="H3718:H3781" si="174">IF(A3718&gt;0,WEEKNUM(C3718,21),"")</f>
        <v/>
      </c>
      <c r="I3718" s="29" t="str">
        <f t="shared" ref="I3718:I3781" si="175">IF(A3718&gt;0,1,"")</f>
        <v/>
      </c>
      <c r="J3718" s="29" t="str">
        <f t="shared" ref="J3718:J3781" si="176">IF(F3718&gt;0,1,"")</f>
        <v/>
      </c>
    </row>
    <row r="3719" spans="8:10" x14ac:dyDescent="0.25">
      <c r="H3719" s="29" t="str">
        <f t="shared" si="174"/>
        <v/>
      </c>
      <c r="I3719" s="29" t="str">
        <f t="shared" si="175"/>
        <v/>
      </c>
      <c r="J3719" s="29" t="str">
        <f t="shared" si="176"/>
        <v/>
      </c>
    </row>
    <row r="3720" spans="8:10" x14ac:dyDescent="0.25">
      <c r="H3720" s="29" t="str">
        <f t="shared" si="174"/>
        <v/>
      </c>
      <c r="I3720" s="29" t="str">
        <f t="shared" si="175"/>
        <v/>
      </c>
      <c r="J3720" s="29" t="str">
        <f t="shared" si="176"/>
        <v/>
      </c>
    </row>
    <row r="3721" spans="8:10" x14ac:dyDescent="0.25">
      <c r="H3721" s="29" t="str">
        <f t="shared" si="174"/>
        <v/>
      </c>
      <c r="I3721" s="29" t="str">
        <f t="shared" si="175"/>
        <v/>
      </c>
      <c r="J3721" s="29" t="str">
        <f t="shared" si="176"/>
        <v/>
      </c>
    </row>
    <row r="3722" spans="8:10" x14ac:dyDescent="0.25">
      <c r="H3722" s="29" t="str">
        <f t="shared" si="174"/>
        <v/>
      </c>
      <c r="I3722" s="29" t="str">
        <f t="shared" si="175"/>
        <v/>
      </c>
      <c r="J3722" s="29" t="str">
        <f t="shared" si="176"/>
        <v/>
      </c>
    </row>
    <row r="3723" spans="8:10" x14ac:dyDescent="0.25">
      <c r="H3723" s="29" t="str">
        <f t="shared" si="174"/>
        <v/>
      </c>
      <c r="I3723" s="29" t="str">
        <f t="shared" si="175"/>
        <v/>
      </c>
      <c r="J3723" s="29" t="str">
        <f t="shared" si="176"/>
        <v/>
      </c>
    </row>
    <row r="3724" spans="8:10" x14ac:dyDescent="0.25">
      <c r="H3724" s="29" t="str">
        <f t="shared" si="174"/>
        <v/>
      </c>
      <c r="I3724" s="29" t="str">
        <f t="shared" si="175"/>
        <v/>
      </c>
      <c r="J3724" s="29" t="str">
        <f t="shared" si="176"/>
        <v/>
      </c>
    </row>
    <row r="3725" spans="8:10" x14ac:dyDescent="0.25">
      <c r="H3725" s="29" t="str">
        <f t="shared" si="174"/>
        <v/>
      </c>
      <c r="I3725" s="29" t="str">
        <f t="shared" si="175"/>
        <v/>
      </c>
      <c r="J3725" s="29" t="str">
        <f t="shared" si="176"/>
        <v/>
      </c>
    </row>
    <row r="3726" spans="8:10" x14ac:dyDescent="0.25">
      <c r="H3726" s="29" t="str">
        <f t="shared" si="174"/>
        <v/>
      </c>
      <c r="I3726" s="29" t="str">
        <f t="shared" si="175"/>
        <v/>
      </c>
      <c r="J3726" s="29" t="str">
        <f t="shared" si="176"/>
        <v/>
      </c>
    </row>
    <row r="3727" spans="8:10" x14ac:dyDescent="0.25">
      <c r="H3727" s="29" t="str">
        <f t="shared" si="174"/>
        <v/>
      </c>
      <c r="I3727" s="29" t="str">
        <f t="shared" si="175"/>
        <v/>
      </c>
      <c r="J3727" s="29" t="str">
        <f t="shared" si="176"/>
        <v/>
      </c>
    </row>
    <row r="3728" spans="8:10" x14ac:dyDescent="0.25">
      <c r="H3728" s="29" t="str">
        <f t="shared" si="174"/>
        <v/>
      </c>
      <c r="I3728" s="29" t="str">
        <f t="shared" si="175"/>
        <v/>
      </c>
      <c r="J3728" s="29" t="str">
        <f t="shared" si="176"/>
        <v/>
      </c>
    </row>
    <row r="3729" spans="8:10" x14ac:dyDescent="0.25">
      <c r="H3729" s="29" t="str">
        <f t="shared" si="174"/>
        <v/>
      </c>
      <c r="I3729" s="29" t="str">
        <f t="shared" si="175"/>
        <v/>
      </c>
      <c r="J3729" s="29" t="str">
        <f t="shared" si="176"/>
        <v/>
      </c>
    </row>
    <row r="3730" spans="8:10" x14ac:dyDescent="0.25">
      <c r="H3730" s="29" t="str">
        <f t="shared" si="174"/>
        <v/>
      </c>
      <c r="I3730" s="29" t="str">
        <f t="shared" si="175"/>
        <v/>
      </c>
      <c r="J3730" s="29" t="str">
        <f t="shared" si="176"/>
        <v/>
      </c>
    </row>
    <row r="3731" spans="8:10" x14ac:dyDescent="0.25">
      <c r="H3731" s="29" t="str">
        <f t="shared" si="174"/>
        <v/>
      </c>
      <c r="I3731" s="29" t="str">
        <f t="shared" si="175"/>
        <v/>
      </c>
      <c r="J3731" s="29" t="str">
        <f t="shared" si="176"/>
        <v/>
      </c>
    </row>
    <row r="3732" spans="8:10" x14ac:dyDescent="0.25">
      <c r="H3732" s="29" t="str">
        <f t="shared" si="174"/>
        <v/>
      </c>
      <c r="I3732" s="29" t="str">
        <f t="shared" si="175"/>
        <v/>
      </c>
      <c r="J3732" s="29" t="str">
        <f t="shared" si="176"/>
        <v/>
      </c>
    </row>
    <row r="3733" spans="8:10" x14ac:dyDescent="0.25">
      <c r="H3733" s="29" t="str">
        <f t="shared" si="174"/>
        <v/>
      </c>
      <c r="I3733" s="29" t="str">
        <f t="shared" si="175"/>
        <v/>
      </c>
      <c r="J3733" s="29" t="str">
        <f t="shared" si="176"/>
        <v/>
      </c>
    </row>
    <row r="3734" spans="8:10" x14ac:dyDescent="0.25">
      <c r="H3734" s="29" t="str">
        <f t="shared" si="174"/>
        <v/>
      </c>
      <c r="I3734" s="29" t="str">
        <f t="shared" si="175"/>
        <v/>
      </c>
      <c r="J3734" s="29" t="str">
        <f t="shared" si="176"/>
        <v/>
      </c>
    </row>
    <row r="3735" spans="8:10" x14ac:dyDescent="0.25">
      <c r="H3735" s="29" t="str">
        <f t="shared" si="174"/>
        <v/>
      </c>
      <c r="I3735" s="29" t="str">
        <f t="shared" si="175"/>
        <v/>
      </c>
      <c r="J3735" s="29" t="str">
        <f t="shared" si="176"/>
        <v/>
      </c>
    </row>
    <row r="3736" spans="8:10" x14ac:dyDescent="0.25">
      <c r="H3736" s="29" t="str">
        <f t="shared" si="174"/>
        <v/>
      </c>
      <c r="I3736" s="29" t="str">
        <f t="shared" si="175"/>
        <v/>
      </c>
      <c r="J3736" s="29" t="str">
        <f t="shared" si="176"/>
        <v/>
      </c>
    </row>
    <row r="3737" spans="8:10" x14ac:dyDescent="0.25">
      <c r="H3737" s="29" t="str">
        <f t="shared" si="174"/>
        <v/>
      </c>
      <c r="I3737" s="29" t="str">
        <f t="shared" si="175"/>
        <v/>
      </c>
      <c r="J3737" s="29" t="str">
        <f t="shared" si="176"/>
        <v/>
      </c>
    </row>
    <row r="3738" spans="8:10" x14ac:dyDescent="0.25">
      <c r="H3738" s="29" t="str">
        <f t="shared" si="174"/>
        <v/>
      </c>
      <c r="I3738" s="29" t="str">
        <f t="shared" si="175"/>
        <v/>
      </c>
      <c r="J3738" s="29" t="str">
        <f t="shared" si="176"/>
        <v/>
      </c>
    </row>
    <row r="3739" spans="8:10" x14ac:dyDescent="0.25">
      <c r="H3739" s="29" t="str">
        <f t="shared" si="174"/>
        <v/>
      </c>
      <c r="I3739" s="29" t="str">
        <f t="shared" si="175"/>
        <v/>
      </c>
      <c r="J3739" s="29" t="str">
        <f t="shared" si="176"/>
        <v/>
      </c>
    </row>
    <row r="3740" spans="8:10" x14ac:dyDescent="0.25">
      <c r="H3740" s="29" t="str">
        <f t="shared" si="174"/>
        <v/>
      </c>
      <c r="I3740" s="29" t="str">
        <f t="shared" si="175"/>
        <v/>
      </c>
      <c r="J3740" s="29" t="str">
        <f t="shared" si="176"/>
        <v/>
      </c>
    </row>
    <row r="3741" spans="8:10" x14ac:dyDescent="0.25">
      <c r="H3741" s="29" t="str">
        <f t="shared" si="174"/>
        <v/>
      </c>
      <c r="I3741" s="29" t="str">
        <f t="shared" si="175"/>
        <v/>
      </c>
      <c r="J3741" s="29" t="str">
        <f t="shared" si="176"/>
        <v/>
      </c>
    </row>
    <row r="3742" spans="8:10" x14ac:dyDescent="0.25">
      <c r="H3742" s="29" t="str">
        <f t="shared" si="174"/>
        <v/>
      </c>
      <c r="I3742" s="29" t="str">
        <f t="shared" si="175"/>
        <v/>
      </c>
      <c r="J3742" s="29" t="str">
        <f t="shared" si="176"/>
        <v/>
      </c>
    </row>
    <row r="3743" spans="8:10" x14ac:dyDescent="0.25">
      <c r="H3743" s="29" t="str">
        <f t="shared" si="174"/>
        <v/>
      </c>
      <c r="I3743" s="29" t="str">
        <f t="shared" si="175"/>
        <v/>
      </c>
      <c r="J3743" s="29" t="str">
        <f t="shared" si="176"/>
        <v/>
      </c>
    </row>
    <row r="3744" spans="8:10" x14ac:dyDescent="0.25">
      <c r="H3744" s="29" t="str">
        <f t="shared" si="174"/>
        <v/>
      </c>
      <c r="I3744" s="29" t="str">
        <f t="shared" si="175"/>
        <v/>
      </c>
      <c r="J3744" s="29" t="str">
        <f t="shared" si="176"/>
        <v/>
      </c>
    </row>
    <row r="3745" spans="8:10" x14ac:dyDescent="0.25">
      <c r="H3745" s="29" t="str">
        <f t="shared" si="174"/>
        <v/>
      </c>
      <c r="I3745" s="29" t="str">
        <f t="shared" si="175"/>
        <v/>
      </c>
      <c r="J3745" s="29" t="str">
        <f t="shared" si="176"/>
        <v/>
      </c>
    </row>
    <row r="3746" spans="8:10" x14ac:dyDescent="0.25">
      <c r="H3746" s="29" t="str">
        <f t="shared" si="174"/>
        <v/>
      </c>
      <c r="I3746" s="29" t="str">
        <f t="shared" si="175"/>
        <v/>
      </c>
      <c r="J3746" s="29" t="str">
        <f t="shared" si="176"/>
        <v/>
      </c>
    </row>
    <row r="3747" spans="8:10" x14ac:dyDescent="0.25">
      <c r="H3747" s="29" t="str">
        <f t="shared" si="174"/>
        <v/>
      </c>
      <c r="I3747" s="29" t="str">
        <f t="shared" si="175"/>
        <v/>
      </c>
      <c r="J3747" s="29" t="str">
        <f t="shared" si="176"/>
        <v/>
      </c>
    </row>
    <row r="3748" spans="8:10" x14ac:dyDescent="0.25">
      <c r="H3748" s="29" t="str">
        <f t="shared" si="174"/>
        <v/>
      </c>
      <c r="I3748" s="29" t="str">
        <f t="shared" si="175"/>
        <v/>
      </c>
      <c r="J3748" s="29" t="str">
        <f t="shared" si="176"/>
        <v/>
      </c>
    </row>
    <row r="3749" spans="8:10" x14ac:dyDescent="0.25">
      <c r="H3749" s="29" t="str">
        <f t="shared" si="174"/>
        <v/>
      </c>
      <c r="I3749" s="29" t="str">
        <f t="shared" si="175"/>
        <v/>
      </c>
      <c r="J3749" s="29" t="str">
        <f t="shared" si="176"/>
        <v/>
      </c>
    </row>
    <row r="3750" spans="8:10" x14ac:dyDescent="0.25">
      <c r="H3750" s="29" t="str">
        <f t="shared" si="174"/>
        <v/>
      </c>
      <c r="I3750" s="29" t="str">
        <f t="shared" si="175"/>
        <v/>
      </c>
      <c r="J3750" s="29" t="str">
        <f t="shared" si="176"/>
        <v/>
      </c>
    </row>
    <row r="3751" spans="8:10" x14ac:dyDescent="0.25">
      <c r="H3751" s="29" t="str">
        <f t="shared" si="174"/>
        <v/>
      </c>
      <c r="I3751" s="29" t="str">
        <f t="shared" si="175"/>
        <v/>
      </c>
      <c r="J3751" s="29" t="str">
        <f t="shared" si="176"/>
        <v/>
      </c>
    </row>
    <row r="3752" spans="8:10" x14ac:dyDescent="0.25">
      <c r="H3752" s="29" t="str">
        <f t="shared" si="174"/>
        <v/>
      </c>
      <c r="I3752" s="29" t="str">
        <f t="shared" si="175"/>
        <v/>
      </c>
      <c r="J3752" s="29" t="str">
        <f t="shared" si="176"/>
        <v/>
      </c>
    </row>
    <row r="3753" spans="8:10" x14ac:dyDescent="0.25">
      <c r="H3753" s="29" t="str">
        <f t="shared" si="174"/>
        <v/>
      </c>
      <c r="I3753" s="29" t="str">
        <f t="shared" si="175"/>
        <v/>
      </c>
      <c r="J3753" s="29" t="str">
        <f t="shared" si="176"/>
        <v/>
      </c>
    </row>
    <row r="3754" spans="8:10" x14ac:dyDescent="0.25">
      <c r="H3754" s="29" t="str">
        <f t="shared" si="174"/>
        <v/>
      </c>
      <c r="I3754" s="29" t="str">
        <f t="shared" si="175"/>
        <v/>
      </c>
      <c r="J3754" s="29" t="str">
        <f t="shared" si="176"/>
        <v/>
      </c>
    </row>
    <row r="3755" spans="8:10" x14ac:dyDescent="0.25">
      <c r="H3755" s="29" t="str">
        <f t="shared" si="174"/>
        <v/>
      </c>
      <c r="I3755" s="29" t="str">
        <f t="shared" si="175"/>
        <v/>
      </c>
      <c r="J3755" s="29" t="str">
        <f t="shared" si="176"/>
        <v/>
      </c>
    </row>
    <row r="3756" spans="8:10" x14ac:dyDescent="0.25">
      <c r="H3756" s="29" t="str">
        <f t="shared" si="174"/>
        <v/>
      </c>
      <c r="I3756" s="29" t="str">
        <f t="shared" si="175"/>
        <v/>
      </c>
      <c r="J3756" s="29" t="str">
        <f t="shared" si="176"/>
        <v/>
      </c>
    </row>
    <row r="3757" spans="8:10" x14ac:dyDescent="0.25">
      <c r="H3757" s="29" t="str">
        <f t="shared" si="174"/>
        <v/>
      </c>
      <c r="I3757" s="29" t="str">
        <f t="shared" si="175"/>
        <v/>
      </c>
      <c r="J3757" s="29" t="str">
        <f t="shared" si="176"/>
        <v/>
      </c>
    </row>
    <row r="3758" spans="8:10" x14ac:dyDescent="0.25">
      <c r="H3758" s="29" t="str">
        <f t="shared" si="174"/>
        <v/>
      </c>
      <c r="I3758" s="29" t="str">
        <f t="shared" si="175"/>
        <v/>
      </c>
      <c r="J3758" s="29" t="str">
        <f t="shared" si="176"/>
        <v/>
      </c>
    </row>
    <row r="3759" spans="8:10" x14ac:dyDescent="0.25">
      <c r="H3759" s="29" t="str">
        <f t="shared" si="174"/>
        <v/>
      </c>
      <c r="I3759" s="29" t="str">
        <f t="shared" si="175"/>
        <v/>
      </c>
      <c r="J3759" s="29" t="str">
        <f t="shared" si="176"/>
        <v/>
      </c>
    </row>
    <row r="3760" spans="8:10" x14ac:dyDescent="0.25">
      <c r="H3760" s="29" t="str">
        <f t="shared" si="174"/>
        <v/>
      </c>
      <c r="I3760" s="29" t="str">
        <f t="shared" si="175"/>
        <v/>
      </c>
      <c r="J3760" s="29" t="str">
        <f t="shared" si="176"/>
        <v/>
      </c>
    </row>
    <row r="3761" spans="8:10" x14ac:dyDescent="0.25">
      <c r="H3761" s="29" t="str">
        <f t="shared" si="174"/>
        <v/>
      </c>
      <c r="I3761" s="29" t="str">
        <f t="shared" si="175"/>
        <v/>
      </c>
      <c r="J3761" s="29" t="str">
        <f t="shared" si="176"/>
        <v/>
      </c>
    </row>
    <row r="3762" spans="8:10" x14ac:dyDescent="0.25">
      <c r="H3762" s="29" t="str">
        <f t="shared" si="174"/>
        <v/>
      </c>
      <c r="I3762" s="29" t="str">
        <f t="shared" si="175"/>
        <v/>
      </c>
      <c r="J3762" s="29" t="str">
        <f t="shared" si="176"/>
        <v/>
      </c>
    </row>
    <row r="3763" spans="8:10" x14ac:dyDescent="0.25">
      <c r="H3763" s="29" t="str">
        <f t="shared" si="174"/>
        <v/>
      </c>
      <c r="I3763" s="29" t="str">
        <f t="shared" si="175"/>
        <v/>
      </c>
      <c r="J3763" s="29" t="str">
        <f t="shared" si="176"/>
        <v/>
      </c>
    </row>
    <row r="3764" spans="8:10" x14ac:dyDescent="0.25">
      <c r="H3764" s="29" t="str">
        <f t="shared" si="174"/>
        <v/>
      </c>
      <c r="I3764" s="29" t="str">
        <f t="shared" si="175"/>
        <v/>
      </c>
      <c r="J3764" s="29" t="str">
        <f t="shared" si="176"/>
        <v/>
      </c>
    </row>
    <row r="3765" spans="8:10" x14ac:dyDescent="0.25">
      <c r="H3765" s="29" t="str">
        <f t="shared" si="174"/>
        <v/>
      </c>
      <c r="I3765" s="29" t="str">
        <f t="shared" si="175"/>
        <v/>
      </c>
      <c r="J3765" s="29" t="str">
        <f t="shared" si="176"/>
        <v/>
      </c>
    </row>
    <row r="3766" spans="8:10" x14ac:dyDescent="0.25">
      <c r="H3766" s="29" t="str">
        <f t="shared" si="174"/>
        <v/>
      </c>
      <c r="I3766" s="29" t="str">
        <f t="shared" si="175"/>
        <v/>
      </c>
      <c r="J3766" s="29" t="str">
        <f t="shared" si="176"/>
        <v/>
      </c>
    </row>
    <row r="3767" spans="8:10" x14ac:dyDescent="0.25">
      <c r="H3767" s="29" t="str">
        <f t="shared" si="174"/>
        <v/>
      </c>
      <c r="I3767" s="29" t="str">
        <f t="shared" si="175"/>
        <v/>
      </c>
      <c r="J3767" s="29" t="str">
        <f t="shared" si="176"/>
        <v/>
      </c>
    </row>
    <row r="3768" spans="8:10" x14ac:dyDescent="0.25">
      <c r="H3768" s="29" t="str">
        <f t="shared" si="174"/>
        <v/>
      </c>
      <c r="I3768" s="29" t="str">
        <f t="shared" si="175"/>
        <v/>
      </c>
      <c r="J3768" s="29" t="str">
        <f t="shared" si="176"/>
        <v/>
      </c>
    </row>
    <row r="3769" spans="8:10" x14ac:dyDescent="0.25">
      <c r="H3769" s="29" t="str">
        <f t="shared" si="174"/>
        <v/>
      </c>
      <c r="I3769" s="29" t="str">
        <f t="shared" si="175"/>
        <v/>
      </c>
      <c r="J3769" s="29" t="str">
        <f t="shared" si="176"/>
        <v/>
      </c>
    </row>
    <row r="3770" spans="8:10" x14ac:dyDescent="0.25">
      <c r="H3770" s="29" t="str">
        <f t="shared" si="174"/>
        <v/>
      </c>
      <c r="I3770" s="29" t="str">
        <f t="shared" si="175"/>
        <v/>
      </c>
      <c r="J3770" s="29" t="str">
        <f t="shared" si="176"/>
        <v/>
      </c>
    </row>
    <row r="3771" spans="8:10" x14ac:dyDescent="0.25">
      <c r="H3771" s="29" t="str">
        <f t="shared" si="174"/>
        <v/>
      </c>
      <c r="I3771" s="29" t="str">
        <f t="shared" si="175"/>
        <v/>
      </c>
      <c r="J3771" s="29" t="str">
        <f t="shared" si="176"/>
        <v/>
      </c>
    </row>
    <row r="3772" spans="8:10" x14ac:dyDescent="0.25">
      <c r="H3772" s="29" t="str">
        <f t="shared" si="174"/>
        <v/>
      </c>
      <c r="I3772" s="29" t="str">
        <f t="shared" si="175"/>
        <v/>
      </c>
      <c r="J3772" s="29" t="str">
        <f t="shared" si="176"/>
        <v/>
      </c>
    </row>
    <row r="3773" spans="8:10" x14ac:dyDescent="0.25">
      <c r="H3773" s="29" t="str">
        <f t="shared" si="174"/>
        <v/>
      </c>
      <c r="I3773" s="29" t="str">
        <f t="shared" si="175"/>
        <v/>
      </c>
      <c r="J3773" s="29" t="str">
        <f t="shared" si="176"/>
        <v/>
      </c>
    </row>
    <row r="3774" spans="8:10" x14ac:dyDescent="0.25">
      <c r="H3774" s="29" t="str">
        <f t="shared" si="174"/>
        <v/>
      </c>
      <c r="I3774" s="29" t="str">
        <f t="shared" si="175"/>
        <v/>
      </c>
      <c r="J3774" s="29" t="str">
        <f t="shared" si="176"/>
        <v/>
      </c>
    </row>
    <row r="3775" spans="8:10" x14ac:dyDescent="0.25">
      <c r="H3775" s="29" t="str">
        <f t="shared" si="174"/>
        <v/>
      </c>
      <c r="I3775" s="29" t="str">
        <f t="shared" si="175"/>
        <v/>
      </c>
      <c r="J3775" s="29" t="str">
        <f t="shared" si="176"/>
        <v/>
      </c>
    </row>
    <row r="3776" spans="8:10" x14ac:dyDescent="0.25">
      <c r="H3776" s="29" t="str">
        <f t="shared" si="174"/>
        <v/>
      </c>
      <c r="I3776" s="29" t="str">
        <f t="shared" si="175"/>
        <v/>
      </c>
      <c r="J3776" s="29" t="str">
        <f t="shared" si="176"/>
        <v/>
      </c>
    </row>
    <row r="3777" spans="8:10" x14ac:dyDescent="0.25">
      <c r="H3777" s="29" t="str">
        <f t="shared" si="174"/>
        <v/>
      </c>
      <c r="I3777" s="29" t="str">
        <f t="shared" si="175"/>
        <v/>
      </c>
      <c r="J3777" s="29" t="str">
        <f t="shared" si="176"/>
        <v/>
      </c>
    </row>
    <row r="3778" spans="8:10" x14ac:dyDescent="0.25">
      <c r="H3778" s="29" t="str">
        <f t="shared" si="174"/>
        <v/>
      </c>
      <c r="I3778" s="29" t="str">
        <f t="shared" si="175"/>
        <v/>
      </c>
      <c r="J3778" s="29" t="str">
        <f t="shared" si="176"/>
        <v/>
      </c>
    </row>
    <row r="3779" spans="8:10" x14ac:dyDescent="0.25">
      <c r="H3779" s="29" t="str">
        <f t="shared" si="174"/>
        <v/>
      </c>
      <c r="I3779" s="29" t="str">
        <f t="shared" si="175"/>
        <v/>
      </c>
      <c r="J3779" s="29" t="str">
        <f t="shared" si="176"/>
        <v/>
      </c>
    </row>
    <row r="3780" spans="8:10" x14ac:dyDescent="0.25">
      <c r="H3780" s="29" t="str">
        <f t="shared" si="174"/>
        <v/>
      </c>
      <c r="I3780" s="29" t="str">
        <f t="shared" si="175"/>
        <v/>
      </c>
      <c r="J3780" s="29" t="str">
        <f t="shared" si="176"/>
        <v/>
      </c>
    </row>
    <row r="3781" spans="8:10" x14ac:dyDescent="0.25">
      <c r="H3781" s="29" t="str">
        <f t="shared" si="174"/>
        <v/>
      </c>
      <c r="I3781" s="29" t="str">
        <f t="shared" si="175"/>
        <v/>
      </c>
      <c r="J3781" s="29" t="str">
        <f t="shared" si="176"/>
        <v/>
      </c>
    </row>
    <row r="3782" spans="8:10" x14ac:dyDescent="0.25">
      <c r="H3782" s="29" t="str">
        <f t="shared" ref="H3782:H3845" si="177">IF(A3782&gt;0,WEEKNUM(C3782,21),"")</f>
        <v/>
      </c>
      <c r="I3782" s="29" t="str">
        <f t="shared" ref="I3782:I3845" si="178">IF(A3782&gt;0,1,"")</f>
        <v/>
      </c>
      <c r="J3782" s="29" t="str">
        <f t="shared" ref="J3782:J3845" si="179">IF(F3782&gt;0,1,"")</f>
        <v/>
      </c>
    </row>
    <row r="3783" spans="8:10" x14ac:dyDescent="0.25">
      <c r="H3783" s="29" t="str">
        <f t="shared" si="177"/>
        <v/>
      </c>
      <c r="I3783" s="29" t="str">
        <f t="shared" si="178"/>
        <v/>
      </c>
      <c r="J3783" s="29" t="str">
        <f t="shared" si="179"/>
        <v/>
      </c>
    </row>
    <row r="3784" spans="8:10" x14ac:dyDescent="0.25">
      <c r="H3784" s="29" t="str">
        <f t="shared" si="177"/>
        <v/>
      </c>
      <c r="I3784" s="29" t="str">
        <f t="shared" si="178"/>
        <v/>
      </c>
      <c r="J3784" s="29" t="str">
        <f t="shared" si="179"/>
        <v/>
      </c>
    </row>
    <row r="3785" spans="8:10" x14ac:dyDescent="0.25">
      <c r="H3785" s="29" t="str">
        <f t="shared" si="177"/>
        <v/>
      </c>
      <c r="I3785" s="29" t="str">
        <f t="shared" si="178"/>
        <v/>
      </c>
      <c r="J3785" s="29" t="str">
        <f t="shared" si="179"/>
        <v/>
      </c>
    </row>
    <row r="3786" spans="8:10" x14ac:dyDescent="0.25">
      <c r="H3786" s="29" t="str">
        <f t="shared" si="177"/>
        <v/>
      </c>
      <c r="I3786" s="29" t="str">
        <f t="shared" si="178"/>
        <v/>
      </c>
      <c r="J3786" s="29" t="str">
        <f t="shared" si="179"/>
        <v/>
      </c>
    </row>
    <row r="3787" spans="8:10" x14ac:dyDescent="0.25">
      <c r="H3787" s="29" t="str">
        <f t="shared" si="177"/>
        <v/>
      </c>
      <c r="I3787" s="29" t="str">
        <f t="shared" si="178"/>
        <v/>
      </c>
      <c r="J3787" s="29" t="str">
        <f t="shared" si="179"/>
        <v/>
      </c>
    </row>
    <row r="3788" spans="8:10" x14ac:dyDescent="0.25">
      <c r="H3788" s="29" t="str">
        <f t="shared" si="177"/>
        <v/>
      </c>
      <c r="I3788" s="29" t="str">
        <f t="shared" si="178"/>
        <v/>
      </c>
      <c r="J3788" s="29" t="str">
        <f t="shared" si="179"/>
        <v/>
      </c>
    </row>
    <row r="3789" spans="8:10" x14ac:dyDescent="0.25">
      <c r="H3789" s="29" t="str">
        <f t="shared" si="177"/>
        <v/>
      </c>
      <c r="I3789" s="29" t="str">
        <f t="shared" si="178"/>
        <v/>
      </c>
      <c r="J3789" s="29" t="str">
        <f t="shared" si="179"/>
        <v/>
      </c>
    </row>
    <row r="3790" spans="8:10" x14ac:dyDescent="0.25">
      <c r="H3790" s="29" t="str">
        <f t="shared" si="177"/>
        <v/>
      </c>
      <c r="I3790" s="29" t="str">
        <f t="shared" si="178"/>
        <v/>
      </c>
      <c r="J3790" s="29" t="str">
        <f t="shared" si="179"/>
        <v/>
      </c>
    </row>
    <row r="3791" spans="8:10" x14ac:dyDescent="0.25">
      <c r="H3791" s="29" t="str">
        <f t="shared" si="177"/>
        <v/>
      </c>
      <c r="I3791" s="29" t="str">
        <f t="shared" si="178"/>
        <v/>
      </c>
      <c r="J3791" s="29" t="str">
        <f t="shared" si="179"/>
        <v/>
      </c>
    </row>
    <row r="3792" spans="8:10" x14ac:dyDescent="0.25">
      <c r="H3792" s="29" t="str">
        <f t="shared" si="177"/>
        <v/>
      </c>
      <c r="I3792" s="29" t="str">
        <f t="shared" si="178"/>
        <v/>
      </c>
      <c r="J3792" s="29" t="str">
        <f t="shared" si="179"/>
        <v/>
      </c>
    </row>
    <row r="3793" spans="8:10" x14ac:dyDescent="0.25">
      <c r="H3793" s="29" t="str">
        <f t="shared" si="177"/>
        <v/>
      </c>
      <c r="I3793" s="29" t="str">
        <f t="shared" si="178"/>
        <v/>
      </c>
      <c r="J3793" s="29" t="str">
        <f t="shared" si="179"/>
        <v/>
      </c>
    </row>
    <row r="3794" spans="8:10" x14ac:dyDescent="0.25">
      <c r="H3794" s="29" t="str">
        <f t="shared" si="177"/>
        <v/>
      </c>
      <c r="I3794" s="29" t="str">
        <f t="shared" si="178"/>
        <v/>
      </c>
      <c r="J3794" s="29" t="str">
        <f t="shared" si="179"/>
        <v/>
      </c>
    </row>
    <row r="3795" spans="8:10" x14ac:dyDescent="0.25">
      <c r="H3795" s="29" t="str">
        <f t="shared" si="177"/>
        <v/>
      </c>
      <c r="I3795" s="29" t="str">
        <f t="shared" si="178"/>
        <v/>
      </c>
      <c r="J3795" s="29" t="str">
        <f t="shared" si="179"/>
        <v/>
      </c>
    </row>
    <row r="3796" spans="8:10" x14ac:dyDescent="0.25">
      <c r="H3796" s="29" t="str">
        <f t="shared" si="177"/>
        <v/>
      </c>
      <c r="I3796" s="29" t="str">
        <f t="shared" si="178"/>
        <v/>
      </c>
      <c r="J3796" s="29" t="str">
        <f t="shared" si="179"/>
        <v/>
      </c>
    </row>
    <row r="3797" spans="8:10" x14ac:dyDescent="0.25">
      <c r="H3797" s="29" t="str">
        <f t="shared" si="177"/>
        <v/>
      </c>
      <c r="I3797" s="29" t="str">
        <f t="shared" si="178"/>
        <v/>
      </c>
      <c r="J3797" s="29" t="str">
        <f t="shared" si="179"/>
        <v/>
      </c>
    </row>
    <row r="3798" spans="8:10" x14ac:dyDescent="0.25">
      <c r="H3798" s="29" t="str">
        <f t="shared" si="177"/>
        <v/>
      </c>
      <c r="I3798" s="29" t="str">
        <f t="shared" si="178"/>
        <v/>
      </c>
      <c r="J3798" s="29" t="str">
        <f t="shared" si="179"/>
        <v/>
      </c>
    </row>
    <row r="3799" spans="8:10" x14ac:dyDescent="0.25">
      <c r="H3799" s="29" t="str">
        <f t="shared" si="177"/>
        <v/>
      </c>
      <c r="I3799" s="29" t="str">
        <f t="shared" si="178"/>
        <v/>
      </c>
      <c r="J3799" s="29" t="str">
        <f t="shared" si="179"/>
        <v/>
      </c>
    </row>
    <row r="3800" spans="8:10" x14ac:dyDescent="0.25">
      <c r="H3800" s="29" t="str">
        <f t="shared" si="177"/>
        <v/>
      </c>
      <c r="I3800" s="29" t="str">
        <f t="shared" si="178"/>
        <v/>
      </c>
      <c r="J3800" s="29" t="str">
        <f t="shared" si="179"/>
        <v/>
      </c>
    </row>
    <row r="3801" spans="8:10" x14ac:dyDescent="0.25">
      <c r="H3801" s="29" t="str">
        <f t="shared" si="177"/>
        <v/>
      </c>
      <c r="I3801" s="29" t="str">
        <f t="shared" si="178"/>
        <v/>
      </c>
      <c r="J3801" s="29" t="str">
        <f t="shared" si="179"/>
        <v/>
      </c>
    </row>
    <row r="3802" spans="8:10" x14ac:dyDescent="0.25">
      <c r="H3802" s="29" t="str">
        <f t="shared" si="177"/>
        <v/>
      </c>
      <c r="I3802" s="29" t="str">
        <f t="shared" si="178"/>
        <v/>
      </c>
      <c r="J3802" s="29" t="str">
        <f t="shared" si="179"/>
        <v/>
      </c>
    </row>
    <row r="3803" spans="8:10" x14ac:dyDescent="0.25">
      <c r="H3803" s="29" t="str">
        <f t="shared" si="177"/>
        <v/>
      </c>
      <c r="I3803" s="29" t="str">
        <f t="shared" si="178"/>
        <v/>
      </c>
      <c r="J3803" s="29" t="str">
        <f t="shared" si="179"/>
        <v/>
      </c>
    </row>
    <row r="3804" spans="8:10" x14ac:dyDescent="0.25">
      <c r="H3804" s="29" t="str">
        <f t="shared" si="177"/>
        <v/>
      </c>
      <c r="I3804" s="29" t="str">
        <f t="shared" si="178"/>
        <v/>
      </c>
      <c r="J3804" s="29" t="str">
        <f t="shared" si="179"/>
        <v/>
      </c>
    </row>
    <row r="3805" spans="8:10" x14ac:dyDescent="0.25">
      <c r="H3805" s="29" t="str">
        <f t="shared" si="177"/>
        <v/>
      </c>
      <c r="I3805" s="29" t="str">
        <f t="shared" si="178"/>
        <v/>
      </c>
      <c r="J3805" s="29" t="str">
        <f t="shared" si="179"/>
        <v/>
      </c>
    </row>
    <row r="3806" spans="8:10" x14ac:dyDescent="0.25">
      <c r="H3806" s="29" t="str">
        <f t="shared" si="177"/>
        <v/>
      </c>
      <c r="I3806" s="29" t="str">
        <f t="shared" si="178"/>
        <v/>
      </c>
      <c r="J3806" s="29" t="str">
        <f t="shared" si="179"/>
        <v/>
      </c>
    </row>
    <row r="3807" spans="8:10" x14ac:dyDescent="0.25">
      <c r="H3807" s="29" t="str">
        <f t="shared" si="177"/>
        <v/>
      </c>
      <c r="I3807" s="29" t="str">
        <f t="shared" si="178"/>
        <v/>
      </c>
      <c r="J3807" s="29" t="str">
        <f t="shared" si="179"/>
        <v/>
      </c>
    </row>
    <row r="3808" spans="8:10" x14ac:dyDescent="0.25">
      <c r="H3808" s="29" t="str">
        <f t="shared" si="177"/>
        <v/>
      </c>
      <c r="I3808" s="29" t="str">
        <f t="shared" si="178"/>
        <v/>
      </c>
      <c r="J3808" s="29" t="str">
        <f t="shared" si="179"/>
        <v/>
      </c>
    </row>
    <row r="3809" spans="8:10" x14ac:dyDescent="0.25">
      <c r="H3809" s="29" t="str">
        <f t="shared" si="177"/>
        <v/>
      </c>
      <c r="I3809" s="29" t="str">
        <f t="shared" si="178"/>
        <v/>
      </c>
      <c r="J3809" s="29" t="str">
        <f t="shared" si="179"/>
        <v/>
      </c>
    </row>
    <row r="3810" spans="8:10" x14ac:dyDescent="0.25">
      <c r="H3810" s="29" t="str">
        <f t="shared" si="177"/>
        <v/>
      </c>
      <c r="I3810" s="29" t="str">
        <f t="shared" si="178"/>
        <v/>
      </c>
      <c r="J3810" s="29" t="str">
        <f t="shared" si="179"/>
        <v/>
      </c>
    </row>
    <row r="3811" spans="8:10" x14ac:dyDescent="0.25">
      <c r="H3811" s="29" t="str">
        <f t="shared" si="177"/>
        <v/>
      </c>
      <c r="I3811" s="29" t="str">
        <f t="shared" si="178"/>
        <v/>
      </c>
      <c r="J3811" s="29" t="str">
        <f t="shared" si="179"/>
        <v/>
      </c>
    </row>
    <row r="3812" spans="8:10" x14ac:dyDescent="0.25">
      <c r="H3812" s="29" t="str">
        <f t="shared" si="177"/>
        <v/>
      </c>
      <c r="I3812" s="29" t="str">
        <f t="shared" si="178"/>
        <v/>
      </c>
      <c r="J3812" s="29" t="str">
        <f t="shared" si="179"/>
        <v/>
      </c>
    </row>
    <row r="3813" spans="8:10" x14ac:dyDescent="0.25">
      <c r="H3813" s="29" t="str">
        <f t="shared" si="177"/>
        <v/>
      </c>
      <c r="I3813" s="29" t="str">
        <f t="shared" si="178"/>
        <v/>
      </c>
      <c r="J3813" s="29" t="str">
        <f t="shared" si="179"/>
        <v/>
      </c>
    </row>
    <row r="3814" spans="8:10" x14ac:dyDescent="0.25">
      <c r="H3814" s="29" t="str">
        <f t="shared" si="177"/>
        <v/>
      </c>
      <c r="I3814" s="29" t="str">
        <f t="shared" si="178"/>
        <v/>
      </c>
      <c r="J3814" s="29" t="str">
        <f t="shared" si="179"/>
        <v/>
      </c>
    </row>
    <row r="3815" spans="8:10" x14ac:dyDescent="0.25">
      <c r="H3815" s="29" t="str">
        <f t="shared" si="177"/>
        <v/>
      </c>
      <c r="I3815" s="29" t="str">
        <f t="shared" si="178"/>
        <v/>
      </c>
      <c r="J3815" s="29" t="str">
        <f t="shared" si="179"/>
        <v/>
      </c>
    </row>
    <row r="3816" spans="8:10" x14ac:dyDescent="0.25">
      <c r="H3816" s="29" t="str">
        <f t="shared" si="177"/>
        <v/>
      </c>
      <c r="I3816" s="29" t="str">
        <f t="shared" si="178"/>
        <v/>
      </c>
      <c r="J3816" s="29" t="str">
        <f t="shared" si="179"/>
        <v/>
      </c>
    </row>
    <row r="3817" spans="8:10" x14ac:dyDescent="0.25">
      <c r="H3817" s="29" t="str">
        <f t="shared" si="177"/>
        <v/>
      </c>
      <c r="I3817" s="29" t="str">
        <f t="shared" si="178"/>
        <v/>
      </c>
      <c r="J3817" s="29" t="str">
        <f t="shared" si="179"/>
        <v/>
      </c>
    </row>
    <row r="3818" spans="8:10" x14ac:dyDescent="0.25">
      <c r="H3818" s="29" t="str">
        <f t="shared" si="177"/>
        <v/>
      </c>
      <c r="I3818" s="29" t="str">
        <f t="shared" si="178"/>
        <v/>
      </c>
      <c r="J3818" s="29" t="str">
        <f t="shared" si="179"/>
        <v/>
      </c>
    </row>
    <row r="3819" spans="8:10" x14ac:dyDescent="0.25">
      <c r="H3819" s="29" t="str">
        <f t="shared" si="177"/>
        <v/>
      </c>
      <c r="I3819" s="29" t="str">
        <f t="shared" si="178"/>
        <v/>
      </c>
      <c r="J3819" s="29" t="str">
        <f t="shared" si="179"/>
        <v/>
      </c>
    </row>
    <row r="3820" spans="8:10" x14ac:dyDescent="0.25">
      <c r="H3820" s="29" t="str">
        <f t="shared" si="177"/>
        <v/>
      </c>
      <c r="I3820" s="29" t="str">
        <f t="shared" si="178"/>
        <v/>
      </c>
      <c r="J3820" s="29" t="str">
        <f t="shared" si="179"/>
        <v/>
      </c>
    </row>
    <row r="3821" spans="8:10" x14ac:dyDescent="0.25">
      <c r="H3821" s="29" t="str">
        <f t="shared" si="177"/>
        <v/>
      </c>
      <c r="I3821" s="29" t="str">
        <f t="shared" si="178"/>
        <v/>
      </c>
      <c r="J3821" s="29" t="str">
        <f t="shared" si="179"/>
        <v/>
      </c>
    </row>
    <row r="3822" spans="8:10" x14ac:dyDescent="0.25">
      <c r="H3822" s="29" t="str">
        <f t="shared" si="177"/>
        <v/>
      </c>
      <c r="I3822" s="29" t="str">
        <f t="shared" si="178"/>
        <v/>
      </c>
      <c r="J3822" s="29" t="str">
        <f t="shared" si="179"/>
        <v/>
      </c>
    </row>
    <row r="3823" spans="8:10" x14ac:dyDescent="0.25">
      <c r="H3823" s="29" t="str">
        <f t="shared" si="177"/>
        <v/>
      </c>
      <c r="I3823" s="29" t="str">
        <f t="shared" si="178"/>
        <v/>
      </c>
      <c r="J3823" s="29" t="str">
        <f t="shared" si="179"/>
        <v/>
      </c>
    </row>
    <row r="3824" spans="8:10" x14ac:dyDescent="0.25">
      <c r="H3824" s="29" t="str">
        <f t="shared" si="177"/>
        <v/>
      </c>
      <c r="I3824" s="29" t="str">
        <f t="shared" si="178"/>
        <v/>
      </c>
      <c r="J3824" s="29" t="str">
        <f t="shared" si="179"/>
        <v/>
      </c>
    </row>
    <row r="3825" spans="8:10" x14ac:dyDescent="0.25">
      <c r="H3825" s="29" t="str">
        <f t="shared" si="177"/>
        <v/>
      </c>
      <c r="I3825" s="29" t="str">
        <f t="shared" si="178"/>
        <v/>
      </c>
      <c r="J3825" s="29" t="str">
        <f t="shared" si="179"/>
        <v/>
      </c>
    </row>
    <row r="3826" spans="8:10" x14ac:dyDescent="0.25">
      <c r="H3826" s="29" t="str">
        <f t="shared" si="177"/>
        <v/>
      </c>
      <c r="I3826" s="29" t="str">
        <f t="shared" si="178"/>
        <v/>
      </c>
      <c r="J3826" s="29" t="str">
        <f t="shared" si="179"/>
        <v/>
      </c>
    </row>
    <row r="3827" spans="8:10" x14ac:dyDescent="0.25">
      <c r="H3827" s="29" t="str">
        <f t="shared" si="177"/>
        <v/>
      </c>
      <c r="I3827" s="29" t="str">
        <f t="shared" si="178"/>
        <v/>
      </c>
      <c r="J3827" s="29" t="str">
        <f t="shared" si="179"/>
        <v/>
      </c>
    </row>
    <row r="3828" spans="8:10" x14ac:dyDescent="0.25">
      <c r="H3828" s="29" t="str">
        <f t="shared" si="177"/>
        <v/>
      </c>
      <c r="I3828" s="29" t="str">
        <f t="shared" si="178"/>
        <v/>
      </c>
      <c r="J3828" s="29" t="str">
        <f t="shared" si="179"/>
        <v/>
      </c>
    </row>
    <row r="3829" spans="8:10" x14ac:dyDescent="0.25">
      <c r="H3829" s="29" t="str">
        <f t="shared" si="177"/>
        <v/>
      </c>
      <c r="I3829" s="29" t="str">
        <f t="shared" si="178"/>
        <v/>
      </c>
      <c r="J3829" s="29" t="str">
        <f t="shared" si="179"/>
        <v/>
      </c>
    </row>
    <row r="3830" spans="8:10" x14ac:dyDescent="0.25">
      <c r="H3830" s="29" t="str">
        <f t="shared" si="177"/>
        <v/>
      </c>
      <c r="I3830" s="29" t="str">
        <f t="shared" si="178"/>
        <v/>
      </c>
      <c r="J3830" s="29" t="str">
        <f t="shared" si="179"/>
        <v/>
      </c>
    </row>
    <row r="3831" spans="8:10" x14ac:dyDescent="0.25">
      <c r="H3831" s="29" t="str">
        <f t="shared" si="177"/>
        <v/>
      </c>
      <c r="I3831" s="29" t="str">
        <f t="shared" si="178"/>
        <v/>
      </c>
      <c r="J3831" s="29" t="str">
        <f t="shared" si="179"/>
        <v/>
      </c>
    </row>
    <row r="3832" spans="8:10" x14ac:dyDescent="0.25">
      <c r="H3832" s="29" t="str">
        <f t="shared" si="177"/>
        <v/>
      </c>
      <c r="I3832" s="29" t="str">
        <f t="shared" si="178"/>
        <v/>
      </c>
      <c r="J3832" s="29" t="str">
        <f t="shared" si="179"/>
        <v/>
      </c>
    </row>
    <row r="3833" spans="8:10" x14ac:dyDescent="0.25">
      <c r="H3833" s="29" t="str">
        <f t="shared" si="177"/>
        <v/>
      </c>
      <c r="I3833" s="29" t="str">
        <f t="shared" si="178"/>
        <v/>
      </c>
      <c r="J3833" s="29" t="str">
        <f t="shared" si="179"/>
        <v/>
      </c>
    </row>
    <row r="3834" spans="8:10" x14ac:dyDescent="0.25">
      <c r="H3834" s="29" t="str">
        <f t="shared" si="177"/>
        <v/>
      </c>
      <c r="I3834" s="29" t="str">
        <f t="shared" si="178"/>
        <v/>
      </c>
      <c r="J3834" s="29" t="str">
        <f t="shared" si="179"/>
        <v/>
      </c>
    </row>
    <row r="3835" spans="8:10" x14ac:dyDescent="0.25">
      <c r="H3835" s="29" t="str">
        <f t="shared" si="177"/>
        <v/>
      </c>
      <c r="I3835" s="29" t="str">
        <f t="shared" si="178"/>
        <v/>
      </c>
      <c r="J3835" s="29" t="str">
        <f t="shared" si="179"/>
        <v/>
      </c>
    </row>
    <row r="3836" spans="8:10" x14ac:dyDescent="0.25">
      <c r="H3836" s="29" t="str">
        <f t="shared" si="177"/>
        <v/>
      </c>
      <c r="I3836" s="29" t="str">
        <f t="shared" si="178"/>
        <v/>
      </c>
      <c r="J3836" s="29" t="str">
        <f t="shared" si="179"/>
        <v/>
      </c>
    </row>
    <row r="3837" spans="8:10" x14ac:dyDescent="0.25">
      <c r="H3837" s="29" t="str">
        <f t="shared" si="177"/>
        <v/>
      </c>
      <c r="I3837" s="29" t="str">
        <f t="shared" si="178"/>
        <v/>
      </c>
      <c r="J3837" s="29" t="str">
        <f t="shared" si="179"/>
        <v/>
      </c>
    </row>
    <row r="3838" spans="8:10" x14ac:dyDescent="0.25">
      <c r="H3838" s="29" t="str">
        <f t="shared" si="177"/>
        <v/>
      </c>
      <c r="I3838" s="29" t="str">
        <f t="shared" si="178"/>
        <v/>
      </c>
      <c r="J3838" s="29" t="str">
        <f t="shared" si="179"/>
        <v/>
      </c>
    </row>
    <row r="3839" spans="8:10" x14ac:dyDescent="0.25">
      <c r="H3839" s="29" t="str">
        <f t="shared" si="177"/>
        <v/>
      </c>
      <c r="I3839" s="29" t="str">
        <f t="shared" si="178"/>
        <v/>
      </c>
      <c r="J3839" s="29" t="str">
        <f t="shared" si="179"/>
        <v/>
      </c>
    </row>
    <row r="3840" spans="8:10" x14ac:dyDescent="0.25">
      <c r="H3840" s="29" t="str">
        <f t="shared" si="177"/>
        <v/>
      </c>
      <c r="I3840" s="29" t="str">
        <f t="shared" si="178"/>
        <v/>
      </c>
      <c r="J3840" s="29" t="str">
        <f t="shared" si="179"/>
        <v/>
      </c>
    </row>
    <row r="3841" spans="8:10" x14ac:dyDescent="0.25">
      <c r="H3841" s="29" t="str">
        <f t="shared" si="177"/>
        <v/>
      </c>
      <c r="I3841" s="29" t="str">
        <f t="shared" si="178"/>
        <v/>
      </c>
      <c r="J3841" s="29" t="str">
        <f t="shared" si="179"/>
        <v/>
      </c>
    </row>
    <row r="3842" spans="8:10" x14ac:dyDescent="0.25">
      <c r="H3842" s="29" t="str">
        <f t="shared" si="177"/>
        <v/>
      </c>
      <c r="I3842" s="29" t="str">
        <f t="shared" si="178"/>
        <v/>
      </c>
      <c r="J3842" s="29" t="str">
        <f t="shared" si="179"/>
        <v/>
      </c>
    </row>
    <row r="3843" spans="8:10" x14ac:dyDescent="0.25">
      <c r="H3843" s="29" t="str">
        <f t="shared" si="177"/>
        <v/>
      </c>
      <c r="I3843" s="29" t="str">
        <f t="shared" si="178"/>
        <v/>
      </c>
      <c r="J3843" s="29" t="str">
        <f t="shared" si="179"/>
        <v/>
      </c>
    </row>
    <row r="3844" spans="8:10" x14ac:dyDescent="0.25">
      <c r="H3844" s="29" t="str">
        <f t="shared" si="177"/>
        <v/>
      </c>
      <c r="I3844" s="29" t="str">
        <f t="shared" si="178"/>
        <v/>
      </c>
      <c r="J3844" s="29" t="str">
        <f t="shared" si="179"/>
        <v/>
      </c>
    </row>
    <row r="3845" spans="8:10" x14ac:dyDescent="0.25">
      <c r="H3845" s="29" t="str">
        <f t="shared" si="177"/>
        <v/>
      </c>
      <c r="I3845" s="29" t="str">
        <f t="shared" si="178"/>
        <v/>
      </c>
      <c r="J3845" s="29" t="str">
        <f t="shared" si="179"/>
        <v/>
      </c>
    </row>
    <row r="3846" spans="8:10" x14ac:dyDescent="0.25">
      <c r="H3846" s="29" t="str">
        <f t="shared" ref="H3846:H3909" si="180">IF(A3846&gt;0,WEEKNUM(C3846,21),"")</f>
        <v/>
      </c>
      <c r="I3846" s="29" t="str">
        <f t="shared" ref="I3846:I3909" si="181">IF(A3846&gt;0,1,"")</f>
        <v/>
      </c>
      <c r="J3846" s="29" t="str">
        <f t="shared" ref="J3846:J3909" si="182">IF(F3846&gt;0,1,"")</f>
        <v/>
      </c>
    </row>
    <row r="3847" spans="8:10" x14ac:dyDescent="0.25">
      <c r="H3847" s="29" t="str">
        <f t="shared" si="180"/>
        <v/>
      </c>
      <c r="I3847" s="29" t="str">
        <f t="shared" si="181"/>
        <v/>
      </c>
      <c r="J3847" s="29" t="str">
        <f t="shared" si="182"/>
        <v/>
      </c>
    </row>
    <row r="3848" spans="8:10" x14ac:dyDescent="0.25">
      <c r="H3848" s="29" t="str">
        <f t="shared" si="180"/>
        <v/>
      </c>
      <c r="I3848" s="29" t="str">
        <f t="shared" si="181"/>
        <v/>
      </c>
      <c r="J3848" s="29" t="str">
        <f t="shared" si="182"/>
        <v/>
      </c>
    </row>
    <row r="3849" spans="8:10" x14ac:dyDescent="0.25">
      <c r="H3849" s="29" t="str">
        <f t="shared" si="180"/>
        <v/>
      </c>
      <c r="I3849" s="29" t="str">
        <f t="shared" si="181"/>
        <v/>
      </c>
      <c r="J3849" s="29" t="str">
        <f t="shared" si="182"/>
        <v/>
      </c>
    </row>
    <row r="3850" spans="8:10" x14ac:dyDescent="0.25">
      <c r="H3850" s="29" t="str">
        <f t="shared" si="180"/>
        <v/>
      </c>
      <c r="I3850" s="29" t="str">
        <f t="shared" si="181"/>
        <v/>
      </c>
      <c r="J3850" s="29" t="str">
        <f t="shared" si="182"/>
        <v/>
      </c>
    </row>
    <row r="3851" spans="8:10" x14ac:dyDescent="0.25">
      <c r="H3851" s="29" t="str">
        <f t="shared" si="180"/>
        <v/>
      </c>
      <c r="I3851" s="29" t="str">
        <f t="shared" si="181"/>
        <v/>
      </c>
      <c r="J3851" s="29" t="str">
        <f t="shared" si="182"/>
        <v/>
      </c>
    </row>
    <row r="3852" spans="8:10" x14ac:dyDescent="0.25">
      <c r="H3852" s="29" t="str">
        <f t="shared" si="180"/>
        <v/>
      </c>
      <c r="I3852" s="29" t="str">
        <f t="shared" si="181"/>
        <v/>
      </c>
      <c r="J3852" s="29" t="str">
        <f t="shared" si="182"/>
        <v/>
      </c>
    </row>
    <row r="3853" spans="8:10" x14ac:dyDescent="0.25">
      <c r="H3853" s="29" t="str">
        <f t="shared" si="180"/>
        <v/>
      </c>
      <c r="I3853" s="29" t="str">
        <f t="shared" si="181"/>
        <v/>
      </c>
      <c r="J3853" s="29" t="str">
        <f t="shared" si="182"/>
        <v/>
      </c>
    </row>
    <row r="3854" spans="8:10" x14ac:dyDescent="0.25">
      <c r="H3854" s="29" t="str">
        <f t="shared" si="180"/>
        <v/>
      </c>
      <c r="I3854" s="29" t="str">
        <f t="shared" si="181"/>
        <v/>
      </c>
      <c r="J3854" s="29" t="str">
        <f t="shared" si="182"/>
        <v/>
      </c>
    </row>
    <row r="3855" spans="8:10" x14ac:dyDescent="0.25">
      <c r="H3855" s="29" t="str">
        <f t="shared" si="180"/>
        <v/>
      </c>
      <c r="I3855" s="29" t="str">
        <f t="shared" si="181"/>
        <v/>
      </c>
      <c r="J3855" s="29" t="str">
        <f t="shared" si="182"/>
        <v/>
      </c>
    </row>
    <row r="3856" spans="8:10" x14ac:dyDescent="0.25">
      <c r="H3856" s="29" t="str">
        <f t="shared" si="180"/>
        <v/>
      </c>
      <c r="I3856" s="29" t="str">
        <f t="shared" si="181"/>
        <v/>
      </c>
      <c r="J3856" s="29" t="str">
        <f t="shared" si="182"/>
        <v/>
      </c>
    </row>
    <row r="3857" spans="8:10" x14ac:dyDescent="0.25">
      <c r="H3857" s="29" t="str">
        <f t="shared" si="180"/>
        <v/>
      </c>
      <c r="I3857" s="29" t="str">
        <f t="shared" si="181"/>
        <v/>
      </c>
      <c r="J3857" s="29" t="str">
        <f t="shared" si="182"/>
        <v/>
      </c>
    </row>
    <row r="3858" spans="8:10" x14ac:dyDescent="0.25">
      <c r="H3858" s="29" t="str">
        <f t="shared" si="180"/>
        <v/>
      </c>
      <c r="I3858" s="29" t="str">
        <f t="shared" si="181"/>
        <v/>
      </c>
      <c r="J3858" s="29" t="str">
        <f t="shared" si="182"/>
        <v/>
      </c>
    </row>
    <row r="3859" spans="8:10" x14ac:dyDescent="0.25">
      <c r="H3859" s="29" t="str">
        <f t="shared" si="180"/>
        <v/>
      </c>
      <c r="I3859" s="29" t="str">
        <f t="shared" si="181"/>
        <v/>
      </c>
      <c r="J3859" s="29" t="str">
        <f t="shared" si="182"/>
        <v/>
      </c>
    </row>
    <row r="3860" spans="8:10" x14ac:dyDescent="0.25">
      <c r="H3860" s="29" t="str">
        <f t="shared" si="180"/>
        <v/>
      </c>
      <c r="I3860" s="29" t="str">
        <f t="shared" si="181"/>
        <v/>
      </c>
      <c r="J3860" s="29" t="str">
        <f t="shared" si="182"/>
        <v/>
      </c>
    </row>
    <row r="3861" spans="8:10" x14ac:dyDescent="0.25">
      <c r="H3861" s="29" t="str">
        <f t="shared" si="180"/>
        <v/>
      </c>
      <c r="I3861" s="29" t="str">
        <f t="shared" si="181"/>
        <v/>
      </c>
      <c r="J3861" s="29" t="str">
        <f t="shared" si="182"/>
        <v/>
      </c>
    </row>
    <row r="3862" spans="8:10" x14ac:dyDescent="0.25">
      <c r="H3862" s="29" t="str">
        <f t="shared" si="180"/>
        <v/>
      </c>
      <c r="I3862" s="29" t="str">
        <f t="shared" si="181"/>
        <v/>
      </c>
      <c r="J3862" s="29" t="str">
        <f t="shared" si="182"/>
        <v/>
      </c>
    </row>
    <row r="3863" spans="8:10" x14ac:dyDescent="0.25">
      <c r="H3863" s="29" t="str">
        <f t="shared" si="180"/>
        <v/>
      </c>
      <c r="I3863" s="29" t="str">
        <f t="shared" si="181"/>
        <v/>
      </c>
      <c r="J3863" s="29" t="str">
        <f t="shared" si="182"/>
        <v/>
      </c>
    </row>
    <row r="3864" spans="8:10" x14ac:dyDescent="0.25">
      <c r="H3864" s="29" t="str">
        <f t="shared" si="180"/>
        <v/>
      </c>
      <c r="I3864" s="29" t="str">
        <f t="shared" si="181"/>
        <v/>
      </c>
      <c r="J3864" s="29" t="str">
        <f t="shared" si="182"/>
        <v/>
      </c>
    </row>
    <row r="3865" spans="8:10" x14ac:dyDescent="0.25">
      <c r="H3865" s="29" t="str">
        <f t="shared" si="180"/>
        <v/>
      </c>
      <c r="I3865" s="29" t="str">
        <f t="shared" si="181"/>
        <v/>
      </c>
      <c r="J3865" s="29" t="str">
        <f t="shared" si="182"/>
        <v/>
      </c>
    </row>
    <row r="3866" spans="8:10" x14ac:dyDescent="0.25">
      <c r="H3866" s="29" t="str">
        <f t="shared" si="180"/>
        <v/>
      </c>
      <c r="I3866" s="29" t="str">
        <f t="shared" si="181"/>
        <v/>
      </c>
      <c r="J3866" s="29" t="str">
        <f t="shared" si="182"/>
        <v/>
      </c>
    </row>
    <row r="3867" spans="8:10" x14ac:dyDescent="0.25">
      <c r="H3867" s="29" t="str">
        <f t="shared" si="180"/>
        <v/>
      </c>
      <c r="I3867" s="29" t="str">
        <f t="shared" si="181"/>
        <v/>
      </c>
      <c r="J3867" s="29" t="str">
        <f t="shared" si="182"/>
        <v/>
      </c>
    </row>
    <row r="3868" spans="8:10" x14ac:dyDescent="0.25">
      <c r="H3868" s="29" t="str">
        <f t="shared" si="180"/>
        <v/>
      </c>
      <c r="I3868" s="29" t="str">
        <f t="shared" si="181"/>
        <v/>
      </c>
      <c r="J3868" s="29" t="str">
        <f t="shared" si="182"/>
        <v/>
      </c>
    </row>
    <row r="3869" spans="8:10" x14ac:dyDescent="0.25">
      <c r="H3869" s="29" t="str">
        <f t="shared" si="180"/>
        <v/>
      </c>
      <c r="I3869" s="29" t="str">
        <f t="shared" si="181"/>
        <v/>
      </c>
      <c r="J3869" s="29" t="str">
        <f t="shared" si="182"/>
        <v/>
      </c>
    </row>
    <row r="3870" spans="8:10" x14ac:dyDescent="0.25">
      <c r="H3870" s="29" t="str">
        <f t="shared" si="180"/>
        <v/>
      </c>
      <c r="I3870" s="29" t="str">
        <f t="shared" si="181"/>
        <v/>
      </c>
      <c r="J3870" s="29" t="str">
        <f t="shared" si="182"/>
        <v/>
      </c>
    </row>
    <row r="3871" spans="8:10" x14ac:dyDescent="0.25">
      <c r="H3871" s="29" t="str">
        <f t="shared" si="180"/>
        <v/>
      </c>
      <c r="I3871" s="29" t="str">
        <f t="shared" si="181"/>
        <v/>
      </c>
      <c r="J3871" s="29" t="str">
        <f t="shared" si="182"/>
        <v/>
      </c>
    </row>
    <row r="3872" spans="8:10" x14ac:dyDescent="0.25">
      <c r="H3872" s="29" t="str">
        <f t="shared" si="180"/>
        <v/>
      </c>
      <c r="I3872" s="29" t="str">
        <f t="shared" si="181"/>
        <v/>
      </c>
      <c r="J3872" s="29" t="str">
        <f t="shared" si="182"/>
        <v/>
      </c>
    </row>
    <row r="3873" spans="8:10" x14ac:dyDescent="0.25">
      <c r="H3873" s="29" t="str">
        <f t="shared" si="180"/>
        <v/>
      </c>
      <c r="I3873" s="29" t="str">
        <f t="shared" si="181"/>
        <v/>
      </c>
      <c r="J3873" s="29" t="str">
        <f t="shared" si="182"/>
        <v/>
      </c>
    </row>
    <row r="3874" spans="8:10" x14ac:dyDescent="0.25">
      <c r="H3874" s="29" t="str">
        <f t="shared" si="180"/>
        <v/>
      </c>
      <c r="I3874" s="29" t="str">
        <f t="shared" si="181"/>
        <v/>
      </c>
      <c r="J3874" s="29" t="str">
        <f t="shared" si="182"/>
        <v/>
      </c>
    </row>
    <row r="3875" spans="8:10" x14ac:dyDescent="0.25">
      <c r="H3875" s="29" t="str">
        <f t="shared" si="180"/>
        <v/>
      </c>
      <c r="I3875" s="29" t="str">
        <f t="shared" si="181"/>
        <v/>
      </c>
      <c r="J3875" s="29" t="str">
        <f t="shared" si="182"/>
        <v/>
      </c>
    </row>
    <row r="3876" spans="8:10" x14ac:dyDescent="0.25">
      <c r="H3876" s="29" t="str">
        <f t="shared" si="180"/>
        <v/>
      </c>
      <c r="I3876" s="29" t="str">
        <f t="shared" si="181"/>
        <v/>
      </c>
      <c r="J3876" s="29" t="str">
        <f t="shared" si="182"/>
        <v/>
      </c>
    </row>
    <row r="3877" spans="8:10" x14ac:dyDescent="0.25">
      <c r="H3877" s="29" t="str">
        <f t="shared" si="180"/>
        <v/>
      </c>
      <c r="I3877" s="29" t="str">
        <f t="shared" si="181"/>
        <v/>
      </c>
      <c r="J3877" s="29" t="str">
        <f t="shared" si="182"/>
        <v/>
      </c>
    </row>
    <row r="3878" spans="8:10" x14ac:dyDescent="0.25">
      <c r="H3878" s="29" t="str">
        <f t="shared" si="180"/>
        <v/>
      </c>
      <c r="I3878" s="29" t="str">
        <f t="shared" si="181"/>
        <v/>
      </c>
      <c r="J3878" s="29" t="str">
        <f t="shared" si="182"/>
        <v/>
      </c>
    </row>
    <row r="3879" spans="8:10" x14ac:dyDescent="0.25">
      <c r="H3879" s="29" t="str">
        <f t="shared" si="180"/>
        <v/>
      </c>
      <c r="I3879" s="29" t="str">
        <f t="shared" si="181"/>
        <v/>
      </c>
      <c r="J3879" s="29" t="str">
        <f t="shared" si="182"/>
        <v/>
      </c>
    </row>
    <row r="3880" spans="8:10" x14ac:dyDescent="0.25">
      <c r="H3880" s="29" t="str">
        <f t="shared" si="180"/>
        <v/>
      </c>
      <c r="I3880" s="29" t="str">
        <f t="shared" si="181"/>
        <v/>
      </c>
      <c r="J3880" s="29" t="str">
        <f t="shared" si="182"/>
        <v/>
      </c>
    </row>
    <row r="3881" spans="8:10" x14ac:dyDescent="0.25">
      <c r="H3881" s="29" t="str">
        <f t="shared" si="180"/>
        <v/>
      </c>
      <c r="I3881" s="29" t="str">
        <f t="shared" si="181"/>
        <v/>
      </c>
      <c r="J3881" s="29" t="str">
        <f t="shared" si="182"/>
        <v/>
      </c>
    </row>
    <row r="3882" spans="8:10" x14ac:dyDescent="0.25">
      <c r="H3882" s="29" t="str">
        <f t="shared" si="180"/>
        <v/>
      </c>
      <c r="I3882" s="29" t="str">
        <f t="shared" si="181"/>
        <v/>
      </c>
      <c r="J3882" s="29" t="str">
        <f t="shared" si="182"/>
        <v/>
      </c>
    </row>
    <row r="3883" spans="8:10" x14ac:dyDescent="0.25">
      <c r="H3883" s="29" t="str">
        <f t="shared" si="180"/>
        <v/>
      </c>
      <c r="I3883" s="29" t="str">
        <f t="shared" si="181"/>
        <v/>
      </c>
      <c r="J3883" s="29" t="str">
        <f t="shared" si="182"/>
        <v/>
      </c>
    </row>
    <row r="3884" spans="8:10" x14ac:dyDescent="0.25">
      <c r="H3884" s="29" t="str">
        <f t="shared" si="180"/>
        <v/>
      </c>
      <c r="I3884" s="29" t="str">
        <f t="shared" si="181"/>
        <v/>
      </c>
      <c r="J3884" s="29" t="str">
        <f t="shared" si="182"/>
        <v/>
      </c>
    </row>
    <row r="3885" spans="8:10" x14ac:dyDescent="0.25">
      <c r="H3885" s="29" t="str">
        <f t="shared" si="180"/>
        <v/>
      </c>
      <c r="I3885" s="29" t="str">
        <f t="shared" si="181"/>
        <v/>
      </c>
      <c r="J3885" s="29" t="str">
        <f t="shared" si="182"/>
        <v/>
      </c>
    </row>
    <row r="3886" spans="8:10" x14ac:dyDescent="0.25">
      <c r="H3886" s="29" t="str">
        <f t="shared" si="180"/>
        <v/>
      </c>
      <c r="I3886" s="29" t="str">
        <f t="shared" si="181"/>
        <v/>
      </c>
      <c r="J3886" s="29" t="str">
        <f t="shared" si="182"/>
        <v/>
      </c>
    </row>
    <row r="3887" spans="8:10" x14ac:dyDescent="0.25">
      <c r="H3887" s="29" t="str">
        <f t="shared" si="180"/>
        <v/>
      </c>
      <c r="I3887" s="29" t="str">
        <f t="shared" si="181"/>
        <v/>
      </c>
      <c r="J3887" s="29" t="str">
        <f t="shared" si="182"/>
        <v/>
      </c>
    </row>
    <row r="3888" spans="8:10" x14ac:dyDescent="0.25">
      <c r="H3888" s="29" t="str">
        <f t="shared" si="180"/>
        <v/>
      </c>
      <c r="I3888" s="29" t="str">
        <f t="shared" si="181"/>
        <v/>
      </c>
      <c r="J3888" s="29" t="str">
        <f t="shared" si="182"/>
        <v/>
      </c>
    </row>
    <row r="3889" spans="8:10" x14ac:dyDescent="0.25">
      <c r="H3889" s="29" t="str">
        <f t="shared" si="180"/>
        <v/>
      </c>
      <c r="I3889" s="29" t="str">
        <f t="shared" si="181"/>
        <v/>
      </c>
      <c r="J3889" s="29" t="str">
        <f t="shared" si="182"/>
        <v/>
      </c>
    </row>
    <row r="3890" spans="8:10" x14ac:dyDescent="0.25">
      <c r="H3890" s="29" t="str">
        <f t="shared" si="180"/>
        <v/>
      </c>
      <c r="I3890" s="29" t="str">
        <f t="shared" si="181"/>
        <v/>
      </c>
      <c r="J3890" s="29" t="str">
        <f t="shared" si="182"/>
        <v/>
      </c>
    </row>
    <row r="3891" spans="8:10" x14ac:dyDescent="0.25">
      <c r="H3891" s="29" t="str">
        <f t="shared" si="180"/>
        <v/>
      </c>
      <c r="I3891" s="29" t="str">
        <f t="shared" si="181"/>
        <v/>
      </c>
      <c r="J3891" s="29" t="str">
        <f t="shared" si="182"/>
        <v/>
      </c>
    </row>
    <row r="3892" spans="8:10" x14ac:dyDescent="0.25">
      <c r="H3892" s="29" t="str">
        <f t="shared" si="180"/>
        <v/>
      </c>
      <c r="I3892" s="29" t="str">
        <f t="shared" si="181"/>
        <v/>
      </c>
      <c r="J3892" s="29" t="str">
        <f t="shared" si="182"/>
        <v/>
      </c>
    </row>
    <row r="3893" spans="8:10" x14ac:dyDescent="0.25">
      <c r="H3893" s="29" t="str">
        <f t="shared" si="180"/>
        <v/>
      </c>
      <c r="I3893" s="29" t="str">
        <f t="shared" si="181"/>
        <v/>
      </c>
      <c r="J3893" s="29" t="str">
        <f t="shared" si="182"/>
        <v/>
      </c>
    </row>
    <row r="3894" spans="8:10" x14ac:dyDescent="0.25">
      <c r="H3894" s="29" t="str">
        <f t="shared" si="180"/>
        <v/>
      </c>
      <c r="I3894" s="29" t="str">
        <f t="shared" si="181"/>
        <v/>
      </c>
      <c r="J3894" s="29" t="str">
        <f t="shared" si="182"/>
        <v/>
      </c>
    </row>
    <row r="3895" spans="8:10" x14ac:dyDescent="0.25">
      <c r="H3895" s="29" t="str">
        <f t="shared" si="180"/>
        <v/>
      </c>
      <c r="I3895" s="29" t="str">
        <f t="shared" si="181"/>
        <v/>
      </c>
      <c r="J3895" s="29" t="str">
        <f t="shared" si="182"/>
        <v/>
      </c>
    </row>
    <row r="3896" spans="8:10" x14ac:dyDescent="0.25">
      <c r="H3896" s="29" t="str">
        <f t="shared" si="180"/>
        <v/>
      </c>
      <c r="I3896" s="29" t="str">
        <f t="shared" si="181"/>
        <v/>
      </c>
      <c r="J3896" s="29" t="str">
        <f t="shared" si="182"/>
        <v/>
      </c>
    </row>
    <row r="3897" spans="8:10" x14ac:dyDescent="0.25">
      <c r="H3897" s="29" t="str">
        <f t="shared" si="180"/>
        <v/>
      </c>
      <c r="I3897" s="29" t="str">
        <f t="shared" si="181"/>
        <v/>
      </c>
      <c r="J3897" s="29" t="str">
        <f t="shared" si="182"/>
        <v/>
      </c>
    </row>
    <row r="3898" spans="8:10" x14ac:dyDescent="0.25">
      <c r="H3898" s="29" t="str">
        <f t="shared" si="180"/>
        <v/>
      </c>
      <c r="I3898" s="29" t="str">
        <f t="shared" si="181"/>
        <v/>
      </c>
      <c r="J3898" s="29" t="str">
        <f t="shared" si="182"/>
        <v/>
      </c>
    </row>
    <row r="3899" spans="8:10" x14ac:dyDescent="0.25">
      <c r="H3899" s="29" t="str">
        <f t="shared" si="180"/>
        <v/>
      </c>
      <c r="I3899" s="29" t="str">
        <f t="shared" si="181"/>
        <v/>
      </c>
      <c r="J3899" s="29" t="str">
        <f t="shared" si="182"/>
        <v/>
      </c>
    </row>
    <row r="3900" spans="8:10" x14ac:dyDescent="0.25">
      <c r="H3900" s="29" t="str">
        <f t="shared" si="180"/>
        <v/>
      </c>
      <c r="I3900" s="29" t="str">
        <f t="shared" si="181"/>
        <v/>
      </c>
      <c r="J3900" s="29" t="str">
        <f t="shared" si="182"/>
        <v/>
      </c>
    </row>
    <row r="3901" spans="8:10" x14ac:dyDescent="0.25">
      <c r="H3901" s="29" t="str">
        <f t="shared" si="180"/>
        <v/>
      </c>
      <c r="I3901" s="29" t="str">
        <f t="shared" si="181"/>
        <v/>
      </c>
      <c r="J3901" s="29" t="str">
        <f t="shared" si="182"/>
        <v/>
      </c>
    </row>
    <row r="3902" spans="8:10" x14ac:dyDescent="0.25">
      <c r="H3902" s="29" t="str">
        <f t="shared" si="180"/>
        <v/>
      </c>
      <c r="I3902" s="29" t="str">
        <f t="shared" si="181"/>
        <v/>
      </c>
      <c r="J3902" s="29" t="str">
        <f t="shared" si="182"/>
        <v/>
      </c>
    </row>
    <row r="3903" spans="8:10" x14ac:dyDescent="0.25">
      <c r="H3903" s="29" t="str">
        <f t="shared" si="180"/>
        <v/>
      </c>
      <c r="I3903" s="29" t="str">
        <f t="shared" si="181"/>
        <v/>
      </c>
      <c r="J3903" s="29" t="str">
        <f t="shared" si="182"/>
        <v/>
      </c>
    </row>
    <row r="3904" spans="8:10" x14ac:dyDescent="0.25">
      <c r="H3904" s="29" t="str">
        <f t="shared" si="180"/>
        <v/>
      </c>
      <c r="I3904" s="29" t="str">
        <f t="shared" si="181"/>
        <v/>
      </c>
      <c r="J3904" s="29" t="str">
        <f t="shared" si="182"/>
        <v/>
      </c>
    </row>
    <row r="3905" spans="8:10" x14ac:dyDescent="0.25">
      <c r="H3905" s="29" t="str">
        <f t="shared" si="180"/>
        <v/>
      </c>
      <c r="I3905" s="29" t="str">
        <f t="shared" si="181"/>
        <v/>
      </c>
      <c r="J3905" s="29" t="str">
        <f t="shared" si="182"/>
        <v/>
      </c>
    </row>
    <row r="3906" spans="8:10" x14ac:dyDescent="0.25">
      <c r="H3906" s="29" t="str">
        <f t="shared" si="180"/>
        <v/>
      </c>
      <c r="I3906" s="29" t="str">
        <f t="shared" si="181"/>
        <v/>
      </c>
      <c r="J3906" s="29" t="str">
        <f t="shared" si="182"/>
        <v/>
      </c>
    </row>
    <row r="3907" spans="8:10" x14ac:dyDescent="0.25">
      <c r="H3907" s="29" t="str">
        <f t="shared" si="180"/>
        <v/>
      </c>
      <c r="I3907" s="29" t="str">
        <f t="shared" si="181"/>
        <v/>
      </c>
      <c r="J3907" s="29" t="str">
        <f t="shared" si="182"/>
        <v/>
      </c>
    </row>
    <row r="3908" spans="8:10" x14ac:dyDescent="0.25">
      <c r="H3908" s="29" t="str">
        <f t="shared" si="180"/>
        <v/>
      </c>
      <c r="I3908" s="29" t="str">
        <f t="shared" si="181"/>
        <v/>
      </c>
      <c r="J3908" s="29" t="str">
        <f t="shared" si="182"/>
        <v/>
      </c>
    </row>
    <row r="3909" spans="8:10" x14ac:dyDescent="0.25">
      <c r="H3909" s="29" t="str">
        <f t="shared" si="180"/>
        <v/>
      </c>
      <c r="I3909" s="29" t="str">
        <f t="shared" si="181"/>
        <v/>
      </c>
      <c r="J3909" s="29" t="str">
        <f t="shared" si="182"/>
        <v/>
      </c>
    </row>
    <row r="3910" spans="8:10" x14ac:dyDescent="0.25">
      <c r="H3910" s="29" t="str">
        <f t="shared" ref="H3910:H3973" si="183">IF(A3910&gt;0,WEEKNUM(C3910,21),"")</f>
        <v/>
      </c>
      <c r="I3910" s="29" t="str">
        <f t="shared" ref="I3910:I3973" si="184">IF(A3910&gt;0,1,"")</f>
        <v/>
      </c>
      <c r="J3910" s="29" t="str">
        <f t="shared" ref="J3910:J3973" si="185">IF(F3910&gt;0,1,"")</f>
        <v/>
      </c>
    </row>
    <row r="3911" spans="8:10" x14ac:dyDescent="0.25">
      <c r="H3911" s="29" t="str">
        <f t="shared" si="183"/>
        <v/>
      </c>
      <c r="I3911" s="29" t="str">
        <f t="shared" si="184"/>
        <v/>
      </c>
      <c r="J3911" s="29" t="str">
        <f t="shared" si="185"/>
        <v/>
      </c>
    </row>
    <row r="3912" spans="8:10" x14ac:dyDescent="0.25">
      <c r="H3912" s="29" t="str">
        <f t="shared" si="183"/>
        <v/>
      </c>
      <c r="I3912" s="29" t="str">
        <f t="shared" si="184"/>
        <v/>
      </c>
      <c r="J3912" s="29" t="str">
        <f t="shared" si="185"/>
        <v/>
      </c>
    </row>
    <row r="3913" spans="8:10" x14ac:dyDescent="0.25">
      <c r="H3913" s="29" t="str">
        <f t="shared" si="183"/>
        <v/>
      </c>
      <c r="I3913" s="29" t="str">
        <f t="shared" si="184"/>
        <v/>
      </c>
      <c r="J3913" s="29" t="str">
        <f t="shared" si="185"/>
        <v/>
      </c>
    </row>
    <row r="3914" spans="8:10" x14ac:dyDescent="0.25">
      <c r="H3914" s="29" t="str">
        <f t="shared" si="183"/>
        <v/>
      </c>
      <c r="I3914" s="29" t="str">
        <f t="shared" si="184"/>
        <v/>
      </c>
      <c r="J3914" s="29" t="str">
        <f t="shared" si="185"/>
        <v/>
      </c>
    </row>
    <row r="3915" spans="8:10" x14ac:dyDescent="0.25">
      <c r="H3915" s="29" t="str">
        <f t="shared" si="183"/>
        <v/>
      </c>
      <c r="I3915" s="29" t="str">
        <f t="shared" si="184"/>
        <v/>
      </c>
      <c r="J3915" s="29" t="str">
        <f t="shared" si="185"/>
        <v/>
      </c>
    </row>
    <row r="3916" spans="8:10" x14ac:dyDescent="0.25">
      <c r="H3916" s="29" t="str">
        <f t="shared" si="183"/>
        <v/>
      </c>
      <c r="I3916" s="29" t="str">
        <f t="shared" si="184"/>
        <v/>
      </c>
      <c r="J3916" s="29" t="str">
        <f t="shared" si="185"/>
        <v/>
      </c>
    </row>
    <row r="3917" spans="8:10" x14ac:dyDescent="0.25">
      <c r="H3917" s="29" t="str">
        <f t="shared" si="183"/>
        <v/>
      </c>
      <c r="I3917" s="29" t="str">
        <f t="shared" si="184"/>
        <v/>
      </c>
      <c r="J3917" s="29" t="str">
        <f t="shared" si="185"/>
        <v/>
      </c>
    </row>
    <row r="3918" spans="8:10" x14ac:dyDescent="0.25">
      <c r="H3918" s="29" t="str">
        <f t="shared" si="183"/>
        <v/>
      </c>
      <c r="I3918" s="29" t="str">
        <f t="shared" si="184"/>
        <v/>
      </c>
      <c r="J3918" s="29" t="str">
        <f t="shared" si="185"/>
        <v/>
      </c>
    </row>
    <row r="3919" spans="8:10" x14ac:dyDescent="0.25">
      <c r="H3919" s="29" t="str">
        <f t="shared" si="183"/>
        <v/>
      </c>
      <c r="I3919" s="29" t="str">
        <f t="shared" si="184"/>
        <v/>
      </c>
      <c r="J3919" s="29" t="str">
        <f t="shared" si="185"/>
        <v/>
      </c>
    </row>
    <row r="3920" spans="8:10" x14ac:dyDescent="0.25">
      <c r="H3920" s="29" t="str">
        <f t="shared" si="183"/>
        <v/>
      </c>
      <c r="I3920" s="29" t="str">
        <f t="shared" si="184"/>
        <v/>
      </c>
      <c r="J3920" s="29" t="str">
        <f t="shared" si="185"/>
        <v/>
      </c>
    </row>
    <row r="3921" spans="8:10" x14ac:dyDescent="0.25">
      <c r="H3921" s="29" t="str">
        <f t="shared" si="183"/>
        <v/>
      </c>
      <c r="I3921" s="29" t="str">
        <f t="shared" si="184"/>
        <v/>
      </c>
      <c r="J3921" s="29" t="str">
        <f t="shared" si="185"/>
        <v/>
      </c>
    </row>
    <row r="3922" spans="8:10" x14ac:dyDescent="0.25">
      <c r="H3922" s="29" t="str">
        <f t="shared" si="183"/>
        <v/>
      </c>
      <c r="I3922" s="29" t="str">
        <f t="shared" si="184"/>
        <v/>
      </c>
      <c r="J3922" s="29" t="str">
        <f t="shared" si="185"/>
        <v/>
      </c>
    </row>
    <row r="3923" spans="8:10" x14ac:dyDescent="0.25">
      <c r="H3923" s="29" t="str">
        <f t="shared" si="183"/>
        <v/>
      </c>
      <c r="I3923" s="29" t="str">
        <f t="shared" si="184"/>
        <v/>
      </c>
      <c r="J3923" s="29" t="str">
        <f t="shared" si="185"/>
        <v/>
      </c>
    </row>
    <row r="3924" spans="8:10" x14ac:dyDescent="0.25">
      <c r="H3924" s="29" t="str">
        <f t="shared" si="183"/>
        <v/>
      </c>
      <c r="I3924" s="29" t="str">
        <f t="shared" si="184"/>
        <v/>
      </c>
      <c r="J3924" s="29" t="str">
        <f t="shared" si="185"/>
        <v/>
      </c>
    </row>
    <row r="3925" spans="8:10" x14ac:dyDescent="0.25">
      <c r="H3925" s="29" t="str">
        <f t="shared" si="183"/>
        <v/>
      </c>
      <c r="I3925" s="29" t="str">
        <f t="shared" si="184"/>
        <v/>
      </c>
      <c r="J3925" s="29" t="str">
        <f t="shared" si="185"/>
        <v/>
      </c>
    </row>
    <row r="3926" spans="8:10" x14ac:dyDescent="0.25">
      <c r="H3926" s="29" t="str">
        <f t="shared" si="183"/>
        <v/>
      </c>
      <c r="I3926" s="29" t="str">
        <f t="shared" si="184"/>
        <v/>
      </c>
      <c r="J3926" s="29" t="str">
        <f t="shared" si="185"/>
        <v/>
      </c>
    </row>
    <row r="3927" spans="8:10" x14ac:dyDescent="0.25">
      <c r="H3927" s="29" t="str">
        <f t="shared" si="183"/>
        <v/>
      </c>
      <c r="I3927" s="29" t="str">
        <f t="shared" si="184"/>
        <v/>
      </c>
      <c r="J3927" s="29" t="str">
        <f t="shared" si="185"/>
        <v/>
      </c>
    </row>
    <row r="3928" spans="8:10" x14ac:dyDescent="0.25">
      <c r="H3928" s="29" t="str">
        <f t="shared" si="183"/>
        <v/>
      </c>
      <c r="I3928" s="29" t="str">
        <f t="shared" si="184"/>
        <v/>
      </c>
      <c r="J3928" s="29" t="str">
        <f t="shared" si="185"/>
        <v/>
      </c>
    </row>
    <row r="3929" spans="8:10" x14ac:dyDescent="0.25">
      <c r="H3929" s="29" t="str">
        <f t="shared" si="183"/>
        <v/>
      </c>
      <c r="I3929" s="29" t="str">
        <f t="shared" si="184"/>
        <v/>
      </c>
      <c r="J3929" s="29" t="str">
        <f t="shared" si="185"/>
        <v/>
      </c>
    </row>
    <row r="3930" spans="8:10" x14ac:dyDescent="0.25">
      <c r="H3930" s="29" t="str">
        <f t="shared" si="183"/>
        <v/>
      </c>
      <c r="I3930" s="29" t="str">
        <f t="shared" si="184"/>
        <v/>
      </c>
      <c r="J3930" s="29" t="str">
        <f t="shared" si="185"/>
        <v/>
      </c>
    </row>
    <row r="3931" spans="8:10" x14ac:dyDescent="0.25">
      <c r="H3931" s="29" t="str">
        <f t="shared" si="183"/>
        <v/>
      </c>
      <c r="I3931" s="29" t="str">
        <f t="shared" si="184"/>
        <v/>
      </c>
      <c r="J3931" s="29" t="str">
        <f t="shared" si="185"/>
        <v/>
      </c>
    </row>
    <row r="3932" spans="8:10" x14ac:dyDescent="0.25">
      <c r="H3932" s="29" t="str">
        <f t="shared" si="183"/>
        <v/>
      </c>
      <c r="I3932" s="29" t="str">
        <f t="shared" si="184"/>
        <v/>
      </c>
      <c r="J3932" s="29" t="str">
        <f t="shared" si="185"/>
        <v/>
      </c>
    </row>
    <row r="3933" spans="8:10" x14ac:dyDescent="0.25">
      <c r="H3933" s="29" t="str">
        <f t="shared" si="183"/>
        <v/>
      </c>
      <c r="I3933" s="29" t="str">
        <f t="shared" si="184"/>
        <v/>
      </c>
      <c r="J3933" s="29" t="str">
        <f t="shared" si="185"/>
        <v/>
      </c>
    </row>
    <row r="3934" spans="8:10" x14ac:dyDescent="0.25">
      <c r="H3934" s="29" t="str">
        <f t="shared" si="183"/>
        <v/>
      </c>
      <c r="I3934" s="29" t="str">
        <f t="shared" si="184"/>
        <v/>
      </c>
      <c r="J3934" s="29" t="str">
        <f t="shared" si="185"/>
        <v/>
      </c>
    </row>
    <row r="3935" spans="8:10" x14ac:dyDescent="0.25">
      <c r="H3935" s="29" t="str">
        <f t="shared" si="183"/>
        <v/>
      </c>
      <c r="I3935" s="29" t="str">
        <f t="shared" si="184"/>
        <v/>
      </c>
      <c r="J3935" s="29" t="str">
        <f t="shared" si="185"/>
        <v/>
      </c>
    </row>
    <row r="3936" spans="8:10" x14ac:dyDescent="0.25">
      <c r="H3936" s="29" t="str">
        <f t="shared" si="183"/>
        <v/>
      </c>
      <c r="I3936" s="29" t="str">
        <f t="shared" si="184"/>
        <v/>
      </c>
      <c r="J3936" s="29" t="str">
        <f t="shared" si="185"/>
        <v/>
      </c>
    </row>
    <row r="3937" spans="8:10" x14ac:dyDescent="0.25">
      <c r="H3937" s="29" t="str">
        <f t="shared" si="183"/>
        <v/>
      </c>
      <c r="I3937" s="29" t="str">
        <f t="shared" si="184"/>
        <v/>
      </c>
      <c r="J3937" s="29" t="str">
        <f t="shared" si="185"/>
        <v/>
      </c>
    </row>
    <row r="3938" spans="8:10" x14ac:dyDescent="0.25">
      <c r="H3938" s="29" t="str">
        <f t="shared" si="183"/>
        <v/>
      </c>
      <c r="I3938" s="29" t="str">
        <f t="shared" si="184"/>
        <v/>
      </c>
      <c r="J3938" s="29" t="str">
        <f t="shared" si="185"/>
        <v/>
      </c>
    </row>
    <row r="3939" spans="8:10" x14ac:dyDescent="0.25">
      <c r="H3939" s="29" t="str">
        <f t="shared" si="183"/>
        <v/>
      </c>
      <c r="I3939" s="29" t="str">
        <f t="shared" si="184"/>
        <v/>
      </c>
      <c r="J3939" s="29" t="str">
        <f t="shared" si="185"/>
        <v/>
      </c>
    </row>
    <row r="3940" spans="8:10" x14ac:dyDescent="0.25">
      <c r="H3940" s="29" t="str">
        <f t="shared" si="183"/>
        <v/>
      </c>
      <c r="I3940" s="29" t="str">
        <f t="shared" si="184"/>
        <v/>
      </c>
      <c r="J3940" s="29" t="str">
        <f t="shared" si="185"/>
        <v/>
      </c>
    </row>
    <row r="3941" spans="8:10" x14ac:dyDescent="0.25">
      <c r="H3941" s="29" t="str">
        <f t="shared" si="183"/>
        <v/>
      </c>
      <c r="I3941" s="29" t="str">
        <f t="shared" si="184"/>
        <v/>
      </c>
      <c r="J3941" s="29" t="str">
        <f t="shared" si="185"/>
        <v/>
      </c>
    </row>
    <row r="3942" spans="8:10" x14ac:dyDescent="0.25">
      <c r="H3942" s="29" t="str">
        <f t="shared" si="183"/>
        <v/>
      </c>
      <c r="I3942" s="29" t="str">
        <f t="shared" si="184"/>
        <v/>
      </c>
      <c r="J3942" s="29" t="str">
        <f t="shared" si="185"/>
        <v/>
      </c>
    </row>
    <row r="3943" spans="8:10" x14ac:dyDescent="0.25">
      <c r="H3943" s="29" t="str">
        <f t="shared" si="183"/>
        <v/>
      </c>
      <c r="I3943" s="29" t="str">
        <f t="shared" si="184"/>
        <v/>
      </c>
      <c r="J3943" s="29" t="str">
        <f t="shared" si="185"/>
        <v/>
      </c>
    </row>
    <row r="3944" spans="8:10" x14ac:dyDescent="0.25">
      <c r="H3944" s="29" t="str">
        <f t="shared" si="183"/>
        <v/>
      </c>
      <c r="I3944" s="29" t="str">
        <f t="shared" si="184"/>
        <v/>
      </c>
      <c r="J3944" s="29" t="str">
        <f t="shared" si="185"/>
        <v/>
      </c>
    </row>
    <row r="3945" spans="8:10" x14ac:dyDescent="0.25">
      <c r="H3945" s="29" t="str">
        <f t="shared" si="183"/>
        <v/>
      </c>
      <c r="I3945" s="29" t="str">
        <f t="shared" si="184"/>
        <v/>
      </c>
      <c r="J3945" s="29" t="str">
        <f t="shared" si="185"/>
        <v/>
      </c>
    </row>
    <row r="3946" spans="8:10" x14ac:dyDescent="0.25">
      <c r="H3946" s="29" t="str">
        <f t="shared" si="183"/>
        <v/>
      </c>
      <c r="I3946" s="29" t="str">
        <f t="shared" si="184"/>
        <v/>
      </c>
      <c r="J3946" s="29" t="str">
        <f t="shared" si="185"/>
        <v/>
      </c>
    </row>
    <row r="3947" spans="8:10" x14ac:dyDescent="0.25">
      <c r="H3947" s="29" t="str">
        <f t="shared" si="183"/>
        <v/>
      </c>
      <c r="I3947" s="29" t="str">
        <f t="shared" si="184"/>
        <v/>
      </c>
      <c r="J3947" s="29" t="str">
        <f t="shared" si="185"/>
        <v/>
      </c>
    </row>
    <row r="3948" spans="8:10" x14ac:dyDescent="0.25">
      <c r="H3948" s="29" t="str">
        <f t="shared" si="183"/>
        <v/>
      </c>
      <c r="I3948" s="29" t="str">
        <f t="shared" si="184"/>
        <v/>
      </c>
      <c r="J3948" s="29" t="str">
        <f t="shared" si="185"/>
        <v/>
      </c>
    </row>
    <row r="3949" spans="8:10" x14ac:dyDescent="0.25">
      <c r="H3949" s="29" t="str">
        <f t="shared" si="183"/>
        <v/>
      </c>
      <c r="I3949" s="29" t="str">
        <f t="shared" si="184"/>
        <v/>
      </c>
      <c r="J3949" s="29" t="str">
        <f t="shared" si="185"/>
        <v/>
      </c>
    </row>
    <row r="3950" spans="8:10" x14ac:dyDescent="0.25">
      <c r="H3950" s="29" t="str">
        <f t="shared" si="183"/>
        <v/>
      </c>
      <c r="I3950" s="29" t="str">
        <f t="shared" si="184"/>
        <v/>
      </c>
      <c r="J3950" s="29" t="str">
        <f t="shared" si="185"/>
        <v/>
      </c>
    </row>
    <row r="3951" spans="8:10" x14ac:dyDescent="0.25">
      <c r="H3951" s="29" t="str">
        <f t="shared" si="183"/>
        <v/>
      </c>
      <c r="I3951" s="29" t="str">
        <f t="shared" si="184"/>
        <v/>
      </c>
      <c r="J3951" s="29" t="str">
        <f t="shared" si="185"/>
        <v/>
      </c>
    </row>
    <row r="3952" spans="8:10" x14ac:dyDescent="0.25">
      <c r="H3952" s="29" t="str">
        <f t="shared" si="183"/>
        <v/>
      </c>
      <c r="I3952" s="29" t="str">
        <f t="shared" si="184"/>
        <v/>
      </c>
      <c r="J3952" s="29" t="str">
        <f t="shared" si="185"/>
        <v/>
      </c>
    </row>
    <row r="3953" spans="8:10" x14ac:dyDescent="0.25">
      <c r="H3953" s="29" t="str">
        <f t="shared" si="183"/>
        <v/>
      </c>
      <c r="I3953" s="29" t="str">
        <f t="shared" si="184"/>
        <v/>
      </c>
      <c r="J3953" s="29" t="str">
        <f t="shared" si="185"/>
        <v/>
      </c>
    </row>
    <row r="3954" spans="8:10" x14ac:dyDescent="0.25">
      <c r="H3954" s="29" t="str">
        <f t="shared" si="183"/>
        <v/>
      </c>
      <c r="I3954" s="29" t="str">
        <f t="shared" si="184"/>
        <v/>
      </c>
      <c r="J3954" s="29" t="str">
        <f t="shared" si="185"/>
        <v/>
      </c>
    </row>
    <row r="3955" spans="8:10" x14ac:dyDescent="0.25">
      <c r="H3955" s="29" t="str">
        <f t="shared" si="183"/>
        <v/>
      </c>
      <c r="I3955" s="29" t="str">
        <f t="shared" si="184"/>
        <v/>
      </c>
      <c r="J3955" s="29" t="str">
        <f t="shared" si="185"/>
        <v/>
      </c>
    </row>
    <row r="3956" spans="8:10" x14ac:dyDescent="0.25">
      <c r="H3956" s="29" t="str">
        <f t="shared" si="183"/>
        <v/>
      </c>
      <c r="I3956" s="29" t="str">
        <f t="shared" si="184"/>
        <v/>
      </c>
      <c r="J3956" s="29" t="str">
        <f t="shared" si="185"/>
        <v/>
      </c>
    </row>
    <row r="3957" spans="8:10" x14ac:dyDescent="0.25">
      <c r="H3957" s="29" t="str">
        <f t="shared" si="183"/>
        <v/>
      </c>
      <c r="I3957" s="29" t="str">
        <f t="shared" si="184"/>
        <v/>
      </c>
      <c r="J3957" s="29" t="str">
        <f t="shared" si="185"/>
        <v/>
      </c>
    </row>
    <row r="3958" spans="8:10" x14ac:dyDescent="0.25">
      <c r="H3958" s="29" t="str">
        <f t="shared" si="183"/>
        <v/>
      </c>
      <c r="I3958" s="29" t="str">
        <f t="shared" si="184"/>
        <v/>
      </c>
      <c r="J3958" s="29" t="str">
        <f t="shared" si="185"/>
        <v/>
      </c>
    </row>
    <row r="3959" spans="8:10" x14ac:dyDescent="0.25">
      <c r="H3959" s="29" t="str">
        <f t="shared" si="183"/>
        <v/>
      </c>
      <c r="I3959" s="29" t="str">
        <f t="shared" si="184"/>
        <v/>
      </c>
      <c r="J3959" s="29" t="str">
        <f t="shared" si="185"/>
        <v/>
      </c>
    </row>
    <row r="3960" spans="8:10" x14ac:dyDescent="0.25">
      <c r="H3960" s="29" t="str">
        <f t="shared" si="183"/>
        <v/>
      </c>
      <c r="I3960" s="29" t="str">
        <f t="shared" si="184"/>
        <v/>
      </c>
      <c r="J3960" s="29" t="str">
        <f t="shared" si="185"/>
        <v/>
      </c>
    </row>
    <row r="3961" spans="8:10" x14ac:dyDescent="0.25">
      <c r="H3961" s="29" t="str">
        <f t="shared" si="183"/>
        <v/>
      </c>
      <c r="I3961" s="29" t="str">
        <f t="shared" si="184"/>
        <v/>
      </c>
      <c r="J3961" s="29" t="str">
        <f t="shared" si="185"/>
        <v/>
      </c>
    </row>
    <row r="3962" spans="8:10" x14ac:dyDescent="0.25">
      <c r="H3962" s="29" t="str">
        <f t="shared" si="183"/>
        <v/>
      </c>
      <c r="I3962" s="29" t="str">
        <f t="shared" si="184"/>
        <v/>
      </c>
      <c r="J3962" s="29" t="str">
        <f t="shared" si="185"/>
        <v/>
      </c>
    </row>
    <row r="3963" spans="8:10" x14ac:dyDescent="0.25">
      <c r="H3963" s="29" t="str">
        <f t="shared" si="183"/>
        <v/>
      </c>
      <c r="I3963" s="29" t="str">
        <f t="shared" si="184"/>
        <v/>
      </c>
      <c r="J3963" s="29" t="str">
        <f t="shared" si="185"/>
        <v/>
      </c>
    </row>
    <row r="3964" spans="8:10" x14ac:dyDescent="0.25">
      <c r="H3964" s="29" t="str">
        <f t="shared" si="183"/>
        <v/>
      </c>
      <c r="I3964" s="29" t="str">
        <f t="shared" si="184"/>
        <v/>
      </c>
      <c r="J3964" s="29" t="str">
        <f t="shared" si="185"/>
        <v/>
      </c>
    </row>
    <row r="3965" spans="8:10" x14ac:dyDescent="0.25">
      <c r="H3965" s="29" t="str">
        <f t="shared" si="183"/>
        <v/>
      </c>
      <c r="I3965" s="29" t="str">
        <f t="shared" si="184"/>
        <v/>
      </c>
      <c r="J3965" s="29" t="str">
        <f t="shared" si="185"/>
        <v/>
      </c>
    </row>
    <row r="3966" spans="8:10" x14ac:dyDescent="0.25">
      <c r="H3966" s="29" t="str">
        <f t="shared" si="183"/>
        <v/>
      </c>
      <c r="I3966" s="29" t="str">
        <f t="shared" si="184"/>
        <v/>
      </c>
      <c r="J3966" s="29" t="str">
        <f t="shared" si="185"/>
        <v/>
      </c>
    </row>
    <row r="3967" spans="8:10" x14ac:dyDescent="0.25">
      <c r="H3967" s="29" t="str">
        <f t="shared" si="183"/>
        <v/>
      </c>
      <c r="I3967" s="29" t="str">
        <f t="shared" si="184"/>
        <v/>
      </c>
      <c r="J3967" s="29" t="str">
        <f t="shared" si="185"/>
        <v/>
      </c>
    </row>
    <row r="3968" spans="8:10" x14ac:dyDescent="0.25">
      <c r="H3968" s="29" t="str">
        <f t="shared" si="183"/>
        <v/>
      </c>
      <c r="I3968" s="29" t="str">
        <f t="shared" si="184"/>
        <v/>
      </c>
      <c r="J3968" s="29" t="str">
        <f t="shared" si="185"/>
        <v/>
      </c>
    </row>
    <row r="3969" spans="8:10" x14ac:dyDescent="0.25">
      <c r="H3969" s="29" t="str">
        <f t="shared" si="183"/>
        <v/>
      </c>
      <c r="I3969" s="29" t="str">
        <f t="shared" si="184"/>
        <v/>
      </c>
      <c r="J3969" s="29" t="str">
        <f t="shared" si="185"/>
        <v/>
      </c>
    </row>
    <row r="3970" spans="8:10" x14ac:dyDescent="0.25">
      <c r="H3970" s="29" t="str">
        <f t="shared" si="183"/>
        <v/>
      </c>
      <c r="I3970" s="29" t="str">
        <f t="shared" si="184"/>
        <v/>
      </c>
      <c r="J3970" s="29" t="str">
        <f t="shared" si="185"/>
        <v/>
      </c>
    </row>
    <row r="3971" spans="8:10" x14ac:dyDescent="0.25">
      <c r="H3971" s="29" t="str">
        <f t="shared" si="183"/>
        <v/>
      </c>
      <c r="I3971" s="29" t="str">
        <f t="shared" si="184"/>
        <v/>
      </c>
      <c r="J3971" s="29" t="str">
        <f t="shared" si="185"/>
        <v/>
      </c>
    </row>
    <row r="3972" spans="8:10" x14ac:dyDescent="0.25">
      <c r="H3972" s="29" t="str">
        <f t="shared" si="183"/>
        <v/>
      </c>
      <c r="I3972" s="29" t="str">
        <f t="shared" si="184"/>
        <v/>
      </c>
      <c r="J3972" s="29" t="str">
        <f t="shared" si="185"/>
        <v/>
      </c>
    </row>
    <row r="3973" spans="8:10" x14ac:dyDescent="0.25">
      <c r="H3973" s="29" t="str">
        <f t="shared" si="183"/>
        <v/>
      </c>
      <c r="I3973" s="29" t="str">
        <f t="shared" si="184"/>
        <v/>
      </c>
      <c r="J3973" s="29" t="str">
        <f t="shared" si="185"/>
        <v/>
      </c>
    </row>
    <row r="3974" spans="8:10" x14ac:dyDescent="0.25">
      <c r="H3974" s="29" t="str">
        <f t="shared" ref="H3974:H4037" si="186">IF(A3974&gt;0,WEEKNUM(C3974,21),"")</f>
        <v/>
      </c>
      <c r="I3974" s="29" t="str">
        <f t="shared" ref="I3974:I4037" si="187">IF(A3974&gt;0,1,"")</f>
        <v/>
      </c>
      <c r="J3974" s="29" t="str">
        <f t="shared" ref="J3974:J4037" si="188">IF(F3974&gt;0,1,"")</f>
        <v/>
      </c>
    </row>
    <row r="3975" spans="8:10" x14ac:dyDescent="0.25">
      <c r="H3975" s="29" t="str">
        <f t="shared" si="186"/>
        <v/>
      </c>
      <c r="I3975" s="29" t="str">
        <f t="shared" si="187"/>
        <v/>
      </c>
      <c r="J3975" s="29" t="str">
        <f t="shared" si="188"/>
        <v/>
      </c>
    </row>
    <row r="3976" spans="8:10" x14ac:dyDescent="0.25">
      <c r="H3976" s="29" t="str">
        <f t="shared" si="186"/>
        <v/>
      </c>
      <c r="I3976" s="29" t="str">
        <f t="shared" si="187"/>
        <v/>
      </c>
      <c r="J3976" s="29" t="str">
        <f t="shared" si="188"/>
        <v/>
      </c>
    </row>
    <row r="3977" spans="8:10" x14ac:dyDescent="0.25">
      <c r="H3977" s="29" t="str">
        <f t="shared" si="186"/>
        <v/>
      </c>
      <c r="I3977" s="29" t="str">
        <f t="shared" si="187"/>
        <v/>
      </c>
      <c r="J3977" s="29" t="str">
        <f t="shared" si="188"/>
        <v/>
      </c>
    </row>
    <row r="3978" spans="8:10" x14ac:dyDescent="0.25">
      <c r="H3978" s="29" t="str">
        <f t="shared" si="186"/>
        <v/>
      </c>
      <c r="I3978" s="29" t="str">
        <f t="shared" si="187"/>
        <v/>
      </c>
      <c r="J3978" s="29" t="str">
        <f t="shared" si="188"/>
        <v/>
      </c>
    </row>
    <row r="3979" spans="8:10" x14ac:dyDescent="0.25">
      <c r="H3979" s="29" t="str">
        <f t="shared" si="186"/>
        <v/>
      </c>
      <c r="I3979" s="29" t="str">
        <f t="shared" si="187"/>
        <v/>
      </c>
      <c r="J3979" s="29" t="str">
        <f t="shared" si="188"/>
        <v/>
      </c>
    </row>
    <row r="3980" spans="8:10" x14ac:dyDescent="0.25">
      <c r="H3980" s="29" t="str">
        <f t="shared" si="186"/>
        <v/>
      </c>
      <c r="I3980" s="29" t="str">
        <f t="shared" si="187"/>
        <v/>
      </c>
      <c r="J3980" s="29" t="str">
        <f t="shared" si="188"/>
        <v/>
      </c>
    </row>
    <row r="3981" spans="8:10" x14ac:dyDescent="0.25">
      <c r="H3981" s="29" t="str">
        <f t="shared" si="186"/>
        <v/>
      </c>
      <c r="I3981" s="29" t="str">
        <f t="shared" si="187"/>
        <v/>
      </c>
      <c r="J3981" s="29" t="str">
        <f t="shared" si="188"/>
        <v/>
      </c>
    </row>
    <row r="3982" spans="8:10" x14ac:dyDescent="0.25">
      <c r="H3982" s="29" t="str">
        <f t="shared" si="186"/>
        <v/>
      </c>
      <c r="I3982" s="29" t="str">
        <f t="shared" si="187"/>
        <v/>
      </c>
      <c r="J3982" s="29" t="str">
        <f t="shared" si="188"/>
        <v/>
      </c>
    </row>
    <row r="3983" spans="8:10" x14ac:dyDescent="0.25">
      <c r="H3983" s="29" t="str">
        <f t="shared" si="186"/>
        <v/>
      </c>
      <c r="I3983" s="29" t="str">
        <f t="shared" si="187"/>
        <v/>
      </c>
      <c r="J3983" s="29" t="str">
        <f t="shared" si="188"/>
        <v/>
      </c>
    </row>
    <row r="3984" spans="8:10" x14ac:dyDescent="0.25">
      <c r="H3984" s="29" t="str">
        <f t="shared" si="186"/>
        <v/>
      </c>
      <c r="I3984" s="29" t="str">
        <f t="shared" si="187"/>
        <v/>
      </c>
      <c r="J3984" s="29" t="str">
        <f t="shared" si="188"/>
        <v/>
      </c>
    </row>
    <row r="3985" spans="8:10" x14ac:dyDescent="0.25">
      <c r="H3985" s="29" t="str">
        <f t="shared" si="186"/>
        <v/>
      </c>
      <c r="I3985" s="29" t="str">
        <f t="shared" si="187"/>
        <v/>
      </c>
      <c r="J3985" s="29" t="str">
        <f t="shared" si="188"/>
        <v/>
      </c>
    </row>
    <row r="3986" spans="8:10" x14ac:dyDescent="0.25">
      <c r="H3986" s="29" t="str">
        <f t="shared" si="186"/>
        <v/>
      </c>
      <c r="I3986" s="29" t="str">
        <f t="shared" si="187"/>
        <v/>
      </c>
      <c r="J3986" s="29" t="str">
        <f t="shared" si="188"/>
        <v/>
      </c>
    </row>
    <row r="3987" spans="8:10" x14ac:dyDescent="0.25">
      <c r="H3987" s="29" t="str">
        <f t="shared" si="186"/>
        <v/>
      </c>
      <c r="I3987" s="29" t="str">
        <f t="shared" si="187"/>
        <v/>
      </c>
      <c r="J3987" s="29" t="str">
        <f t="shared" si="188"/>
        <v/>
      </c>
    </row>
    <row r="3988" spans="8:10" x14ac:dyDescent="0.25">
      <c r="H3988" s="29" t="str">
        <f t="shared" si="186"/>
        <v/>
      </c>
      <c r="I3988" s="29" t="str">
        <f t="shared" si="187"/>
        <v/>
      </c>
      <c r="J3988" s="29" t="str">
        <f t="shared" si="188"/>
        <v/>
      </c>
    </row>
    <row r="3989" spans="8:10" x14ac:dyDescent="0.25">
      <c r="H3989" s="29" t="str">
        <f t="shared" si="186"/>
        <v/>
      </c>
      <c r="I3989" s="29" t="str">
        <f t="shared" si="187"/>
        <v/>
      </c>
      <c r="J3989" s="29" t="str">
        <f t="shared" si="188"/>
        <v/>
      </c>
    </row>
    <row r="3990" spans="8:10" x14ac:dyDescent="0.25">
      <c r="H3990" s="29" t="str">
        <f t="shared" si="186"/>
        <v/>
      </c>
      <c r="I3990" s="29" t="str">
        <f t="shared" si="187"/>
        <v/>
      </c>
      <c r="J3990" s="29" t="str">
        <f t="shared" si="188"/>
        <v/>
      </c>
    </row>
    <row r="3991" spans="8:10" x14ac:dyDescent="0.25">
      <c r="H3991" s="29" t="str">
        <f t="shared" si="186"/>
        <v/>
      </c>
      <c r="I3991" s="29" t="str">
        <f t="shared" si="187"/>
        <v/>
      </c>
      <c r="J3991" s="29" t="str">
        <f t="shared" si="188"/>
        <v/>
      </c>
    </row>
    <row r="3992" spans="8:10" x14ac:dyDescent="0.25">
      <c r="H3992" s="29" t="str">
        <f t="shared" si="186"/>
        <v/>
      </c>
      <c r="I3992" s="29" t="str">
        <f t="shared" si="187"/>
        <v/>
      </c>
      <c r="J3992" s="29" t="str">
        <f t="shared" si="188"/>
        <v/>
      </c>
    </row>
    <row r="3993" spans="8:10" x14ac:dyDescent="0.25">
      <c r="H3993" s="29" t="str">
        <f t="shared" si="186"/>
        <v/>
      </c>
      <c r="I3993" s="29" t="str">
        <f t="shared" si="187"/>
        <v/>
      </c>
      <c r="J3993" s="29" t="str">
        <f t="shared" si="188"/>
        <v/>
      </c>
    </row>
    <row r="3994" spans="8:10" x14ac:dyDescent="0.25">
      <c r="H3994" s="29" t="str">
        <f t="shared" si="186"/>
        <v/>
      </c>
      <c r="I3994" s="29" t="str">
        <f t="shared" si="187"/>
        <v/>
      </c>
      <c r="J3994" s="29" t="str">
        <f t="shared" si="188"/>
        <v/>
      </c>
    </row>
    <row r="3995" spans="8:10" x14ac:dyDescent="0.25">
      <c r="H3995" s="29" t="str">
        <f t="shared" si="186"/>
        <v/>
      </c>
      <c r="I3995" s="29" t="str">
        <f t="shared" si="187"/>
        <v/>
      </c>
      <c r="J3995" s="29" t="str">
        <f t="shared" si="188"/>
        <v/>
      </c>
    </row>
    <row r="3996" spans="8:10" x14ac:dyDescent="0.25">
      <c r="H3996" s="29" t="str">
        <f t="shared" si="186"/>
        <v/>
      </c>
      <c r="I3996" s="29" t="str">
        <f t="shared" si="187"/>
        <v/>
      </c>
      <c r="J3996" s="29" t="str">
        <f t="shared" si="188"/>
        <v/>
      </c>
    </row>
    <row r="3997" spans="8:10" x14ac:dyDescent="0.25">
      <c r="H3997" s="29" t="str">
        <f t="shared" si="186"/>
        <v/>
      </c>
      <c r="I3997" s="29" t="str">
        <f t="shared" si="187"/>
        <v/>
      </c>
      <c r="J3997" s="29" t="str">
        <f t="shared" si="188"/>
        <v/>
      </c>
    </row>
    <row r="3998" spans="8:10" x14ac:dyDescent="0.25">
      <c r="H3998" s="29" t="str">
        <f t="shared" si="186"/>
        <v/>
      </c>
      <c r="I3998" s="29" t="str">
        <f t="shared" si="187"/>
        <v/>
      </c>
      <c r="J3998" s="29" t="str">
        <f t="shared" si="188"/>
        <v/>
      </c>
    </row>
    <row r="3999" spans="8:10" x14ac:dyDescent="0.25">
      <c r="H3999" s="29" t="str">
        <f t="shared" si="186"/>
        <v/>
      </c>
      <c r="I3999" s="29" t="str">
        <f t="shared" si="187"/>
        <v/>
      </c>
      <c r="J3999" s="29" t="str">
        <f t="shared" si="188"/>
        <v/>
      </c>
    </row>
    <row r="4000" spans="8:10" x14ac:dyDescent="0.25">
      <c r="H4000" s="29" t="str">
        <f t="shared" si="186"/>
        <v/>
      </c>
      <c r="I4000" s="29" t="str">
        <f t="shared" si="187"/>
        <v/>
      </c>
      <c r="J4000" s="29" t="str">
        <f t="shared" si="188"/>
        <v/>
      </c>
    </row>
    <row r="4001" spans="8:10" x14ac:dyDescent="0.25">
      <c r="H4001" s="29" t="str">
        <f t="shared" si="186"/>
        <v/>
      </c>
      <c r="I4001" s="29" t="str">
        <f t="shared" si="187"/>
        <v/>
      </c>
      <c r="J4001" s="29" t="str">
        <f t="shared" si="188"/>
        <v/>
      </c>
    </row>
    <row r="4002" spans="8:10" x14ac:dyDescent="0.25">
      <c r="H4002" s="29" t="str">
        <f t="shared" si="186"/>
        <v/>
      </c>
      <c r="I4002" s="29" t="str">
        <f t="shared" si="187"/>
        <v/>
      </c>
      <c r="J4002" s="29" t="str">
        <f t="shared" si="188"/>
        <v/>
      </c>
    </row>
    <row r="4003" spans="8:10" x14ac:dyDescent="0.25">
      <c r="H4003" s="29" t="str">
        <f t="shared" si="186"/>
        <v/>
      </c>
      <c r="I4003" s="29" t="str">
        <f t="shared" si="187"/>
        <v/>
      </c>
      <c r="J4003" s="29" t="str">
        <f t="shared" si="188"/>
        <v/>
      </c>
    </row>
    <row r="4004" spans="8:10" x14ac:dyDescent="0.25">
      <c r="H4004" s="29" t="str">
        <f t="shared" si="186"/>
        <v/>
      </c>
      <c r="I4004" s="29" t="str">
        <f t="shared" si="187"/>
        <v/>
      </c>
      <c r="J4004" s="29" t="str">
        <f t="shared" si="188"/>
        <v/>
      </c>
    </row>
    <row r="4005" spans="8:10" x14ac:dyDescent="0.25">
      <c r="H4005" s="29" t="str">
        <f t="shared" si="186"/>
        <v/>
      </c>
      <c r="I4005" s="29" t="str">
        <f t="shared" si="187"/>
        <v/>
      </c>
      <c r="J4005" s="29" t="str">
        <f t="shared" si="188"/>
        <v/>
      </c>
    </row>
    <row r="4006" spans="8:10" x14ac:dyDescent="0.25">
      <c r="H4006" s="29" t="str">
        <f t="shared" si="186"/>
        <v/>
      </c>
      <c r="I4006" s="29" t="str">
        <f t="shared" si="187"/>
        <v/>
      </c>
      <c r="J4006" s="29" t="str">
        <f t="shared" si="188"/>
        <v/>
      </c>
    </row>
    <row r="4007" spans="8:10" x14ac:dyDescent="0.25">
      <c r="H4007" s="29" t="str">
        <f t="shared" si="186"/>
        <v/>
      </c>
      <c r="I4007" s="29" t="str">
        <f t="shared" si="187"/>
        <v/>
      </c>
      <c r="J4007" s="29" t="str">
        <f t="shared" si="188"/>
        <v/>
      </c>
    </row>
    <row r="4008" spans="8:10" x14ac:dyDescent="0.25">
      <c r="H4008" s="29" t="str">
        <f t="shared" si="186"/>
        <v/>
      </c>
      <c r="I4008" s="29" t="str">
        <f t="shared" si="187"/>
        <v/>
      </c>
      <c r="J4008" s="29" t="str">
        <f t="shared" si="188"/>
        <v/>
      </c>
    </row>
    <row r="4009" spans="8:10" x14ac:dyDescent="0.25">
      <c r="H4009" s="29" t="str">
        <f t="shared" si="186"/>
        <v/>
      </c>
      <c r="I4009" s="29" t="str">
        <f t="shared" si="187"/>
        <v/>
      </c>
      <c r="J4009" s="29" t="str">
        <f t="shared" si="188"/>
        <v/>
      </c>
    </row>
    <row r="4010" spans="8:10" x14ac:dyDescent="0.25">
      <c r="H4010" s="29" t="str">
        <f t="shared" si="186"/>
        <v/>
      </c>
      <c r="I4010" s="29" t="str">
        <f t="shared" si="187"/>
        <v/>
      </c>
      <c r="J4010" s="29" t="str">
        <f t="shared" si="188"/>
        <v/>
      </c>
    </row>
    <row r="4011" spans="8:10" x14ac:dyDescent="0.25">
      <c r="H4011" s="29" t="str">
        <f t="shared" si="186"/>
        <v/>
      </c>
      <c r="I4011" s="29" t="str">
        <f t="shared" si="187"/>
        <v/>
      </c>
      <c r="J4011" s="29" t="str">
        <f t="shared" si="188"/>
        <v/>
      </c>
    </row>
    <row r="4012" spans="8:10" x14ac:dyDescent="0.25">
      <c r="H4012" s="29" t="str">
        <f t="shared" si="186"/>
        <v/>
      </c>
      <c r="I4012" s="29" t="str">
        <f t="shared" si="187"/>
        <v/>
      </c>
      <c r="J4012" s="29" t="str">
        <f t="shared" si="188"/>
        <v/>
      </c>
    </row>
    <row r="4013" spans="8:10" x14ac:dyDescent="0.25">
      <c r="H4013" s="29" t="str">
        <f t="shared" si="186"/>
        <v/>
      </c>
      <c r="I4013" s="29" t="str">
        <f t="shared" si="187"/>
        <v/>
      </c>
      <c r="J4013" s="29" t="str">
        <f t="shared" si="188"/>
        <v/>
      </c>
    </row>
    <row r="4014" spans="8:10" x14ac:dyDescent="0.25">
      <c r="H4014" s="29" t="str">
        <f t="shared" si="186"/>
        <v/>
      </c>
      <c r="I4014" s="29" t="str">
        <f t="shared" si="187"/>
        <v/>
      </c>
      <c r="J4014" s="29" t="str">
        <f t="shared" si="188"/>
        <v/>
      </c>
    </row>
    <row r="4015" spans="8:10" x14ac:dyDescent="0.25">
      <c r="H4015" s="29" t="str">
        <f t="shared" si="186"/>
        <v/>
      </c>
      <c r="I4015" s="29" t="str">
        <f t="shared" si="187"/>
        <v/>
      </c>
      <c r="J4015" s="29" t="str">
        <f t="shared" si="188"/>
        <v/>
      </c>
    </row>
    <row r="4016" spans="8:10" x14ac:dyDescent="0.25">
      <c r="H4016" s="29" t="str">
        <f t="shared" si="186"/>
        <v/>
      </c>
      <c r="I4016" s="29" t="str">
        <f t="shared" si="187"/>
        <v/>
      </c>
      <c r="J4016" s="29" t="str">
        <f t="shared" si="188"/>
        <v/>
      </c>
    </row>
    <row r="4017" spans="8:10" x14ac:dyDescent="0.25">
      <c r="H4017" s="29" t="str">
        <f t="shared" si="186"/>
        <v/>
      </c>
      <c r="I4017" s="29" t="str">
        <f t="shared" si="187"/>
        <v/>
      </c>
      <c r="J4017" s="29" t="str">
        <f t="shared" si="188"/>
        <v/>
      </c>
    </row>
    <row r="4018" spans="8:10" x14ac:dyDescent="0.25">
      <c r="H4018" s="29" t="str">
        <f t="shared" si="186"/>
        <v/>
      </c>
      <c r="I4018" s="29" t="str">
        <f t="shared" si="187"/>
        <v/>
      </c>
      <c r="J4018" s="29" t="str">
        <f t="shared" si="188"/>
        <v/>
      </c>
    </row>
    <row r="4019" spans="8:10" x14ac:dyDescent="0.25">
      <c r="H4019" s="29" t="str">
        <f t="shared" si="186"/>
        <v/>
      </c>
      <c r="I4019" s="29" t="str">
        <f t="shared" si="187"/>
        <v/>
      </c>
      <c r="J4019" s="29" t="str">
        <f t="shared" si="188"/>
        <v/>
      </c>
    </row>
    <row r="4020" spans="8:10" x14ac:dyDescent="0.25">
      <c r="H4020" s="29" t="str">
        <f t="shared" si="186"/>
        <v/>
      </c>
      <c r="I4020" s="29" t="str">
        <f t="shared" si="187"/>
        <v/>
      </c>
      <c r="J4020" s="29" t="str">
        <f t="shared" si="188"/>
        <v/>
      </c>
    </row>
    <row r="4021" spans="8:10" x14ac:dyDescent="0.25">
      <c r="H4021" s="29" t="str">
        <f t="shared" si="186"/>
        <v/>
      </c>
      <c r="I4021" s="29" t="str">
        <f t="shared" si="187"/>
        <v/>
      </c>
      <c r="J4021" s="29" t="str">
        <f t="shared" si="188"/>
        <v/>
      </c>
    </row>
    <row r="4022" spans="8:10" x14ac:dyDescent="0.25">
      <c r="H4022" s="29" t="str">
        <f t="shared" si="186"/>
        <v/>
      </c>
      <c r="I4022" s="29" t="str">
        <f t="shared" si="187"/>
        <v/>
      </c>
      <c r="J4022" s="29" t="str">
        <f t="shared" si="188"/>
        <v/>
      </c>
    </row>
    <row r="4023" spans="8:10" x14ac:dyDescent="0.25">
      <c r="H4023" s="29" t="str">
        <f t="shared" si="186"/>
        <v/>
      </c>
      <c r="I4023" s="29" t="str">
        <f t="shared" si="187"/>
        <v/>
      </c>
      <c r="J4023" s="29" t="str">
        <f t="shared" si="188"/>
        <v/>
      </c>
    </row>
    <row r="4024" spans="8:10" x14ac:dyDescent="0.25">
      <c r="H4024" s="29" t="str">
        <f t="shared" si="186"/>
        <v/>
      </c>
      <c r="I4024" s="29" t="str">
        <f t="shared" si="187"/>
        <v/>
      </c>
      <c r="J4024" s="29" t="str">
        <f t="shared" si="188"/>
        <v/>
      </c>
    </row>
    <row r="4025" spans="8:10" x14ac:dyDescent="0.25">
      <c r="H4025" s="29" t="str">
        <f t="shared" si="186"/>
        <v/>
      </c>
      <c r="I4025" s="29" t="str">
        <f t="shared" si="187"/>
        <v/>
      </c>
      <c r="J4025" s="29" t="str">
        <f t="shared" si="188"/>
        <v/>
      </c>
    </row>
    <row r="4026" spans="8:10" x14ac:dyDescent="0.25">
      <c r="H4026" s="29" t="str">
        <f t="shared" si="186"/>
        <v/>
      </c>
      <c r="I4026" s="29" t="str">
        <f t="shared" si="187"/>
        <v/>
      </c>
      <c r="J4026" s="29" t="str">
        <f t="shared" si="188"/>
        <v/>
      </c>
    </row>
    <row r="4027" spans="8:10" x14ac:dyDescent="0.25">
      <c r="H4027" s="29" t="str">
        <f t="shared" si="186"/>
        <v/>
      </c>
      <c r="I4027" s="29" t="str">
        <f t="shared" si="187"/>
        <v/>
      </c>
      <c r="J4027" s="29" t="str">
        <f t="shared" si="188"/>
        <v/>
      </c>
    </row>
    <row r="4028" spans="8:10" x14ac:dyDescent="0.25">
      <c r="H4028" s="29" t="str">
        <f t="shared" si="186"/>
        <v/>
      </c>
      <c r="I4028" s="29" t="str">
        <f t="shared" si="187"/>
        <v/>
      </c>
      <c r="J4028" s="29" t="str">
        <f t="shared" si="188"/>
        <v/>
      </c>
    </row>
    <row r="4029" spans="8:10" x14ac:dyDescent="0.25">
      <c r="H4029" s="29" t="str">
        <f t="shared" si="186"/>
        <v/>
      </c>
      <c r="I4029" s="29" t="str">
        <f t="shared" si="187"/>
        <v/>
      </c>
      <c r="J4029" s="29" t="str">
        <f t="shared" si="188"/>
        <v/>
      </c>
    </row>
    <row r="4030" spans="8:10" x14ac:dyDescent="0.25">
      <c r="H4030" s="29" t="str">
        <f t="shared" si="186"/>
        <v/>
      </c>
      <c r="I4030" s="29" t="str">
        <f t="shared" si="187"/>
        <v/>
      </c>
      <c r="J4030" s="29" t="str">
        <f t="shared" si="188"/>
        <v/>
      </c>
    </row>
    <row r="4031" spans="8:10" x14ac:dyDescent="0.25">
      <c r="H4031" s="29" t="str">
        <f t="shared" si="186"/>
        <v/>
      </c>
      <c r="I4031" s="29" t="str">
        <f t="shared" si="187"/>
        <v/>
      </c>
      <c r="J4031" s="29" t="str">
        <f t="shared" si="188"/>
        <v/>
      </c>
    </row>
    <row r="4032" spans="8:10" x14ac:dyDescent="0.25">
      <c r="H4032" s="29" t="str">
        <f t="shared" si="186"/>
        <v/>
      </c>
      <c r="I4032" s="29" t="str">
        <f t="shared" si="187"/>
        <v/>
      </c>
      <c r="J4032" s="29" t="str">
        <f t="shared" si="188"/>
        <v/>
      </c>
    </row>
    <row r="4033" spans="8:10" x14ac:dyDescent="0.25">
      <c r="H4033" s="29" t="str">
        <f t="shared" si="186"/>
        <v/>
      </c>
      <c r="I4033" s="29" t="str">
        <f t="shared" si="187"/>
        <v/>
      </c>
      <c r="J4033" s="29" t="str">
        <f t="shared" si="188"/>
        <v/>
      </c>
    </row>
    <row r="4034" spans="8:10" x14ac:dyDescent="0.25">
      <c r="H4034" s="29" t="str">
        <f t="shared" si="186"/>
        <v/>
      </c>
      <c r="I4034" s="29" t="str">
        <f t="shared" si="187"/>
        <v/>
      </c>
      <c r="J4034" s="29" t="str">
        <f t="shared" si="188"/>
        <v/>
      </c>
    </row>
    <row r="4035" spans="8:10" x14ac:dyDescent="0.25">
      <c r="H4035" s="29" t="str">
        <f t="shared" si="186"/>
        <v/>
      </c>
      <c r="I4035" s="29" t="str">
        <f t="shared" si="187"/>
        <v/>
      </c>
      <c r="J4035" s="29" t="str">
        <f t="shared" si="188"/>
        <v/>
      </c>
    </row>
    <row r="4036" spans="8:10" x14ac:dyDescent="0.25">
      <c r="H4036" s="29" t="str">
        <f t="shared" si="186"/>
        <v/>
      </c>
      <c r="I4036" s="29" t="str">
        <f t="shared" si="187"/>
        <v/>
      </c>
      <c r="J4036" s="29" t="str">
        <f t="shared" si="188"/>
        <v/>
      </c>
    </row>
    <row r="4037" spans="8:10" x14ac:dyDescent="0.25">
      <c r="H4037" s="29" t="str">
        <f t="shared" si="186"/>
        <v/>
      </c>
      <c r="I4037" s="29" t="str">
        <f t="shared" si="187"/>
        <v/>
      </c>
      <c r="J4037" s="29" t="str">
        <f t="shared" si="188"/>
        <v/>
      </c>
    </row>
    <row r="4038" spans="8:10" x14ac:dyDescent="0.25">
      <c r="H4038" s="29" t="str">
        <f t="shared" ref="H4038:H4101" si="189">IF(A4038&gt;0,WEEKNUM(C4038,21),"")</f>
        <v/>
      </c>
      <c r="I4038" s="29" t="str">
        <f t="shared" ref="I4038:I4101" si="190">IF(A4038&gt;0,1,"")</f>
        <v/>
      </c>
      <c r="J4038" s="29" t="str">
        <f t="shared" ref="J4038:J4101" si="191">IF(F4038&gt;0,1,"")</f>
        <v/>
      </c>
    </row>
    <row r="4039" spans="8:10" x14ac:dyDescent="0.25">
      <c r="H4039" s="29" t="str">
        <f t="shared" si="189"/>
        <v/>
      </c>
      <c r="I4039" s="29" t="str">
        <f t="shared" si="190"/>
        <v/>
      </c>
      <c r="J4039" s="29" t="str">
        <f t="shared" si="191"/>
        <v/>
      </c>
    </row>
    <row r="4040" spans="8:10" x14ac:dyDescent="0.25">
      <c r="H4040" s="29" t="str">
        <f t="shared" si="189"/>
        <v/>
      </c>
      <c r="I4040" s="29" t="str">
        <f t="shared" si="190"/>
        <v/>
      </c>
      <c r="J4040" s="29" t="str">
        <f t="shared" si="191"/>
        <v/>
      </c>
    </row>
    <row r="4041" spans="8:10" x14ac:dyDescent="0.25">
      <c r="H4041" s="29" t="str">
        <f t="shared" si="189"/>
        <v/>
      </c>
      <c r="I4041" s="29" t="str">
        <f t="shared" si="190"/>
        <v/>
      </c>
      <c r="J4041" s="29" t="str">
        <f t="shared" si="191"/>
        <v/>
      </c>
    </row>
    <row r="4042" spans="8:10" x14ac:dyDescent="0.25">
      <c r="H4042" s="29" t="str">
        <f t="shared" si="189"/>
        <v/>
      </c>
      <c r="I4042" s="29" t="str">
        <f t="shared" si="190"/>
        <v/>
      </c>
      <c r="J4042" s="29" t="str">
        <f t="shared" si="191"/>
        <v/>
      </c>
    </row>
    <row r="4043" spans="8:10" x14ac:dyDescent="0.25">
      <c r="H4043" s="29" t="str">
        <f t="shared" si="189"/>
        <v/>
      </c>
      <c r="I4043" s="29" t="str">
        <f t="shared" si="190"/>
        <v/>
      </c>
      <c r="J4043" s="29" t="str">
        <f t="shared" si="191"/>
        <v/>
      </c>
    </row>
    <row r="4044" spans="8:10" x14ac:dyDescent="0.25">
      <c r="H4044" s="29" t="str">
        <f t="shared" si="189"/>
        <v/>
      </c>
      <c r="I4044" s="29" t="str">
        <f t="shared" si="190"/>
        <v/>
      </c>
      <c r="J4044" s="29" t="str">
        <f t="shared" si="191"/>
        <v/>
      </c>
    </row>
    <row r="4045" spans="8:10" x14ac:dyDescent="0.25">
      <c r="H4045" s="29" t="str">
        <f t="shared" si="189"/>
        <v/>
      </c>
      <c r="I4045" s="29" t="str">
        <f t="shared" si="190"/>
        <v/>
      </c>
      <c r="J4045" s="29" t="str">
        <f t="shared" si="191"/>
        <v/>
      </c>
    </row>
    <row r="4046" spans="8:10" x14ac:dyDescent="0.25">
      <c r="H4046" s="29" t="str">
        <f t="shared" si="189"/>
        <v/>
      </c>
      <c r="I4046" s="29" t="str">
        <f t="shared" si="190"/>
        <v/>
      </c>
      <c r="J4046" s="29" t="str">
        <f t="shared" si="191"/>
        <v/>
      </c>
    </row>
    <row r="4047" spans="8:10" x14ac:dyDescent="0.25">
      <c r="H4047" s="29" t="str">
        <f t="shared" si="189"/>
        <v/>
      </c>
      <c r="I4047" s="29" t="str">
        <f t="shared" si="190"/>
        <v/>
      </c>
      <c r="J4047" s="29" t="str">
        <f t="shared" si="191"/>
        <v/>
      </c>
    </row>
    <row r="4048" spans="8:10" x14ac:dyDescent="0.25">
      <c r="H4048" s="29" t="str">
        <f t="shared" si="189"/>
        <v/>
      </c>
      <c r="I4048" s="29" t="str">
        <f t="shared" si="190"/>
        <v/>
      </c>
      <c r="J4048" s="29" t="str">
        <f t="shared" si="191"/>
        <v/>
      </c>
    </row>
    <row r="4049" spans="8:10" x14ac:dyDescent="0.25">
      <c r="H4049" s="29" t="str">
        <f t="shared" si="189"/>
        <v/>
      </c>
      <c r="I4049" s="29" t="str">
        <f t="shared" si="190"/>
        <v/>
      </c>
      <c r="J4049" s="29" t="str">
        <f t="shared" si="191"/>
        <v/>
      </c>
    </row>
    <row r="4050" spans="8:10" x14ac:dyDescent="0.25">
      <c r="H4050" s="29" t="str">
        <f t="shared" si="189"/>
        <v/>
      </c>
      <c r="I4050" s="29" t="str">
        <f t="shared" si="190"/>
        <v/>
      </c>
      <c r="J4050" s="29" t="str">
        <f t="shared" si="191"/>
        <v/>
      </c>
    </row>
    <row r="4051" spans="8:10" x14ac:dyDescent="0.25">
      <c r="H4051" s="29" t="str">
        <f t="shared" si="189"/>
        <v/>
      </c>
      <c r="I4051" s="29" t="str">
        <f t="shared" si="190"/>
        <v/>
      </c>
      <c r="J4051" s="29" t="str">
        <f t="shared" si="191"/>
        <v/>
      </c>
    </row>
    <row r="4052" spans="8:10" x14ac:dyDescent="0.25">
      <c r="H4052" s="29" t="str">
        <f t="shared" si="189"/>
        <v/>
      </c>
      <c r="I4052" s="29" t="str">
        <f t="shared" si="190"/>
        <v/>
      </c>
      <c r="J4052" s="29" t="str">
        <f t="shared" si="191"/>
        <v/>
      </c>
    </row>
    <row r="4053" spans="8:10" x14ac:dyDescent="0.25">
      <c r="H4053" s="29" t="str">
        <f t="shared" si="189"/>
        <v/>
      </c>
      <c r="I4053" s="29" t="str">
        <f t="shared" si="190"/>
        <v/>
      </c>
      <c r="J4053" s="29" t="str">
        <f t="shared" si="191"/>
        <v/>
      </c>
    </row>
    <row r="4054" spans="8:10" x14ac:dyDescent="0.25">
      <c r="H4054" s="29" t="str">
        <f t="shared" si="189"/>
        <v/>
      </c>
      <c r="I4054" s="29" t="str">
        <f t="shared" si="190"/>
        <v/>
      </c>
      <c r="J4054" s="29" t="str">
        <f t="shared" si="191"/>
        <v/>
      </c>
    </row>
    <row r="4055" spans="8:10" x14ac:dyDescent="0.25">
      <c r="H4055" s="29" t="str">
        <f t="shared" si="189"/>
        <v/>
      </c>
      <c r="I4055" s="29" t="str">
        <f t="shared" si="190"/>
        <v/>
      </c>
      <c r="J4055" s="29" t="str">
        <f t="shared" si="191"/>
        <v/>
      </c>
    </row>
    <row r="4056" spans="8:10" x14ac:dyDescent="0.25">
      <c r="H4056" s="29" t="str">
        <f t="shared" si="189"/>
        <v/>
      </c>
      <c r="I4056" s="29" t="str">
        <f t="shared" si="190"/>
        <v/>
      </c>
      <c r="J4056" s="29" t="str">
        <f t="shared" si="191"/>
        <v/>
      </c>
    </row>
    <row r="4057" spans="8:10" x14ac:dyDescent="0.25">
      <c r="H4057" s="29" t="str">
        <f t="shared" si="189"/>
        <v/>
      </c>
      <c r="I4057" s="29" t="str">
        <f t="shared" si="190"/>
        <v/>
      </c>
      <c r="J4057" s="29" t="str">
        <f t="shared" si="191"/>
        <v/>
      </c>
    </row>
    <row r="4058" spans="8:10" x14ac:dyDescent="0.25">
      <c r="H4058" s="29" t="str">
        <f t="shared" si="189"/>
        <v/>
      </c>
      <c r="I4058" s="29" t="str">
        <f t="shared" si="190"/>
        <v/>
      </c>
      <c r="J4058" s="29" t="str">
        <f t="shared" si="191"/>
        <v/>
      </c>
    </row>
    <row r="4059" spans="8:10" x14ac:dyDescent="0.25">
      <c r="H4059" s="29" t="str">
        <f t="shared" si="189"/>
        <v/>
      </c>
      <c r="I4059" s="29" t="str">
        <f t="shared" si="190"/>
        <v/>
      </c>
      <c r="J4059" s="29" t="str">
        <f t="shared" si="191"/>
        <v/>
      </c>
    </row>
    <row r="4060" spans="8:10" x14ac:dyDescent="0.25">
      <c r="H4060" s="29" t="str">
        <f t="shared" si="189"/>
        <v/>
      </c>
      <c r="I4060" s="29" t="str">
        <f t="shared" si="190"/>
        <v/>
      </c>
      <c r="J4060" s="29" t="str">
        <f t="shared" si="191"/>
        <v/>
      </c>
    </row>
    <row r="4061" spans="8:10" x14ac:dyDescent="0.25">
      <c r="H4061" s="29" t="str">
        <f t="shared" si="189"/>
        <v/>
      </c>
      <c r="I4061" s="29" t="str">
        <f t="shared" si="190"/>
        <v/>
      </c>
      <c r="J4061" s="29" t="str">
        <f t="shared" si="191"/>
        <v/>
      </c>
    </row>
    <row r="4062" spans="8:10" x14ac:dyDescent="0.25">
      <c r="H4062" s="29" t="str">
        <f t="shared" si="189"/>
        <v/>
      </c>
      <c r="I4062" s="29" t="str">
        <f t="shared" si="190"/>
        <v/>
      </c>
      <c r="J4062" s="29" t="str">
        <f t="shared" si="191"/>
        <v/>
      </c>
    </row>
    <row r="4063" spans="8:10" x14ac:dyDescent="0.25">
      <c r="H4063" s="29" t="str">
        <f t="shared" si="189"/>
        <v/>
      </c>
      <c r="I4063" s="29" t="str">
        <f t="shared" si="190"/>
        <v/>
      </c>
      <c r="J4063" s="29" t="str">
        <f t="shared" si="191"/>
        <v/>
      </c>
    </row>
    <row r="4064" spans="8:10" x14ac:dyDescent="0.25">
      <c r="H4064" s="29" t="str">
        <f t="shared" si="189"/>
        <v/>
      </c>
      <c r="I4064" s="29" t="str">
        <f t="shared" si="190"/>
        <v/>
      </c>
      <c r="J4064" s="29" t="str">
        <f t="shared" si="191"/>
        <v/>
      </c>
    </row>
    <row r="4065" spans="8:10" x14ac:dyDescent="0.25">
      <c r="H4065" s="29" t="str">
        <f t="shared" si="189"/>
        <v/>
      </c>
      <c r="I4065" s="29" t="str">
        <f t="shared" si="190"/>
        <v/>
      </c>
      <c r="J4065" s="29" t="str">
        <f t="shared" si="191"/>
        <v/>
      </c>
    </row>
    <row r="4066" spans="8:10" x14ac:dyDescent="0.25">
      <c r="H4066" s="29" t="str">
        <f t="shared" si="189"/>
        <v/>
      </c>
      <c r="I4066" s="29" t="str">
        <f t="shared" si="190"/>
        <v/>
      </c>
      <c r="J4066" s="29" t="str">
        <f t="shared" si="191"/>
        <v/>
      </c>
    </row>
    <row r="4067" spans="8:10" x14ac:dyDescent="0.25">
      <c r="H4067" s="29" t="str">
        <f t="shared" si="189"/>
        <v/>
      </c>
      <c r="I4067" s="29" t="str">
        <f t="shared" si="190"/>
        <v/>
      </c>
      <c r="J4067" s="29" t="str">
        <f t="shared" si="191"/>
        <v/>
      </c>
    </row>
    <row r="4068" spans="8:10" x14ac:dyDescent="0.25">
      <c r="H4068" s="29" t="str">
        <f t="shared" si="189"/>
        <v/>
      </c>
      <c r="I4068" s="29" t="str">
        <f t="shared" si="190"/>
        <v/>
      </c>
      <c r="J4068" s="29" t="str">
        <f t="shared" si="191"/>
        <v/>
      </c>
    </row>
    <row r="4069" spans="8:10" x14ac:dyDescent="0.25">
      <c r="H4069" s="29" t="str">
        <f t="shared" si="189"/>
        <v/>
      </c>
      <c r="I4069" s="29" t="str">
        <f t="shared" si="190"/>
        <v/>
      </c>
      <c r="J4069" s="29" t="str">
        <f t="shared" si="191"/>
        <v/>
      </c>
    </row>
    <row r="4070" spans="8:10" x14ac:dyDescent="0.25">
      <c r="H4070" s="29" t="str">
        <f t="shared" si="189"/>
        <v/>
      </c>
      <c r="I4070" s="29" t="str">
        <f t="shared" si="190"/>
        <v/>
      </c>
      <c r="J4070" s="29" t="str">
        <f t="shared" si="191"/>
        <v/>
      </c>
    </row>
    <row r="4071" spans="8:10" x14ac:dyDescent="0.25">
      <c r="H4071" s="29" t="str">
        <f t="shared" si="189"/>
        <v/>
      </c>
      <c r="I4071" s="29" t="str">
        <f t="shared" si="190"/>
        <v/>
      </c>
      <c r="J4071" s="29" t="str">
        <f t="shared" si="191"/>
        <v/>
      </c>
    </row>
    <row r="4072" spans="8:10" x14ac:dyDescent="0.25">
      <c r="H4072" s="29" t="str">
        <f t="shared" si="189"/>
        <v/>
      </c>
      <c r="I4072" s="29" t="str">
        <f t="shared" si="190"/>
        <v/>
      </c>
      <c r="J4072" s="29" t="str">
        <f t="shared" si="191"/>
        <v/>
      </c>
    </row>
    <row r="4073" spans="8:10" x14ac:dyDescent="0.25">
      <c r="H4073" s="29" t="str">
        <f t="shared" si="189"/>
        <v/>
      </c>
      <c r="I4073" s="29" t="str">
        <f t="shared" si="190"/>
        <v/>
      </c>
      <c r="J4073" s="29" t="str">
        <f t="shared" si="191"/>
        <v/>
      </c>
    </row>
    <row r="4074" spans="8:10" x14ac:dyDescent="0.25">
      <c r="H4074" s="29" t="str">
        <f t="shared" si="189"/>
        <v/>
      </c>
      <c r="I4074" s="29" t="str">
        <f t="shared" si="190"/>
        <v/>
      </c>
      <c r="J4074" s="29" t="str">
        <f t="shared" si="191"/>
        <v/>
      </c>
    </row>
    <row r="4075" spans="8:10" x14ac:dyDescent="0.25">
      <c r="H4075" s="29" t="str">
        <f t="shared" si="189"/>
        <v/>
      </c>
      <c r="I4075" s="29" t="str">
        <f t="shared" si="190"/>
        <v/>
      </c>
      <c r="J4075" s="29" t="str">
        <f t="shared" si="191"/>
        <v/>
      </c>
    </row>
    <row r="4076" spans="8:10" x14ac:dyDescent="0.25">
      <c r="H4076" s="29" t="str">
        <f t="shared" si="189"/>
        <v/>
      </c>
      <c r="I4076" s="29" t="str">
        <f t="shared" si="190"/>
        <v/>
      </c>
      <c r="J4076" s="29" t="str">
        <f t="shared" si="191"/>
        <v/>
      </c>
    </row>
    <row r="4077" spans="8:10" x14ac:dyDescent="0.25">
      <c r="H4077" s="29" t="str">
        <f t="shared" si="189"/>
        <v/>
      </c>
      <c r="I4077" s="29" t="str">
        <f t="shared" si="190"/>
        <v/>
      </c>
      <c r="J4077" s="29" t="str">
        <f t="shared" si="191"/>
        <v/>
      </c>
    </row>
    <row r="4078" spans="8:10" x14ac:dyDescent="0.25">
      <c r="H4078" s="29" t="str">
        <f t="shared" si="189"/>
        <v/>
      </c>
      <c r="I4078" s="29" t="str">
        <f t="shared" si="190"/>
        <v/>
      </c>
      <c r="J4078" s="29" t="str">
        <f t="shared" si="191"/>
        <v/>
      </c>
    </row>
    <row r="4079" spans="8:10" x14ac:dyDescent="0.25">
      <c r="H4079" s="29" t="str">
        <f t="shared" si="189"/>
        <v/>
      </c>
      <c r="I4079" s="29" t="str">
        <f t="shared" si="190"/>
        <v/>
      </c>
      <c r="J4079" s="29" t="str">
        <f t="shared" si="191"/>
        <v/>
      </c>
    </row>
    <row r="4080" spans="8:10" x14ac:dyDescent="0.25">
      <c r="H4080" s="29" t="str">
        <f t="shared" si="189"/>
        <v/>
      </c>
      <c r="I4080" s="29" t="str">
        <f t="shared" si="190"/>
        <v/>
      </c>
      <c r="J4080" s="29" t="str">
        <f t="shared" si="191"/>
        <v/>
      </c>
    </row>
    <row r="4081" spans="8:10" x14ac:dyDescent="0.25">
      <c r="H4081" s="29" t="str">
        <f t="shared" si="189"/>
        <v/>
      </c>
      <c r="I4081" s="29" t="str">
        <f t="shared" si="190"/>
        <v/>
      </c>
      <c r="J4081" s="29" t="str">
        <f t="shared" si="191"/>
        <v/>
      </c>
    </row>
    <row r="4082" spans="8:10" x14ac:dyDescent="0.25">
      <c r="H4082" s="29" t="str">
        <f t="shared" si="189"/>
        <v/>
      </c>
      <c r="I4082" s="29" t="str">
        <f t="shared" si="190"/>
        <v/>
      </c>
      <c r="J4082" s="29" t="str">
        <f t="shared" si="191"/>
        <v/>
      </c>
    </row>
    <row r="4083" spans="8:10" x14ac:dyDescent="0.25">
      <c r="H4083" s="29" t="str">
        <f t="shared" si="189"/>
        <v/>
      </c>
      <c r="I4083" s="29" t="str">
        <f t="shared" si="190"/>
        <v/>
      </c>
      <c r="J4083" s="29" t="str">
        <f t="shared" si="191"/>
        <v/>
      </c>
    </row>
    <row r="4084" spans="8:10" x14ac:dyDescent="0.25">
      <c r="H4084" s="29" t="str">
        <f t="shared" si="189"/>
        <v/>
      </c>
      <c r="I4084" s="29" t="str">
        <f t="shared" si="190"/>
        <v/>
      </c>
      <c r="J4084" s="29" t="str">
        <f t="shared" si="191"/>
        <v/>
      </c>
    </row>
    <row r="4085" spans="8:10" x14ac:dyDescent="0.25">
      <c r="H4085" s="29" t="str">
        <f t="shared" si="189"/>
        <v/>
      </c>
      <c r="I4085" s="29" t="str">
        <f t="shared" si="190"/>
        <v/>
      </c>
      <c r="J4085" s="29" t="str">
        <f t="shared" si="191"/>
        <v/>
      </c>
    </row>
    <row r="4086" spans="8:10" x14ac:dyDescent="0.25">
      <c r="H4086" s="29" t="str">
        <f t="shared" si="189"/>
        <v/>
      </c>
      <c r="I4086" s="29" t="str">
        <f t="shared" si="190"/>
        <v/>
      </c>
      <c r="J4086" s="29" t="str">
        <f t="shared" si="191"/>
        <v/>
      </c>
    </row>
    <row r="4087" spans="8:10" x14ac:dyDescent="0.25">
      <c r="H4087" s="29" t="str">
        <f t="shared" si="189"/>
        <v/>
      </c>
      <c r="I4087" s="29" t="str">
        <f t="shared" si="190"/>
        <v/>
      </c>
      <c r="J4087" s="29" t="str">
        <f t="shared" si="191"/>
        <v/>
      </c>
    </row>
    <row r="4088" spans="8:10" x14ac:dyDescent="0.25">
      <c r="H4088" s="29" t="str">
        <f t="shared" si="189"/>
        <v/>
      </c>
      <c r="I4088" s="29" t="str">
        <f t="shared" si="190"/>
        <v/>
      </c>
      <c r="J4088" s="29" t="str">
        <f t="shared" si="191"/>
        <v/>
      </c>
    </row>
    <row r="4089" spans="8:10" x14ac:dyDescent="0.25">
      <c r="H4089" s="29" t="str">
        <f t="shared" si="189"/>
        <v/>
      </c>
      <c r="I4089" s="29" t="str">
        <f t="shared" si="190"/>
        <v/>
      </c>
      <c r="J4089" s="29" t="str">
        <f t="shared" si="191"/>
        <v/>
      </c>
    </row>
    <row r="4090" spans="8:10" x14ac:dyDescent="0.25">
      <c r="H4090" s="29" t="str">
        <f t="shared" si="189"/>
        <v/>
      </c>
      <c r="I4090" s="29" t="str">
        <f t="shared" si="190"/>
        <v/>
      </c>
      <c r="J4090" s="29" t="str">
        <f t="shared" si="191"/>
        <v/>
      </c>
    </row>
    <row r="4091" spans="8:10" x14ac:dyDescent="0.25">
      <c r="H4091" s="29" t="str">
        <f t="shared" si="189"/>
        <v/>
      </c>
      <c r="I4091" s="29" t="str">
        <f t="shared" si="190"/>
        <v/>
      </c>
      <c r="J4091" s="29" t="str">
        <f t="shared" si="191"/>
        <v/>
      </c>
    </row>
    <row r="4092" spans="8:10" x14ac:dyDescent="0.25">
      <c r="H4092" s="29" t="str">
        <f t="shared" si="189"/>
        <v/>
      </c>
      <c r="I4092" s="29" t="str">
        <f t="shared" si="190"/>
        <v/>
      </c>
      <c r="J4092" s="29" t="str">
        <f t="shared" si="191"/>
        <v/>
      </c>
    </row>
    <row r="4093" spans="8:10" x14ac:dyDescent="0.25">
      <c r="H4093" s="29" t="str">
        <f t="shared" si="189"/>
        <v/>
      </c>
      <c r="I4093" s="29" t="str">
        <f t="shared" si="190"/>
        <v/>
      </c>
      <c r="J4093" s="29" t="str">
        <f t="shared" si="191"/>
        <v/>
      </c>
    </row>
    <row r="4094" spans="8:10" x14ac:dyDescent="0.25">
      <c r="H4094" s="29" t="str">
        <f t="shared" si="189"/>
        <v/>
      </c>
      <c r="I4094" s="29" t="str">
        <f t="shared" si="190"/>
        <v/>
      </c>
      <c r="J4094" s="29" t="str">
        <f t="shared" si="191"/>
        <v/>
      </c>
    </row>
    <row r="4095" spans="8:10" x14ac:dyDescent="0.25">
      <c r="H4095" s="29" t="str">
        <f t="shared" si="189"/>
        <v/>
      </c>
      <c r="I4095" s="29" t="str">
        <f t="shared" si="190"/>
        <v/>
      </c>
      <c r="J4095" s="29" t="str">
        <f t="shared" si="191"/>
        <v/>
      </c>
    </row>
    <row r="4096" spans="8:10" x14ac:dyDescent="0.25">
      <c r="H4096" s="29" t="str">
        <f t="shared" si="189"/>
        <v/>
      </c>
      <c r="I4096" s="29" t="str">
        <f t="shared" si="190"/>
        <v/>
      </c>
      <c r="J4096" s="29" t="str">
        <f t="shared" si="191"/>
        <v/>
      </c>
    </row>
    <row r="4097" spans="8:10" x14ac:dyDescent="0.25">
      <c r="H4097" s="29" t="str">
        <f t="shared" si="189"/>
        <v/>
      </c>
      <c r="I4097" s="29" t="str">
        <f t="shared" si="190"/>
        <v/>
      </c>
      <c r="J4097" s="29" t="str">
        <f t="shared" si="191"/>
        <v/>
      </c>
    </row>
    <row r="4098" spans="8:10" x14ac:dyDescent="0.25">
      <c r="H4098" s="29" t="str">
        <f t="shared" si="189"/>
        <v/>
      </c>
      <c r="I4098" s="29" t="str">
        <f t="shared" si="190"/>
        <v/>
      </c>
      <c r="J4098" s="29" t="str">
        <f t="shared" si="191"/>
        <v/>
      </c>
    </row>
    <row r="4099" spans="8:10" x14ac:dyDescent="0.25">
      <c r="H4099" s="29" t="str">
        <f t="shared" si="189"/>
        <v/>
      </c>
      <c r="I4099" s="29" t="str">
        <f t="shared" si="190"/>
        <v/>
      </c>
      <c r="J4099" s="29" t="str">
        <f t="shared" si="191"/>
        <v/>
      </c>
    </row>
    <row r="4100" spans="8:10" x14ac:dyDescent="0.25">
      <c r="H4100" s="29" t="str">
        <f t="shared" si="189"/>
        <v/>
      </c>
      <c r="I4100" s="29" t="str">
        <f t="shared" si="190"/>
        <v/>
      </c>
      <c r="J4100" s="29" t="str">
        <f t="shared" si="191"/>
        <v/>
      </c>
    </row>
    <row r="4101" spans="8:10" x14ac:dyDescent="0.25">
      <c r="H4101" s="29" t="str">
        <f t="shared" si="189"/>
        <v/>
      </c>
      <c r="I4101" s="29" t="str">
        <f t="shared" si="190"/>
        <v/>
      </c>
      <c r="J4101" s="29" t="str">
        <f t="shared" si="191"/>
        <v/>
      </c>
    </row>
    <row r="4102" spans="8:10" x14ac:dyDescent="0.25">
      <c r="H4102" s="29" t="str">
        <f t="shared" ref="H4102:H4165" si="192">IF(A4102&gt;0,WEEKNUM(C4102,21),"")</f>
        <v/>
      </c>
      <c r="I4102" s="29" t="str">
        <f t="shared" ref="I4102:I4165" si="193">IF(A4102&gt;0,1,"")</f>
        <v/>
      </c>
      <c r="J4102" s="29" t="str">
        <f t="shared" ref="J4102:J4165" si="194">IF(F4102&gt;0,1,"")</f>
        <v/>
      </c>
    </row>
    <row r="4103" spans="8:10" x14ac:dyDescent="0.25">
      <c r="H4103" s="29" t="str">
        <f t="shared" si="192"/>
        <v/>
      </c>
      <c r="I4103" s="29" t="str">
        <f t="shared" si="193"/>
        <v/>
      </c>
      <c r="J4103" s="29" t="str">
        <f t="shared" si="194"/>
        <v/>
      </c>
    </row>
    <row r="4104" spans="8:10" x14ac:dyDescent="0.25">
      <c r="H4104" s="29" t="str">
        <f t="shared" si="192"/>
        <v/>
      </c>
      <c r="I4104" s="29" t="str">
        <f t="shared" si="193"/>
        <v/>
      </c>
      <c r="J4104" s="29" t="str">
        <f t="shared" si="194"/>
        <v/>
      </c>
    </row>
    <row r="4105" spans="8:10" x14ac:dyDescent="0.25">
      <c r="H4105" s="29" t="str">
        <f t="shared" si="192"/>
        <v/>
      </c>
      <c r="I4105" s="29" t="str">
        <f t="shared" si="193"/>
        <v/>
      </c>
      <c r="J4105" s="29" t="str">
        <f t="shared" si="194"/>
        <v/>
      </c>
    </row>
    <row r="4106" spans="8:10" x14ac:dyDescent="0.25">
      <c r="H4106" s="29" t="str">
        <f t="shared" si="192"/>
        <v/>
      </c>
      <c r="I4106" s="29" t="str">
        <f t="shared" si="193"/>
        <v/>
      </c>
      <c r="J4106" s="29" t="str">
        <f t="shared" si="194"/>
        <v/>
      </c>
    </row>
    <row r="4107" spans="8:10" x14ac:dyDescent="0.25">
      <c r="H4107" s="29" t="str">
        <f t="shared" si="192"/>
        <v/>
      </c>
      <c r="I4107" s="29" t="str">
        <f t="shared" si="193"/>
        <v/>
      </c>
      <c r="J4107" s="29" t="str">
        <f t="shared" si="194"/>
        <v/>
      </c>
    </row>
    <row r="4108" spans="8:10" x14ac:dyDescent="0.25">
      <c r="H4108" s="29" t="str">
        <f t="shared" si="192"/>
        <v/>
      </c>
      <c r="I4108" s="29" t="str">
        <f t="shared" si="193"/>
        <v/>
      </c>
      <c r="J4108" s="29" t="str">
        <f t="shared" si="194"/>
        <v/>
      </c>
    </row>
    <row r="4109" spans="8:10" x14ac:dyDescent="0.25">
      <c r="H4109" s="29" t="str">
        <f t="shared" si="192"/>
        <v/>
      </c>
      <c r="I4109" s="29" t="str">
        <f t="shared" si="193"/>
        <v/>
      </c>
      <c r="J4109" s="29" t="str">
        <f t="shared" si="194"/>
        <v/>
      </c>
    </row>
    <row r="4110" spans="8:10" x14ac:dyDescent="0.25">
      <c r="H4110" s="29" t="str">
        <f t="shared" si="192"/>
        <v/>
      </c>
      <c r="I4110" s="29" t="str">
        <f t="shared" si="193"/>
        <v/>
      </c>
      <c r="J4110" s="29" t="str">
        <f t="shared" si="194"/>
        <v/>
      </c>
    </row>
    <row r="4111" spans="8:10" x14ac:dyDescent="0.25">
      <c r="H4111" s="29" t="str">
        <f t="shared" si="192"/>
        <v/>
      </c>
      <c r="I4111" s="29" t="str">
        <f t="shared" si="193"/>
        <v/>
      </c>
      <c r="J4111" s="29" t="str">
        <f t="shared" si="194"/>
        <v/>
      </c>
    </row>
    <row r="4112" spans="8:10" x14ac:dyDescent="0.25">
      <c r="H4112" s="29" t="str">
        <f t="shared" si="192"/>
        <v/>
      </c>
      <c r="I4112" s="29" t="str">
        <f t="shared" si="193"/>
        <v/>
      </c>
      <c r="J4112" s="29" t="str">
        <f t="shared" si="194"/>
        <v/>
      </c>
    </row>
    <row r="4113" spans="8:10" x14ac:dyDescent="0.25">
      <c r="H4113" s="29" t="str">
        <f t="shared" si="192"/>
        <v/>
      </c>
      <c r="I4113" s="29" t="str">
        <f t="shared" si="193"/>
        <v/>
      </c>
      <c r="J4113" s="29" t="str">
        <f t="shared" si="194"/>
        <v/>
      </c>
    </row>
    <row r="4114" spans="8:10" x14ac:dyDescent="0.25">
      <c r="H4114" s="29" t="str">
        <f t="shared" si="192"/>
        <v/>
      </c>
      <c r="I4114" s="29" t="str">
        <f t="shared" si="193"/>
        <v/>
      </c>
      <c r="J4114" s="29" t="str">
        <f t="shared" si="194"/>
        <v/>
      </c>
    </row>
    <row r="4115" spans="8:10" x14ac:dyDescent="0.25">
      <c r="H4115" s="29" t="str">
        <f t="shared" si="192"/>
        <v/>
      </c>
      <c r="I4115" s="29" t="str">
        <f t="shared" si="193"/>
        <v/>
      </c>
      <c r="J4115" s="29" t="str">
        <f t="shared" si="194"/>
        <v/>
      </c>
    </row>
    <row r="4116" spans="8:10" x14ac:dyDescent="0.25">
      <c r="H4116" s="29" t="str">
        <f t="shared" si="192"/>
        <v/>
      </c>
      <c r="I4116" s="29" t="str">
        <f t="shared" si="193"/>
        <v/>
      </c>
      <c r="J4116" s="29" t="str">
        <f t="shared" si="194"/>
        <v/>
      </c>
    </row>
    <row r="4117" spans="8:10" x14ac:dyDescent="0.25">
      <c r="H4117" s="29" t="str">
        <f t="shared" si="192"/>
        <v/>
      </c>
      <c r="I4117" s="29" t="str">
        <f t="shared" si="193"/>
        <v/>
      </c>
      <c r="J4117" s="29" t="str">
        <f t="shared" si="194"/>
        <v/>
      </c>
    </row>
    <row r="4118" spans="8:10" x14ac:dyDescent="0.25">
      <c r="H4118" s="29" t="str">
        <f t="shared" si="192"/>
        <v/>
      </c>
      <c r="I4118" s="29" t="str">
        <f t="shared" si="193"/>
        <v/>
      </c>
      <c r="J4118" s="29" t="str">
        <f t="shared" si="194"/>
        <v/>
      </c>
    </row>
    <row r="4119" spans="8:10" x14ac:dyDescent="0.25">
      <c r="H4119" s="29" t="str">
        <f t="shared" si="192"/>
        <v/>
      </c>
      <c r="I4119" s="29" t="str">
        <f t="shared" si="193"/>
        <v/>
      </c>
      <c r="J4119" s="29" t="str">
        <f t="shared" si="194"/>
        <v/>
      </c>
    </row>
    <row r="4120" spans="8:10" x14ac:dyDescent="0.25">
      <c r="H4120" s="29" t="str">
        <f t="shared" si="192"/>
        <v/>
      </c>
      <c r="I4120" s="29" t="str">
        <f t="shared" si="193"/>
        <v/>
      </c>
      <c r="J4120" s="29" t="str">
        <f t="shared" si="194"/>
        <v/>
      </c>
    </row>
    <row r="4121" spans="8:10" x14ac:dyDescent="0.25">
      <c r="H4121" s="29" t="str">
        <f t="shared" si="192"/>
        <v/>
      </c>
      <c r="I4121" s="29" t="str">
        <f t="shared" si="193"/>
        <v/>
      </c>
      <c r="J4121" s="29" t="str">
        <f t="shared" si="194"/>
        <v/>
      </c>
    </row>
    <row r="4122" spans="8:10" x14ac:dyDescent="0.25">
      <c r="H4122" s="29" t="str">
        <f t="shared" si="192"/>
        <v/>
      </c>
      <c r="I4122" s="29" t="str">
        <f t="shared" si="193"/>
        <v/>
      </c>
      <c r="J4122" s="29" t="str">
        <f t="shared" si="194"/>
        <v/>
      </c>
    </row>
    <row r="4123" spans="8:10" x14ac:dyDescent="0.25">
      <c r="H4123" s="29" t="str">
        <f t="shared" si="192"/>
        <v/>
      </c>
      <c r="I4123" s="29" t="str">
        <f t="shared" si="193"/>
        <v/>
      </c>
      <c r="J4123" s="29" t="str">
        <f t="shared" si="194"/>
        <v/>
      </c>
    </row>
    <row r="4124" spans="8:10" x14ac:dyDescent="0.25">
      <c r="H4124" s="29" t="str">
        <f t="shared" si="192"/>
        <v/>
      </c>
      <c r="I4124" s="29" t="str">
        <f t="shared" si="193"/>
        <v/>
      </c>
      <c r="J4124" s="29" t="str">
        <f t="shared" si="194"/>
        <v/>
      </c>
    </row>
    <row r="4125" spans="8:10" x14ac:dyDescent="0.25">
      <c r="H4125" s="29" t="str">
        <f t="shared" si="192"/>
        <v/>
      </c>
      <c r="I4125" s="29" t="str">
        <f t="shared" si="193"/>
        <v/>
      </c>
      <c r="J4125" s="29" t="str">
        <f t="shared" si="194"/>
        <v/>
      </c>
    </row>
    <row r="4126" spans="8:10" x14ac:dyDescent="0.25">
      <c r="H4126" s="29" t="str">
        <f t="shared" si="192"/>
        <v/>
      </c>
      <c r="I4126" s="29" t="str">
        <f t="shared" si="193"/>
        <v/>
      </c>
      <c r="J4126" s="29" t="str">
        <f t="shared" si="194"/>
        <v/>
      </c>
    </row>
    <row r="4127" spans="8:10" x14ac:dyDescent="0.25">
      <c r="H4127" s="29" t="str">
        <f t="shared" si="192"/>
        <v/>
      </c>
      <c r="I4127" s="29" t="str">
        <f t="shared" si="193"/>
        <v/>
      </c>
      <c r="J4127" s="29" t="str">
        <f t="shared" si="194"/>
        <v/>
      </c>
    </row>
    <row r="4128" spans="8:10" x14ac:dyDescent="0.25">
      <c r="H4128" s="29" t="str">
        <f t="shared" si="192"/>
        <v/>
      </c>
      <c r="I4128" s="29" t="str">
        <f t="shared" si="193"/>
        <v/>
      </c>
      <c r="J4128" s="29" t="str">
        <f t="shared" si="194"/>
        <v/>
      </c>
    </row>
    <row r="4129" spans="8:10" x14ac:dyDescent="0.25">
      <c r="H4129" s="29" t="str">
        <f t="shared" si="192"/>
        <v/>
      </c>
      <c r="I4129" s="29" t="str">
        <f t="shared" si="193"/>
        <v/>
      </c>
      <c r="J4129" s="29" t="str">
        <f t="shared" si="194"/>
        <v/>
      </c>
    </row>
    <row r="4130" spans="8:10" x14ac:dyDescent="0.25">
      <c r="H4130" s="29" t="str">
        <f t="shared" si="192"/>
        <v/>
      </c>
      <c r="I4130" s="29" t="str">
        <f t="shared" si="193"/>
        <v/>
      </c>
      <c r="J4130" s="29" t="str">
        <f t="shared" si="194"/>
        <v/>
      </c>
    </row>
    <row r="4131" spans="8:10" x14ac:dyDescent="0.25">
      <c r="H4131" s="29" t="str">
        <f t="shared" si="192"/>
        <v/>
      </c>
      <c r="I4131" s="29" t="str">
        <f t="shared" si="193"/>
        <v/>
      </c>
      <c r="J4131" s="29" t="str">
        <f t="shared" si="194"/>
        <v/>
      </c>
    </row>
    <row r="4132" spans="8:10" x14ac:dyDescent="0.25">
      <c r="H4132" s="29" t="str">
        <f t="shared" si="192"/>
        <v/>
      </c>
      <c r="I4132" s="29" t="str">
        <f t="shared" si="193"/>
        <v/>
      </c>
      <c r="J4132" s="29" t="str">
        <f t="shared" si="194"/>
        <v/>
      </c>
    </row>
    <row r="4133" spans="8:10" x14ac:dyDescent="0.25">
      <c r="H4133" s="29" t="str">
        <f t="shared" si="192"/>
        <v/>
      </c>
      <c r="I4133" s="29" t="str">
        <f t="shared" si="193"/>
        <v/>
      </c>
      <c r="J4133" s="29" t="str">
        <f t="shared" si="194"/>
        <v/>
      </c>
    </row>
    <row r="4134" spans="8:10" x14ac:dyDescent="0.25">
      <c r="H4134" s="29" t="str">
        <f t="shared" si="192"/>
        <v/>
      </c>
      <c r="I4134" s="29" t="str">
        <f t="shared" si="193"/>
        <v/>
      </c>
      <c r="J4134" s="29" t="str">
        <f t="shared" si="194"/>
        <v/>
      </c>
    </row>
    <row r="4135" spans="8:10" x14ac:dyDescent="0.25">
      <c r="H4135" s="29" t="str">
        <f t="shared" si="192"/>
        <v/>
      </c>
      <c r="I4135" s="29" t="str">
        <f t="shared" si="193"/>
        <v/>
      </c>
      <c r="J4135" s="29" t="str">
        <f t="shared" si="194"/>
        <v/>
      </c>
    </row>
    <row r="4136" spans="8:10" x14ac:dyDescent="0.25">
      <c r="H4136" s="29" t="str">
        <f t="shared" si="192"/>
        <v/>
      </c>
      <c r="I4136" s="29" t="str">
        <f t="shared" si="193"/>
        <v/>
      </c>
      <c r="J4136" s="29" t="str">
        <f t="shared" si="194"/>
        <v/>
      </c>
    </row>
    <row r="4137" spans="8:10" x14ac:dyDescent="0.25">
      <c r="H4137" s="29" t="str">
        <f t="shared" si="192"/>
        <v/>
      </c>
      <c r="I4137" s="29" t="str">
        <f t="shared" si="193"/>
        <v/>
      </c>
      <c r="J4137" s="29" t="str">
        <f t="shared" si="194"/>
        <v/>
      </c>
    </row>
    <row r="4138" spans="8:10" x14ac:dyDescent="0.25">
      <c r="H4138" s="29" t="str">
        <f t="shared" si="192"/>
        <v/>
      </c>
      <c r="I4138" s="29" t="str">
        <f t="shared" si="193"/>
        <v/>
      </c>
      <c r="J4138" s="29" t="str">
        <f t="shared" si="194"/>
        <v/>
      </c>
    </row>
    <row r="4139" spans="8:10" x14ac:dyDescent="0.25">
      <c r="H4139" s="29" t="str">
        <f t="shared" si="192"/>
        <v/>
      </c>
      <c r="I4139" s="29" t="str">
        <f t="shared" si="193"/>
        <v/>
      </c>
      <c r="J4139" s="29" t="str">
        <f t="shared" si="194"/>
        <v/>
      </c>
    </row>
    <row r="4140" spans="8:10" x14ac:dyDescent="0.25">
      <c r="H4140" s="29" t="str">
        <f t="shared" si="192"/>
        <v/>
      </c>
      <c r="I4140" s="29" t="str">
        <f t="shared" si="193"/>
        <v/>
      </c>
      <c r="J4140" s="29" t="str">
        <f t="shared" si="194"/>
        <v/>
      </c>
    </row>
    <row r="4141" spans="8:10" x14ac:dyDescent="0.25">
      <c r="H4141" s="29" t="str">
        <f t="shared" si="192"/>
        <v/>
      </c>
      <c r="I4141" s="29" t="str">
        <f t="shared" si="193"/>
        <v/>
      </c>
      <c r="J4141" s="29" t="str">
        <f t="shared" si="194"/>
        <v/>
      </c>
    </row>
    <row r="4142" spans="8:10" x14ac:dyDescent="0.25">
      <c r="H4142" s="29" t="str">
        <f t="shared" si="192"/>
        <v/>
      </c>
      <c r="I4142" s="29" t="str">
        <f t="shared" si="193"/>
        <v/>
      </c>
      <c r="J4142" s="29" t="str">
        <f t="shared" si="194"/>
        <v/>
      </c>
    </row>
    <row r="4143" spans="8:10" x14ac:dyDescent="0.25">
      <c r="H4143" s="29" t="str">
        <f t="shared" si="192"/>
        <v/>
      </c>
      <c r="I4143" s="29" t="str">
        <f t="shared" si="193"/>
        <v/>
      </c>
      <c r="J4143" s="29" t="str">
        <f t="shared" si="194"/>
        <v/>
      </c>
    </row>
    <row r="4144" spans="8:10" x14ac:dyDescent="0.25">
      <c r="H4144" s="29" t="str">
        <f t="shared" si="192"/>
        <v/>
      </c>
      <c r="I4144" s="29" t="str">
        <f t="shared" si="193"/>
        <v/>
      </c>
      <c r="J4144" s="29" t="str">
        <f t="shared" si="194"/>
        <v/>
      </c>
    </row>
    <row r="4145" spans="8:10" x14ac:dyDescent="0.25">
      <c r="H4145" s="29" t="str">
        <f t="shared" si="192"/>
        <v/>
      </c>
      <c r="I4145" s="29" t="str">
        <f t="shared" si="193"/>
        <v/>
      </c>
      <c r="J4145" s="29" t="str">
        <f t="shared" si="194"/>
        <v/>
      </c>
    </row>
    <row r="4146" spans="8:10" x14ac:dyDescent="0.25">
      <c r="H4146" s="29" t="str">
        <f t="shared" si="192"/>
        <v/>
      </c>
      <c r="I4146" s="29" t="str">
        <f t="shared" si="193"/>
        <v/>
      </c>
      <c r="J4146" s="29" t="str">
        <f t="shared" si="194"/>
        <v/>
      </c>
    </row>
    <row r="4147" spans="8:10" x14ac:dyDescent="0.25">
      <c r="H4147" s="29" t="str">
        <f t="shared" si="192"/>
        <v/>
      </c>
      <c r="I4147" s="29" t="str">
        <f t="shared" si="193"/>
        <v/>
      </c>
      <c r="J4147" s="29" t="str">
        <f t="shared" si="194"/>
        <v/>
      </c>
    </row>
    <row r="4148" spans="8:10" x14ac:dyDescent="0.25">
      <c r="H4148" s="29" t="str">
        <f t="shared" si="192"/>
        <v/>
      </c>
      <c r="I4148" s="29" t="str">
        <f t="shared" si="193"/>
        <v/>
      </c>
      <c r="J4148" s="29" t="str">
        <f t="shared" si="194"/>
        <v/>
      </c>
    </row>
    <row r="4149" spans="8:10" x14ac:dyDescent="0.25">
      <c r="H4149" s="29" t="str">
        <f t="shared" si="192"/>
        <v/>
      </c>
      <c r="I4149" s="29" t="str">
        <f t="shared" si="193"/>
        <v/>
      </c>
      <c r="J4149" s="29" t="str">
        <f t="shared" si="194"/>
        <v/>
      </c>
    </row>
    <row r="4150" spans="8:10" x14ac:dyDescent="0.25">
      <c r="H4150" s="29" t="str">
        <f t="shared" si="192"/>
        <v/>
      </c>
      <c r="I4150" s="29" t="str">
        <f t="shared" si="193"/>
        <v/>
      </c>
      <c r="J4150" s="29" t="str">
        <f t="shared" si="194"/>
        <v/>
      </c>
    </row>
    <row r="4151" spans="8:10" x14ac:dyDescent="0.25">
      <c r="H4151" s="29" t="str">
        <f t="shared" si="192"/>
        <v/>
      </c>
      <c r="I4151" s="29" t="str">
        <f t="shared" si="193"/>
        <v/>
      </c>
      <c r="J4151" s="29" t="str">
        <f t="shared" si="194"/>
        <v/>
      </c>
    </row>
    <row r="4152" spans="8:10" x14ac:dyDescent="0.25">
      <c r="H4152" s="29" t="str">
        <f t="shared" si="192"/>
        <v/>
      </c>
      <c r="I4152" s="29" t="str">
        <f t="shared" si="193"/>
        <v/>
      </c>
      <c r="J4152" s="29" t="str">
        <f t="shared" si="194"/>
        <v/>
      </c>
    </row>
    <row r="4153" spans="8:10" x14ac:dyDescent="0.25">
      <c r="H4153" s="29" t="str">
        <f t="shared" si="192"/>
        <v/>
      </c>
      <c r="I4153" s="29" t="str">
        <f t="shared" si="193"/>
        <v/>
      </c>
      <c r="J4153" s="29" t="str">
        <f t="shared" si="194"/>
        <v/>
      </c>
    </row>
    <row r="4154" spans="8:10" x14ac:dyDescent="0.25">
      <c r="H4154" s="29" t="str">
        <f t="shared" si="192"/>
        <v/>
      </c>
      <c r="I4154" s="29" t="str">
        <f t="shared" si="193"/>
        <v/>
      </c>
      <c r="J4154" s="29" t="str">
        <f t="shared" si="194"/>
        <v/>
      </c>
    </row>
    <row r="4155" spans="8:10" x14ac:dyDescent="0.25">
      <c r="H4155" s="29" t="str">
        <f t="shared" si="192"/>
        <v/>
      </c>
      <c r="I4155" s="29" t="str">
        <f t="shared" si="193"/>
        <v/>
      </c>
      <c r="J4155" s="29" t="str">
        <f t="shared" si="194"/>
        <v/>
      </c>
    </row>
    <row r="4156" spans="8:10" x14ac:dyDescent="0.25">
      <c r="H4156" s="29" t="str">
        <f t="shared" si="192"/>
        <v/>
      </c>
      <c r="I4156" s="29" t="str">
        <f t="shared" si="193"/>
        <v/>
      </c>
      <c r="J4156" s="29" t="str">
        <f t="shared" si="194"/>
        <v/>
      </c>
    </row>
    <row r="4157" spans="8:10" x14ac:dyDescent="0.25">
      <c r="H4157" s="29" t="str">
        <f t="shared" si="192"/>
        <v/>
      </c>
      <c r="I4157" s="29" t="str">
        <f t="shared" si="193"/>
        <v/>
      </c>
      <c r="J4157" s="29" t="str">
        <f t="shared" si="194"/>
        <v/>
      </c>
    </row>
    <row r="4158" spans="8:10" x14ac:dyDescent="0.25">
      <c r="H4158" s="29" t="str">
        <f t="shared" si="192"/>
        <v/>
      </c>
      <c r="I4158" s="29" t="str">
        <f t="shared" si="193"/>
        <v/>
      </c>
      <c r="J4158" s="29" t="str">
        <f t="shared" si="194"/>
        <v/>
      </c>
    </row>
    <row r="4159" spans="8:10" x14ac:dyDescent="0.25">
      <c r="H4159" s="29" t="str">
        <f t="shared" si="192"/>
        <v/>
      </c>
      <c r="I4159" s="29" t="str">
        <f t="shared" si="193"/>
        <v/>
      </c>
      <c r="J4159" s="29" t="str">
        <f t="shared" si="194"/>
        <v/>
      </c>
    </row>
    <row r="4160" spans="8:10" x14ac:dyDescent="0.25">
      <c r="H4160" s="29" t="str">
        <f t="shared" si="192"/>
        <v/>
      </c>
      <c r="I4160" s="29" t="str">
        <f t="shared" si="193"/>
        <v/>
      </c>
      <c r="J4160" s="29" t="str">
        <f t="shared" si="194"/>
        <v/>
      </c>
    </row>
    <row r="4161" spans="8:10" x14ac:dyDescent="0.25">
      <c r="H4161" s="29" t="str">
        <f t="shared" si="192"/>
        <v/>
      </c>
      <c r="I4161" s="29" t="str">
        <f t="shared" si="193"/>
        <v/>
      </c>
      <c r="J4161" s="29" t="str">
        <f t="shared" si="194"/>
        <v/>
      </c>
    </row>
    <row r="4162" spans="8:10" x14ac:dyDescent="0.25">
      <c r="H4162" s="29" t="str">
        <f t="shared" si="192"/>
        <v/>
      </c>
      <c r="I4162" s="29" t="str">
        <f t="shared" si="193"/>
        <v/>
      </c>
      <c r="J4162" s="29" t="str">
        <f t="shared" si="194"/>
        <v/>
      </c>
    </row>
    <row r="4163" spans="8:10" x14ac:dyDescent="0.25">
      <c r="H4163" s="29" t="str">
        <f t="shared" si="192"/>
        <v/>
      </c>
      <c r="I4163" s="29" t="str">
        <f t="shared" si="193"/>
        <v/>
      </c>
      <c r="J4163" s="29" t="str">
        <f t="shared" si="194"/>
        <v/>
      </c>
    </row>
    <row r="4164" spans="8:10" x14ac:dyDescent="0.25">
      <c r="H4164" s="29" t="str">
        <f t="shared" si="192"/>
        <v/>
      </c>
      <c r="I4164" s="29" t="str">
        <f t="shared" si="193"/>
        <v/>
      </c>
      <c r="J4164" s="29" t="str">
        <f t="shared" si="194"/>
        <v/>
      </c>
    </row>
    <row r="4165" spans="8:10" x14ac:dyDescent="0.25">
      <c r="H4165" s="29" t="str">
        <f t="shared" si="192"/>
        <v/>
      </c>
      <c r="I4165" s="29" t="str">
        <f t="shared" si="193"/>
        <v/>
      </c>
      <c r="J4165" s="29" t="str">
        <f t="shared" si="194"/>
        <v/>
      </c>
    </row>
    <row r="4166" spans="8:10" x14ac:dyDescent="0.25">
      <c r="H4166" s="29" t="str">
        <f t="shared" ref="H4166:H4229" si="195">IF(A4166&gt;0,WEEKNUM(C4166,21),"")</f>
        <v/>
      </c>
      <c r="I4166" s="29" t="str">
        <f t="shared" ref="I4166:I4229" si="196">IF(A4166&gt;0,1,"")</f>
        <v/>
      </c>
      <c r="J4166" s="29" t="str">
        <f t="shared" ref="J4166:J4229" si="197">IF(F4166&gt;0,1,"")</f>
        <v/>
      </c>
    </row>
    <row r="4167" spans="8:10" x14ac:dyDescent="0.25">
      <c r="H4167" s="29" t="str">
        <f t="shared" si="195"/>
        <v/>
      </c>
      <c r="I4167" s="29" t="str">
        <f t="shared" si="196"/>
        <v/>
      </c>
      <c r="J4167" s="29" t="str">
        <f t="shared" si="197"/>
        <v/>
      </c>
    </row>
    <row r="4168" spans="8:10" x14ac:dyDescent="0.25">
      <c r="H4168" s="29" t="str">
        <f t="shared" si="195"/>
        <v/>
      </c>
      <c r="I4168" s="29" t="str">
        <f t="shared" si="196"/>
        <v/>
      </c>
      <c r="J4168" s="29" t="str">
        <f t="shared" si="197"/>
        <v/>
      </c>
    </row>
    <row r="4169" spans="8:10" x14ac:dyDescent="0.25">
      <c r="H4169" s="29" t="str">
        <f t="shared" si="195"/>
        <v/>
      </c>
      <c r="I4169" s="29" t="str">
        <f t="shared" si="196"/>
        <v/>
      </c>
      <c r="J4169" s="29" t="str">
        <f t="shared" si="197"/>
        <v/>
      </c>
    </row>
    <row r="4170" spans="8:10" x14ac:dyDescent="0.25">
      <c r="H4170" s="29" t="str">
        <f t="shared" si="195"/>
        <v/>
      </c>
      <c r="I4170" s="29" t="str">
        <f t="shared" si="196"/>
        <v/>
      </c>
      <c r="J4170" s="29" t="str">
        <f t="shared" si="197"/>
        <v/>
      </c>
    </row>
    <row r="4171" spans="8:10" x14ac:dyDescent="0.25">
      <c r="H4171" s="29" t="str">
        <f t="shared" si="195"/>
        <v/>
      </c>
      <c r="I4171" s="29" t="str">
        <f t="shared" si="196"/>
        <v/>
      </c>
      <c r="J4171" s="29" t="str">
        <f t="shared" si="197"/>
        <v/>
      </c>
    </row>
    <row r="4172" spans="8:10" x14ac:dyDescent="0.25">
      <c r="H4172" s="29" t="str">
        <f t="shared" si="195"/>
        <v/>
      </c>
      <c r="I4172" s="29" t="str">
        <f t="shared" si="196"/>
        <v/>
      </c>
      <c r="J4172" s="29" t="str">
        <f t="shared" si="197"/>
        <v/>
      </c>
    </row>
    <row r="4173" spans="8:10" x14ac:dyDescent="0.25">
      <c r="H4173" s="29" t="str">
        <f t="shared" si="195"/>
        <v/>
      </c>
      <c r="I4173" s="29" t="str">
        <f t="shared" si="196"/>
        <v/>
      </c>
      <c r="J4173" s="29" t="str">
        <f t="shared" si="197"/>
        <v/>
      </c>
    </row>
    <row r="4174" spans="8:10" x14ac:dyDescent="0.25">
      <c r="H4174" s="29" t="str">
        <f t="shared" si="195"/>
        <v/>
      </c>
      <c r="I4174" s="29" t="str">
        <f t="shared" si="196"/>
        <v/>
      </c>
      <c r="J4174" s="29" t="str">
        <f t="shared" si="197"/>
        <v/>
      </c>
    </row>
    <row r="4175" spans="8:10" x14ac:dyDescent="0.25">
      <c r="H4175" s="29" t="str">
        <f t="shared" si="195"/>
        <v/>
      </c>
      <c r="I4175" s="29" t="str">
        <f t="shared" si="196"/>
        <v/>
      </c>
      <c r="J4175" s="29" t="str">
        <f t="shared" si="197"/>
        <v/>
      </c>
    </row>
    <row r="4176" spans="8:10" x14ac:dyDescent="0.25">
      <c r="H4176" s="29" t="str">
        <f t="shared" si="195"/>
        <v/>
      </c>
      <c r="I4176" s="29" t="str">
        <f t="shared" si="196"/>
        <v/>
      </c>
      <c r="J4176" s="29" t="str">
        <f t="shared" si="197"/>
        <v/>
      </c>
    </row>
    <row r="4177" spans="8:10" x14ac:dyDescent="0.25">
      <c r="H4177" s="29" t="str">
        <f t="shared" si="195"/>
        <v/>
      </c>
      <c r="I4177" s="29" t="str">
        <f t="shared" si="196"/>
        <v/>
      </c>
      <c r="J4177" s="29" t="str">
        <f t="shared" si="197"/>
        <v/>
      </c>
    </row>
    <row r="4178" spans="8:10" x14ac:dyDescent="0.25">
      <c r="H4178" s="29" t="str">
        <f t="shared" si="195"/>
        <v/>
      </c>
      <c r="I4178" s="29" t="str">
        <f t="shared" si="196"/>
        <v/>
      </c>
      <c r="J4178" s="29" t="str">
        <f t="shared" si="197"/>
        <v/>
      </c>
    </row>
    <row r="4179" spans="8:10" x14ac:dyDescent="0.25">
      <c r="H4179" s="29" t="str">
        <f t="shared" si="195"/>
        <v/>
      </c>
      <c r="I4179" s="29" t="str">
        <f t="shared" si="196"/>
        <v/>
      </c>
      <c r="J4179" s="29" t="str">
        <f t="shared" si="197"/>
        <v/>
      </c>
    </row>
    <row r="4180" spans="8:10" x14ac:dyDescent="0.25">
      <c r="H4180" s="29" t="str">
        <f t="shared" si="195"/>
        <v/>
      </c>
      <c r="I4180" s="29" t="str">
        <f t="shared" si="196"/>
        <v/>
      </c>
      <c r="J4180" s="29" t="str">
        <f t="shared" si="197"/>
        <v/>
      </c>
    </row>
    <row r="4181" spans="8:10" x14ac:dyDescent="0.25">
      <c r="H4181" s="29" t="str">
        <f t="shared" si="195"/>
        <v/>
      </c>
      <c r="I4181" s="29" t="str">
        <f t="shared" si="196"/>
        <v/>
      </c>
      <c r="J4181" s="29" t="str">
        <f t="shared" si="197"/>
        <v/>
      </c>
    </row>
    <row r="4182" spans="8:10" x14ac:dyDescent="0.25">
      <c r="H4182" s="29" t="str">
        <f t="shared" si="195"/>
        <v/>
      </c>
      <c r="I4182" s="29" t="str">
        <f t="shared" si="196"/>
        <v/>
      </c>
      <c r="J4182" s="29" t="str">
        <f t="shared" si="197"/>
        <v/>
      </c>
    </row>
    <row r="4183" spans="8:10" x14ac:dyDescent="0.25">
      <c r="H4183" s="29" t="str">
        <f t="shared" si="195"/>
        <v/>
      </c>
      <c r="I4183" s="29" t="str">
        <f t="shared" si="196"/>
        <v/>
      </c>
      <c r="J4183" s="29" t="str">
        <f t="shared" si="197"/>
        <v/>
      </c>
    </row>
    <row r="4184" spans="8:10" x14ac:dyDescent="0.25">
      <c r="H4184" s="29" t="str">
        <f t="shared" si="195"/>
        <v/>
      </c>
      <c r="I4184" s="29" t="str">
        <f t="shared" si="196"/>
        <v/>
      </c>
      <c r="J4184" s="29" t="str">
        <f t="shared" si="197"/>
        <v/>
      </c>
    </row>
    <row r="4185" spans="8:10" x14ac:dyDescent="0.25">
      <c r="H4185" s="29" t="str">
        <f t="shared" si="195"/>
        <v/>
      </c>
      <c r="I4185" s="29" t="str">
        <f t="shared" si="196"/>
        <v/>
      </c>
      <c r="J4185" s="29" t="str">
        <f t="shared" si="197"/>
        <v/>
      </c>
    </row>
    <row r="4186" spans="8:10" x14ac:dyDescent="0.25">
      <c r="H4186" s="29" t="str">
        <f t="shared" si="195"/>
        <v/>
      </c>
      <c r="I4186" s="29" t="str">
        <f t="shared" si="196"/>
        <v/>
      </c>
      <c r="J4186" s="29" t="str">
        <f t="shared" si="197"/>
        <v/>
      </c>
    </row>
    <row r="4187" spans="8:10" x14ac:dyDescent="0.25">
      <c r="H4187" s="29" t="str">
        <f t="shared" si="195"/>
        <v/>
      </c>
      <c r="I4187" s="29" t="str">
        <f t="shared" si="196"/>
        <v/>
      </c>
      <c r="J4187" s="29" t="str">
        <f t="shared" si="197"/>
        <v/>
      </c>
    </row>
    <row r="4188" spans="8:10" x14ac:dyDescent="0.25">
      <c r="H4188" s="29" t="str">
        <f t="shared" si="195"/>
        <v/>
      </c>
      <c r="I4188" s="29" t="str">
        <f t="shared" si="196"/>
        <v/>
      </c>
      <c r="J4188" s="29" t="str">
        <f t="shared" si="197"/>
        <v/>
      </c>
    </row>
    <row r="4189" spans="8:10" x14ac:dyDescent="0.25">
      <c r="H4189" s="29" t="str">
        <f t="shared" si="195"/>
        <v/>
      </c>
      <c r="I4189" s="29" t="str">
        <f t="shared" si="196"/>
        <v/>
      </c>
      <c r="J4189" s="29" t="str">
        <f t="shared" si="197"/>
        <v/>
      </c>
    </row>
    <row r="4190" spans="8:10" x14ac:dyDescent="0.25">
      <c r="H4190" s="29" t="str">
        <f t="shared" si="195"/>
        <v/>
      </c>
      <c r="I4190" s="29" t="str">
        <f t="shared" si="196"/>
        <v/>
      </c>
      <c r="J4190" s="29" t="str">
        <f t="shared" si="197"/>
        <v/>
      </c>
    </row>
    <row r="4191" spans="8:10" x14ac:dyDescent="0.25">
      <c r="H4191" s="29" t="str">
        <f t="shared" si="195"/>
        <v/>
      </c>
      <c r="I4191" s="29" t="str">
        <f t="shared" si="196"/>
        <v/>
      </c>
      <c r="J4191" s="29" t="str">
        <f t="shared" si="197"/>
        <v/>
      </c>
    </row>
    <row r="4192" spans="8:10" x14ac:dyDescent="0.25">
      <c r="H4192" s="29" t="str">
        <f t="shared" si="195"/>
        <v/>
      </c>
      <c r="I4192" s="29" t="str">
        <f t="shared" si="196"/>
        <v/>
      </c>
      <c r="J4192" s="29" t="str">
        <f t="shared" si="197"/>
        <v/>
      </c>
    </row>
    <row r="4193" spans="8:10" x14ac:dyDescent="0.25">
      <c r="H4193" s="29" t="str">
        <f t="shared" si="195"/>
        <v/>
      </c>
      <c r="I4193" s="29" t="str">
        <f t="shared" si="196"/>
        <v/>
      </c>
      <c r="J4193" s="29" t="str">
        <f t="shared" si="197"/>
        <v/>
      </c>
    </row>
    <row r="4194" spans="8:10" x14ac:dyDescent="0.25">
      <c r="H4194" s="29" t="str">
        <f t="shared" si="195"/>
        <v/>
      </c>
      <c r="I4194" s="29" t="str">
        <f t="shared" si="196"/>
        <v/>
      </c>
      <c r="J4194" s="29" t="str">
        <f t="shared" si="197"/>
        <v/>
      </c>
    </row>
    <row r="4195" spans="8:10" x14ac:dyDescent="0.25">
      <c r="H4195" s="29" t="str">
        <f t="shared" si="195"/>
        <v/>
      </c>
      <c r="I4195" s="29" t="str">
        <f t="shared" si="196"/>
        <v/>
      </c>
      <c r="J4195" s="29" t="str">
        <f t="shared" si="197"/>
        <v/>
      </c>
    </row>
    <row r="4196" spans="8:10" x14ac:dyDescent="0.25">
      <c r="H4196" s="29" t="str">
        <f t="shared" si="195"/>
        <v/>
      </c>
      <c r="I4196" s="29" t="str">
        <f t="shared" si="196"/>
        <v/>
      </c>
      <c r="J4196" s="29" t="str">
        <f t="shared" si="197"/>
        <v/>
      </c>
    </row>
    <row r="4197" spans="8:10" x14ac:dyDescent="0.25">
      <c r="H4197" s="29" t="str">
        <f t="shared" si="195"/>
        <v/>
      </c>
      <c r="I4197" s="29" t="str">
        <f t="shared" si="196"/>
        <v/>
      </c>
      <c r="J4197" s="29" t="str">
        <f t="shared" si="197"/>
        <v/>
      </c>
    </row>
    <row r="4198" spans="8:10" x14ac:dyDescent="0.25">
      <c r="H4198" s="29" t="str">
        <f t="shared" si="195"/>
        <v/>
      </c>
      <c r="I4198" s="29" t="str">
        <f t="shared" si="196"/>
        <v/>
      </c>
      <c r="J4198" s="29" t="str">
        <f t="shared" si="197"/>
        <v/>
      </c>
    </row>
    <row r="4199" spans="8:10" x14ac:dyDescent="0.25">
      <c r="H4199" s="29" t="str">
        <f t="shared" si="195"/>
        <v/>
      </c>
      <c r="I4199" s="29" t="str">
        <f t="shared" si="196"/>
        <v/>
      </c>
      <c r="J4199" s="29" t="str">
        <f t="shared" si="197"/>
        <v/>
      </c>
    </row>
    <row r="4200" spans="8:10" x14ac:dyDescent="0.25">
      <c r="H4200" s="29" t="str">
        <f t="shared" si="195"/>
        <v/>
      </c>
      <c r="I4200" s="29" t="str">
        <f t="shared" si="196"/>
        <v/>
      </c>
      <c r="J4200" s="29" t="str">
        <f t="shared" si="197"/>
        <v/>
      </c>
    </row>
    <row r="4201" spans="8:10" x14ac:dyDescent="0.25">
      <c r="H4201" s="29" t="str">
        <f t="shared" si="195"/>
        <v/>
      </c>
      <c r="I4201" s="29" t="str">
        <f t="shared" si="196"/>
        <v/>
      </c>
      <c r="J4201" s="29" t="str">
        <f t="shared" si="197"/>
        <v/>
      </c>
    </row>
    <row r="4202" spans="8:10" x14ac:dyDescent="0.25">
      <c r="H4202" s="29" t="str">
        <f t="shared" si="195"/>
        <v/>
      </c>
      <c r="I4202" s="29" t="str">
        <f t="shared" si="196"/>
        <v/>
      </c>
      <c r="J4202" s="29" t="str">
        <f t="shared" si="197"/>
        <v/>
      </c>
    </row>
    <row r="4203" spans="8:10" x14ac:dyDescent="0.25">
      <c r="H4203" s="29" t="str">
        <f t="shared" si="195"/>
        <v/>
      </c>
      <c r="I4203" s="29" t="str">
        <f t="shared" si="196"/>
        <v/>
      </c>
      <c r="J4203" s="29" t="str">
        <f t="shared" si="197"/>
        <v/>
      </c>
    </row>
    <row r="4204" spans="8:10" x14ac:dyDescent="0.25">
      <c r="H4204" s="29" t="str">
        <f t="shared" si="195"/>
        <v/>
      </c>
      <c r="I4204" s="29" t="str">
        <f t="shared" si="196"/>
        <v/>
      </c>
      <c r="J4204" s="29" t="str">
        <f t="shared" si="197"/>
        <v/>
      </c>
    </row>
    <row r="4205" spans="8:10" x14ac:dyDescent="0.25">
      <c r="H4205" s="29" t="str">
        <f t="shared" si="195"/>
        <v/>
      </c>
      <c r="I4205" s="29" t="str">
        <f t="shared" si="196"/>
        <v/>
      </c>
      <c r="J4205" s="29" t="str">
        <f t="shared" si="197"/>
        <v/>
      </c>
    </row>
    <row r="4206" spans="8:10" x14ac:dyDescent="0.25">
      <c r="H4206" s="29" t="str">
        <f t="shared" si="195"/>
        <v/>
      </c>
      <c r="I4206" s="29" t="str">
        <f t="shared" si="196"/>
        <v/>
      </c>
      <c r="J4206" s="29" t="str">
        <f t="shared" si="197"/>
        <v/>
      </c>
    </row>
    <row r="4207" spans="8:10" x14ac:dyDescent="0.25">
      <c r="H4207" s="29" t="str">
        <f t="shared" si="195"/>
        <v/>
      </c>
      <c r="I4207" s="29" t="str">
        <f t="shared" si="196"/>
        <v/>
      </c>
      <c r="J4207" s="29" t="str">
        <f t="shared" si="197"/>
        <v/>
      </c>
    </row>
    <row r="4208" spans="8:10" x14ac:dyDescent="0.25">
      <c r="H4208" s="29" t="str">
        <f t="shared" si="195"/>
        <v/>
      </c>
      <c r="I4208" s="29" t="str">
        <f t="shared" si="196"/>
        <v/>
      </c>
      <c r="J4208" s="29" t="str">
        <f t="shared" si="197"/>
        <v/>
      </c>
    </row>
    <row r="4209" spans="8:10" x14ac:dyDescent="0.25">
      <c r="H4209" s="29" t="str">
        <f t="shared" si="195"/>
        <v/>
      </c>
      <c r="I4209" s="29" t="str">
        <f t="shared" si="196"/>
        <v/>
      </c>
      <c r="J4209" s="29" t="str">
        <f t="shared" si="197"/>
        <v/>
      </c>
    </row>
    <row r="4210" spans="8:10" x14ac:dyDescent="0.25">
      <c r="H4210" s="29" t="str">
        <f t="shared" si="195"/>
        <v/>
      </c>
      <c r="I4210" s="29" t="str">
        <f t="shared" si="196"/>
        <v/>
      </c>
      <c r="J4210" s="29" t="str">
        <f t="shared" si="197"/>
        <v/>
      </c>
    </row>
    <row r="4211" spans="8:10" x14ac:dyDescent="0.25">
      <c r="H4211" s="29" t="str">
        <f t="shared" si="195"/>
        <v/>
      </c>
      <c r="I4211" s="29" t="str">
        <f t="shared" si="196"/>
        <v/>
      </c>
      <c r="J4211" s="29" t="str">
        <f t="shared" si="197"/>
        <v/>
      </c>
    </row>
    <row r="4212" spans="8:10" x14ac:dyDescent="0.25">
      <c r="H4212" s="29" t="str">
        <f t="shared" si="195"/>
        <v/>
      </c>
      <c r="I4212" s="29" t="str">
        <f t="shared" si="196"/>
        <v/>
      </c>
      <c r="J4212" s="29" t="str">
        <f t="shared" si="197"/>
        <v/>
      </c>
    </row>
    <row r="4213" spans="8:10" x14ac:dyDescent="0.25">
      <c r="H4213" s="29" t="str">
        <f t="shared" si="195"/>
        <v/>
      </c>
      <c r="I4213" s="29" t="str">
        <f t="shared" si="196"/>
        <v/>
      </c>
      <c r="J4213" s="29" t="str">
        <f t="shared" si="197"/>
        <v/>
      </c>
    </row>
    <row r="4214" spans="8:10" x14ac:dyDescent="0.25">
      <c r="H4214" s="29" t="str">
        <f t="shared" si="195"/>
        <v/>
      </c>
      <c r="I4214" s="29" t="str">
        <f t="shared" si="196"/>
        <v/>
      </c>
      <c r="J4214" s="29" t="str">
        <f t="shared" si="197"/>
        <v/>
      </c>
    </row>
    <row r="4215" spans="8:10" x14ac:dyDescent="0.25">
      <c r="H4215" s="29" t="str">
        <f t="shared" si="195"/>
        <v/>
      </c>
      <c r="I4215" s="29" t="str">
        <f t="shared" si="196"/>
        <v/>
      </c>
      <c r="J4215" s="29" t="str">
        <f t="shared" si="197"/>
        <v/>
      </c>
    </row>
    <row r="4216" spans="8:10" x14ac:dyDescent="0.25">
      <c r="H4216" s="29" t="str">
        <f t="shared" si="195"/>
        <v/>
      </c>
      <c r="I4216" s="29" t="str">
        <f t="shared" si="196"/>
        <v/>
      </c>
      <c r="J4216" s="29" t="str">
        <f t="shared" si="197"/>
        <v/>
      </c>
    </row>
    <row r="4217" spans="8:10" x14ac:dyDescent="0.25">
      <c r="H4217" s="29" t="str">
        <f t="shared" si="195"/>
        <v/>
      </c>
      <c r="I4217" s="29" t="str">
        <f t="shared" si="196"/>
        <v/>
      </c>
      <c r="J4217" s="29" t="str">
        <f t="shared" si="197"/>
        <v/>
      </c>
    </row>
    <row r="4218" spans="8:10" x14ac:dyDescent="0.25">
      <c r="H4218" s="29" t="str">
        <f t="shared" si="195"/>
        <v/>
      </c>
      <c r="I4218" s="29" t="str">
        <f t="shared" si="196"/>
        <v/>
      </c>
      <c r="J4218" s="29" t="str">
        <f t="shared" si="197"/>
        <v/>
      </c>
    </row>
    <row r="4219" spans="8:10" x14ac:dyDescent="0.25">
      <c r="H4219" s="29" t="str">
        <f t="shared" si="195"/>
        <v/>
      </c>
      <c r="I4219" s="29" t="str">
        <f t="shared" si="196"/>
        <v/>
      </c>
      <c r="J4219" s="29" t="str">
        <f t="shared" si="197"/>
        <v/>
      </c>
    </row>
    <row r="4220" spans="8:10" x14ac:dyDescent="0.25">
      <c r="H4220" s="29" t="str">
        <f t="shared" si="195"/>
        <v/>
      </c>
      <c r="I4220" s="29" t="str">
        <f t="shared" si="196"/>
        <v/>
      </c>
      <c r="J4220" s="29" t="str">
        <f t="shared" si="197"/>
        <v/>
      </c>
    </row>
    <row r="4221" spans="8:10" x14ac:dyDescent="0.25">
      <c r="H4221" s="29" t="str">
        <f t="shared" si="195"/>
        <v/>
      </c>
      <c r="I4221" s="29" t="str">
        <f t="shared" si="196"/>
        <v/>
      </c>
      <c r="J4221" s="29" t="str">
        <f t="shared" si="197"/>
        <v/>
      </c>
    </row>
    <row r="4222" spans="8:10" x14ac:dyDescent="0.25">
      <c r="H4222" s="29" t="str">
        <f t="shared" si="195"/>
        <v/>
      </c>
      <c r="I4222" s="29" t="str">
        <f t="shared" si="196"/>
        <v/>
      </c>
      <c r="J4222" s="29" t="str">
        <f t="shared" si="197"/>
        <v/>
      </c>
    </row>
    <row r="4223" spans="8:10" x14ac:dyDescent="0.25">
      <c r="H4223" s="29" t="str">
        <f t="shared" si="195"/>
        <v/>
      </c>
      <c r="I4223" s="29" t="str">
        <f t="shared" si="196"/>
        <v/>
      </c>
      <c r="J4223" s="29" t="str">
        <f t="shared" si="197"/>
        <v/>
      </c>
    </row>
    <row r="4224" spans="8:10" x14ac:dyDescent="0.25">
      <c r="H4224" s="29" t="str">
        <f t="shared" si="195"/>
        <v/>
      </c>
      <c r="I4224" s="29" t="str">
        <f t="shared" si="196"/>
        <v/>
      </c>
      <c r="J4224" s="29" t="str">
        <f t="shared" si="197"/>
        <v/>
      </c>
    </row>
    <row r="4225" spans="8:10" x14ac:dyDescent="0.25">
      <c r="H4225" s="29" t="str">
        <f t="shared" si="195"/>
        <v/>
      </c>
      <c r="I4225" s="29" t="str">
        <f t="shared" si="196"/>
        <v/>
      </c>
      <c r="J4225" s="29" t="str">
        <f t="shared" si="197"/>
        <v/>
      </c>
    </row>
    <row r="4226" spans="8:10" x14ac:dyDescent="0.25">
      <c r="H4226" s="29" t="str">
        <f t="shared" si="195"/>
        <v/>
      </c>
      <c r="I4226" s="29" t="str">
        <f t="shared" si="196"/>
        <v/>
      </c>
      <c r="J4226" s="29" t="str">
        <f t="shared" si="197"/>
        <v/>
      </c>
    </row>
    <row r="4227" spans="8:10" x14ac:dyDescent="0.25">
      <c r="H4227" s="29" t="str">
        <f t="shared" si="195"/>
        <v/>
      </c>
      <c r="I4227" s="29" t="str">
        <f t="shared" si="196"/>
        <v/>
      </c>
      <c r="J4227" s="29" t="str">
        <f t="shared" si="197"/>
        <v/>
      </c>
    </row>
    <row r="4228" spans="8:10" x14ac:dyDescent="0.25">
      <c r="H4228" s="29" t="str">
        <f t="shared" si="195"/>
        <v/>
      </c>
      <c r="I4228" s="29" t="str">
        <f t="shared" si="196"/>
        <v/>
      </c>
      <c r="J4228" s="29" t="str">
        <f t="shared" si="197"/>
        <v/>
      </c>
    </row>
    <row r="4229" spans="8:10" x14ac:dyDescent="0.25">
      <c r="H4229" s="29" t="str">
        <f t="shared" si="195"/>
        <v/>
      </c>
      <c r="I4229" s="29" t="str">
        <f t="shared" si="196"/>
        <v/>
      </c>
      <c r="J4229" s="29" t="str">
        <f t="shared" si="197"/>
        <v/>
      </c>
    </row>
    <row r="4230" spans="8:10" x14ac:dyDescent="0.25">
      <c r="H4230" s="29" t="str">
        <f t="shared" ref="H4230:H4293" si="198">IF(A4230&gt;0,WEEKNUM(C4230,21),"")</f>
        <v/>
      </c>
      <c r="I4230" s="29" t="str">
        <f t="shared" ref="I4230:I4293" si="199">IF(A4230&gt;0,1,"")</f>
        <v/>
      </c>
      <c r="J4230" s="29" t="str">
        <f t="shared" ref="J4230:J4293" si="200">IF(F4230&gt;0,1,"")</f>
        <v/>
      </c>
    </row>
    <row r="4231" spans="8:10" x14ac:dyDescent="0.25">
      <c r="H4231" s="29" t="str">
        <f t="shared" si="198"/>
        <v/>
      </c>
      <c r="I4231" s="29" t="str">
        <f t="shared" si="199"/>
        <v/>
      </c>
      <c r="J4231" s="29" t="str">
        <f t="shared" si="200"/>
        <v/>
      </c>
    </row>
    <row r="4232" spans="8:10" x14ac:dyDescent="0.25">
      <c r="H4232" s="29" t="str">
        <f t="shared" si="198"/>
        <v/>
      </c>
      <c r="I4232" s="29" t="str">
        <f t="shared" si="199"/>
        <v/>
      </c>
      <c r="J4232" s="29" t="str">
        <f t="shared" si="200"/>
        <v/>
      </c>
    </row>
    <row r="4233" spans="8:10" x14ac:dyDescent="0.25">
      <c r="H4233" s="29" t="str">
        <f t="shared" si="198"/>
        <v/>
      </c>
      <c r="I4233" s="29" t="str">
        <f t="shared" si="199"/>
        <v/>
      </c>
      <c r="J4233" s="29" t="str">
        <f t="shared" si="200"/>
        <v/>
      </c>
    </row>
    <row r="4234" spans="8:10" x14ac:dyDescent="0.25">
      <c r="H4234" s="29" t="str">
        <f t="shared" si="198"/>
        <v/>
      </c>
      <c r="I4234" s="29" t="str">
        <f t="shared" si="199"/>
        <v/>
      </c>
      <c r="J4234" s="29" t="str">
        <f t="shared" si="200"/>
        <v/>
      </c>
    </row>
    <row r="4235" spans="8:10" x14ac:dyDescent="0.25">
      <c r="H4235" s="29" t="str">
        <f t="shared" si="198"/>
        <v/>
      </c>
      <c r="I4235" s="29" t="str">
        <f t="shared" si="199"/>
        <v/>
      </c>
      <c r="J4235" s="29" t="str">
        <f t="shared" si="200"/>
        <v/>
      </c>
    </row>
    <row r="4236" spans="8:10" x14ac:dyDescent="0.25">
      <c r="H4236" s="29" t="str">
        <f t="shared" si="198"/>
        <v/>
      </c>
      <c r="I4236" s="29" t="str">
        <f t="shared" si="199"/>
        <v/>
      </c>
      <c r="J4236" s="29" t="str">
        <f t="shared" si="200"/>
        <v/>
      </c>
    </row>
    <row r="4237" spans="8:10" x14ac:dyDescent="0.25">
      <c r="H4237" s="29" t="str">
        <f t="shared" si="198"/>
        <v/>
      </c>
      <c r="I4237" s="29" t="str">
        <f t="shared" si="199"/>
        <v/>
      </c>
      <c r="J4237" s="29" t="str">
        <f t="shared" si="200"/>
        <v/>
      </c>
    </row>
    <row r="4238" spans="8:10" x14ac:dyDescent="0.25">
      <c r="H4238" s="29" t="str">
        <f t="shared" si="198"/>
        <v/>
      </c>
      <c r="I4238" s="29" t="str">
        <f t="shared" si="199"/>
        <v/>
      </c>
      <c r="J4238" s="29" t="str">
        <f t="shared" si="200"/>
        <v/>
      </c>
    </row>
    <row r="4239" spans="8:10" x14ac:dyDescent="0.25">
      <c r="H4239" s="29" t="str">
        <f t="shared" si="198"/>
        <v/>
      </c>
      <c r="I4239" s="29" t="str">
        <f t="shared" si="199"/>
        <v/>
      </c>
      <c r="J4239" s="29" t="str">
        <f t="shared" si="200"/>
        <v/>
      </c>
    </row>
    <row r="4240" spans="8:10" x14ac:dyDescent="0.25">
      <c r="H4240" s="29" t="str">
        <f t="shared" si="198"/>
        <v/>
      </c>
      <c r="I4240" s="29" t="str">
        <f t="shared" si="199"/>
        <v/>
      </c>
      <c r="J4240" s="29" t="str">
        <f t="shared" si="200"/>
        <v/>
      </c>
    </row>
    <row r="4241" spans="8:10" x14ac:dyDescent="0.25">
      <c r="H4241" s="29" t="str">
        <f t="shared" si="198"/>
        <v/>
      </c>
      <c r="I4241" s="29" t="str">
        <f t="shared" si="199"/>
        <v/>
      </c>
      <c r="J4241" s="29" t="str">
        <f t="shared" si="200"/>
        <v/>
      </c>
    </row>
    <row r="4242" spans="8:10" x14ac:dyDescent="0.25">
      <c r="H4242" s="29" t="str">
        <f t="shared" si="198"/>
        <v/>
      </c>
      <c r="I4242" s="29" t="str">
        <f t="shared" si="199"/>
        <v/>
      </c>
      <c r="J4242" s="29" t="str">
        <f t="shared" si="200"/>
        <v/>
      </c>
    </row>
    <row r="4243" spans="8:10" x14ac:dyDescent="0.25">
      <c r="H4243" s="29" t="str">
        <f t="shared" si="198"/>
        <v/>
      </c>
      <c r="I4243" s="29" t="str">
        <f t="shared" si="199"/>
        <v/>
      </c>
      <c r="J4243" s="29" t="str">
        <f t="shared" si="200"/>
        <v/>
      </c>
    </row>
    <row r="4244" spans="8:10" x14ac:dyDescent="0.25">
      <c r="H4244" s="29" t="str">
        <f t="shared" si="198"/>
        <v/>
      </c>
      <c r="I4244" s="29" t="str">
        <f t="shared" si="199"/>
        <v/>
      </c>
      <c r="J4244" s="29" t="str">
        <f t="shared" si="200"/>
        <v/>
      </c>
    </row>
    <row r="4245" spans="8:10" x14ac:dyDescent="0.25">
      <c r="H4245" s="29" t="str">
        <f t="shared" si="198"/>
        <v/>
      </c>
      <c r="I4245" s="29" t="str">
        <f t="shared" si="199"/>
        <v/>
      </c>
      <c r="J4245" s="29" t="str">
        <f t="shared" si="200"/>
        <v/>
      </c>
    </row>
    <row r="4246" spans="8:10" x14ac:dyDescent="0.25">
      <c r="H4246" s="29" t="str">
        <f t="shared" si="198"/>
        <v/>
      </c>
      <c r="I4246" s="29" t="str">
        <f t="shared" si="199"/>
        <v/>
      </c>
      <c r="J4246" s="29" t="str">
        <f t="shared" si="200"/>
        <v/>
      </c>
    </row>
    <row r="4247" spans="8:10" x14ac:dyDescent="0.25">
      <c r="H4247" s="29" t="str">
        <f t="shared" si="198"/>
        <v/>
      </c>
      <c r="I4247" s="29" t="str">
        <f t="shared" si="199"/>
        <v/>
      </c>
      <c r="J4247" s="29" t="str">
        <f t="shared" si="200"/>
        <v/>
      </c>
    </row>
    <row r="4248" spans="8:10" x14ac:dyDescent="0.25">
      <c r="H4248" s="29" t="str">
        <f t="shared" si="198"/>
        <v/>
      </c>
      <c r="I4248" s="29" t="str">
        <f t="shared" si="199"/>
        <v/>
      </c>
      <c r="J4248" s="29" t="str">
        <f t="shared" si="200"/>
        <v/>
      </c>
    </row>
    <row r="4249" spans="8:10" x14ac:dyDescent="0.25">
      <c r="H4249" s="29" t="str">
        <f t="shared" si="198"/>
        <v/>
      </c>
      <c r="I4249" s="29" t="str">
        <f t="shared" si="199"/>
        <v/>
      </c>
      <c r="J4249" s="29" t="str">
        <f t="shared" si="200"/>
        <v/>
      </c>
    </row>
    <row r="4250" spans="8:10" x14ac:dyDescent="0.25">
      <c r="H4250" s="29" t="str">
        <f t="shared" si="198"/>
        <v/>
      </c>
      <c r="I4250" s="29" t="str">
        <f t="shared" si="199"/>
        <v/>
      </c>
      <c r="J4250" s="29" t="str">
        <f t="shared" si="200"/>
        <v/>
      </c>
    </row>
    <row r="4251" spans="8:10" x14ac:dyDescent="0.25">
      <c r="H4251" s="29" t="str">
        <f t="shared" si="198"/>
        <v/>
      </c>
      <c r="I4251" s="29" t="str">
        <f t="shared" si="199"/>
        <v/>
      </c>
      <c r="J4251" s="29" t="str">
        <f t="shared" si="200"/>
        <v/>
      </c>
    </row>
    <row r="4252" spans="8:10" x14ac:dyDescent="0.25">
      <c r="H4252" s="29" t="str">
        <f t="shared" si="198"/>
        <v/>
      </c>
      <c r="I4252" s="29" t="str">
        <f t="shared" si="199"/>
        <v/>
      </c>
      <c r="J4252" s="29" t="str">
        <f t="shared" si="200"/>
        <v/>
      </c>
    </row>
    <row r="4253" spans="8:10" x14ac:dyDescent="0.25">
      <c r="H4253" s="29" t="str">
        <f t="shared" si="198"/>
        <v/>
      </c>
      <c r="I4253" s="29" t="str">
        <f t="shared" si="199"/>
        <v/>
      </c>
      <c r="J4253" s="29" t="str">
        <f t="shared" si="200"/>
        <v/>
      </c>
    </row>
    <row r="4254" spans="8:10" x14ac:dyDescent="0.25">
      <c r="H4254" s="29" t="str">
        <f t="shared" si="198"/>
        <v/>
      </c>
      <c r="I4254" s="29" t="str">
        <f t="shared" si="199"/>
        <v/>
      </c>
      <c r="J4254" s="29" t="str">
        <f t="shared" si="200"/>
        <v/>
      </c>
    </row>
    <row r="4255" spans="8:10" x14ac:dyDescent="0.25">
      <c r="H4255" s="29" t="str">
        <f t="shared" si="198"/>
        <v/>
      </c>
      <c r="I4255" s="29" t="str">
        <f t="shared" si="199"/>
        <v/>
      </c>
      <c r="J4255" s="29" t="str">
        <f t="shared" si="200"/>
        <v/>
      </c>
    </row>
    <row r="4256" spans="8:10" x14ac:dyDescent="0.25">
      <c r="H4256" s="29" t="str">
        <f t="shared" si="198"/>
        <v/>
      </c>
      <c r="I4256" s="29" t="str">
        <f t="shared" si="199"/>
        <v/>
      </c>
      <c r="J4256" s="29" t="str">
        <f t="shared" si="200"/>
        <v/>
      </c>
    </row>
    <row r="4257" spans="8:10" x14ac:dyDescent="0.25">
      <c r="H4257" s="29" t="str">
        <f t="shared" si="198"/>
        <v/>
      </c>
      <c r="I4257" s="29" t="str">
        <f t="shared" si="199"/>
        <v/>
      </c>
      <c r="J4257" s="29" t="str">
        <f t="shared" si="200"/>
        <v/>
      </c>
    </row>
    <row r="4258" spans="8:10" x14ac:dyDescent="0.25">
      <c r="H4258" s="29" t="str">
        <f t="shared" si="198"/>
        <v/>
      </c>
      <c r="I4258" s="29" t="str">
        <f t="shared" si="199"/>
        <v/>
      </c>
      <c r="J4258" s="29" t="str">
        <f t="shared" si="200"/>
        <v/>
      </c>
    </row>
    <row r="4259" spans="8:10" x14ac:dyDescent="0.25">
      <c r="H4259" s="29" t="str">
        <f t="shared" si="198"/>
        <v/>
      </c>
      <c r="I4259" s="29" t="str">
        <f t="shared" si="199"/>
        <v/>
      </c>
      <c r="J4259" s="29" t="str">
        <f t="shared" si="200"/>
        <v/>
      </c>
    </row>
    <row r="4260" spans="8:10" x14ac:dyDescent="0.25">
      <c r="H4260" s="29" t="str">
        <f t="shared" si="198"/>
        <v/>
      </c>
      <c r="I4260" s="29" t="str">
        <f t="shared" si="199"/>
        <v/>
      </c>
      <c r="J4260" s="29" t="str">
        <f t="shared" si="200"/>
        <v/>
      </c>
    </row>
    <row r="4261" spans="8:10" x14ac:dyDescent="0.25">
      <c r="H4261" s="29" t="str">
        <f t="shared" si="198"/>
        <v/>
      </c>
      <c r="I4261" s="29" t="str">
        <f t="shared" si="199"/>
        <v/>
      </c>
      <c r="J4261" s="29" t="str">
        <f t="shared" si="200"/>
        <v/>
      </c>
    </row>
    <row r="4262" spans="8:10" x14ac:dyDescent="0.25">
      <c r="H4262" s="29" t="str">
        <f t="shared" si="198"/>
        <v/>
      </c>
      <c r="I4262" s="29" t="str">
        <f t="shared" si="199"/>
        <v/>
      </c>
      <c r="J4262" s="29" t="str">
        <f t="shared" si="200"/>
        <v/>
      </c>
    </row>
    <row r="4263" spans="8:10" x14ac:dyDescent="0.25">
      <c r="H4263" s="29" t="str">
        <f t="shared" si="198"/>
        <v/>
      </c>
      <c r="I4263" s="29" t="str">
        <f t="shared" si="199"/>
        <v/>
      </c>
      <c r="J4263" s="29" t="str">
        <f t="shared" si="200"/>
        <v/>
      </c>
    </row>
    <row r="4264" spans="8:10" x14ac:dyDescent="0.25">
      <c r="H4264" s="29" t="str">
        <f t="shared" si="198"/>
        <v/>
      </c>
      <c r="I4264" s="29" t="str">
        <f t="shared" si="199"/>
        <v/>
      </c>
      <c r="J4264" s="29" t="str">
        <f t="shared" si="200"/>
        <v/>
      </c>
    </row>
    <row r="4265" spans="8:10" x14ac:dyDescent="0.25">
      <c r="H4265" s="29" t="str">
        <f t="shared" si="198"/>
        <v/>
      </c>
      <c r="I4265" s="29" t="str">
        <f t="shared" si="199"/>
        <v/>
      </c>
      <c r="J4265" s="29" t="str">
        <f t="shared" si="200"/>
        <v/>
      </c>
    </row>
    <row r="4266" spans="8:10" x14ac:dyDescent="0.25">
      <c r="H4266" s="29" t="str">
        <f t="shared" si="198"/>
        <v/>
      </c>
      <c r="I4266" s="29" t="str">
        <f t="shared" si="199"/>
        <v/>
      </c>
      <c r="J4266" s="29" t="str">
        <f t="shared" si="200"/>
        <v/>
      </c>
    </row>
    <row r="4267" spans="8:10" x14ac:dyDescent="0.25">
      <c r="H4267" s="29" t="str">
        <f t="shared" si="198"/>
        <v/>
      </c>
      <c r="I4267" s="29" t="str">
        <f t="shared" si="199"/>
        <v/>
      </c>
      <c r="J4267" s="29" t="str">
        <f t="shared" si="200"/>
        <v/>
      </c>
    </row>
    <row r="4268" spans="8:10" x14ac:dyDescent="0.25">
      <c r="H4268" s="29" t="str">
        <f t="shared" si="198"/>
        <v/>
      </c>
      <c r="I4268" s="29" t="str">
        <f t="shared" si="199"/>
        <v/>
      </c>
      <c r="J4268" s="29" t="str">
        <f t="shared" si="200"/>
        <v/>
      </c>
    </row>
    <row r="4269" spans="8:10" x14ac:dyDescent="0.25">
      <c r="H4269" s="29" t="str">
        <f t="shared" si="198"/>
        <v/>
      </c>
      <c r="I4269" s="29" t="str">
        <f t="shared" si="199"/>
        <v/>
      </c>
      <c r="J4269" s="29" t="str">
        <f t="shared" si="200"/>
        <v/>
      </c>
    </row>
    <row r="4270" spans="8:10" x14ac:dyDescent="0.25">
      <c r="H4270" s="29" t="str">
        <f t="shared" si="198"/>
        <v/>
      </c>
      <c r="I4270" s="29" t="str">
        <f t="shared" si="199"/>
        <v/>
      </c>
      <c r="J4270" s="29" t="str">
        <f t="shared" si="200"/>
        <v/>
      </c>
    </row>
    <row r="4271" spans="8:10" x14ac:dyDescent="0.25">
      <c r="H4271" s="29" t="str">
        <f t="shared" si="198"/>
        <v/>
      </c>
      <c r="I4271" s="29" t="str">
        <f t="shared" si="199"/>
        <v/>
      </c>
      <c r="J4271" s="29" t="str">
        <f t="shared" si="200"/>
        <v/>
      </c>
    </row>
    <row r="4272" spans="8:10" x14ac:dyDescent="0.25">
      <c r="H4272" s="29" t="str">
        <f t="shared" si="198"/>
        <v/>
      </c>
      <c r="I4272" s="29" t="str">
        <f t="shared" si="199"/>
        <v/>
      </c>
      <c r="J4272" s="29" t="str">
        <f t="shared" si="200"/>
        <v/>
      </c>
    </row>
    <row r="4273" spans="8:10" x14ac:dyDescent="0.25">
      <c r="H4273" s="29" t="str">
        <f t="shared" si="198"/>
        <v/>
      </c>
      <c r="I4273" s="29" t="str">
        <f t="shared" si="199"/>
        <v/>
      </c>
      <c r="J4273" s="29" t="str">
        <f t="shared" si="200"/>
        <v/>
      </c>
    </row>
    <row r="4274" spans="8:10" x14ac:dyDescent="0.25">
      <c r="H4274" s="29" t="str">
        <f t="shared" si="198"/>
        <v/>
      </c>
      <c r="I4274" s="29" t="str">
        <f t="shared" si="199"/>
        <v/>
      </c>
      <c r="J4274" s="29" t="str">
        <f t="shared" si="200"/>
        <v/>
      </c>
    </row>
    <row r="4275" spans="8:10" x14ac:dyDescent="0.25">
      <c r="H4275" s="29" t="str">
        <f t="shared" si="198"/>
        <v/>
      </c>
      <c r="I4275" s="29" t="str">
        <f t="shared" si="199"/>
        <v/>
      </c>
      <c r="J4275" s="29" t="str">
        <f t="shared" si="200"/>
        <v/>
      </c>
    </row>
    <row r="4276" spans="8:10" x14ac:dyDescent="0.25">
      <c r="H4276" s="29" t="str">
        <f t="shared" si="198"/>
        <v/>
      </c>
      <c r="I4276" s="29" t="str">
        <f t="shared" si="199"/>
        <v/>
      </c>
      <c r="J4276" s="29" t="str">
        <f t="shared" si="200"/>
        <v/>
      </c>
    </row>
    <row r="4277" spans="8:10" x14ac:dyDescent="0.25">
      <c r="H4277" s="29" t="str">
        <f t="shared" si="198"/>
        <v/>
      </c>
      <c r="I4277" s="29" t="str">
        <f t="shared" si="199"/>
        <v/>
      </c>
      <c r="J4277" s="29" t="str">
        <f t="shared" si="200"/>
        <v/>
      </c>
    </row>
    <row r="4278" spans="8:10" x14ac:dyDescent="0.25">
      <c r="H4278" s="29" t="str">
        <f t="shared" si="198"/>
        <v/>
      </c>
      <c r="I4278" s="29" t="str">
        <f t="shared" si="199"/>
        <v/>
      </c>
      <c r="J4278" s="29" t="str">
        <f t="shared" si="200"/>
        <v/>
      </c>
    </row>
    <row r="4279" spans="8:10" x14ac:dyDescent="0.25">
      <c r="H4279" s="29" t="str">
        <f t="shared" si="198"/>
        <v/>
      </c>
      <c r="I4279" s="29" t="str">
        <f t="shared" si="199"/>
        <v/>
      </c>
      <c r="J4279" s="29" t="str">
        <f t="shared" si="200"/>
        <v/>
      </c>
    </row>
    <row r="4280" spans="8:10" x14ac:dyDescent="0.25">
      <c r="H4280" s="29" t="str">
        <f t="shared" si="198"/>
        <v/>
      </c>
      <c r="I4280" s="29" t="str">
        <f t="shared" si="199"/>
        <v/>
      </c>
      <c r="J4280" s="29" t="str">
        <f t="shared" si="200"/>
        <v/>
      </c>
    </row>
    <row r="4281" spans="8:10" x14ac:dyDescent="0.25">
      <c r="H4281" s="29" t="str">
        <f t="shared" si="198"/>
        <v/>
      </c>
      <c r="I4281" s="29" t="str">
        <f t="shared" si="199"/>
        <v/>
      </c>
      <c r="J4281" s="29" t="str">
        <f t="shared" si="200"/>
        <v/>
      </c>
    </row>
    <row r="4282" spans="8:10" x14ac:dyDescent="0.25">
      <c r="H4282" s="29" t="str">
        <f t="shared" si="198"/>
        <v/>
      </c>
      <c r="I4282" s="29" t="str">
        <f t="shared" si="199"/>
        <v/>
      </c>
      <c r="J4282" s="29" t="str">
        <f t="shared" si="200"/>
        <v/>
      </c>
    </row>
    <row r="4283" spans="8:10" x14ac:dyDescent="0.25">
      <c r="H4283" s="29" t="str">
        <f t="shared" si="198"/>
        <v/>
      </c>
      <c r="I4283" s="29" t="str">
        <f t="shared" si="199"/>
        <v/>
      </c>
      <c r="J4283" s="29" t="str">
        <f t="shared" si="200"/>
        <v/>
      </c>
    </row>
    <row r="4284" spans="8:10" x14ac:dyDescent="0.25">
      <c r="H4284" s="29" t="str">
        <f t="shared" si="198"/>
        <v/>
      </c>
      <c r="I4284" s="29" t="str">
        <f t="shared" si="199"/>
        <v/>
      </c>
      <c r="J4284" s="29" t="str">
        <f t="shared" si="200"/>
        <v/>
      </c>
    </row>
    <row r="4285" spans="8:10" x14ac:dyDescent="0.25">
      <c r="H4285" s="29" t="str">
        <f t="shared" si="198"/>
        <v/>
      </c>
      <c r="I4285" s="29" t="str">
        <f t="shared" si="199"/>
        <v/>
      </c>
      <c r="J4285" s="29" t="str">
        <f t="shared" si="200"/>
        <v/>
      </c>
    </row>
    <row r="4286" spans="8:10" x14ac:dyDescent="0.25">
      <c r="H4286" s="29" t="str">
        <f t="shared" si="198"/>
        <v/>
      </c>
      <c r="I4286" s="29" t="str">
        <f t="shared" si="199"/>
        <v/>
      </c>
      <c r="J4286" s="29" t="str">
        <f t="shared" si="200"/>
        <v/>
      </c>
    </row>
    <row r="4287" spans="8:10" x14ac:dyDescent="0.25">
      <c r="H4287" s="29" t="str">
        <f t="shared" si="198"/>
        <v/>
      </c>
      <c r="I4287" s="29" t="str">
        <f t="shared" si="199"/>
        <v/>
      </c>
      <c r="J4287" s="29" t="str">
        <f t="shared" si="200"/>
        <v/>
      </c>
    </row>
    <row r="4288" spans="8:10" x14ac:dyDescent="0.25">
      <c r="H4288" s="29" t="str">
        <f t="shared" si="198"/>
        <v/>
      </c>
      <c r="I4288" s="29" t="str">
        <f t="shared" si="199"/>
        <v/>
      </c>
      <c r="J4288" s="29" t="str">
        <f t="shared" si="200"/>
        <v/>
      </c>
    </row>
    <row r="4289" spans="8:10" x14ac:dyDescent="0.25">
      <c r="H4289" s="29" t="str">
        <f t="shared" si="198"/>
        <v/>
      </c>
      <c r="I4289" s="29" t="str">
        <f t="shared" si="199"/>
        <v/>
      </c>
      <c r="J4289" s="29" t="str">
        <f t="shared" si="200"/>
        <v/>
      </c>
    </row>
    <row r="4290" spans="8:10" x14ac:dyDescent="0.25">
      <c r="H4290" s="29" t="str">
        <f t="shared" si="198"/>
        <v/>
      </c>
      <c r="I4290" s="29" t="str">
        <f t="shared" si="199"/>
        <v/>
      </c>
      <c r="J4290" s="29" t="str">
        <f t="shared" si="200"/>
        <v/>
      </c>
    </row>
    <row r="4291" spans="8:10" x14ac:dyDescent="0.25">
      <c r="H4291" s="29" t="str">
        <f t="shared" si="198"/>
        <v/>
      </c>
      <c r="I4291" s="29" t="str">
        <f t="shared" si="199"/>
        <v/>
      </c>
      <c r="J4291" s="29" t="str">
        <f t="shared" si="200"/>
        <v/>
      </c>
    </row>
    <row r="4292" spans="8:10" x14ac:dyDescent="0.25">
      <c r="H4292" s="29" t="str">
        <f t="shared" si="198"/>
        <v/>
      </c>
      <c r="I4292" s="29" t="str">
        <f t="shared" si="199"/>
        <v/>
      </c>
      <c r="J4292" s="29" t="str">
        <f t="shared" si="200"/>
        <v/>
      </c>
    </row>
    <row r="4293" spans="8:10" x14ac:dyDescent="0.25">
      <c r="H4293" s="29" t="str">
        <f t="shared" si="198"/>
        <v/>
      </c>
      <c r="I4293" s="29" t="str">
        <f t="shared" si="199"/>
        <v/>
      </c>
      <c r="J4293" s="29" t="str">
        <f t="shared" si="200"/>
        <v/>
      </c>
    </row>
    <row r="4294" spans="8:10" x14ac:dyDescent="0.25">
      <c r="H4294" s="29" t="str">
        <f t="shared" ref="H4294:H4357" si="201">IF(A4294&gt;0,WEEKNUM(C4294,21),"")</f>
        <v/>
      </c>
      <c r="I4294" s="29" t="str">
        <f t="shared" ref="I4294:I4357" si="202">IF(A4294&gt;0,1,"")</f>
        <v/>
      </c>
      <c r="J4294" s="29" t="str">
        <f t="shared" ref="J4294:J4357" si="203">IF(F4294&gt;0,1,"")</f>
        <v/>
      </c>
    </row>
    <row r="4295" spans="8:10" x14ac:dyDescent="0.25">
      <c r="H4295" s="29" t="str">
        <f t="shared" si="201"/>
        <v/>
      </c>
      <c r="I4295" s="29" t="str">
        <f t="shared" si="202"/>
        <v/>
      </c>
      <c r="J4295" s="29" t="str">
        <f t="shared" si="203"/>
        <v/>
      </c>
    </row>
    <row r="4296" spans="8:10" x14ac:dyDescent="0.25">
      <c r="H4296" s="29" t="str">
        <f t="shared" si="201"/>
        <v/>
      </c>
      <c r="I4296" s="29" t="str">
        <f t="shared" si="202"/>
        <v/>
      </c>
      <c r="J4296" s="29" t="str">
        <f t="shared" si="203"/>
        <v/>
      </c>
    </row>
    <row r="4297" spans="8:10" x14ac:dyDescent="0.25">
      <c r="H4297" s="29" t="str">
        <f t="shared" si="201"/>
        <v/>
      </c>
      <c r="I4297" s="29" t="str">
        <f t="shared" si="202"/>
        <v/>
      </c>
      <c r="J4297" s="29" t="str">
        <f t="shared" si="203"/>
        <v/>
      </c>
    </row>
    <row r="4298" spans="8:10" x14ac:dyDescent="0.25">
      <c r="H4298" s="29" t="str">
        <f t="shared" si="201"/>
        <v/>
      </c>
      <c r="I4298" s="29" t="str">
        <f t="shared" si="202"/>
        <v/>
      </c>
      <c r="J4298" s="29" t="str">
        <f t="shared" si="203"/>
        <v/>
      </c>
    </row>
    <row r="4299" spans="8:10" x14ac:dyDescent="0.25">
      <c r="H4299" s="29" t="str">
        <f t="shared" si="201"/>
        <v/>
      </c>
      <c r="I4299" s="29" t="str">
        <f t="shared" si="202"/>
        <v/>
      </c>
      <c r="J4299" s="29" t="str">
        <f t="shared" si="203"/>
        <v/>
      </c>
    </row>
    <row r="4300" spans="8:10" x14ac:dyDescent="0.25">
      <c r="H4300" s="29" t="str">
        <f t="shared" si="201"/>
        <v/>
      </c>
      <c r="I4300" s="29" t="str">
        <f t="shared" si="202"/>
        <v/>
      </c>
      <c r="J4300" s="29" t="str">
        <f t="shared" si="203"/>
        <v/>
      </c>
    </row>
    <row r="4301" spans="8:10" x14ac:dyDescent="0.25">
      <c r="H4301" s="29" t="str">
        <f t="shared" si="201"/>
        <v/>
      </c>
      <c r="I4301" s="29" t="str">
        <f t="shared" si="202"/>
        <v/>
      </c>
      <c r="J4301" s="29" t="str">
        <f t="shared" si="203"/>
        <v/>
      </c>
    </row>
    <row r="4302" spans="8:10" x14ac:dyDescent="0.25">
      <c r="H4302" s="29" t="str">
        <f t="shared" si="201"/>
        <v/>
      </c>
      <c r="I4302" s="29" t="str">
        <f t="shared" si="202"/>
        <v/>
      </c>
      <c r="J4302" s="29" t="str">
        <f t="shared" si="203"/>
        <v/>
      </c>
    </row>
    <row r="4303" spans="8:10" x14ac:dyDescent="0.25">
      <c r="H4303" s="29" t="str">
        <f t="shared" si="201"/>
        <v/>
      </c>
      <c r="I4303" s="29" t="str">
        <f t="shared" si="202"/>
        <v/>
      </c>
      <c r="J4303" s="29" t="str">
        <f t="shared" si="203"/>
        <v/>
      </c>
    </row>
    <row r="4304" spans="8:10" x14ac:dyDescent="0.25">
      <c r="H4304" s="29" t="str">
        <f t="shared" si="201"/>
        <v/>
      </c>
      <c r="I4304" s="29" t="str">
        <f t="shared" si="202"/>
        <v/>
      </c>
      <c r="J4304" s="29" t="str">
        <f t="shared" si="203"/>
        <v/>
      </c>
    </row>
    <row r="4305" spans="8:10" x14ac:dyDescent="0.25">
      <c r="H4305" s="29" t="str">
        <f t="shared" si="201"/>
        <v/>
      </c>
      <c r="I4305" s="29" t="str">
        <f t="shared" si="202"/>
        <v/>
      </c>
      <c r="J4305" s="29" t="str">
        <f t="shared" si="203"/>
        <v/>
      </c>
    </row>
    <row r="4306" spans="8:10" x14ac:dyDescent="0.25">
      <c r="H4306" s="29" t="str">
        <f t="shared" si="201"/>
        <v/>
      </c>
      <c r="I4306" s="29" t="str">
        <f t="shared" si="202"/>
        <v/>
      </c>
      <c r="J4306" s="29" t="str">
        <f t="shared" si="203"/>
        <v/>
      </c>
    </row>
    <row r="4307" spans="8:10" x14ac:dyDescent="0.25">
      <c r="H4307" s="29" t="str">
        <f t="shared" si="201"/>
        <v/>
      </c>
      <c r="I4307" s="29" t="str">
        <f t="shared" si="202"/>
        <v/>
      </c>
      <c r="J4307" s="29" t="str">
        <f t="shared" si="203"/>
        <v/>
      </c>
    </row>
    <row r="4308" spans="8:10" x14ac:dyDescent="0.25">
      <c r="H4308" s="29" t="str">
        <f t="shared" si="201"/>
        <v/>
      </c>
      <c r="I4308" s="29" t="str">
        <f t="shared" si="202"/>
        <v/>
      </c>
      <c r="J4308" s="29" t="str">
        <f t="shared" si="203"/>
        <v/>
      </c>
    </row>
    <row r="4309" spans="8:10" x14ac:dyDescent="0.25">
      <c r="H4309" s="29" t="str">
        <f t="shared" si="201"/>
        <v/>
      </c>
      <c r="I4309" s="29" t="str">
        <f t="shared" si="202"/>
        <v/>
      </c>
      <c r="J4309" s="29" t="str">
        <f t="shared" si="203"/>
        <v/>
      </c>
    </row>
    <row r="4310" spans="8:10" x14ac:dyDescent="0.25">
      <c r="H4310" s="29" t="str">
        <f t="shared" si="201"/>
        <v/>
      </c>
      <c r="I4310" s="29" t="str">
        <f t="shared" si="202"/>
        <v/>
      </c>
      <c r="J4310" s="29" t="str">
        <f t="shared" si="203"/>
        <v/>
      </c>
    </row>
    <row r="4311" spans="8:10" x14ac:dyDescent="0.25">
      <c r="H4311" s="29" t="str">
        <f t="shared" si="201"/>
        <v/>
      </c>
      <c r="I4311" s="29" t="str">
        <f t="shared" si="202"/>
        <v/>
      </c>
      <c r="J4311" s="29" t="str">
        <f t="shared" si="203"/>
        <v/>
      </c>
    </row>
    <row r="4312" spans="8:10" x14ac:dyDescent="0.25">
      <c r="H4312" s="29" t="str">
        <f t="shared" si="201"/>
        <v/>
      </c>
      <c r="I4312" s="29" t="str">
        <f t="shared" si="202"/>
        <v/>
      </c>
      <c r="J4312" s="29" t="str">
        <f t="shared" si="203"/>
        <v/>
      </c>
    </row>
    <row r="4313" spans="8:10" x14ac:dyDescent="0.25">
      <c r="H4313" s="29" t="str">
        <f t="shared" si="201"/>
        <v/>
      </c>
      <c r="I4313" s="29" t="str">
        <f t="shared" si="202"/>
        <v/>
      </c>
      <c r="J4313" s="29" t="str">
        <f t="shared" si="203"/>
        <v/>
      </c>
    </row>
    <row r="4314" spans="8:10" x14ac:dyDescent="0.25">
      <c r="H4314" s="29" t="str">
        <f t="shared" si="201"/>
        <v/>
      </c>
      <c r="I4314" s="29" t="str">
        <f t="shared" si="202"/>
        <v/>
      </c>
      <c r="J4314" s="29" t="str">
        <f t="shared" si="203"/>
        <v/>
      </c>
    </row>
    <row r="4315" spans="8:10" x14ac:dyDescent="0.25">
      <c r="H4315" s="29" t="str">
        <f t="shared" si="201"/>
        <v/>
      </c>
      <c r="I4315" s="29" t="str">
        <f t="shared" si="202"/>
        <v/>
      </c>
      <c r="J4315" s="29" t="str">
        <f t="shared" si="203"/>
        <v/>
      </c>
    </row>
    <row r="4316" spans="8:10" x14ac:dyDescent="0.25">
      <c r="H4316" s="29" t="str">
        <f t="shared" si="201"/>
        <v/>
      </c>
      <c r="I4316" s="29" t="str">
        <f t="shared" si="202"/>
        <v/>
      </c>
      <c r="J4316" s="29" t="str">
        <f t="shared" si="203"/>
        <v/>
      </c>
    </row>
    <row r="4317" spans="8:10" x14ac:dyDescent="0.25">
      <c r="H4317" s="29" t="str">
        <f t="shared" si="201"/>
        <v/>
      </c>
      <c r="I4317" s="29" t="str">
        <f t="shared" si="202"/>
        <v/>
      </c>
      <c r="J4317" s="29" t="str">
        <f t="shared" si="203"/>
        <v/>
      </c>
    </row>
    <row r="4318" spans="8:10" x14ac:dyDescent="0.25">
      <c r="H4318" s="29" t="str">
        <f t="shared" si="201"/>
        <v/>
      </c>
      <c r="I4318" s="29" t="str">
        <f t="shared" si="202"/>
        <v/>
      </c>
      <c r="J4318" s="29" t="str">
        <f t="shared" si="203"/>
        <v/>
      </c>
    </row>
    <row r="4319" spans="8:10" x14ac:dyDescent="0.25">
      <c r="H4319" s="29" t="str">
        <f t="shared" si="201"/>
        <v/>
      </c>
      <c r="I4319" s="29" t="str">
        <f t="shared" si="202"/>
        <v/>
      </c>
      <c r="J4319" s="29" t="str">
        <f t="shared" si="203"/>
        <v/>
      </c>
    </row>
    <row r="4320" spans="8:10" x14ac:dyDescent="0.25">
      <c r="H4320" s="29" t="str">
        <f t="shared" si="201"/>
        <v/>
      </c>
      <c r="I4320" s="29" t="str">
        <f t="shared" si="202"/>
        <v/>
      </c>
      <c r="J4320" s="29" t="str">
        <f t="shared" si="203"/>
        <v/>
      </c>
    </row>
    <row r="4321" spans="8:10" x14ac:dyDescent="0.25">
      <c r="H4321" s="29" t="str">
        <f t="shared" si="201"/>
        <v/>
      </c>
      <c r="I4321" s="29" t="str">
        <f t="shared" si="202"/>
        <v/>
      </c>
      <c r="J4321" s="29" t="str">
        <f t="shared" si="203"/>
        <v/>
      </c>
    </row>
    <row r="4322" spans="8:10" x14ac:dyDescent="0.25">
      <c r="H4322" s="29" t="str">
        <f t="shared" si="201"/>
        <v/>
      </c>
      <c r="I4322" s="29" t="str">
        <f t="shared" si="202"/>
        <v/>
      </c>
      <c r="J4322" s="29" t="str">
        <f t="shared" si="203"/>
        <v/>
      </c>
    </row>
    <row r="4323" spans="8:10" x14ac:dyDescent="0.25">
      <c r="H4323" s="29" t="str">
        <f t="shared" si="201"/>
        <v/>
      </c>
      <c r="I4323" s="29" t="str">
        <f t="shared" si="202"/>
        <v/>
      </c>
      <c r="J4323" s="29" t="str">
        <f t="shared" si="203"/>
        <v/>
      </c>
    </row>
    <row r="4324" spans="8:10" x14ac:dyDescent="0.25">
      <c r="H4324" s="29" t="str">
        <f t="shared" si="201"/>
        <v/>
      </c>
      <c r="I4324" s="29" t="str">
        <f t="shared" si="202"/>
        <v/>
      </c>
      <c r="J4324" s="29" t="str">
        <f t="shared" si="203"/>
        <v/>
      </c>
    </row>
    <row r="4325" spans="8:10" x14ac:dyDescent="0.25">
      <c r="H4325" s="29" t="str">
        <f t="shared" si="201"/>
        <v/>
      </c>
      <c r="I4325" s="29" t="str">
        <f t="shared" si="202"/>
        <v/>
      </c>
      <c r="J4325" s="29" t="str">
        <f t="shared" si="203"/>
        <v/>
      </c>
    </row>
    <row r="4326" spans="8:10" x14ac:dyDescent="0.25">
      <c r="H4326" s="29" t="str">
        <f t="shared" si="201"/>
        <v/>
      </c>
      <c r="I4326" s="29" t="str">
        <f t="shared" si="202"/>
        <v/>
      </c>
      <c r="J4326" s="29" t="str">
        <f t="shared" si="203"/>
        <v/>
      </c>
    </row>
    <row r="4327" spans="8:10" x14ac:dyDescent="0.25">
      <c r="H4327" s="29" t="str">
        <f t="shared" si="201"/>
        <v/>
      </c>
      <c r="I4327" s="29" t="str">
        <f t="shared" si="202"/>
        <v/>
      </c>
      <c r="J4327" s="29" t="str">
        <f t="shared" si="203"/>
        <v/>
      </c>
    </row>
    <row r="4328" spans="8:10" x14ac:dyDescent="0.25">
      <c r="H4328" s="29" t="str">
        <f t="shared" si="201"/>
        <v/>
      </c>
      <c r="I4328" s="29" t="str">
        <f t="shared" si="202"/>
        <v/>
      </c>
      <c r="J4328" s="29" t="str">
        <f t="shared" si="203"/>
        <v/>
      </c>
    </row>
    <row r="4329" spans="8:10" x14ac:dyDescent="0.25">
      <c r="H4329" s="29" t="str">
        <f t="shared" si="201"/>
        <v/>
      </c>
      <c r="I4329" s="29" t="str">
        <f t="shared" si="202"/>
        <v/>
      </c>
      <c r="J4329" s="29" t="str">
        <f t="shared" si="203"/>
        <v/>
      </c>
    </row>
    <row r="4330" spans="8:10" x14ac:dyDescent="0.25">
      <c r="H4330" s="29" t="str">
        <f t="shared" si="201"/>
        <v/>
      </c>
      <c r="I4330" s="29" t="str">
        <f t="shared" si="202"/>
        <v/>
      </c>
      <c r="J4330" s="29" t="str">
        <f t="shared" si="203"/>
        <v/>
      </c>
    </row>
    <row r="4331" spans="8:10" x14ac:dyDescent="0.25">
      <c r="H4331" s="29" t="str">
        <f t="shared" si="201"/>
        <v/>
      </c>
      <c r="I4331" s="29" t="str">
        <f t="shared" si="202"/>
        <v/>
      </c>
      <c r="J4331" s="29" t="str">
        <f t="shared" si="203"/>
        <v/>
      </c>
    </row>
    <row r="4332" spans="8:10" x14ac:dyDescent="0.25">
      <c r="H4332" s="29" t="str">
        <f t="shared" si="201"/>
        <v/>
      </c>
      <c r="I4332" s="29" t="str">
        <f t="shared" si="202"/>
        <v/>
      </c>
      <c r="J4332" s="29" t="str">
        <f t="shared" si="203"/>
        <v/>
      </c>
    </row>
    <row r="4333" spans="8:10" x14ac:dyDescent="0.25">
      <c r="H4333" s="29" t="str">
        <f t="shared" si="201"/>
        <v/>
      </c>
      <c r="I4333" s="29" t="str">
        <f t="shared" si="202"/>
        <v/>
      </c>
      <c r="J4333" s="29" t="str">
        <f t="shared" si="203"/>
        <v/>
      </c>
    </row>
    <row r="4334" spans="8:10" x14ac:dyDescent="0.25">
      <c r="H4334" s="29" t="str">
        <f t="shared" si="201"/>
        <v/>
      </c>
      <c r="I4334" s="29" t="str">
        <f t="shared" si="202"/>
        <v/>
      </c>
      <c r="J4334" s="29" t="str">
        <f t="shared" si="203"/>
        <v/>
      </c>
    </row>
    <row r="4335" spans="8:10" x14ac:dyDescent="0.25">
      <c r="H4335" s="29" t="str">
        <f t="shared" si="201"/>
        <v/>
      </c>
      <c r="I4335" s="29" t="str">
        <f t="shared" si="202"/>
        <v/>
      </c>
      <c r="J4335" s="29" t="str">
        <f t="shared" si="203"/>
        <v/>
      </c>
    </row>
    <row r="4336" spans="8:10" x14ac:dyDescent="0.25">
      <c r="H4336" s="29" t="str">
        <f t="shared" si="201"/>
        <v/>
      </c>
      <c r="I4336" s="29" t="str">
        <f t="shared" si="202"/>
        <v/>
      </c>
      <c r="J4336" s="29" t="str">
        <f t="shared" si="203"/>
        <v/>
      </c>
    </row>
    <row r="4337" spans="8:10" x14ac:dyDescent="0.25">
      <c r="H4337" s="29" t="str">
        <f t="shared" si="201"/>
        <v/>
      </c>
      <c r="I4337" s="29" t="str">
        <f t="shared" si="202"/>
        <v/>
      </c>
      <c r="J4337" s="29" t="str">
        <f t="shared" si="203"/>
        <v/>
      </c>
    </row>
    <row r="4338" spans="8:10" x14ac:dyDescent="0.25">
      <c r="H4338" s="29" t="str">
        <f t="shared" si="201"/>
        <v/>
      </c>
      <c r="I4338" s="29" t="str">
        <f t="shared" si="202"/>
        <v/>
      </c>
      <c r="J4338" s="29" t="str">
        <f t="shared" si="203"/>
        <v/>
      </c>
    </row>
    <row r="4339" spans="8:10" x14ac:dyDescent="0.25">
      <c r="H4339" s="29" t="str">
        <f t="shared" si="201"/>
        <v/>
      </c>
      <c r="I4339" s="29" t="str">
        <f t="shared" si="202"/>
        <v/>
      </c>
      <c r="J4339" s="29" t="str">
        <f t="shared" si="203"/>
        <v/>
      </c>
    </row>
    <row r="4340" spans="8:10" x14ac:dyDescent="0.25">
      <c r="H4340" s="29" t="str">
        <f t="shared" si="201"/>
        <v/>
      </c>
      <c r="I4340" s="29" t="str">
        <f t="shared" si="202"/>
        <v/>
      </c>
      <c r="J4340" s="29" t="str">
        <f t="shared" si="203"/>
        <v/>
      </c>
    </row>
    <row r="4341" spans="8:10" x14ac:dyDescent="0.25">
      <c r="H4341" s="29" t="str">
        <f t="shared" si="201"/>
        <v/>
      </c>
      <c r="I4341" s="29" t="str">
        <f t="shared" si="202"/>
        <v/>
      </c>
      <c r="J4341" s="29" t="str">
        <f t="shared" si="203"/>
        <v/>
      </c>
    </row>
    <row r="4342" spans="8:10" x14ac:dyDescent="0.25">
      <c r="H4342" s="29" t="str">
        <f t="shared" si="201"/>
        <v/>
      </c>
      <c r="I4342" s="29" t="str">
        <f t="shared" si="202"/>
        <v/>
      </c>
      <c r="J4342" s="29" t="str">
        <f t="shared" si="203"/>
        <v/>
      </c>
    </row>
    <row r="4343" spans="8:10" x14ac:dyDescent="0.25">
      <c r="H4343" s="29" t="str">
        <f t="shared" si="201"/>
        <v/>
      </c>
      <c r="I4343" s="29" t="str">
        <f t="shared" si="202"/>
        <v/>
      </c>
      <c r="J4343" s="29" t="str">
        <f t="shared" si="203"/>
        <v/>
      </c>
    </row>
    <row r="4344" spans="8:10" x14ac:dyDescent="0.25">
      <c r="H4344" s="29" t="str">
        <f t="shared" si="201"/>
        <v/>
      </c>
      <c r="I4344" s="29" t="str">
        <f t="shared" si="202"/>
        <v/>
      </c>
      <c r="J4344" s="29" t="str">
        <f t="shared" si="203"/>
        <v/>
      </c>
    </row>
    <row r="4345" spans="8:10" x14ac:dyDescent="0.25">
      <c r="H4345" s="29" t="str">
        <f t="shared" si="201"/>
        <v/>
      </c>
      <c r="I4345" s="29" t="str">
        <f t="shared" si="202"/>
        <v/>
      </c>
      <c r="J4345" s="29" t="str">
        <f t="shared" si="203"/>
        <v/>
      </c>
    </row>
    <row r="4346" spans="8:10" x14ac:dyDescent="0.25">
      <c r="H4346" s="29" t="str">
        <f t="shared" si="201"/>
        <v/>
      </c>
      <c r="I4346" s="29" t="str">
        <f t="shared" si="202"/>
        <v/>
      </c>
      <c r="J4346" s="29" t="str">
        <f t="shared" si="203"/>
        <v/>
      </c>
    </row>
    <row r="4347" spans="8:10" x14ac:dyDescent="0.25">
      <c r="H4347" s="29" t="str">
        <f t="shared" si="201"/>
        <v/>
      </c>
      <c r="I4347" s="29" t="str">
        <f t="shared" si="202"/>
        <v/>
      </c>
      <c r="J4347" s="29" t="str">
        <f t="shared" si="203"/>
        <v/>
      </c>
    </row>
    <row r="4348" spans="8:10" x14ac:dyDescent="0.25">
      <c r="H4348" s="29" t="str">
        <f t="shared" si="201"/>
        <v/>
      </c>
      <c r="I4348" s="29" t="str">
        <f t="shared" si="202"/>
        <v/>
      </c>
      <c r="J4348" s="29" t="str">
        <f t="shared" si="203"/>
        <v/>
      </c>
    </row>
    <row r="4349" spans="8:10" x14ac:dyDescent="0.25">
      <c r="H4349" s="29" t="str">
        <f t="shared" si="201"/>
        <v/>
      </c>
      <c r="I4349" s="29" t="str">
        <f t="shared" si="202"/>
        <v/>
      </c>
      <c r="J4349" s="29" t="str">
        <f t="shared" si="203"/>
        <v/>
      </c>
    </row>
    <row r="4350" spans="8:10" x14ac:dyDescent="0.25">
      <c r="H4350" s="29" t="str">
        <f t="shared" si="201"/>
        <v/>
      </c>
      <c r="I4350" s="29" t="str">
        <f t="shared" si="202"/>
        <v/>
      </c>
      <c r="J4350" s="29" t="str">
        <f t="shared" si="203"/>
        <v/>
      </c>
    </row>
    <row r="4351" spans="8:10" x14ac:dyDescent="0.25">
      <c r="H4351" s="29" t="str">
        <f t="shared" si="201"/>
        <v/>
      </c>
      <c r="I4351" s="29" t="str">
        <f t="shared" si="202"/>
        <v/>
      </c>
      <c r="J4351" s="29" t="str">
        <f t="shared" si="203"/>
        <v/>
      </c>
    </row>
    <row r="4352" spans="8:10" x14ac:dyDescent="0.25">
      <c r="H4352" s="29" t="str">
        <f t="shared" si="201"/>
        <v/>
      </c>
      <c r="I4352" s="29" t="str">
        <f t="shared" si="202"/>
        <v/>
      </c>
      <c r="J4352" s="29" t="str">
        <f t="shared" si="203"/>
        <v/>
      </c>
    </row>
    <row r="4353" spans="8:10" x14ac:dyDescent="0.25">
      <c r="H4353" s="29" t="str">
        <f t="shared" si="201"/>
        <v/>
      </c>
      <c r="I4353" s="29" t="str">
        <f t="shared" si="202"/>
        <v/>
      </c>
      <c r="J4353" s="29" t="str">
        <f t="shared" si="203"/>
        <v/>
      </c>
    </row>
    <row r="4354" spans="8:10" x14ac:dyDescent="0.25">
      <c r="H4354" s="29" t="str">
        <f t="shared" si="201"/>
        <v/>
      </c>
      <c r="I4354" s="29" t="str">
        <f t="shared" si="202"/>
        <v/>
      </c>
      <c r="J4354" s="29" t="str">
        <f t="shared" si="203"/>
        <v/>
      </c>
    </row>
    <row r="4355" spans="8:10" x14ac:dyDescent="0.25">
      <c r="H4355" s="29" t="str">
        <f t="shared" si="201"/>
        <v/>
      </c>
      <c r="I4355" s="29" t="str">
        <f t="shared" si="202"/>
        <v/>
      </c>
      <c r="J4355" s="29" t="str">
        <f t="shared" si="203"/>
        <v/>
      </c>
    </row>
    <row r="4356" spans="8:10" x14ac:dyDescent="0.25">
      <c r="H4356" s="29" t="str">
        <f t="shared" si="201"/>
        <v/>
      </c>
      <c r="I4356" s="29" t="str">
        <f t="shared" si="202"/>
        <v/>
      </c>
      <c r="J4356" s="29" t="str">
        <f t="shared" si="203"/>
        <v/>
      </c>
    </row>
    <row r="4357" spans="8:10" x14ac:dyDescent="0.25">
      <c r="H4357" s="29" t="str">
        <f t="shared" si="201"/>
        <v/>
      </c>
      <c r="I4357" s="29" t="str">
        <f t="shared" si="202"/>
        <v/>
      </c>
      <c r="J4357" s="29" t="str">
        <f t="shared" si="203"/>
        <v/>
      </c>
    </row>
    <row r="4358" spans="8:10" x14ac:dyDescent="0.25">
      <c r="H4358" s="29" t="str">
        <f t="shared" ref="H4358:H4421" si="204">IF(A4358&gt;0,WEEKNUM(C4358,21),"")</f>
        <v/>
      </c>
      <c r="I4358" s="29" t="str">
        <f t="shared" ref="I4358:I4421" si="205">IF(A4358&gt;0,1,"")</f>
        <v/>
      </c>
      <c r="J4358" s="29" t="str">
        <f t="shared" ref="J4358:J4421" si="206">IF(F4358&gt;0,1,"")</f>
        <v/>
      </c>
    </row>
    <row r="4359" spans="8:10" x14ac:dyDescent="0.25">
      <c r="H4359" s="29" t="str">
        <f t="shared" si="204"/>
        <v/>
      </c>
      <c r="I4359" s="29" t="str">
        <f t="shared" si="205"/>
        <v/>
      </c>
      <c r="J4359" s="29" t="str">
        <f t="shared" si="206"/>
        <v/>
      </c>
    </row>
    <row r="4360" spans="8:10" x14ac:dyDescent="0.25">
      <c r="H4360" s="29" t="str">
        <f t="shared" si="204"/>
        <v/>
      </c>
      <c r="I4360" s="29" t="str">
        <f t="shared" si="205"/>
        <v/>
      </c>
      <c r="J4360" s="29" t="str">
        <f t="shared" si="206"/>
        <v/>
      </c>
    </row>
    <row r="4361" spans="8:10" x14ac:dyDescent="0.25">
      <c r="H4361" s="29" t="str">
        <f t="shared" si="204"/>
        <v/>
      </c>
      <c r="I4361" s="29" t="str">
        <f t="shared" si="205"/>
        <v/>
      </c>
      <c r="J4361" s="29" t="str">
        <f t="shared" si="206"/>
        <v/>
      </c>
    </row>
    <row r="4362" spans="8:10" x14ac:dyDescent="0.25">
      <c r="H4362" s="29" t="str">
        <f t="shared" si="204"/>
        <v/>
      </c>
      <c r="I4362" s="29" t="str">
        <f t="shared" si="205"/>
        <v/>
      </c>
      <c r="J4362" s="29" t="str">
        <f t="shared" si="206"/>
        <v/>
      </c>
    </row>
    <row r="4363" spans="8:10" x14ac:dyDescent="0.25">
      <c r="H4363" s="29" t="str">
        <f t="shared" si="204"/>
        <v/>
      </c>
      <c r="I4363" s="29" t="str">
        <f t="shared" si="205"/>
        <v/>
      </c>
      <c r="J4363" s="29" t="str">
        <f t="shared" si="206"/>
        <v/>
      </c>
    </row>
    <row r="4364" spans="8:10" x14ac:dyDescent="0.25">
      <c r="H4364" s="29" t="str">
        <f t="shared" si="204"/>
        <v/>
      </c>
      <c r="I4364" s="29" t="str">
        <f t="shared" si="205"/>
        <v/>
      </c>
      <c r="J4364" s="29" t="str">
        <f t="shared" si="206"/>
        <v/>
      </c>
    </row>
    <row r="4365" spans="8:10" x14ac:dyDescent="0.25">
      <c r="H4365" s="29" t="str">
        <f t="shared" si="204"/>
        <v/>
      </c>
      <c r="I4365" s="29" t="str">
        <f t="shared" si="205"/>
        <v/>
      </c>
      <c r="J4365" s="29" t="str">
        <f t="shared" si="206"/>
        <v/>
      </c>
    </row>
    <row r="4366" spans="8:10" x14ac:dyDescent="0.25">
      <c r="H4366" s="29" t="str">
        <f t="shared" si="204"/>
        <v/>
      </c>
      <c r="I4366" s="29" t="str">
        <f t="shared" si="205"/>
        <v/>
      </c>
      <c r="J4366" s="29" t="str">
        <f t="shared" si="206"/>
        <v/>
      </c>
    </row>
    <row r="4367" spans="8:10" x14ac:dyDescent="0.25">
      <c r="H4367" s="29" t="str">
        <f t="shared" si="204"/>
        <v/>
      </c>
      <c r="I4367" s="29" t="str">
        <f t="shared" si="205"/>
        <v/>
      </c>
      <c r="J4367" s="29" t="str">
        <f t="shared" si="206"/>
        <v/>
      </c>
    </row>
    <row r="4368" spans="8:10" x14ac:dyDescent="0.25">
      <c r="H4368" s="29" t="str">
        <f t="shared" si="204"/>
        <v/>
      </c>
      <c r="I4368" s="29" t="str">
        <f t="shared" si="205"/>
        <v/>
      </c>
      <c r="J4368" s="29" t="str">
        <f t="shared" si="206"/>
        <v/>
      </c>
    </row>
    <row r="4369" spans="8:10" x14ac:dyDescent="0.25">
      <c r="H4369" s="29" t="str">
        <f t="shared" si="204"/>
        <v/>
      </c>
      <c r="I4369" s="29" t="str">
        <f t="shared" si="205"/>
        <v/>
      </c>
      <c r="J4369" s="29" t="str">
        <f t="shared" si="206"/>
        <v/>
      </c>
    </row>
    <row r="4370" spans="8:10" x14ac:dyDescent="0.25">
      <c r="H4370" s="29" t="str">
        <f t="shared" si="204"/>
        <v/>
      </c>
      <c r="I4370" s="29" t="str">
        <f t="shared" si="205"/>
        <v/>
      </c>
      <c r="J4370" s="29" t="str">
        <f t="shared" si="206"/>
        <v/>
      </c>
    </row>
    <row r="4371" spans="8:10" x14ac:dyDescent="0.25">
      <c r="H4371" s="29" t="str">
        <f t="shared" si="204"/>
        <v/>
      </c>
      <c r="I4371" s="29" t="str">
        <f t="shared" si="205"/>
        <v/>
      </c>
      <c r="J4371" s="29" t="str">
        <f t="shared" si="206"/>
        <v/>
      </c>
    </row>
    <row r="4372" spans="8:10" x14ac:dyDescent="0.25">
      <c r="H4372" s="29" t="str">
        <f t="shared" si="204"/>
        <v/>
      </c>
      <c r="I4372" s="29" t="str">
        <f t="shared" si="205"/>
        <v/>
      </c>
      <c r="J4372" s="29" t="str">
        <f t="shared" si="206"/>
        <v/>
      </c>
    </row>
    <row r="4373" spans="8:10" x14ac:dyDescent="0.25">
      <c r="H4373" s="29" t="str">
        <f t="shared" si="204"/>
        <v/>
      </c>
      <c r="I4373" s="29" t="str">
        <f t="shared" si="205"/>
        <v/>
      </c>
      <c r="J4373" s="29" t="str">
        <f t="shared" si="206"/>
        <v/>
      </c>
    </row>
    <row r="4374" spans="8:10" x14ac:dyDescent="0.25">
      <c r="H4374" s="29" t="str">
        <f t="shared" si="204"/>
        <v/>
      </c>
      <c r="I4374" s="29" t="str">
        <f t="shared" si="205"/>
        <v/>
      </c>
      <c r="J4374" s="29" t="str">
        <f t="shared" si="206"/>
        <v/>
      </c>
    </row>
    <row r="4375" spans="8:10" x14ac:dyDescent="0.25">
      <c r="H4375" s="29" t="str">
        <f t="shared" si="204"/>
        <v/>
      </c>
      <c r="I4375" s="29" t="str">
        <f t="shared" si="205"/>
        <v/>
      </c>
      <c r="J4375" s="29" t="str">
        <f t="shared" si="206"/>
        <v/>
      </c>
    </row>
    <row r="4376" spans="8:10" x14ac:dyDescent="0.25">
      <c r="H4376" s="29" t="str">
        <f t="shared" si="204"/>
        <v/>
      </c>
      <c r="I4376" s="29" t="str">
        <f t="shared" si="205"/>
        <v/>
      </c>
      <c r="J4376" s="29" t="str">
        <f t="shared" si="206"/>
        <v/>
      </c>
    </row>
    <row r="4377" spans="8:10" x14ac:dyDescent="0.25">
      <c r="H4377" s="29" t="str">
        <f t="shared" si="204"/>
        <v/>
      </c>
      <c r="I4377" s="29" t="str">
        <f t="shared" si="205"/>
        <v/>
      </c>
      <c r="J4377" s="29" t="str">
        <f t="shared" si="206"/>
        <v/>
      </c>
    </row>
    <row r="4378" spans="8:10" x14ac:dyDescent="0.25">
      <c r="H4378" s="29" t="str">
        <f t="shared" si="204"/>
        <v/>
      </c>
      <c r="I4378" s="29" t="str">
        <f t="shared" si="205"/>
        <v/>
      </c>
      <c r="J4378" s="29" t="str">
        <f t="shared" si="206"/>
        <v/>
      </c>
    </row>
    <row r="4379" spans="8:10" x14ac:dyDescent="0.25">
      <c r="H4379" s="29" t="str">
        <f t="shared" si="204"/>
        <v/>
      </c>
      <c r="I4379" s="29" t="str">
        <f t="shared" si="205"/>
        <v/>
      </c>
      <c r="J4379" s="29" t="str">
        <f t="shared" si="206"/>
        <v/>
      </c>
    </row>
    <row r="4380" spans="8:10" x14ac:dyDescent="0.25">
      <c r="H4380" s="29" t="str">
        <f t="shared" si="204"/>
        <v/>
      </c>
      <c r="I4380" s="29" t="str">
        <f t="shared" si="205"/>
        <v/>
      </c>
      <c r="J4380" s="29" t="str">
        <f t="shared" si="206"/>
        <v/>
      </c>
    </row>
    <row r="4381" spans="8:10" x14ac:dyDescent="0.25">
      <c r="H4381" s="29" t="str">
        <f t="shared" si="204"/>
        <v/>
      </c>
      <c r="I4381" s="29" t="str">
        <f t="shared" si="205"/>
        <v/>
      </c>
      <c r="J4381" s="29" t="str">
        <f t="shared" si="206"/>
        <v/>
      </c>
    </row>
    <row r="4382" spans="8:10" x14ac:dyDescent="0.25">
      <c r="H4382" s="29" t="str">
        <f t="shared" si="204"/>
        <v/>
      </c>
      <c r="I4382" s="29" t="str">
        <f t="shared" si="205"/>
        <v/>
      </c>
      <c r="J4382" s="29" t="str">
        <f t="shared" si="206"/>
        <v/>
      </c>
    </row>
    <row r="4383" spans="8:10" x14ac:dyDescent="0.25">
      <c r="H4383" s="29" t="str">
        <f t="shared" si="204"/>
        <v/>
      </c>
      <c r="I4383" s="29" t="str">
        <f t="shared" si="205"/>
        <v/>
      </c>
      <c r="J4383" s="29" t="str">
        <f t="shared" si="206"/>
        <v/>
      </c>
    </row>
    <row r="4384" spans="8:10" x14ac:dyDescent="0.25">
      <c r="H4384" s="29" t="str">
        <f t="shared" si="204"/>
        <v/>
      </c>
      <c r="I4384" s="29" t="str">
        <f t="shared" si="205"/>
        <v/>
      </c>
      <c r="J4384" s="29" t="str">
        <f t="shared" si="206"/>
        <v/>
      </c>
    </row>
    <row r="4385" spans="8:10" x14ac:dyDescent="0.25">
      <c r="H4385" s="29" t="str">
        <f t="shared" si="204"/>
        <v/>
      </c>
      <c r="I4385" s="29" t="str">
        <f t="shared" si="205"/>
        <v/>
      </c>
      <c r="J4385" s="29" t="str">
        <f t="shared" si="206"/>
        <v/>
      </c>
    </row>
    <row r="4386" spans="8:10" x14ac:dyDescent="0.25">
      <c r="H4386" s="29" t="str">
        <f t="shared" si="204"/>
        <v/>
      </c>
      <c r="I4386" s="29" t="str">
        <f t="shared" si="205"/>
        <v/>
      </c>
      <c r="J4386" s="29" t="str">
        <f t="shared" si="206"/>
        <v/>
      </c>
    </row>
    <row r="4387" spans="8:10" x14ac:dyDescent="0.25">
      <c r="H4387" s="29" t="str">
        <f t="shared" si="204"/>
        <v/>
      </c>
      <c r="I4387" s="29" t="str">
        <f t="shared" si="205"/>
        <v/>
      </c>
      <c r="J4387" s="29" t="str">
        <f t="shared" si="206"/>
        <v/>
      </c>
    </row>
    <row r="4388" spans="8:10" x14ac:dyDescent="0.25">
      <c r="H4388" s="29" t="str">
        <f t="shared" si="204"/>
        <v/>
      </c>
      <c r="I4388" s="29" t="str">
        <f t="shared" si="205"/>
        <v/>
      </c>
      <c r="J4388" s="29" t="str">
        <f t="shared" si="206"/>
        <v/>
      </c>
    </row>
    <row r="4389" spans="8:10" x14ac:dyDescent="0.25">
      <c r="H4389" s="29" t="str">
        <f t="shared" si="204"/>
        <v/>
      </c>
      <c r="I4389" s="29" t="str">
        <f t="shared" si="205"/>
        <v/>
      </c>
      <c r="J4389" s="29" t="str">
        <f t="shared" si="206"/>
        <v/>
      </c>
    </row>
    <row r="4390" spans="8:10" x14ac:dyDescent="0.25">
      <c r="H4390" s="29" t="str">
        <f t="shared" si="204"/>
        <v/>
      </c>
      <c r="I4390" s="29" t="str">
        <f t="shared" si="205"/>
        <v/>
      </c>
      <c r="J4390" s="29" t="str">
        <f t="shared" si="206"/>
        <v/>
      </c>
    </row>
    <row r="4391" spans="8:10" x14ac:dyDescent="0.25">
      <c r="H4391" s="29" t="str">
        <f t="shared" si="204"/>
        <v/>
      </c>
      <c r="I4391" s="29" t="str">
        <f t="shared" si="205"/>
        <v/>
      </c>
      <c r="J4391" s="29" t="str">
        <f t="shared" si="206"/>
        <v/>
      </c>
    </row>
    <row r="4392" spans="8:10" x14ac:dyDescent="0.25">
      <c r="H4392" s="29" t="str">
        <f t="shared" si="204"/>
        <v/>
      </c>
      <c r="I4392" s="29" t="str">
        <f t="shared" si="205"/>
        <v/>
      </c>
      <c r="J4392" s="29" t="str">
        <f t="shared" si="206"/>
        <v/>
      </c>
    </row>
    <row r="4393" spans="8:10" x14ac:dyDescent="0.25">
      <c r="H4393" s="29" t="str">
        <f t="shared" si="204"/>
        <v/>
      </c>
      <c r="I4393" s="29" t="str">
        <f t="shared" si="205"/>
        <v/>
      </c>
      <c r="J4393" s="29" t="str">
        <f t="shared" si="206"/>
        <v/>
      </c>
    </row>
    <row r="4394" spans="8:10" x14ac:dyDescent="0.25">
      <c r="H4394" s="29" t="str">
        <f t="shared" si="204"/>
        <v/>
      </c>
      <c r="I4394" s="29" t="str">
        <f t="shared" si="205"/>
        <v/>
      </c>
      <c r="J4394" s="29" t="str">
        <f t="shared" si="206"/>
        <v/>
      </c>
    </row>
    <row r="4395" spans="8:10" x14ac:dyDescent="0.25">
      <c r="H4395" s="29" t="str">
        <f t="shared" si="204"/>
        <v/>
      </c>
      <c r="I4395" s="29" t="str">
        <f t="shared" si="205"/>
        <v/>
      </c>
      <c r="J4395" s="29" t="str">
        <f t="shared" si="206"/>
        <v/>
      </c>
    </row>
    <row r="4396" spans="8:10" x14ac:dyDescent="0.25">
      <c r="H4396" s="29" t="str">
        <f t="shared" si="204"/>
        <v/>
      </c>
      <c r="I4396" s="29" t="str">
        <f t="shared" si="205"/>
        <v/>
      </c>
      <c r="J4396" s="29" t="str">
        <f t="shared" si="206"/>
        <v/>
      </c>
    </row>
    <row r="4397" spans="8:10" x14ac:dyDescent="0.25">
      <c r="H4397" s="29" t="str">
        <f t="shared" si="204"/>
        <v/>
      </c>
      <c r="I4397" s="29" t="str">
        <f t="shared" si="205"/>
        <v/>
      </c>
      <c r="J4397" s="29" t="str">
        <f t="shared" si="206"/>
        <v/>
      </c>
    </row>
    <row r="4398" spans="8:10" x14ac:dyDescent="0.25">
      <c r="H4398" s="29" t="str">
        <f t="shared" si="204"/>
        <v/>
      </c>
      <c r="I4398" s="29" t="str">
        <f t="shared" si="205"/>
        <v/>
      </c>
      <c r="J4398" s="29" t="str">
        <f t="shared" si="206"/>
        <v/>
      </c>
    </row>
    <row r="4399" spans="8:10" x14ac:dyDescent="0.25">
      <c r="H4399" s="29" t="str">
        <f t="shared" si="204"/>
        <v/>
      </c>
      <c r="I4399" s="29" t="str">
        <f t="shared" si="205"/>
        <v/>
      </c>
      <c r="J4399" s="29" t="str">
        <f t="shared" si="206"/>
        <v/>
      </c>
    </row>
    <row r="4400" spans="8:10" x14ac:dyDescent="0.25">
      <c r="H4400" s="29" t="str">
        <f t="shared" si="204"/>
        <v/>
      </c>
      <c r="I4400" s="29" t="str">
        <f t="shared" si="205"/>
        <v/>
      </c>
      <c r="J4400" s="29" t="str">
        <f t="shared" si="206"/>
        <v/>
      </c>
    </row>
    <row r="4401" spans="8:10" x14ac:dyDescent="0.25">
      <c r="H4401" s="29" t="str">
        <f t="shared" si="204"/>
        <v/>
      </c>
      <c r="I4401" s="29" t="str">
        <f t="shared" si="205"/>
        <v/>
      </c>
      <c r="J4401" s="29" t="str">
        <f t="shared" si="206"/>
        <v/>
      </c>
    </row>
    <row r="4402" spans="8:10" x14ac:dyDescent="0.25">
      <c r="H4402" s="29" t="str">
        <f t="shared" si="204"/>
        <v/>
      </c>
      <c r="I4402" s="29" t="str">
        <f t="shared" si="205"/>
        <v/>
      </c>
      <c r="J4402" s="29" t="str">
        <f t="shared" si="206"/>
        <v/>
      </c>
    </row>
    <row r="4403" spans="8:10" x14ac:dyDescent="0.25">
      <c r="H4403" s="29" t="str">
        <f t="shared" si="204"/>
        <v/>
      </c>
      <c r="I4403" s="29" t="str">
        <f t="shared" si="205"/>
        <v/>
      </c>
      <c r="J4403" s="29" t="str">
        <f t="shared" si="206"/>
        <v/>
      </c>
    </row>
    <row r="4404" spans="8:10" x14ac:dyDescent="0.25">
      <c r="H4404" s="29" t="str">
        <f t="shared" si="204"/>
        <v/>
      </c>
      <c r="I4404" s="29" t="str">
        <f t="shared" si="205"/>
        <v/>
      </c>
      <c r="J4404" s="29" t="str">
        <f t="shared" si="206"/>
        <v/>
      </c>
    </row>
    <row r="4405" spans="8:10" x14ac:dyDescent="0.25">
      <c r="H4405" s="29" t="str">
        <f t="shared" si="204"/>
        <v/>
      </c>
      <c r="I4405" s="29" t="str">
        <f t="shared" si="205"/>
        <v/>
      </c>
      <c r="J4405" s="29" t="str">
        <f t="shared" si="206"/>
        <v/>
      </c>
    </row>
    <row r="4406" spans="8:10" x14ac:dyDescent="0.25">
      <c r="H4406" s="29" t="str">
        <f t="shared" si="204"/>
        <v/>
      </c>
      <c r="I4406" s="29" t="str">
        <f t="shared" si="205"/>
        <v/>
      </c>
      <c r="J4406" s="29" t="str">
        <f t="shared" si="206"/>
        <v/>
      </c>
    </row>
    <row r="4407" spans="8:10" x14ac:dyDescent="0.25">
      <c r="H4407" s="29" t="str">
        <f t="shared" si="204"/>
        <v/>
      </c>
      <c r="I4407" s="29" t="str">
        <f t="shared" si="205"/>
        <v/>
      </c>
      <c r="J4407" s="29" t="str">
        <f t="shared" si="206"/>
        <v/>
      </c>
    </row>
    <row r="4408" spans="8:10" x14ac:dyDescent="0.25">
      <c r="H4408" s="29" t="str">
        <f t="shared" si="204"/>
        <v/>
      </c>
      <c r="I4408" s="29" t="str">
        <f t="shared" si="205"/>
        <v/>
      </c>
      <c r="J4408" s="29" t="str">
        <f t="shared" si="206"/>
        <v/>
      </c>
    </row>
    <row r="4409" spans="8:10" x14ac:dyDescent="0.25">
      <c r="H4409" s="29" t="str">
        <f t="shared" si="204"/>
        <v/>
      </c>
      <c r="I4409" s="29" t="str">
        <f t="shared" si="205"/>
        <v/>
      </c>
      <c r="J4409" s="29" t="str">
        <f t="shared" si="206"/>
        <v/>
      </c>
    </row>
    <row r="4410" spans="8:10" x14ac:dyDescent="0.25">
      <c r="H4410" s="29" t="str">
        <f t="shared" si="204"/>
        <v/>
      </c>
      <c r="I4410" s="29" t="str">
        <f t="shared" si="205"/>
        <v/>
      </c>
      <c r="J4410" s="29" t="str">
        <f t="shared" si="206"/>
        <v/>
      </c>
    </row>
    <row r="4411" spans="8:10" x14ac:dyDescent="0.25">
      <c r="H4411" s="29" t="str">
        <f t="shared" si="204"/>
        <v/>
      </c>
      <c r="I4411" s="29" t="str">
        <f t="shared" si="205"/>
        <v/>
      </c>
      <c r="J4411" s="29" t="str">
        <f t="shared" si="206"/>
        <v/>
      </c>
    </row>
    <row r="4412" spans="8:10" x14ac:dyDescent="0.25">
      <c r="H4412" s="29" t="str">
        <f t="shared" si="204"/>
        <v/>
      </c>
      <c r="I4412" s="29" t="str">
        <f t="shared" si="205"/>
        <v/>
      </c>
      <c r="J4412" s="29" t="str">
        <f t="shared" si="206"/>
        <v/>
      </c>
    </row>
    <row r="4413" spans="8:10" x14ac:dyDescent="0.25">
      <c r="H4413" s="29" t="str">
        <f t="shared" si="204"/>
        <v/>
      </c>
      <c r="I4413" s="29" t="str">
        <f t="shared" si="205"/>
        <v/>
      </c>
      <c r="J4413" s="29" t="str">
        <f t="shared" si="206"/>
        <v/>
      </c>
    </row>
    <row r="4414" spans="8:10" x14ac:dyDescent="0.25">
      <c r="H4414" s="29" t="str">
        <f t="shared" si="204"/>
        <v/>
      </c>
      <c r="I4414" s="29" t="str">
        <f t="shared" si="205"/>
        <v/>
      </c>
      <c r="J4414" s="29" t="str">
        <f t="shared" si="206"/>
        <v/>
      </c>
    </row>
    <row r="4415" spans="8:10" x14ac:dyDescent="0.25">
      <c r="H4415" s="29" t="str">
        <f t="shared" si="204"/>
        <v/>
      </c>
      <c r="I4415" s="29" t="str">
        <f t="shared" si="205"/>
        <v/>
      </c>
      <c r="J4415" s="29" t="str">
        <f t="shared" si="206"/>
        <v/>
      </c>
    </row>
    <row r="4416" spans="8:10" x14ac:dyDescent="0.25">
      <c r="H4416" s="29" t="str">
        <f t="shared" si="204"/>
        <v/>
      </c>
      <c r="I4416" s="29" t="str">
        <f t="shared" si="205"/>
        <v/>
      </c>
      <c r="J4416" s="29" t="str">
        <f t="shared" si="206"/>
        <v/>
      </c>
    </row>
    <row r="4417" spans="8:10" x14ac:dyDescent="0.25">
      <c r="H4417" s="29" t="str">
        <f t="shared" si="204"/>
        <v/>
      </c>
      <c r="I4417" s="29" t="str">
        <f t="shared" si="205"/>
        <v/>
      </c>
      <c r="J4417" s="29" t="str">
        <f t="shared" si="206"/>
        <v/>
      </c>
    </row>
    <row r="4418" spans="8:10" x14ac:dyDescent="0.25">
      <c r="H4418" s="29" t="str">
        <f t="shared" si="204"/>
        <v/>
      </c>
      <c r="I4418" s="29" t="str">
        <f t="shared" si="205"/>
        <v/>
      </c>
      <c r="J4418" s="29" t="str">
        <f t="shared" si="206"/>
        <v/>
      </c>
    </row>
    <row r="4419" spans="8:10" x14ac:dyDescent="0.25">
      <c r="H4419" s="29" t="str">
        <f t="shared" si="204"/>
        <v/>
      </c>
      <c r="I4419" s="29" t="str">
        <f t="shared" si="205"/>
        <v/>
      </c>
      <c r="J4419" s="29" t="str">
        <f t="shared" si="206"/>
        <v/>
      </c>
    </row>
    <row r="4420" spans="8:10" x14ac:dyDescent="0.25">
      <c r="H4420" s="29" t="str">
        <f t="shared" si="204"/>
        <v/>
      </c>
      <c r="I4420" s="29" t="str">
        <f t="shared" si="205"/>
        <v/>
      </c>
      <c r="J4420" s="29" t="str">
        <f t="shared" si="206"/>
        <v/>
      </c>
    </row>
    <row r="4421" spans="8:10" x14ac:dyDescent="0.25">
      <c r="H4421" s="29" t="str">
        <f t="shared" si="204"/>
        <v/>
      </c>
      <c r="I4421" s="29" t="str">
        <f t="shared" si="205"/>
        <v/>
      </c>
      <c r="J4421" s="29" t="str">
        <f t="shared" si="206"/>
        <v/>
      </c>
    </row>
    <row r="4422" spans="8:10" x14ac:dyDescent="0.25">
      <c r="H4422" s="29" t="str">
        <f t="shared" ref="H4422:H4485" si="207">IF(A4422&gt;0,WEEKNUM(C4422,21),"")</f>
        <v/>
      </c>
      <c r="I4422" s="29" t="str">
        <f t="shared" ref="I4422:I4485" si="208">IF(A4422&gt;0,1,"")</f>
        <v/>
      </c>
      <c r="J4422" s="29" t="str">
        <f t="shared" ref="J4422:J4485" si="209">IF(F4422&gt;0,1,"")</f>
        <v/>
      </c>
    </row>
    <row r="4423" spans="8:10" x14ac:dyDescent="0.25">
      <c r="H4423" s="29" t="str">
        <f t="shared" si="207"/>
        <v/>
      </c>
      <c r="I4423" s="29" t="str">
        <f t="shared" si="208"/>
        <v/>
      </c>
      <c r="J4423" s="29" t="str">
        <f t="shared" si="209"/>
        <v/>
      </c>
    </row>
    <row r="4424" spans="8:10" x14ac:dyDescent="0.25">
      <c r="H4424" s="29" t="str">
        <f t="shared" si="207"/>
        <v/>
      </c>
      <c r="I4424" s="29" t="str">
        <f t="shared" si="208"/>
        <v/>
      </c>
      <c r="J4424" s="29" t="str">
        <f t="shared" si="209"/>
        <v/>
      </c>
    </row>
    <row r="4425" spans="8:10" x14ac:dyDescent="0.25">
      <c r="H4425" s="29" t="str">
        <f t="shared" si="207"/>
        <v/>
      </c>
      <c r="I4425" s="29" t="str">
        <f t="shared" si="208"/>
        <v/>
      </c>
      <c r="J4425" s="29" t="str">
        <f t="shared" si="209"/>
        <v/>
      </c>
    </row>
    <row r="4426" spans="8:10" x14ac:dyDescent="0.25">
      <c r="H4426" s="29" t="str">
        <f t="shared" si="207"/>
        <v/>
      </c>
      <c r="I4426" s="29" t="str">
        <f t="shared" si="208"/>
        <v/>
      </c>
      <c r="J4426" s="29" t="str">
        <f t="shared" si="209"/>
        <v/>
      </c>
    </row>
    <row r="4427" spans="8:10" x14ac:dyDescent="0.25">
      <c r="H4427" s="29" t="str">
        <f t="shared" si="207"/>
        <v/>
      </c>
      <c r="I4427" s="29" t="str">
        <f t="shared" si="208"/>
        <v/>
      </c>
      <c r="J4427" s="29" t="str">
        <f t="shared" si="209"/>
        <v/>
      </c>
    </row>
    <row r="4428" spans="8:10" x14ac:dyDescent="0.25">
      <c r="H4428" s="29" t="str">
        <f t="shared" si="207"/>
        <v/>
      </c>
      <c r="I4428" s="29" t="str">
        <f t="shared" si="208"/>
        <v/>
      </c>
      <c r="J4428" s="29" t="str">
        <f t="shared" si="209"/>
        <v/>
      </c>
    </row>
    <row r="4429" spans="8:10" x14ac:dyDescent="0.25">
      <c r="H4429" s="29" t="str">
        <f t="shared" si="207"/>
        <v/>
      </c>
      <c r="I4429" s="29" t="str">
        <f t="shared" si="208"/>
        <v/>
      </c>
      <c r="J4429" s="29" t="str">
        <f t="shared" si="209"/>
        <v/>
      </c>
    </row>
    <row r="4430" spans="8:10" x14ac:dyDescent="0.25">
      <c r="H4430" s="29" t="str">
        <f t="shared" si="207"/>
        <v/>
      </c>
      <c r="I4430" s="29" t="str">
        <f t="shared" si="208"/>
        <v/>
      </c>
      <c r="J4430" s="29" t="str">
        <f t="shared" si="209"/>
        <v/>
      </c>
    </row>
    <row r="4431" spans="8:10" x14ac:dyDescent="0.25">
      <c r="H4431" s="29" t="str">
        <f t="shared" si="207"/>
        <v/>
      </c>
      <c r="I4431" s="29" t="str">
        <f t="shared" si="208"/>
        <v/>
      </c>
      <c r="J4431" s="29" t="str">
        <f t="shared" si="209"/>
        <v/>
      </c>
    </row>
    <row r="4432" spans="8:10" x14ac:dyDescent="0.25">
      <c r="H4432" s="29" t="str">
        <f t="shared" si="207"/>
        <v/>
      </c>
      <c r="I4432" s="29" t="str">
        <f t="shared" si="208"/>
        <v/>
      </c>
      <c r="J4432" s="29" t="str">
        <f t="shared" si="209"/>
        <v/>
      </c>
    </row>
    <row r="4433" spans="8:10" x14ac:dyDescent="0.25">
      <c r="H4433" s="29" t="str">
        <f t="shared" si="207"/>
        <v/>
      </c>
      <c r="I4433" s="29" t="str">
        <f t="shared" si="208"/>
        <v/>
      </c>
      <c r="J4433" s="29" t="str">
        <f t="shared" si="209"/>
        <v/>
      </c>
    </row>
    <row r="4434" spans="8:10" x14ac:dyDescent="0.25">
      <c r="H4434" s="29" t="str">
        <f t="shared" si="207"/>
        <v/>
      </c>
      <c r="I4434" s="29" t="str">
        <f t="shared" si="208"/>
        <v/>
      </c>
      <c r="J4434" s="29" t="str">
        <f t="shared" si="209"/>
        <v/>
      </c>
    </row>
    <row r="4435" spans="8:10" x14ac:dyDescent="0.25">
      <c r="H4435" s="29" t="str">
        <f t="shared" si="207"/>
        <v/>
      </c>
      <c r="I4435" s="29" t="str">
        <f t="shared" si="208"/>
        <v/>
      </c>
      <c r="J4435" s="29" t="str">
        <f t="shared" si="209"/>
        <v/>
      </c>
    </row>
    <row r="4436" spans="8:10" x14ac:dyDescent="0.25">
      <c r="H4436" s="29" t="str">
        <f t="shared" si="207"/>
        <v/>
      </c>
      <c r="I4436" s="29" t="str">
        <f t="shared" si="208"/>
        <v/>
      </c>
      <c r="J4436" s="29" t="str">
        <f t="shared" si="209"/>
        <v/>
      </c>
    </row>
    <row r="4437" spans="8:10" x14ac:dyDescent="0.25">
      <c r="H4437" s="29" t="str">
        <f t="shared" si="207"/>
        <v/>
      </c>
      <c r="I4437" s="29" t="str">
        <f t="shared" si="208"/>
        <v/>
      </c>
      <c r="J4437" s="29" t="str">
        <f t="shared" si="209"/>
        <v/>
      </c>
    </row>
    <row r="4438" spans="8:10" x14ac:dyDescent="0.25">
      <c r="H4438" s="29" t="str">
        <f t="shared" si="207"/>
        <v/>
      </c>
      <c r="I4438" s="29" t="str">
        <f t="shared" si="208"/>
        <v/>
      </c>
      <c r="J4438" s="29" t="str">
        <f t="shared" si="209"/>
        <v/>
      </c>
    </row>
    <row r="4439" spans="8:10" x14ac:dyDescent="0.25">
      <c r="H4439" s="29" t="str">
        <f t="shared" si="207"/>
        <v/>
      </c>
      <c r="I4439" s="29" t="str">
        <f t="shared" si="208"/>
        <v/>
      </c>
      <c r="J4439" s="29" t="str">
        <f t="shared" si="209"/>
        <v/>
      </c>
    </row>
    <row r="4440" spans="8:10" x14ac:dyDescent="0.25">
      <c r="H4440" s="29" t="str">
        <f t="shared" si="207"/>
        <v/>
      </c>
      <c r="I4440" s="29" t="str">
        <f t="shared" si="208"/>
        <v/>
      </c>
      <c r="J4440" s="29" t="str">
        <f t="shared" si="209"/>
        <v/>
      </c>
    </row>
    <row r="4441" spans="8:10" x14ac:dyDescent="0.25">
      <c r="H4441" s="29" t="str">
        <f t="shared" si="207"/>
        <v/>
      </c>
      <c r="I4441" s="29" t="str">
        <f t="shared" si="208"/>
        <v/>
      </c>
      <c r="J4441" s="29" t="str">
        <f t="shared" si="209"/>
        <v/>
      </c>
    </row>
    <row r="4442" spans="8:10" x14ac:dyDescent="0.25">
      <c r="H4442" s="29" t="str">
        <f t="shared" si="207"/>
        <v/>
      </c>
      <c r="I4442" s="29" t="str">
        <f t="shared" si="208"/>
        <v/>
      </c>
      <c r="J4442" s="29" t="str">
        <f t="shared" si="209"/>
        <v/>
      </c>
    </row>
    <row r="4443" spans="8:10" x14ac:dyDescent="0.25">
      <c r="H4443" s="29" t="str">
        <f t="shared" si="207"/>
        <v/>
      </c>
      <c r="I4443" s="29" t="str">
        <f t="shared" si="208"/>
        <v/>
      </c>
      <c r="J4443" s="29" t="str">
        <f t="shared" si="209"/>
        <v/>
      </c>
    </row>
    <row r="4444" spans="8:10" x14ac:dyDescent="0.25">
      <c r="H4444" s="29" t="str">
        <f t="shared" si="207"/>
        <v/>
      </c>
      <c r="I4444" s="29" t="str">
        <f t="shared" si="208"/>
        <v/>
      </c>
      <c r="J4444" s="29" t="str">
        <f t="shared" si="209"/>
        <v/>
      </c>
    </row>
    <row r="4445" spans="8:10" x14ac:dyDescent="0.25">
      <c r="H4445" s="29" t="str">
        <f t="shared" si="207"/>
        <v/>
      </c>
      <c r="I4445" s="29" t="str">
        <f t="shared" si="208"/>
        <v/>
      </c>
      <c r="J4445" s="29" t="str">
        <f t="shared" si="209"/>
        <v/>
      </c>
    </row>
    <row r="4446" spans="8:10" x14ac:dyDescent="0.25">
      <c r="H4446" s="29" t="str">
        <f t="shared" si="207"/>
        <v/>
      </c>
      <c r="I4446" s="29" t="str">
        <f t="shared" si="208"/>
        <v/>
      </c>
      <c r="J4446" s="29" t="str">
        <f t="shared" si="209"/>
        <v/>
      </c>
    </row>
    <row r="4447" spans="8:10" x14ac:dyDescent="0.25">
      <c r="H4447" s="29" t="str">
        <f t="shared" si="207"/>
        <v/>
      </c>
      <c r="I4447" s="29" t="str">
        <f t="shared" si="208"/>
        <v/>
      </c>
      <c r="J4447" s="29" t="str">
        <f t="shared" si="209"/>
        <v/>
      </c>
    </row>
    <row r="4448" spans="8:10" x14ac:dyDescent="0.25">
      <c r="H4448" s="29" t="str">
        <f t="shared" si="207"/>
        <v/>
      </c>
      <c r="I4448" s="29" t="str">
        <f t="shared" si="208"/>
        <v/>
      </c>
      <c r="J4448" s="29" t="str">
        <f t="shared" si="209"/>
        <v/>
      </c>
    </row>
    <row r="4449" spans="8:10" x14ac:dyDescent="0.25">
      <c r="H4449" s="29" t="str">
        <f t="shared" si="207"/>
        <v/>
      </c>
      <c r="I4449" s="29" t="str">
        <f t="shared" si="208"/>
        <v/>
      </c>
      <c r="J4449" s="29" t="str">
        <f t="shared" si="209"/>
        <v/>
      </c>
    </row>
    <row r="4450" spans="8:10" x14ac:dyDescent="0.25">
      <c r="H4450" s="29" t="str">
        <f t="shared" si="207"/>
        <v/>
      </c>
      <c r="I4450" s="29" t="str">
        <f t="shared" si="208"/>
        <v/>
      </c>
      <c r="J4450" s="29" t="str">
        <f t="shared" si="209"/>
        <v/>
      </c>
    </row>
    <row r="4451" spans="8:10" x14ac:dyDescent="0.25">
      <c r="H4451" s="29" t="str">
        <f t="shared" si="207"/>
        <v/>
      </c>
      <c r="I4451" s="29" t="str">
        <f t="shared" si="208"/>
        <v/>
      </c>
      <c r="J4451" s="29" t="str">
        <f t="shared" si="209"/>
        <v/>
      </c>
    </row>
    <row r="4452" spans="8:10" x14ac:dyDescent="0.25">
      <c r="H4452" s="29" t="str">
        <f t="shared" si="207"/>
        <v/>
      </c>
      <c r="I4452" s="29" t="str">
        <f t="shared" si="208"/>
        <v/>
      </c>
      <c r="J4452" s="29" t="str">
        <f t="shared" si="209"/>
        <v/>
      </c>
    </row>
    <row r="4453" spans="8:10" x14ac:dyDescent="0.25">
      <c r="H4453" s="29" t="str">
        <f t="shared" si="207"/>
        <v/>
      </c>
      <c r="I4453" s="29" t="str">
        <f t="shared" si="208"/>
        <v/>
      </c>
      <c r="J4453" s="29" t="str">
        <f t="shared" si="209"/>
        <v/>
      </c>
    </row>
    <row r="4454" spans="8:10" x14ac:dyDescent="0.25">
      <c r="H4454" s="29" t="str">
        <f t="shared" si="207"/>
        <v/>
      </c>
      <c r="I4454" s="29" t="str">
        <f t="shared" si="208"/>
        <v/>
      </c>
      <c r="J4454" s="29" t="str">
        <f t="shared" si="209"/>
        <v/>
      </c>
    </row>
    <row r="4455" spans="8:10" x14ac:dyDescent="0.25">
      <c r="H4455" s="29" t="str">
        <f t="shared" si="207"/>
        <v/>
      </c>
      <c r="I4455" s="29" t="str">
        <f t="shared" si="208"/>
        <v/>
      </c>
      <c r="J4455" s="29" t="str">
        <f t="shared" si="209"/>
        <v/>
      </c>
    </row>
    <row r="4456" spans="8:10" x14ac:dyDescent="0.25">
      <c r="H4456" s="29" t="str">
        <f t="shared" si="207"/>
        <v/>
      </c>
      <c r="I4456" s="29" t="str">
        <f t="shared" si="208"/>
        <v/>
      </c>
      <c r="J4456" s="29" t="str">
        <f t="shared" si="209"/>
        <v/>
      </c>
    </row>
    <row r="4457" spans="8:10" x14ac:dyDescent="0.25">
      <c r="H4457" s="29" t="str">
        <f t="shared" si="207"/>
        <v/>
      </c>
      <c r="I4457" s="29" t="str">
        <f t="shared" si="208"/>
        <v/>
      </c>
      <c r="J4457" s="29" t="str">
        <f t="shared" si="209"/>
        <v/>
      </c>
    </row>
    <row r="4458" spans="8:10" x14ac:dyDescent="0.25">
      <c r="H4458" s="29" t="str">
        <f t="shared" si="207"/>
        <v/>
      </c>
      <c r="I4458" s="29" t="str">
        <f t="shared" si="208"/>
        <v/>
      </c>
      <c r="J4458" s="29" t="str">
        <f t="shared" si="209"/>
        <v/>
      </c>
    </row>
    <row r="4459" spans="8:10" x14ac:dyDescent="0.25">
      <c r="H4459" s="29" t="str">
        <f t="shared" si="207"/>
        <v/>
      </c>
      <c r="I4459" s="29" t="str">
        <f t="shared" si="208"/>
        <v/>
      </c>
      <c r="J4459" s="29" t="str">
        <f t="shared" si="209"/>
        <v/>
      </c>
    </row>
    <row r="4460" spans="8:10" x14ac:dyDescent="0.25">
      <c r="H4460" s="29" t="str">
        <f t="shared" si="207"/>
        <v/>
      </c>
      <c r="I4460" s="29" t="str">
        <f t="shared" si="208"/>
        <v/>
      </c>
      <c r="J4460" s="29" t="str">
        <f t="shared" si="209"/>
        <v/>
      </c>
    </row>
    <row r="4461" spans="8:10" x14ac:dyDescent="0.25">
      <c r="H4461" s="29" t="str">
        <f t="shared" si="207"/>
        <v/>
      </c>
      <c r="I4461" s="29" t="str">
        <f t="shared" si="208"/>
        <v/>
      </c>
      <c r="J4461" s="29" t="str">
        <f t="shared" si="209"/>
        <v/>
      </c>
    </row>
    <row r="4462" spans="8:10" x14ac:dyDescent="0.25">
      <c r="H4462" s="29" t="str">
        <f t="shared" si="207"/>
        <v/>
      </c>
      <c r="I4462" s="29" t="str">
        <f t="shared" si="208"/>
        <v/>
      </c>
      <c r="J4462" s="29" t="str">
        <f t="shared" si="209"/>
        <v/>
      </c>
    </row>
    <row r="4463" spans="8:10" x14ac:dyDescent="0.25">
      <c r="H4463" s="29" t="str">
        <f t="shared" si="207"/>
        <v/>
      </c>
      <c r="I4463" s="29" t="str">
        <f t="shared" si="208"/>
        <v/>
      </c>
      <c r="J4463" s="29" t="str">
        <f t="shared" si="209"/>
        <v/>
      </c>
    </row>
    <row r="4464" spans="8:10" x14ac:dyDescent="0.25">
      <c r="H4464" s="29" t="str">
        <f t="shared" si="207"/>
        <v/>
      </c>
      <c r="I4464" s="29" t="str">
        <f t="shared" si="208"/>
        <v/>
      </c>
      <c r="J4464" s="29" t="str">
        <f t="shared" si="209"/>
        <v/>
      </c>
    </row>
    <row r="4465" spans="8:10" x14ac:dyDescent="0.25">
      <c r="H4465" s="29" t="str">
        <f t="shared" si="207"/>
        <v/>
      </c>
      <c r="I4465" s="29" t="str">
        <f t="shared" si="208"/>
        <v/>
      </c>
      <c r="J4465" s="29" t="str">
        <f t="shared" si="209"/>
        <v/>
      </c>
    </row>
    <row r="4466" spans="8:10" x14ac:dyDescent="0.25">
      <c r="H4466" s="29" t="str">
        <f t="shared" si="207"/>
        <v/>
      </c>
      <c r="I4466" s="29" t="str">
        <f t="shared" si="208"/>
        <v/>
      </c>
      <c r="J4466" s="29" t="str">
        <f t="shared" si="209"/>
        <v/>
      </c>
    </row>
    <row r="4467" spans="8:10" x14ac:dyDescent="0.25">
      <c r="H4467" s="29" t="str">
        <f t="shared" si="207"/>
        <v/>
      </c>
      <c r="I4467" s="29" t="str">
        <f t="shared" si="208"/>
        <v/>
      </c>
      <c r="J4467" s="29" t="str">
        <f t="shared" si="209"/>
        <v/>
      </c>
    </row>
    <row r="4468" spans="8:10" x14ac:dyDescent="0.25">
      <c r="H4468" s="29" t="str">
        <f t="shared" si="207"/>
        <v/>
      </c>
      <c r="I4468" s="29" t="str">
        <f t="shared" si="208"/>
        <v/>
      </c>
      <c r="J4468" s="29" t="str">
        <f t="shared" si="209"/>
        <v/>
      </c>
    </row>
    <row r="4469" spans="8:10" x14ac:dyDescent="0.25">
      <c r="H4469" s="29" t="str">
        <f t="shared" si="207"/>
        <v/>
      </c>
      <c r="I4469" s="29" t="str">
        <f t="shared" si="208"/>
        <v/>
      </c>
      <c r="J4469" s="29" t="str">
        <f t="shared" si="209"/>
        <v/>
      </c>
    </row>
    <row r="4470" spans="8:10" x14ac:dyDescent="0.25">
      <c r="H4470" s="29" t="str">
        <f t="shared" si="207"/>
        <v/>
      </c>
      <c r="I4470" s="29" t="str">
        <f t="shared" si="208"/>
        <v/>
      </c>
      <c r="J4470" s="29" t="str">
        <f t="shared" si="209"/>
        <v/>
      </c>
    </row>
    <row r="4471" spans="8:10" x14ac:dyDescent="0.25">
      <c r="H4471" s="29" t="str">
        <f t="shared" si="207"/>
        <v/>
      </c>
      <c r="I4471" s="29" t="str">
        <f t="shared" si="208"/>
        <v/>
      </c>
      <c r="J4471" s="29" t="str">
        <f t="shared" si="209"/>
        <v/>
      </c>
    </row>
    <row r="4472" spans="8:10" x14ac:dyDescent="0.25">
      <c r="H4472" s="29" t="str">
        <f t="shared" si="207"/>
        <v/>
      </c>
      <c r="I4472" s="29" t="str">
        <f t="shared" si="208"/>
        <v/>
      </c>
      <c r="J4472" s="29" t="str">
        <f t="shared" si="209"/>
        <v/>
      </c>
    </row>
    <row r="4473" spans="8:10" x14ac:dyDescent="0.25">
      <c r="H4473" s="29" t="str">
        <f t="shared" si="207"/>
        <v/>
      </c>
      <c r="I4473" s="29" t="str">
        <f t="shared" si="208"/>
        <v/>
      </c>
      <c r="J4473" s="29" t="str">
        <f t="shared" si="209"/>
        <v/>
      </c>
    </row>
    <row r="4474" spans="8:10" x14ac:dyDescent="0.25">
      <c r="H4474" s="29" t="str">
        <f t="shared" si="207"/>
        <v/>
      </c>
      <c r="I4474" s="29" t="str">
        <f t="shared" si="208"/>
        <v/>
      </c>
      <c r="J4474" s="29" t="str">
        <f t="shared" si="209"/>
        <v/>
      </c>
    </row>
    <row r="4475" spans="8:10" x14ac:dyDescent="0.25">
      <c r="H4475" s="29" t="str">
        <f t="shared" si="207"/>
        <v/>
      </c>
      <c r="I4475" s="29" t="str">
        <f t="shared" si="208"/>
        <v/>
      </c>
      <c r="J4475" s="29" t="str">
        <f t="shared" si="209"/>
        <v/>
      </c>
    </row>
    <row r="4476" spans="8:10" x14ac:dyDescent="0.25">
      <c r="H4476" s="29" t="str">
        <f t="shared" si="207"/>
        <v/>
      </c>
      <c r="I4476" s="29" t="str">
        <f t="shared" si="208"/>
        <v/>
      </c>
      <c r="J4476" s="29" t="str">
        <f t="shared" si="209"/>
        <v/>
      </c>
    </row>
    <row r="4477" spans="8:10" x14ac:dyDescent="0.25">
      <c r="H4477" s="29" t="str">
        <f t="shared" si="207"/>
        <v/>
      </c>
      <c r="I4477" s="29" t="str">
        <f t="shared" si="208"/>
        <v/>
      </c>
      <c r="J4477" s="29" t="str">
        <f t="shared" si="209"/>
        <v/>
      </c>
    </row>
    <row r="4478" spans="8:10" x14ac:dyDescent="0.25">
      <c r="H4478" s="29" t="str">
        <f t="shared" si="207"/>
        <v/>
      </c>
      <c r="I4478" s="29" t="str">
        <f t="shared" si="208"/>
        <v/>
      </c>
      <c r="J4478" s="29" t="str">
        <f t="shared" si="209"/>
        <v/>
      </c>
    </row>
    <row r="4479" spans="8:10" x14ac:dyDescent="0.25">
      <c r="H4479" s="29" t="str">
        <f t="shared" si="207"/>
        <v/>
      </c>
      <c r="I4479" s="29" t="str">
        <f t="shared" si="208"/>
        <v/>
      </c>
      <c r="J4479" s="29" t="str">
        <f t="shared" si="209"/>
        <v/>
      </c>
    </row>
    <row r="4480" spans="8:10" x14ac:dyDescent="0.25">
      <c r="H4480" s="29" t="str">
        <f t="shared" si="207"/>
        <v/>
      </c>
      <c r="I4480" s="29" t="str">
        <f t="shared" si="208"/>
        <v/>
      </c>
      <c r="J4480" s="29" t="str">
        <f t="shared" si="209"/>
        <v/>
      </c>
    </row>
    <row r="4481" spans="8:10" x14ac:dyDescent="0.25">
      <c r="H4481" s="29" t="str">
        <f t="shared" si="207"/>
        <v/>
      </c>
      <c r="I4481" s="29" t="str">
        <f t="shared" si="208"/>
        <v/>
      </c>
      <c r="J4481" s="29" t="str">
        <f t="shared" si="209"/>
        <v/>
      </c>
    </row>
    <row r="4482" spans="8:10" x14ac:dyDescent="0.25">
      <c r="H4482" s="29" t="str">
        <f t="shared" si="207"/>
        <v/>
      </c>
      <c r="I4482" s="29" t="str">
        <f t="shared" si="208"/>
        <v/>
      </c>
      <c r="J4482" s="29" t="str">
        <f t="shared" si="209"/>
        <v/>
      </c>
    </row>
    <row r="4483" spans="8:10" x14ac:dyDescent="0.25">
      <c r="H4483" s="29" t="str">
        <f t="shared" si="207"/>
        <v/>
      </c>
      <c r="I4483" s="29" t="str">
        <f t="shared" si="208"/>
        <v/>
      </c>
      <c r="J4483" s="29" t="str">
        <f t="shared" si="209"/>
        <v/>
      </c>
    </row>
    <row r="4484" spans="8:10" x14ac:dyDescent="0.25">
      <c r="H4484" s="29" t="str">
        <f t="shared" si="207"/>
        <v/>
      </c>
      <c r="I4484" s="29" t="str">
        <f t="shared" si="208"/>
        <v/>
      </c>
      <c r="J4484" s="29" t="str">
        <f t="shared" si="209"/>
        <v/>
      </c>
    </row>
    <row r="4485" spans="8:10" x14ac:dyDescent="0.25">
      <c r="H4485" s="29" t="str">
        <f t="shared" si="207"/>
        <v/>
      </c>
      <c r="I4485" s="29" t="str">
        <f t="shared" si="208"/>
        <v/>
      </c>
      <c r="J4485" s="29" t="str">
        <f t="shared" si="209"/>
        <v/>
      </c>
    </row>
    <row r="4486" spans="8:10" x14ac:dyDescent="0.25">
      <c r="H4486" s="29" t="str">
        <f t="shared" ref="H4486:H4549" si="210">IF(A4486&gt;0,WEEKNUM(C4486,21),"")</f>
        <v/>
      </c>
      <c r="I4486" s="29" t="str">
        <f t="shared" ref="I4486:I4549" si="211">IF(A4486&gt;0,1,"")</f>
        <v/>
      </c>
      <c r="J4486" s="29" t="str">
        <f t="shared" ref="J4486:J4549" si="212">IF(F4486&gt;0,1,"")</f>
        <v/>
      </c>
    </row>
    <row r="4487" spans="8:10" x14ac:dyDescent="0.25">
      <c r="H4487" s="29" t="str">
        <f t="shared" si="210"/>
        <v/>
      </c>
      <c r="I4487" s="29" t="str">
        <f t="shared" si="211"/>
        <v/>
      </c>
      <c r="J4487" s="29" t="str">
        <f t="shared" si="212"/>
        <v/>
      </c>
    </row>
    <row r="4488" spans="8:10" x14ac:dyDescent="0.25">
      <c r="H4488" s="29" t="str">
        <f t="shared" si="210"/>
        <v/>
      </c>
      <c r="I4488" s="29" t="str">
        <f t="shared" si="211"/>
        <v/>
      </c>
      <c r="J4488" s="29" t="str">
        <f t="shared" si="212"/>
        <v/>
      </c>
    </row>
    <row r="4489" spans="8:10" x14ac:dyDescent="0.25">
      <c r="H4489" s="29" t="str">
        <f t="shared" si="210"/>
        <v/>
      </c>
      <c r="I4489" s="29" t="str">
        <f t="shared" si="211"/>
        <v/>
      </c>
      <c r="J4489" s="29" t="str">
        <f t="shared" si="212"/>
        <v/>
      </c>
    </row>
    <row r="4490" spans="8:10" x14ac:dyDescent="0.25">
      <c r="H4490" s="29" t="str">
        <f t="shared" si="210"/>
        <v/>
      </c>
      <c r="I4490" s="29" t="str">
        <f t="shared" si="211"/>
        <v/>
      </c>
      <c r="J4490" s="29" t="str">
        <f t="shared" si="212"/>
        <v/>
      </c>
    </row>
    <row r="4491" spans="8:10" x14ac:dyDescent="0.25">
      <c r="H4491" s="29" t="str">
        <f t="shared" si="210"/>
        <v/>
      </c>
      <c r="I4491" s="29" t="str">
        <f t="shared" si="211"/>
        <v/>
      </c>
      <c r="J4491" s="29" t="str">
        <f t="shared" si="212"/>
        <v/>
      </c>
    </row>
    <row r="4492" spans="8:10" x14ac:dyDescent="0.25">
      <c r="H4492" s="29" t="str">
        <f t="shared" si="210"/>
        <v/>
      </c>
      <c r="I4492" s="29" t="str">
        <f t="shared" si="211"/>
        <v/>
      </c>
      <c r="J4492" s="29" t="str">
        <f t="shared" si="212"/>
        <v/>
      </c>
    </row>
    <row r="4493" spans="8:10" x14ac:dyDescent="0.25">
      <c r="H4493" s="29" t="str">
        <f t="shared" si="210"/>
        <v/>
      </c>
      <c r="I4493" s="29" t="str">
        <f t="shared" si="211"/>
        <v/>
      </c>
      <c r="J4493" s="29" t="str">
        <f t="shared" si="212"/>
        <v/>
      </c>
    </row>
    <row r="4494" spans="8:10" x14ac:dyDescent="0.25">
      <c r="H4494" s="29" t="str">
        <f t="shared" si="210"/>
        <v/>
      </c>
      <c r="I4494" s="29" t="str">
        <f t="shared" si="211"/>
        <v/>
      </c>
      <c r="J4494" s="29" t="str">
        <f t="shared" si="212"/>
        <v/>
      </c>
    </row>
    <row r="4495" spans="8:10" x14ac:dyDescent="0.25">
      <c r="H4495" s="29" t="str">
        <f t="shared" si="210"/>
        <v/>
      </c>
      <c r="I4495" s="29" t="str">
        <f t="shared" si="211"/>
        <v/>
      </c>
      <c r="J4495" s="29" t="str">
        <f t="shared" si="212"/>
        <v/>
      </c>
    </row>
    <row r="4496" spans="8:10" x14ac:dyDescent="0.25">
      <c r="H4496" s="29" t="str">
        <f t="shared" si="210"/>
        <v/>
      </c>
      <c r="I4496" s="29" t="str">
        <f t="shared" si="211"/>
        <v/>
      </c>
      <c r="J4496" s="29" t="str">
        <f t="shared" si="212"/>
        <v/>
      </c>
    </row>
    <row r="4497" spans="8:10" x14ac:dyDescent="0.25">
      <c r="H4497" s="29" t="str">
        <f t="shared" si="210"/>
        <v/>
      </c>
      <c r="I4497" s="29" t="str">
        <f t="shared" si="211"/>
        <v/>
      </c>
      <c r="J4497" s="29" t="str">
        <f t="shared" si="212"/>
        <v/>
      </c>
    </row>
    <row r="4498" spans="8:10" x14ac:dyDescent="0.25">
      <c r="H4498" s="29" t="str">
        <f t="shared" si="210"/>
        <v/>
      </c>
      <c r="I4498" s="29" t="str">
        <f t="shared" si="211"/>
        <v/>
      </c>
      <c r="J4498" s="29" t="str">
        <f t="shared" si="212"/>
        <v/>
      </c>
    </row>
    <row r="4499" spans="8:10" x14ac:dyDescent="0.25">
      <c r="H4499" s="29" t="str">
        <f t="shared" si="210"/>
        <v/>
      </c>
      <c r="I4499" s="29" t="str">
        <f t="shared" si="211"/>
        <v/>
      </c>
      <c r="J4499" s="29" t="str">
        <f t="shared" si="212"/>
        <v/>
      </c>
    </row>
    <row r="4500" spans="8:10" x14ac:dyDescent="0.25">
      <c r="H4500" s="29" t="str">
        <f t="shared" si="210"/>
        <v/>
      </c>
      <c r="I4500" s="29" t="str">
        <f t="shared" si="211"/>
        <v/>
      </c>
      <c r="J4500" s="29" t="str">
        <f t="shared" si="212"/>
        <v/>
      </c>
    </row>
    <row r="4501" spans="8:10" x14ac:dyDescent="0.25">
      <c r="H4501" s="29" t="str">
        <f t="shared" si="210"/>
        <v/>
      </c>
      <c r="I4501" s="29" t="str">
        <f t="shared" si="211"/>
        <v/>
      </c>
      <c r="J4501" s="29" t="str">
        <f t="shared" si="212"/>
        <v/>
      </c>
    </row>
    <row r="4502" spans="8:10" x14ac:dyDescent="0.25">
      <c r="H4502" s="29" t="str">
        <f t="shared" si="210"/>
        <v/>
      </c>
      <c r="I4502" s="29" t="str">
        <f t="shared" si="211"/>
        <v/>
      </c>
      <c r="J4502" s="29" t="str">
        <f t="shared" si="212"/>
        <v/>
      </c>
    </row>
    <row r="4503" spans="8:10" x14ac:dyDescent="0.25">
      <c r="H4503" s="29" t="str">
        <f t="shared" si="210"/>
        <v/>
      </c>
      <c r="I4503" s="29" t="str">
        <f t="shared" si="211"/>
        <v/>
      </c>
      <c r="J4503" s="29" t="str">
        <f t="shared" si="212"/>
        <v/>
      </c>
    </row>
    <row r="4504" spans="8:10" x14ac:dyDescent="0.25">
      <c r="H4504" s="29" t="str">
        <f t="shared" si="210"/>
        <v/>
      </c>
      <c r="I4504" s="29" t="str">
        <f t="shared" si="211"/>
        <v/>
      </c>
      <c r="J4504" s="29" t="str">
        <f t="shared" si="212"/>
        <v/>
      </c>
    </row>
    <row r="4505" spans="8:10" x14ac:dyDescent="0.25">
      <c r="H4505" s="29" t="str">
        <f t="shared" si="210"/>
        <v/>
      </c>
      <c r="I4505" s="29" t="str">
        <f t="shared" si="211"/>
        <v/>
      </c>
      <c r="J4505" s="29" t="str">
        <f t="shared" si="212"/>
        <v/>
      </c>
    </row>
    <row r="4506" spans="8:10" x14ac:dyDescent="0.25">
      <c r="H4506" s="29" t="str">
        <f t="shared" si="210"/>
        <v/>
      </c>
      <c r="I4506" s="29" t="str">
        <f t="shared" si="211"/>
        <v/>
      </c>
      <c r="J4506" s="29" t="str">
        <f t="shared" si="212"/>
        <v/>
      </c>
    </row>
    <row r="4507" spans="8:10" x14ac:dyDescent="0.25">
      <c r="H4507" s="29" t="str">
        <f t="shared" si="210"/>
        <v/>
      </c>
      <c r="I4507" s="29" t="str">
        <f t="shared" si="211"/>
        <v/>
      </c>
      <c r="J4507" s="29" t="str">
        <f t="shared" si="212"/>
        <v/>
      </c>
    </row>
    <row r="4508" spans="8:10" x14ac:dyDescent="0.25">
      <c r="H4508" s="29" t="str">
        <f t="shared" si="210"/>
        <v/>
      </c>
      <c r="I4508" s="29" t="str">
        <f t="shared" si="211"/>
        <v/>
      </c>
      <c r="J4508" s="29" t="str">
        <f t="shared" si="212"/>
        <v/>
      </c>
    </row>
    <row r="4509" spans="8:10" x14ac:dyDescent="0.25">
      <c r="H4509" s="29" t="str">
        <f t="shared" si="210"/>
        <v/>
      </c>
      <c r="I4509" s="29" t="str">
        <f t="shared" si="211"/>
        <v/>
      </c>
      <c r="J4509" s="29" t="str">
        <f t="shared" si="212"/>
        <v/>
      </c>
    </row>
    <row r="4510" spans="8:10" x14ac:dyDescent="0.25">
      <c r="H4510" s="29" t="str">
        <f t="shared" si="210"/>
        <v/>
      </c>
      <c r="I4510" s="29" t="str">
        <f t="shared" si="211"/>
        <v/>
      </c>
      <c r="J4510" s="29" t="str">
        <f t="shared" si="212"/>
        <v/>
      </c>
    </row>
    <row r="4511" spans="8:10" x14ac:dyDescent="0.25">
      <c r="H4511" s="29" t="str">
        <f t="shared" si="210"/>
        <v/>
      </c>
      <c r="I4511" s="29" t="str">
        <f t="shared" si="211"/>
        <v/>
      </c>
      <c r="J4511" s="29" t="str">
        <f t="shared" si="212"/>
        <v/>
      </c>
    </row>
    <row r="4512" spans="8:10" x14ac:dyDescent="0.25">
      <c r="H4512" s="29" t="str">
        <f t="shared" si="210"/>
        <v/>
      </c>
      <c r="I4512" s="29" t="str">
        <f t="shared" si="211"/>
        <v/>
      </c>
      <c r="J4512" s="29" t="str">
        <f t="shared" si="212"/>
        <v/>
      </c>
    </row>
    <row r="4513" spans="8:10" x14ac:dyDescent="0.25">
      <c r="H4513" s="29" t="str">
        <f t="shared" si="210"/>
        <v/>
      </c>
      <c r="I4513" s="29" t="str">
        <f t="shared" si="211"/>
        <v/>
      </c>
      <c r="J4513" s="29" t="str">
        <f t="shared" si="212"/>
        <v/>
      </c>
    </row>
    <row r="4514" spans="8:10" x14ac:dyDescent="0.25">
      <c r="H4514" s="29" t="str">
        <f t="shared" si="210"/>
        <v/>
      </c>
      <c r="I4514" s="29" t="str">
        <f t="shared" si="211"/>
        <v/>
      </c>
      <c r="J4514" s="29" t="str">
        <f t="shared" si="212"/>
        <v/>
      </c>
    </row>
    <row r="4515" spans="8:10" x14ac:dyDescent="0.25">
      <c r="H4515" s="29" t="str">
        <f t="shared" si="210"/>
        <v/>
      </c>
      <c r="I4515" s="29" t="str">
        <f t="shared" si="211"/>
        <v/>
      </c>
      <c r="J4515" s="29" t="str">
        <f t="shared" si="212"/>
        <v/>
      </c>
    </row>
    <row r="4516" spans="8:10" x14ac:dyDescent="0.25">
      <c r="H4516" s="29" t="str">
        <f t="shared" si="210"/>
        <v/>
      </c>
      <c r="I4516" s="29" t="str">
        <f t="shared" si="211"/>
        <v/>
      </c>
      <c r="J4516" s="29" t="str">
        <f t="shared" si="212"/>
        <v/>
      </c>
    </row>
    <row r="4517" spans="8:10" x14ac:dyDescent="0.25">
      <c r="H4517" s="29" t="str">
        <f t="shared" si="210"/>
        <v/>
      </c>
      <c r="I4517" s="29" t="str">
        <f t="shared" si="211"/>
        <v/>
      </c>
      <c r="J4517" s="29" t="str">
        <f t="shared" si="212"/>
        <v/>
      </c>
    </row>
    <row r="4518" spans="8:10" x14ac:dyDescent="0.25">
      <c r="H4518" s="29" t="str">
        <f t="shared" si="210"/>
        <v/>
      </c>
      <c r="I4518" s="29" t="str">
        <f t="shared" si="211"/>
        <v/>
      </c>
      <c r="J4518" s="29" t="str">
        <f t="shared" si="212"/>
        <v/>
      </c>
    </row>
    <row r="4519" spans="8:10" x14ac:dyDescent="0.25">
      <c r="H4519" s="29" t="str">
        <f t="shared" si="210"/>
        <v/>
      </c>
      <c r="I4519" s="29" t="str">
        <f t="shared" si="211"/>
        <v/>
      </c>
      <c r="J4519" s="29" t="str">
        <f t="shared" si="212"/>
        <v/>
      </c>
    </row>
    <row r="4520" spans="8:10" x14ac:dyDescent="0.25">
      <c r="H4520" s="29" t="str">
        <f t="shared" si="210"/>
        <v/>
      </c>
      <c r="I4520" s="29" t="str">
        <f t="shared" si="211"/>
        <v/>
      </c>
      <c r="J4520" s="29" t="str">
        <f t="shared" si="212"/>
        <v/>
      </c>
    </row>
    <row r="4521" spans="8:10" x14ac:dyDescent="0.25">
      <c r="H4521" s="29" t="str">
        <f t="shared" si="210"/>
        <v/>
      </c>
      <c r="I4521" s="29" t="str">
        <f t="shared" si="211"/>
        <v/>
      </c>
      <c r="J4521" s="29" t="str">
        <f t="shared" si="212"/>
        <v/>
      </c>
    </row>
    <row r="4522" spans="8:10" x14ac:dyDescent="0.25">
      <c r="H4522" s="29" t="str">
        <f t="shared" si="210"/>
        <v/>
      </c>
      <c r="I4522" s="29" t="str">
        <f t="shared" si="211"/>
        <v/>
      </c>
      <c r="J4522" s="29" t="str">
        <f t="shared" si="212"/>
        <v/>
      </c>
    </row>
    <row r="4523" spans="8:10" x14ac:dyDescent="0.25">
      <c r="H4523" s="29" t="str">
        <f t="shared" si="210"/>
        <v/>
      </c>
      <c r="I4523" s="29" t="str">
        <f t="shared" si="211"/>
        <v/>
      </c>
      <c r="J4523" s="29" t="str">
        <f t="shared" si="212"/>
        <v/>
      </c>
    </row>
    <row r="4524" spans="8:10" x14ac:dyDescent="0.25">
      <c r="H4524" s="29" t="str">
        <f t="shared" si="210"/>
        <v/>
      </c>
      <c r="I4524" s="29" t="str">
        <f t="shared" si="211"/>
        <v/>
      </c>
      <c r="J4524" s="29" t="str">
        <f t="shared" si="212"/>
        <v/>
      </c>
    </row>
    <row r="4525" spans="8:10" x14ac:dyDescent="0.25">
      <c r="H4525" s="29" t="str">
        <f t="shared" si="210"/>
        <v/>
      </c>
      <c r="I4525" s="29" t="str">
        <f t="shared" si="211"/>
        <v/>
      </c>
      <c r="J4525" s="29" t="str">
        <f t="shared" si="212"/>
        <v/>
      </c>
    </row>
    <row r="4526" spans="8:10" x14ac:dyDescent="0.25">
      <c r="H4526" s="29" t="str">
        <f t="shared" si="210"/>
        <v/>
      </c>
      <c r="I4526" s="29" t="str">
        <f t="shared" si="211"/>
        <v/>
      </c>
      <c r="J4526" s="29" t="str">
        <f t="shared" si="212"/>
        <v/>
      </c>
    </row>
    <row r="4527" spans="8:10" x14ac:dyDescent="0.25">
      <c r="H4527" s="29" t="str">
        <f t="shared" si="210"/>
        <v/>
      </c>
      <c r="I4527" s="29" t="str">
        <f t="shared" si="211"/>
        <v/>
      </c>
      <c r="J4527" s="29" t="str">
        <f t="shared" si="212"/>
        <v/>
      </c>
    </row>
    <row r="4528" spans="8:10" x14ac:dyDescent="0.25">
      <c r="H4528" s="29" t="str">
        <f t="shared" si="210"/>
        <v/>
      </c>
      <c r="I4528" s="29" t="str">
        <f t="shared" si="211"/>
        <v/>
      </c>
      <c r="J4528" s="29" t="str">
        <f t="shared" si="212"/>
        <v/>
      </c>
    </row>
    <row r="4529" spans="8:10" x14ac:dyDescent="0.25">
      <c r="H4529" s="29" t="str">
        <f t="shared" si="210"/>
        <v/>
      </c>
      <c r="I4529" s="29" t="str">
        <f t="shared" si="211"/>
        <v/>
      </c>
      <c r="J4529" s="29" t="str">
        <f t="shared" si="212"/>
        <v/>
      </c>
    </row>
    <row r="4530" spans="8:10" x14ac:dyDescent="0.25">
      <c r="H4530" s="29" t="str">
        <f t="shared" si="210"/>
        <v/>
      </c>
      <c r="I4530" s="29" t="str">
        <f t="shared" si="211"/>
        <v/>
      </c>
      <c r="J4530" s="29" t="str">
        <f t="shared" si="212"/>
        <v/>
      </c>
    </row>
    <row r="4531" spans="8:10" x14ac:dyDescent="0.25">
      <c r="H4531" s="29" t="str">
        <f t="shared" si="210"/>
        <v/>
      </c>
      <c r="I4531" s="29" t="str">
        <f t="shared" si="211"/>
        <v/>
      </c>
      <c r="J4531" s="29" t="str">
        <f t="shared" si="212"/>
        <v/>
      </c>
    </row>
    <row r="4532" spans="8:10" x14ac:dyDescent="0.25">
      <c r="H4532" s="29" t="str">
        <f t="shared" si="210"/>
        <v/>
      </c>
      <c r="I4532" s="29" t="str">
        <f t="shared" si="211"/>
        <v/>
      </c>
      <c r="J4532" s="29" t="str">
        <f t="shared" si="212"/>
        <v/>
      </c>
    </row>
    <row r="4533" spans="8:10" x14ac:dyDescent="0.25">
      <c r="H4533" s="29" t="str">
        <f t="shared" si="210"/>
        <v/>
      </c>
      <c r="I4533" s="29" t="str">
        <f t="shared" si="211"/>
        <v/>
      </c>
      <c r="J4533" s="29" t="str">
        <f t="shared" si="212"/>
        <v/>
      </c>
    </row>
    <row r="4534" spans="8:10" x14ac:dyDescent="0.25">
      <c r="H4534" s="29" t="str">
        <f t="shared" si="210"/>
        <v/>
      </c>
      <c r="I4534" s="29" t="str">
        <f t="shared" si="211"/>
        <v/>
      </c>
      <c r="J4534" s="29" t="str">
        <f t="shared" si="212"/>
        <v/>
      </c>
    </row>
    <row r="4535" spans="8:10" x14ac:dyDescent="0.25">
      <c r="H4535" s="29" t="str">
        <f t="shared" si="210"/>
        <v/>
      </c>
      <c r="I4535" s="29" t="str">
        <f t="shared" si="211"/>
        <v/>
      </c>
      <c r="J4535" s="29" t="str">
        <f t="shared" si="212"/>
        <v/>
      </c>
    </row>
    <row r="4536" spans="8:10" x14ac:dyDescent="0.25">
      <c r="H4536" s="29" t="str">
        <f t="shared" si="210"/>
        <v/>
      </c>
      <c r="I4536" s="29" t="str">
        <f t="shared" si="211"/>
        <v/>
      </c>
      <c r="J4536" s="29" t="str">
        <f t="shared" si="212"/>
        <v/>
      </c>
    </row>
    <row r="4537" spans="8:10" x14ac:dyDescent="0.25">
      <c r="H4537" s="29" t="str">
        <f t="shared" si="210"/>
        <v/>
      </c>
      <c r="I4537" s="29" t="str">
        <f t="shared" si="211"/>
        <v/>
      </c>
      <c r="J4537" s="29" t="str">
        <f t="shared" si="212"/>
        <v/>
      </c>
    </row>
    <row r="4538" spans="8:10" x14ac:dyDescent="0.25">
      <c r="H4538" s="29" t="str">
        <f t="shared" si="210"/>
        <v/>
      </c>
      <c r="I4538" s="29" t="str">
        <f t="shared" si="211"/>
        <v/>
      </c>
      <c r="J4538" s="29" t="str">
        <f t="shared" si="212"/>
        <v/>
      </c>
    </row>
    <row r="4539" spans="8:10" x14ac:dyDescent="0.25">
      <c r="H4539" s="29" t="str">
        <f t="shared" si="210"/>
        <v/>
      </c>
      <c r="I4539" s="29" t="str">
        <f t="shared" si="211"/>
        <v/>
      </c>
      <c r="J4539" s="29" t="str">
        <f t="shared" si="212"/>
        <v/>
      </c>
    </row>
    <row r="4540" spans="8:10" x14ac:dyDescent="0.25">
      <c r="H4540" s="29" t="str">
        <f t="shared" si="210"/>
        <v/>
      </c>
      <c r="I4540" s="29" t="str">
        <f t="shared" si="211"/>
        <v/>
      </c>
      <c r="J4540" s="29" t="str">
        <f t="shared" si="212"/>
        <v/>
      </c>
    </row>
    <row r="4541" spans="8:10" x14ac:dyDescent="0.25">
      <c r="H4541" s="29" t="str">
        <f t="shared" si="210"/>
        <v/>
      </c>
      <c r="I4541" s="29" t="str">
        <f t="shared" si="211"/>
        <v/>
      </c>
      <c r="J4541" s="29" t="str">
        <f t="shared" si="212"/>
        <v/>
      </c>
    </row>
    <row r="4542" spans="8:10" x14ac:dyDescent="0.25">
      <c r="H4542" s="29" t="str">
        <f t="shared" si="210"/>
        <v/>
      </c>
      <c r="I4542" s="29" t="str">
        <f t="shared" si="211"/>
        <v/>
      </c>
      <c r="J4542" s="29" t="str">
        <f t="shared" si="212"/>
        <v/>
      </c>
    </row>
    <row r="4543" spans="8:10" x14ac:dyDescent="0.25">
      <c r="H4543" s="29" t="str">
        <f t="shared" si="210"/>
        <v/>
      </c>
      <c r="I4543" s="29" t="str">
        <f t="shared" si="211"/>
        <v/>
      </c>
      <c r="J4543" s="29" t="str">
        <f t="shared" si="212"/>
        <v/>
      </c>
    </row>
    <row r="4544" spans="8:10" x14ac:dyDescent="0.25">
      <c r="H4544" s="29" t="str">
        <f t="shared" si="210"/>
        <v/>
      </c>
      <c r="I4544" s="29" t="str">
        <f t="shared" si="211"/>
        <v/>
      </c>
      <c r="J4544" s="29" t="str">
        <f t="shared" si="212"/>
        <v/>
      </c>
    </row>
    <row r="4545" spans="8:10" x14ac:dyDescent="0.25">
      <c r="H4545" s="29" t="str">
        <f t="shared" si="210"/>
        <v/>
      </c>
      <c r="I4545" s="29" t="str">
        <f t="shared" si="211"/>
        <v/>
      </c>
      <c r="J4545" s="29" t="str">
        <f t="shared" si="212"/>
        <v/>
      </c>
    </row>
    <row r="4546" spans="8:10" x14ac:dyDescent="0.25">
      <c r="H4546" s="29" t="str">
        <f t="shared" si="210"/>
        <v/>
      </c>
      <c r="I4546" s="29" t="str">
        <f t="shared" si="211"/>
        <v/>
      </c>
      <c r="J4546" s="29" t="str">
        <f t="shared" si="212"/>
        <v/>
      </c>
    </row>
    <row r="4547" spans="8:10" x14ac:dyDescent="0.25">
      <c r="H4547" s="29" t="str">
        <f t="shared" si="210"/>
        <v/>
      </c>
      <c r="I4547" s="29" t="str">
        <f t="shared" si="211"/>
        <v/>
      </c>
      <c r="J4547" s="29" t="str">
        <f t="shared" si="212"/>
        <v/>
      </c>
    </row>
    <row r="4548" spans="8:10" x14ac:dyDescent="0.25">
      <c r="H4548" s="29" t="str">
        <f t="shared" si="210"/>
        <v/>
      </c>
      <c r="I4548" s="29" t="str">
        <f t="shared" si="211"/>
        <v/>
      </c>
      <c r="J4548" s="29" t="str">
        <f t="shared" si="212"/>
        <v/>
      </c>
    </row>
    <row r="4549" spans="8:10" x14ac:dyDescent="0.25">
      <c r="H4549" s="29" t="str">
        <f t="shared" si="210"/>
        <v/>
      </c>
      <c r="I4549" s="29" t="str">
        <f t="shared" si="211"/>
        <v/>
      </c>
      <c r="J4549" s="29" t="str">
        <f t="shared" si="212"/>
        <v/>
      </c>
    </row>
    <row r="4550" spans="8:10" x14ac:dyDescent="0.25">
      <c r="H4550" s="29" t="str">
        <f t="shared" ref="H4550:H4613" si="213">IF(A4550&gt;0,WEEKNUM(C4550,21),"")</f>
        <v/>
      </c>
      <c r="I4550" s="29" t="str">
        <f t="shared" ref="I4550:I4613" si="214">IF(A4550&gt;0,1,"")</f>
        <v/>
      </c>
      <c r="J4550" s="29" t="str">
        <f t="shared" ref="J4550:J4613" si="215">IF(F4550&gt;0,1,"")</f>
        <v/>
      </c>
    </row>
    <row r="4551" spans="8:10" x14ac:dyDescent="0.25">
      <c r="H4551" s="29" t="str">
        <f t="shared" si="213"/>
        <v/>
      </c>
      <c r="I4551" s="29" t="str">
        <f t="shared" si="214"/>
        <v/>
      </c>
      <c r="J4551" s="29" t="str">
        <f t="shared" si="215"/>
        <v/>
      </c>
    </row>
    <row r="4552" spans="8:10" x14ac:dyDescent="0.25">
      <c r="H4552" s="29" t="str">
        <f t="shared" si="213"/>
        <v/>
      </c>
      <c r="I4552" s="29" t="str">
        <f t="shared" si="214"/>
        <v/>
      </c>
      <c r="J4552" s="29" t="str">
        <f t="shared" si="215"/>
        <v/>
      </c>
    </row>
    <row r="4553" spans="8:10" x14ac:dyDescent="0.25">
      <c r="H4553" s="29" t="str">
        <f t="shared" si="213"/>
        <v/>
      </c>
      <c r="I4553" s="29" t="str">
        <f t="shared" si="214"/>
        <v/>
      </c>
      <c r="J4553" s="29" t="str">
        <f t="shared" si="215"/>
        <v/>
      </c>
    </row>
    <row r="4554" spans="8:10" x14ac:dyDescent="0.25">
      <c r="H4554" s="29" t="str">
        <f t="shared" si="213"/>
        <v/>
      </c>
      <c r="I4554" s="29" t="str">
        <f t="shared" si="214"/>
        <v/>
      </c>
      <c r="J4554" s="29" t="str">
        <f t="shared" si="215"/>
        <v/>
      </c>
    </row>
    <row r="4555" spans="8:10" x14ac:dyDescent="0.25">
      <c r="H4555" s="29" t="str">
        <f t="shared" si="213"/>
        <v/>
      </c>
      <c r="I4555" s="29" t="str">
        <f t="shared" si="214"/>
        <v/>
      </c>
      <c r="J4555" s="29" t="str">
        <f t="shared" si="215"/>
        <v/>
      </c>
    </row>
    <row r="4556" spans="8:10" x14ac:dyDescent="0.25">
      <c r="H4556" s="29" t="str">
        <f t="shared" si="213"/>
        <v/>
      </c>
      <c r="I4556" s="29" t="str">
        <f t="shared" si="214"/>
        <v/>
      </c>
      <c r="J4556" s="29" t="str">
        <f t="shared" si="215"/>
        <v/>
      </c>
    </row>
    <row r="4557" spans="8:10" x14ac:dyDescent="0.25">
      <c r="H4557" s="29" t="str">
        <f t="shared" si="213"/>
        <v/>
      </c>
      <c r="I4557" s="29" t="str">
        <f t="shared" si="214"/>
        <v/>
      </c>
      <c r="J4557" s="29" t="str">
        <f t="shared" si="215"/>
        <v/>
      </c>
    </row>
    <row r="4558" spans="8:10" x14ac:dyDescent="0.25">
      <c r="H4558" s="29" t="str">
        <f t="shared" si="213"/>
        <v/>
      </c>
      <c r="I4558" s="29" t="str">
        <f t="shared" si="214"/>
        <v/>
      </c>
      <c r="J4558" s="29" t="str">
        <f t="shared" si="215"/>
        <v/>
      </c>
    </row>
    <row r="4559" spans="8:10" x14ac:dyDescent="0.25">
      <c r="H4559" s="29" t="str">
        <f t="shared" si="213"/>
        <v/>
      </c>
      <c r="I4559" s="29" t="str">
        <f t="shared" si="214"/>
        <v/>
      </c>
      <c r="J4559" s="29" t="str">
        <f t="shared" si="215"/>
        <v/>
      </c>
    </row>
    <row r="4560" spans="8:10" x14ac:dyDescent="0.25">
      <c r="H4560" s="29" t="str">
        <f t="shared" si="213"/>
        <v/>
      </c>
      <c r="I4560" s="29" t="str">
        <f t="shared" si="214"/>
        <v/>
      </c>
      <c r="J4560" s="29" t="str">
        <f t="shared" si="215"/>
        <v/>
      </c>
    </row>
    <row r="4561" spans="8:10" x14ac:dyDescent="0.25">
      <c r="H4561" s="29" t="str">
        <f t="shared" si="213"/>
        <v/>
      </c>
      <c r="I4561" s="29" t="str">
        <f t="shared" si="214"/>
        <v/>
      </c>
      <c r="J4561" s="29" t="str">
        <f t="shared" si="215"/>
        <v/>
      </c>
    </row>
    <row r="4562" spans="8:10" x14ac:dyDescent="0.25">
      <c r="H4562" s="29" t="str">
        <f t="shared" si="213"/>
        <v/>
      </c>
      <c r="I4562" s="29" t="str">
        <f t="shared" si="214"/>
        <v/>
      </c>
      <c r="J4562" s="29" t="str">
        <f t="shared" si="215"/>
        <v/>
      </c>
    </row>
    <row r="4563" spans="8:10" x14ac:dyDescent="0.25">
      <c r="H4563" s="29" t="str">
        <f t="shared" si="213"/>
        <v/>
      </c>
      <c r="I4563" s="29" t="str">
        <f t="shared" si="214"/>
        <v/>
      </c>
      <c r="J4563" s="29" t="str">
        <f t="shared" si="215"/>
        <v/>
      </c>
    </row>
    <row r="4564" spans="8:10" x14ac:dyDescent="0.25">
      <c r="H4564" s="29" t="str">
        <f t="shared" si="213"/>
        <v/>
      </c>
      <c r="I4564" s="29" t="str">
        <f t="shared" si="214"/>
        <v/>
      </c>
      <c r="J4564" s="29" t="str">
        <f t="shared" si="215"/>
        <v/>
      </c>
    </row>
    <row r="4565" spans="8:10" x14ac:dyDescent="0.25">
      <c r="H4565" s="29" t="str">
        <f t="shared" si="213"/>
        <v/>
      </c>
      <c r="I4565" s="29" t="str">
        <f t="shared" si="214"/>
        <v/>
      </c>
      <c r="J4565" s="29" t="str">
        <f t="shared" si="215"/>
        <v/>
      </c>
    </row>
    <row r="4566" spans="8:10" x14ac:dyDescent="0.25">
      <c r="H4566" s="29" t="str">
        <f t="shared" si="213"/>
        <v/>
      </c>
      <c r="I4566" s="29" t="str">
        <f t="shared" si="214"/>
        <v/>
      </c>
      <c r="J4566" s="29" t="str">
        <f t="shared" si="215"/>
        <v/>
      </c>
    </row>
    <row r="4567" spans="8:10" x14ac:dyDescent="0.25">
      <c r="H4567" s="29" t="str">
        <f t="shared" si="213"/>
        <v/>
      </c>
      <c r="I4567" s="29" t="str">
        <f t="shared" si="214"/>
        <v/>
      </c>
      <c r="J4567" s="29" t="str">
        <f t="shared" si="215"/>
        <v/>
      </c>
    </row>
    <row r="4568" spans="8:10" x14ac:dyDescent="0.25">
      <c r="H4568" s="29" t="str">
        <f t="shared" si="213"/>
        <v/>
      </c>
      <c r="I4568" s="29" t="str">
        <f t="shared" si="214"/>
        <v/>
      </c>
      <c r="J4568" s="29" t="str">
        <f t="shared" si="215"/>
        <v/>
      </c>
    </row>
    <row r="4569" spans="8:10" x14ac:dyDescent="0.25">
      <c r="H4569" s="29" t="str">
        <f t="shared" si="213"/>
        <v/>
      </c>
      <c r="I4569" s="29" t="str">
        <f t="shared" si="214"/>
        <v/>
      </c>
      <c r="J4569" s="29" t="str">
        <f t="shared" si="215"/>
        <v/>
      </c>
    </row>
    <row r="4570" spans="8:10" x14ac:dyDescent="0.25">
      <c r="H4570" s="29" t="str">
        <f t="shared" si="213"/>
        <v/>
      </c>
      <c r="I4570" s="29" t="str">
        <f t="shared" si="214"/>
        <v/>
      </c>
      <c r="J4570" s="29" t="str">
        <f t="shared" si="215"/>
        <v/>
      </c>
    </row>
    <row r="4571" spans="8:10" x14ac:dyDescent="0.25">
      <c r="H4571" s="29" t="str">
        <f t="shared" si="213"/>
        <v/>
      </c>
      <c r="I4571" s="29" t="str">
        <f t="shared" si="214"/>
        <v/>
      </c>
      <c r="J4571" s="29" t="str">
        <f t="shared" si="215"/>
        <v/>
      </c>
    </row>
    <row r="4572" spans="8:10" x14ac:dyDescent="0.25">
      <c r="H4572" s="29" t="str">
        <f t="shared" si="213"/>
        <v/>
      </c>
      <c r="I4572" s="29" t="str">
        <f t="shared" si="214"/>
        <v/>
      </c>
      <c r="J4572" s="29" t="str">
        <f t="shared" si="215"/>
        <v/>
      </c>
    </row>
    <row r="4573" spans="8:10" x14ac:dyDescent="0.25">
      <c r="H4573" s="29" t="str">
        <f t="shared" si="213"/>
        <v/>
      </c>
      <c r="I4573" s="29" t="str">
        <f t="shared" si="214"/>
        <v/>
      </c>
      <c r="J4573" s="29" t="str">
        <f t="shared" si="215"/>
        <v/>
      </c>
    </row>
    <row r="4574" spans="8:10" x14ac:dyDescent="0.25">
      <c r="H4574" s="29" t="str">
        <f t="shared" si="213"/>
        <v/>
      </c>
      <c r="I4574" s="29" t="str">
        <f t="shared" si="214"/>
        <v/>
      </c>
      <c r="J4574" s="29" t="str">
        <f t="shared" si="215"/>
        <v/>
      </c>
    </row>
    <row r="4575" spans="8:10" x14ac:dyDescent="0.25">
      <c r="H4575" s="29" t="str">
        <f t="shared" si="213"/>
        <v/>
      </c>
      <c r="I4575" s="29" t="str">
        <f t="shared" si="214"/>
        <v/>
      </c>
      <c r="J4575" s="29" t="str">
        <f t="shared" si="215"/>
        <v/>
      </c>
    </row>
    <row r="4576" spans="8:10" x14ac:dyDescent="0.25">
      <c r="H4576" s="29" t="str">
        <f t="shared" si="213"/>
        <v/>
      </c>
      <c r="I4576" s="29" t="str">
        <f t="shared" si="214"/>
        <v/>
      </c>
      <c r="J4576" s="29" t="str">
        <f t="shared" si="215"/>
        <v/>
      </c>
    </row>
    <row r="4577" spans="8:10" x14ac:dyDescent="0.25">
      <c r="H4577" s="29" t="str">
        <f t="shared" si="213"/>
        <v/>
      </c>
      <c r="I4577" s="29" t="str">
        <f t="shared" si="214"/>
        <v/>
      </c>
      <c r="J4577" s="29" t="str">
        <f t="shared" si="215"/>
        <v/>
      </c>
    </row>
    <row r="4578" spans="8:10" x14ac:dyDescent="0.25">
      <c r="H4578" s="29" t="str">
        <f t="shared" si="213"/>
        <v/>
      </c>
      <c r="I4578" s="29" t="str">
        <f t="shared" si="214"/>
        <v/>
      </c>
      <c r="J4578" s="29" t="str">
        <f t="shared" si="215"/>
        <v/>
      </c>
    </row>
    <row r="4579" spans="8:10" x14ac:dyDescent="0.25">
      <c r="H4579" s="29" t="str">
        <f t="shared" si="213"/>
        <v/>
      </c>
      <c r="I4579" s="29" t="str">
        <f t="shared" si="214"/>
        <v/>
      </c>
      <c r="J4579" s="29" t="str">
        <f t="shared" si="215"/>
        <v/>
      </c>
    </row>
    <row r="4580" spans="8:10" x14ac:dyDescent="0.25">
      <c r="H4580" s="29" t="str">
        <f t="shared" si="213"/>
        <v/>
      </c>
      <c r="I4580" s="29" t="str">
        <f t="shared" si="214"/>
        <v/>
      </c>
      <c r="J4580" s="29" t="str">
        <f t="shared" si="215"/>
        <v/>
      </c>
    </row>
    <row r="4581" spans="8:10" x14ac:dyDescent="0.25">
      <c r="H4581" s="29" t="str">
        <f t="shared" si="213"/>
        <v/>
      </c>
      <c r="I4581" s="29" t="str">
        <f t="shared" si="214"/>
        <v/>
      </c>
      <c r="J4581" s="29" t="str">
        <f t="shared" si="215"/>
        <v/>
      </c>
    </row>
    <row r="4582" spans="8:10" x14ac:dyDescent="0.25">
      <c r="H4582" s="29" t="str">
        <f t="shared" si="213"/>
        <v/>
      </c>
      <c r="I4582" s="29" t="str">
        <f t="shared" si="214"/>
        <v/>
      </c>
      <c r="J4582" s="29" t="str">
        <f t="shared" si="215"/>
        <v/>
      </c>
    </row>
    <row r="4583" spans="8:10" x14ac:dyDescent="0.25">
      <c r="H4583" s="29" t="str">
        <f t="shared" si="213"/>
        <v/>
      </c>
      <c r="I4583" s="29" t="str">
        <f t="shared" si="214"/>
        <v/>
      </c>
      <c r="J4583" s="29" t="str">
        <f t="shared" si="215"/>
        <v/>
      </c>
    </row>
    <row r="4584" spans="8:10" x14ac:dyDescent="0.25">
      <c r="H4584" s="29" t="str">
        <f t="shared" si="213"/>
        <v/>
      </c>
      <c r="I4584" s="29" t="str">
        <f t="shared" si="214"/>
        <v/>
      </c>
      <c r="J4584" s="29" t="str">
        <f t="shared" si="215"/>
        <v/>
      </c>
    </row>
    <row r="4585" spans="8:10" x14ac:dyDescent="0.25">
      <c r="H4585" s="29" t="str">
        <f t="shared" si="213"/>
        <v/>
      </c>
      <c r="I4585" s="29" t="str">
        <f t="shared" si="214"/>
        <v/>
      </c>
      <c r="J4585" s="29" t="str">
        <f t="shared" si="215"/>
        <v/>
      </c>
    </row>
    <row r="4586" spans="8:10" x14ac:dyDescent="0.25">
      <c r="H4586" s="29" t="str">
        <f t="shared" si="213"/>
        <v/>
      </c>
      <c r="I4586" s="29" t="str">
        <f t="shared" si="214"/>
        <v/>
      </c>
      <c r="J4586" s="29" t="str">
        <f t="shared" si="215"/>
        <v/>
      </c>
    </row>
    <row r="4587" spans="8:10" x14ac:dyDescent="0.25">
      <c r="H4587" s="29" t="str">
        <f t="shared" si="213"/>
        <v/>
      </c>
      <c r="I4587" s="29" t="str">
        <f t="shared" si="214"/>
        <v/>
      </c>
      <c r="J4587" s="29" t="str">
        <f t="shared" si="215"/>
        <v/>
      </c>
    </row>
    <row r="4588" spans="8:10" x14ac:dyDescent="0.25">
      <c r="H4588" s="29" t="str">
        <f t="shared" si="213"/>
        <v/>
      </c>
      <c r="I4588" s="29" t="str">
        <f t="shared" si="214"/>
        <v/>
      </c>
      <c r="J4588" s="29" t="str">
        <f t="shared" si="215"/>
        <v/>
      </c>
    </row>
    <row r="4589" spans="8:10" x14ac:dyDescent="0.25">
      <c r="H4589" s="29" t="str">
        <f t="shared" si="213"/>
        <v/>
      </c>
      <c r="I4589" s="29" t="str">
        <f t="shared" si="214"/>
        <v/>
      </c>
      <c r="J4589" s="29" t="str">
        <f t="shared" si="215"/>
        <v/>
      </c>
    </row>
    <row r="4590" spans="8:10" x14ac:dyDescent="0.25">
      <c r="H4590" s="29" t="str">
        <f t="shared" si="213"/>
        <v/>
      </c>
      <c r="I4590" s="29" t="str">
        <f t="shared" si="214"/>
        <v/>
      </c>
      <c r="J4590" s="29" t="str">
        <f t="shared" si="215"/>
        <v/>
      </c>
    </row>
    <row r="4591" spans="8:10" x14ac:dyDescent="0.25">
      <c r="H4591" s="29" t="str">
        <f t="shared" si="213"/>
        <v/>
      </c>
      <c r="I4591" s="29" t="str">
        <f t="shared" si="214"/>
        <v/>
      </c>
      <c r="J4591" s="29" t="str">
        <f t="shared" si="215"/>
        <v/>
      </c>
    </row>
    <row r="4592" spans="8:10" x14ac:dyDescent="0.25">
      <c r="H4592" s="29" t="str">
        <f t="shared" si="213"/>
        <v/>
      </c>
      <c r="I4592" s="29" t="str">
        <f t="shared" si="214"/>
        <v/>
      </c>
      <c r="J4592" s="29" t="str">
        <f t="shared" si="215"/>
        <v/>
      </c>
    </row>
    <row r="4593" spans="8:10" x14ac:dyDescent="0.25">
      <c r="H4593" s="29" t="str">
        <f t="shared" si="213"/>
        <v/>
      </c>
      <c r="I4593" s="29" t="str">
        <f t="shared" si="214"/>
        <v/>
      </c>
      <c r="J4593" s="29" t="str">
        <f t="shared" si="215"/>
        <v/>
      </c>
    </row>
    <row r="4594" spans="8:10" x14ac:dyDescent="0.25">
      <c r="H4594" s="29" t="str">
        <f t="shared" si="213"/>
        <v/>
      </c>
      <c r="I4594" s="29" t="str">
        <f t="shared" si="214"/>
        <v/>
      </c>
      <c r="J4594" s="29" t="str">
        <f t="shared" si="215"/>
        <v/>
      </c>
    </row>
    <row r="4595" spans="8:10" x14ac:dyDescent="0.25">
      <c r="H4595" s="29" t="str">
        <f t="shared" si="213"/>
        <v/>
      </c>
      <c r="I4595" s="29" t="str">
        <f t="shared" si="214"/>
        <v/>
      </c>
      <c r="J4595" s="29" t="str">
        <f t="shared" si="215"/>
        <v/>
      </c>
    </row>
    <row r="4596" spans="8:10" x14ac:dyDescent="0.25">
      <c r="H4596" s="29" t="str">
        <f t="shared" si="213"/>
        <v/>
      </c>
      <c r="I4596" s="29" t="str">
        <f t="shared" si="214"/>
        <v/>
      </c>
      <c r="J4596" s="29" t="str">
        <f t="shared" si="215"/>
        <v/>
      </c>
    </row>
    <row r="4597" spans="8:10" x14ac:dyDescent="0.25">
      <c r="H4597" s="29" t="str">
        <f t="shared" si="213"/>
        <v/>
      </c>
      <c r="I4597" s="29" t="str">
        <f t="shared" si="214"/>
        <v/>
      </c>
      <c r="J4597" s="29" t="str">
        <f t="shared" si="215"/>
        <v/>
      </c>
    </row>
    <row r="4598" spans="8:10" x14ac:dyDescent="0.25">
      <c r="H4598" s="29" t="str">
        <f t="shared" si="213"/>
        <v/>
      </c>
      <c r="I4598" s="29" t="str">
        <f t="shared" si="214"/>
        <v/>
      </c>
      <c r="J4598" s="29" t="str">
        <f t="shared" si="215"/>
        <v/>
      </c>
    </row>
    <row r="4599" spans="8:10" x14ac:dyDescent="0.25">
      <c r="H4599" s="29" t="str">
        <f t="shared" si="213"/>
        <v/>
      </c>
      <c r="I4599" s="29" t="str">
        <f t="shared" si="214"/>
        <v/>
      </c>
      <c r="J4599" s="29" t="str">
        <f t="shared" si="215"/>
        <v/>
      </c>
    </row>
    <row r="4600" spans="8:10" x14ac:dyDescent="0.25">
      <c r="H4600" s="29" t="str">
        <f t="shared" si="213"/>
        <v/>
      </c>
      <c r="I4600" s="29" t="str">
        <f t="shared" si="214"/>
        <v/>
      </c>
      <c r="J4600" s="29" t="str">
        <f t="shared" si="215"/>
        <v/>
      </c>
    </row>
    <row r="4601" spans="8:10" x14ac:dyDescent="0.25">
      <c r="H4601" s="29" t="str">
        <f t="shared" si="213"/>
        <v/>
      </c>
      <c r="I4601" s="29" t="str">
        <f t="shared" si="214"/>
        <v/>
      </c>
      <c r="J4601" s="29" t="str">
        <f t="shared" si="215"/>
        <v/>
      </c>
    </row>
    <row r="4602" spans="8:10" x14ac:dyDescent="0.25">
      <c r="H4602" s="29" t="str">
        <f t="shared" si="213"/>
        <v/>
      </c>
      <c r="I4602" s="29" t="str">
        <f t="shared" si="214"/>
        <v/>
      </c>
      <c r="J4602" s="29" t="str">
        <f t="shared" si="215"/>
        <v/>
      </c>
    </row>
    <row r="4603" spans="8:10" x14ac:dyDescent="0.25">
      <c r="H4603" s="29" t="str">
        <f t="shared" si="213"/>
        <v/>
      </c>
      <c r="I4603" s="29" t="str">
        <f t="shared" si="214"/>
        <v/>
      </c>
      <c r="J4603" s="29" t="str">
        <f t="shared" si="215"/>
        <v/>
      </c>
    </row>
    <row r="4604" spans="8:10" x14ac:dyDescent="0.25">
      <c r="H4604" s="29" t="str">
        <f t="shared" si="213"/>
        <v/>
      </c>
      <c r="I4604" s="29" t="str">
        <f t="shared" si="214"/>
        <v/>
      </c>
      <c r="J4604" s="29" t="str">
        <f t="shared" si="215"/>
        <v/>
      </c>
    </row>
    <row r="4605" spans="8:10" x14ac:dyDescent="0.25">
      <c r="H4605" s="29" t="str">
        <f t="shared" si="213"/>
        <v/>
      </c>
      <c r="I4605" s="29" t="str">
        <f t="shared" si="214"/>
        <v/>
      </c>
      <c r="J4605" s="29" t="str">
        <f t="shared" si="215"/>
        <v/>
      </c>
    </row>
    <row r="4606" spans="8:10" x14ac:dyDescent="0.25">
      <c r="H4606" s="29" t="str">
        <f t="shared" si="213"/>
        <v/>
      </c>
      <c r="I4606" s="29" t="str">
        <f t="shared" si="214"/>
        <v/>
      </c>
      <c r="J4606" s="29" t="str">
        <f t="shared" si="215"/>
        <v/>
      </c>
    </row>
    <row r="4607" spans="8:10" x14ac:dyDescent="0.25">
      <c r="H4607" s="29" t="str">
        <f t="shared" si="213"/>
        <v/>
      </c>
      <c r="I4607" s="29" t="str">
        <f t="shared" si="214"/>
        <v/>
      </c>
      <c r="J4607" s="29" t="str">
        <f t="shared" si="215"/>
        <v/>
      </c>
    </row>
    <row r="4608" spans="8:10" x14ac:dyDescent="0.25">
      <c r="H4608" s="29" t="str">
        <f t="shared" si="213"/>
        <v/>
      </c>
      <c r="I4608" s="29" t="str">
        <f t="shared" si="214"/>
        <v/>
      </c>
      <c r="J4608" s="29" t="str">
        <f t="shared" si="215"/>
        <v/>
      </c>
    </row>
    <row r="4609" spans="8:10" x14ac:dyDescent="0.25">
      <c r="H4609" s="29" t="str">
        <f t="shared" si="213"/>
        <v/>
      </c>
      <c r="I4609" s="29" t="str">
        <f t="shared" si="214"/>
        <v/>
      </c>
      <c r="J4609" s="29" t="str">
        <f t="shared" si="215"/>
        <v/>
      </c>
    </row>
    <row r="4610" spans="8:10" x14ac:dyDescent="0.25">
      <c r="H4610" s="29" t="str">
        <f t="shared" si="213"/>
        <v/>
      </c>
      <c r="I4610" s="29" t="str">
        <f t="shared" si="214"/>
        <v/>
      </c>
      <c r="J4610" s="29" t="str">
        <f t="shared" si="215"/>
        <v/>
      </c>
    </row>
    <row r="4611" spans="8:10" x14ac:dyDescent="0.25">
      <c r="H4611" s="29" t="str">
        <f t="shared" si="213"/>
        <v/>
      </c>
      <c r="I4611" s="29" t="str">
        <f t="shared" si="214"/>
        <v/>
      </c>
      <c r="J4611" s="29" t="str">
        <f t="shared" si="215"/>
        <v/>
      </c>
    </row>
    <row r="4612" spans="8:10" x14ac:dyDescent="0.25">
      <c r="H4612" s="29" t="str">
        <f t="shared" si="213"/>
        <v/>
      </c>
      <c r="I4612" s="29" t="str">
        <f t="shared" si="214"/>
        <v/>
      </c>
      <c r="J4612" s="29" t="str">
        <f t="shared" si="215"/>
        <v/>
      </c>
    </row>
    <row r="4613" spans="8:10" x14ac:dyDescent="0.25">
      <c r="H4613" s="29" t="str">
        <f t="shared" si="213"/>
        <v/>
      </c>
      <c r="I4613" s="29" t="str">
        <f t="shared" si="214"/>
        <v/>
      </c>
      <c r="J4613" s="29" t="str">
        <f t="shared" si="215"/>
        <v/>
      </c>
    </row>
    <row r="4614" spans="8:10" x14ac:dyDescent="0.25">
      <c r="H4614" s="29" t="str">
        <f t="shared" ref="H4614:H4677" si="216">IF(A4614&gt;0,WEEKNUM(C4614,21),"")</f>
        <v/>
      </c>
      <c r="I4614" s="29" t="str">
        <f t="shared" ref="I4614:I4677" si="217">IF(A4614&gt;0,1,"")</f>
        <v/>
      </c>
      <c r="J4614" s="29" t="str">
        <f t="shared" ref="J4614:J4677" si="218">IF(F4614&gt;0,1,"")</f>
        <v/>
      </c>
    </row>
    <row r="4615" spans="8:10" x14ac:dyDescent="0.25">
      <c r="H4615" s="29" t="str">
        <f t="shared" si="216"/>
        <v/>
      </c>
      <c r="I4615" s="29" t="str">
        <f t="shared" si="217"/>
        <v/>
      </c>
      <c r="J4615" s="29" t="str">
        <f t="shared" si="218"/>
        <v/>
      </c>
    </row>
    <row r="4616" spans="8:10" x14ac:dyDescent="0.25">
      <c r="H4616" s="29" t="str">
        <f t="shared" si="216"/>
        <v/>
      </c>
      <c r="I4616" s="29" t="str">
        <f t="shared" si="217"/>
        <v/>
      </c>
      <c r="J4616" s="29" t="str">
        <f t="shared" si="218"/>
        <v/>
      </c>
    </row>
    <row r="4617" spans="8:10" x14ac:dyDescent="0.25">
      <c r="H4617" s="29" t="str">
        <f t="shared" si="216"/>
        <v/>
      </c>
      <c r="I4617" s="29" t="str">
        <f t="shared" si="217"/>
        <v/>
      </c>
      <c r="J4617" s="29" t="str">
        <f t="shared" si="218"/>
        <v/>
      </c>
    </row>
    <row r="4618" spans="8:10" x14ac:dyDescent="0.25">
      <c r="H4618" s="29" t="str">
        <f t="shared" si="216"/>
        <v/>
      </c>
      <c r="I4618" s="29" t="str">
        <f t="shared" si="217"/>
        <v/>
      </c>
      <c r="J4618" s="29" t="str">
        <f t="shared" si="218"/>
        <v/>
      </c>
    </row>
    <row r="4619" spans="8:10" x14ac:dyDescent="0.25">
      <c r="H4619" s="29" t="str">
        <f t="shared" si="216"/>
        <v/>
      </c>
      <c r="I4619" s="29" t="str">
        <f t="shared" si="217"/>
        <v/>
      </c>
      <c r="J4619" s="29" t="str">
        <f t="shared" si="218"/>
        <v/>
      </c>
    </row>
    <row r="4620" spans="8:10" x14ac:dyDescent="0.25">
      <c r="H4620" s="29" t="str">
        <f t="shared" si="216"/>
        <v/>
      </c>
      <c r="I4620" s="29" t="str">
        <f t="shared" si="217"/>
        <v/>
      </c>
      <c r="J4620" s="29" t="str">
        <f t="shared" si="218"/>
        <v/>
      </c>
    </row>
    <row r="4621" spans="8:10" x14ac:dyDescent="0.25">
      <c r="H4621" s="29" t="str">
        <f t="shared" si="216"/>
        <v/>
      </c>
      <c r="I4621" s="29" t="str">
        <f t="shared" si="217"/>
        <v/>
      </c>
      <c r="J4621" s="29" t="str">
        <f t="shared" si="218"/>
        <v/>
      </c>
    </row>
    <row r="4622" spans="8:10" x14ac:dyDescent="0.25">
      <c r="H4622" s="29" t="str">
        <f t="shared" si="216"/>
        <v/>
      </c>
      <c r="I4622" s="29" t="str">
        <f t="shared" si="217"/>
        <v/>
      </c>
      <c r="J4622" s="29" t="str">
        <f t="shared" si="218"/>
        <v/>
      </c>
    </row>
    <row r="4623" spans="8:10" x14ac:dyDescent="0.25">
      <c r="H4623" s="29" t="str">
        <f t="shared" si="216"/>
        <v/>
      </c>
      <c r="I4623" s="29" t="str">
        <f t="shared" si="217"/>
        <v/>
      </c>
      <c r="J4623" s="29" t="str">
        <f t="shared" si="218"/>
        <v/>
      </c>
    </row>
    <row r="4624" spans="8:10" x14ac:dyDescent="0.25">
      <c r="H4624" s="29" t="str">
        <f t="shared" si="216"/>
        <v/>
      </c>
      <c r="I4624" s="29" t="str">
        <f t="shared" si="217"/>
        <v/>
      </c>
      <c r="J4624" s="29" t="str">
        <f t="shared" si="218"/>
        <v/>
      </c>
    </row>
    <row r="4625" spans="8:10" x14ac:dyDescent="0.25">
      <c r="H4625" s="29" t="str">
        <f t="shared" si="216"/>
        <v/>
      </c>
      <c r="I4625" s="29" t="str">
        <f t="shared" si="217"/>
        <v/>
      </c>
      <c r="J4625" s="29" t="str">
        <f t="shared" si="218"/>
        <v/>
      </c>
    </row>
    <row r="4626" spans="8:10" x14ac:dyDescent="0.25">
      <c r="H4626" s="29" t="str">
        <f t="shared" si="216"/>
        <v/>
      </c>
      <c r="I4626" s="29" t="str">
        <f t="shared" si="217"/>
        <v/>
      </c>
      <c r="J4626" s="29" t="str">
        <f t="shared" si="218"/>
        <v/>
      </c>
    </row>
    <row r="4627" spans="8:10" x14ac:dyDescent="0.25">
      <c r="H4627" s="29" t="str">
        <f t="shared" si="216"/>
        <v/>
      </c>
      <c r="I4627" s="29" t="str">
        <f t="shared" si="217"/>
        <v/>
      </c>
      <c r="J4627" s="29" t="str">
        <f t="shared" si="218"/>
        <v/>
      </c>
    </row>
    <row r="4628" spans="8:10" x14ac:dyDescent="0.25">
      <c r="H4628" s="29" t="str">
        <f t="shared" si="216"/>
        <v/>
      </c>
      <c r="I4628" s="29" t="str">
        <f t="shared" si="217"/>
        <v/>
      </c>
      <c r="J4628" s="29" t="str">
        <f t="shared" si="218"/>
        <v/>
      </c>
    </row>
    <row r="4629" spans="8:10" x14ac:dyDescent="0.25">
      <c r="H4629" s="29" t="str">
        <f t="shared" si="216"/>
        <v/>
      </c>
      <c r="I4629" s="29" t="str">
        <f t="shared" si="217"/>
        <v/>
      </c>
      <c r="J4629" s="29" t="str">
        <f t="shared" si="218"/>
        <v/>
      </c>
    </row>
    <row r="4630" spans="8:10" x14ac:dyDescent="0.25">
      <c r="H4630" s="29" t="str">
        <f t="shared" si="216"/>
        <v/>
      </c>
      <c r="I4630" s="29" t="str">
        <f t="shared" si="217"/>
        <v/>
      </c>
      <c r="J4630" s="29" t="str">
        <f t="shared" si="218"/>
        <v/>
      </c>
    </row>
    <row r="4631" spans="8:10" x14ac:dyDescent="0.25">
      <c r="H4631" s="29" t="str">
        <f t="shared" si="216"/>
        <v/>
      </c>
      <c r="I4631" s="29" t="str">
        <f t="shared" si="217"/>
        <v/>
      </c>
      <c r="J4631" s="29" t="str">
        <f t="shared" si="218"/>
        <v/>
      </c>
    </row>
    <row r="4632" spans="8:10" x14ac:dyDescent="0.25">
      <c r="H4632" s="29" t="str">
        <f t="shared" si="216"/>
        <v/>
      </c>
      <c r="I4632" s="29" t="str">
        <f t="shared" si="217"/>
        <v/>
      </c>
      <c r="J4632" s="29" t="str">
        <f t="shared" si="218"/>
        <v/>
      </c>
    </row>
    <row r="4633" spans="8:10" x14ac:dyDescent="0.25">
      <c r="H4633" s="29" t="str">
        <f t="shared" si="216"/>
        <v/>
      </c>
      <c r="I4633" s="29" t="str">
        <f t="shared" si="217"/>
        <v/>
      </c>
      <c r="J4633" s="29" t="str">
        <f t="shared" si="218"/>
        <v/>
      </c>
    </row>
    <row r="4634" spans="8:10" x14ac:dyDescent="0.25">
      <c r="H4634" s="29" t="str">
        <f t="shared" si="216"/>
        <v/>
      </c>
      <c r="I4634" s="29" t="str">
        <f t="shared" si="217"/>
        <v/>
      </c>
      <c r="J4634" s="29" t="str">
        <f t="shared" si="218"/>
        <v/>
      </c>
    </row>
    <row r="4635" spans="8:10" x14ac:dyDescent="0.25">
      <c r="H4635" s="29" t="str">
        <f t="shared" si="216"/>
        <v/>
      </c>
      <c r="I4635" s="29" t="str">
        <f t="shared" si="217"/>
        <v/>
      </c>
      <c r="J4635" s="29" t="str">
        <f t="shared" si="218"/>
        <v/>
      </c>
    </row>
    <row r="4636" spans="8:10" x14ac:dyDescent="0.25">
      <c r="H4636" s="29" t="str">
        <f t="shared" si="216"/>
        <v/>
      </c>
      <c r="I4636" s="29" t="str">
        <f t="shared" si="217"/>
        <v/>
      </c>
      <c r="J4636" s="29" t="str">
        <f t="shared" si="218"/>
        <v/>
      </c>
    </row>
    <row r="4637" spans="8:10" x14ac:dyDescent="0.25">
      <c r="H4637" s="29" t="str">
        <f t="shared" si="216"/>
        <v/>
      </c>
      <c r="I4637" s="29" t="str">
        <f t="shared" si="217"/>
        <v/>
      </c>
      <c r="J4637" s="29" t="str">
        <f t="shared" si="218"/>
        <v/>
      </c>
    </row>
    <row r="4638" spans="8:10" x14ac:dyDescent="0.25">
      <c r="H4638" s="29" t="str">
        <f t="shared" si="216"/>
        <v/>
      </c>
      <c r="I4638" s="29" t="str">
        <f t="shared" si="217"/>
        <v/>
      </c>
      <c r="J4638" s="29" t="str">
        <f t="shared" si="218"/>
        <v/>
      </c>
    </row>
    <row r="4639" spans="8:10" x14ac:dyDescent="0.25">
      <c r="H4639" s="29" t="str">
        <f t="shared" si="216"/>
        <v/>
      </c>
      <c r="I4639" s="29" t="str">
        <f t="shared" si="217"/>
        <v/>
      </c>
      <c r="J4639" s="29" t="str">
        <f t="shared" si="218"/>
        <v/>
      </c>
    </row>
    <row r="4640" spans="8:10" x14ac:dyDescent="0.25">
      <c r="H4640" s="29" t="str">
        <f t="shared" si="216"/>
        <v/>
      </c>
      <c r="I4640" s="29" t="str">
        <f t="shared" si="217"/>
        <v/>
      </c>
      <c r="J4640" s="29" t="str">
        <f t="shared" si="218"/>
        <v/>
      </c>
    </row>
    <row r="4641" spans="8:10" x14ac:dyDescent="0.25">
      <c r="H4641" s="29" t="str">
        <f t="shared" si="216"/>
        <v/>
      </c>
      <c r="I4641" s="29" t="str">
        <f t="shared" si="217"/>
        <v/>
      </c>
      <c r="J4641" s="29" t="str">
        <f t="shared" si="218"/>
        <v/>
      </c>
    </row>
    <row r="4642" spans="8:10" x14ac:dyDescent="0.25">
      <c r="H4642" s="29" t="str">
        <f t="shared" si="216"/>
        <v/>
      </c>
      <c r="I4642" s="29" t="str">
        <f t="shared" si="217"/>
        <v/>
      </c>
      <c r="J4642" s="29" t="str">
        <f t="shared" si="218"/>
        <v/>
      </c>
    </row>
    <row r="4643" spans="8:10" x14ac:dyDescent="0.25">
      <c r="H4643" s="29" t="str">
        <f t="shared" si="216"/>
        <v/>
      </c>
      <c r="I4643" s="29" t="str">
        <f t="shared" si="217"/>
        <v/>
      </c>
      <c r="J4643" s="29" t="str">
        <f t="shared" si="218"/>
        <v/>
      </c>
    </row>
    <row r="4644" spans="8:10" x14ac:dyDescent="0.25">
      <c r="H4644" s="29" t="str">
        <f t="shared" si="216"/>
        <v/>
      </c>
      <c r="I4644" s="29" t="str">
        <f t="shared" si="217"/>
        <v/>
      </c>
      <c r="J4644" s="29" t="str">
        <f t="shared" si="218"/>
        <v/>
      </c>
    </row>
    <row r="4645" spans="8:10" x14ac:dyDescent="0.25">
      <c r="H4645" s="29" t="str">
        <f t="shared" si="216"/>
        <v/>
      </c>
      <c r="I4645" s="29" t="str">
        <f t="shared" si="217"/>
        <v/>
      </c>
      <c r="J4645" s="29" t="str">
        <f t="shared" si="218"/>
        <v/>
      </c>
    </row>
    <row r="4646" spans="8:10" x14ac:dyDescent="0.25">
      <c r="H4646" s="29" t="str">
        <f t="shared" si="216"/>
        <v/>
      </c>
      <c r="I4646" s="29" t="str">
        <f t="shared" si="217"/>
        <v/>
      </c>
      <c r="J4646" s="29" t="str">
        <f t="shared" si="218"/>
        <v/>
      </c>
    </row>
    <row r="4647" spans="8:10" x14ac:dyDescent="0.25">
      <c r="H4647" s="29" t="str">
        <f t="shared" si="216"/>
        <v/>
      </c>
      <c r="I4647" s="29" t="str">
        <f t="shared" si="217"/>
        <v/>
      </c>
      <c r="J4647" s="29" t="str">
        <f t="shared" si="218"/>
        <v/>
      </c>
    </row>
    <row r="4648" spans="8:10" x14ac:dyDescent="0.25">
      <c r="H4648" s="29" t="str">
        <f t="shared" si="216"/>
        <v/>
      </c>
      <c r="I4648" s="29" t="str">
        <f t="shared" si="217"/>
        <v/>
      </c>
      <c r="J4648" s="29" t="str">
        <f t="shared" si="218"/>
        <v/>
      </c>
    </row>
    <row r="4649" spans="8:10" x14ac:dyDescent="0.25">
      <c r="H4649" s="29" t="str">
        <f t="shared" si="216"/>
        <v/>
      </c>
      <c r="I4649" s="29" t="str">
        <f t="shared" si="217"/>
        <v/>
      </c>
      <c r="J4649" s="29" t="str">
        <f t="shared" si="218"/>
        <v/>
      </c>
    </row>
    <row r="4650" spans="8:10" x14ac:dyDescent="0.25">
      <c r="H4650" s="29" t="str">
        <f t="shared" si="216"/>
        <v/>
      </c>
      <c r="I4650" s="29" t="str">
        <f t="shared" si="217"/>
        <v/>
      </c>
      <c r="J4650" s="29" t="str">
        <f t="shared" si="218"/>
        <v/>
      </c>
    </row>
    <row r="4651" spans="8:10" x14ac:dyDescent="0.25">
      <c r="H4651" s="29" t="str">
        <f t="shared" si="216"/>
        <v/>
      </c>
      <c r="I4651" s="29" t="str">
        <f t="shared" si="217"/>
        <v/>
      </c>
      <c r="J4651" s="29" t="str">
        <f t="shared" si="218"/>
        <v/>
      </c>
    </row>
    <row r="4652" spans="8:10" x14ac:dyDescent="0.25">
      <c r="H4652" s="29" t="str">
        <f t="shared" si="216"/>
        <v/>
      </c>
      <c r="I4652" s="29" t="str">
        <f t="shared" si="217"/>
        <v/>
      </c>
      <c r="J4652" s="29" t="str">
        <f t="shared" si="218"/>
        <v/>
      </c>
    </row>
    <row r="4653" spans="8:10" x14ac:dyDescent="0.25">
      <c r="H4653" s="29" t="str">
        <f t="shared" si="216"/>
        <v/>
      </c>
      <c r="I4653" s="29" t="str">
        <f t="shared" si="217"/>
        <v/>
      </c>
      <c r="J4653" s="29" t="str">
        <f t="shared" si="218"/>
        <v/>
      </c>
    </row>
    <row r="4654" spans="8:10" x14ac:dyDescent="0.25">
      <c r="H4654" s="29" t="str">
        <f t="shared" si="216"/>
        <v/>
      </c>
      <c r="I4654" s="29" t="str">
        <f t="shared" si="217"/>
        <v/>
      </c>
      <c r="J4654" s="29" t="str">
        <f t="shared" si="218"/>
        <v/>
      </c>
    </row>
    <row r="4655" spans="8:10" x14ac:dyDescent="0.25">
      <c r="H4655" s="29" t="str">
        <f t="shared" si="216"/>
        <v/>
      </c>
      <c r="I4655" s="29" t="str">
        <f t="shared" si="217"/>
        <v/>
      </c>
      <c r="J4655" s="29" t="str">
        <f t="shared" si="218"/>
        <v/>
      </c>
    </row>
    <row r="4656" spans="8:10" x14ac:dyDescent="0.25">
      <c r="H4656" s="29" t="str">
        <f t="shared" si="216"/>
        <v/>
      </c>
      <c r="I4656" s="29" t="str">
        <f t="shared" si="217"/>
        <v/>
      </c>
      <c r="J4656" s="29" t="str">
        <f t="shared" si="218"/>
        <v/>
      </c>
    </row>
    <row r="4657" spans="8:10" x14ac:dyDescent="0.25">
      <c r="H4657" s="29" t="str">
        <f t="shared" si="216"/>
        <v/>
      </c>
      <c r="I4657" s="29" t="str">
        <f t="shared" si="217"/>
        <v/>
      </c>
      <c r="J4657" s="29" t="str">
        <f t="shared" si="218"/>
        <v/>
      </c>
    </row>
    <row r="4658" spans="8:10" x14ac:dyDescent="0.25">
      <c r="H4658" s="29" t="str">
        <f t="shared" si="216"/>
        <v/>
      </c>
      <c r="I4658" s="29" t="str">
        <f t="shared" si="217"/>
        <v/>
      </c>
      <c r="J4658" s="29" t="str">
        <f t="shared" si="218"/>
        <v/>
      </c>
    </row>
    <row r="4659" spans="8:10" x14ac:dyDescent="0.25">
      <c r="H4659" s="29" t="str">
        <f t="shared" si="216"/>
        <v/>
      </c>
      <c r="I4659" s="29" t="str">
        <f t="shared" si="217"/>
        <v/>
      </c>
      <c r="J4659" s="29" t="str">
        <f t="shared" si="218"/>
        <v/>
      </c>
    </row>
    <row r="4660" spans="8:10" x14ac:dyDescent="0.25">
      <c r="H4660" s="29" t="str">
        <f t="shared" si="216"/>
        <v/>
      </c>
      <c r="I4660" s="29" t="str">
        <f t="shared" si="217"/>
        <v/>
      </c>
      <c r="J4660" s="29" t="str">
        <f t="shared" si="218"/>
        <v/>
      </c>
    </row>
    <row r="4661" spans="8:10" x14ac:dyDescent="0.25">
      <c r="H4661" s="29" t="str">
        <f t="shared" si="216"/>
        <v/>
      </c>
      <c r="I4661" s="29" t="str">
        <f t="shared" si="217"/>
        <v/>
      </c>
      <c r="J4661" s="29" t="str">
        <f t="shared" si="218"/>
        <v/>
      </c>
    </row>
    <row r="4662" spans="8:10" x14ac:dyDescent="0.25">
      <c r="H4662" s="29" t="str">
        <f t="shared" si="216"/>
        <v/>
      </c>
      <c r="I4662" s="29" t="str">
        <f t="shared" si="217"/>
        <v/>
      </c>
      <c r="J4662" s="29" t="str">
        <f t="shared" si="218"/>
        <v/>
      </c>
    </row>
    <row r="4663" spans="8:10" x14ac:dyDescent="0.25">
      <c r="H4663" s="29" t="str">
        <f t="shared" si="216"/>
        <v/>
      </c>
      <c r="I4663" s="29" t="str">
        <f t="shared" si="217"/>
        <v/>
      </c>
      <c r="J4663" s="29" t="str">
        <f t="shared" si="218"/>
        <v/>
      </c>
    </row>
    <row r="4664" spans="8:10" x14ac:dyDescent="0.25">
      <c r="H4664" s="29" t="str">
        <f t="shared" si="216"/>
        <v/>
      </c>
      <c r="I4664" s="29" t="str">
        <f t="shared" si="217"/>
        <v/>
      </c>
      <c r="J4664" s="29" t="str">
        <f t="shared" si="218"/>
        <v/>
      </c>
    </row>
    <row r="4665" spans="8:10" x14ac:dyDescent="0.25">
      <c r="H4665" s="29" t="str">
        <f t="shared" si="216"/>
        <v/>
      </c>
      <c r="I4665" s="29" t="str">
        <f t="shared" si="217"/>
        <v/>
      </c>
      <c r="J4665" s="29" t="str">
        <f t="shared" si="218"/>
        <v/>
      </c>
    </row>
    <row r="4666" spans="8:10" x14ac:dyDescent="0.25">
      <c r="H4666" s="29" t="str">
        <f t="shared" si="216"/>
        <v/>
      </c>
      <c r="I4666" s="29" t="str">
        <f t="shared" si="217"/>
        <v/>
      </c>
      <c r="J4666" s="29" t="str">
        <f t="shared" si="218"/>
        <v/>
      </c>
    </row>
    <row r="4667" spans="8:10" x14ac:dyDescent="0.25">
      <c r="H4667" s="29" t="str">
        <f t="shared" si="216"/>
        <v/>
      </c>
      <c r="I4667" s="29" t="str">
        <f t="shared" si="217"/>
        <v/>
      </c>
      <c r="J4667" s="29" t="str">
        <f t="shared" si="218"/>
        <v/>
      </c>
    </row>
    <row r="4668" spans="8:10" x14ac:dyDescent="0.25">
      <c r="H4668" s="29" t="str">
        <f t="shared" si="216"/>
        <v/>
      </c>
      <c r="I4668" s="29" t="str">
        <f t="shared" si="217"/>
        <v/>
      </c>
      <c r="J4668" s="29" t="str">
        <f t="shared" si="218"/>
        <v/>
      </c>
    </row>
    <row r="4669" spans="8:10" x14ac:dyDescent="0.25">
      <c r="H4669" s="29" t="str">
        <f t="shared" si="216"/>
        <v/>
      </c>
      <c r="I4669" s="29" t="str">
        <f t="shared" si="217"/>
        <v/>
      </c>
      <c r="J4669" s="29" t="str">
        <f t="shared" si="218"/>
        <v/>
      </c>
    </row>
    <row r="4670" spans="8:10" x14ac:dyDescent="0.25">
      <c r="H4670" s="29" t="str">
        <f t="shared" si="216"/>
        <v/>
      </c>
      <c r="I4670" s="29" t="str">
        <f t="shared" si="217"/>
        <v/>
      </c>
      <c r="J4670" s="29" t="str">
        <f t="shared" si="218"/>
        <v/>
      </c>
    </row>
    <row r="4671" spans="8:10" x14ac:dyDescent="0.25">
      <c r="H4671" s="29" t="str">
        <f t="shared" si="216"/>
        <v/>
      </c>
      <c r="I4671" s="29" t="str">
        <f t="shared" si="217"/>
        <v/>
      </c>
      <c r="J4671" s="29" t="str">
        <f t="shared" si="218"/>
        <v/>
      </c>
    </row>
    <row r="4672" spans="8:10" x14ac:dyDescent="0.25">
      <c r="H4672" s="29" t="str">
        <f t="shared" si="216"/>
        <v/>
      </c>
      <c r="I4672" s="29" t="str">
        <f t="shared" si="217"/>
        <v/>
      </c>
      <c r="J4672" s="29" t="str">
        <f t="shared" si="218"/>
        <v/>
      </c>
    </row>
    <row r="4673" spans="8:10" x14ac:dyDescent="0.25">
      <c r="H4673" s="29" t="str">
        <f t="shared" si="216"/>
        <v/>
      </c>
      <c r="I4673" s="29" t="str">
        <f t="shared" si="217"/>
        <v/>
      </c>
      <c r="J4673" s="29" t="str">
        <f t="shared" si="218"/>
        <v/>
      </c>
    </row>
    <row r="4674" spans="8:10" x14ac:dyDescent="0.25">
      <c r="H4674" s="29" t="str">
        <f t="shared" si="216"/>
        <v/>
      </c>
      <c r="I4674" s="29" t="str">
        <f t="shared" si="217"/>
        <v/>
      </c>
      <c r="J4674" s="29" t="str">
        <f t="shared" si="218"/>
        <v/>
      </c>
    </row>
    <row r="4675" spans="8:10" x14ac:dyDescent="0.25">
      <c r="H4675" s="29" t="str">
        <f t="shared" si="216"/>
        <v/>
      </c>
      <c r="I4675" s="29" t="str">
        <f t="shared" si="217"/>
        <v/>
      </c>
      <c r="J4675" s="29" t="str">
        <f t="shared" si="218"/>
        <v/>
      </c>
    </row>
    <row r="4676" spans="8:10" x14ac:dyDescent="0.25">
      <c r="H4676" s="29" t="str">
        <f t="shared" si="216"/>
        <v/>
      </c>
      <c r="I4676" s="29" t="str">
        <f t="shared" si="217"/>
        <v/>
      </c>
      <c r="J4676" s="29" t="str">
        <f t="shared" si="218"/>
        <v/>
      </c>
    </row>
    <row r="4677" spans="8:10" x14ac:dyDescent="0.25">
      <c r="H4677" s="29" t="str">
        <f t="shared" si="216"/>
        <v/>
      </c>
      <c r="I4677" s="29" t="str">
        <f t="shared" si="217"/>
        <v/>
      </c>
      <c r="J4677" s="29" t="str">
        <f t="shared" si="218"/>
        <v/>
      </c>
    </row>
    <row r="4678" spans="8:10" x14ac:dyDescent="0.25">
      <c r="H4678" s="29" t="str">
        <f t="shared" ref="H4678:H4741" si="219">IF(A4678&gt;0,WEEKNUM(C4678,21),"")</f>
        <v/>
      </c>
      <c r="I4678" s="29" t="str">
        <f t="shared" ref="I4678:I4741" si="220">IF(A4678&gt;0,1,"")</f>
        <v/>
      </c>
      <c r="J4678" s="29" t="str">
        <f t="shared" ref="J4678:J4741" si="221">IF(F4678&gt;0,1,"")</f>
        <v/>
      </c>
    </row>
    <row r="4679" spans="8:10" x14ac:dyDescent="0.25">
      <c r="H4679" s="29" t="str">
        <f t="shared" si="219"/>
        <v/>
      </c>
      <c r="I4679" s="29" t="str">
        <f t="shared" si="220"/>
        <v/>
      </c>
      <c r="J4679" s="29" t="str">
        <f t="shared" si="221"/>
        <v/>
      </c>
    </row>
    <row r="4680" spans="8:10" x14ac:dyDescent="0.25">
      <c r="H4680" s="29" t="str">
        <f t="shared" si="219"/>
        <v/>
      </c>
      <c r="I4680" s="29" t="str">
        <f t="shared" si="220"/>
        <v/>
      </c>
      <c r="J4680" s="29" t="str">
        <f t="shared" si="221"/>
        <v/>
      </c>
    </row>
    <row r="4681" spans="8:10" x14ac:dyDescent="0.25">
      <c r="H4681" s="29" t="str">
        <f t="shared" si="219"/>
        <v/>
      </c>
      <c r="I4681" s="29" t="str">
        <f t="shared" si="220"/>
        <v/>
      </c>
      <c r="J4681" s="29" t="str">
        <f t="shared" si="221"/>
        <v/>
      </c>
    </row>
    <row r="4682" spans="8:10" x14ac:dyDescent="0.25">
      <c r="H4682" s="29" t="str">
        <f t="shared" si="219"/>
        <v/>
      </c>
      <c r="I4682" s="29" t="str">
        <f t="shared" si="220"/>
        <v/>
      </c>
      <c r="J4682" s="29" t="str">
        <f t="shared" si="221"/>
        <v/>
      </c>
    </row>
    <row r="4683" spans="8:10" x14ac:dyDescent="0.25">
      <c r="H4683" s="29" t="str">
        <f t="shared" si="219"/>
        <v/>
      </c>
      <c r="I4683" s="29" t="str">
        <f t="shared" si="220"/>
        <v/>
      </c>
      <c r="J4683" s="29" t="str">
        <f t="shared" si="221"/>
        <v/>
      </c>
    </row>
    <row r="4684" spans="8:10" x14ac:dyDescent="0.25">
      <c r="H4684" s="29" t="str">
        <f t="shared" si="219"/>
        <v/>
      </c>
      <c r="I4684" s="29" t="str">
        <f t="shared" si="220"/>
        <v/>
      </c>
      <c r="J4684" s="29" t="str">
        <f t="shared" si="221"/>
        <v/>
      </c>
    </row>
    <row r="4685" spans="8:10" x14ac:dyDescent="0.25">
      <c r="H4685" s="29" t="str">
        <f t="shared" si="219"/>
        <v/>
      </c>
      <c r="I4685" s="29" t="str">
        <f t="shared" si="220"/>
        <v/>
      </c>
      <c r="J4685" s="29" t="str">
        <f t="shared" si="221"/>
        <v/>
      </c>
    </row>
    <row r="4686" spans="8:10" x14ac:dyDescent="0.25">
      <c r="H4686" s="29" t="str">
        <f t="shared" si="219"/>
        <v/>
      </c>
      <c r="I4686" s="29" t="str">
        <f t="shared" si="220"/>
        <v/>
      </c>
      <c r="J4686" s="29" t="str">
        <f t="shared" si="221"/>
        <v/>
      </c>
    </row>
    <row r="4687" spans="8:10" x14ac:dyDescent="0.25">
      <c r="H4687" s="29" t="str">
        <f t="shared" si="219"/>
        <v/>
      </c>
      <c r="I4687" s="29" t="str">
        <f t="shared" si="220"/>
        <v/>
      </c>
      <c r="J4687" s="29" t="str">
        <f t="shared" si="221"/>
        <v/>
      </c>
    </row>
    <row r="4688" spans="8:10" x14ac:dyDescent="0.25">
      <c r="H4688" s="29" t="str">
        <f t="shared" si="219"/>
        <v/>
      </c>
      <c r="I4688" s="29" t="str">
        <f t="shared" si="220"/>
        <v/>
      </c>
      <c r="J4688" s="29" t="str">
        <f t="shared" si="221"/>
        <v/>
      </c>
    </row>
    <row r="4689" spans="8:10" x14ac:dyDescent="0.25">
      <c r="H4689" s="29" t="str">
        <f t="shared" si="219"/>
        <v/>
      </c>
      <c r="I4689" s="29" t="str">
        <f t="shared" si="220"/>
        <v/>
      </c>
      <c r="J4689" s="29" t="str">
        <f t="shared" si="221"/>
        <v/>
      </c>
    </row>
    <row r="4690" spans="8:10" x14ac:dyDescent="0.25">
      <c r="H4690" s="29" t="str">
        <f t="shared" si="219"/>
        <v/>
      </c>
      <c r="I4690" s="29" t="str">
        <f t="shared" si="220"/>
        <v/>
      </c>
      <c r="J4690" s="29" t="str">
        <f t="shared" si="221"/>
        <v/>
      </c>
    </row>
    <row r="4691" spans="8:10" x14ac:dyDescent="0.25">
      <c r="H4691" s="29" t="str">
        <f t="shared" si="219"/>
        <v/>
      </c>
      <c r="I4691" s="29" t="str">
        <f t="shared" si="220"/>
        <v/>
      </c>
      <c r="J4691" s="29" t="str">
        <f t="shared" si="221"/>
        <v/>
      </c>
    </row>
    <row r="4692" spans="8:10" x14ac:dyDescent="0.25">
      <c r="H4692" s="29" t="str">
        <f t="shared" si="219"/>
        <v/>
      </c>
      <c r="I4692" s="29" t="str">
        <f t="shared" si="220"/>
        <v/>
      </c>
      <c r="J4692" s="29" t="str">
        <f t="shared" si="221"/>
        <v/>
      </c>
    </row>
    <row r="4693" spans="8:10" x14ac:dyDescent="0.25">
      <c r="H4693" s="29" t="str">
        <f t="shared" si="219"/>
        <v/>
      </c>
      <c r="I4693" s="29" t="str">
        <f t="shared" si="220"/>
        <v/>
      </c>
      <c r="J4693" s="29" t="str">
        <f t="shared" si="221"/>
        <v/>
      </c>
    </row>
    <row r="4694" spans="8:10" x14ac:dyDescent="0.25">
      <c r="H4694" s="29" t="str">
        <f t="shared" si="219"/>
        <v/>
      </c>
      <c r="I4694" s="29" t="str">
        <f t="shared" si="220"/>
        <v/>
      </c>
      <c r="J4694" s="29" t="str">
        <f t="shared" si="221"/>
        <v/>
      </c>
    </row>
    <row r="4695" spans="8:10" x14ac:dyDescent="0.25">
      <c r="H4695" s="29" t="str">
        <f t="shared" si="219"/>
        <v/>
      </c>
      <c r="I4695" s="29" t="str">
        <f t="shared" si="220"/>
        <v/>
      </c>
      <c r="J4695" s="29" t="str">
        <f t="shared" si="221"/>
        <v/>
      </c>
    </row>
    <row r="4696" spans="8:10" x14ac:dyDescent="0.25">
      <c r="H4696" s="29" t="str">
        <f t="shared" si="219"/>
        <v/>
      </c>
      <c r="I4696" s="29" t="str">
        <f t="shared" si="220"/>
        <v/>
      </c>
      <c r="J4696" s="29" t="str">
        <f t="shared" si="221"/>
        <v/>
      </c>
    </row>
    <row r="4697" spans="8:10" x14ac:dyDescent="0.25">
      <c r="H4697" s="29" t="str">
        <f t="shared" si="219"/>
        <v/>
      </c>
      <c r="I4697" s="29" t="str">
        <f t="shared" si="220"/>
        <v/>
      </c>
      <c r="J4697" s="29" t="str">
        <f t="shared" si="221"/>
        <v/>
      </c>
    </row>
    <row r="4698" spans="8:10" x14ac:dyDescent="0.25">
      <c r="H4698" s="29" t="str">
        <f t="shared" si="219"/>
        <v/>
      </c>
      <c r="I4698" s="29" t="str">
        <f t="shared" si="220"/>
        <v/>
      </c>
      <c r="J4698" s="29" t="str">
        <f t="shared" si="221"/>
        <v/>
      </c>
    </row>
    <row r="4699" spans="8:10" x14ac:dyDescent="0.25">
      <c r="H4699" s="29" t="str">
        <f t="shared" si="219"/>
        <v/>
      </c>
      <c r="I4699" s="29" t="str">
        <f t="shared" si="220"/>
        <v/>
      </c>
      <c r="J4699" s="29" t="str">
        <f t="shared" si="221"/>
        <v/>
      </c>
    </row>
    <row r="4700" spans="8:10" x14ac:dyDescent="0.25">
      <c r="H4700" s="29" t="str">
        <f t="shared" si="219"/>
        <v/>
      </c>
      <c r="I4700" s="29" t="str">
        <f t="shared" si="220"/>
        <v/>
      </c>
      <c r="J4700" s="29" t="str">
        <f t="shared" si="221"/>
        <v/>
      </c>
    </row>
    <row r="4701" spans="8:10" x14ac:dyDescent="0.25">
      <c r="H4701" s="29" t="str">
        <f t="shared" si="219"/>
        <v/>
      </c>
      <c r="I4701" s="29" t="str">
        <f t="shared" si="220"/>
        <v/>
      </c>
      <c r="J4701" s="29" t="str">
        <f t="shared" si="221"/>
        <v/>
      </c>
    </row>
    <row r="4702" spans="8:10" x14ac:dyDescent="0.25">
      <c r="H4702" s="29" t="str">
        <f t="shared" si="219"/>
        <v/>
      </c>
      <c r="I4702" s="29" t="str">
        <f t="shared" si="220"/>
        <v/>
      </c>
      <c r="J4702" s="29" t="str">
        <f t="shared" si="221"/>
        <v/>
      </c>
    </row>
    <row r="4703" spans="8:10" x14ac:dyDescent="0.25">
      <c r="H4703" s="29" t="str">
        <f t="shared" si="219"/>
        <v/>
      </c>
      <c r="I4703" s="29" t="str">
        <f t="shared" si="220"/>
        <v/>
      </c>
      <c r="J4703" s="29" t="str">
        <f t="shared" si="221"/>
        <v/>
      </c>
    </row>
    <row r="4704" spans="8:10" x14ac:dyDescent="0.25">
      <c r="H4704" s="29" t="str">
        <f t="shared" si="219"/>
        <v/>
      </c>
      <c r="I4704" s="29" t="str">
        <f t="shared" si="220"/>
        <v/>
      </c>
      <c r="J4704" s="29" t="str">
        <f t="shared" si="221"/>
        <v/>
      </c>
    </row>
    <row r="4705" spans="8:10" x14ac:dyDescent="0.25">
      <c r="H4705" s="29" t="str">
        <f t="shared" si="219"/>
        <v/>
      </c>
      <c r="I4705" s="29" t="str">
        <f t="shared" si="220"/>
        <v/>
      </c>
      <c r="J4705" s="29" t="str">
        <f t="shared" si="221"/>
        <v/>
      </c>
    </row>
    <row r="4706" spans="8:10" x14ac:dyDescent="0.25">
      <c r="H4706" s="29" t="str">
        <f t="shared" si="219"/>
        <v/>
      </c>
      <c r="I4706" s="29" t="str">
        <f t="shared" si="220"/>
        <v/>
      </c>
      <c r="J4706" s="29" t="str">
        <f t="shared" si="221"/>
        <v/>
      </c>
    </row>
    <row r="4707" spans="8:10" x14ac:dyDescent="0.25">
      <c r="H4707" s="29" t="str">
        <f t="shared" si="219"/>
        <v/>
      </c>
      <c r="I4707" s="29" t="str">
        <f t="shared" si="220"/>
        <v/>
      </c>
      <c r="J4707" s="29" t="str">
        <f t="shared" si="221"/>
        <v/>
      </c>
    </row>
    <row r="4708" spans="8:10" x14ac:dyDescent="0.25">
      <c r="H4708" s="29" t="str">
        <f t="shared" si="219"/>
        <v/>
      </c>
      <c r="I4708" s="29" t="str">
        <f t="shared" si="220"/>
        <v/>
      </c>
      <c r="J4708" s="29" t="str">
        <f t="shared" si="221"/>
        <v/>
      </c>
    </row>
    <row r="4709" spans="8:10" x14ac:dyDescent="0.25">
      <c r="H4709" s="29" t="str">
        <f t="shared" si="219"/>
        <v/>
      </c>
      <c r="I4709" s="29" t="str">
        <f t="shared" si="220"/>
        <v/>
      </c>
      <c r="J4709" s="29" t="str">
        <f t="shared" si="221"/>
        <v/>
      </c>
    </row>
    <row r="4710" spans="8:10" x14ac:dyDescent="0.25">
      <c r="H4710" s="29" t="str">
        <f t="shared" si="219"/>
        <v/>
      </c>
      <c r="I4710" s="29" t="str">
        <f t="shared" si="220"/>
        <v/>
      </c>
      <c r="J4710" s="29" t="str">
        <f t="shared" si="221"/>
        <v/>
      </c>
    </row>
    <row r="4711" spans="8:10" x14ac:dyDescent="0.25">
      <c r="H4711" s="29" t="str">
        <f t="shared" si="219"/>
        <v/>
      </c>
      <c r="I4711" s="29" t="str">
        <f t="shared" si="220"/>
        <v/>
      </c>
      <c r="J4711" s="29" t="str">
        <f t="shared" si="221"/>
        <v/>
      </c>
    </row>
    <row r="4712" spans="8:10" x14ac:dyDescent="0.25">
      <c r="H4712" s="29" t="str">
        <f t="shared" si="219"/>
        <v/>
      </c>
      <c r="I4712" s="29" t="str">
        <f t="shared" si="220"/>
        <v/>
      </c>
      <c r="J4712" s="29" t="str">
        <f t="shared" si="221"/>
        <v/>
      </c>
    </row>
    <row r="4713" spans="8:10" x14ac:dyDescent="0.25">
      <c r="H4713" s="29" t="str">
        <f t="shared" si="219"/>
        <v/>
      </c>
      <c r="I4713" s="29" t="str">
        <f t="shared" si="220"/>
        <v/>
      </c>
      <c r="J4713" s="29" t="str">
        <f t="shared" si="221"/>
        <v/>
      </c>
    </row>
    <row r="4714" spans="8:10" x14ac:dyDescent="0.25">
      <c r="H4714" s="29" t="str">
        <f t="shared" si="219"/>
        <v/>
      </c>
      <c r="I4714" s="29" t="str">
        <f t="shared" si="220"/>
        <v/>
      </c>
      <c r="J4714" s="29" t="str">
        <f t="shared" si="221"/>
        <v/>
      </c>
    </row>
    <row r="4715" spans="8:10" x14ac:dyDescent="0.25">
      <c r="H4715" s="29" t="str">
        <f t="shared" si="219"/>
        <v/>
      </c>
      <c r="I4715" s="29" t="str">
        <f t="shared" si="220"/>
        <v/>
      </c>
      <c r="J4715" s="29" t="str">
        <f t="shared" si="221"/>
        <v/>
      </c>
    </row>
    <row r="4716" spans="8:10" x14ac:dyDescent="0.25">
      <c r="H4716" s="29" t="str">
        <f t="shared" si="219"/>
        <v/>
      </c>
      <c r="I4716" s="29" t="str">
        <f t="shared" si="220"/>
        <v/>
      </c>
      <c r="J4716" s="29" t="str">
        <f t="shared" si="221"/>
        <v/>
      </c>
    </row>
    <row r="4717" spans="8:10" x14ac:dyDescent="0.25">
      <c r="H4717" s="29" t="str">
        <f t="shared" si="219"/>
        <v/>
      </c>
      <c r="I4717" s="29" t="str">
        <f t="shared" si="220"/>
        <v/>
      </c>
      <c r="J4717" s="29" t="str">
        <f t="shared" si="221"/>
        <v/>
      </c>
    </row>
    <row r="4718" spans="8:10" x14ac:dyDescent="0.25">
      <c r="H4718" s="29" t="str">
        <f t="shared" si="219"/>
        <v/>
      </c>
      <c r="I4718" s="29" t="str">
        <f t="shared" si="220"/>
        <v/>
      </c>
      <c r="J4718" s="29" t="str">
        <f t="shared" si="221"/>
        <v/>
      </c>
    </row>
    <row r="4719" spans="8:10" x14ac:dyDescent="0.25">
      <c r="H4719" s="29" t="str">
        <f t="shared" si="219"/>
        <v/>
      </c>
      <c r="I4719" s="29" t="str">
        <f t="shared" si="220"/>
        <v/>
      </c>
      <c r="J4719" s="29" t="str">
        <f t="shared" si="221"/>
        <v/>
      </c>
    </row>
    <row r="4720" spans="8:10" x14ac:dyDescent="0.25">
      <c r="H4720" s="29" t="str">
        <f t="shared" si="219"/>
        <v/>
      </c>
      <c r="I4720" s="29" t="str">
        <f t="shared" si="220"/>
        <v/>
      </c>
      <c r="J4720" s="29" t="str">
        <f t="shared" si="221"/>
        <v/>
      </c>
    </row>
    <row r="4721" spans="8:10" x14ac:dyDescent="0.25">
      <c r="H4721" s="29" t="str">
        <f t="shared" si="219"/>
        <v/>
      </c>
      <c r="I4721" s="29" t="str">
        <f t="shared" si="220"/>
        <v/>
      </c>
      <c r="J4721" s="29" t="str">
        <f t="shared" si="221"/>
        <v/>
      </c>
    </row>
    <row r="4722" spans="8:10" x14ac:dyDescent="0.25">
      <c r="H4722" s="29" t="str">
        <f t="shared" si="219"/>
        <v/>
      </c>
      <c r="I4722" s="29" t="str">
        <f t="shared" si="220"/>
        <v/>
      </c>
      <c r="J4722" s="29" t="str">
        <f t="shared" si="221"/>
        <v/>
      </c>
    </row>
    <row r="4723" spans="8:10" x14ac:dyDescent="0.25">
      <c r="H4723" s="29" t="str">
        <f t="shared" si="219"/>
        <v/>
      </c>
      <c r="I4723" s="29" t="str">
        <f t="shared" si="220"/>
        <v/>
      </c>
      <c r="J4723" s="29" t="str">
        <f t="shared" si="221"/>
        <v/>
      </c>
    </row>
    <row r="4724" spans="8:10" x14ac:dyDescent="0.25">
      <c r="H4724" s="29" t="str">
        <f t="shared" si="219"/>
        <v/>
      </c>
      <c r="I4724" s="29" t="str">
        <f t="shared" si="220"/>
        <v/>
      </c>
      <c r="J4724" s="29" t="str">
        <f t="shared" si="221"/>
        <v/>
      </c>
    </row>
    <row r="4725" spans="8:10" x14ac:dyDescent="0.25">
      <c r="H4725" s="29" t="str">
        <f t="shared" si="219"/>
        <v/>
      </c>
      <c r="I4725" s="29" t="str">
        <f t="shared" si="220"/>
        <v/>
      </c>
      <c r="J4725" s="29" t="str">
        <f t="shared" si="221"/>
        <v/>
      </c>
    </row>
    <row r="4726" spans="8:10" x14ac:dyDescent="0.25">
      <c r="H4726" s="29" t="str">
        <f t="shared" si="219"/>
        <v/>
      </c>
      <c r="I4726" s="29" t="str">
        <f t="shared" si="220"/>
        <v/>
      </c>
      <c r="J4726" s="29" t="str">
        <f t="shared" si="221"/>
        <v/>
      </c>
    </row>
    <row r="4727" spans="8:10" x14ac:dyDescent="0.25">
      <c r="H4727" s="29" t="str">
        <f t="shared" si="219"/>
        <v/>
      </c>
      <c r="I4727" s="29" t="str">
        <f t="shared" si="220"/>
        <v/>
      </c>
      <c r="J4727" s="29" t="str">
        <f t="shared" si="221"/>
        <v/>
      </c>
    </row>
    <row r="4728" spans="8:10" x14ac:dyDescent="0.25">
      <c r="H4728" s="29" t="str">
        <f t="shared" si="219"/>
        <v/>
      </c>
      <c r="I4728" s="29" t="str">
        <f t="shared" si="220"/>
        <v/>
      </c>
      <c r="J4728" s="29" t="str">
        <f t="shared" si="221"/>
        <v/>
      </c>
    </row>
    <row r="4729" spans="8:10" x14ac:dyDescent="0.25">
      <c r="H4729" s="29" t="str">
        <f t="shared" si="219"/>
        <v/>
      </c>
      <c r="I4729" s="29" t="str">
        <f t="shared" si="220"/>
        <v/>
      </c>
      <c r="J4729" s="29" t="str">
        <f t="shared" si="221"/>
        <v/>
      </c>
    </row>
    <row r="4730" spans="8:10" x14ac:dyDescent="0.25">
      <c r="H4730" s="29" t="str">
        <f t="shared" si="219"/>
        <v/>
      </c>
      <c r="I4730" s="29" t="str">
        <f t="shared" si="220"/>
        <v/>
      </c>
      <c r="J4730" s="29" t="str">
        <f t="shared" si="221"/>
        <v/>
      </c>
    </row>
    <row r="4731" spans="8:10" x14ac:dyDescent="0.25">
      <c r="H4731" s="29" t="str">
        <f t="shared" si="219"/>
        <v/>
      </c>
      <c r="I4731" s="29" t="str">
        <f t="shared" si="220"/>
        <v/>
      </c>
      <c r="J4731" s="29" t="str">
        <f t="shared" si="221"/>
        <v/>
      </c>
    </row>
    <row r="4732" spans="8:10" x14ac:dyDescent="0.25">
      <c r="H4732" s="29" t="str">
        <f t="shared" si="219"/>
        <v/>
      </c>
      <c r="I4732" s="29" t="str">
        <f t="shared" si="220"/>
        <v/>
      </c>
      <c r="J4732" s="29" t="str">
        <f t="shared" si="221"/>
        <v/>
      </c>
    </row>
    <row r="4733" spans="8:10" x14ac:dyDescent="0.25">
      <c r="H4733" s="29" t="str">
        <f t="shared" si="219"/>
        <v/>
      </c>
      <c r="I4733" s="29" t="str">
        <f t="shared" si="220"/>
        <v/>
      </c>
      <c r="J4733" s="29" t="str">
        <f t="shared" si="221"/>
        <v/>
      </c>
    </row>
    <row r="4734" spans="8:10" x14ac:dyDescent="0.25">
      <c r="H4734" s="29" t="str">
        <f t="shared" si="219"/>
        <v/>
      </c>
      <c r="I4734" s="29" t="str">
        <f t="shared" si="220"/>
        <v/>
      </c>
      <c r="J4734" s="29" t="str">
        <f t="shared" si="221"/>
        <v/>
      </c>
    </row>
    <row r="4735" spans="8:10" x14ac:dyDescent="0.25">
      <c r="H4735" s="29" t="str">
        <f t="shared" si="219"/>
        <v/>
      </c>
      <c r="I4735" s="29" t="str">
        <f t="shared" si="220"/>
        <v/>
      </c>
      <c r="J4735" s="29" t="str">
        <f t="shared" si="221"/>
        <v/>
      </c>
    </row>
    <row r="4736" spans="8:10" x14ac:dyDescent="0.25">
      <c r="H4736" s="29" t="str">
        <f t="shared" si="219"/>
        <v/>
      </c>
      <c r="I4736" s="29" t="str">
        <f t="shared" si="220"/>
        <v/>
      </c>
      <c r="J4736" s="29" t="str">
        <f t="shared" si="221"/>
        <v/>
      </c>
    </row>
    <row r="4737" spans="8:10" x14ac:dyDescent="0.25">
      <c r="H4737" s="29" t="str">
        <f t="shared" si="219"/>
        <v/>
      </c>
      <c r="I4737" s="29" t="str">
        <f t="shared" si="220"/>
        <v/>
      </c>
      <c r="J4737" s="29" t="str">
        <f t="shared" si="221"/>
        <v/>
      </c>
    </row>
    <row r="4738" spans="8:10" x14ac:dyDescent="0.25">
      <c r="H4738" s="29" t="str">
        <f t="shared" si="219"/>
        <v/>
      </c>
      <c r="I4738" s="29" t="str">
        <f t="shared" si="220"/>
        <v/>
      </c>
      <c r="J4738" s="29" t="str">
        <f t="shared" si="221"/>
        <v/>
      </c>
    </row>
    <row r="4739" spans="8:10" x14ac:dyDescent="0.25">
      <c r="H4739" s="29" t="str">
        <f t="shared" si="219"/>
        <v/>
      </c>
      <c r="I4739" s="29" t="str">
        <f t="shared" si="220"/>
        <v/>
      </c>
      <c r="J4739" s="29" t="str">
        <f t="shared" si="221"/>
        <v/>
      </c>
    </row>
    <row r="4740" spans="8:10" x14ac:dyDescent="0.25">
      <c r="H4740" s="29" t="str">
        <f t="shared" si="219"/>
        <v/>
      </c>
      <c r="I4740" s="29" t="str">
        <f t="shared" si="220"/>
        <v/>
      </c>
      <c r="J4740" s="29" t="str">
        <f t="shared" si="221"/>
        <v/>
      </c>
    </row>
    <row r="4741" spans="8:10" x14ac:dyDescent="0.25">
      <c r="H4741" s="29" t="str">
        <f t="shared" si="219"/>
        <v/>
      </c>
      <c r="I4741" s="29" t="str">
        <f t="shared" si="220"/>
        <v/>
      </c>
      <c r="J4741" s="29" t="str">
        <f t="shared" si="221"/>
        <v/>
      </c>
    </row>
    <row r="4742" spans="8:10" x14ac:dyDescent="0.25">
      <c r="H4742" s="29" t="str">
        <f t="shared" ref="H4742:H4805" si="222">IF(A4742&gt;0,WEEKNUM(C4742,21),"")</f>
        <v/>
      </c>
      <c r="I4742" s="29" t="str">
        <f t="shared" ref="I4742:I4805" si="223">IF(A4742&gt;0,1,"")</f>
        <v/>
      </c>
      <c r="J4742" s="29" t="str">
        <f t="shared" ref="J4742:J4805" si="224">IF(F4742&gt;0,1,"")</f>
        <v/>
      </c>
    </row>
    <row r="4743" spans="8:10" x14ac:dyDescent="0.25">
      <c r="H4743" s="29" t="str">
        <f t="shared" si="222"/>
        <v/>
      </c>
      <c r="I4743" s="29" t="str">
        <f t="shared" si="223"/>
        <v/>
      </c>
      <c r="J4743" s="29" t="str">
        <f t="shared" si="224"/>
        <v/>
      </c>
    </row>
    <row r="4744" spans="8:10" x14ac:dyDescent="0.25">
      <c r="H4744" s="29" t="str">
        <f t="shared" si="222"/>
        <v/>
      </c>
      <c r="I4744" s="29" t="str">
        <f t="shared" si="223"/>
        <v/>
      </c>
      <c r="J4744" s="29" t="str">
        <f t="shared" si="224"/>
        <v/>
      </c>
    </row>
    <row r="4745" spans="8:10" x14ac:dyDescent="0.25">
      <c r="H4745" s="29" t="str">
        <f t="shared" si="222"/>
        <v/>
      </c>
      <c r="I4745" s="29" t="str">
        <f t="shared" si="223"/>
        <v/>
      </c>
      <c r="J4745" s="29" t="str">
        <f t="shared" si="224"/>
        <v/>
      </c>
    </row>
    <row r="4746" spans="8:10" x14ac:dyDescent="0.25">
      <c r="H4746" s="29" t="str">
        <f t="shared" si="222"/>
        <v/>
      </c>
      <c r="I4746" s="29" t="str">
        <f t="shared" si="223"/>
        <v/>
      </c>
      <c r="J4746" s="29" t="str">
        <f t="shared" si="224"/>
        <v/>
      </c>
    </row>
    <row r="4747" spans="8:10" x14ac:dyDescent="0.25">
      <c r="H4747" s="29" t="str">
        <f t="shared" si="222"/>
        <v/>
      </c>
      <c r="I4747" s="29" t="str">
        <f t="shared" si="223"/>
        <v/>
      </c>
      <c r="J4747" s="29" t="str">
        <f t="shared" si="224"/>
        <v/>
      </c>
    </row>
    <row r="4748" spans="8:10" x14ac:dyDescent="0.25">
      <c r="H4748" s="29" t="str">
        <f t="shared" si="222"/>
        <v/>
      </c>
      <c r="I4748" s="29" t="str">
        <f t="shared" si="223"/>
        <v/>
      </c>
      <c r="J4748" s="29" t="str">
        <f t="shared" si="224"/>
        <v/>
      </c>
    </row>
    <row r="4749" spans="8:10" x14ac:dyDescent="0.25">
      <c r="H4749" s="29" t="str">
        <f t="shared" si="222"/>
        <v/>
      </c>
      <c r="I4749" s="29" t="str">
        <f t="shared" si="223"/>
        <v/>
      </c>
      <c r="J4749" s="29" t="str">
        <f t="shared" si="224"/>
        <v/>
      </c>
    </row>
    <row r="4750" spans="8:10" x14ac:dyDescent="0.25">
      <c r="H4750" s="29" t="str">
        <f t="shared" si="222"/>
        <v/>
      </c>
      <c r="I4750" s="29" t="str">
        <f t="shared" si="223"/>
        <v/>
      </c>
      <c r="J4750" s="29" t="str">
        <f t="shared" si="224"/>
        <v/>
      </c>
    </row>
    <row r="4751" spans="8:10" x14ac:dyDescent="0.25">
      <c r="H4751" s="29" t="str">
        <f t="shared" si="222"/>
        <v/>
      </c>
      <c r="I4751" s="29" t="str">
        <f t="shared" si="223"/>
        <v/>
      </c>
      <c r="J4751" s="29" t="str">
        <f t="shared" si="224"/>
        <v/>
      </c>
    </row>
    <row r="4752" spans="8:10" x14ac:dyDescent="0.25">
      <c r="H4752" s="29" t="str">
        <f t="shared" si="222"/>
        <v/>
      </c>
      <c r="I4752" s="29" t="str">
        <f t="shared" si="223"/>
        <v/>
      </c>
      <c r="J4752" s="29" t="str">
        <f t="shared" si="224"/>
        <v/>
      </c>
    </row>
    <row r="4753" spans="8:10" x14ac:dyDescent="0.25">
      <c r="H4753" s="29" t="str">
        <f t="shared" si="222"/>
        <v/>
      </c>
      <c r="I4753" s="29" t="str">
        <f t="shared" si="223"/>
        <v/>
      </c>
      <c r="J4753" s="29" t="str">
        <f t="shared" si="224"/>
        <v/>
      </c>
    </row>
    <row r="4754" spans="8:10" x14ac:dyDescent="0.25">
      <c r="H4754" s="29" t="str">
        <f t="shared" si="222"/>
        <v/>
      </c>
      <c r="I4754" s="29" t="str">
        <f t="shared" si="223"/>
        <v/>
      </c>
      <c r="J4754" s="29" t="str">
        <f t="shared" si="224"/>
        <v/>
      </c>
    </row>
    <row r="4755" spans="8:10" x14ac:dyDescent="0.25">
      <c r="H4755" s="29" t="str">
        <f t="shared" si="222"/>
        <v/>
      </c>
      <c r="I4755" s="29" t="str">
        <f t="shared" si="223"/>
        <v/>
      </c>
      <c r="J4755" s="29" t="str">
        <f t="shared" si="224"/>
        <v/>
      </c>
    </row>
    <row r="4756" spans="8:10" x14ac:dyDescent="0.25">
      <c r="H4756" s="29" t="str">
        <f t="shared" si="222"/>
        <v/>
      </c>
      <c r="I4756" s="29" t="str">
        <f t="shared" si="223"/>
        <v/>
      </c>
      <c r="J4756" s="29" t="str">
        <f t="shared" si="224"/>
        <v/>
      </c>
    </row>
    <row r="4757" spans="8:10" x14ac:dyDescent="0.25">
      <c r="H4757" s="29" t="str">
        <f t="shared" si="222"/>
        <v/>
      </c>
      <c r="I4757" s="29" t="str">
        <f t="shared" si="223"/>
        <v/>
      </c>
      <c r="J4757" s="29" t="str">
        <f t="shared" si="224"/>
        <v/>
      </c>
    </row>
    <row r="4758" spans="8:10" x14ac:dyDescent="0.25">
      <c r="H4758" s="29" t="str">
        <f t="shared" si="222"/>
        <v/>
      </c>
      <c r="I4758" s="29" t="str">
        <f t="shared" si="223"/>
        <v/>
      </c>
      <c r="J4758" s="29" t="str">
        <f t="shared" si="224"/>
        <v/>
      </c>
    </row>
    <row r="4759" spans="8:10" x14ac:dyDescent="0.25">
      <c r="H4759" s="29" t="str">
        <f t="shared" si="222"/>
        <v/>
      </c>
      <c r="I4759" s="29" t="str">
        <f t="shared" si="223"/>
        <v/>
      </c>
      <c r="J4759" s="29" t="str">
        <f t="shared" si="224"/>
        <v/>
      </c>
    </row>
    <row r="4760" spans="8:10" x14ac:dyDescent="0.25">
      <c r="H4760" s="29" t="str">
        <f t="shared" si="222"/>
        <v/>
      </c>
      <c r="I4760" s="29" t="str">
        <f t="shared" si="223"/>
        <v/>
      </c>
      <c r="J4760" s="29" t="str">
        <f t="shared" si="224"/>
        <v/>
      </c>
    </row>
    <row r="4761" spans="8:10" x14ac:dyDescent="0.25">
      <c r="H4761" s="29" t="str">
        <f t="shared" si="222"/>
        <v/>
      </c>
      <c r="I4761" s="29" t="str">
        <f t="shared" si="223"/>
        <v/>
      </c>
      <c r="J4761" s="29" t="str">
        <f t="shared" si="224"/>
        <v/>
      </c>
    </row>
    <row r="4762" spans="8:10" x14ac:dyDescent="0.25">
      <c r="H4762" s="29" t="str">
        <f t="shared" si="222"/>
        <v/>
      </c>
      <c r="I4762" s="29" t="str">
        <f t="shared" si="223"/>
        <v/>
      </c>
      <c r="J4762" s="29" t="str">
        <f t="shared" si="224"/>
        <v/>
      </c>
    </row>
    <row r="4763" spans="8:10" x14ac:dyDescent="0.25">
      <c r="H4763" s="29" t="str">
        <f t="shared" si="222"/>
        <v/>
      </c>
      <c r="I4763" s="29" t="str">
        <f t="shared" si="223"/>
        <v/>
      </c>
      <c r="J4763" s="29" t="str">
        <f t="shared" si="224"/>
        <v/>
      </c>
    </row>
    <row r="4764" spans="8:10" x14ac:dyDescent="0.25">
      <c r="H4764" s="29" t="str">
        <f t="shared" si="222"/>
        <v/>
      </c>
      <c r="I4764" s="29" t="str">
        <f t="shared" si="223"/>
        <v/>
      </c>
      <c r="J4764" s="29" t="str">
        <f t="shared" si="224"/>
        <v/>
      </c>
    </row>
    <row r="4765" spans="8:10" x14ac:dyDescent="0.25">
      <c r="H4765" s="29" t="str">
        <f t="shared" si="222"/>
        <v/>
      </c>
      <c r="I4765" s="29" t="str">
        <f t="shared" si="223"/>
        <v/>
      </c>
      <c r="J4765" s="29" t="str">
        <f t="shared" si="224"/>
        <v/>
      </c>
    </row>
    <row r="4766" spans="8:10" x14ac:dyDescent="0.25">
      <c r="H4766" s="29" t="str">
        <f t="shared" si="222"/>
        <v/>
      </c>
      <c r="I4766" s="29" t="str">
        <f t="shared" si="223"/>
        <v/>
      </c>
      <c r="J4766" s="29" t="str">
        <f t="shared" si="224"/>
        <v/>
      </c>
    </row>
    <row r="4767" spans="8:10" x14ac:dyDescent="0.25">
      <c r="H4767" s="29" t="str">
        <f t="shared" si="222"/>
        <v/>
      </c>
      <c r="I4767" s="29" t="str">
        <f t="shared" si="223"/>
        <v/>
      </c>
      <c r="J4767" s="29" t="str">
        <f t="shared" si="224"/>
        <v/>
      </c>
    </row>
    <row r="4768" spans="8:10" x14ac:dyDescent="0.25">
      <c r="H4768" s="29" t="str">
        <f t="shared" si="222"/>
        <v/>
      </c>
      <c r="I4768" s="29" t="str">
        <f t="shared" si="223"/>
        <v/>
      </c>
      <c r="J4768" s="29" t="str">
        <f t="shared" si="224"/>
        <v/>
      </c>
    </row>
    <row r="4769" spans="8:10" x14ac:dyDescent="0.25">
      <c r="H4769" s="29" t="str">
        <f t="shared" si="222"/>
        <v/>
      </c>
      <c r="I4769" s="29" t="str">
        <f t="shared" si="223"/>
        <v/>
      </c>
      <c r="J4769" s="29" t="str">
        <f t="shared" si="224"/>
        <v/>
      </c>
    </row>
    <row r="4770" spans="8:10" x14ac:dyDescent="0.25">
      <c r="H4770" s="29" t="str">
        <f t="shared" si="222"/>
        <v/>
      </c>
      <c r="I4770" s="29" t="str">
        <f t="shared" si="223"/>
        <v/>
      </c>
      <c r="J4770" s="29" t="str">
        <f t="shared" si="224"/>
        <v/>
      </c>
    </row>
    <row r="4771" spans="8:10" x14ac:dyDescent="0.25">
      <c r="H4771" s="29" t="str">
        <f t="shared" si="222"/>
        <v/>
      </c>
      <c r="I4771" s="29" t="str">
        <f t="shared" si="223"/>
        <v/>
      </c>
      <c r="J4771" s="29" t="str">
        <f t="shared" si="224"/>
        <v/>
      </c>
    </row>
    <row r="4772" spans="8:10" x14ac:dyDescent="0.25">
      <c r="H4772" s="29" t="str">
        <f t="shared" si="222"/>
        <v/>
      </c>
      <c r="I4772" s="29" t="str">
        <f t="shared" si="223"/>
        <v/>
      </c>
      <c r="J4772" s="29" t="str">
        <f t="shared" si="224"/>
        <v/>
      </c>
    </row>
    <row r="4773" spans="8:10" x14ac:dyDescent="0.25">
      <c r="H4773" s="29" t="str">
        <f t="shared" si="222"/>
        <v/>
      </c>
      <c r="I4773" s="29" t="str">
        <f t="shared" si="223"/>
        <v/>
      </c>
      <c r="J4773" s="29" t="str">
        <f t="shared" si="224"/>
        <v/>
      </c>
    </row>
    <row r="4774" spans="8:10" x14ac:dyDescent="0.25">
      <c r="H4774" s="29" t="str">
        <f t="shared" si="222"/>
        <v/>
      </c>
      <c r="I4774" s="29" t="str">
        <f t="shared" si="223"/>
        <v/>
      </c>
      <c r="J4774" s="29" t="str">
        <f t="shared" si="224"/>
        <v/>
      </c>
    </row>
    <row r="4775" spans="8:10" x14ac:dyDescent="0.25">
      <c r="H4775" s="29" t="str">
        <f t="shared" si="222"/>
        <v/>
      </c>
      <c r="I4775" s="29" t="str">
        <f t="shared" si="223"/>
        <v/>
      </c>
      <c r="J4775" s="29" t="str">
        <f t="shared" si="224"/>
        <v/>
      </c>
    </row>
    <row r="4776" spans="8:10" x14ac:dyDescent="0.25">
      <c r="H4776" s="29" t="str">
        <f t="shared" si="222"/>
        <v/>
      </c>
      <c r="I4776" s="29" t="str">
        <f t="shared" si="223"/>
        <v/>
      </c>
      <c r="J4776" s="29" t="str">
        <f t="shared" si="224"/>
        <v/>
      </c>
    </row>
    <row r="4777" spans="8:10" x14ac:dyDescent="0.25">
      <c r="H4777" s="29" t="str">
        <f t="shared" si="222"/>
        <v/>
      </c>
      <c r="I4777" s="29" t="str">
        <f t="shared" si="223"/>
        <v/>
      </c>
      <c r="J4777" s="29" t="str">
        <f t="shared" si="224"/>
        <v/>
      </c>
    </row>
    <row r="4778" spans="8:10" x14ac:dyDescent="0.25">
      <c r="H4778" s="29" t="str">
        <f t="shared" si="222"/>
        <v/>
      </c>
      <c r="I4778" s="29" t="str">
        <f t="shared" si="223"/>
        <v/>
      </c>
      <c r="J4778" s="29" t="str">
        <f t="shared" si="224"/>
        <v/>
      </c>
    </row>
    <row r="4779" spans="8:10" x14ac:dyDescent="0.25">
      <c r="H4779" s="29" t="str">
        <f t="shared" si="222"/>
        <v/>
      </c>
      <c r="I4779" s="29" t="str">
        <f t="shared" si="223"/>
        <v/>
      </c>
      <c r="J4779" s="29" t="str">
        <f t="shared" si="224"/>
        <v/>
      </c>
    </row>
    <row r="4780" spans="8:10" x14ac:dyDescent="0.25">
      <c r="H4780" s="29" t="str">
        <f t="shared" si="222"/>
        <v/>
      </c>
      <c r="I4780" s="29" t="str">
        <f t="shared" si="223"/>
        <v/>
      </c>
      <c r="J4780" s="29" t="str">
        <f t="shared" si="224"/>
        <v/>
      </c>
    </row>
    <row r="4781" spans="8:10" x14ac:dyDescent="0.25">
      <c r="H4781" s="29" t="str">
        <f t="shared" si="222"/>
        <v/>
      </c>
      <c r="I4781" s="29" t="str">
        <f t="shared" si="223"/>
        <v/>
      </c>
      <c r="J4781" s="29" t="str">
        <f t="shared" si="224"/>
        <v/>
      </c>
    </row>
    <row r="4782" spans="8:10" x14ac:dyDescent="0.25">
      <c r="H4782" s="29" t="str">
        <f t="shared" si="222"/>
        <v/>
      </c>
      <c r="I4782" s="29" t="str">
        <f t="shared" si="223"/>
        <v/>
      </c>
      <c r="J4782" s="29" t="str">
        <f t="shared" si="224"/>
        <v/>
      </c>
    </row>
    <row r="4783" spans="8:10" x14ac:dyDescent="0.25">
      <c r="H4783" s="29" t="str">
        <f t="shared" si="222"/>
        <v/>
      </c>
      <c r="I4783" s="29" t="str">
        <f t="shared" si="223"/>
        <v/>
      </c>
      <c r="J4783" s="29" t="str">
        <f t="shared" si="224"/>
        <v/>
      </c>
    </row>
    <row r="4784" spans="8:10" x14ac:dyDescent="0.25">
      <c r="H4784" s="29" t="str">
        <f t="shared" si="222"/>
        <v/>
      </c>
      <c r="I4784" s="29" t="str">
        <f t="shared" si="223"/>
        <v/>
      </c>
      <c r="J4784" s="29" t="str">
        <f t="shared" si="224"/>
        <v/>
      </c>
    </row>
    <row r="4785" spans="8:10" x14ac:dyDescent="0.25">
      <c r="H4785" s="29" t="str">
        <f t="shared" si="222"/>
        <v/>
      </c>
      <c r="I4785" s="29" t="str">
        <f t="shared" si="223"/>
        <v/>
      </c>
      <c r="J4785" s="29" t="str">
        <f t="shared" si="224"/>
        <v/>
      </c>
    </row>
    <row r="4786" spans="8:10" x14ac:dyDescent="0.25">
      <c r="H4786" s="29" t="str">
        <f t="shared" si="222"/>
        <v/>
      </c>
      <c r="I4786" s="29" t="str">
        <f t="shared" si="223"/>
        <v/>
      </c>
      <c r="J4786" s="29" t="str">
        <f t="shared" si="224"/>
        <v/>
      </c>
    </row>
    <row r="4787" spans="8:10" x14ac:dyDescent="0.25">
      <c r="H4787" s="29" t="str">
        <f t="shared" si="222"/>
        <v/>
      </c>
      <c r="I4787" s="29" t="str">
        <f t="shared" si="223"/>
        <v/>
      </c>
      <c r="J4787" s="29" t="str">
        <f t="shared" si="224"/>
        <v/>
      </c>
    </row>
    <row r="4788" spans="8:10" x14ac:dyDescent="0.25">
      <c r="H4788" s="29" t="str">
        <f t="shared" si="222"/>
        <v/>
      </c>
      <c r="I4788" s="29" t="str">
        <f t="shared" si="223"/>
        <v/>
      </c>
      <c r="J4788" s="29" t="str">
        <f t="shared" si="224"/>
        <v/>
      </c>
    </row>
    <row r="4789" spans="8:10" x14ac:dyDescent="0.25">
      <c r="H4789" s="29" t="str">
        <f t="shared" si="222"/>
        <v/>
      </c>
      <c r="I4789" s="29" t="str">
        <f t="shared" si="223"/>
        <v/>
      </c>
      <c r="J4789" s="29" t="str">
        <f t="shared" si="224"/>
        <v/>
      </c>
    </row>
    <row r="4790" spans="8:10" x14ac:dyDescent="0.25">
      <c r="H4790" s="29" t="str">
        <f t="shared" si="222"/>
        <v/>
      </c>
      <c r="I4790" s="29" t="str">
        <f t="shared" si="223"/>
        <v/>
      </c>
      <c r="J4790" s="29" t="str">
        <f t="shared" si="224"/>
        <v/>
      </c>
    </row>
    <row r="4791" spans="8:10" x14ac:dyDescent="0.25">
      <c r="H4791" s="29" t="str">
        <f t="shared" si="222"/>
        <v/>
      </c>
      <c r="I4791" s="29" t="str">
        <f t="shared" si="223"/>
        <v/>
      </c>
      <c r="J4791" s="29" t="str">
        <f t="shared" si="224"/>
        <v/>
      </c>
    </row>
    <row r="4792" spans="8:10" x14ac:dyDescent="0.25">
      <c r="H4792" s="29" t="str">
        <f t="shared" si="222"/>
        <v/>
      </c>
      <c r="I4792" s="29" t="str">
        <f t="shared" si="223"/>
        <v/>
      </c>
      <c r="J4792" s="29" t="str">
        <f t="shared" si="224"/>
        <v/>
      </c>
    </row>
    <row r="4793" spans="8:10" x14ac:dyDescent="0.25">
      <c r="H4793" s="29" t="str">
        <f t="shared" si="222"/>
        <v/>
      </c>
      <c r="I4793" s="29" t="str">
        <f t="shared" si="223"/>
        <v/>
      </c>
      <c r="J4793" s="29" t="str">
        <f t="shared" si="224"/>
        <v/>
      </c>
    </row>
    <row r="4794" spans="8:10" x14ac:dyDescent="0.25">
      <c r="H4794" s="29" t="str">
        <f t="shared" si="222"/>
        <v/>
      </c>
      <c r="I4794" s="29" t="str">
        <f t="shared" si="223"/>
        <v/>
      </c>
      <c r="J4794" s="29" t="str">
        <f t="shared" si="224"/>
        <v/>
      </c>
    </row>
    <row r="4795" spans="8:10" x14ac:dyDescent="0.25">
      <c r="H4795" s="29" t="str">
        <f t="shared" si="222"/>
        <v/>
      </c>
      <c r="I4795" s="29" t="str">
        <f t="shared" si="223"/>
        <v/>
      </c>
      <c r="J4795" s="29" t="str">
        <f t="shared" si="224"/>
        <v/>
      </c>
    </row>
    <row r="4796" spans="8:10" x14ac:dyDescent="0.25">
      <c r="H4796" s="29" t="str">
        <f t="shared" si="222"/>
        <v/>
      </c>
      <c r="I4796" s="29" t="str">
        <f t="shared" si="223"/>
        <v/>
      </c>
      <c r="J4796" s="29" t="str">
        <f t="shared" si="224"/>
        <v/>
      </c>
    </row>
    <row r="4797" spans="8:10" x14ac:dyDescent="0.25">
      <c r="H4797" s="29" t="str">
        <f t="shared" si="222"/>
        <v/>
      </c>
      <c r="I4797" s="29" t="str">
        <f t="shared" si="223"/>
        <v/>
      </c>
      <c r="J4797" s="29" t="str">
        <f t="shared" si="224"/>
        <v/>
      </c>
    </row>
    <row r="4798" spans="8:10" x14ac:dyDescent="0.25">
      <c r="H4798" s="29" t="str">
        <f t="shared" si="222"/>
        <v/>
      </c>
      <c r="I4798" s="29" t="str">
        <f t="shared" si="223"/>
        <v/>
      </c>
      <c r="J4798" s="29" t="str">
        <f t="shared" si="224"/>
        <v/>
      </c>
    </row>
    <row r="4799" spans="8:10" x14ac:dyDescent="0.25">
      <c r="H4799" s="29" t="str">
        <f t="shared" si="222"/>
        <v/>
      </c>
      <c r="I4799" s="29" t="str">
        <f t="shared" si="223"/>
        <v/>
      </c>
      <c r="J4799" s="29" t="str">
        <f t="shared" si="224"/>
        <v/>
      </c>
    </row>
    <row r="4800" spans="8:10" x14ac:dyDescent="0.25">
      <c r="H4800" s="29" t="str">
        <f t="shared" si="222"/>
        <v/>
      </c>
      <c r="I4800" s="29" t="str">
        <f t="shared" si="223"/>
        <v/>
      </c>
      <c r="J4800" s="29" t="str">
        <f t="shared" si="224"/>
        <v/>
      </c>
    </row>
    <row r="4801" spans="8:10" x14ac:dyDescent="0.25">
      <c r="H4801" s="29" t="str">
        <f t="shared" si="222"/>
        <v/>
      </c>
      <c r="I4801" s="29" t="str">
        <f t="shared" si="223"/>
        <v/>
      </c>
      <c r="J4801" s="29" t="str">
        <f t="shared" si="224"/>
        <v/>
      </c>
    </row>
    <row r="4802" spans="8:10" x14ac:dyDescent="0.25">
      <c r="H4802" s="29" t="str">
        <f t="shared" si="222"/>
        <v/>
      </c>
      <c r="I4802" s="29" t="str">
        <f t="shared" si="223"/>
        <v/>
      </c>
      <c r="J4802" s="29" t="str">
        <f t="shared" si="224"/>
        <v/>
      </c>
    </row>
    <row r="4803" spans="8:10" x14ac:dyDescent="0.25">
      <c r="H4803" s="29" t="str">
        <f t="shared" si="222"/>
        <v/>
      </c>
      <c r="I4803" s="29" t="str">
        <f t="shared" si="223"/>
        <v/>
      </c>
      <c r="J4803" s="29" t="str">
        <f t="shared" si="224"/>
        <v/>
      </c>
    </row>
    <row r="4804" spans="8:10" x14ac:dyDescent="0.25">
      <c r="H4804" s="29" t="str">
        <f t="shared" si="222"/>
        <v/>
      </c>
      <c r="I4804" s="29" t="str">
        <f t="shared" si="223"/>
        <v/>
      </c>
      <c r="J4804" s="29" t="str">
        <f t="shared" si="224"/>
        <v/>
      </c>
    </row>
    <row r="4805" spans="8:10" x14ac:dyDescent="0.25">
      <c r="H4805" s="29" t="str">
        <f t="shared" si="222"/>
        <v/>
      </c>
      <c r="I4805" s="29" t="str">
        <f t="shared" si="223"/>
        <v/>
      </c>
      <c r="J4805" s="29" t="str">
        <f t="shared" si="224"/>
        <v/>
      </c>
    </row>
    <row r="4806" spans="8:10" x14ac:dyDescent="0.25">
      <c r="H4806" s="29" t="str">
        <f t="shared" ref="H4806:H4869" si="225">IF(A4806&gt;0,WEEKNUM(C4806,21),"")</f>
        <v/>
      </c>
      <c r="I4806" s="29" t="str">
        <f t="shared" ref="I4806:I4869" si="226">IF(A4806&gt;0,1,"")</f>
        <v/>
      </c>
      <c r="J4806" s="29" t="str">
        <f t="shared" ref="J4806:J4869" si="227">IF(F4806&gt;0,1,"")</f>
        <v/>
      </c>
    </row>
    <row r="4807" spans="8:10" x14ac:dyDescent="0.25">
      <c r="H4807" s="29" t="str">
        <f t="shared" si="225"/>
        <v/>
      </c>
      <c r="I4807" s="29" t="str">
        <f t="shared" si="226"/>
        <v/>
      </c>
      <c r="J4807" s="29" t="str">
        <f t="shared" si="227"/>
        <v/>
      </c>
    </row>
    <row r="4808" spans="8:10" x14ac:dyDescent="0.25">
      <c r="H4808" s="29" t="str">
        <f t="shared" si="225"/>
        <v/>
      </c>
      <c r="I4808" s="29" t="str">
        <f t="shared" si="226"/>
        <v/>
      </c>
      <c r="J4808" s="29" t="str">
        <f t="shared" si="227"/>
        <v/>
      </c>
    </row>
    <row r="4809" spans="8:10" x14ac:dyDescent="0.25">
      <c r="H4809" s="29" t="str">
        <f t="shared" si="225"/>
        <v/>
      </c>
      <c r="I4809" s="29" t="str">
        <f t="shared" si="226"/>
        <v/>
      </c>
      <c r="J4809" s="29" t="str">
        <f t="shared" si="227"/>
        <v/>
      </c>
    </row>
    <row r="4810" spans="8:10" x14ac:dyDescent="0.25">
      <c r="H4810" s="29" t="str">
        <f t="shared" si="225"/>
        <v/>
      </c>
      <c r="I4810" s="29" t="str">
        <f t="shared" si="226"/>
        <v/>
      </c>
      <c r="J4810" s="29" t="str">
        <f t="shared" si="227"/>
        <v/>
      </c>
    </row>
    <row r="4811" spans="8:10" x14ac:dyDescent="0.25">
      <c r="H4811" s="29" t="str">
        <f t="shared" si="225"/>
        <v/>
      </c>
      <c r="I4811" s="29" t="str">
        <f t="shared" si="226"/>
        <v/>
      </c>
      <c r="J4811" s="29" t="str">
        <f t="shared" si="227"/>
        <v/>
      </c>
    </row>
    <row r="4812" spans="8:10" x14ac:dyDescent="0.25">
      <c r="H4812" s="29" t="str">
        <f t="shared" si="225"/>
        <v/>
      </c>
      <c r="I4812" s="29" t="str">
        <f t="shared" si="226"/>
        <v/>
      </c>
      <c r="J4812" s="29" t="str">
        <f t="shared" si="227"/>
        <v/>
      </c>
    </row>
    <row r="4813" spans="8:10" x14ac:dyDescent="0.25">
      <c r="H4813" s="29" t="str">
        <f t="shared" si="225"/>
        <v/>
      </c>
      <c r="I4813" s="29" t="str">
        <f t="shared" si="226"/>
        <v/>
      </c>
      <c r="J4813" s="29" t="str">
        <f t="shared" si="227"/>
        <v/>
      </c>
    </row>
    <row r="4814" spans="8:10" x14ac:dyDescent="0.25">
      <c r="H4814" s="29" t="str">
        <f t="shared" si="225"/>
        <v/>
      </c>
      <c r="I4814" s="29" t="str">
        <f t="shared" si="226"/>
        <v/>
      </c>
      <c r="J4814" s="29" t="str">
        <f t="shared" si="227"/>
        <v/>
      </c>
    </row>
    <row r="4815" spans="8:10" x14ac:dyDescent="0.25">
      <c r="H4815" s="29" t="str">
        <f t="shared" si="225"/>
        <v/>
      </c>
      <c r="I4815" s="29" t="str">
        <f t="shared" si="226"/>
        <v/>
      </c>
      <c r="J4815" s="29" t="str">
        <f t="shared" si="227"/>
        <v/>
      </c>
    </row>
    <row r="4816" spans="8:10" x14ac:dyDescent="0.25">
      <c r="H4816" s="29" t="str">
        <f t="shared" si="225"/>
        <v/>
      </c>
      <c r="I4816" s="29" t="str">
        <f t="shared" si="226"/>
        <v/>
      </c>
      <c r="J4816" s="29" t="str">
        <f t="shared" si="227"/>
        <v/>
      </c>
    </row>
    <row r="4817" spans="8:10" x14ac:dyDescent="0.25">
      <c r="H4817" s="29" t="str">
        <f t="shared" si="225"/>
        <v/>
      </c>
      <c r="I4817" s="29" t="str">
        <f t="shared" si="226"/>
        <v/>
      </c>
      <c r="J4817" s="29" t="str">
        <f t="shared" si="227"/>
        <v/>
      </c>
    </row>
    <row r="4818" spans="8:10" x14ac:dyDescent="0.25">
      <c r="H4818" s="29" t="str">
        <f t="shared" si="225"/>
        <v/>
      </c>
      <c r="I4818" s="29" t="str">
        <f t="shared" si="226"/>
        <v/>
      </c>
      <c r="J4818" s="29" t="str">
        <f t="shared" si="227"/>
        <v/>
      </c>
    </row>
    <row r="4819" spans="8:10" x14ac:dyDescent="0.25">
      <c r="H4819" s="29" t="str">
        <f t="shared" si="225"/>
        <v/>
      </c>
      <c r="I4819" s="29" t="str">
        <f t="shared" si="226"/>
        <v/>
      </c>
      <c r="J4819" s="29" t="str">
        <f t="shared" si="227"/>
        <v/>
      </c>
    </row>
    <row r="4820" spans="8:10" x14ac:dyDescent="0.25">
      <c r="H4820" s="29" t="str">
        <f t="shared" si="225"/>
        <v/>
      </c>
      <c r="I4820" s="29" t="str">
        <f t="shared" si="226"/>
        <v/>
      </c>
      <c r="J4820" s="29" t="str">
        <f t="shared" si="227"/>
        <v/>
      </c>
    </row>
    <row r="4821" spans="8:10" x14ac:dyDescent="0.25">
      <c r="H4821" s="29" t="str">
        <f t="shared" si="225"/>
        <v/>
      </c>
      <c r="I4821" s="29" t="str">
        <f t="shared" si="226"/>
        <v/>
      </c>
      <c r="J4821" s="29" t="str">
        <f t="shared" si="227"/>
        <v/>
      </c>
    </row>
    <row r="4822" spans="8:10" x14ac:dyDescent="0.25">
      <c r="H4822" s="29" t="str">
        <f t="shared" si="225"/>
        <v/>
      </c>
      <c r="I4822" s="29" t="str">
        <f t="shared" si="226"/>
        <v/>
      </c>
      <c r="J4822" s="29" t="str">
        <f t="shared" si="227"/>
        <v/>
      </c>
    </row>
    <row r="4823" spans="8:10" x14ac:dyDescent="0.25">
      <c r="H4823" s="29" t="str">
        <f t="shared" si="225"/>
        <v/>
      </c>
      <c r="I4823" s="29" t="str">
        <f t="shared" si="226"/>
        <v/>
      </c>
      <c r="J4823" s="29" t="str">
        <f t="shared" si="227"/>
        <v/>
      </c>
    </row>
    <row r="4824" spans="8:10" x14ac:dyDescent="0.25">
      <c r="H4824" s="29" t="str">
        <f t="shared" si="225"/>
        <v/>
      </c>
      <c r="I4824" s="29" t="str">
        <f t="shared" si="226"/>
        <v/>
      </c>
      <c r="J4824" s="29" t="str">
        <f t="shared" si="227"/>
        <v/>
      </c>
    </row>
    <row r="4825" spans="8:10" x14ac:dyDescent="0.25">
      <c r="H4825" s="29" t="str">
        <f t="shared" si="225"/>
        <v/>
      </c>
      <c r="I4825" s="29" t="str">
        <f t="shared" si="226"/>
        <v/>
      </c>
      <c r="J4825" s="29" t="str">
        <f t="shared" si="227"/>
        <v/>
      </c>
    </row>
    <row r="4826" spans="8:10" x14ac:dyDescent="0.25">
      <c r="H4826" s="29" t="str">
        <f t="shared" si="225"/>
        <v/>
      </c>
      <c r="I4826" s="29" t="str">
        <f t="shared" si="226"/>
        <v/>
      </c>
      <c r="J4826" s="29" t="str">
        <f t="shared" si="227"/>
        <v/>
      </c>
    </row>
    <row r="4827" spans="8:10" x14ac:dyDescent="0.25">
      <c r="H4827" s="29" t="str">
        <f t="shared" si="225"/>
        <v/>
      </c>
      <c r="I4827" s="29" t="str">
        <f t="shared" si="226"/>
        <v/>
      </c>
      <c r="J4827" s="29" t="str">
        <f t="shared" si="227"/>
        <v/>
      </c>
    </row>
    <row r="4828" spans="8:10" x14ac:dyDescent="0.25">
      <c r="H4828" s="29" t="str">
        <f t="shared" si="225"/>
        <v/>
      </c>
      <c r="I4828" s="29" t="str">
        <f t="shared" si="226"/>
        <v/>
      </c>
      <c r="J4828" s="29" t="str">
        <f t="shared" si="227"/>
        <v/>
      </c>
    </row>
    <row r="4829" spans="8:10" x14ac:dyDescent="0.25">
      <c r="H4829" s="29" t="str">
        <f t="shared" si="225"/>
        <v/>
      </c>
      <c r="I4829" s="29" t="str">
        <f t="shared" si="226"/>
        <v/>
      </c>
      <c r="J4829" s="29" t="str">
        <f t="shared" si="227"/>
        <v/>
      </c>
    </row>
    <row r="4830" spans="8:10" x14ac:dyDescent="0.25">
      <c r="H4830" s="29" t="str">
        <f t="shared" si="225"/>
        <v/>
      </c>
      <c r="I4830" s="29" t="str">
        <f t="shared" si="226"/>
        <v/>
      </c>
      <c r="J4830" s="29" t="str">
        <f t="shared" si="227"/>
        <v/>
      </c>
    </row>
    <row r="4831" spans="8:10" x14ac:dyDescent="0.25">
      <c r="H4831" s="29" t="str">
        <f t="shared" si="225"/>
        <v/>
      </c>
      <c r="I4831" s="29" t="str">
        <f t="shared" si="226"/>
        <v/>
      </c>
      <c r="J4831" s="29" t="str">
        <f t="shared" si="227"/>
        <v/>
      </c>
    </row>
    <row r="4832" spans="8:10" x14ac:dyDescent="0.25">
      <c r="H4832" s="29" t="str">
        <f t="shared" si="225"/>
        <v/>
      </c>
      <c r="I4832" s="29" t="str">
        <f t="shared" si="226"/>
        <v/>
      </c>
      <c r="J4832" s="29" t="str">
        <f t="shared" si="227"/>
        <v/>
      </c>
    </row>
    <row r="4833" spans="8:10" x14ac:dyDescent="0.25">
      <c r="H4833" s="29" t="str">
        <f t="shared" si="225"/>
        <v/>
      </c>
      <c r="I4833" s="29" t="str">
        <f t="shared" si="226"/>
        <v/>
      </c>
      <c r="J4833" s="29" t="str">
        <f t="shared" si="227"/>
        <v/>
      </c>
    </row>
    <row r="4834" spans="8:10" x14ac:dyDescent="0.25">
      <c r="H4834" s="29" t="str">
        <f t="shared" si="225"/>
        <v/>
      </c>
      <c r="I4834" s="29" t="str">
        <f t="shared" si="226"/>
        <v/>
      </c>
      <c r="J4834" s="29" t="str">
        <f t="shared" si="227"/>
        <v/>
      </c>
    </row>
    <row r="4835" spans="8:10" x14ac:dyDescent="0.25">
      <c r="H4835" s="29" t="str">
        <f t="shared" si="225"/>
        <v/>
      </c>
      <c r="I4835" s="29" t="str">
        <f t="shared" si="226"/>
        <v/>
      </c>
      <c r="J4835" s="29" t="str">
        <f t="shared" si="227"/>
        <v/>
      </c>
    </row>
    <row r="4836" spans="8:10" x14ac:dyDescent="0.25">
      <c r="H4836" s="29" t="str">
        <f t="shared" si="225"/>
        <v/>
      </c>
      <c r="I4836" s="29" t="str">
        <f t="shared" si="226"/>
        <v/>
      </c>
      <c r="J4836" s="29" t="str">
        <f t="shared" si="227"/>
        <v/>
      </c>
    </row>
    <row r="4837" spans="8:10" x14ac:dyDescent="0.25">
      <c r="H4837" s="29" t="str">
        <f t="shared" si="225"/>
        <v/>
      </c>
      <c r="I4837" s="29" t="str">
        <f t="shared" si="226"/>
        <v/>
      </c>
      <c r="J4837" s="29" t="str">
        <f t="shared" si="227"/>
        <v/>
      </c>
    </row>
    <row r="4838" spans="8:10" x14ac:dyDescent="0.25">
      <c r="H4838" s="29" t="str">
        <f t="shared" si="225"/>
        <v/>
      </c>
      <c r="I4838" s="29" t="str">
        <f t="shared" si="226"/>
        <v/>
      </c>
      <c r="J4838" s="29" t="str">
        <f t="shared" si="227"/>
        <v/>
      </c>
    </row>
    <row r="4839" spans="8:10" x14ac:dyDescent="0.25">
      <c r="H4839" s="29" t="str">
        <f t="shared" si="225"/>
        <v/>
      </c>
      <c r="I4839" s="29" t="str">
        <f t="shared" si="226"/>
        <v/>
      </c>
      <c r="J4839" s="29" t="str">
        <f t="shared" si="227"/>
        <v/>
      </c>
    </row>
    <row r="4840" spans="8:10" x14ac:dyDescent="0.25">
      <c r="H4840" s="29" t="str">
        <f t="shared" si="225"/>
        <v/>
      </c>
      <c r="I4840" s="29" t="str">
        <f t="shared" si="226"/>
        <v/>
      </c>
      <c r="J4840" s="29" t="str">
        <f t="shared" si="227"/>
        <v/>
      </c>
    </row>
    <row r="4841" spans="8:10" x14ac:dyDescent="0.25">
      <c r="H4841" s="29" t="str">
        <f t="shared" si="225"/>
        <v/>
      </c>
      <c r="I4841" s="29" t="str">
        <f t="shared" si="226"/>
        <v/>
      </c>
      <c r="J4841" s="29" t="str">
        <f t="shared" si="227"/>
        <v/>
      </c>
    </row>
    <row r="4842" spans="8:10" x14ac:dyDescent="0.25">
      <c r="H4842" s="29" t="str">
        <f t="shared" si="225"/>
        <v/>
      </c>
      <c r="I4842" s="29" t="str">
        <f t="shared" si="226"/>
        <v/>
      </c>
      <c r="J4842" s="29" t="str">
        <f t="shared" si="227"/>
        <v/>
      </c>
    </row>
    <row r="4843" spans="8:10" x14ac:dyDescent="0.25">
      <c r="H4843" s="29" t="str">
        <f t="shared" si="225"/>
        <v/>
      </c>
      <c r="I4843" s="29" t="str">
        <f t="shared" si="226"/>
        <v/>
      </c>
      <c r="J4843" s="29" t="str">
        <f t="shared" si="227"/>
        <v/>
      </c>
    </row>
    <row r="4844" spans="8:10" x14ac:dyDescent="0.25">
      <c r="H4844" s="29" t="str">
        <f t="shared" si="225"/>
        <v/>
      </c>
      <c r="I4844" s="29" t="str">
        <f t="shared" si="226"/>
        <v/>
      </c>
      <c r="J4844" s="29" t="str">
        <f t="shared" si="227"/>
        <v/>
      </c>
    </row>
    <row r="4845" spans="8:10" x14ac:dyDescent="0.25">
      <c r="H4845" s="29" t="str">
        <f t="shared" si="225"/>
        <v/>
      </c>
      <c r="I4845" s="29" t="str">
        <f t="shared" si="226"/>
        <v/>
      </c>
      <c r="J4845" s="29" t="str">
        <f t="shared" si="227"/>
        <v/>
      </c>
    </row>
    <row r="4846" spans="8:10" x14ac:dyDescent="0.25">
      <c r="H4846" s="29" t="str">
        <f t="shared" si="225"/>
        <v/>
      </c>
      <c r="I4846" s="29" t="str">
        <f t="shared" si="226"/>
        <v/>
      </c>
      <c r="J4846" s="29" t="str">
        <f t="shared" si="227"/>
        <v/>
      </c>
    </row>
    <row r="4847" spans="8:10" x14ac:dyDescent="0.25">
      <c r="H4847" s="29" t="str">
        <f t="shared" si="225"/>
        <v/>
      </c>
      <c r="I4847" s="29" t="str">
        <f t="shared" si="226"/>
        <v/>
      </c>
      <c r="J4847" s="29" t="str">
        <f t="shared" si="227"/>
        <v/>
      </c>
    </row>
    <row r="4848" spans="8:10" x14ac:dyDescent="0.25">
      <c r="H4848" s="29" t="str">
        <f t="shared" si="225"/>
        <v/>
      </c>
      <c r="I4848" s="29" t="str">
        <f t="shared" si="226"/>
        <v/>
      </c>
      <c r="J4848" s="29" t="str">
        <f t="shared" si="227"/>
        <v/>
      </c>
    </row>
    <row r="4849" spans="8:10" x14ac:dyDescent="0.25">
      <c r="H4849" s="29" t="str">
        <f t="shared" si="225"/>
        <v/>
      </c>
      <c r="I4849" s="29" t="str">
        <f t="shared" si="226"/>
        <v/>
      </c>
      <c r="J4849" s="29" t="str">
        <f t="shared" si="227"/>
        <v/>
      </c>
    </row>
    <row r="4850" spans="8:10" x14ac:dyDescent="0.25">
      <c r="H4850" s="29" t="str">
        <f t="shared" si="225"/>
        <v/>
      </c>
      <c r="I4850" s="29" t="str">
        <f t="shared" si="226"/>
        <v/>
      </c>
      <c r="J4850" s="29" t="str">
        <f t="shared" si="227"/>
        <v/>
      </c>
    </row>
    <row r="4851" spans="8:10" x14ac:dyDescent="0.25">
      <c r="H4851" s="29" t="str">
        <f t="shared" si="225"/>
        <v/>
      </c>
      <c r="I4851" s="29" t="str">
        <f t="shared" si="226"/>
        <v/>
      </c>
      <c r="J4851" s="29" t="str">
        <f t="shared" si="227"/>
        <v/>
      </c>
    </row>
    <row r="4852" spans="8:10" x14ac:dyDescent="0.25">
      <c r="H4852" s="29" t="str">
        <f t="shared" si="225"/>
        <v/>
      </c>
      <c r="I4852" s="29" t="str">
        <f t="shared" si="226"/>
        <v/>
      </c>
      <c r="J4852" s="29" t="str">
        <f t="shared" si="227"/>
        <v/>
      </c>
    </row>
    <row r="4853" spans="8:10" x14ac:dyDescent="0.25">
      <c r="H4853" s="29" t="str">
        <f t="shared" si="225"/>
        <v/>
      </c>
      <c r="I4853" s="29" t="str">
        <f t="shared" si="226"/>
        <v/>
      </c>
      <c r="J4853" s="29" t="str">
        <f t="shared" si="227"/>
        <v/>
      </c>
    </row>
    <row r="4854" spans="8:10" x14ac:dyDescent="0.25">
      <c r="H4854" s="29" t="str">
        <f t="shared" si="225"/>
        <v/>
      </c>
      <c r="I4854" s="29" t="str">
        <f t="shared" si="226"/>
        <v/>
      </c>
      <c r="J4854" s="29" t="str">
        <f t="shared" si="227"/>
        <v/>
      </c>
    </row>
    <row r="4855" spans="8:10" x14ac:dyDescent="0.25">
      <c r="H4855" s="29" t="str">
        <f t="shared" si="225"/>
        <v/>
      </c>
      <c r="I4855" s="29" t="str">
        <f t="shared" si="226"/>
        <v/>
      </c>
      <c r="J4855" s="29" t="str">
        <f t="shared" si="227"/>
        <v/>
      </c>
    </row>
    <row r="4856" spans="8:10" x14ac:dyDescent="0.25">
      <c r="H4856" s="29" t="str">
        <f t="shared" si="225"/>
        <v/>
      </c>
      <c r="I4856" s="29" t="str">
        <f t="shared" si="226"/>
        <v/>
      </c>
      <c r="J4856" s="29" t="str">
        <f t="shared" si="227"/>
        <v/>
      </c>
    </row>
    <row r="4857" spans="8:10" x14ac:dyDescent="0.25">
      <c r="H4857" s="29" t="str">
        <f t="shared" si="225"/>
        <v/>
      </c>
      <c r="I4857" s="29" t="str">
        <f t="shared" si="226"/>
        <v/>
      </c>
      <c r="J4857" s="29" t="str">
        <f t="shared" si="227"/>
        <v/>
      </c>
    </row>
    <row r="4858" spans="8:10" x14ac:dyDescent="0.25">
      <c r="H4858" s="29" t="str">
        <f t="shared" si="225"/>
        <v/>
      </c>
      <c r="I4858" s="29" t="str">
        <f t="shared" si="226"/>
        <v/>
      </c>
      <c r="J4858" s="29" t="str">
        <f t="shared" si="227"/>
        <v/>
      </c>
    </row>
    <row r="4859" spans="8:10" x14ac:dyDescent="0.25">
      <c r="H4859" s="29" t="str">
        <f t="shared" si="225"/>
        <v/>
      </c>
      <c r="I4859" s="29" t="str">
        <f t="shared" si="226"/>
        <v/>
      </c>
      <c r="J4859" s="29" t="str">
        <f t="shared" si="227"/>
        <v/>
      </c>
    </row>
    <row r="4860" spans="8:10" x14ac:dyDescent="0.25">
      <c r="H4860" s="29" t="str">
        <f t="shared" si="225"/>
        <v/>
      </c>
      <c r="I4860" s="29" t="str">
        <f t="shared" si="226"/>
        <v/>
      </c>
      <c r="J4860" s="29" t="str">
        <f t="shared" si="227"/>
        <v/>
      </c>
    </row>
    <row r="4861" spans="8:10" x14ac:dyDescent="0.25">
      <c r="H4861" s="29" t="str">
        <f t="shared" si="225"/>
        <v/>
      </c>
      <c r="I4861" s="29" t="str">
        <f t="shared" si="226"/>
        <v/>
      </c>
      <c r="J4861" s="29" t="str">
        <f t="shared" si="227"/>
        <v/>
      </c>
    </row>
    <row r="4862" spans="8:10" x14ac:dyDescent="0.25">
      <c r="H4862" s="29" t="str">
        <f t="shared" si="225"/>
        <v/>
      </c>
      <c r="I4862" s="29" t="str">
        <f t="shared" si="226"/>
        <v/>
      </c>
      <c r="J4862" s="29" t="str">
        <f t="shared" si="227"/>
        <v/>
      </c>
    </row>
    <row r="4863" spans="8:10" x14ac:dyDescent="0.25">
      <c r="H4863" s="29" t="str">
        <f t="shared" si="225"/>
        <v/>
      </c>
      <c r="I4863" s="29" t="str">
        <f t="shared" si="226"/>
        <v/>
      </c>
      <c r="J4863" s="29" t="str">
        <f t="shared" si="227"/>
        <v/>
      </c>
    </row>
    <row r="4864" spans="8:10" x14ac:dyDescent="0.25">
      <c r="H4864" s="29" t="str">
        <f t="shared" si="225"/>
        <v/>
      </c>
      <c r="I4864" s="29" t="str">
        <f t="shared" si="226"/>
        <v/>
      </c>
      <c r="J4864" s="29" t="str">
        <f t="shared" si="227"/>
        <v/>
      </c>
    </row>
    <row r="4865" spans="8:10" x14ac:dyDescent="0.25">
      <c r="H4865" s="29" t="str">
        <f t="shared" si="225"/>
        <v/>
      </c>
      <c r="I4865" s="29" t="str">
        <f t="shared" si="226"/>
        <v/>
      </c>
      <c r="J4865" s="29" t="str">
        <f t="shared" si="227"/>
        <v/>
      </c>
    </row>
    <row r="4866" spans="8:10" x14ac:dyDescent="0.25">
      <c r="H4866" s="29" t="str">
        <f t="shared" si="225"/>
        <v/>
      </c>
      <c r="I4866" s="29" t="str">
        <f t="shared" si="226"/>
        <v/>
      </c>
      <c r="J4866" s="29" t="str">
        <f t="shared" si="227"/>
        <v/>
      </c>
    </row>
    <row r="4867" spans="8:10" x14ac:dyDescent="0.25">
      <c r="H4867" s="29" t="str">
        <f t="shared" si="225"/>
        <v/>
      </c>
      <c r="I4867" s="29" t="str">
        <f t="shared" si="226"/>
        <v/>
      </c>
      <c r="J4867" s="29" t="str">
        <f t="shared" si="227"/>
        <v/>
      </c>
    </row>
    <row r="4868" spans="8:10" x14ac:dyDescent="0.25">
      <c r="H4868" s="29" t="str">
        <f t="shared" si="225"/>
        <v/>
      </c>
      <c r="I4868" s="29" t="str">
        <f t="shared" si="226"/>
        <v/>
      </c>
      <c r="J4868" s="29" t="str">
        <f t="shared" si="227"/>
        <v/>
      </c>
    </row>
    <row r="4869" spans="8:10" x14ac:dyDescent="0.25">
      <c r="H4869" s="29" t="str">
        <f t="shared" si="225"/>
        <v/>
      </c>
      <c r="I4869" s="29" t="str">
        <f t="shared" si="226"/>
        <v/>
      </c>
      <c r="J4869" s="29" t="str">
        <f t="shared" si="227"/>
        <v/>
      </c>
    </row>
    <row r="4870" spans="8:10" x14ac:dyDescent="0.25">
      <c r="H4870" s="29" t="str">
        <f t="shared" ref="H4870:H4933" si="228">IF(A4870&gt;0,WEEKNUM(C4870,21),"")</f>
        <v/>
      </c>
      <c r="I4870" s="29" t="str">
        <f t="shared" ref="I4870:I4933" si="229">IF(A4870&gt;0,1,"")</f>
        <v/>
      </c>
      <c r="J4870" s="29" t="str">
        <f t="shared" ref="J4870:J4933" si="230">IF(F4870&gt;0,1,"")</f>
        <v/>
      </c>
    </row>
    <row r="4871" spans="8:10" x14ac:dyDescent="0.25">
      <c r="H4871" s="29" t="str">
        <f t="shared" si="228"/>
        <v/>
      </c>
      <c r="I4871" s="29" t="str">
        <f t="shared" si="229"/>
        <v/>
      </c>
      <c r="J4871" s="29" t="str">
        <f t="shared" si="230"/>
        <v/>
      </c>
    </row>
    <row r="4872" spans="8:10" x14ac:dyDescent="0.25">
      <c r="H4872" s="29" t="str">
        <f t="shared" si="228"/>
        <v/>
      </c>
      <c r="I4872" s="29" t="str">
        <f t="shared" si="229"/>
        <v/>
      </c>
      <c r="J4872" s="29" t="str">
        <f t="shared" si="230"/>
        <v/>
      </c>
    </row>
    <row r="4873" spans="8:10" x14ac:dyDescent="0.25">
      <c r="H4873" s="29" t="str">
        <f t="shared" si="228"/>
        <v/>
      </c>
      <c r="I4873" s="29" t="str">
        <f t="shared" si="229"/>
        <v/>
      </c>
      <c r="J4873" s="29" t="str">
        <f t="shared" si="230"/>
        <v/>
      </c>
    </row>
    <row r="4874" spans="8:10" x14ac:dyDescent="0.25">
      <c r="H4874" s="29" t="str">
        <f t="shared" si="228"/>
        <v/>
      </c>
      <c r="I4874" s="29" t="str">
        <f t="shared" si="229"/>
        <v/>
      </c>
      <c r="J4874" s="29" t="str">
        <f t="shared" si="230"/>
        <v/>
      </c>
    </row>
    <row r="4875" spans="8:10" x14ac:dyDescent="0.25">
      <c r="H4875" s="29" t="str">
        <f t="shared" si="228"/>
        <v/>
      </c>
      <c r="I4875" s="29" t="str">
        <f t="shared" si="229"/>
        <v/>
      </c>
      <c r="J4875" s="29" t="str">
        <f t="shared" si="230"/>
        <v/>
      </c>
    </row>
    <row r="4876" spans="8:10" x14ac:dyDescent="0.25">
      <c r="H4876" s="29" t="str">
        <f t="shared" si="228"/>
        <v/>
      </c>
      <c r="I4876" s="29" t="str">
        <f t="shared" si="229"/>
        <v/>
      </c>
      <c r="J4876" s="29" t="str">
        <f t="shared" si="230"/>
        <v/>
      </c>
    </row>
    <row r="4877" spans="8:10" x14ac:dyDescent="0.25">
      <c r="H4877" s="29" t="str">
        <f t="shared" si="228"/>
        <v/>
      </c>
      <c r="I4877" s="29" t="str">
        <f t="shared" si="229"/>
        <v/>
      </c>
      <c r="J4877" s="29" t="str">
        <f t="shared" si="230"/>
        <v/>
      </c>
    </row>
    <row r="4878" spans="8:10" x14ac:dyDescent="0.25">
      <c r="H4878" s="29" t="str">
        <f t="shared" si="228"/>
        <v/>
      </c>
      <c r="I4878" s="29" t="str">
        <f t="shared" si="229"/>
        <v/>
      </c>
      <c r="J4878" s="29" t="str">
        <f t="shared" si="230"/>
        <v/>
      </c>
    </row>
    <row r="4879" spans="8:10" x14ac:dyDescent="0.25">
      <c r="H4879" s="29" t="str">
        <f t="shared" si="228"/>
        <v/>
      </c>
      <c r="I4879" s="29" t="str">
        <f t="shared" si="229"/>
        <v/>
      </c>
      <c r="J4879" s="29" t="str">
        <f t="shared" si="230"/>
        <v/>
      </c>
    </row>
    <row r="4880" spans="8:10" x14ac:dyDescent="0.25">
      <c r="H4880" s="29" t="str">
        <f t="shared" si="228"/>
        <v/>
      </c>
      <c r="I4880" s="29" t="str">
        <f t="shared" si="229"/>
        <v/>
      </c>
      <c r="J4880" s="29" t="str">
        <f t="shared" si="230"/>
        <v/>
      </c>
    </row>
    <row r="4881" spans="8:10" x14ac:dyDescent="0.25">
      <c r="H4881" s="29" t="str">
        <f t="shared" si="228"/>
        <v/>
      </c>
      <c r="I4881" s="29" t="str">
        <f t="shared" si="229"/>
        <v/>
      </c>
      <c r="J4881" s="29" t="str">
        <f t="shared" si="230"/>
        <v/>
      </c>
    </row>
    <row r="4882" spans="8:10" x14ac:dyDescent="0.25">
      <c r="H4882" s="29" t="str">
        <f t="shared" si="228"/>
        <v/>
      </c>
      <c r="I4882" s="29" t="str">
        <f t="shared" si="229"/>
        <v/>
      </c>
      <c r="J4882" s="29" t="str">
        <f t="shared" si="230"/>
        <v/>
      </c>
    </row>
    <row r="4883" spans="8:10" x14ac:dyDescent="0.25">
      <c r="H4883" s="29" t="str">
        <f t="shared" si="228"/>
        <v/>
      </c>
      <c r="I4883" s="29" t="str">
        <f t="shared" si="229"/>
        <v/>
      </c>
      <c r="J4883" s="29" t="str">
        <f t="shared" si="230"/>
        <v/>
      </c>
    </row>
    <row r="4884" spans="8:10" x14ac:dyDescent="0.25">
      <c r="H4884" s="29" t="str">
        <f t="shared" si="228"/>
        <v/>
      </c>
      <c r="I4884" s="29" t="str">
        <f t="shared" si="229"/>
        <v/>
      </c>
      <c r="J4884" s="29" t="str">
        <f t="shared" si="230"/>
        <v/>
      </c>
    </row>
    <row r="4885" spans="8:10" x14ac:dyDescent="0.25">
      <c r="H4885" s="29" t="str">
        <f t="shared" si="228"/>
        <v/>
      </c>
      <c r="I4885" s="29" t="str">
        <f t="shared" si="229"/>
        <v/>
      </c>
      <c r="J4885" s="29" t="str">
        <f t="shared" si="230"/>
        <v/>
      </c>
    </row>
    <row r="4886" spans="8:10" x14ac:dyDescent="0.25">
      <c r="H4886" s="29" t="str">
        <f t="shared" si="228"/>
        <v/>
      </c>
      <c r="I4886" s="29" t="str">
        <f t="shared" si="229"/>
        <v/>
      </c>
      <c r="J4886" s="29" t="str">
        <f t="shared" si="230"/>
        <v/>
      </c>
    </row>
    <row r="4887" spans="8:10" x14ac:dyDescent="0.25">
      <c r="H4887" s="29" t="str">
        <f t="shared" si="228"/>
        <v/>
      </c>
      <c r="I4887" s="29" t="str">
        <f t="shared" si="229"/>
        <v/>
      </c>
      <c r="J4887" s="29" t="str">
        <f t="shared" si="230"/>
        <v/>
      </c>
    </row>
    <row r="4888" spans="8:10" x14ac:dyDescent="0.25">
      <c r="H4888" s="29" t="str">
        <f t="shared" si="228"/>
        <v/>
      </c>
      <c r="I4888" s="29" t="str">
        <f t="shared" si="229"/>
        <v/>
      </c>
      <c r="J4888" s="29" t="str">
        <f t="shared" si="230"/>
        <v/>
      </c>
    </row>
    <row r="4889" spans="8:10" x14ac:dyDescent="0.25">
      <c r="H4889" s="29" t="str">
        <f t="shared" si="228"/>
        <v/>
      </c>
      <c r="I4889" s="29" t="str">
        <f t="shared" si="229"/>
        <v/>
      </c>
      <c r="J4889" s="29" t="str">
        <f t="shared" si="230"/>
        <v/>
      </c>
    </row>
    <row r="4890" spans="8:10" x14ac:dyDescent="0.25">
      <c r="H4890" s="29" t="str">
        <f t="shared" si="228"/>
        <v/>
      </c>
      <c r="I4890" s="29" t="str">
        <f t="shared" si="229"/>
        <v/>
      </c>
      <c r="J4890" s="29" t="str">
        <f t="shared" si="230"/>
        <v/>
      </c>
    </row>
    <row r="4891" spans="8:10" x14ac:dyDescent="0.25">
      <c r="H4891" s="29" t="str">
        <f t="shared" si="228"/>
        <v/>
      </c>
      <c r="I4891" s="29" t="str">
        <f t="shared" si="229"/>
        <v/>
      </c>
      <c r="J4891" s="29" t="str">
        <f t="shared" si="230"/>
        <v/>
      </c>
    </row>
    <row r="4892" spans="8:10" x14ac:dyDescent="0.25">
      <c r="H4892" s="29" t="str">
        <f t="shared" si="228"/>
        <v/>
      </c>
      <c r="I4892" s="29" t="str">
        <f t="shared" si="229"/>
        <v/>
      </c>
      <c r="J4892" s="29" t="str">
        <f t="shared" si="230"/>
        <v/>
      </c>
    </row>
    <row r="4893" spans="8:10" x14ac:dyDescent="0.25">
      <c r="H4893" s="29" t="str">
        <f t="shared" si="228"/>
        <v/>
      </c>
      <c r="I4893" s="29" t="str">
        <f t="shared" si="229"/>
        <v/>
      </c>
      <c r="J4893" s="29" t="str">
        <f t="shared" si="230"/>
        <v/>
      </c>
    </row>
    <row r="4894" spans="8:10" x14ac:dyDescent="0.25">
      <c r="H4894" s="29" t="str">
        <f t="shared" si="228"/>
        <v/>
      </c>
      <c r="I4894" s="29" t="str">
        <f t="shared" si="229"/>
        <v/>
      </c>
      <c r="J4894" s="29" t="str">
        <f t="shared" si="230"/>
        <v/>
      </c>
    </row>
    <row r="4895" spans="8:10" x14ac:dyDescent="0.25">
      <c r="H4895" s="29" t="str">
        <f t="shared" si="228"/>
        <v/>
      </c>
      <c r="I4895" s="29" t="str">
        <f t="shared" si="229"/>
        <v/>
      </c>
      <c r="J4895" s="29" t="str">
        <f t="shared" si="230"/>
        <v/>
      </c>
    </row>
    <row r="4896" spans="8:10" x14ac:dyDescent="0.25">
      <c r="H4896" s="29" t="str">
        <f t="shared" si="228"/>
        <v/>
      </c>
      <c r="I4896" s="29" t="str">
        <f t="shared" si="229"/>
        <v/>
      </c>
      <c r="J4896" s="29" t="str">
        <f t="shared" si="230"/>
        <v/>
      </c>
    </row>
    <row r="4897" spans="8:10" x14ac:dyDescent="0.25">
      <c r="H4897" s="29" t="str">
        <f t="shared" si="228"/>
        <v/>
      </c>
      <c r="I4897" s="29" t="str">
        <f t="shared" si="229"/>
        <v/>
      </c>
      <c r="J4897" s="29" t="str">
        <f t="shared" si="230"/>
        <v/>
      </c>
    </row>
    <row r="4898" spans="8:10" x14ac:dyDescent="0.25">
      <c r="H4898" s="29" t="str">
        <f t="shared" si="228"/>
        <v/>
      </c>
      <c r="I4898" s="29" t="str">
        <f t="shared" si="229"/>
        <v/>
      </c>
      <c r="J4898" s="29" t="str">
        <f t="shared" si="230"/>
        <v/>
      </c>
    </row>
    <row r="4899" spans="8:10" x14ac:dyDescent="0.25">
      <c r="H4899" s="29" t="str">
        <f t="shared" si="228"/>
        <v/>
      </c>
      <c r="I4899" s="29" t="str">
        <f t="shared" si="229"/>
        <v/>
      </c>
      <c r="J4899" s="29" t="str">
        <f t="shared" si="230"/>
        <v/>
      </c>
    </row>
    <row r="4900" spans="8:10" x14ac:dyDescent="0.25">
      <c r="H4900" s="29" t="str">
        <f t="shared" si="228"/>
        <v/>
      </c>
      <c r="I4900" s="29" t="str">
        <f t="shared" si="229"/>
        <v/>
      </c>
      <c r="J4900" s="29" t="str">
        <f t="shared" si="230"/>
        <v/>
      </c>
    </row>
    <row r="4901" spans="8:10" x14ac:dyDescent="0.25">
      <c r="H4901" s="29" t="str">
        <f t="shared" si="228"/>
        <v/>
      </c>
      <c r="I4901" s="29" t="str">
        <f t="shared" si="229"/>
        <v/>
      </c>
      <c r="J4901" s="29" t="str">
        <f t="shared" si="230"/>
        <v/>
      </c>
    </row>
    <row r="4902" spans="8:10" x14ac:dyDescent="0.25">
      <c r="H4902" s="29" t="str">
        <f t="shared" si="228"/>
        <v/>
      </c>
      <c r="I4902" s="29" t="str">
        <f t="shared" si="229"/>
        <v/>
      </c>
      <c r="J4902" s="29" t="str">
        <f t="shared" si="230"/>
        <v/>
      </c>
    </row>
    <row r="4903" spans="8:10" x14ac:dyDescent="0.25">
      <c r="H4903" s="29" t="str">
        <f t="shared" si="228"/>
        <v/>
      </c>
      <c r="I4903" s="29" t="str">
        <f t="shared" si="229"/>
        <v/>
      </c>
      <c r="J4903" s="29" t="str">
        <f t="shared" si="230"/>
        <v/>
      </c>
    </row>
    <row r="4904" spans="8:10" x14ac:dyDescent="0.25">
      <c r="H4904" s="29" t="str">
        <f t="shared" si="228"/>
        <v/>
      </c>
      <c r="I4904" s="29" t="str">
        <f t="shared" si="229"/>
        <v/>
      </c>
      <c r="J4904" s="29" t="str">
        <f t="shared" si="230"/>
        <v/>
      </c>
    </row>
    <row r="4905" spans="8:10" x14ac:dyDescent="0.25">
      <c r="H4905" s="29" t="str">
        <f t="shared" si="228"/>
        <v/>
      </c>
      <c r="I4905" s="29" t="str">
        <f t="shared" si="229"/>
        <v/>
      </c>
      <c r="J4905" s="29" t="str">
        <f t="shared" si="230"/>
        <v/>
      </c>
    </row>
    <row r="4906" spans="8:10" x14ac:dyDescent="0.25">
      <c r="H4906" s="29" t="str">
        <f t="shared" si="228"/>
        <v/>
      </c>
      <c r="I4906" s="29" t="str">
        <f t="shared" si="229"/>
        <v/>
      </c>
      <c r="J4906" s="29" t="str">
        <f t="shared" si="230"/>
        <v/>
      </c>
    </row>
    <row r="4907" spans="8:10" x14ac:dyDescent="0.25">
      <c r="H4907" s="29" t="str">
        <f t="shared" si="228"/>
        <v/>
      </c>
      <c r="I4907" s="29" t="str">
        <f t="shared" si="229"/>
        <v/>
      </c>
      <c r="J4907" s="29" t="str">
        <f t="shared" si="230"/>
        <v/>
      </c>
    </row>
    <row r="4908" spans="8:10" x14ac:dyDescent="0.25">
      <c r="H4908" s="29" t="str">
        <f t="shared" si="228"/>
        <v/>
      </c>
      <c r="I4908" s="29" t="str">
        <f t="shared" si="229"/>
        <v/>
      </c>
      <c r="J4908" s="29" t="str">
        <f t="shared" si="230"/>
        <v/>
      </c>
    </row>
    <row r="4909" spans="8:10" x14ac:dyDescent="0.25">
      <c r="H4909" s="29" t="str">
        <f t="shared" si="228"/>
        <v/>
      </c>
      <c r="I4909" s="29" t="str">
        <f t="shared" si="229"/>
        <v/>
      </c>
      <c r="J4909" s="29" t="str">
        <f t="shared" si="230"/>
        <v/>
      </c>
    </row>
    <row r="4910" spans="8:10" x14ac:dyDescent="0.25">
      <c r="H4910" s="29" t="str">
        <f t="shared" si="228"/>
        <v/>
      </c>
      <c r="I4910" s="29" t="str">
        <f t="shared" si="229"/>
        <v/>
      </c>
      <c r="J4910" s="29" t="str">
        <f t="shared" si="230"/>
        <v/>
      </c>
    </row>
    <row r="4911" spans="8:10" x14ac:dyDescent="0.25">
      <c r="H4911" s="29" t="str">
        <f t="shared" si="228"/>
        <v/>
      </c>
      <c r="I4911" s="29" t="str">
        <f t="shared" si="229"/>
        <v/>
      </c>
      <c r="J4911" s="29" t="str">
        <f t="shared" si="230"/>
        <v/>
      </c>
    </row>
    <row r="4912" spans="8:10" x14ac:dyDescent="0.25">
      <c r="H4912" s="29" t="str">
        <f t="shared" si="228"/>
        <v/>
      </c>
      <c r="I4912" s="29" t="str">
        <f t="shared" si="229"/>
        <v/>
      </c>
      <c r="J4912" s="29" t="str">
        <f t="shared" si="230"/>
        <v/>
      </c>
    </row>
    <row r="4913" spans="8:10" x14ac:dyDescent="0.25">
      <c r="H4913" s="29" t="str">
        <f t="shared" si="228"/>
        <v/>
      </c>
      <c r="I4913" s="29" t="str">
        <f t="shared" si="229"/>
        <v/>
      </c>
      <c r="J4913" s="29" t="str">
        <f t="shared" si="230"/>
        <v/>
      </c>
    </row>
    <row r="4914" spans="8:10" x14ac:dyDescent="0.25">
      <c r="H4914" s="29" t="str">
        <f t="shared" si="228"/>
        <v/>
      </c>
      <c r="I4914" s="29" t="str">
        <f t="shared" si="229"/>
        <v/>
      </c>
      <c r="J4914" s="29" t="str">
        <f t="shared" si="230"/>
        <v/>
      </c>
    </row>
    <row r="4915" spans="8:10" x14ac:dyDescent="0.25">
      <c r="H4915" s="29" t="str">
        <f t="shared" si="228"/>
        <v/>
      </c>
      <c r="I4915" s="29" t="str">
        <f t="shared" si="229"/>
        <v/>
      </c>
      <c r="J4915" s="29" t="str">
        <f t="shared" si="230"/>
        <v/>
      </c>
    </row>
    <row r="4916" spans="8:10" x14ac:dyDescent="0.25">
      <c r="H4916" s="29" t="str">
        <f t="shared" si="228"/>
        <v/>
      </c>
      <c r="I4916" s="29" t="str">
        <f t="shared" si="229"/>
        <v/>
      </c>
      <c r="J4916" s="29" t="str">
        <f t="shared" si="230"/>
        <v/>
      </c>
    </row>
    <row r="4917" spans="8:10" x14ac:dyDescent="0.25">
      <c r="H4917" s="29" t="str">
        <f t="shared" si="228"/>
        <v/>
      </c>
      <c r="I4917" s="29" t="str">
        <f t="shared" si="229"/>
        <v/>
      </c>
      <c r="J4917" s="29" t="str">
        <f t="shared" si="230"/>
        <v/>
      </c>
    </row>
    <row r="4918" spans="8:10" x14ac:dyDescent="0.25">
      <c r="H4918" s="29" t="str">
        <f t="shared" si="228"/>
        <v/>
      </c>
      <c r="I4918" s="29" t="str">
        <f t="shared" si="229"/>
        <v/>
      </c>
      <c r="J4918" s="29" t="str">
        <f t="shared" si="230"/>
        <v/>
      </c>
    </row>
    <row r="4919" spans="8:10" x14ac:dyDescent="0.25">
      <c r="H4919" s="29" t="str">
        <f t="shared" si="228"/>
        <v/>
      </c>
      <c r="I4919" s="29" t="str">
        <f t="shared" si="229"/>
        <v/>
      </c>
      <c r="J4919" s="29" t="str">
        <f t="shared" si="230"/>
        <v/>
      </c>
    </row>
    <row r="4920" spans="8:10" x14ac:dyDescent="0.25">
      <c r="H4920" s="29" t="str">
        <f t="shared" si="228"/>
        <v/>
      </c>
      <c r="I4920" s="29" t="str">
        <f t="shared" si="229"/>
        <v/>
      </c>
      <c r="J4920" s="29" t="str">
        <f t="shared" si="230"/>
        <v/>
      </c>
    </row>
    <row r="4921" spans="8:10" x14ac:dyDescent="0.25">
      <c r="H4921" s="29" t="str">
        <f t="shared" si="228"/>
        <v/>
      </c>
      <c r="I4921" s="29" t="str">
        <f t="shared" si="229"/>
        <v/>
      </c>
      <c r="J4921" s="29" t="str">
        <f t="shared" si="230"/>
        <v/>
      </c>
    </row>
    <row r="4922" spans="8:10" x14ac:dyDescent="0.25">
      <c r="H4922" s="29" t="str">
        <f t="shared" si="228"/>
        <v/>
      </c>
      <c r="I4922" s="29" t="str">
        <f t="shared" si="229"/>
        <v/>
      </c>
      <c r="J4922" s="29" t="str">
        <f t="shared" si="230"/>
        <v/>
      </c>
    </row>
    <row r="4923" spans="8:10" x14ac:dyDescent="0.25">
      <c r="H4923" s="29" t="str">
        <f t="shared" si="228"/>
        <v/>
      </c>
      <c r="I4923" s="29" t="str">
        <f t="shared" si="229"/>
        <v/>
      </c>
      <c r="J4923" s="29" t="str">
        <f t="shared" si="230"/>
        <v/>
      </c>
    </row>
    <row r="4924" spans="8:10" x14ac:dyDescent="0.25">
      <c r="H4924" s="29" t="str">
        <f t="shared" si="228"/>
        <v/>
      </c>
      <c r="I4924" s="29" t="str">
        <f t="shared" si="229"/>
        <v/>
      </c>
      <c r="J4924" s="29" t="str">
        <f t="shared" si="230"/>
        <v/>
      </c>
    </row>
    <row r="4925" spans="8:10" x14ac:dyDescent="0.25">
      <c r="H4925" s="29" t="str">
        <f t="shared" si="228"/>
        <v/>
      </c>
      <c r="I4925" s="29" t="str">
        <f t="shared" si="229"/>
        <v/>
      </c>
      <c r="J4925" s="29" t="str">
        <f t="shared" si="230"/>
        <v/>
      </c>
    </row>
    <row r="4926" spans="8:10" x14ac:dyDescent="0.25">
      <c r="H4926" s="29" t="str">
        <f t="shared" si="228"/>
        <v/>
      </c>
      <c r="I4926" s="29" t="str">
        <f t="shared" si="229"/>
        <v/>
      </c>
      <c r="J4926" s="29" t="str">
        <f t="shared" si="230"/>
        <v/>
      </c>
    </row>
    <row r="4927" spans="8:10" x14ac:dyDescent="0.25">
      <c r="H4927" s="29" t="str">
        <f t="shared" si="228"/>
        <v/>
      </c>
      <c r="I4927" s="29" t="str">
        <f t="shared" si="229"/>
        <v/>
      </c>
      <c r="J4927" s="29" t="str">
        <f t="shared" si="230"/>
        <v/>
      </c>
    </row>
    <row r="4928" spans="8:10" x14ac:dyDescent="0.25">
      <c r="H4928" s="29" t="str">
        <f t="shared" si="228"/>
        <v/>
      </c>
      <c r="I4928" s="29" t="str">
        <f t="shared" si="229"/>
        <v/>
      </c>
      <c r="J4928" s="29" t="str">
        <f t="shared" si="230"/>
        <v/>
      </c>
    </row>
    <row r="4929" spans="8:10" x14ac:dyDescent="0.25">
      <c r="H4929" s="29" t="str">
        <f t="shared" si="228"/>
        <v/>
      </c>
      <c r="I4929" s="29" t="str">
        <f t="shared" si="229"/>
        <v/>
      </c>
      <c r="J4929" s="29" t="str">
        <f t="shared" si="230"/>
        <v/>
      </c>
    </row>
    <row r="4930" spans="8:10" x14ac:dyDescent="0.25">
      <c r="H4930" s="29" t="str">
        <f t="shared" si="228"/>
        <v/>
      </c>
      <c r="I4930" s="29" t="str">
        <f t="shared" si="229"/>
        <v/>
      </c>
      <c r="J4930" s="29" t="str">
        <f t="shared" si="230"/>
        <v/>
      </c>
    </row>
    <row r="4931" spans="8:10" x14ac:dyDescent="0.25">
      <c r="H4931" s="29" t="str">
        <f t="shared" si="228"/>
        <v/>
      </c>
      <c r="I4931" s="29" t="str">
        <f t="shared" si="229"/>
        <v/>
      </c>
      <c r="J4931" s="29" t="str">
        <f t="shared" si="230"/>
        <v/>
      </c>
    </row>
    <row r="4932" spans="8:10" x14ac:dyDescent="0.25">
      <c r="H4932" s="29" t="str">
        <f t="shared" si="228"/>
        <v/>
      </c>
      <c r="I4932" s="29" t="str">
        <f t="shared" si="229"/>
        <v/>
      </c>
      <c r="J4932" s="29" t="str">
        <f t="shared" si="230"/>
        <v/>
      </c>
    </row>
    <row r="4933" spans="8:10" x14ac:dyDescent="0.25">
      <c r="H4933" s="29" t="str">
        <f t="shared" si="228"/>
        <v/>
      </c>
      <c r="I4933" s="29" t="str">
        <f t="shared" si="229"/>
        <v/>
      </c>
      <c r="J4933" s="29" t="str">
        <f t="shared" si="230"/>
        <v/>
      </c>
    </row>
    <row r="4934" spans="8:10" x14ac:dyDescent="0.25">
      <c r="H4934" s="29" t="str">
        <f t="shared" ref="H4934:H4997" si="231">IF(A4934&gt;0,WEEKNUM(C4934,21),"")</f>
        <v/>
      </c>
      <c r="I4934" s="29" t="str">
        <f t="shared" ref="I4934:I4997" si="232">IF(A4934&gt;0,1,"")</f>
        <v/>
      </c>
      <c r="J4934" s="29" t="str">
        <f t="shared" ref="J4934:J4997" si="233">IF(F4934&gt;0,1,"")</f>
        <v/>
      </c>
    </row>
    <row r="4935" spans="8:10" x14ac:dyDescent="0.25">
      <c r="H4935" s="29" t="str">
        <f t="shared" si="231"/>
        <v/>
      </c>
      <c r="I4935" s="29" t="str">
        <f t="shared" si="232"/>
        <v/>
      </c>
      <c r="J4935" s="29" t="str">
        <f t="shared" si="233"/>
        <v/>
      </c>
    </row>
    <row r="4936" spans="8:10" x14ac:dyDescent="0.25">
      <c r="H4936" s="29" t="str">
        <f t="shared" si="231"/>
        <v/>
      </c>
      <c r="I4936" s="29" t="str">
        <f t="shared" si="232"/>
        <v/>
      </c>
      <c r="J4936" s="29" t="str">
        <f t="shared" si="233"/>
        <v/>
      </c>
    </row>
    <row r="4937" spans="8:10" x14ac:dyDescent="0.25">
      <c r="H4937" s="29" t="str">
        <f t="shared" si="231"/>
        <v/>
      </c>
      <c r="I4937" s="29" t="str">
        <f t="shared" si="232"/>
        <v/>
      </c>
      <c r="J4937" s="29" t="str">
        <f t="shared" si="233"/>
        <v/>
      </c>
    </row>
    <row r="4938" spans="8:10" x14ac:dyDescent="0.25">
      <c r="H4938" s="29" t="str">
        <f t="shared" si="231"/>
        <v/>
      </c>
      <c r="I4938" s="29" t="str">
        <f t="shared" si="232"/>
        <v/>
      </c>
      <c r="J4938" s="29" t="str">
        <f t="shared" si="233"/>
        <v/>
      </c>
    </row>
    <row r="4939" spans="8:10" x14ac:dyDescent="0.25">
      <c r="H4939" s="29" t="str">
        <f t="shared" si="231"/>
        <v/>
      </c>
      <c r="I4939" s="29" t="str">
        <f t="shared" si="232"/>
        <v/>
      </c>
      <c r="J4939" s="29" t="str">
        <f t="shared" si="233"/>
        <v/>
      </c>
    </row>
    <row r="4940" spans="8:10" x14ac:dyDescent="0.25">
      <c r="H4940" s="29" t="str">
        <f t="shared" si="231"/>
        <v/>
      </c>
      <c r="I4940" s="29" t="str">
        <f t="shared" si="232"/>
        <v/>
      </c>
      <c r="J4940" s="29" t="str">
        <f t="shared" si="233"/>
        <v/>
      </c>
    </row>
    <row r="4941" spans="8:10" x14ac:dyDescent="0.25">
      <c r="H4941" s="29" t="str">
        <f t="shared" si="231"/>
        <v/>
      </c>
      <c r="I4941" s="29" t="str">
        <f t="shared" si="232"/>
        <v/>
      </c>
      <c r="J4941" s="29" t="str">
        <f t="shared" si="233"/>
        <v/>
      </c>
    </row>
    <row r="4942" spans="8:10" x14ac:dyDescent="0.25">
      <c r="H4942" s="29" t="str">
        <f t="shared" si="231"/>
        <v/>
      </c>
      <c r="I4942" s="29" t="str">
        <f t="shared" si="232"/>
        <v/>
      </c>
      <c r="J4942" s="29" t="str">
        <f t="shared" si="233"/>
        <v/>
      </c>
    </row>
    <row r="4943" spans="8:10" x14ac:dyDescent="0.25">
      <c r="H4943" s="29" t="str">
        <f t="shared" si="231"/>
        <v/>
      </c>
      <c r="I4943" s="29" t="str">
        <f t="shared" si="232"/>
        <v/>
      </c>
      <c r="J4943" s="29" t="str">
        <f t="shared" si="233"/>
        <v/>
      </c>
    </row>
    <row r="4944" spans="8:10" x14ac:dyDescent="0.25">
      <c r="H4944" s="29" t="str">
        <f t="shared" si="231"/>
        <v/>
      </c>
      <c r="I4944" s="29" t="str">
        <f t="shared" si="232"/>
        <v/>
      </c>
      <c r="J4944" s="29" t="str">
        <f t="shared" si="233"/>
        <v/>
      </c>
    </row>
    <row r="4945" spans="8:10" x14ac:dyDescent="0.25">
      <c r="H4945" s="29" t="str">
        <f t="shared" si="231"/>
        <v/>
      </c>
      <c r="I4945" s="29" t="str">
        <f t="shared" si="232"/>
        <v/>
      </c>
      <c r="J4945" s="29" t="str">
        <f t="shared" si="233"/>
        <v/>
      </c>
    </row>
    <row r="4946" spans="8:10" x14ac:dyDescent="0.25">
      <c r="H4946" s="29" t="str">
        <f t="shared" si="231"/>
        <v/>
      </c>
      <c r="I4946" s="29" t="str">
        <f t="shared" si="232"/>
        <v/>
      </c>
      <c r="J4946" s="29" t="str">
        <f t="shared" si="233"/>
        <v/>
      </c>
    </row>
    <row r="4947" spans="8:10" x14ac:dyDescent="0.25">
      <c r="H4947" s="29" t="str">
        <f t="shared" si="231"/>
        <v/>
      </c>
      <c r="I4947" s="29" t="str">
        <f t="shared" si="232"/>
        <v/>
      </c>
      <c r="J4947" s="29" t="str">
        <f t="shared" si="233"/>
        <v/>
      </c>
    </row>
    <row r="4948" spans="8:10" x14ac:dyDescent="0.25">
      <c r="H4948" s="29" t="str">
        <f t="shared" si="231"/>
        <v/>
      </c>
      <c r="I4948" s="29" t="str">
        <f t="shared" si="232"/>
        <v/>
      </c>
      <c r="J4948" s="29" t="str">
        <f t="shared" si="233"/>
        <v/>
      </c>
    </row>
    <row r="4949" spans="8:10" x14ac:dyDescent="0.25">
      <c r="H4949" s="29" t="str">
        <f t="shared" si="231"/>
        <v/>
      </c>
      <c r="I4949" s="29" t="str">
        <f t="shared" si="232"/>
        <v/>
      </c>
      <c r="J4949" s="29" t="str">
        <f t="shared" si="233"/>
        <v/>
      </c>
    </row>
    <row r="4950" spans="8:10" x14ac:dyDescent="0.25">
      <c r="H4950" s="29" t="str">
        <f t="shared" si="231"/>
        <v/>
      </c>
      <c r="I4950" s="29" t="str">
        <f t="shared" si="232"/>
        <v/>
      </c>
      <c r="J4950" s="29" t="str">
        <f t="shared" si="233"/>
        <v/>
      </c>
    </row>
    <row r="4951" spans="8:10" x14ac:dyDescent="0.25">
      <c r="H4951" s="29" t="str">
        <f t="shared" si="231"/>
        <v/>
      </c>
      <c r="I4951" s="29" t="str">
        <f t="shared" si="232"/>
        <v/>
      </c>
      <c r="J4951" s="29" t="str">
        <f t="shared" si="233"/>
        <v/>
      </c>
    </row>
    <row r="4952" spans="8:10" x14ac:dyDescent="0.25">
      <c r="H4952" s="29" t="str">
        <f t="shared" si="231"/>
        <v/>
      </c>
      <c r="I4952" s="29" t="str">
        <f t="shared" si="232"/>
        <v/>
      </c>
      <c r="J4952" s="29" t="str">
        <f t="shared" si="233"/>
        <v/>
      </c>
    </row>
    <row r="4953" spans="8:10" x14ac:dyDescent="0.25">
      <c r="H4953" s="29" t="str">
        <f t="shared" si="231"/>
        <v/>
      </c>
      <c r="I4953" s="29" t="str">
        <f t="shared" si="232"/>
        <v/>
      </c>
      <c r="J4953" s="29" t="str">
        <f t="shared" si="233"/>
        <v/>
      </c>
    </row>
    <row r="4954" spans="8:10" x14ac:dyDescent="0.25">
      <c r="H4954" s="29" t="str">
        <f t="shared" si="231"/>
        <v/>
      </c>
      <c r="I4954" s="29" t="str">
        <f t="shared" si="232"/>
        <v/>
      </c>
      <c r="J4954" s="29" t="str">
        <f t="shared" si="233"/>
        <v/>
      </c>
    </row>
    <row r="4955" spans="8:10" x14ac:dyDescent="0.25">
      <c r="H4955" s="29" t="str">
        <f t="shared" si="231"/>
        <v/>
      </c>
      <c r="I4955" s="29" t="str">
        <f t="shared" si="232"/>
        <v/>
      </c>
      <c r="J4955" s="29" t="str">
        <f t="shared" si="233"/>
        <v/>
      </c>
    </row>
    <row r="4956" spans="8:10" x14ac:dyDescent="0.25">
      <c r="H4956" s="29" t="str">
        <f t="shared" si="231"/>
        <v/>
      </c>
      <c r="I4956" s="29" t="str">
        <f t="shared" si="232"/>
        <v/>
      </c>
      <c r="J4956" s="29" t="str">
        <f t="shared" si="233"/>
        <v/>
      </c>
    </row>
    <row r="4957" spans="8:10" x14ac:dyDescent="0.25">
      <c r="H4957" s="29" t="str">
        <f t="shared" si="231"/>
        <v/>
      </c>
      <c r="I4957" s="29" t="str">
        <f t="shared" si="232"/>
        <v/>
      </c>
      <c r="J4957" s="29" t="str">
        <f t="shared" si="233"/>
        <v/>
      </c>
    </row>
    <row r="4958" spans="8:10" x14ac:dyDescent="0.25">
      <c r="H4958" s="29" t="str">
        <f t="shared" si="231"/>
        <v/>
      </c>
      <c r="I4958" s="29" t="str">
        <f t="shared" si="232"/>
        <v/>
      </c>
      <c r="J4958" s="29" t="str">
        <f t="shared" si="233"/>
        <v/>
      </c>
    </row>
    <row r="4959" spans="8:10" x14ac:dyDescent="0.25">
      <c r="H4959" s="29" t="str">
        <f t="shared" si="231"/>
        <v/>
      </c>
      <c r="I4959" s="29" t="str">
        <f t="shared" si="232"/>
        <v/>
      </c>
      <c r="J4959" s="29" t="str">
        <f t="shared" si="233"/>
        <v/>
      </c>
    </row>
    <row r="4960" spans="8:10" x14ac:dyDescent="0.25">
      <c r="H4960" s="29" t="str">
        <f t="shared" si="231"/>
        <v/>
      </c>
      <c r="I4960" s="29" t="str">
        <f t="shared" si="232"/>
        <v/>
      </c>
      <c r="J4960" s="29" t="str">
        <f t="shared" si="233"/>
        <v/>
      </c>
    </row>
    <row r="4961" spans="8:14" x14ac:dyDescent="0.25">
      <c r="H4961" s="29" t="str">
        <f t="shared" si="231"/>
        <v/>
      </c>
      <c r="I4961" s="29" t="str">
        <f t="shared" si="232"/>
        <v/>
      </c>
      <c r="J4961" s="29" t="str">
        <f t="shared" si="233"/>
        <v/>
      </c>
    </row>
    <row r="4962" spans="8:14" x14ac:dyDescent="0.25">
      <c r="H4962" s="29" t="str">
        <f t="shared" si="231"/>
        <v/>
      </c>
      <c r="I4962" s="29" t="str">
        <f t="shared" si="232"/>
        <v/>
      </c>
      <c r="J4962" s="29" t="str">
        <f t="shared" si="233"/>
        <v/>
      </c>
    </row>
    <row r="4963" spans="8:14" x14ac:dyDescent="0.25">
      <c r="H4963" s="29" t="str">
        <f t="shared" si="231"/>
        <v/>
      </c>
      <c r="I4963" s="29" t="str">
        <f t="shared" si="232"/>
        <v/>
      </c>
      <c r="J4963" s="29" t="str">
        <f t="shared" si="233"/>
        <v/>
      </c>
    </row>
    <row r="4964" spans="8:14" x14ac:dyDescent="0.25">
      <c r="H4964" s="29" t="str">
        <f t="shared" si="231"/>
        <v/>
      </c>
      <c r="I4964" s="29" t="str">
        <f t="shared" si="232"/>
        <v/>
      </c>
      <c r="J4964" s="29" t="str">
        <f t="shared" si="233"/>
        <v/>
      </c>
    </row>
    <row r="4965" spans="8:14" x14ac:dyDescent="0.25">
      <c r="H4965" s="29" t="str">
        <f t="shared" si="231"/>
        <v/>
      </c>
      <c r="I4965" s="29" t="str">
        <f t="shared" si="232"/>
        <v/>
      </c>
      <c r="J4965" s="29" t="str">
        <f t="shared" si="233"/>
        <v/>
      </c>
      <c r="L4965" s="76"/>
      <c r="M4965" s="76"/>
      <c r="N4965" s="76"/>
    </row>
    <row r="4966" spans="8:14" x14ac:dyDescent="0.25">
      <c r="H4966" s="29" t="str">
        <f t="shared" si="231"/>
        <v/>
      </c>
      <c r="I4966" s="29" t="str">
        <f t="shared" si="232"/>
        <v/>
      </c>
      <c r="J4966" s="29" t="str">
        <f t="shared" si="233"/>
        <v/>
      </c>
      <c r="L4966" s="76"/>
      <c r="M4966" s="76"/>
      <c r="N4966" s="76"/>
    </row>
    <row r="4967" spans="8:14" x14ac:dyDescent="0.25">
      <c r="H4967" s="29" t="str">
        <f t="shared" si="231"/>
        <v/>
      </c>
      <c r="I4967" s="29" t="str">
        <f t="shared" si="232"/>
        <v/>
      </c>
      <c r="J4967" s="29" t="str">
        <f t="shared" si="233"/>
        <v/>
      </c>
      <c r="L4967" s="76"/>
      <c r="M4967" s="76"/>
      <c r="N4967" s="76"/>
    </row>
    <row r="4968" spans="8:14" x14ac:dyDescent="0.25">
      <c r="H4968" s="29" t="str">
        <f t="shared" si="231"/>
        <v/>
      </c>
      <c r="I4968" s="29" t="str">
        <f t="shared" si="232"/>
        <v/>
      </c>
      <c r="J4968" s="29" t="str">
        <f t="shared" si="233"/>
        <v/>
      </c>
      <c r="L4968" s="76"/>
      <c r="M4968" s="76"/>
      <c r="N4968" s="76"/>
    </row>
    <row r="4969" spans="8:14" x14ac:dyDescent="0.25">
      <c r="H4969" s="29" t="str">
        <f t="shared" si="231"/>
        <v/>
      </c>
      <c r="I4969" s="29" t="str">
        <f t="shared" si="232"/>
        <v/>
      </c>
      <c r="J4969" s="29" t="str">
        <f t="shared" si="233"/>
        <v/>
      </c>
      <c r="L4969" s="76"/>
      <c r="M4969" s="76"/>
      <c r="N4969" s="76"/>
    </row>
    <row r="4970" spans="8:14" x14ac:dyDescent="0.25">
      <c r="H4970" s="29" t="str">
        <f t="shared" si="231"/>
        <v/>
      </c>
      <c r="I4970" s="29" t="str">
        <f t="shared" si="232"/>
        <v/>
      </c>
      <c r="J4970" s="29" t="str">
        <f t="shared" si="233"/>
        <v/>
      </c>
      <c r="L4970" s="76"/>
      <c r="M4970" s="76"/>
      <c r="N4970" s="76"/>
    </row>
    <row r="4971" spans="8:14" x14ac:dyDescent="0.25">
      <c r="H4971" s="29" t="str">
        <f t="shared" si="231"/>
        <v/>
      </c>
      <c r="I4971" s="29" t="str">
        <f t="shared" si="232"/>
        <v/>
      </c>
      <c r="J4971" s="29" t="str">
        <f t="shared" si="233"/>
        <v/>
      </c>
      <c r="L4971" s="76"/>
      <c r="M4971" s="76"/>
      <c r="N4971" s="76"/>
    </row>
    <row r="4972" spans="8:14" x14ac:dyDescent="0.25">
      <c r="H4972" s="29" t="str">
        <f t="shared" si="231"/>
        <v/>
      </c>
      <c r="I4972" s="29" t="str">
        <f t="shared" si="232"/>
        <v/>
      </c>
      <c r="J4972" s="29" t="str">
        <f t="shared" si="233"/>
        <v/>
      </c>
      <c r="L4972" s="76"/>
      <c r="M4972" s="76"/>
      <c r="N4972" s="76"/>
    </row>
    <row r="4973" spans="8:14" x14ac:dyDescent="0.25">
      <c r="H4973" s="29" t="str">
        <f t="shared" si="231"/>
        <v/>
      </c>
      <c r="I4973" s="29" t="str">
        <f t="shared" si="232"/>
        <v/>
      </c>
      <c r="J4973" s="29" t="str">
        <f t="shared" si="233"/>
        <v/>
      </c>
      <c r="L4973" s="76"/>
      <c r="M4973" s="76"/>
      <c r="N4973" s="76"/>
    </row>
    <row r="4974" spans="8:14" x14ac:dyDescent="0.25">
      <c r="H4974" s="29" t="str">
        <f t="shared" si="231"/>
        <v/>
      </c>
      <c r="I4974" s="29" t="str">
        <f t="shared" si="232"/>
        <v/>
      </c>
      <c r="J4974" s="29" t="str">
        <f t="shared" si="233"/>
        <v/>
      </c>
      <c r="L4974" s="76"/>
      <c r="M4974" s="76"/>
      <c r="N4974" s="76"/>
    </row>
    <row r="4975" spans="8:14" x14ac:dyDescent="0.25">
      <c r="H4975" s="29" t="str">
        <f t="shared" si="231"/>
        <v/>
      </c>
      <c r="I4975" s="29" t="str">
        <f t="shared" si="232"/>
        <v/>
      </c>
      <c r="J4975" s="29" t="str">
        <f t="shared" si="233"/>
        <v/>
      </c>
      <c r="L4975" s="76"/>
      <c r="M4975" s="76"/>
      <c r="N4975" s="76"/>
    </row>
    <row r="4976" spans="8:14" x14ac:dyDescent="0.25">
      <c r="H4976" s="29" t="str">
        <f t="shared" si="231"/>
        <v/>
      </c>
      <c r="I4976" s="29" t="str">
        <f t="shared" si="232"/>
        <v/>
      </c>
      <c r="J4976" s="29" t="str">
        <f t="shared" si="233"/>
        <v/>
      </c>
      <c r="L4976" s="76"/>
      <c r="M4976" s="76"/>
      <c r="N4976" s="76"/>
    </row>
    <row r="4977" spans="8:14" x14ac:dyDescent="0.25">
      <c r="H4977" s="29" t="str">
        <f t="shared" si="231"/>
        <v/>
      </c>
      <c r="I4977" s="29" t="str">
        <f t="shared" si="232"/>
        <v/>
      </c>
      <c r="J4977" s="29" t="str">
        <f t="shared" si="233"/>
        <v/>
      </c>
      <c r="L4977" s="76"/>
      <c r="M4977" s="76"/>
      <c r="N4977" s="76"/>
    </row>
    <row r="4978" spans="8:14" x14ac:dyDescent="0.25">
      <c r="H4978" s="29" t="str">
        <f t="shared" si="231"/>
        <v/>
      </c>
      <c r="I4978" s="29" t="str">
        <f t="shared" si="232"/>
        <v/>
      </c>
      <c r="J4978" s="29" t="str">
        <f t="shared" si="233"/>
        <v/>
      </c>
      <c r="L4978" s="76"/>
      <c r="M4978" s="76"/>
      <c r="N4978" s="76"/>
    </row>
    <row r="4979" spans="8:14" x14ac:dyDescent="0.25">
      <c r="H4979" s="29" t="str">
        <f t="shared" si="231"/>
        <v/>
      </c>
      <c r="I4979" s="29" t="str">
        <f t="shared" si="232"/>
        <v/>
      </c>
      <c r="J4979" s="29" t="str">
        <f t="shared" si="233"/>
        <v/>
      </c>
      <c r="L4979" s="76"/>
      <c r="M4979" s="76"/>
      <c r="N4979" s="76"/>
    </row>
    <row r="4980" spans="8:14" x14ac:dyDescent="0.25">
      <c r="H4980" s="29" t="str">
        <f t="shared" si="231"/>
        <v/>
      </c>
      <c r="I4980" s="29" t="str">
        <f t="shared" si="232"/>
        <v/>
      </c>
      <c r="J4980" s="29" t="str">
        <f t="shared" si="233"/>
        <v/>
      </c>
      <c r="L4980" s="76"/>
      <c r="M4980" s="76"/>
      <c r="N4980" s="76"/>
    </row>
    <row r="4981" spans="8:14" x14ac:dyDescent="0.25">
      <c r="H4981" s="29" t="str">
        <f t="shared" si="231"/>
        <v/>
      </c>
      <c r="I4981" s="29" t="str">
        <f t="shared" si="232"/>
        <v/>
      </c>
      <c r="J4981" s="29" t="str">
        <f t="shared" si="233"/>
        <v/>
      </c>
      <c r="L4981" s="76"/>
      <c r="M4981" s="76"/>
      <c r="N4981" s="76"/>
    </row>
    <row r="4982" spans="8:14" x14ac:dyDescent="0.25">
      <c r="H4982" s="29" t="str">
        <f t="shared" si="231"/>
        <v/>
      </c>
      <c r="I4982" s="29" t="str">
        <f t="shared" si="232"/>
        <v/>
      </c>
      <c r="J4982" s="29" t="str">
        <f t="shared" si="233"/>
        <v/>
      </c>
      <c r="L4982" s="76"/>
      <c r="M4982" s="76"/>
      <c r="N4982" s="76"/>
    </row>
    <row r="4983" spans="8:14" x14ac:dyDescent="0.25">
      <c r="H4983" s="29" t="str">
        <f t="shared" si="231"/>
        <v/>
      </c>
      <c r="I4983" s="29" t="str">
        <f t="shared" si="232"/>
        <v/>
      </c>
      <c r="J4983" s="29" t="str">
        <f t="shared" si="233"/>
        <v/>
      </c>
      <c r="L4983" s="76"/>
      <c r="M4983" s="76"/>
      <c r="N4983" s="76"/>
    </row>
    <row r="4984" spans="8:14" x14ac:dyDescent="0.25">
      <c r="H4984" s="29" t="str">
        <f t="shared" si="231"/>
        <v/>
      </c>
      <c r="I4984" s="29" t="str">
        <f t="shared" si="232"/>
        <v/>
      </c>
      <c r="J4984" s="29" t="str">
        <f t="shared" si="233"/>
        <v/>
      </c>
      <c r="L4984" s="76"/>
      <c r="M4984" s="76"/>
      <c r="N4984" s="76"/>
    </row>
    <row r="4985" spans="8:14" x14ac:dyDescent="0.25">
      <c r="H4985" s="29" t="str">
        <f t="shared" si="231"/>
        <v/>
      </c>
      <c r="I4985" s="29" t="str">
        <f t="shared" si="232"/>
        <v/>
      </c>
      <c r="J4985" s="29" t="str">
        <f t="shared" si="233"/>
        <v/>
      </c>
      <c r="L4985" s="76"/>
      <c r="M4985" s="76"/>
      <c r="N4985" s="76"/>
    </row>
    <row r="4986" spans="8:14" x14ac:dyDescent="0.25">
      <c r="H4986" s="29" t="str">
        <f t="shared" si="231"/>
        <v/>
      </c>
      <c r="I4986" s="29" t="str">
        <f t="shared" si="232"/>
        <v/>
      </c>
      <c r="J4986" s="29" t="str">
        <f t="shared" si="233"/>
        <v/>
      </c>
      <c r="L4986" s="76"/>
      <c r="M4986" s="76"/>
      <c r="N4986" s="76"/>
    </row>
    <row r="4987" spans="8:14" x14ac:dyDescent="0.25">
      <c r="H4987" s="29" t="str">
        <f t="shared" si="231"/>
        <v/>
      </c>
      <c r="I4987" s="29" t="str">
        <f t="shared" si="232"/>
        <v/>
      </c>
      <c r="J4987" s="29" t="str">
        <f t="shared" si="233"/>
        <v/>
      </c>
      <c r="L4987" s="76"/>
      <c r="M4987" s="76"/>
      <c r="N4987" s="76"/>
    </row>
    <row r="4988" spans="8:14" x14ac:dyDescent="0.25">
      <c r="H4988" s="29" t="str">
        <f t="shared" si="231"/>
        <v/>
      </c>
      <c r="I4988" s="29" t="str">
        <f t="shared" si="232"/>
        <v/>
      </c>
      <c r="J4988" s="29" t="str">
        <f t="shared" si="233"/>
        <v/>
      </c>
      <c r="L4988" s="76"/>
      <c r="M4988" s="76"/>
      <c r="N4988" s="76"/>
    </row>
    <row r="4989" spans="8:14" x14ac:dyDescent="0.25">
      <c r="H4989" s="29" t="str">
        <f t="shared" si="231"/>
        <v/>
      </c>
      <c r="I4989" s="29" t="str">
        <f t="shared" si="232"/>
        <v/>
      </c>
      <c r="J4989" s="29" t="str">
        <f t="shared" si="233"/>
        <v/>
      </c>
      <c r="L4989" s="76"/>
      <c r="M4989" s="76"/>
      <c r="N4989" s="76"/>
    </row>
    <row r="4990" spans="8:14" x14ac:dyDescent="0.25">
      <c r="H4990" s="29" t="str">
        <f t="shared" si="231"/>
        <v/>
      </c>
      <c r="I4990" s="29" t="str">
        <f t="shared" si="232"/>
        <v/>
      </c>
      <c r="J4990" s="29" t="str">
        <f t="shared" si="233"/>
        <v/>
      </c>
      <c r="L4990" s="76"/>
      <c r="M4990" s="76"/>
      <c r="N4990" s="76"/>
    </row>
    <row r="4991" spans="8:14" x14ac:dyDescent="0.25">
      <c r="H4991" s="29" t="str">
        <f t="shared" si="231"/>
        <v/>
      </c>
      <c r="I4991" s="29" t="str">
        <f t="shared" si="232"/>
        <v/>
      </c>
      <c r="J4991" s="29" t="str">
        <f t="shared" si="233"/>
        <v/>
      </c>
      <c r="L4991" s="76"/>
      <c r="M4991" s="76"/>
      <c r="N4991" s="76"/>
    </row>
    <row r="4992" spans="8:14" x14ac:dyDescent="0.25">
      <c r="H4992" s="29" t="str">
        <f t="shared" si="231"/>
        <v/>
      </c>
      <c r="I4992" s="29" t="str">
        <f t="shared" si="232"/>
        <v/>
      </c>
      <c r="J4992" s="29" t="str">
        <f t="shared" si="233"/>
        <v/>
      </c>
      <c r="L4992" s="76"/>
      <c r="M4992" s="76"/>
      <c r="N4992" s="76"/>
    </row>
    <row r="4993" spans="8:14" x14ac:dyDescent="0.25">
      <c r="H4993" s="29" t="str">
        <f t="shared" si="231"/>
        <v/>
      </c>
      <c r="I4993" s="29" t="str">
        <f t="shared" si="232"/>
        <v/>
      </c>
      <c r="J4993" s="29" t="str">
        <f t="shared" si="233"/>
        <v/>
      </c>
      <c r="L4993" s="76"/>
      <c r="M4993" s="76"/>
      <c r="N4993" s="76"/>
    </row>
    <row r="4994" spans="8:14" x14ac:dyDescent="0.25">
      <c r="H4994" s="29" t="str">
        <f t="shared" si="231"/>
        <v/>
      </c>
      <c r="I4994" s="29" t="str">
        <f t="shared" si="232"/>
        <v/>
      </c>
      <c r="J4994" s="29" t="str">
        <f t="shared" si="233"/>
        <v/>
      </c>
      <c r="L4994" s="76"/>
      <c r="M4994" s="76"/>
      <c r="N4994" s="76"/>
    </row>
    <row r="4995" spans="8:14" x14ac:dyDescent="0.25">
      <c r="H4995" s="29" t="str">
        <f t="shared" si="231"/>
        <v/>
      </c>
      <c r="I4995" s="29" t="str">
        <f t="shared" si="232"/>
        <v/>
      </c>
      <c r="J4995" s="29" t="str">
        <f t="shared" si="233"/>
        <v/>
      </c>
      <c r="L4995" s="76"/>
      <c r="M4995" s="76"/>
      <c r="N4995" s="76"/>
    </row>
    <row r="4996" spans="8:14" x14ac:dyDescent="0.25">
      <c r="H4996" s="29" t="str">
        <f t="shared" si="231"/>
        <v/>
      </c>
      <c r="I4996" s="29" t="str">
        <f t="shared" si="232"/>
        <v/>
      </c>
      <c r="J4996" s="29" t="str">
        <f t="shared" si="233"/>
        <v/>
      </c>
      <c r="L4996" s="76"/>
      <c r="M4996" s="76"/>
      <c r="N4996" s="76"/>
    </row>
    <row r="4997" spans="8:14" x14ac:dyDescent="0.25">
      <c r="H4997" s="29" t="str">
        <f t="shared" si="231"/>
        <v/>
      </c>
      <c r="I4997" s="29" t="str">
        <f t="shared" si="232"/>
        <v/>
      </c>
      <c r="J4997" s="29" t="str">
        <f t="shared" si="233"/>
        <v/>
      </c>
      <c r="L4997" s="76"/>
      <c r="M4997" s="76"/>
      <c r="N4997" s="76"/>
    </row>
    <row r="4998" spans="8:14" x14ac:dyDescent="0.25">
      <c r="H4998" s="29" t="str">
        <f t="shared" ref="H4998:H5020" si="234">IF(A4998&gt;0,WEEKNUM(C4998,21),"")</f>
        <v/>
      </c>
      <c r="I4998" s="29" t="str">
        <f t="shared" ref="I4998:I5020" si="235">IF(A4998&gt;0,1,"")</f>
        <v/>
      </c>
      <c r="J4998" s="29" t="str">
        <f t="shared" ref="J4998:J5020" si="236">IF(F4998&gt;0,1,"")</f>
        <v/>
      </c>
      <c r="L4998" s="76"/>
      <c r="M4998" s="76"/>
      <c r="N4998" s="76"/>
    </row>
    <row r="4999" spans="8:14" x14ac:dyDescent="0.25">
      <c r="H4999" s="29" t="str">
        <f t="shared" si="234"/>
        <v/>
      </c>
      <c r="I4999" s="29" t="str">
        <f t="shared" si="235"/>
        <v/>
      </c>
      <c r="J4999" s="29" t="str">
        <f t="shared" si="236"/>
        <v/>
      </c>
      <c r="L4999" s="76"/>
      <c r="M4999" s="76"/>
      <c r="N4999" s="76"/>
    </row>
    <row r="5000" spans="8:14" x14ac:dyDescent="0.25">
      <c r="H5000" s="29" t="str">
        <f t="shared" si="234"/>
        <v/>
      </c>
      <c r="I5000" s="29" t="str">
        <f t="shared" si="235"/>
        <v/>
      </c>
      <c r="J5000" s="29" t="str">
        <f t="shared" si="236"/>
        <v/>
      </c>
      <c r="L5000" s="76"/>
      <c r="M5000" s="76"/>
      <c r="N5000" s="76"/>
    </row>
    <row r="5001" spans="8:14" x14ac:dyDescent="0.25">
      <c r="H5001" s="29" t="str">
        <f t="shared" si="234"/>
        <v/>
      </c>
      <c r="I5001" s="29" t="str">
        <f t="shared" si="235"/>
        <v/>
      </c>
      <c r="J5001" s="29" t="str">
        <f t="shared" si="236"/>
        <v/>
      </c>
      <c r="L5001" s="76"/>
      <c r="M5001" s="76"/>
      <c r="N5001" s="76"/>
    </row>
    <row r="5002" spans="8:14" x14ac:dyDescent="0.25">
      <c r="H5002" s="29" t="str">
        <f t="shared" si="234"/>
        <v/>
      </c>
      <c r="I5002" s="29" t="str">
        <f t="shared" si="235"/>
        <v/>
      </c>
      <c r="J5002" s="29" t="str">
        <f t="shared" si="236"/>
        <v/>
      </c>
      <c r="L5002" s="76"/>
      <c r="M5002" s="76"/>
      <c r="N5002" s="76"/>
    </row>
    <row r="5003" spans="8:14" x14ac:dyDescent="0.25">
      <c r="H5003" s="29" t="str">
        <f t="shared" si="234"/>
        <v/>
      </c>
      <c r="I5003" s="29" t="str">
        <f t="shared" si="235"/>
        <v/>
      </c>
      <c r="J5003" s="29" t="str">
        <f t="shared" si="236"/>
        <v/>
      </c>
      <c r="L5003" s="76"/>
      <c r="M5003" s="76"/>
      <c r="N5003" s="76"/>
    </row>
    <row r="5004" spans="8:14" x14ac:dyDescent="0.25">
      <c r="H5004" s="29" t="str">
        <f t="shared" si="234"/>
        <v/>
      </c>
      <c r="I5004" s="29" t="str">
        <f t="shared" si="235"/>
        <v/>
      </c>
      <c r="J5004" s="29" t="str">
        <f t="shared" si="236"/>
        <v/>
      </c>
      <c r="L5004" s="76"/>
      <c r="M5004" s="76"/>
      <c r="N5004" s="76"/>
    </row>
    <row r="5005" spans="8:14" x14ac:dyDescent="0.25">
      <c r="H5005" s="29" t="str">
        <f t="shared" si="234"/>
        <v/>
      </c>
      <c r="I5005" s="29" t="str">
        <f t="shared" si="235"/>
        <v/>
      </c>
      <c r="J5005" s="29" t="str">
        <f t="shared" si="236"/>
        <v/>
      </c>
      <c r="L5005" s="76"/>
      <c r="M5005" s="76"/>
      <c r="N5005" s="76"/>
    </row>
    <row r="5006" spans="8:14" x14ac:dyDescent="0.25">
      <c r="H5006" s="29" t="str">
        <f t="shared" si="234"/>
        <v/>
      </c>
      <c r="I5006" s="29" t="str">
        <f t="shared" si="235"/>
        <v/>
      </c>
      <c r="J5006" s="29" t="str">
        <f t="shared" si="236"/>
        <v/>
      </c>
      <c r="L5006" s="76"/>
      <c r="M5006" s="76"/>
      <c r="N5006" s="76"/>
    </row>
    <row r="5007" spans="8:14" x14ac:dyDescent="0.25">
      <c r="H5007" s="29" t="str">
        <f t="shared" si="234"/>
        <v/>
      </c>
      <c r="I5007" s="29" t="str">
        <f t="shared" si="235"/>
        <v/>
      </c>
      <c r="J5007" s="29" t="str">
        <f t="shared" si="236"/>
        <v/>
      </c>
      <c r="L5007" s="76"/>
      <c r="M5007" s="76"/>
      <c r="N5007" s="76"/>
    </row>
    <row r="5008" spans="8:14" x14ac:dyDescent="0.25">
      <c r="H5008" s="29" t="str">
        <f t="shared" si="234"/>
        <v/>
      </c>
      <c r="I5008" s="29" t="str">
        <f t="shared" si="235"/>
        <v/>
      </c>
      <c r="J5008" s="29" t="str">
        <f t="shared" si="236"/>
        <v/>
      </c>
      <c r="L5008" s="76"/>
      <c r="M5008" s="76"/>
      <c r="N5008" s="76"/>
    </row>
    <row r="5009" spans="8:14" x14ac:dyDescent="0.25">
      <c r="H5009" s="29" t="str">
        <f t="shared" si="234"/>
        <v/>
      </c>
      <c r="I5009" s="29" t="str">
        <f t="shared" si="235"/>
        <v/>
      </c>
      <c r="J5009" s="29" t="str">
        <f t="shared" si="236"/>
        <v/>
      </c>
      <c r="L5009" s="76"/>
      <c r="M5009" s="76"/>
      <c r="N5009" s="76"/>
    </row>
    <row r="5010" spans="8:14" x14ac:dyDescent="0.25">
      <c r="H5010" s="29" t="str">
        <f t="shared" si="234"/>
        <v/>
      </c>
      <c r="I5010" s="29" t="str">
        <f t="shared" si="235"/>
        <v/>
      </c>
      <c r="J5010" s="29" t="str">
        <f t="shared" si="236"/>
        <v/>
      </c>
      <c r="L5010" s="76"/>
      <c r="M5010" s="76"/>
      <c r="N5010" s="76"/>
    </row>
    <row r="5011" spans="8:14" x14ac:dyDescent="0.25">
      <c r="H5011" s="29" t="str">
        <f t="shared" si="234"/>
        <v/>
      </c>
      <c r="I5011" s="29" t="str">
        <f t="shared" si="235"/>
        <v/>
      </c>
      <c r="J5011" s="29" t="str">
        <f t="shared" si="236"/>
        <v/>
      </c>
      <c r="L5011" s="76"/>
      <c r="M5011" s="76"/>
      <c r="N5011" s="76"/>
    </row>
    <row r="5012" spans="8:14" x14ac:dyDescent="0.25">
      <c r="H5012" s="29" t="str">
        <f t="shared" si="234"/>
        <v/>
      </c>
      <c r="I5012" s="29" t="str">
        <f t="shared" si="235"/>
        <v/>
      </c>
      <c r="J5012" s="29" t="str">
        <f t="shared" si="236"/>
        <v/>
      </c>
      <c r="L5012" s="76"/>
      <c r="M5012" s="76"/>
      <c r="N5012" s="76"/>
    </row>
    <row r="5013" spans="8:14" x14ac:dyDescent="0.25">
      <c r="H5013" s="29" t="str">
        <f t="shared" si="234"/>
        <v/>
      </c>
      <c r="I5013" s="29" t="str">
        <f t="shared" si="235"/>
        <v/>
      </c>
      <c r="J5013" s="29" t="str">
        <f t="shared" si="236"/>
        <v/>
      </c>
      <c r="L5013" s="76"/>
      <c r="M5013" s="76"/>
      <c r="N5013" s="76"/>
    </row>
    <row r="5014" spans="8:14" x14ac:dyDescent="0.25">
      <c r="H5014" s="29" t="str">
        <f t="shared" si="234"/>
        <v/>
      </c>
      <c r="I5014" s="29" t="str">
        <f t="shared" si="235"/>
        <v/>
      </c>
      <c r="J5014" s="29" t="str">
        <f t="shared" si="236"/>
        <v/>
      </c>
      <c r="L5014" s="76"/>
      <c r="M5014" s="76"/>
      <c r="N5014" s="76"/>
    </row>
    <row r="5015" spans="8:14" x14ac:dyDescent="0.25">
      <c r="H5015" s="29" t="str">
        <f t="shared" si="234"/>
        <v/>
      </c>
      <c r="I5015" s="29" t="str">
        <f t="shared" si="235"/>
        <v/>
      </c>
      <c r="J5015" s="29" t="str">
        <f t="shared" si="236"/>
        <v/>
      </c>
      <c r="L5015" s="76"/>
      <c r="M5015" s="76"/>
      <c r="N5015" s="76"/>
    </row>
    <row r="5016" spans="8:14" x14ac:dyDescent="0.25">
      <c r="H5016" s="29" t="str">
        <f t="shared" si="234"/>
        <v/>
      </c>
      <c r="I5016" s="29" t="str">
        <f t="shared" si="235"/>
        <v/>
      </c>
      <c r="J5016" s="29" t="str">
        <f t="shared" si="236"/>
        <v/>
      </c>
      <c r="L5016" s="76"/>
      <c r="M5016" s="76"/>
      <c r="N5016" s="76"/>
    </row>
    <row r="5017" spans="8:14" x14ac:dyDescent="0.25">
      <c r="H5017" s="29" t="str">
        <f t="shared" si="234"/>
        <v/>
      </c>
      <c r="I5017" s="29" t="str">
        <f t="shared" si="235"/>
        <v/>
      </c>
      <c r="J5017" s="29" t="str">
        <f t="shared" si="236"/>
        <v/>
      </c>
    </row>
    <row r="5018" spans="8:14" x14ac:dyDescent="0.25">
      <c r="H5018" s="29" t="str">
        <f t="shared" si="234"/>
        <v/>
      </c>
      <c r="I5018" s="29" t="str">
        <f t="shared" si="235"/>
        <v/>
      </c>
      <c r="J5018" s="29" t="str">
        <f t="shared" si="236"/>
        <v/>
      </c>
    </row>
    <row r="5019" spans="8:14" x14ac:dyDescent="0.25">
      <c r="H5019" s="29" t="str">
        <f t="shared" si="234"/>
        <v/>
      </c>
      <c r="I5019" s="29" t="str">
        <f t="shared" si="235"/>
        <v/>
      </c>
      <c r="J5019" s="29" t="str">
        <f t="shared" si="236"/>
        <v/>
      </c>
    </row>
    <row r="5020" spans="8:14" x14ac:dyDescent="0.25">
      <c r="H5020" s="29" t="str">
        <f t="shared" si="234"/>
        <v/>
      </c>
      <c r="I5020" s="29" t="str">
        <f t="shared" si="235"/>
        <v/>
      </c>
      <c r="J5020" s="29" t="str">
        <f t="shared" si="236"/>
        <v/>
      </c>
    </row>
    <row r="5021" spans="8:14" x14ac:dyDescent="0.25">
      <c r="H5021" s="29" t="str">
        <f t="shared" ref="H5021:H5084" si="237">IF(A5021&gt;0,WEEKNUM(C5021,21),"")</f>
        <v/>
      </c>
      <c r="I5021" s="29" t="str">
        <f t="shared" ref="I5021:I5084" si="238">IF(A5021&gt;0,1,"")</f>
        <v/>
      </c>
      <c r="J5021" s="29" t="str">
        <f t="shared" ref="J5021:J5084" si="239">IF(F5021&gt;0,1,"")</f>
        <v/>
      </c>
    </row>
    <row r="5022" spans="8:14" x14ac:dyDescent="0.25">
      <c r="H5022" s="29" t="str">
        <f t="shared" si="237"/>
        <v/>
      </c>
      <c r="I5022" s="29" t="str">
        <f t="shared" si="238"/>
        <v/>
      </c>
      <c r="J5022" s="29" t="str">
        <f t="shared" si="239"/>
        <v/>
      </c>
    </row>
    <row r="5023" spans="8:14" x14ac:dyDescent="0.25">
      <c r="H5023" s="29" t="str">
        <f t="shared" si="237"/>
        <v/>
      </c>
      <c r="I5023" s="29" t="str">
        <f t="shared" si="238"/>
        <v/>
      </c>
      <c r="J5023" s="29" t="str">
        <f t="shared" si="239"/>
        <v/>
      </c>
    </row>
    <row r="5024" spans="8:14" x14ac:dyDescent="0.25">
      <c r="H5024" s="29" t="str">
        <f t="shared" si="237"/>
        <v/>
      </c>
      <c r="I5024" s="29" t="str">
        <f t="shared" si="238"/>
        <v/>
      </c>
      <c r="J5024" s="29" t="str">
        <f t="shared" si="239"/>
        <v/>
      </c>
    </row>
    <row r="5025" spans="8:10" x14ac:dyDescent="0.25">
      <c r="H5025" s="29" t="str">
        <f t="shared" si="237"/>
        <v/>
      </c>
      <c r="I5025" s="29" t="str">
        <f t="shared" si="238"/>
        <v/>
      </c>
      <c r="J5025" s="29" t="str">
        <f t="shared" si="239"/>
        <v/>
      </c>
    </row>
    <row r="5026" spans="8:10" x14ac:dyDescent="0.25">
      <c r="H5026" s="29" t="str">
        <f t="shared" si="237"/>
        <v/>
      </c>
      <c r="I5026" s="29" t="str">
        <f t="shared" si="238"/>
        <v/>
      </c>
      <c r="J5026" s="29" t="str">
        <f t="shared" si="239"/>
        <v/>
      </c>
    </row>
    <row r="5027" spans="8:10" x14ac:dyDescent="0.25">
      <c r="H5027" s="29" t="str">
        <f t="shared" si="237"/>
        <v/>
      </c>
      <c r="I5027" s="29" t="str">
        <f t="shared" si="238"/>
        <v/>
      </c>
      <c r="J5027" s="29" t="str">
        <f t="shared" si="239"/>
        <v/>
      </c>
    </row>
    <row r="5028" spans="8:10" x14ac:dyDescent="0.25">
      <c r="H5028" s="29" t="str">
        <f t="shared" si="237"/>
        <v/>
      </c>
      <c r="I5028" s="29" t="str">
        <f t="shared" si="238"/>
        <v/>
      </c>
      <c r="J5028" s="29" t="str">
        <f t="shared" si="239"/>
        <v/>
      </c>
    </row>
    <row r="5029" spans="8:10" x14ac:dyDescent="0.25">
      <c r="H5029" s="29" t="str">
        <f t="shared" si="237"/>
        <v/>
      </c>
      <c r="I5029" s="29" t="str">
        <f t="shared" si="238"/>
        <v/>
      </c>
      <c r="J5029" s="29" t="str">
        <f t="shared" si="239"/>
        <v/>
      </c>
    </row>
    <row r="5030" spans="8:10" x14ac:dyDescent="0.25">
      <c r="H5030" s="29" t="str">
        <f t="shared" si="237"/>
        <v/>
      </c>
      <c r="I5030" s="29" t="str">
        <f t="shared" si="238"/>
        <v/>
      </c>
      <c r="J5030" s="29" t="str">
        <f t="shared" si="239"/>
        <v/>
      </c>
    </row>
    <row r="5031" spans="8:10" x14ac:dyDescent="0.25">
      <c r="H5031" s="29" t="str">
        <f t="shared" si="237"/>
        <v/>
      </c>
      <c r="I5031" s="29" t="str">
        <f t="shared" si="238"/>
        <v/>
      </c>
      <c r="J5031" s="29" t="str">
        <f t="shared" si="239"/>
        <v/>
      </c>
    </row>
    <row r="5032" spans="8:10" x14ac:dyDescent="0.25">
      <c r="H5032" s="29" t="str">
        <f t="shared" si="237"/>
        <v/>
      </c>
      <c r="I5032" s="29" t="str">
        <f t="shared" si="238"/>
        <v/>
      </c>
      <c r="J5032" s="29" t="str">
        <f t="shared" si="239"/>
        <v/>
      </c>
    </row>
    <row r="5033" spans="8:10" x14ac:dyDescent="0.25">
      <c r="H5033" s="29" t="str">
        <f t="shared" si="237"/>
        <v/>
      </c>
      <c r="I5033" s="29" t="str">
        <f t="shared" si="238"/>
        <v/>
      </c>
      <c r="J5033" s="29" t="str">
        <f t="shared" si="239"/>
        <v/>
      </c>
    </row>
    <row r="5034" spans="8:10" x14ac:dyDescent="0.25">
      <c r="H5034" s="29" t="str">
        <f t="shared" si="237"/>
        <v/>
      </c>
      <c r="I5034" s="29" t="str">
        <f t="shared" si="238"/>
        <v/>
      </c>
      <c r="J5034" s="29" t="str">
        <f t="shared" si="239"/>
        <v/>
      </c>
    </row>
    <row r="5035" spans="8:10" x14ac:dyDescent="0.25">
      <c r="H5035" s="29" t="str">
        <f t="shared" si="237"/>
        <v/>
      </c>
      <c r="I5035" s="29" t="str">
        <f t="shared" si="238"/>
        <v/>
      </c>
      <c r="J5035" s="29" t="str">
        <f t="shared" si="239"/>
        <v/>
      </c>
    </row>
    <row r="5036" spans="8:10" x14ac:dyDescent="0.25">
      <c r="H5036" s="29" t="str">
        <f t="shared" si="237"/>
        <v/>
      </c>
      <c r="I5036" s="29" t="str">
        <f t="shared" si="238"/>
        <v/>
      </c>
      <c r="J5036" s="29" t="str">
        <f t="shared" si="239"/>
        <v/>
      </c>
    </row>
    <row r="5037" spans="8:10" x14ac:dyDescent="0.25">
      <c r="H5037" s="29" t="str">
        <f t="shared" si="237"/>
        <v/>
      </c>
      <c r="I5037" s="29" t="str">
        <f t="shared" si="238"/>
        <v/>
      </c>
      <c r="J5037" s="29" t="str">
        <f t="shared" si="239"/>
        <v/>
      </c>
    </row>
    <row r="5038" spans="8:10" x14ac:dyDescent="0.25">
      <c r="H5038" s="29" t="str">
        <f t="shared" si="237"/>
        <v/>
      </c>
      <c r="I5038" s="29" t="str">
        <f t="shared" si="238"/>
        <v/>
      </c>
      <c r="J5038" s="29" t="str">
        <f t="shared" si="239"/>
        <v/>
      </c>
    </row>
    <row r="5039" spans="8:10" x14ac:dyDescent="0.25">
      <c r="H5039" s="29" t="str">
        <f t="shared" si="237"/>
        <v/>
      </c>
      <c r="I5039" s="29" t="str">
        <f t="shared" si="238"/>
        <v/>
      </c>
      <c r="J5039" s="29" t="str">
        <f t="shared" si="239"/>
        <v/>
      </c>
    </row>
    <row r="5040" spans="8:10" x14ac:dyDescent="0.25">
      <c r="H5040" s="29" t="str">
        <f t="shared" si="237"/>
        <v/>
      </c>
      <c r="I5040" s="29" t="str">
        <f t="shared" si="238"/>
        <v/>
      </c>
      <c r="J5040" s="29" t="str">
        <f t="shared" si="239"/>
        <v/>
      </c>
    </row>
    <row r="5041" spans="8:10" x14ac:dyDescent="0.25">
      <c r="H5041" s="29" t="str">
        <f t="shared" si="237"/>
        <v/>
      </c>
      <c r="I5041" s="29" t="str">
        <f t="shared" si="238"/>
        <v/>
      </c>
      <c r="J5041" s="29" t="str">
        <f t="shared" si="239"/>
        <v/>
      </c>
    </row>
    <row r="5042" spans="8:10" x14ac:dyDescent="0.25">
      <c r="H5042" s="29" t="str">
        <f t="shared" si="237"/>
        <v/>
      </c>
      <c r="I5042" s="29" t="str">
        <f t="shared" si="238"/>
        <v/>
      </c>
      <c r="J5042" s="29" t="str">
        <f t="shared" si="239"/>
        <v/>
      </c>
    </row>
    <row r="5043" spans="8:10" x14ac:dyDescent="0.25">
      <c r="H5043" s="29" t="str">
        <f t="shared" si="237"/>
        <v/>
      </c>
      <c r="I5043" s="29" t="str">
        <f t="shared" si="238"/>
        <v/>
      </c>
      <c r="J5043" s="29" t="str">
        <f t="shared" si="239"/>
        <v/>
      </c>
    </row>
    <row r="5044" spans="8:10" x14ac:dyDescent="0.25">
      <c r="H5044" s="29" t="str">
        <f t="shared" si="237"/>
        <v/>
      </c>
      <c r="I5044" s="29" t="str">
        <f t="shared" si="238"/>
        <v/>
      </c>
      <c r="J5044" s="29" t="str">
        <f t="shared" si="239"/>
        <v/>
      </c>
    </row>
    <row r="5045" spans="8:10" x14ac:dyDescent="0.25">
      <c r="H5045" s="29" t="str">
        <f t="shared" si="237"/>
        <v/>
      </c>
      <c r="I5045" s="29" t="str">
        <f t="shared" si="238"/>
        <v/>
      </c>
      <c r="J5045" s="29" t="str">
        <f t="shared" si="239"/>
        <v/>
      </c>
    </row>
    <row r="5046" spans="8:10" x14ac:dyDescent="0.25">
      <c r="H5046" s="29" t="str">
        <f t="shared" si="237"/>
        <v/>
      </c>
      <c r="I5046" s="29" t="str">
        <f t="shared" si="238"/>
        <v/>
      </c>
      <c r="J5046" s="29" t="str">
        <f t="shared" si="239"/>
        <v/>
      </c>
    </row>
    <row r="5047" spans="8:10" x14ac:dyDescent="0.25">
      <c r="H5047" s="29" t="str">
        <f t="shared" si="237"/>
        <v/>
      </c>
      <c r="I5047" s="29" t="str">
        <f t="shared" si="238"/>
        <v/>
      </c>
      <c r="J5047" s="29" t="str">
        <f t="shared" si="239"/>
        <v/>
      </c>
    </row>
    <row r="5048" spans="8:10" x14ac:dyDescent="0.25">
      <c r="H5048" s="29" t="str">
        <f t="shared" si="237"/>
        <v/>
      </c>
      <c r="I5048" s="29" t="str">
        <f t="shared" si="238"/>
        <v/>
      </c>
      <c r="J5048" s="29" t="str">
        <f t="shared" si="239"/>
        <v/>
      </c>
    </row>
    <row r="5049" spans="8:10" x14ac:dyDescent="0.25">
      <c r="H5049" s="29" t="str">
        <f t="shared" si="237"/>
        <v/>
      </c>
      <c r="I5049" s="29" t="str">
        <f t="shared" si="238"/>
        <v/>
      </c>
      <c r="J5049" s="29" t="str">
        <f t="shared" si="239"/>
        <v/>
      </c>
    </row>
    <row r="5050" spans="8:10" x14ac:dyDescent="0.25">
      <c r="H5050" s="29" t="str">
        <f t="shared" si="237"/>
        <v/>
      </c>
      <c r="I5050" s="29" t="str">
        <f t="shared" si="238"/>
        <v/>
      </c>
      <c r="J5050" s="29" t="str">
        <f t="shared" si="239"/>
        <v/>
      </c>
    </row>
    <row r="5051" spans="8:10" x14ac:dyDescent="0.25">
      <c r="H5051" s="29" t="str">
        <f t="shared" si="237"/>
        <v/>
      </c>
      <c r="I5051" s="29" t="str">
        <f t="shared" si="238"/>
        <v/>
      </c>
      <c r="J5051" s="29" t="str">
        <f t="shared" si="239"/>
        <v/>
      </c>
    </row>
    <row r="5052" spans="8:10" x14ac:dyDescent="0.25">
      <c r="H5052" s="29" t="str">
        <f t="shared" si="237"/>
        <v/>
      </c>
      <c r="I5052" s="29" t="str">
        <f t="shared" si="238"/>
        <v/>
      </c>
      <c r="J5052" s="29" t="str">
        <f t="shared" si="239"/>
        <v/>
      </c>
    </row>
    <row r="5053" spans="8:10" x14ac:dyDescent="0.25">
      <c r="H5053" s="29" t="str">
        <f t="shared" si="237"/>
        <v/>
      </c>
      <c r="I5053" s="29" t="str">
        <f t="shared" si="238"/>
        <v/>
      </c>
      <c r="J5053" s="29" t="str">
        <f t="shared" si="239"/>
        <v/>
      </c>
    </row>
    <row r="5054" spans="8:10" x14ac:dyDescent="0.25">
      <c r="H5054" s="29" t="str">
        <f t="shared" si="237"/>
        <v/>
      </c>
      <c r="I5054" s="29" t="str">
        <f t="shared" si="238"/>
        <v/>
      </c>
      <c r="J5054" s="29" t="str">
        <f t="shared" si="239"/>
        <v/>
      </c>
    </row>
    <row r="5055" spans="8:10" x14ac:dyDescent="0.25">
      <c r="H5055" s="29" t="str">
        <f t="shared" si="237"/>
        <v/>
      </c>
      <c r="I5055" s="29" t="str">
        <f t="shared" si="238"/>
        <v/>
      </c>
      <c r="J5055" s="29" t="str">
        <f t="shared" si="239"/>
        <v/>
      </c>
    </row>
    <row r="5056" spans="8:10" x14ac:dyDescent="0.25">
      <c r="H5056" s="29" t="str">
        <f t="shared" si="237"/>
        <v/>
      </c>
      <c r="I5056" s="29" t="str">
        <f t="shared" si="238"/>
        <v/>
      </c>
      <c r="J5056" s="29" t="str">
        <f t="shared" si="239"/>
        <v/>
      </c>
    </row>
    <row r="5057" spans="8:10" x14ac:dyDescent="0.25">
      <c r="H5057" s="29" t="str">
        <f t="shared" si="237"/>
        <v/>
      </c>
      <c r="I5057" s="29" t="str">
        <f t="shared" si="238"/>
        <v/>
      </c>
      <c r="J5057" s="29" t="str">
        <f t="shared" si="239"/>
        <v/>
      </c>
    </row>
    <row r="5058" spans="8:10" x14ac:dyDescent="0.25">
      <c r="H5058" s="29" t="str">
        <f t="shared" si="237"/>
        <v/>
      </c>
      <c r="I5058" s="29" t="str">
        <f t="shared" si="238"/>
        <v/>
      </c>
      <c r="J5058" s="29" t="str">
        <f t="shared" si="239"/>
        <v/>
      </c>
    </row>
    <row r="5059" spans="8:10" x14ac:dyDescent="0.25">
      <c r="H5059" s="29" t="str">
        <f t="shared" si="237"/>
        <v/>
      </c>
      <c r="I5059" s="29" t="str">
        <f t="shared" si="238"/>
        <v/>
      </c>
      <c r="J5059" s="29" t="str">
        <f t="shared" si="239"/>
        <v/>
      </c>
    </row>
    <row r="5060" spans="8:10" x14ac:dyDescent="0.25">
      <c r="H5060" s="29" t="str">
        <f t="shared" si="237"/>
        <v/>
      </c>
      <c r="I5060" s="29" t="str">
        <f t="shared" si="238"/>
        <v/>
      </c>
      <c r="J5060" s="29" t="str">
        <f t="shared" si="239"/>
        <v/>
      </c>
    </row>
    <row r="5061" spans="8:10" x14ac:dyDescent="0.25">
      <c r="H5061" s="29" t="str">
        <f t="shared" si="237"/>
        <v/>
      </c>
      <c r="I5061" s="29" t="str">
        <f t="shared" si="238"/>
        <v/>
      </c>
      <c r="J5061" s="29" t="str">
        <f t="shared" si="239"/>
        <v/>
      </c>
    </row>
    <row r="5062" spans="8:10" x14ac:dyDescent="0.25">
      <c r="H5062" s="29" t="str">
        <f t="shared" si="237"/>
        <v/>
      </c>
      <c r="I5062" s="29" t="str">
        <f t="shared" si="238"/>
        <v/>
      </c>
      <c r="J5062" s="29" t="str">
        <f t="shared" si="239"/>
        <v/>
      </c>
    </row>
    <row r="5063" spans="8:10" x14ac:dyDescent="0.25">
      <c r="H5063" s="29" t="str">
        <f t="shared" si="237"/>
        <v/>
      </c>
      <c r="I5063" s="29" t="str">
        <f t="shared" si="238"/>
        <v/>
      </c>
      <c r="J5063" s="29" t="str">
        <f t="shared" si="239"/>
        <v/>
      </c>
    </row>
    <row r="5064" spans="8:10" x14ac:dyDescent="0.25">
      <c r="H5064" s="29" t="str">
        <f t="shared" si="237"/>
        <v/>
      </c>
      <c r="I5064" s="29" t="str">
        <f t="shared" si="238"/>
        <v/>
      </c>
      <c r="J5064" s="29" t="str">
        <f t="shared" si="239"/>
        <v/>
      </c>
    </row>
    <row r="5065" spans="8:10" x14ac:dyDescent="0.25">
      <c r="H5065" s="29" t="str">
        <f t="shared" si="237"/>
        <v/>
      </c>
      <c r="I5065" s="29" t="str">
        <f t="shared" si="238"/>
        <v/>
      </c>
      <c r="J5065" s="29" t="str">
        <f t="shared" si="239"/>
        <v/>
      </c>
    </row>
    <row r="5066" spans="8:10" x14ac:dyDescent="0.25">
      <c r="H5066" s="29" t="str">
        <f t="shared" si="237"/>
        <v/>
      </c>
      <c r="I5066" s="29" t="str">
        <f t="shared" si="238"/>
        <v/>
      </c>
      <c r="J5066" s="29" t="str">
        <f t="shared" si="239"/>
        <v/>
      </c>
    </row>
    <row r="5067" spans="8:10" x14ac:dyDescent="0.25">
      <c r="H5067" s="29" t="str">
        <f t="shared" si="237"/>
        <v/>
      </c>
      <c r="I5067" s="29" t="str">
        <f t="shared" si="238"/>
        <v/>
      </c>
      <c r="J5067" s="29" t="str">
        <f t="shared" si="239"/>
        <v/>
      </c>
    </row>
    <row r="5068" spans="8:10" x14ac:dyDescent="0.25">
      <c r="H5068" s="29" t="str">
        <f t="shared" si="237"/>
        <v/>
      </c>
      <c r="I5068" s="29" t="str">
        <f t="shared" si="238"/>
        <v/>
      </c>
      <c r="J5068" s="29" t="str">
        <f t="shared" si="239"/>
        <v/>
      </c>
    </row>
    <row r="5069" spans="8:10" x14ac:dyDescent="0.25">
      <c r="H5069" s="29" t="str">
        <f t="shared" si="237"/>
        <v/>
      </c>
      <c r="I5069" s="29" t="str">
        <f t="shared" si="238"/>
        <v/>
      </c>
      <c r="J5069" s="29" t="str">
        <f t="shared" si="239"/>
        <v/>
      </c>
    </row>
    <row r="5070" spans="8:10" x14ac:dyDescent="0.25">
      <c r="H5070" s="29" t="str">
        <f t="shared" si="237"/>
        <v/>
      </c>
      <c r="I5070" s="29" t="str">
        <f t="shared" si="238"/>
        <v/>
      </c>
      <c r="J5070" s="29" t="str">
        <f t="shared" si="239"/>
        <v/>
      </c>
    </row>
    <row r="5071" spans="8:10" x14ac:dyDescent="0.25">
      <c r="H5071" s="29" t="str">
        <f t="shared" si="237"/>
        <v/>
      </c>
      <c r="I5071" s="29" t="str">
        <f t="shared" si="238"/>
        <v/>
      </c>
      <c r="J5071" s="29" t="str">
        <f t="shared" si="239"/>
        <v/>
      </c>
    </row>
    <row r="5072" spans="8:10" x14ac:dyDescent="0.25">
      <c r="H5072" s="29" t="str">
        <f t="shared" si="237"/>
        <v/>
      </c>
      <c r="I5072" s="29" t="str">
        <f t="shared" si="238"/>
        <v/>
      </c>
      <c r="J5072" s="29" t="str">
        <f t="shared" si="239"/>
        <v/>
      </c>
    </row>
    <row r="5073" spans="8:10" x14ac:dyDescent="0.25">
      <c r="H5073" s="29" t="str">
        <f t="shared" si="237"/>
        <v/>
      </c>
      <c r="I5073" s="29" t="str">
        <f t="shared" si="238"/>
        <v/>
      </c>
      <c r="J5073" s="29" t="str">
        <f t="shared" si="239"/>
        <v/>
      </c>
    </row>
    <row r="5074" spans="8:10" x14ac:dyDescent="0.25">
      <c r="H5074" s="29" t="str">
        <f t="shared" si="237"/>
        <v/>
      </c>
      <c r="I5074" s="29" t="str">
        <f t="shared" si="238"/>
        <v/>
      </c>
      <c r="J5074" s="29" t="str">
        <f t="shared" si="239"/>
        <v/>
      </c>
    </row>
    <row r="5075" spans="8:10" x14ac:dyDescent="0.25">
      <c r="H5075" s="29" t="str">
        <f t="shared" si="237"/>
        <v/>
      </c>
      <c r="I5075" s="29" t="str">
        <f t="shared" si="238"/>
        <v/>
      </c>
      <c r="J5075" s="29" t="str">
        <f t="shared" si="239"/>
        <v/>
      </c>
    </row>
    <row r="5076" spans="8:10" x14ac:dyDescent="0.25">
      <c r="H5076" s="29" t="str">
        <f t="shared" si="237"/>
        <v/>
      </c>
      <c r="I5076" s="29" t="str">
        <f t="shared" si="238"/>
        <v/>
      </c>
      <c r="J5076" s="29" t="str">
        <f t="shared" si="239"/>
        <v/>
      </c>
    </row>
    <row r="5077" spans="8:10" x14ac:dyDescent="0.25">
      <c r="H5077" s="29" t="str">
        <f t="shared" si="237"/>
        <v/>
      </c>
      <c r="I5077" s="29" t="str">
        <f t="shared" si="238"/>
        <v/>
      </c>
      <c r="J5077" s="29" t="str">
        <f t="shared" si="239"/>
        <v/>
      </c>
    </row>
    <row r="5078" spans="8:10" x14ac:dyDescent="0.25">
      <c r="H5078" s="29" t="str">
        <f t="shared" si="237"/>
        <v/>
      </c>
      <c r="I5078" s="29" t="str">
        <f t="shared" si="238"/>
        <v/>
      </c>
      <c r="J5078" s="29" t="str">
        <f t="shared" si="239"/>
        <v/>
      </c>
    </row>
    <row r="5079" spans="8:10" x14ac:dyDescent="0.25">
      <c r="H5079" s="29" t="str">
        <f t="shared" si="237"/>
        <v/>
      </c>
      <c r="I5079" s="29" t="str">
        <f t="shared" si="238"/>
        <v/>
      </c>
      <c r="J5079" s="29" t="str">
        <f t="shared" si="239"/>
        <v/>
      </c>
    </row>
    <row r="5080" spans="8:10" x14ac:dyDescent="0.25">
      <c r="H5080" s="29" t="str">
        <f t="shared" si="237"/>
        <v/>
      </c>
      <c r="I5080" s="29" t="str">
        <f t="shared" si="238"/>
        <v/>
      </c>
      <c r="J5080" s="29" t="str">
        <f t="shared" si="239"/>
        <v/>
      </c>
    </row>
    <row r="5081" spans="8:10" x14ac:dyDescent="0.25">
      <c r="H5081" s="29" t="str">
        <f t="shared" si="237"/>
        <v/>
      </c>
      <c r="I5081" s="29" t="str">
        <f t="shared" si="238"/>
        <v/>
      </c>
      <c r="J5081" s="29" t="str">
        <f t="shared" si="239"/>
        <v/>
      </c>
    </row>
    <row r="5082" spans="8:10" x14ac:dyDescent="0.25">
      <c r="H5082" s="29" t="str">
        <f t="shared" si="237"/>
        <v/>
      </c>
      <c r="I5082" s="29" t="str">
        <f t="shared" si="238"/>
        <v/>
      </c>
      <c r="J5082" s="29" t="str">
        <f t="shared" si="239"/>
        <v/>
      </c>
    </row>
    <row r="5083" spans="8:10" x14ac:dyDescent="0.25">
      <c r="H5083" s="29" t="str">
        <f t="shared" si="237"/>
        <v/>
      </c>
      <c r="I5083" s="29" t="str">
        <f t="shared" si="238"/>
        <v/>
      </c>
      <c r="J5083" s="29" t="str">
        <f t="shared" si="239"/>
        <v/>
      </c>
    </row>
    <row r="5084" spans="8:10" x14ac:dyDescent="0.25">
      <c r="H5084" s="29" t="str">
        <f t="shared" si="237"/>
        <v/>
      </c>
      <c r="I5084" s="29" t="str">
        <f t="shared" si="238"/>
        <v/>
      </c>
      <c r="J5084" s="29" t="str">
        <f t="shared" si="239"/>
        <v/>
      </c>
    </row>
    <row r="5085" spans="8:10" x14ac:dyDescent="0.25">
      <c r="H5085" s="29" t="str">
        <f t="shared" ref="H5085:H5148" si="240">IF(A5085&gt;0,WEEKNUM(C5085,21),"")</f>
        <v/>
      </c>
      <c r="I5085" s="29" t="str">
        <f t="shared" ref="I5085:I5148" si="241">IF(A5085&gt;0,1,"")</f>
        <v/>
      </c>
      <c r="J5085" s="29" t="str">
        <f t="shared" ref="J5085:J5148" si="242">IF(F5085&gt;0,1,"")</f>
        <v/>
      </c>
    </row>
    <row r="5086" spans="8:10" x14ac:dyDescent="0.25">
      <c r="H5086" s="29" t="str">
        <f t="shared" si="240"/>
        <v/>
      </c>
      <c r="I5086" s="29" t="str">
        <f t="shared" si="241"/>
        <v/>
      </c>
      <c r="J5086" s="29" t="str">
        <f t="shared" si="242"/>
        <v/>
      </c>
    </row>
    <row r="5087" spans="8:10" x14ac:dyDescent="0.25">
      <c r="H5087" s="29" t="str">
        <f t="shared" si="240"/>
        <v/>
      </c>
      <c r="I5087" s="29" t="str">
        <f t="shared" si="241"/>
        <v/>
      </c>
      <c r="J5087" s="29" t="str">
        <f t="shared" si="242"/>
        <v/>
      </c>
    </row>
    <row r="5088" spans="8:10" x14ac:dyDescent="0.25">
      <c r="H5088" s="29" t="str">
        <f t="shared" si="240"/>
        <v/>
      </c>
      <c r="I5088" s="29" t="str">
        <f t="shared" si="241"/>
        <v/>
      </c>
      <c r="J5088" s="29" t="str">
        <f t="shared" si="242"/>
        <v/>
      </c>
    </row>
    <row r="5089" spans="8:10" x14ac:dyDescent="0.25">
      <c r="H5089" s="29" t="str">
        <f t="shared" si="240"/>
        <v/>
      </c>
      <c r="I5089" s="29" t="str">
        <f t="shared" si="241"/>
        <v/>
      </c>
      <c r="J5089" s="29" t="str">
        <f t="shared" si="242"/>
        <v/>
      </c>
    </row>
    <row r="5090" spans="8:10" x14ac:dyDescent="0.25">
      <c r="H5090" s="29" t="str">
        <f t="shared" si="240"/>
        <v/>
      </c>
      <c r="I5090" s="29" t="str">
        <f t="shared" si="241"/>
        <v/>
      </c>
      <c r="J5090" s="29" t="str">
        <f t="shared" si="242"/>
        <v/>
      </c>
    </row>
    <row r="5091" spans="8:10" x14ac:dyDescent="0.25">
      <c r="H5091" s="29" t="str">
        <f t="shared" si="240"/>
        <v/>
      </c>
      <c r="I5091" s="29" t="str">
        <f t="shared" si="241"/>
        <v/>
      </c>
      <c r="J5091" s="29" t="str">
        <f t="shared" si="242"/>
        <v/>
      </c>
    </row>
    <row r="5092" spans="8:10" x14ac:dyDescent="0.25">
      <c r="H5092" s="29" t="str">
        <f t="shared" si="240"/>
        <v/>
      </c>
      <c r="I5092" s="29" t="str">
        <f t="shared" si="241"/>
        <v/>
      </c>
      <c r="J5092" s="29" t="str">
        <f t="shared" si="242"/>
        <v/>
      </c>
    </row>
    <row r="5093" spans="8:10" x14ac:dyDescent="0.25">
      <c r="H5093" s="29" t="str">
        <f t="shared" si="240"/>
        <v/>
      </c>
      <c r="I5093" s="29" t="str">
        <f t="shared" si="241"/>
        <v/>
      </c>
      <c r="J5093" s="29" t="str">
        <f t="shared" si="242"/>
        <v/>
      </c>
    </row>
    <row r="5094" spans="8:10" x14ac:dyDescent="0.25">
      <c r="H5094" s="29" t="str">
        <f t="shared" si="240"/>
        <v/>
      </c>
      <c r="I5094" s="29" t="str">
        <f t="shared" si="241"/>
        <v/>
      </c>
      <c r="J5094" s="29" t="str">
        <f t="shared" si="242"/>
        <v/>
      </c>
    </row>
    <row r="5095" spans="8:10" x14ac:dyDescent="0.25">
      <c r="H5095" s="29" t="str">
        <f t="shared" si="240"/>
        <v/>
      </c>
      <c r="I5095" s="29" t="str">
        <f t="shared" si="241"/>
        <v/>
      </c>
      <c r="J5095" s="29" t="str">
        <f t="shared" si="242"/>
        <v/>
      </c>
    </row>
    <row r="5096" spans="8:10" x14ac:dyDescent="0.25">
      <c r="H5096" s="29" t="str">
        <f t="shared" si="240"/>
        <v/>
      </c>
      <c r="I5096" s="29" t="str">
        <f t="shared" si="241"/>
        <v/>
      </c>
      <c r="J5096" s="29" t="str">
        <f t="shared" si="242"/>
        <v/>
      </c>
    </row>
    <row r="5097" spans="8:10" x14ac:dyDescent="0.25">
      <c r="H5097" s="29" t="str">
        <f t="shared" si="240"/>
        <v/>
      </c>
      <c r="I5097" s="29" t="str">
        <f t="shared" si="241"/>
        <v/>
      </c>
      <c r="J5097" s="29" t="str">
        <f t="shared" si="242"/>
        <v/>
      </c>
    </row>
    <row r="5098" spans="8:10" x14ac:dyDescent="0.25">
      <c r="H5098" s="29" t="str">
        <f t="shared" si="240"/>
        <v/>
      </c>
      <c r="I5098" s="29" t="str">
        <f t="shared" si="241"/>
        <v/>
      </c>
      <c r="J5098" s="29" t="str">
        <f t="shared" si="242"/>
        <v/>
      </c>
    </row>
    <row r="5099" spans="8:10" x14ac:dyDescent="0.25">
      <c r="H5099" s="29" t="str">
        <f t="shared" si="240"/>
        <v/>
      </c>
      <c r="I5099" s="29" t="str">
        <f t="shared" si="241"/>
        <v/>
      </c>
      <c r="J5099" s="29" t="str">
        <f t="shared" si="242"/>
        <v/>
      </c>
    </row>
    <row r="5100" spans="8:10" x14ac:dyDescent="0.25">
      <c r="H5100" s="29" t="str">
        <f t="shared" si="240"/>
        <v/>
      </c>
      <c r="I5100" s="29" t="str">
        <f t="shared" si="241"/>
        <v/>
      </c>
      <c r="J5100" s="29" t="str">
        <f t="shared" si="242"/>
        <v/>
      </c>
    </row>
    <row r="5101" spans="8:10" x14ac:dyDescent="0.25">
      <c r="H5101" s="29" t="str">
        <f t="shared" si="240"/>
        <v/>
      </c>
      <c r="I5101" s="29" t="str">
        <f t="shared" si="241"/>
        <v/>
      </c>
      <c r="J5101" s="29" t="str">
        <f t="shared" si="242"/>
        <v/>
      </c>
    </row>
    <row r="5102" spans="8:10" x14ac:dyDescent="0.25">
      <c r="H5102" s="29" t="str">
        <f t="shared" si="240"/>
        <v/>
      </c>
      <c r="I5102" s="29" t="str">
        <f t="shared" si="241"/>
        <v/>
      </c>
      <c r="J5102" s="29" t="str">
        <f t="shared" si="242"/>
        <v/>
      </c>
    </row>
    <row r="5103" spans="8:10" x14ac:dyDescent="0.25">
      <c r="H5103" s="29" t="str">
        <f t="shared" si="240"/>
        <v/>
      </c>
      <c r="I5103" s="29" t="str">
        <f t="shared" si="241"/>
        <v/>
      </c>
      <c r="J5103" s="29" t="str">
        <f t="shared" si="242"/>
        <v/>
      </c>
    </row>
    <row r="5104" spans="8:10" x14ac:dyDescent="0.25">
      <c r="H5104" s="29" t="str">
        <f t="shared" si="240"/>
        <v/>
      </c>
      <c r="I5104" s="29" t="str">
        <f t="shared" si="241"/>
        <v/>
      </c>
      <c r="J5104" s="29" t="str">
        <f t="shared" si="242"/>
        <v/>
      </c>
    </row>
    <row r="5105" spans="8:10" x14ac:dyDescent="0.25">
      <c r="H5105" s="29" t="str">
        <f t="shared" si="240"/>
        <v/>
      </c>
      <c r="I5105" s="29" t="str">
        <f t="shared" si="241"/>
        <v/>
      </c>
      <c r="J5105" s="29" t="str">
        <f t="shared" si="242"/>
        <v/>
      </c>
    </row>
    <row r="5106" spans="8:10" x14ac:dyDescent="0.25">
      <c r="H5106" s="29" t="str">
        <f t="shared" si="240"/>
        <v/>
      </c>
      <c r="I5106" s="29" t="str">
        <f t="shared" si="241"/>
        <v/>
      </c>
      <c r="J5106" s="29" t="str">
        <f t="shared" si="242"/>
        <v/>
      </c>
    </row>
    <row r="5107" spans="8:10" x14ac:dyDescent="0.25">
      <c r="H5107" s="29" t="str">
        <f t="shared" si="240"/>
        <v/>
      </c>
      <c r="I5107" s="29" t="str">
        <f t="shared" si="241"/>
        <v/>
      </c>
      <c r="J5107" s="29" t="str">
        <f t="shared" si="242"/>
        <v/>
      </c>
    </row>
    <row r="5108" spans="8:10" x14ac:dyDescent="0.25">
      <c r="H5108" s="29" t="str">
        <f t="shared" si="240"/>
        <v/>
      </c>
      <c r="I5108" s="29" t="str">
        <f t="shared" si="241"/>
        <v/>
      </c>
      <c r="J5108" s="29" t="str">
        <f t="shared" si="242"/>
        <v/>
      </c>
    </row>
    <row r="5109" spans="8:10" x14ac:dyDescent="0.25">
      <c r="H5109" s="29" t="str">
        <f t="shared" si="240"/>
        <v/>
      </c>
      <c r="I5109" s="29" t="str">
        <f t="shared" si="241"/>
        <v/>
      </c>
      <c r="J5109" s="29" t="str">
        <f t="shared" si="242"/>
        <v/>
      </c>
    </row>
    <row r="5110" spans="8:10" x14ac:dyDescent="0.25">
      <c r="H5110" s="29" t="str">
        <f t="shared" si="240"/>
        <v/>
      </c>
      <c r="I5110" s="29" t="str">
        <f t="shared" si="241"/>
        <v/>
      </c>
      <c r="J5110" s="29" t="str">
        <f t="shared" si="242"/>
        <v/>
      </c>
    </row>
    <row r="5111" spans="8:10" x14ac:dyDescent="0.25">
      <c r="H5111" s="29" t="str">
        <f t="shared" si="240"/>
        <v/>
      </c>
      <c r="I5111" s="29" t="str">
        <f t="shared" si="241"/>
        <v/>
      </c>
      <c r="J5111" s="29" t="str">
        <f t="shared" si="242"/>
        <v/>
      </c>
    </row>
    <row r="5112" spans="8:10" x14ac:dyDescent="0.25">
      <c r="H5112" s="29" t="str">
        <f t="shared" si="240"/>
        <v/>
      </c>
      <c r="I5112" s="29" t="str">
        <f t="shared" si="241"/>
        <v/>
      </c>
      <c r="J5112" s="29" t="str">
        <f t="shared" si="242"/>
        <v/>
      </c>
    </row>
    <row r="5113" spans="8:10" x14ac:dyDescent="0.25">
      <c r="H5113" s="29" t="str">
        <f t="shared" si="240"/>
        <v/>
      </c>
      <c r="I5113" s="29" t="str">
        <f t="shared" si="241"/>
        <v/>
      </c>
      <c r="J5113" s="29" t="str">
        <f t="shared" si="242"/>
        <v/>
      </c>
    </row>
    <row r="5114" spans="8:10" x14ac:dyDescent="0.25">
      <c r="H5114" s="29" t="str">
        <f t="shared" si="240"/>
        <v/>
      </c>
      <c r="I5114" s="29" t="str">
        <f t="shared" si="241"/>
        <v/>
      </c>
      <c r="J5114" s="29" t="str">
        <f t="shared" si="242"/>
        <v/>
      </c>
    </row>
    <row r="5115" spans="8:10" x14ac:dyDescent="0.25">
      <c r="H5115" s="29" t="str">
        <f t="shared" si="240"/>
        <v/>
      </c>
      <c r="I5115" s="29" t="str">
        <f t="shared" si="241"/>
        <v/>
      </c>
      <c r="J5115" s="29" t="str">
        <f t="shared" si="242"/>
        <v/>
      </c>
    </row>
    <row r="5116" spans="8:10" x14ac:dyDescent="0.25">
      <c r="H5116" s="29" t="str">
        <f t="shared" si="240"/>
        <v/>
      </c>
      <c r="I5116" s="29" t="str">
        <f t="shared" si="241"/>
        <v/>
      </c>
      <c r="J5116" s="29" t="str">
        <f t="shared" si="242"/>
        <v/>
      </c>
    </row>
    <row r="5117" spans="8:10" x14ac:dyDescent="0.25">
      <c r="H5117" s="29" t="str">
        <f t="shared" si="240"/>
        <v/>
      </c>
      <c r="I5117" s="29" t="str">
        <f t="shared" si="241"/>
        <v/>
      </c>
      <c r="J5117" s="29" t="str">
        <f t="shared" si="242"/>
        <v/>
      </c>
    </row>
    <row r="5118" spans="8:10" x14ac:dyDescent="0.25">
      <c r="H5118" s="29" t="str">
        <f t="shared" si="240"/>
        <v/>
      </c>
      <c r="I5118" s="29" t="str">
        <f t="shared" si="241"/>
        <v/>
      </c>
      <c r="J5118" s="29" t="str">
        <f t="shared" si="242"/>
        <v/>
      </c>
    </row>
    <row r="5119" spans="8:10" x14ac:dyDescent="0.25">
      <c r="H5119" s="29" t="str">
        <f t="shared" si="240"/>
        <v/>
      </c>
      <c r="I5119" s="29" t="str">
        <f t="shared" si="241"/>
        <v/>
      </c>
      <c r="J5119" s="29" t="str">
        <f t="shared" si="242"/>
        <v/>
      </c>
    </row>
    <row r="5120" spans="8:10" x14ac:dyDescent="0.25">
      <c r="H5120" s="29" t="str">
        <f t="shared" si="240"/>
        <v/>
      </c>
      <c r="I5120" s="29" t="str">
        <f t="shared" si="241"/>
        <v/>
      </c>
      <c r="J5120" s="29" t="str">
        <f t="shared" si="242"/>
        <v/>
      </c>
    </row>
    <row r="5121" spans="8:10" x14ac:dyDescent="0.25">
      <c r="H5121" s="29" t="str">
        <f t="shared" si="240"/>
        <v/>
      </c>
      <c r="I5121" s="29" t="str">
        <f t="shared" si="241"/>
        <v/>
      </c>
      <c r="J5121" s="29" t="str">
        <f t="shared" si="242"/>
        <v/>
      </c>
    </row>
    <row r="5122" spans="8:10" x14ac:dyDescent="0.25">
      <c r="H5122" s="29" t="str">
        <f t="shared" si="240"/>
        <v/>
      </c>
      <c r="I5122" s="29" t="str">
        <f t="shared" si="241"/>
        <v/>
      </c>
      <c r="J5122" s="29" t="str">
        <f t="shared" si="242"/>
        <v/>
      </c>
    </row>
    <row r="5123" spans="8:10" x14ac:dyDescent="0.25">
      <c r="H5123" s="29" t="str">
        <f t="shared" si="240"/>
        <v/>
      </c>
      <c r="I5123" s="29" t="str">
        <f t="shared" si="241"/>
        <v/>
      </c>
      <c r="J5123" s="29" t="str">
        <f t="shared" si="242"/>
        <v/>
      </c>
    </row>
    <row r="5124" spans="8:10" x14ac:dyDescent="0.25">
      <c r="H5124" s="29" t="str">
        <f t="shared" si="240"/>
        <v/>
      </c>
      <c r="I5124" s="29" t="str">
        <f t="shared" si="241"/>
        <v/>
      </c>
      <c r="J5124" s="29" t="str">
        <f t="shared" si="242"/>
        <v/>
      </c>
    </row>
    <row r="5125" spans="8:10" x14ac:dyDescent="0.25">
      <c r="H5125" s="29" t="str">
        <f t="shared" si="240"/>
        <v/>
      </c>
      <c r="I5125" s="29" t="str">
        <f t="shared" si="241"/>
        <v/>
      </c>
      <c r="J5125" s="29" t="str">
        <f t="shared" si="242"/>
        <v/>
      </c>
    </row>
    <row r="5126" spans="8:10" x14ac:dyDescent="0.25">
      <c r="H5126" s="29" t="str">
        <f t="shared" si="240"/>
        <v/>
      </c>
      <c r="I5126" s="29" t="str">
        <f t="shared" si="241"/>
        <v/>
      </c>
      <c r="J5126" s="29" t="str">
        <f t="shared" si="242"/>
        <v/>
      </c>
    </row>
    <row r="5127" spans="8:10" x14ac:dyDescent="0.25">
      <c r="H5127" s="29" t="str">
        <f t="shared" si="240"/>
        <v/>
      </c>
      <c r="I5127" s="29" t="str">
        <f t="shared" si="241"/>
        <v/>
      </c>
      <c r="J5127" s="29" t="str">
        <f t="shared" si="242"/>
        <v/>
      </c>
    </row>
    <row r="5128" spans="8:10" x14ac:dyDescent="0.25">
      <c r="H5128" s="29" t="str">
        <f t="shared" si="240"/>
        <v/>
      </c>
      <c r="I5128" s="29" t="str">
        <f t="shared" si="241"/>
        <v/>
      </c>
      <c r="J5128" s="29" t="str">
        <f t="shared" si="242"/>
        <v/>
      </c>
    </row>
    <row r="5129" spans="8:10" x14ac:dyDescent="0.25">
      <c r="H5129" s="29" t="str">
        <f t="shared" si="240"/>
        <v/>
      </c>
      <c r="I5129" s="29" t="str">
        <f t="shared" si="241"/>
        <v/>
      </c>
      <c r="J5129" s="29" t="str">
        <f t="shared" si="242"/>
        <v/>
      </c>
    </row>
    <row r="5130" spans="8:10" x14ac:dyDescent="0.25">
      <c r="H5130" s="29" t="str">
        <f t="shared" si="240"/>
        <v/>
      </c>
      <c r="I5130" s="29" t="str">
        <f t="shared" si="241"/>
        <v/>
      </c>
      <c r="J5130" s="29" t="str">
        <f t="shared" si="242"/>
        <v/>
      </c>
    </row>
    <row r="5131" spans="8:10" x14ac:dyDescent="0.25">
      <c r="H5131" s="29" t="str">
        <f t="shared" si="240"/>
        <v/>
      </c>
      <c r="I5131" s="29" t="str">
        <f t="shared" si="241"/>
        <v/>
      </c>
      <c r="J5131" s="29" t="str">
        <f t="shared" si="242"/>
        <v/>
      </c>
    </row>
    <row r="5132" spans="8:10" x14ac:dyDescent="0.25">
      <c r="H5132" s="29" t="str">
        <f t="shared" si="240"/>
        <v/>
      </c>
      <c r="I5132" s="29" t="str">
        <f t="shared" si="241"/>
        <v/>
      </c>
      <c r="J5132" s="29" t="str">
        <f t="shared" si="242"/>
        <v/>
      </c>
    </row>
    <row r="5133" spans="8:10" x14ac:dyDescent="0.25">
      <c r="H5133" s="29" t="str">
        <f t="shared" si="240"/>
        <v/>
      </c>
      <c r="I5133" s="29" t="str">
        <f t="shared" si="241"/>
        <v/>
      </c>
      <c r="J5133" s="29" t="str">
        <f t="shared" si="242"/>
        <v/>
      </c>
    </row>
    <row r="5134" spans="8:10" x14ac:dyDescent="0.25">
      <c r="H5134" s="29" t="str">
        <f t="shared" si="240"/>
        <v/>
      </c>
      <c r="I5134" s="29" t="str">
        <f t="shared" si="241"/>
        <v/>
      </c>
      <c r="J5134" s="29" t="str">
        <f t="shared" si="242"/>
        <v/>
      </c>
    </row>
    <row r="5135" spans="8:10" x14ac:dyDescent="0.25">
      <c r="H5135" s="29" t="str">
        <f t="shared" si="240"/>
        <v/>
      </c>
      <c r="I5135" s="29" t="str">
        <f t="shared" si="241"/>
        <v/>
      </c>
      <c r="J5135" s="29" t="str">
        <f t="shared" si="242"/>
        <v/>
      </c>
    </row>
    <row r="5136" spans="8:10" x14ac:dyDescent="0.25">
      <c r="H5136" s="29" t="str">
        <f t="shared" si="240"/>
        <v/>
      </c>
      <c r="I5136" s="29" t="str">
        <f t="shared" si="241"/>
        <v/>
      </c>
      <c r="J5136" s="29" t="str">
        <f t="shared" si="242"/>
        <v/>
      </c>
    </row>
    <row r="5137" spans="8:10" x14ac:dyDescent="0.25">
      <c r="H5137" s="29" t="str">
        <f t="shared" si="240"/>
        <v/>
      </c>
      <c r="I5137" s="29" t="str">
        <f t="shared" si="241"/>
        <v/>
      </c>
      <c r="J5137" s="29" t="str">
        <f t="shared" si="242"/>
        <v/>
      </c>
    </row>
    <row r="5138" spans="8:10" x14ac:dyDescent="0.25">
      <c r="H5138" s="29" t="str">
        <f t="shared" si="240"/>
        <v/>
      </c>
      <c r="I5138" s="29" t="str">
        <f t="shared" si="241"/>
        <v/>
      </c>
      <c r="J5138" s="29" t="str">
        <f t="shared" si="242"/>
        <v/>
      </c>
    </row>
    <row r="5139" spans="8:10" x14ac:dyDescent="0.25">
      <c r="H5139" s="29" t="str">
        <f t="shared" si="240"/>
        <v/>
      </c>
      <c r="I5139" s="29" t="str">
        <f t="shared" si="241"/>
        <v/>
      </c>
      <c r="J5139" s="29" t="str">
        <f t="shared" si="242"/>
        <v/>
      </c>
    </row>
    <row r="5140" spans="8:10" x14ac:dyDescent="0.25">
      <c r="H5140" s="29" t="str">
        <f t="shared" si="240"/>
        <v/>
      </c>
      <c r="I5140" s="29" t="str">
        <f t="shared" si="241"/>
        <v/>
      </c>
      <c r="J5140" s="29" t="str">
        <f t="shared" si="242"/>
        <v/>
      </c>
    </row>
    <row r="5141" spans="8:10" x14ac:dyDescent="0.25">
      <c r="H5141" s="29" t="str">
        <f t="shared" si="240"/>
        <v/>
      </c>
      <c r="I5141" s="29" t="str">
        <f t="shared" si="241"/>
        <v/>
      </c>
      <c r="J5141" s="29" t="str">
        <f t="shared" si="242"/>
        <v/>
      </c>
    </row>
    <row r="5142" spans="8:10" x14ac:dyDescent="0.25">
      <c r="H5142" s="29" t="str">
        <f t="shared" si="240"/>
        <v/>
      </c>
      <c r="I5142" s="29" t="str">
        <f t="shared" si="241"/>
        <v/>
      </c>
      <c r="J5142" s="29" t="str">
        <f t="shared" si="242"/>
        <v/>
      </c>
    </row>
    <row r="5143" spans="8:10" x14ac:dyDescent="0.25">
      <c r="H5143" s="29" t="str">
        <f t="shared" si="240"/>
        <v/>
      </c>
      <c r="I5143" s="29" t="str">
        <f t="shared" si="241"/>
        <v/>
      </c>
      <c r="J5143" s="29" t="str">
        <f t="shared" si="242"/>
        <v/>
      </c>
    </row>
    <row r="5144" spans="8:10" x14ac:dyDescent="0.25">
      <c r="H5144" s="29" t="str">
        <f t="shared" si="240"/>
        <v/>
      </c>
      <c r="I5144" s="29" t="str">
        <f t="shared" si="241"/>
        <v/>
      </c>
      <c r="J5144" s="29" t="str">
        <f t="shared" si="242"/>
        <v/>
      </c>
    </row>
    <row r="5145" spans="8:10" x14ac:dyDescent="0.25">
      <c r="H5145" s="29" t="str">
        <f t="shared" si="240"/>
        <v/>
      </c>
      <c r="I5145" s="29" t="str">
        <f t="shared" si="241"/>
        <v/>
      </c>
      <c r="J5145" s="29" t="str">
        <f t="shared" si="242"/>
        <v/>
      </c>
    </row>
    <row r="5146" spans="8:10" x14ac:dyDescent="0.25">
      <c r="H5146" s="29" t="str">
        <f t="shared" si="240"/>
        <v/>
      </c>
      <c r="I5146" s="29" t="str">
        <f t="shared" si="241"/>
        <v/>
      </c>
      <c r="J5146" s="29" t="str">
        <f t="shared" si="242"/>
        <v/>
      </c>
    </row>
    <row r="5147" spans="8:10" x14ac:dyDescent="0.25">
      <c r="H5147" s="29" t="str">
        <f t="shared" si="240"/>
        <v/>
      </c>
      <c r="I5147" s="29" t="str">
        <f t="shared" si="241"/>
        <v/>
      </c>
      <c r="J5147" s="29" t="str">
        <f t="shared" si="242"/>
        <v/>
      </c>
    </row>
    <row r="5148" spans="8:10" x14ac:dyDescent="0.25">
      <c r="H5148" s="29" t="str">
        <f t="shared" si="240"/>
        <v/>
      </c>
      <c r="I5148" s="29" t="str">
        <f t="shared" si="241"/>
        <v/>
      </c>
      <c r="J5148" s="29" t="str">
        <f t="shared" si="242"/>
        <v/>
      </c>
    </row>
    <row r="5149" spans="8:10" x14ac:dyDescent="0.25">
      <c r="H5149" s="29" t="str">
        <f t="shared" ref="H5149:H5212" si="243">IF(A5149&gt;0,WEEKNUM(C5149,21),"")</f>
        <v/>
      </c>
      <c r="I5149" s="29" t="str">
        <f t="shared" ref="I5149:I5212" si="244">IF(A5149&gt;0,1,"")</f>
        <v/>
      </c>
      <c r="J5149" s="29" t="str">
        <f t="shared" ref="J5149:J5212" si="245">IF(F5149&gt;0,1,"")</f>
        <v/>
      </c>
    </row>
    <row r="5150" spans="8:10" x14ac:dyDescent="0.25">
      <c r="H5150" s="29" t="str">
        <f t="shared" si="243"/>
        <v/>
      </c>
      <c r="I5150" s="29" t="str">
        <f t="shared" si="244"/>
        <v/>
      </c>
      <c r="J5150" s="29" t="str">
        <f t="shared" si="245"/>
        <v/>
      </c>
    </row>
    <row r="5151" spans="8:10" x14ac:dyDescent="0.25">
      <c r="H5151" s="29" t="str">
        <f t="shared" si="243"/>
        <v/>
      </c>
      <c r="I5151" s="29" t="str">
        <f t="shared" si="244"/>
        <v/>
      </c>
      <c r="J5151" s="29" t="str">
        <f t="shared" si="245"/>
        <v/>
      </c>
    </row>
    <row r="5152" spans="8:10" x14ac:dyDescent="0.25">
      <c r="H5152" s="29" t="str">
        <f t="shared" si="243"/>
        <v/>
      </c>
      <c r="I5152" s="29" t="str">
        <f t="shared" si="244"/>
        <v/>
      </c>
      <c r="J5152" s="29" t="str">
        <f t="shared" si="245"/>
        <v/>
      </c>
    </row>
    <row r="5153" spans="8:10" x14ac:dyDescent="0.25">
      <c r="H5153" s="29" t="str">
        <f t="shared" si="243"/>
        <v/>
      </c>
      <c r="I5153" s="29" t="str">
        <f t="shared" si="244"/>
        <v/>
      </c>
      <c r="J5153" s="29" t="str">
        <f t="shared" si="245"/>
        <v/>
      </c>
    </row>
    <row r="5154" spans="8:10" x14ac:dyDescent="0.25">
      <c r="H5154" s="29" t="str">
        <f t="shared" si="243"/>
        <v/>
      </c>
      <c r="I5154" s="29" t="str">
        <f t="shared" si="244"/>
        <v/>
      </c>
      <c r="J5154" s="29" t="str">
        <f t="shared" si="245"/>
        <v/>
      </c>
    </row>
    <row r="5155" spans="8:10" x14ac:dyDescent="0.25">
      <c r="H5155" s="29" t="str">
        <f t="shared" si="243"/>
        <v/>
      </c>
      <c r="I5155" s="29" t="str">
        <f t="shared" si="244"/>
        <v/>
      </c>
      <c r="J5155" s="29" t="str">
        <f t="shared" si="245"/>
        <v/>
      </c>
    </row>
    <row r="5156" spans="8:10" x14ac:dyDescent="0.25">
      <c r="H5156" s="29" t="str">
        <f t="shared" si="243"/>
        <v/>
      </c>
      <c r="I5156" s="29" t="str">
        <f t="shared" si="244"/>
        <v/>
      </c>
      <c r="J5156" s="29" t="str">
        <f t="shared" si="245"/>
        <v/>
      </c>
    </row>
    <row r="5157" spans="8:10" x14ac:dyDescent="0.25">
      <c r="H5157" s="29" t="str">
        <f t="shared" si="243"/>
        <v/>
      </c>
      <c r="I5157" s="29" t="str">
        <f t="shared" si="244"/>
        <v/>
      </c>
      <c r="J5157" s="29" t="str">
        <f t="shared" si="245"/>
        <v/>
      </c>
    </row>
    <row r="5158" spans="8:10" x14ac:dyDescent="0.25">
      <c r="H5158" s="29" t="str">
        <f t="shared" si="243"/>
        <v/>
      </c>
      <c r="I5158" s="29" t="str">
        <f t="shared" si="244"/>
        <v/>
      </c>
      <c r="J5158" s="29" t="str">
        <f t="shared" si="245"/>
        <v/>
      </c>
    </row>
    <row r="5159" spans="8:10" x14ac:dyDescent="0.25">
      <c r="H5159" s="29" t="str">
        <f t="shared" si="243"/>
        <v/>
      </c>
      <c r="I5159" s="29" t="str">
        <f t="shared" si="244"/>
        <v/>
      </c>
      <c r="J5159" s="29" t="str">
        <f t="shared" si="245"/>
        <v/>
      </c>
    </row>
    <row r="5160" spans="8:10" x14ac:dyDescent="0.25">
      <c r="H5160" s="29" t="str">
        <f t="shared" si="243"/>
        <v/>
      </c>
      <c r="I5160" s="29" t="str">
        <f t="shared" si="244"/>
        <v/>
      </c>
      <c r="J5160" s="29" t="str">
        <f t="shared" si="245"/>
        <v/>
      </c>
    </row>
    <row r="5161" spans="8:10" x14ac:dyDescent="0.25">
      <c r="H5161" s="29" t="str">
        <f t="shared" si="243"/>
        <v/>
      </c>
      <c r="I5161" s="29" t="str">
        <f t="shared" si="244"/>
        <v/>
      </c>
      <c r="J5161" s="29" t="str">
        <f t="shared" si="245"/>
        <v/>
      </c>
    </row>
    <row r="5162" spans="8:10" x14ac:dyDescent="0.25">
      <c r="H5162" s="29" t="str">
        <f t="shared" si="243"/>
        <v/>
      </c>
      <c r="I5162" s="29" t="str">
        <f t="shared" si="244"/>
        <v/>
      </c>
      <c r="J5162" s="29" t="str">
        <f t="shared" si="245"/>
        <v/>
      </c>
    </row>
    <row r="5163" spans="8:10" x14ac:dyDescent="0.25">
      <c r="H5163" s="29" t="str">
        <f t="shared" si="243"/>
        <v/>
      </c>
      <c r="I5163" s="29" t="str">
        <f t="shared" si="244"/>
        <v/>
      </c>
      <c r="J5163" s="29" t="str">
        <f t="shared" si="245"/>
        <v/>
      </c>
    </row>
    <row r="5164" spans="8:10" x14ac:dyDescent="0.25">
      <c r="H5164" s="29" t="str">
        <f t="shared" si="243"/>
        <v/>
      </c>
      <c r="I5164" s="29" t="str">
        <f t="shared" si="244"/>
        <v/>
      </c>
      <c r="J5164" s="29" t="str">
        <f t="shared" si="245"/>
        <v/>
      </c>
    </row>
    <row r="5165" spans="8:10" x14ac:dyDescent="0.25">
      <c r="H5165" s="29" t="str">
        <f t="shared" si="243"/>
        <v/>
      </c>
      <c r="I5165" s="29" t="str">
        <f t="shared" si="244"/>
        <v/>
      </c>
      <c r="J5165" s="29" t="str">
        <f t="shared" si="245"/>
        <v/>
      </c>
    </row>
    <row r="5166" spans="8:10" x14ac:dyDescent="0.25">
      <c r="H5166" s="29" t="str">
        <f t="shared" si="243"/>
        <v/>
      </c>
      <c r="I5166" s="29" t="str">
        <f t="shared" si="244"/>
        <v/>
      </c>
      <c r="J5166" s="29" t="str">
        <f t="shared" si="245"/>
        <v/>
      </c>
    </row>
    <row r="5167" spans="8:10" x14ac:dyDescent="0.25">
      <c r="H5167" s="29" t="str">
        <f t="shared" si="243"/>
        <v/>
      </c>
      <c r="I5167" s="29" t="str">
        <f t="shared" si="244"/>
        <v/>
      </c>
      <c r="J5167" s="29" t="str">
        <f t="shared" si="245"/>
        <v/>
      </c>
    </row>
    <row r="5168" spans="8:10" x14ac:dyDescent="0.25">
      <c r="H5168" s="29" t="str">
        <f t="shared" si="243"/>
        <v/>
      </c>
      <c r="I5168" s="29" t="str">
        <f t="shared" si="244"/>
        <v/>
      </c>
      <c r="J5168" s="29" t="str">
        <f t="shared" si="245"/>
        <v/>
      </c>
    </row>
    <row r="5169" spans="8:10" x14ac:dyDescent="0.25">
      <c r="H5169" s="29" t="str">
        <f t="shared" si="243"/>
        <v/>
      </c>
      <c r="I5169" s="29" t="str">
        <f t="shared" si="244"/>
        <v/>
      </c>
      <c r="J5169" s="29" t="str">
        <f t="shared" si="245"/>
        <v/>
      </c>
    </row>
    <row r="5170" spans="8:10" x14ac:dyDescent="0.25">
      <c r="H5170" s="29" t="str">
        <f t="shared" si="243"/>
        <v/>
      </c>
      <c r="I5170" s="29" t="str">
        <f t="shared" si="244"/>
        <v/>
      </c>
      <c r="J5170" s="29" t="str">
        <f t="shared" si="245"/>
        <v/>
      </c>
    </row>
    <row r="5171" spans="8:10" x14ac:dyDescent="0.25">
      <c r="H5171" s="29" t="str">
        <f t="shared" si="243"/>
        <v/>
      </c>
      <c r="I5171" s="29" t="str">
        <f t="shared" si="244"/>
        <v/>
      </c>
      <c r="J5171" s="29" t="str">
        <f t="shared" si="245"/>
        <v/>
      </c>
    </row>
    <row r="5172" spans="8:10" x14ac:dyDescent="0.25">
      <c r="H5172" s="29" t="str">
        <f t="shared" si="243"/>
        <v/>
      </c>
      <c r="I5172" s="29" t="str">
        <f t="shared" si="244"/>
        <v/>
      </c>
      <c r="J5172" s="29" t="str">
        <f t="shared" si="245"/>
        <v/>
      </c>
    </row>
    <row r="5173" spans="8:10" x14ac:dyDescent="0.25">
      <c r="H5173" s="29" t="str">
        <f t="shared" si="243"/>
        <v/>
      </c>
      <c r="I5173" s="29" t="str">
        <f t="shared" si="244"/>
        <v/>
      </c>
      <c r="J5173" s="29" t="str">
        <f t="shared" si="245"/>
        <v/>
      </c>
    </row>
    <row r="5174" spans="8:10" x14ac:dyDescent="0.25">
      <c r="H5174" s="29" t="str">
        <f t="shared" si="243"/>
        <v/>
      </c>
      <c r="I5174" s="29" t="str">
        <f t="shared" si="244"/>
        <v/>
      </c>
      <c r="J5174" s="29" t="str">
        <f t="shared" si="245"/>
        <v/>
      </c>
    </row>
    <row r="5175" spans="8:10" x14ac:dyDescent="0.25">
      <c r="H5175" s="29" t="str">
        <f t="shared" si="243"/>
        <v/>
      </c>
      <c r="I5175" s="29" t="str">
        <f t="shared" si="244"/>
        <v/>
      </c>
      <c r="J5175" s="29" t="str">
        <f t="shared" si="245"/>
        <v/>
      </c>
    </row>
    <row r="5176" spans="8:10" x14ac:dyDescent="0.25">
      <c r="H5176" s="29" t="str">
        <f t="shared" si="243"/>
        <v/>
      </c>
      <c r="I5176" s="29" t="str">
        <f t="shared" si="244"/>
        <v/>
      </c>
      <c r="J5176" s="29" t="str">
        <f t="shared" si="245"/>
        <v/>
      </c>
    </row>
    <row r="5177" spans="8:10" x14ac:dyDescent="0.25">
      <c r="H5177" s="29" t="str">
        <f t="shared" si="243"/>
        <v/>
      </c>
      <c r="I5177" s="29" t="str">
        <f t="shared" si="244"/>
        <v/>
      </c>
      <c r="J5177" s="29" t="str">
        <f t="shared" si="245"/>
        <v/>
      </c>
    </row>
    <row r="5178" spans="8:10" x14ac:dyDescent="0.25">
      <c r="H5178" s="29" t="str">
        <f t="shared" si="243"/>
        <v/>
      </c>
      <c r="I5178" s="29" t="str">
        <f t="shared" si="244"/>
        <v/>
      </c>
      <c r="J5178" s="29" t="str">
        <f t="shared" si="245"/>
        <v/>
      </c>
    </row>
    <row r="5179" spans="8:10" x14ac:dyDescent="0.25">
      <c r="H5179" s="29" t="str">
        <f t="shared" si="243"/>
        <v/>
      </c>
      <c r="I5179" s="29" t="str">
        <f t="shared" si="244"/>
        <v/>
      </c>
      <c r="J5179" s="29" t="str">
        <f t="shared" si="245"/>
        <v/>
      </c>
    </row>
    <row r="5180" spans="8:10" x14ac:dyDescent="0.25">
      <c r="H5180" s="29" t="str">
        <f t="shared" si="243"/>
        <v/>
      </c>
      <c r="I5180" s="29" t="str">
        <f t="shared" si="244"/>
        <v/>
      </c>
      <c r="J5180" s="29" t="str">
        <f t="shared" si="245"/>
        <v/>
      </c>
    </row>
    <row r="5181" spans="8:10" x14ac:dyDescent="0.25">
      <c r="H5181" s="29" t="str">
        <f t="shared" si="243"/>
        <v/>
      </c>
      <c r="I5181" s="29" t="str">
        <f t="shared" si="244"/>
        <v/>
      </c>
      <c r="J5181" s="29" t="str">
        <f t="shared" si="245"/>
        <v/>
      </c>
    </row>
    <row r="5182" spans="8:10" x14ac:dyDescent="0.25">
      <c r="H5182" s="29" t="str">
        <f t="shared" si="243"/>
        <v/>
      </c>
      <c r="I5182" s="29" t="str">
        <f t="shared" si="244"/>
        <v/>
      </c>
      <c r="J5182" s="29" t="str">
        <f t="shared" si="245"/>
        <v/>
      </c>
    </row>
    <row r="5183" spans="8:10" x14ac:dyDescent="0.25">
      <c r="H5183" s="29" t="str">
        <f t="shared" si="243"/>
        <v/>
      </c>
      <c r="I5183" s="29" t="str">
        <f t="shared" si="244"/>
        <v/>
      </c>
      <c r="J5183" s="29" t="str">
        <f t="shared" si="245"/>
        <v/>
      </c>
    </row>
    <row r="5184" spans="8:10" x14ac:dyDescent="0.25">
      <c r="H5184" s="29" t="str">
        <f t="shared" si="243"/>
        <v/>
      </c>
      <c r="I5184" s="29" t="str">
        <f t="shared" si="244"/>
        <v/>
      </c>
      <c r="J5184" s="29" t="str">
        <f t="shared" si="245"/>
        <v/>
      </c>
    </row>
    <row r="5185" spans="8:10" x14ac:dyDescent="0.25">
      <c r="H5185" s="29" t="str">
        <f t="shared" si="243"/>
        <v/>
      </c>
      <c r="I5185" s="29" t="str">
        <f t="shared" si="244"/>
        <v/>
      </c>
      <c r="J5185" s="29" t="str">
        <f t="shared" si="245"/>
        <v/>
      </c>
    </row>
    <row r="5186" spans="8:10" x14ac:dyDescent="0.25">
      <c r="H5186" s="29" t="str">
        <f t="shared" si="243"/>
        <v/>
      </c>
      <c r="I5186" s="29" t="str">
        <f t="shared" si="244"/>
        <v/>
      </c>
      <c r="J5186" s="29" t="str">
        <f t="shared" si="245"/>
        <v/>
      </c>
    </row>
    <row r="5187" spans="8:10" x14ac:dyDescent="0.25">
      <c r="H5187" s="29" t="str">
        <f t="shared" si="243"/>
        <v/>
      </c>
      <c r="I5187" s="29" t="str">
        <f t="shared" si="244"/>
        <v/>
      </c>
      <c r="J5187" s="29" t="str">
        <f t="shared" si="245"/>
        <v/>
      </c>
    </row>
    <row r="5188" spans="8:10" x14ac:dyDescent="0.25">
      <c r="H5188" s="29" t="str">
        <f t="shared" si="243"/>
        <v/>
      </c>
      <c r="I5188" s="29" t="str">
        <f t="shared" si="244"/>
        <v/>
      </c>
      <c r="J5188" s="29" t="str">
        <f t="shared" si="245"/>
        <v/>
      </c>
    </row>
    <row r="5189" spans="8:10" x14ac:dyDescent="0.25">
      <c r="H5189" s="29" t="str">
        <f t="shared" si="243"/>
        <v/>
      </c>
      <c r="I5189" s="29" t="str">
        <f t="shared" si="244"/>
        <v/>
      </c>
      <c r="J5189" s="29" t="str">
        <f t="shared" si="245"/>
        <v/>
      </c>
    </row>
    <row r="5190" spans="8:10" x14ac:dyDescent="0.25">
      <c r="H5190" s="29" t="str">
        <f t="shared" si="243"/>
        <v/>
      </c>
      <c r="I5190" s="29" t="str">
        <f t="shared" si="244"/>
        <v/>
      </c>
      <c r="J5190" s="29" t="str">
        <f t="shared" si="245"/>
        <v/>
      </c>
    </row>
    <row r="5191" spans="8:10" x14ac:dyDescent="0.25">
      <c r="H5191" s="29" t="str">
        <f t="shared" si="243"/>
        <v/>
      </c>
      <c r="I5191" s="29" t="str">
        <f t="shared" si="244"/>
        <v/>
      </c>
      <c r="J5191" s="29" t="str">
        <f t="shared" si="245"/>
        <v/>
      </c>
    </row>
    <row r="5192" spans="8:10" x14ac:dyDescent="0.25">
      <c r="H5192" s="29" t="str">
        <f t="shared" si="243"/>
        <v/>
      </c>
      <c r="I5192" s="29" t="str">
        <f t="shared" si="244"/>
        <v/>
      </c>
      <c r="J5192" s="29" t="str">
        <f t="shared" si="245"/>
        <v/>
      </c>
    </row>
    <row r="5193" spans="8:10" x14ac:dyDescent="0.25">
      <c r="H5193" s="29" t="str">
        <f t="shared" si="243"/>
        <v/>
      </c>
      <c r="I5193" s="29" t="str">
        <f t="shared" si="244"/>
        <v/>
      </c>
      <c r="J5193" s="29" t="str">
        <f t="shared" si="245"/>
        <v/>
      </c>
    </row>
    <row r="5194" spans="8:10" x14ac:dyDescent="0.25">
      <c r="H5194" s="29" t="str">
        <f t="shared" si="243"/>
        <v/>
      </c>
      <c r="I5194" s="29" t="str">
        <f t="shared" si="244"/>
        <v/>
      </c>
      <c r="J5194" s="29" t="str">
        <f t="shared" si="245"/>
        <v/>
      </c>
    </row>
    <row r="5195" spans="8:10" x14ac:dyDescent="0.25">
      <c r="H5195" s="29" t="str">
        <f t="shared" si="243"/>
        <v/>
      </c>
      <c r="I5195" s="29" t="str">
        <f t="shared" si="244"/>
        <v/>
      </c>
      <c r="J5195" s="29" t="str">
        <f t="shared" si="245"/>
        <v/>
      </c>
    </row>
    <row r="5196" spans="8:10" x14ac:dyDescent="0.25">
      <c r="H5196" s="29" t="str">
        <f t="shared" si="243"/>
        <v/>
      </c>
      <c r="I5196" s="29" t="str">
        <f t="shared" si="244"/>
        <v/>
      </c>
      <c r="J5196" s="29" t="str">
        <f t="shared" si="245"/>
        <v/>
      </c>
    </row>
    <row r="5197" spans="8:10" x14ac:dyDescent="0.25">
      <c r="H5197" s="29" t="str">
        <f t="shared" si="243"/>
        <v/>
      </c>
      <c r="I5197" s="29" t="str">
        <f t="shared" si="244"/>
        <v/>
      </c>
      <c r="J5197" s="29" t="str">
        <f t="shared" si="245"/>
        <v/>
      </c>
    </row>
    <row r="5198" spans="8:10" x14ac:dyDescent="0.25">
      <c r="H5198" s="29" t="str">
        <f t="shared" si="243"/>
        <v/>
      </c>
      <c r="I5198" s="29" t="str">
        <f t="shared" si="244"/>
        <v/>
      </c>
      <c r="J5198" s="29" t="str">
        <f t="shared" si="245"/>
        <v/>
      </c>
    </row>
    <row r="5199" spans="8:10" x14ac:dyDescent="0.25">
      <c r="H5199" s="29" t="str">
        <f t="shared" si="243"/>
        <v/>
      </c>
      <c r="I5199" s="29" t="str">
        <f t="shared" si="244"/>
        <v/>
      </c>
      <c r="J5199" s="29" t="str">
        <f t="shared" si="245"/>
        <v/>
      </c>
    </row>
    <row r="5200" spans="8:10" x14ac:dyDescent="0.25">
      <c r="H5200" s="29" t="str">
        <f t="shared" si="243"/>
        <v/>
      </c>
      <c r="I5200" s="29" t="str">
        <f t="shared" si="244"/>
        <v/>
      </c>
      <c r="J5200" s="29" t="str">
        <f t="shared" si="245"/>
        <v/>
      </c>
    </row>
    <row r="5201" spans="8:10" x14ac:dyDescent="0.25">
      <c r="H5201" s="29" t="str">
        <f t="shared" si="243"/>
        <v/>
      </c>
      <c r="I5201" s="29" t="str">
        <f t="shared" si="244"/>
        <v/>
      </c>
      <c r="J5201" s="29" t="str">
        <f t="shared" si="245"/>
        <v/>
      </c>
    </row>
    <row r="5202" spans="8:10" x14ac:dyDescent="0.25">
      <c r="H5202" s="29" t="str">
        <f t="shared" si="243"/>
        <v/>
      </c>
      <c r="I5202" s="29" t="str">
        <f t="shared" si="244"/>
        <v/>
      </c>
      <c r="J5202" s="29" t="str">
        <f t="shared" si="245"/>
        <v/>
      </c>
    </row>
    <row r="5203" spans="8:10" x14ac:dyDescent="0.25">
      <c r="H5203" s="29" t="str">
        <f t="shared" si="243"/>
        <v/>
      </c>
      <c r="I5203" s="29" t="str">
        <f t="shared" si="244"/>
        <v/>
      </c>
      <c r="J5203" s="29" t="str">
        <f t="shared" si="245"/>
        <v/>
      </c>
    </row>
    <row r="5204" spans="8:10" x14ac:dyDescent="0.25">
      <c r="H5204" s="29" t="str">
        <f t="shared" si="243"/>
        <v/>
      </c>
      <c r="I5204" s="29" t="str">
        <f t="shared" si="244"/>
        <v/>
      </c>
      <c r="J5204" s="29" t="str">
        <f t="shared" si="245"/>
        <v/>
      </c>
    </row>
    <row r="5205" spans="8:10" x14ac:dyDescent="0.25">
      <c r="H5205" s="29" t="str">
        <f t="shared" si="243"/>
        <v/>
      </c>
      <c r="I5205" s="29" t="str">
        <f t="shared" si="244"/>
        <v/>
      </c>
      <c r="J5205" s="29" t="str">
        <f t="shared" si="245"/>
        <v/>
      </c>
    </row>
    <row r="5206" spans="8:10" x14ac:dyDescent="0.25">
      <c r="H5206" s="29" t="str">
        <f t="shared" si="243"/>
        <v/>
      </c>
      <c r="I5206" s="29" t="str">
        <f t="shared" si="244"/>
        <v/>
      </c>
      <c r="J5206" s="29" t="str">
        <f t="shared" si="245"/>
        <v/>
      </c>
    </row>
    <row r="5207" spans="8:10" x14ac:dyDescent="0.25">
      <c r="H5207" s="29" t="str">
        <f t="shared" si="243"/>
        <v/>
      </c>
      <c r="I5207" s="29" t="str">
        <f t="shared" si="244"/>
        <v/>
      </c>
      <c r="J5207" s="29" t="str">
        <f t="shared" si="245"/>
        <v/>
      </c>
    </row>
    <row r="5208" spans="8:10" x14ac:dyDescent="0.25">
      <c r="H5208" s="29" t="str">
        <f t="shared" si="243"/>
        <v/>
      </c>
      <c r="I5208" s="29" t="str">
        <f t="shared" si="244"/>
        <v/>
      </c>
      <c r="J5208" s="29" t="str">
        <f t="shared" si="245"/>
        <v/>
      </c>
    </row>
    <row r="5209" spans="8:10" x14ac:dyDescent="0.25">
      <c r="H5209" s="29" t="str">
        <f t="shared" si="243"/>
        <v/>
      </c>
      <c r="I5209" s="29" t="str">
        <f t="shared" si="244"/>
        <v/>
      </c>
      <c r="J5209" s="29" t="str">
        <f t="shared" si="245"/>
        <v/>
      </c>
    </row>
    <row r="5210" spans="8:10" x14ac:dyDescent="0.25">
      <c r="H5210" s="29" t="str">
        <f t="shared" si="243"/>
        <v/>
      </c>
      <c r="I5210" s="29" t="str">
        <f t="shared" si="244"/>
        <v/>
      </c>
      <c r="J5210" s="29" t="str">
        <f t="shared" si="245"/>
        <v/>
      </c>
    </row>
    <row r="5211" spans="8:10" x14ac:dyDescent="0.25">
      <c r="H5211" s="29" t="str">
        <f t="shared" si="243"/>
        <v/>
      </c>
      <c r="I5211" s="29" t="str">
        <f t="shared" si="244"/>
        <v/>
      </c>
      <c r="J5211" s="29" t="str">
        <f t="shared" si="245"/>
        <v/>
      </c>
    </row>
    <row r="5212" spans="8:10" x14ac:dyDescent="0.25">
      <c r="H5212" s="29" t="str">
        <f t="shared" si="243"/>
        <v/>
      </c>
      <c r="I5212" s="29" t="str">
        <f t="shared" si="244"/>
        <v/>
      </c>
      <c r="J5212" s="29" t="str">
        <f t="shared" si="245"/>
        <v/>
      </c>
    </row>
    <row r="5213" spans="8:10" x14ac:dyDescent="0.25">
      <c r="H5213" s="29" t="str">
        <f t="shared" ref="H5213:H5276" si="246">IF(A5213&gt;0,WEEKNUM(C5213,21),"")</f>
        <v/>
      </c>
      <c r="I5213" s="29" t="str">
        <f t="shared" ref="I5213:I5276" si="247">IF(A5213&gt;0,1,"")</f>
        <v/>
      </c>
      <c r="J5213" s="29" t="str">
        <f t="shared" ref="J5213:J5276" si="248">IF(F5213&gt;0,1,"")</f>
        <v/>
      </c>
    </row>
    <row r="5214" spans="8:10" x14ac:dyDescent="0.25">
      <c r="H5214" s="29" t="str">
        <f t="shared" si="246"/>
        <v/>
      </c>
      <c r="I5214" s="29" t="str">
        <f t="shared" si="247"/>
        <v/>
      </c>
      <c r="J5214" s="29" t="str">
        <f t="shared" si="248"/>
        <v/>
      </c>
    </row>
    <row r="5215" spans="8:10" x14ac:dyDescent="0.25">
      <c r="H5215" s="29" t="str">
        <f t="shared" si="246"/>
        <v/>
      </c>
      <c r="I5215" s="29" t="str">
        <f t="shared" si="247"/>
        <v/>
      </c>
      <c r="J5215" s="29" t="str">
        <f t="shared" si="248"/>
        <v/>
      </c>
    </row>
    <row r="5216" spans="8:10" x14ac:dyDescent="0.25">
      <c r="H5216" s="29" t="str">
        <f t="shared" si="246"/>
        <v/>
      </c>
      <c r="I5216" s="29" t="str">
        <f t="shared" si="247"/>
        <v/>
      </c>
      <c r="J5216" s="29" t="str">
        <f t="shared" si="248"/>
        <v/>
      </c>
    </row>
    <row r="5217" spans="8:10" x14ac:dyDescent="0.25">
      <c r="H5217" s="29" t="str">
        <f t="shared" si="246"/>
        <v/>
      </c>
      <c r="I5217" s="29" t="str">
        <f t="shared" si="247"/>
        <v/>
      </c>
      <c r="J5217" s="29" t="str">
        <f t="shared" si="248"/>
        <v/>
      </c>
    </row>
    <row r="5218" spans="8:10" x14ac:dyDescent="0.25">
      <c r="H5218" s="29" t="str">
        <f t="shared" si="246"/>
        <v/>
      </c>
      <c r="I5218" s="29" t="str">
        <f t="shared" si="247"/>
        <v/>
      </c>
      <c r="J5218" s="29" t="str">
        <f t="shared" si="248"/>
        <v/>
      </c>
    </row>
    <row r="5219" spans="8:10" x14ac:dyDescent="0.25">
      <c r="H5219" s="29" t="str">
        <f t="shared" si="246"/>
        <v/>
      </c>
      <c r="I5219" s="29" t="str">
        <f t="shared" si="247"/>
        <v/>
      </c>
      <c r="J5219" s="29" t="str">
        <f t="shared" si="248"/>
        <v/>
      </c>
    </row>
    <row r="5220" spans="8:10" x14ac:dyDescent="0.25">
      <c r="H5220" s="29" t="str">
        <f t="shared" si="246"/>
        <v/>
      </c>
      <c r="I5220" s="29" t="str">
        <f t="shared" si="247"/>
        <v/>
      </c>
      <c r="J5220" s="29" t="str">
        <f t="shared" si="248"/>
        <v/>
      </c>
    </row>
    <row r="5221" spans="8:10" x14ac:dyDescent="0.25">
      <c r="H5221" s="29" t="str">
        <f t="shared" si="246"/>
        <v/>
      </c>
      <c r="I5221" s="29" t="str">
        <f t="shared" si="247"/>
        <v/>
      </c>
      <c r="J5221" s="29" t="str">
        <f t="shared" si="248"/>
        <v/>
      </c>
    </row>
    <row r="5222" spans="8:10" x14ac:dyDescent="0.25">
      <c r="H5222" s="29" t="str">
        <f t="shared" si="246"/>
        <v/>
      </c>
      <c r="I5222" s="29" t="str">
        <f t="shared" si="247"/>
        <v/>
      </c>
      <c r="J5222" s="29" t="str">
        <f t="shared" si="248"/>
        <v/>
      </c>
    </row>
    <row r="5223" spans="8:10" x14ac:dyDescent="0.25">
      <c r="H5223" s="29" t="str">
        <f t="shared" si="246"/>
        <v/>
      </c>
      <c r="I5223" s="29" t="str">
        <f t="shared" si="247"/>
        <v/>
      </c>
      <c r="J5223" s="29" t="str">
        <f t="shared" si="248"/>
        <v/>
      </c>
    </row>
    <row r="5224" spans="8:10" x14ac:dyDescent="0.25">
      <c r="H5224" s="29" t="str">
        <f t="shared" si="246"/>
        <v/>
      </c>
      <c r="I5224" s="29" t="str">
        <f t="shared" si="247"/>
        <v/>
      </c>
      <c r="J5224" s="29" t="str">
        <f t="shared" si="248"/>
        <v/>
      </c>
    </row>
    <row r="5225" spans="8:10" x14ac:dyDescent="0.25">
      <c r="H5225" s="29" t="str">
        <f t="shared" si="246"/>
        <v/>
      </c>
      <c r="I5225" s="29" t="str">
        <f t="shared" si="247"/>
        <v/>
      </c>
      <c r="J5225" s="29" t="str">
        <f t="shared" si="248"/>
        <v/>
      </c>
    </row>
    <row r="5226" spans="8:10" x14ac:dyDescent="0.25">
      <c r="H5226" s="29" t="str">
        <f t="shared" si="246"/>
        <v/>
      </c>
      <c r="I5226" s="29" t="str">
        <f t="shared" si="247"/>
        <v/>
      </c>
      <c r="J5226" s="29" t="str">
        <f t="shared" si="248"/>
        <v/>
      </c>
    </row>
    <row r="5227" spans="8:10" x14ac:dyDescent="0.25">
      <c r="H5227" s="29" t="str">
        <f t="shared" si="246"/>
        <v/>
      </c>
      <c r="I5227" s="29" t="str">
        <f t="shared" si="247"/>
        <v/>
      </c>
      <c r="J5227" s="29" t="str">
        <f t="shared" si="248"/>
        <v/>
      </c>
    </row>
    <row r="5228" spans="8:10" x14ac:dyDescent="0.25">
      <c r="H5228" s="29" t="str">
        <f t="shared" si="246"/>
        <v/>
      </c>
      <c r="I5228" s="29" t="str">
        <f t="shared" si="247"/>
        <v/>
      </c>
      <c r="J5228" s="29" t="str">
        <f t="shared" si="248"/>
        <v/>
      </c>
    </row>
    <row r="5229" spans="8:10" x14ac:dyDescent="0.25">
      <c r="H5229" s="29" t="str">
        <f t="shared" si="246"/>
        <v/>
      </c>
      <c r="I5229" s="29" t="str">
        <f t="shared" si="247"/>
        <v/>
      </c>
      <c r="J5229" s="29" t="str">
        <f t="shared" si="248"/>
        <v/>
      </c>
    </row>
    <row r="5230" spans="8:10" x14ac:dyDescent="0.25">
      <c r="H5230" s="29" t="str">
        <f t="shared" si="246"/>
        <v/>
      </c>
      <c r="I5230" s="29" t="str">
        <f t="shared" si="247"/>
        <v/>
      </c>
      <c r="J5230" s="29" t="str">
        <f t="shared" si="248"/>
        <v/>
      </c>
    </row>
    <row r="5231" spans="8:10" x14ac:dyDescent="0.25">
      <c r="H5231" s="29" t="str">
        <f t="shared" si="246"/>
        <v/>
      </c>
      <c r="I5231" s="29" t="str">
        <f t="shared" si="247"/>
        <v/>
      </c>
      <c r="J5231" s="29" t="str">
        <f t="shared" si="248"/>
        <v/>
      </c>
    </row>
    <row r="5232" spans="8:10" x14ac:dyDescent="0.25">
      <c r="H5232" s="29" t="str">
        <f t="shared" si="246"/>
        <v/>
      </c>
      <c r="I5232" s="29" t="str">
        <f t="shared" si="247"/>
        <v/>
      </c>
      <c r="J5232" s="29" t="str">
        <f t="shared" si="248"/>
        <v/>
      </c>
    </row>
    <row r="5233" spans="8:10" x14ac:dyDescent="0.25">
      <c r="H5233" s="29" t="str">
        <f t="shared" si="246"/>
        <v/>
      </c>
      <c r="I5233" s="29" t="str">
        <f t="shared" si="247"/>
        <v/>
      </c>
      <c r="J5233" s="29" t="str">
        <f t="shared" si="248"/>
        <v/>
      </c>
    </row>
    <row r="5234" spans="8:10" x14ac:dyDescent="0.25">
      <c r="H5234" s="29" t="str">
        <f t="shared" si="246"/>
        <v/>
      </c>
      <c r="I5234" s="29" t="str">
        <f t="shared" si="247"/>
        <v/>
      </c>
      <c r="J5234" s="29" t="str">
        <f t="shared" si="248"/>
        <v/>
      </c>
    </row>
    <row r="5235" spans="8:10" x14ac:dyDescent="0.25">
      <c r="H5235" s="29" t="str">
        <f t="shared" si="246"/>
        <v/>
      </c>
      <c r="I5235" s="29" t="str">
        <f t="shared" si="247"/>
        <v/>
      </c>
      <c r="J5235" s="29" t="str">
        <f t="shared" si="248"/>
        <v/>
      </c>
    </row>
    <row r="5236" spans="8:10" x14ac:dyDescent="0.25">
      <c r="H5236" s="29" t="str">
        <f t="shared" si="246"/>
        <v/>
      </c>
      <c r="I5236" s="29" t="str">
        <f t="shared" si="247"/>
        <v/>
      </c>
      <c r="J5236" s="29" t="str">
        <f t="shared" si="248"/>
        <v/>
      </c>
    </row>
    <row r="5237" spans="8:10" x14ac:dyDescent="0.25">
      <c r="H5237" s="29" t="str">
        <f t="shared" si="246"/>
        <v/>
      </c>
      <c r="I5237" s="29" t="str">
        <f t="shared" si="247"/>
        <v/>
      </c>
      <c r="J5237" s="29" t="str">
        <f t="shared" si="248"/>
        <v/>
      </c>
    </row>
    <row r="5238" spans="8:10" x14ac:dyDescent="0.25">
      <c r="H5238" s="29" t="str">
        <f t="shared" si="246"/>
        <v/>
      </c>
      <c r="I5238" s="29" t="str">
        <f t="shared" si="247"/>
        <v/>
      </c>
      <c r="J5238" s="29" t="str">
        <f t="shared" si="248"/>
        <v/>
      </c>
    </row>
    <row r="5239" spans="8:10" x14ac:dyDescent="0.25">
      <c r="H5239" s="29" t="str">
        <f t="shared" si="246"/>
        <v/>
      </c>
      <c r="I5239" s="29" t="str">
        <f t="shared" si="247"/>
        <v/>
      </c>
      <c r="J5239" s="29" t="str">
        <f t="shared" si="248"/>
        <v/>
      </c>
    </row>
    <row r="5240" spans="8:10" x14ac:dyDescent="0.25">
      <c r="H5240" s="29" t="str">
        <f t="shared" si="246"/>
        <v/>
      </c>
      <c r="I5240" s="29" t="str">
        <f t="shared" si="247"/>
        <v/>
      </c>
      <c r="J5240" s="29" t="str">
        <f t="shared" si="248"/>
        <v/>
      </c>
    </row>
    <row r="5241" spans="8:10" x14ac:dyDescent="0.25">
      <c r="H5241" s="29" t="str">
        <f t="shared" si="246"/>
        <v/>
      </c>
      <c r="I5241" s="29" t="str">
        <f t="shared" si="247"/>
        <v/>
      </c>
      <c r="J5241" s="29" t="str">
        <f t="shared" si="248"/>
        <v/>
      </c>
    </row>
    <row r="5242" spans="8:10" x14ac:dyDescent="0.25">
      <c r="H5242" s="29" t="str">
        <f t="shared" si="246"/>
        <v/>
      </c>
      <c r="I5242" s="29" t="str">
        <f t="shared" si="247"/>
        <v/>
      </c>
      <c r="J5242" s="29" t="str">
        <f t="shared" si="248"/>
        <v/>
      </c>
    </row>
    <row r="5243" spans="8:10" x14ac:dyDescent="0.25">
      <c r="H5243" s="29" t="str">
        <f t="shared" si="246"/>
        <v/>
      </c>
      <c r="I5243" s="29" t="str">
        <f t="shared" si="247"/>
        <v/>
      </c>
      <c r="J5243" s="29" t="str">
        <f t="shared" si="248"/>
        <v/>
      </c>
    </row>
    <row r="5244" spans="8:10" x14ac:dyDescent="0.25">
      <c r="H5244" s="29" t="str">
        <f t="shared" si="246"/>
        <v/>
      </c>
      <c r="I5244" s="29" t="str">
        <f t="shared" si="247"/>
        <v/>
      </c>
      <c r="J5244" s="29" t="str">
        <f t="shared" si="248"/>
        <v/>
      </c>
    </row>
    <row r="5245" spans="8:10" x14ac:dyDescent="0.25">
      <c r="H5245" s="29" t="str">
        <f t="shared" si="246"/>
        <v/>
      </c>
      <c r="I5245" s="29" t="str">
        <f t="shared" si="247"/>
        <v/>
      </c>
      <c r="J5245" s="29" t="str">
        <f t="shared" si="248"/>
        <v/>
      </c>
    </row>
    <row r="5246" spans="8:10" x14ac:dyDescent="0.25">
      <c r="H5246" s="29" t="str">
        <f t="shared" si="246"/>
        <v/>
      </c>
      <c r="I5246" s="29" t="str">
        <f t="shared" si="247"/>
        <v/>
      </c>
      <c r="J5246" s="29" t="str">
        <f t="shared" si="248"/>
        <v/>
      </c>
    </row>
    <row r="5247" spans="8:10" x14ac:dyDescent="0.25">
      <c r="H5247" s="29" t="str">
        <f t="shared" si="246"/>
        <v/>
      </c>
      <c r="I5247" s="29" t="str">
        <f t="shared" si="247"/>
        <v/>
      </c>
      <c r="J5247" s="29" t="str">
        <f t="shared" si="248"/>
        <v/>
      </c>
    </row>
    <row r="5248" spans="8:10" x14ac:dyDescent="0.25">
      <c r="H5248" s="29" t="str">
        <f t="shared" si="246"/>
        <v/>
      </c>
      <c r="I5248" s="29" t="str">
        <f t="shared" si="247"/>
        <v/>
      </c>
      <c r="J5248" s="29" t="str">
        <f t="shared" si="248"/>
        <v/>
      </c>
    </row>
    <row r="5249" spans="8:10" x14ac:dyDescent="0.25">
      <c r="H5249" s="29" t="str">
        <f t="shared" si="246"/>
        <v/>
      </c>
      <c r="I5249" s="29" t="str">
        <f t="shared" si="247"/>
        <v/>
      </c>
      <c r="J5249" s="29" t="str">
        <f t="shared" si="248"/>
        <v/>
      </c>
    </row>
    <row r="5250" spans="8:10" x14ac:dyDescent="0.25">
      <c r="H5250" s="29" t="str">
        <f t="shared" si="246"/>
        <v/>
      </c>
      <c r="I5250" s="29" t="str">
        <f t="shared" si="247"/>
        <v/>
      </c>
      <c r="J5250" s="29" t="str">
        <f t="shared" si="248"/>
        <v/>
      </c>
    </row>
    <row r="5251" spans="8:10" x14ac:dyDescent="0.25">
      <c r="H5251" s="29" t="str">
        <f t="shared" si="246"/>
        <v/>
      </c>
      <c r="I5251" s="29" t="str">
        <f t="shared" si="247"/>
        <v/>
      </c>
      <c r="J5251" s="29" t="str">
        <f t="shared" si="248"/>
        <v/>
      </c>
    </row>
    <row r="5252" spans="8:10" x14ac:dyDescent="0.25">
      <c r="H5252" s="29" t="str">
        <f t="shared" si="246"/>
        <v/>
      </c>
      <c r="I5252" s="29" t="str">
        <f t="shared" si="247"/>
        <v/>
      </c>
      <c r="J5252" s="29" t="str">
        <f t="shared" si="248"/>
        <v/>
      </c>
    </row>
    <row r="5253" spans="8:10" x14ac:dyDescent="0.25">
      <c r="H5253" s="29" t="str">
        <f t="shared" si="246"/>
        <v/>
      </c>
      <c r="I5253" s="29" t="str">
        <f t="shared" si="247"/>
        <v/>
      </c>
      <c r="J5253" s="29" t="str">
        <f t="shared" si="248"/>
        <v/>
      </c>
    </row>
    <row r="5254" spans="8:10" x14ac:dyDescent="0.25">
      <c r="H5254" s="29" t="str">
        <f t="shared" si="246"/>
        <v/>
      </c>
      <c r="I5254" s="29" t="str">
        <f t="shared" si="247"/>
        <v/>
      </c>
      <c r="J5254" s="29" t="str">
        <f t="shared" si="248"/>
        <v/>
      </c>
    </row>
    <row r="5255" spans="8:10" x14ac:dyDescent="0.25">
      <c r="H5255" s="29" t="str">
        <f t="shared" si="246"/>
        <v/>
      </c>
      <c r="I5255" s="29" t="str">
        <f t="shared" si="247"/>
        <v/>
      </c>
      <c r="J5255" s="29" t="str">
        <f t="shared" si="248"/>
        <v/>
      </c>
    </row>
    <row r="5256" spans="8:10" x14ac:dyDescent="0.25">
      <c r="H5256" s="29" t="str">
        <f t="shared" si="246"/>
        <v/>
      </c>
      <c r="I5256" s="29" t="str">
        <f t="shared" si="247"/>
        <v/>
      </c>
      <c r="J5256" s="29" t="str">
        <f t="shared" si="248"/>
        <v/>
      </c>
    </row>
    <row r="5257" spans="8:10" x14ac:dyDescent="0.25">
      <c r="H5257" s="29" t="str">
        <f t="shared" si="246"/>
        <v/>
      </c>
      <c r="I5257" s="29" t="str">
        <f t="shared" si="247"/>
        <v/>
      </c>
      <c r="J5257" s="29" t="str">
        <f t="shared" si="248"/>
        <v/>
      </c>
    </row>
    <row r="5258" spans="8:10" x14ac:dyDescent="0.25">
      <c r="H5258" s="29" t="str">
        <f t="shared" si="246"/>
        <v/>
      </c>
      <c r="I5258" s="29" t="str">
        <f t="shared" si="247"/>
        <v/>
      </c>
      <c r="J5258" s="29" t="str">
        <f t="shared" si="248"/>
        <v/>
      </c>
    </row>
    <row r="5259" spans="8:10" x14ac:dyDescent="0.25">
      <c r="H5259" s="29" t="str">
        <f t="shared" si="246"/>
        <v/>
      </c>
      <c r="I5259" s="29" t="str">
        <f t="shared" si="247"/>
        <v/>
      </c>
      <c r="J5259" s="29" t="str">
        <f t="shared" si="248"/>
        <v/>
      </c>
    </row>
    <row r="5260" spans="8:10" x14ac:dyDescent="0.25">
      <c r="H5260" s="29" t="str">
        <f t="shared" si="246"/>
        <v/>
      </c>
      <c r="I5260" s="29" t="str">
        <f t="shared" si="247"/>
        <v/>
      </c>
      <c r="J5260" s="29" t="str">
        <f t="shared" si="248"/>
        <v/>
      </c>
    </row>
    <row r="5261" spans="8:10" x14ac:dyDescent="0.25">
      <c r="H5261" s="29" t="str">
        <f t="shared" si="246"/>
        <v/>
      </c>
      <c r="I5261" s="29" t="str">
        <f t="shared" si="247"/>
        <v/>
      </c>
      <c r="J5261" s="29" t="str">
        <f t="shared" si="248"/>
        <v/>
      </c>
    </row>
    <row r="5262" spans="8:10" x14ac:dyDescent="0.25">
      <c r="H5262" s="29" t="str">
        <f t="shared" si="246"/>
        <v/>
      </c>
      <c r="I5262" s="29" t="str">
        <f t="shared" si="247"/>
        <v/>
      </c>
      <c r="J5262" s="29" t="str">
        <f t="shared" si="248"/>
        <v/>
      </c>
    </row>
    <row r="5263" spans="8:10" x14ac:dyDescent="0.25">
      <c r="H5263" s="29" t="str">
        <f t="shared" si="246"/>
        <v/>
      </c>
      <c r="I5263" s="29" t="str">
        <f t="shared" si="247"/>
        <v/>
      </c>
      <c r="J5263" s="29" t="str">
        <f t="shared" si="248"/>
        <v/>
      </c>
    </row>
    <row r="5264" spans="8:10" x14ac:dyDescent="0.25">
      <c r="H5264" s="29" t="str">
        <f t="shared" si="246"/>
        <v/>
      </c>
      <c r="I5264" s="29" t="str">
        <f t="shared" si="247"/>
        <v/>
      </c>
      <c r="J5264" s="29" t="str">
        <f t="shared" si="248"/>
        <v/>
      </c>
    </row>
    <row r="5265" spans="8:10" x14ac:dyDescent="0.25">
      <c r="H5265" s="29" t="str">
        <f t="shared" si="246"/>
        <v/>
      </c>
      <c r="I5265" s="29" t="str">
        <f t="shared" si="247"/>
        <v/>
      </c>
      <c r="J5265" s="29" t="str">
        <f t="shared" si="248"/>
        <v/>
      </c>
    </row>
    <row r="5266" spans="8:10" x14ac:dyDescent="0.25">
      <c r="H5266" s="29" t="str">
        <f t="shared" si="246"/>
        <v/>
      </c>
      <c r="I5266" s="29" t="str">
        <f t="shared" si="247"/>
        <v/>
      </c>
      <c r="J5266" s="29" t="str">
        <f t="shared" si="248"/>
        <v/>
      </c>
    </row>
    <row r="5267" spans="8:10" x14ac:dyDescent="0.25">
      <c r="H5267" s="29" t="str">
        <f t="shared" si="246"/>
        <v/>
      </c>
      <c r="I5267" s="29" t="str">
        <f t="shared" si="247"/>
        <v/>
      </c>
      <c r="J5267" s="29" t="str">
        <f t="shared" si="248"/>
        <v/>
      </c>
    </row>
    <row r="5268" spans="8:10" x14ac:dyDescent="0.25">
      <c r="H5268" s="29" t="str">
        <f t="shared" si="246"/>
        <v/>
      </c>
      <c r="I5268" s="29" t="str">
        <f t="shared" si="247"/>
        <v/>
      </c>
      <c r="J5268" s="29" t="str">
        <f t="shared" si="248"/>
        <v/>
      </c>
    </row>
    <row r="5269" spans="8:10" x14ac:dyDescent="0.25">
      <c r="H5269" s="29" t="str">
        <f t="shared" si="246"/>
        <v/>
      </c>
      <c r="I5269" s="29" t="str">
        <f t="shared" si="247"/>
        <v/>
      </c>
      <c r="J5269" s="29" t="str">
        <f t="shared" si="248"/>
        <v/>
      </c>
    </row>
    <row r="5270" spans="8:10" x14ac:dyDescent="0.25">
      <c r="H5270" s="29" t="str">
        <f t="shared" si="246"/>
        <v/>
      </c>
      <c r="I5270" s="29" t="str">
        <f t="shared" si="247"/>
        <v/>
      </c>
      <c r="J5270" s="29" t="str">
        <f t="shared" si="248"/>
        <v/>
      </c>
    </row>
    <row r="5271" spans="8:10" x14ac:dyDescent="0.25">
      <c r="H5271" s="29" t="str">
        <f t="shared" si="246"/>
        <v/>
      </c>
      <c r="I5271" s="29" t="str">
        <f t="shared" si="247"/>
        <v/>
      </c>
      <c r="J5271" s="29" t="str">
        <f t="shared" si="248"/>
        <v/>
      </c>
    </row>
    <row r="5272" spans="8:10" x14ac:dyDescent="0.25">
      <c r="H5272" s="29" t="str">
        <f t="shared" si="246"/>
        <v/>
      </c>
      <c r="I5272" s="29" t="str">
        <f t="shared" si="247"/>
        <v/>
      </c>
      <c r="J5272" s="29" t="str">
        <f t="shared" si="248"/>
        <v/>
      </c>
    </row>
    <row r="5273" spans="8:10" x14ac:dyDescent="0.25">
      <c r="H5273" s="29" t="str">
        <f t="shared" si="246"/>
        <v/>
      </c>
      <c r="I5273" s="29" t="str">
        <f t="shared" si="247"/>
        <v/>
      </c>
      <c r="J5273" s="29" t="str">
        <f t="shared" si="248"/>
        <v/>
      </c>
    </row>
    <row r="5274" spans="8:10" x14ac:dyDescent="0.25">
      <c r="H5274" s="29" t="str">
        <f t="shared" si="246"/>
        <v/>
      </c>
      <c r="I5274" s="29" t="str">
        <f t="shared" si="247"/>
        <v/>
      </c>
      <c r="J5274" s="29" t="str">
        <f t="shared" si="248"/>
        <v/>
      </c>
    </row>
    <row r="5275" spans="8:10" x14ac:dyDescent="0.25">
      <c r="H5275" s="29" t="str">
        <f t="shared" si="246"/>
        <v/>
      </c>
      <c r="I5275" s="29" t="str">
        <f t="shared" si="247"/>
        <v/>
      </c>
      <c r="J5275" s="29" t="str">
        <f t="shared" si="248"/>
        <v/>
      </c>
    </row>
    <row r="5276" spans="8:10" x14ac:dyDescent="0.25">
      <c r="H5276" s="29" t="str">
        <f t="shared" si="246"/>
        <v/>
      </c>
      <c r="I5276" s="29" t="str">
        <f t="shared" si="247"/>
        <v/>
      </c>
      <c r="J5276" s="29" t="str">
        <f t="shared" si="248"/>
        <v/>
      </c>
    </row>
    <row r="5277" spans="8:10" x14ac:dyDescent="0.25">
      <c r="H5277" s="29" t="str">
        <f t="shared" ref="H5277:H5340" si="249">IF(A5277&gt;0,WEEKNUM(C5277,21),"")</f>
        <v/>
      </c>
      <c r="I5277" s="29" t="str">
        <f t="shared" ref="I5277:I5340" si="250">IF(A5277&gt;0,1,"")</f>
        <v/>
      </c>
      <c r="J5277" s="29" t="str">
        <f t="shared" ref="J5277:J5340" si="251">IF(F5277&gt;0,1,"")</f>
        <v/>
      </c>
    </row>
    <row r="5278" spans="8:10" x14ac:dyDescent="0.25">
      <c r="H5278" s="29" t="str">
        <f t="shared" si="249"/>
        <v/>
      </c>
      <c r="I5278" s="29" t="str">
        <f t="shared" si="250"/>
        <v/>
      </c>
      <c r="J5278" s="29" t="str">
        <f t="shared" si="251"/>
        <v/>
      </c>
    </row>
    <row r="5279" spans="8:10" x14ac:dyDescent="0.25">
      <c r="H5279" s="29" t="str">
        <f t="shared" si="249"/>
        <v/>
      </c>
      <c r="I5279" s="29" t="str">
        <f t="shared" si="250"/>
        <v/>
      </c>
      <c r="J5279" s="29" t="str">
        <f t="shared" si="251"/>
        <v/>
      </c>
    </row>
    <row r="5280" spans="8:10" x14ac:dyDescent="0.25">
      <c r="H5280" s="29" t="str">
        <f t="shared" si="249"/>
        <v/>
      </c>
      <c r="I5280" s="29" t="str">
        <f t="shared" si="250"/>
        <v/>
      </c>
      <c r="J5280" s="29" t="str">
        <f t="shared" si="251"/>
        <v/>
      </c>
    </row>
    <row r="5281" spans="8:10" x14ac:dyDescent="0.25">
      <c r="H5281" s="29" t="str">
        <f t="shared" si="249"/>
        <v/>
      </c>
      <c r="I5281" s="29" t="str">
        <f t="shared" si="250"/>
        <v/>
      </c>
      <c r="J5281" s="29" t="str">
        <f t="shared" si="251"/>
        <v/>
      </c>
    </row>
    <row r="5282" spans="8:10" x14ac:dyDescent="0.25">
      <c r="H5282" s="29" t="str">
        <f t="shared" si="249"/>
        <v/>
      </c>
      <c r="I5282" s="29" t="str">
        <f t="shared" si="250"/>
        <v/>
      </c>
      <c r="J5282" s="29" t="str">
        <f t="shared" si="251"/>
        <v/>
      </c>
    </row>
    <row r="5283" spans="8:10" x14ac:dyDescent="0.25">
      <c r="H5283" s="29" t="str">
        <f t="shared" si="249"/>
        <v/>
      </c>
      <c r="I5283" s="29" t="str">
        <f t="shared" si="250"/>
        <v/>
      </c>
      <c r="J5283" s="29" t="str">
        <f t="shared" si="251"/>
        <v/>
      </c>
    </row>
    <row r="5284" spans="8:10" x14ac:dyDescent="0.25">
      <c r="H5284" s="29" t="str">
        <f t="shared" si="249"/>
        <v/>
      </c>
      <c r="I5284" s="29" t="str">
        <f t="shared" si="250"/>
        <v/>
      </c>
      <c r="J5284" s="29" t="str">
        <f t="shared" si="251"/>
        <v/>
      </c>
    </row>
    <row r="5285" spans="8:10" x14ac:dyDescent="0.25">
      <c r="H5285" s="29" t="str">
        <f t="shared" si="249"/>
        <v/>
      </c>
      <c r="I5285" s="29" t="str">
        <f t="shared" si="250"/>
        <v/>
      </c>
      <c r="J5285" s="29" t="str">
        <f t="shared" si="251"/>
        <v/>
      </c>
    </row>
    <row r="5286" spans="8:10" x14ac:dyDescent="0.25">
      <c r="H5286" s="29" t="str">
        <f t="shared" si="249"/>
        <v/>
      </c>
      <c r="I5286" s="29" t="str">
        <f t="shared" si="250"/>
        <v/>
      </c>
      <c r="J5286" s="29" t="str">
        <f t="shared" si="251"/>
        <v/>
      </c>
    </row>
    <row r="5287" spans="8:10" x14ac:dyDescent="0.25">
      <c r="H5287" s="29" t="str">
        <f t="shared" si="249"/>
        <v/>
      </c>
      <c r="I5287" s="29" t="str">
        <f t="shared" si="250"/>
        <v/>
      </c>
      <c r="J5287" s="29" t="str">
        <f t="shared" si="251"/>
        <v/>
      </c>
    </row>
    <row r="5288" spans="8:10" x14ac:dyDescent="0.25">
      <c r="H5288" s="29" t="str">
        <f t="shared" si="249"/>
        <v/>
      </c>
      <c r="I5288" s="29" t="str">
        <f t="shared" si="250"/>
        <v/>
      </c>
      <c r="J5288" s="29" t="str">
        <f t="shared" si="251"/>
        <v/>
      </c>
    </row>
    <row r="5289" spans="8:10" x14ac:dyDescent="0.25">
      <c r="H5289" s="29" t="str">
        <f t="shared" si="249"/>
        <v/>
      </c>
      <c r="I5289" s="29" t="str">
        <f t="shared" si="250"/>
        <v/>
      </c>
      <c r="J5289" s="29" t="str">
        <f t="shared" si="251"/>
        <v/>
      </c>
    </row>
    <row r="5290" spans="8:10" x14ac:dyDescent="0.25">
      <c r="H5290" s="29" t="str">
        <f t="shared" si="249"/>
        <v/>
      </c>
      <c r="I5290" s="29" t="str">
        <f t="shared" si="250"/>
        <v/>
      </c>
      <c r="J5290" s="29" t="str">
        <f t="shared" si="251"/>
        <v/>
      </c>
    </row>
    <row r="5291" spans="8:10" x14ac:dyDescent="0.25">
      <c r="H5291" s="29" t="str">
        <f t="shared" si="249"/>
        <v/>
      </c>
      <c r="I5291" s="29" t="str">
        <f t="shared" si="250"/>
        <v/>
      </c>
      <c r="J5291" s="29" t="str">
        <f t="shared" si="251"/>
        <v/>
      </c>
    </row>
    <row r="5292" spans="8:10" x14ac:dyDescent="0.25">
      <c r="H5292" s="29" t="str">
        <f t="shared" si="249"/>
        <v/>
      </c>
      <c r="I5292" s="29" t="str">
        <f t="shared" si="250"/>
        <v/>
      </c>
      <c r="J5292" s="29" t="str">
        <f t="shared" si="251"/>
        <v/>
      </c>
    </row>
    <row r="5293" spans="8:10" x14ac:dyDescent="0.25">
      <c r="H5293" s="29" t="str">
        <f t="shared" si="249"/>
        <v/>
      </c>
      <c r="I5293" s="29" t="str">
        <f t="shared" si="250"/>
        <v/>
      </c>
      <c r="J5293" s="29" t="str">
        <f t="shared" si="251"/>
        <v/>
      </c>
    </row>
    <row r="5294" spans="8:10" x14ac:dyDescent="0.25">
      <c r="H5294" s="29" t="str">
        <f t="shared" si="249"/>
        <v/>
      </c>
      <c r="I5294" s="29" t="str">
        <f t="shared" si="250"/>
        <v/>
      </c>
      <c r="J5294" s="29" t="str">
        <f t="shared" si="251"/>
        <v/>
      </c>
    </row>
    <row r="5295" spans="8:10" x14ac:dyDescent="0.25">
      <c r="H5295" s="29" t="str">
        <f t="shared" si="249"/>
        <v/>
      </c>
      <c r="I5295" s="29" t="str">
        <f t="shared" si="250"/>
        <v/>
      </c>
      <c r="J5295" s="29" t="str">
        <f t="shared" si="251"/>
        <v/>
      </c>
    </row>
    <row r="5296" spans="8:10" x14ac:dyDescent="0.25">
      <c r="H5296" s="29" t="str">
        <f t="shared" si="249"/>
        <v/>
      </c>
      <c r="I5296" s="29" t="str">
        <f t="shared" si="250"/>
        <v/>
      </c>
      <c r="J5296" s="29" t="str">
        <f t="shared" si="251"/>
        <v/>
      </c>
    </row>
    <row r="5297" spans="8:10" x14ac:dyDescent="0.25">
      <c r="H5297" s="29" t="str">
        <f t="shared" si="249"/>
        <v/>
      </c>
      <c r="I5297" s="29" t="str">
        <f t="shared" si="250"/>
        <v/>
      </c>
      <c r="J5297" s="29" t="str">
        <f t="shared" si="251"/>
        <v/>
      </c>
    </row>
    <row r="5298" spans="8:10" x14ac:dyDescent="0.25">
      <c r="H5298" s="29" t="str">
        <f t="shared" si="249"/>
        <v/>
      </c>
      <c r="I5298" s="29" t="str">
        <f t="shared" si="250"/>
        <v/>
      </c>
      <c r="J5298" s="29" t="str">
        <f t="shared" si="251"/>
        <v/>
      </c>
    </row>
    <row r="5299" spans="8:10" x14ac:dyDescent="0.25">
      <c r="H5299" s="29" t="str">
        <f t="shared" si="249"/>
        <v/>
      </c>
      <c r="I5299" s="29" t="str">
        <f t="shared" si="250"/>
        <v/>
      </c>
      <c r="J5299" s="29" t="str">
        <f t="shared" si="251"/>
        <v/>
      </c>
    </row>
    <row r="5300" spans="8:10" x14ac:dyDescent="0.25">
      <c r="H5300" s="29" t="str">
        <f t="shared" si="249"/>
        <v/>
      </c>
      <c r="I5300" s="29" t="str">
        <f t="shared" si="250"/>
        <v/>
      </c>
      <c r="J5300" s="29" t="str">
        <f t="shared" si="251"/>
        <v/>
      </c>
    </row>
    <row r="5301" spans="8:10" x14ac:dyDescent="0.25">
      <c r="H5301" s="29" t="str">
        <f t="shared" si="249"/>
        <v/>
      </c>
      <c r="I5301" s="29" t="str">
        <f t="shared" si="250"/>
        <v/>
      </c>
      <c r="J5301" s="29" t="str">
        <f t="shared" si="251"/>
        <v/>
      </c>
    </row>
    <row r="5302" spans="8:10" x14ac:dyDescent="0.25">
      <c r="H5302" s="29" t="str">
        <f t="shared" si="249"/>
        <v/>
      </c>
      <c r="I5302" s="29" t="str">
        <f t="shared" si="250"/>
        <v/>
      </c>
      <c r="J5302" s="29" t="str">
        <f t="shared" si="251"/>
        <v/>
      </c>
    </row>
    <row r="5303" spans="8:10" x14ac:dyDescent="0.25">
      <c r="H5303" s="29" t="str">
        <f t="shared" si="249"/>
        <v/>
      </c>
      <c r="I5303" s="29" t="str">
        <f t="shared" si="250"/>
        <v/>
      </c>
      <c r="J5303" s="29" t="str">
        <f t="shared" si="251"/>
        <v/>
      </c>
    </row>
    <row r="5304" spans="8:10" x14ac:dyDescent="0.25">
      <c r="H5304" s="29" t="str">
        <f t="shared" si="249"/>
        <v/>
      </c>
      <c r="I5304" s="29" t="str">
        <f t="shared" si="250"/>
        <v/>
      </c>
      <c r="J5304" s="29" t="str">
        <f t="shared" si="251"/>
        <v/>
      </c>
    </row>
    <row r="5305" spans="8:10" x14ac:dyDescent="0.25">
      <c r="H5305" s="29" t="str">
        <f t="shared" si="249"/>
        <v/>
      </c>
      <c r="I5305" s="29" t="str">
        <f t="shared" si="250"/>
        <v/>
      </c>
      <c r="J5305" s="29" t="str">
        <f t="shared" si="251"/>
        <v/>
      </c>
    </row>
    <row r="5306" spans="8:10" x14ac:dyDescent="0.25">
      <c r="H5306" s="29" t="str">
        <f t="shared" si="249"/>
        <v/>
      </c>
      <c r="I5306" s="29" t="str">
        <f t="shared" si="250"/>
        <v/>
      </c>
      <c r="J5306" s="29" t="str">
        <f t="shared" si="251"/>
        <v/>
      </c>
    </row>
    <row r="5307" spans="8:10" x14ac:dyDescent="0.25">
      <c r="H5307" s="29" t="str">
        <f t="shared" si="249"/>
        <v/>
      </c>
      <c r="I5307" s="29" t="str">
        <f t="shared" si="250"/>
        <v/>
      </c>
      <c r="J5307" s="29" t="str">
        <f t="shared" si="251"/>
        <v/>
      </c>
    </row>
    <row r="5308" spans="8:10" x14ac:dyDescent="0.25">
      <c r="H5308" s="29" t="str">
        <f t="shared" si="249"/>
        <v/>
      </c>
      <c r="I5308" s="29" t="str">
        <f t="shared" si="250"/>
        <v/>
      </c>
      <c r="J5308" s="29" t="str">
        <f t="shared" si="251"/>
        <v/>
      </c>
    </row>
    <row r="5309" spans="8:10" x14ac:dyDescent="0.25">
      <c r="H5309" s="29" t="str">
        <f t="shared" si="249"/>
        <v/>
      </c>
      <c r="I5309" s="29" t="str">
        <f t="shared" si="250"/>
        <v/>
      </c>
      <c r="J5309" s="29" t="str">
        <f t="shared" si="251"/>
        <v/>
      </c>
    </row>
    <row r="5310" spans="8:10" x14ac:dyDescent="0.25">
      <c r="H5310" s="29" t="str">
        <f t="shared" si="249"/>
        <v/>
      </c>
      <c r="I5310" s="29" t="str">
        <f t="shared" si="250"/>
        <v/>
      </c>
      <c r="J5310" s="29" t="str">
        <f t="shared" si="251"/>
        <v/>
      </c>
    </row>
    <row r="5311" spans="8:10" x14ac:dyDescent="0.25">
      <c r="H5311" s="29" t="str">
        <f t="shared" si="249"/>
        <v/>
      </c>
      <c r="I5311" s="29" t="str">
        <f t="shared" si="250"/>
        <v/>
      </c>
      <c r="J5311" s="29" t="str">
        <f t="shared" si="251"/>
        <v/>
      </c>
    </row>
    <row r="5312" spans="8:10" x14ac:dyDescent="0.25">
      <c r="H5312" s="29" t="str">
        <f t="shared" si="249"/>
        <v/>
      </c>
      <c r="I5312" s="29" t="str">
        <f t="shared" si="250"/>
        <v/>
      </c>
      <c r="J5312" s="29" t="str">
        <f t="shared" si="251"/>
        <v/>
      </c>
    </row>
    <row r="5313" spans="8:10" x14ac:dyDescent="0.25">
      <c r="H5313" s="29" t="str">
        <f t="shared" si="249"/>
        <v/>
      </c>
      <c r="I5313" s="29" t="str">
        <f t="shared" si="250"/>
        <v/>
      </c>
      <c r="J5313" s="29" t="str">
        <f t="shared" si="251"/>
        <v/>
      </c>
    </row>
    <row r="5314" spans="8:10" x14ac:dyDescent="0.25">
      <c r="H5314" s="29" t="str">
        <f t="shared" si="249"/>
        <v/>
      </c>
      <c r="I5314" s="29" t="str">
        <f t="shared" si="250"/>
        <v/>
      </c>
      <c r="J5314" s="29" t="str">
        <f t="shared" si="251"/>
        <v/>
      </c>
    </row>
    <row r="5315" spans="8:10" x14ac:dyDescent="0.25">
      <c r="H5315" s="29" t="str">
        <f t="shared" si="249"/>
        <v/>
      </c>
      <c r="I5315" s="29" t="str">
        <f t="shared" si="250"/>
        <v/>
      </c>
      <c r="J5315" s="29" t="str">
        <f t="shared" si="251"/>
        <v/>
      </c>
    </row>
    <row r="5316" spans="8:10" x14ac:dyDescent="0.25">
      <c r="H5316" s="29" t="str">
        <f t="shared" si="249"/>
        <v/>
      </c>
      <c r="I5316" s="29" t="str">
        <f t="shared" si="250"/>
        <v/>
      </c>
      <c r="J5316" s="29" t="str">
        <f t="shared" si="251"/>
        <v/>
      </c>
    </row>
    <row r="5317" spans="8:10" x14ac:dyDescent="0.25">
      <c r="H5317" s="29" t="str">
        <f t="shared" si="249"/>
        <v/>
      </c>
      <c r="I5317" s="29" t="str">
        <f t="shared" si="250"/>
        <v/>
      </c>
      <c r="J5317" s="29" t="str">
        <f t="shared" si="251"/>
        <v/>
      </c>
    </row>
    <row r="5318" spans="8:10" x14ac:dyDescent="0.25">
      <c r="H5318" s="29" t="str">
        <f t="shared" si="249"/>
        <v/>
      </c>
      <c r="I5318" s="29" t="str">
        <f t="shared" si="250"/>
        <v/>
      </c>
      <c r="J5318" s="29" t="str">
        <f t="shared" si="251"/>
        <v/>
      </c>
    </row>
    <row r="5319" spans="8:10" x14ac:dyDescent="0.25">
      <c r="H5319" s="29" t="str">
        <f t="shared" si="249"/>
        <v/>
      </c>
      <c r="I5319" s="29" t="str">
        <f t="shared" si="250"/>
        <v/>
      </c>
      <c r="J5319" s="29" t="str">
        <f t="shared" si="251"/>
        <v/>
      </c>
    </row>
    <row r="5320" spans="8:10" x14ac:dyDescent="0.25">
      <c r="H5320" s="29" t="str">
        <f t="shared" si="249"/>
        <v/>
      </c>
      <c r="I5320" s="29" t="str">
        <f t="shared" si="250"/>
        <v/>
      </c>
      <c r="J5320" s="29" t="str">
        <f t="shared" si="251"/>
        <v/>
      </c>
    </row>
    <row r="5321" spans="8:10" x14ac:dyDescent="0.25">
      <c r="H5321" s="29" t="str">
        <f t="shared" si="249"/>
        <v/>
      </c>
      <c r="I5321" s="29" t="str">
        <f t="shared" si="250"/>
        <v/>
      </c>
      <c r="J5321" s="29" t="str">
        <f t="shared" si="251"/>
        <v/>
      </c>
    </row>
    <row r="5322" spans="8:10" x14ac:dyDescent="0.25">
      <c r="H5322" s="29" t="str">
        <f t="shared" si="249"/>
        <v/>
      </c>
      <c r="I5322" s="29" t="str">
        <f t="shared" si="250"/>
        <v/>
      </c>
      <c r="J5322" s="29" t="str">
        <f t="shared" si="251"/>
        <v/>
      </c>
    </row>
    <row r="5323" spans="8:10" x14ac:dyDescent="0.25">
      <c r="H5323" s="29" t="str">
        <f t="shared" si="249"/>
        <v/>
      </c>
      <c r="I5323" s="29" t="str">
        <f t="shared" si="250"/>
        <v/>
      </c>
      <c r="J5323" s="29" t="str">
        <f t="shared" si="251"/>
        <v/>
      </c>
    </row>
    <row r="5324" spans="8:10" x14ac:dyDescent="0.25">
      <c r="H5324" s="29" t="str">
        <f t="shared" si="249"/>
        <v/>
      </c>
      <c r="I5324" s="29" t="str">
        <f t="shared" si="250"/>
        <v/>
      </c>
      <c r="J5324" s="29" t="str">
        <f t="shared" si="251"/>
        <v/>
      </c>
    </row>
    <row r="5325" spans="8:10" x14ac:dyDescent="0.25">
      <c r="H5325" s="29" t="str">
        <f t="shared" si="249"/>
        <v/>
      </c>
      <c r="I5325" s="29" t="str">
        <f t="shared" si="250"/>
        <v/>
      </c>
      <c r="J5325" s="29" t="str">
        <f t="shared" si="251"/>
        <v/>
      </c>
    </row>
    <row r="5326" spans="8:10" x14ac:dyDescent="0.25">
      <c r="H5326" s="29" t="str">
        <f t="shared" si="249"/>
        <v/>
      </c>
      <c r="I5326" s="29" t="str">
        <f t="shared" si="250"/>
        <v/>
      </c>
      <c r="J5326" s="29" t="str">
        <f t="shared" si="251"/>
        <v/>
      </c>
    </row>
    <row r="5327" spans="8:10" x14ac:dyDescent="0.25">
      <c r="H5327" s="29" t="str">
        <f t="shared" si="249"/>
        <v/>
      </c>
      <c r="I5327" s="29" t="str">
        <f t="shared" si="250"/>
        <v/>
      </c>
      <c r="J5327" s="29" t="str">
        <f t="shared" si="251"/>
        <v/>
      </c>
    </row>
    <row r="5328" spans="8:10" x14ac:dyDescent="0.25">
      <c r="H5328" s="29" t="str">
        <f t="shared" si="249"/>
        <v/>
      </c>
      <c r="I5328" s="29" t="str">
        <f t="shared" si="250"/>
        <v/>
      </c>
      <c r="J5328" s="29" t="str">
        <f t="shared" si="251"/>
        <v/>
      </c>
    </row>
    <row r="5329" spans="8:10" x14ac:dyDescent="0.25">
      <c r="H5329" s="29" t="str">
        <f t="shared" si="249"/>
        <v/>
      </c>
      <c r="I5329" s="29" t="str">
        <f t="shared" si="250"/>
        <v/>
      </c>
      <c r="J5329" s="29" t="str">
        <f t="shared" si="251"/>
        <v/>
      </c>
    </row>
    <row r="5330" spans="8:10" x14ac:dyDescent="0.25">
      <c r="H5330" s="29" t="str">
        <f t="shared" si="249"/>
        <v/>
      </c>
      <c r="I5330" s="29" t="str">
        <f t="shared" si="250"/>
        <v/>
      </c>
      <c r="J5330" s="29" t="str">
        <f t="shared" si="251"/>
        <v/>
      </c>
    </row>
    <row r="5331" spans="8:10" x14ac:dyDescent="0.25">
      <c r="H5331" s="29" t="str">
        <f t="shared" si="249"/>
        <v/>
      </c>
      <c r="I5331" s="29" t="str">
        <f t="shared" si="250"/>
        <v/>
      </c>
      <c r="J5331" s="29" t="str">
        <f t="shared" si="251"/>
        <v/>
      </c>
    </row>
    <row r="5332" spans="8:10" x14ac:dyDescent="0.25">
      <c r="H5332" s="29" t="str">
        <f t="shared" si="249"/>
        <v/>
      </c>
      <c r="I5332" s="29" t="str">
        <f t="shared" si="250"/>
        <v/>
      </c>
      <c r="J5332" s="29" t="str">
        <f t="shared" si="251"/>
        <v/>
      </c>
    </row>
    <row r="5333" spans="8:10" x14ac:dyDescent="0.25">
      <c r="H5333" s="29" t="str">
        <f t="shared" si="249"/>
        <v/>
      </c>
      <c r="I5333" s="29" t="str">
        <f t="shared" si="250"/>
        <v/>
      </c>
      <c r="J5333" s="29" t="str">
        <f t="shared" si="251"/>
        <v/>
      </c>
    </row>
    <row r="5334" spans="8:10" x14ac:dyDescent="0.25">
      <c r="H5334" s="29" t="str">
        <f t="shared" si="249"/>
        <v/>
      </c>
      <c r="I5334" s="29" t="str">
        <f t="shared" si="250"/>
        <v/>
      </c>
      <c r="J5334" s="29" t="str">
        <f t="shared" si="251"/>
        <v/>
      </c>
    </row>
    <row r="5335" spans="8:10" x14ac:dyDescent="0.25">
      <c r="H5335" s="29" t="str">
        <f t="shared" si="249"/>
        <v/>
      </c>
      <c r="I5335" s="29" t="str">
        <f t="shared" si="250"/>
        <v/>
      </c>
      <c r="J5335" s="29" t="str">
        <f t="shared" si="251"/>
        <v/>
      </c>
    </row>
    <row r="5336" spans="8:10" x14ac:dyDescent="0.25">
      <c r="H5336" s="29" t="str">
        <f t="shared" si="249"/>
        <v/>
      </c>
      <c r="I5336" s="29" t="str">
        <f t="shared" si="250"/>
        <v/>
      </c>
      <c r="J5336" s="29" t="str">
        <f t="shared" si="251"/>
        <v/>
      </c>
    </row>
    <row r="5337" spans="8:10" x14ac:dyDescent="0.25">
      <c r="H5337" s="29" t="str">
        <f t="shared" si="249"/>
        <v/>
      </c>
      <c r="I5337" s="29" t="str">
        <f t="shared" si="250"/>
        <v/>
      </c>
      <c r="J5337" s="29" t="str">
        <f t="shared" si="251"/>
        <v/>
      </c>
    </row>
    <row r="5338" spans="8:10" x14ac:dyDescent="0.25">
      <c r="H5338" s="29" t="str">
        <f t="shared" si="249"/>
        <v/>
      </c>
      <c r="I5338" s="29" t="str">
        <f t="shared" si="250"/>
        <v/>
      </c>
      <c r="J5338" s="29" t="str">
        <f t="shared" si="251"/>
        <v/>
      </c>
    </row>
    <row r="5339" spans="8:10" x14ac:dyDescent="0.25">
      <c r="H5339" s="29" t="str">
        <f t="shared" si="249"/>
        <v/>
      </c>
      <c r="I5339" s="29" t="str">
        <f t="shared" si="250"/>
        <v/>
      </c>
      <c r="J5339" s="29" t="str">
        <f t="shared" si="251"/>
        <v/>
      </c>
    </row>
    <row r="5340" spans="8:10" x14ac:dyDescent="0.25">
      <c r="H5340" s="29" t="str">
        <f t="shared" si="249"/>
        <v/>
      </c>
      <c r="I5340" s="29" t="str">
        <f t="shared" si="250"/>
        <v/>
      </c>
      <c r="J5340" s="29" t="str">
        <f t="shared" si="251"/>
        <v/>
      </c>
    </row>
    <row r="5341" spans="8:10" x14ac:dyDescent="0.25">
      <c r="H5341" s="29" t="str">
        <f t="shared" ref="H5341:H5404" si="252">IF(A5341&gt;0,WEEKNUM(C5341,21),"")</f>
        <v/>
      </c>
      <c r="I5341" s="29" t="str">
        <f t="shared" ref="I5341:I5404" si="253">IF(A5341&gt;0,1,"")</f>
        <v/>
      </c>
      <c r="J5341" s="29" t="str">
        <f t="shared" ref="J5341:J5404" si="254">IF(F5341&gt;0,1,"")</f>
        <v/>
      </c>
    </row>
    <row r="5342" spans="8:10" x14ac:dyDescent="0.25">
      <c r="H5342" s="29" t="str">
        <f t="shared" si="252"/>
        <v/>
      </c>
      <c r="I5342" s="29" t="str">
        <f t="shared" si="253"/>
        <v/>
      </c>
      <c r="J5342" s="29" t="str">
        <f t="shared" si="254"/>
        <v/>
      </c>
    </row>
    <row r="5343" spans="8:10" x14ac:dyDescent="0.25">
      <c r="H5343" s="29" t="str">
        <f t="shared" si="252"/>
        <v/>
      </c>
      <c r="I5343" s="29" t="str">
        <f t="shared" si="253"/>
        <v/>
      </c>
      <c r="J5343" s="29" t="str">
        <f t="shared" si="254"/>
        <v/>
      </c>
    </row>
    <row r="5344" spans="8:10" x14ac:dyDescent="0.25">
      <c r="H5344" s="29" t="str">
        <f t="shared" si="252"/>
        <v/>
      </c>
      <c r="I5344" s="29" t="str">
        <f t="shared" si="253"/>
        <v/>
      </c>
      <c r="J5344" s="29" t="str">
        <f t="shared" si="254"/>
        <v/>
      </c>
    </row>
    <row r="5345" spans="8:10" x14ac:dyDescent="0.25">
      <c r="H5345" s="29" t="str">
        <f t="shared" si="252"/>
        <v/>
      </c>
      <c r="I5345" s="29" t="str">
        <f t="shared" si="253"/>
        <v/>
      </c>
      <c r="J5345" s="29" t="str">
        <f t="shared" si="254"/>
        <v/>
      </c>
    </row>
    <row r="5346" spans="8:10" x14ac:dyDescent="0.25">
      <c r="H5346" s="29" t="str">
        <f t="shared" si="252"/>
        <v/>
      </c>
      <c r="I5346" s="29" t="str">
        <f t="shared" si="253"/>
        <v/>
      </c>
      <c r="J5346" s="29" t="str">
        <f t="shared" si="254"/>
        <v/>
      </c>
    </row>
    <row r="5347" spans="8:10" x14ac:dyDescent="0.25">
      <c r="H5347" s="29" t="str">
        <f t="shared" si="252"/>
        <v/>
      </c>
      <c r="I5347" s="29" t="str">
        <f t="shared" si="253"/>
        <v/>
      </c>
      <c r="J5347" s="29" t="str">
        <f t="shared" si="254"/>
        <v/>
      </c>
    </row>
    <row r="5348" spans="8:10" x14ac:dyDescent="0.25">
      <c r="H5348" s="29" t="str">
        <f t="shared" si="252"/>
        <v/>
      </c>
      <c r="I5348" s="29" t="str">
        <f t="shared" si="253"/>
        <v/>
      </c>
      <c r="J5348" s="29" t="str">
        <f t="shared" si="254"/>
        <v/>
      </c>
    </row>
    <row r="5349" spans="8:10" x14ac:dyDescent="0.25">
      <c r="H5349" s="29" t="str">
        <f t="shared" si="252"/>
        <v/>
      </c>
      <c r="I5349" s="29" t="str">
        <f t="shared" si="253"/>
        <v/>
      </c>
      <c r="J5349" s="29" t="str">
        <f t="shared" si="254"/>
        <v/>
      </c>
    </row>
    <row r="5350" spans="8:10" x14ac:dyDescent="0.25">
      <c r="H5350" s="29" t="str">
        <f t="shared" si="252"/>
        <v/>
      </c>
      <c r="I5350" s="29" t="str">
        <f t="shared" si="253"/>
        <v/>
      </c>
      <c r="J5350" s="29" t="str">
        <f t="shared" si="254"/>
        <v/>
      </c>
    </row>
    <row r="5351" spans="8:10" x14ac:dyDescent="0.25">
      <c r="H5351" s="29" t="str">
        <f t="shared" si="252"/>
        <v/>
      </c>
      <c r="I5351" s="29" t="str">
        <f t="shared" si="253"/>
        <v/>
      </c>
      <c r="J5351" s="29" t="str">
        <f t="shared" si="254"/>
        <v/>
      </c>
    </row>
    <row r="5352" spans="8:10" x14ac:dyDescent="0.25">
      <c r="H5352" s="29" t="str">
        <f t="shared" si="252"/>
        <v/>
      </c>
      <c r="I5352" s="29" t="str">
        <f t="shared" si="253"/>
        <v/>
      </c>
      <c r="J5352" s="29" t="str">
        <f t="shared" si="254"/>
        <v/>
      </c>
    </row>
    <row r="5353" spans="8:10" x14ac:dyDescent="0.25">
      <c r="H5353" s="29" t="str">
        <f t="shared" si="252"/>
        <v/>
      </c>
      <c r="I5353" s="29" t="str">
        <f t="shared" si="253"/>
        <v/>
      </c>
      <c r="J5353" s="29" t="str">
        <f t="shared" si="254"/>
        <v/>
      </c>
    </row>
    <row r="5354" spans="8:10" x14ac:dyDescent="0.25">
      <c r="H5354" s="29" t="str">
        <f t="shared" si="252"/>
        <v/>
      </c>
      <c r="I5354" s="29" t="str">
        <f t="shared" si="253"/>
        <v/>
      </c>
      <c r="J5354" s="29" t="str">
        <f t="shared" si="254"/>
        <v/>
      </c>
    </row>
    <row r="5355" spans="8:10" x14ac:dyDescent="0.25">
      <c r="H5355" s="29" t="str">
        <f t="shared" si="252"/>
        <v/>
      </c>
      <c r="I5355" s="29" t="str">
        <f t="shared" si="253"/>
        <v/>
      </c>
      <c r="J5355" s="29" t="str">
        <f t="shared" si="254"/>
        <v/>
      </c>
    </row>
    <row r="5356" spans="8:10" x14ac:dyDescent="0.25">
      <c r="H5356" s="29" t="str">
        <f t="shared" si="252"/>
        <v/>
      </c>
      <c r="I5356" s="29" t="str">
        <f t="shared" si="253"/>
        <v/>
      </c>
      <c r="J5356" s="29" t="str">
        <f t="shared" si="254"/>
        <v/>
      </c>
    </row>
    <row r="5357" spans="8:10" x14ac:dyDescent="0.25">
      <c r="H5357" s="29" t="str">
        <f t="shared" si="252"/>
        <v/>
      </c>
      <c r="I5357" s="29" t="str">
        <f t="shared" si="253"/>
        <v/>
      </c>
      <c r="J5357" s="29" t="str">
        <f t="shared" si="254"/>
        <v/>
      </c>
    </row>
    <row r="5358" spans="8:10" x14ac:dyDescent="0.25">
      <c r="H5358" s="29" t="str">
        <f t="shared" si="252"/>
        <v/>
      </c>
      <c r="I5358" s="29" t="str">
        <f t="shared" si="253"/>
        <v/>
      </c>
      <c r="J5358" s="29" t="str">
        <f t="shared" si="254"/>
        <v/>
      </c>
    </row>
    <row r="5359" spans="8:10" x14ac:dyDescent="0.25">
      <c r="H5359" s="29" t="str">
        <f t="shared" si="252"/>
        <v/>
      </c>
      <c r="I5359" s="29" t="str">
        <f t="shared" si="253"/>
        <v/>
      </c>
      <c r="J5359" s="29" t="str">
        <f t="shared" si="254"/>
        <v/>
      </c>
    </row>
    <row r="5360" spans="8:10" x14ac:dyDescent="0.25">
      <c r="H5360" s="29" t="str">
        <f t="shared" si="252"/>
        <v/>
      </c>
      <c r="I5360" s="29" t="str">
        <f t="shared" si="253"/>
        <v/>
      </c>
      <c r="J5360" s="29" t="str">
        <f t="shared" si="254"/>
        <v/>
      </c>
    </row>
    <row r="5361" spans="8:10" x14ac:dyDescent="0.25">
      <c r="H5361" s="29" t="str">
        <f t="shared" si="252"/>
        <v/>
      </c>
      <c r="I5361" s="29" t="str">
        <f t="shared" si="253"/>
        <v/>
      </c>
      <c r="J5361" s="29" t="str">
        <f t="shared" si="254"/>
        <v/>
      </c>
    </row>
    <row r="5362" spans="8:10" x14ac:dyDescent="0.25">
      <c r="H5362" s="29" t="str">
        <f t="shared" si="252"/>
        <v/>
      </c>
      <c r="I5362" s="29" t="str">
        <f t="shared" si="253"/>
        <v/>
      </c>
      <c r="J5362" s="29" t="str">
        <f t="shared" si="254"/>
        <v/>
      </c>
    </row>
    <row r="5363" spans="8:10" x14ac:dyDescent="0.25">
      <c r="H5363" s="29" t="str">
        <f t="shared" si="252"/>
        <v/>
      </c>
      <c r="I5363" s="29" t="str">
        <f t="shared" si="253"/>
        <v/>
      </c>
      <c r="J5363" s="29" t="str">
        <f t="shared" si="254"/>
        <v/>
      </c>
    </row>
    <row r="5364" spans="8:10" x14ac:dyDescent="0.25">
      <c r="H5364" s="29" t="str">
        <f t="shared" si="252"/>
        <v/>
      </c>
      <c r="I5364" s="29" t="str">
        <f t="shared" si="253"/>
        <v/>
      </c>
      <c r="J5364" s="29" t="str">
        <f t="shared" si="254"/>
        <v/>
      </c>
    </row>
    <row r="5365" spans="8:10" x14ac:dyDescent="0.25">
      <c r="H5365" s="29" t="str">
        <f t="shared" si="252"/>
        <v/>
      </c>
      <c r="I5365" s="29" t="str">
        <f t="shared" si="253"/>
        <v/>
      </c>
      <c r="J5365" s="29" t="str">
        <f t="shared" si="254"/>
        <v/>
      </c>
    </row>
    <row r="5366" spans="8:10" x14ac:dyDescent="0.25">
      <c r="H5366" s="29" t="str">
        <f t="shared" si="252"/>
        <v/>
      </c>
      <c r="I5366" s="29" t="str">
        <f t="shared" si="253"/>
        <v/>
      </c>
      <c r="J5366" s="29" t="str">
        <f t="shared" si="254"/>
        <v/>
      </c>
    </row>
    <row r="5367" spans="8:10" x14ac:dyDescent="0.25">
      <c r="H5367" s="29" t="str">
        <f t="shared" si="252"/>
        <v/>
      </c>
      <c r="I5367" s="29" t="str">
        <f t="shared" si="253"/>
        <v/>
      </c>
      <c r="J5367" s="29" t="str">
        <f t="shared" si="254"/>
        <v/>
      </c>
    </row>
    <row r="5368" spans="8:10" x14ac:dyDescent="0.25">
      <c r="H5368" s="29" t="str">
        <f t="shared" si="252"/>
        <v/>
      </c>
      <c r="I5368" s="29" t="str">
        <f t="shared" si="253"/>
        <v/>
      </c>
      <c r="J5368" s="29" t="str">
        <f t="shared" si="254"/>
        <v/>
      </c>
    </row>
    <row r="5369" spans="8:10" x14ac:dyDescent="0.25">
      <c r="H5369" s="29" t="str">
        <f t="shared" si="252"/>
        <v/>
      </c>
      <c r="I5369" s="29" t="str">
        <f t="shared" si="253"/>
        <v/>
      </c>
      <c r="J5369" s="29" t="str">
        <f t="shared" si="254"/>
        <v/>
      </c>
    </row>
    <row r="5370" spans="8:10" x14ac:dyDescent="0.25">
      <c r="H5370" s="29" t="str">
        <f t="shared" si="252"/>
        <v/>
      </c>
      <c r="I5370" s="29" t="str">
        <f t="shared" si="253"/>
        <v/>
      </c>
      <c r="J5370" s="29" t="str">
        <f t="shared" si="254"/>
        <v/>
      </c>
    </row>
    <row r="5371" spans="8:10" x14ac:dyDescent="0.25">
      <c r="H5371" s="29" t="str">
        <f t="shared" si="252"/>
        <v/>
      </c>
      <c r="I5371" s="29" t="str">
        <f t="shared" si="253"/>
        <v/>
      </c>
      <c r="J5371" s="29" t="str">
        <f t="shared" si="254"/>
        <v/>
      </c>
    </row>
    <row r="5372" spans="8:10" x14ac:dyDescent="0.25">
      <c r="H5372" s="29" t="str">
        <f t="shared" si="252"/>
        <v/>
      </c>
      <c r="I5372" s="29" t="str">
        <f t="shared" si="253"/>
        <v/>
      </c>
      <c r="J5372" s="29" t="str">
        <f t="shared" si="254"/>
        <v/>
      </c>
    </row>
    <row r="5373" spans="8:10" x14ac:dyDescent="0.25">
      <c r="H5373" s="29" t="str">
        <f t="shared" si="252"/>
        <v/>
      </c>
      <c r="I5373" s="29" t="str">
        <f t="shared" si="253"/>
        <v/>
      </c>
      <c r="J5373" s="29" t="str">
        <f t="shared" si="254"/>
        <v/>
      </c>
    </row>
    <row r="5374" spans="8:10" x14ac:dyDescent="0.25">
      <c r="H5374" s="29" t="str">
        <f t="shared" si="252"/>
        <v/>
      </c>
      <c r="I5374" s="29" t="str">
        <f t="shared" si="253"/>
        <v/>
      </c>
      <c r="J5374" s="29" t="str">
        <f t="shared" si="254"/>
        <v/>
      </c>
    </row>
    <row r="5375" spans="8:10" x14ac:dyDescent="0.25">
      <c r="H5375" s="29" t="str">
        <f t="shared" si="252"/>
        <v/>
      </c>
      <c r="I5375" s="29" t="str">
        <f t="shared" si="253"/>
        <v/>
      </c>
      <c r="J5375" s="29" t="str">
        <f t="shared" si="254"/>
        <v/>
      </c>
    </row>
    <row r="5376" spans="8:10" x14ac:dyDescent="0.25">
      <c r="H5376" s="29" t="str">
        <f t="shared" si="252"/>
        <v/>
      </c>
      <c r="I5376" s="29" t="str">
        <f t="shared" si="253"/>
        <v/>
      </c>
      <c r="J5376" s="29" t="str">
        <f t="shared" si="254"/>
        <v/>
      </c>
    </row>
    <row r="5377" spans="8:10" x14ac:dyDescent="0.25">
      <c r="H5377" s="29" t="str">
        <f t="shared" si="252"/>
        <v/>
      </c>
      <c r="I5377" s="29" t="str">
        <f t="shared" si="253"/>
        <v/>
      </c>
      <c r="J5377" s="29" t="str">
        <f t="shared" si="254"/>
        <v/>
      </c>
    </row>
    <row r="5378" spans="8:10" x14ac:dyDescent="0.25">
      <c r="H5378" s="29" t="str">
        <f t="shared" si="252"/>
        <v/>
      </c>
      <c r="I5378" s="29" t="str">
        <f t="shared" si="253"/>
        <v/>
      </c>
      <c r="J5378" s="29" t="str">
        <f t="shared" si="254"/>
        <v/>
      </c>
    </row>
    <row r="5379" spans="8:10" x14ac:dyDescent="0.25">
      <c r="H5379" s="29" t="str">
        <f t="shared" si="252"/>
        <v/>
      </c>
      <c r="I5379" s="29" t="str">
        <f t="shared" si="253"/>
        <v/>
      </c>
      <c r="J5379" s="29" t="str">
        <f t="shared" si="254"/>
        <v/>
      </c>
    </row>
    <row r="5380" spans="8:10" x14ac:dyDescent="0.25">
      <c r="H5380" s="29" t="str">
        <f t="shared" si="252"/>
        <v/>
      </c>
      <c r="I5380" s="29" t="str">
        <f t="shared" si="253"/>
        <v/>
      </c>
      <c r="J5380" s="29" t="str">
        <f t="shared" si="254"/>
        <v/>
      </c>
    </row>
    <row r="5381" spans="8:10" x14ac:dyDescent="0.25">
      <c r="H5381" s="29" t="str">
        <f t="shared" si="252"/>
        <v/>
      </c>
      <c r="I5381" s="29" t="str">
        <f t="shared" si="253"/>
        <v/>
      </c>
      <c r="J5381" s="29" t="str">
        <f t="shared" si="254"/>
        <v/>
      </c>
    </row>
    <row r="5382" spans="8:10" x14ac:dyDescent="0.25">
      <c r="H5382" s="29" t="str">
        <f t="shared" si="252"/>
        <v/>
      </c>
      <c r="I5382" s="29" t="str">
        <f t="shared" si="253"/>
        <v/>
      </c>
      <c r="J5382" s="29" t="str">
        <f t="shared" si="254"/>
        <v/>
      </c>
    </row>
    <row r="5383" spans="8:10" x14ac:dyDescent="0.25">
      <c r="H5383" s="29" t="str">
        <f t="shared" si="252"/>
        <v/>
      </c>
      <c r="I5383" s="29" t="str">
        <f t="shared" si="253"/>
        <v/>
      </c>
      <c r="J5383" s="29" t="str">
        <f t="shared" si="254"/>
        <v/>
      </c>
    </row>
    <row r="5384" spans="8:10" x14ac:dyDescent="0.25">
      <c r="H5384" s="29" t="str">
        <f t="shared" si="252"/>
        <v/>
      </c>
      <c r="I5384" s="29" t="str">
        <f t="shared" si="253"/>
        <v/>
      </c>
      <c r="J5384" s="29" t="str">
        <f t="shared" si="254"/>
        <v/>
      </c>
    </row>
    <row r="5385" spans="8:10" x14ac:dyDescent="0.25">
      <c r="H5385" s="29" t="str">
        <f t="shared" si="252"/>
        <v/>
      </c>
      <c r="I5385" s="29" t="str">
        <f t="shared" si="253"/>
        <v/>
      </c>
      <c r="J5385" s="29" t="str">
        <f t="shared" si="254"/>
        <v/>
      </c>
    </row>
    <row r="5386" spans="8:10" x14ac:dyDescent="0.25">
      <c r="H5386" s="29" t="str">
        <f t="shared" si="252"/>
        <v/>
      </c>
      <c r="I5386" s="29" t="str">
        <f t="shared" si="253"/>
        <v/>
      </c>
      <c r="J5386" s="29" t="str">
        <f t="shared" si="254"/>
        <v/>
      </c>
    </row>
    <row r="5387" spans="8:10" x14ac:dyDescent="0.25">
      <c r="H5387" s="29" t="str">
        <f t="shared" si="252"/>
        <v/>
      </c>
      <c r="I5387" s="29" t="str">
        <f t="shared" si="253"/>
        <v/>
      </c>
      <c r="J5387" s="29" t="str">
        <f t="shared" si="254"/>
        <v/>
      </c>
    </row>
    <row r="5388" spans="8:10" x14ac:dyDescent="0.25">
      <c r="H5388" s="29" t="str">
        <f t="shared" si="252"/>
        <v/>
      </c>
      <c r="I5388" s="29" t="str">
        <f t="shared" si="253"/>
        <v/>
      </c>
      <c r="J5388" s="29" t="str">
        <f t="shared" si="254"/>
        <v/>
      </c>
    </row>
    <row r="5389" spans="8:10" x14ac:dyDescent="0.25">
      <c r="H5389" s="29" t="str">
        <f t="shared" si="252"/>
        <v/>
      </c>
      <c r="I5389" s="29" t="str">
        <f t="shared" si="253"/>
        <v/>
      </c>
      <c r="J5389" s="29" t="str">
        <f t="shared" si="254"/>
        <v/>
      </c>
    </row>
    <row r="5390" spans="8:10" x14ac:dyDescent="0.25">
      <c r="H5390" s="29" t="str">
        <f t="shared" si="252"/>
        <v/>
      </c>
      <c r="I5390" s="29" t="str">
        <f t="shared" si="253"/>
        <v/>
      </c>
      <c r="J5390" s="29" t="str">
        <f t="shared" si="254"/>
        <v/>
      </c>
    </row>
    <row r="5391" spans="8:10" x14ac:dyDescent="0.25">
      <c r="H5391" s="29" t="str">
        <f t="shared" si="252"/>
        <v/>
      </c>
      <c r="I5391" s="29" t="str">
        <f t="shared" si="253"/>
        <v/>
      </c>
      <c r="J5391" s="29" t="str">
        <f t="shared" si="254"/>
        <v/>
      </c>
    </row>
    <row r="5392" spans="8:10" x14ac:dyDescent="0.25">
      <c r="H5392" s="29" t="str">
        <f t="shared" si="252"/>
        <v/>
      </c>
      <c r="I5392" s="29" t="str">
        <f t="shared" si="253"/>
        <v/>
      </c>
      <c r="J5392" s="29" t="str">
        <f t="shared" si="254"/>
        <v/>
      </c>
    </row>
    <row r="5393" spans="8:10" x14ac:dyDescent="0.25">
      <c r="H5393" s="29" t="str">
        <f t="shared" si="252"/>
        <v/>
      </c>
      <c r="I5393" s="29" t="str">
        <f t="shared" si="253"/>
        <v/>
      </c>
      <c r="J5393" s="29" t="str">
        <f t="shared" si="254"/>
        <v/>
      </c>
    </row>
    <row r="5394" spans="8:10" x14ac:dyDescent="0.25">
      <c r="H5394" s="29" t="str">
        <f t="shared" si="252"/>
        <v/>
      </c>
      <c r="I5394" s="29" t="str">
        <f t="shared" si="253"/>
        <v/>
      </c>
      <c r="J5394" s="29" t="str">
        <f t="shared" si="254"/>
        <v/>
      </c>
    </row>
    <row r="5395" spans="8:10" x14ac:dyDescent="0.25">
      <c r="H5395" s="29" t="str">
        <f t="shared" si="252"/>
        <v/>
      </c>
      <c r="I5395" s="29" t="str">
        <f t="shared" si="253"/>
        <v/>
      </c>
      <c r="J5395" s="29" t="str">
        <f t="shared" si="254"/>
        <v/>
      </c>
    </row>
    <row r="5396" spans="8:10" x14ac:dyDescent="0.25">
      <c r="H5396" s="29" t="str">
        <f t="shared" si="252"/>
        <v/>
      </c>
      <c r="I5396" s="29" t="str">
        <f t="shared" si="253"/>
        <v/>
      </c>
      <c r="J5396" s="29" t="str">
        <f t="shared" si="254"/>
        <v/>
      </c>
    </row>
    <row r="5397" spans="8:10" x14ac:dyDescent="0.25">
      <c r="H5397" s="29" t="str">
        <f t="shared" si="252"/>
        <v/>
      </c>
      <c r="I5397" s="29" t="str">
        <f t="shared" si="253"/>
        <v/>
      </c>
      <c r="J5397" s="29" t="str">
        <f t="shared" si="254"/>
        <v/>
      </c>
    </row>
    <row r="5398" spans="8:10" x14ac:dyDescent="0.25">
      <c r="H5398" s="29" t="str">
        <f t="shared" si="252"/>
        <v/>
      </c>
      <c r="I5398" s="29" t="str">
        <f t="shared" si="253"/>
        <v/>
      </c>
      <c r="J5398" s="29" t="str">
        <f t="shared" si="254"/>
        <v/>
      </c>
    </row>
    <row r="5399" spans="8:10" x14ac:dyDescent="0.25">
      <c r="H5399" s="29" t="str">
        <f t="shared" si="252"/>
        <v/>
      </c>
      <c r="I5399" s="29" t="str">
        <f t="shared" si="253"/>
        <v/>
      </c>
      <c r="J5399" s="29" t="str">
        <f t="shared" si="254"/>
        <v/>
      </c>
    </row>
    <row r="5400" spans="8:10" x14ac:dyDescent="0.25">
      <c r="H5400" s="29" t="str">
        <f t="shared" si="252"/>
        <v/>
      </c>
      <c r="I5400" s="29" t="str">
        <f t="shared" si="253"/>
        <v/>
      </c>
      <c r="J5400" s="29" t="str">
        <f t="shared" si="254"/>
        <v/>
      </c>
    </row>
    <row r="5401" spans="8:10" x14ac:dyDescent="0.25">
      <c r="H5401" s="29" t="str">
        <f t="shared" si="252"/>
        <v/>
      </c>
      <c r="I5401" s="29" t="str">
        <f t="shared" si="253"/>
        <v/>
      </c>
      <c r="J5401" s="29" t="str">
        <f t="shared" si="254"/>
        <v/>
      </c>
    </row>
    <row r="5402" spans="8:10" x14ac:dyDescent="0.25">
      <c r="H5402" s="29" t="str">
        <f t="shared" si="252"/>
        <v/>
      </c>
      <c r="I5402" s="29" t="str">
        <f t="shared" si="253"/>
        <v/>
      </c>
      <c r="J5402" s="29" t="str">
        <f t="shared" si="254"/>
        <v/>
      </c>
    </row>
    <row r="5403" spans="8:10" x14ac:dyDescent="0.25">
      <c r="H5403" s="29" t="str">
        <f t="shared" si="252"/>
        <v/>
      </c>
      <c r="I5403" s="29" t="str">
        <f t="shared" si="253"/>
        <v/>
      </c>
      <c r="J5403" s="29" t="str">
        <f t="shared" si="254"/>
        <v/>
      </c>
    </row>
    <row r="5404" spans="8:10" x14ac:dyDescent="0.25">
      <c r="H5404" s="29" t="str">
        <f t="shared" si="252"/>
        <v/>
      </c>
      <c r="I5404" s="29" t="str">
        <f t="shared" si="253"/>
        <v/>
      </c>
      <c r="J5404" s="29" t="str">
        <f t="shared" si="254"/>
        <v/>
      </c>
    </row>
    <row r="5405" spans="8:10" x14ac:dyDescent="0.25">
      <c r="H5405" s="29" t="str">
        <f t="shared" ref="H5405:H5468" si="255">IF(A5405&gt;0,WEEKNUM(C5405,21),"")</f>
        <v/>
      </c>
      <c r="I5405" s="29" t="str">
        <f t="shared" ref="I5405:I5468" si="256">IF(A5405&gt;0,1,"")</f>
        <v/>
      </c>
      <c r="J5405" s="29" t="str">
        <f t="shared" ref="J5405:J5468" si="257">IF(F5405&gt;0,1,"")</f>
        <v/>
      </c>
    </row>
    <row r="5406" spans="8:10" x14ac:dyDescent="0.25">
      <c r="H5406" s="29" t="str">
        <f t="shared" si="255"/>
        <v/>
      </c>
      <c r="I5406" s="29" t="str">
        <f t="shared" si="256"/>
        <v/>
      </c>
      <c r="J5406" s="29" t="str">
        <f t="shared" si="257"/>
        <v/>
      </c>
    </row>
    <row r="5407" spans="8:10" x14ac:dyDescent="0.25">
      <c r="H5407" s="29" t="str">
        <f t="shared" si="255"/>
        <v/>
      </c>
      <c r="I5407" s="29" t="str">
        <f t="shared" si="256"/>
        <v/>
      </c>
      <c r="J5407" s="29" t="str">
        <f t="shared" si="257"/>
        <v/>
      </c>
    </row>
    <row r="5408" spans="8:10" x14ac:dyDescent="0.25">
      <c r="H5408" s="29" t="str">
        <f t="shared" si="255"/>
        <v/>
      </c>
      <c r="I5408" s="29" t="str">
        <f t="shared" si="256"/>
        <v/>
      </c>
      <c r="J5408" s="29" t="str">
        <f t="shared" si="257"/>
        <v/>
      </c>
    </row>
    <row r="5409" spans="8:10" x14ac:dyDescent="0.25">
      <c r="H5409" s="29" t="str">
        <f t="shared" si="255"/>
        <v/>
      </c>
      <c r="I5409" s="29" t="str">
        <f t="shared" si="256"/>
        <v/>
      </c>
      <c r="J5409" s="29" t="str">
        <f t="shared" si="257"/>
        <v/>
      </c>
    </row>
    <row r="5410" spans="8:10" x14ac:dyDescent="0.25">
      <c r="H5410" s="29" t="str">
        <f t="shared" si="255"/>
        <v/>
      </c>
      <c r="I5410" s="29" t="str">
        <f t="shared" si="256"/>
        <v/>
      </c>
      <c r="J5410" s="29" t="str">
        <f t="shared" si="257"/>
        <v/>
      </c>
    </row>
    <row r="5411" spans="8:10" x14ac:dyDescent="0.25">
      <c r="H5411" s="29" t="str">
        <f t="shared" si="255"/>
        <v/>
      </c>
      <c r="I5411" s="29" t="str">
        <f t="shared" si="256"/>
        <v/>
      </c>
      <c r="J5411" s="29" t="str">
        <f t="shared" si="257"/>
        <v/>
      </c>
    </row>
    <row r="5412" spans="8:10" x14ac:dyDescent="0.25">
      <c r="H5412" s="29" t="str">
        <f t="shared" si="255"/>
        <v/>
      </c>
      <c r="I5412" s="29" t="str">
        <f t="shared" si="256"/>
        <v/>
      </c>
      <c r="J5412" s="29" t="str">
        <f t="shared" si="257"/>
        <v/>
      </c>
    </row>
    <row r="5413" spans="8:10" x14ac:dyDescent="0.25">
      <c r="H5413" s="29" t="str">
        <f t="shared" si="255"/>
        <v/>
      </c>
      <c r="I5413" s="29" t="str">
        <f t="shared" si="256"/>
        <v/>
      </c>
      <c r="J5413" s="29" t="str">
        <f t="shared" si="257"/>
        <v/>
      </c>
    </row>
    <row r="5414" spans="8:10" x14ac:dyDescent="0.25">
      <c r="H5414" s="29" t="str">
        <f t="shared" si="255"/>
        <v/>
      </c>
      <c r="I5414" s="29" t="str">
        <f t="shared" si="256"/>
        <v/>
      </c>
      <c r="J5414" s="29" t="str">
        <f t="shared" si="257"/>
        <v/>
      </c>
    </row>
    <row r="5415" spans="8:10" x14ac:dyDescent="0.25">
      <c r="H5415" s="29" t="str">
        <f t="shared" si="255"/>
        <v/>
      </c>
      <c r="I5415" s="29" t="str">
        <f t="shared" si="256"/>
        <v/>
      </c>
      <c r="J5415" s="29" t="str">
        <f t="shared" si="257"/>
        <v/>
      </c>
    </row>
    <row r="5416" spans="8:10" x14ac:dyDescent="0.25">
      <c r="H5416" s="29" t="str">
        <f t="shared" si="255"/>
        <v/>
      </c>
      <c r="I5416" s="29" t="str">
        <f t="shared" si="256"/>
        <v/>
      </c>
      <c r="J5416" s="29" t="str">
        <f t="shared" si="257"/>
        <v/>
      </c>
    </row>
    <row r="5417" spans="8:10" x14ac:dyDescent="0.25">
      <c r="H5417" s="29" t="str">
        <f t="shared" si="255"/>
        <v/>
      </c>
      <c r="I5417" s="29" t="str">
        <f t="shared" si="256"/>
        <v/>
      </c>
      <c r="J5417" s="29" t="str">
        <f t="shared" si="257"/>
        <v/>
      </c>
    </row>
    <row r="5418" spans="8:10" x14ac:dyDescent="0.25">
      <c r="H5418" s="29" t="str">
        <f t="shared" si="255"/>
        <v/>
      </c>
      <c r="I5418" s="29" t="str">
        <f t="shared" si="256"/>
        <v/>
      </c>
      <c r="J5418" s="29" t="str">
        <f t="shared" si="257"/>
        <v/>
      </c>
    </row>
    <row r="5419" spans="8:10" x14ac:dyDescent="0.25">
      <c r="H5419" s="29" t="str">
        <f t="shared" si="255"/>
        <v/>
      </c>
      <c r="I5419" s="29" t="str">
        <f t="shared" si="256"/>
        <v/>
      </c>
      <c r="J5419" s="29" t="str">
        <f t="shared" si="257"/>
        <v/>
      </c>
    </row>
    <row r="5420" spans="8:10" x14ac:dyDescent="0.25">
      <c r="H5420" s="29" t="str">
        <f t="shared" si="255"/>
        <v/>
      </c>
      <c r="I5420" s="29" t="str">
        <f t="shared" si="256"/>
        <v/>
      </c>
      <c r="J5420" s="29" t="str">
        <f t="shared" si="257"/>
        <v/>
      </c>
    </row>
    <row r="5421" spans="8:10" x14ac:dyDescent="0.25">
      <c r="H5421" s="29" t="str">
        <f t="shared" si="255"/>
        <v/>
      </c>
      <c r="I5421" s="29" t="str">
        <f t="shared" si="256"/>
        <v/>
      </c>
      <c r="J5421" s="29" t="str">
        <f t="shared" si="257"/>
        <v/>
      </c>
    </row>
    <row r="5422" spans="8:10" x14ac:dyDescent="0.25">
      <c r="H5422" s="29" t="str">
        <f t="shared" si="255"/>
        <v/>
      </c>
      <c r="I5422" s="29" t="str">
        <f t="shared" si="256"/>
        <v/>
      </c>
      <c r="J5422" s="29" t="str">
        <f t="shared" si="257"/>
        <v/>
      </c>
    </row>
    <row r="5423" spans="8:10" x14ac:dyDescent="0.25">
      <c r="H5423" s="29" t="str">
        <f t="shared" si="255"/>
        <v/>
      </c>
      <c r="I5423" s="29" t="str">
        <f t="shared" si="256"/>
        <v/>
      </c>
      <c r="J5423" s="29" t="str">
        <f t="shared" si="257"/>
        <v/>
      </c>
    </row>
    <row r="5424" spans="8:10" x14ac:dyDescent="0.25">
      <c r="H5424" s="29" t="str">
        <f t="shared" si="255"/>
        <v/>
      </c>
      <c r="I5424" s="29" t="str">
        <f t="shared" si="256"/>
        <v/>
      </c>
      <c r="J5424" s="29" t="str">
        <f t="shared" si="257"/>
        <v/>
      </c>
    </row>
    <row r="5425" spans="8:10" x14ac:dyDescent="0.25">
      <c r="H5425" s="29" t="str">
        <f t="shared" si="255"/>
        <v/>
      </c>
      <c r="I5425" s="29" t="str">
        <f t="shared" si="256"/>
        <v/>
      </c>
      <c r="J5425" s="29" t="str">
        <f t="shared" si="257"/>
        <v/>
      </c>
    </row>
    <row r="5426" spans="8:10" x14ac:dyDescent="0.25">
      <c r="H5426" s="29" t="str">
        <f t="shared" si="255"/>
        <v/>
      </c>
      <c r="I5426" s="29" t="str">
        <f t="shared" si="256"/>
        <v/>
      </c>
      <c r="J5426" s="29" t="str">
        <f t="shared" si="257"/>
        <v/>
      </c>
    </row>
    <row r="5427" spans="8:10" x14ac:dyDescent="0.25">
      <c r="H5427" s="29" t="str">
        <f t="shared" si="255"/>
        <v/>
      </c>
      <c r="I5427" s="29" t="str">
        <f t="shared" si="256"/>
        <v/>
      </c>
      <c r="J5427" s="29" t="str">
        <f t="shared" si="257"/>
        <v/>
      </c>
    </row>
    <row r="5428" spans="8:10" x14ac:dyDescent="0.25">
      <c r="H5428" s="29" t="str">
        <f t="shared" si="255"/>
        <v/>
      </c>
      <c r="I5428" s="29" t="str">
        <f t="shared" si="256"/>
        <v/>
      </c>
      <c r="J5428" s="29" t="str">
        <f t="shared" si="257"/>
        <v/>
      </c>
    </row>
    <row r="5429" spans="8:10" x14ac:dyDescent="0.25">
      <c r="H5429" s="29" t="str">
        <f t="shared" si="255"/>
        <v/>
      </c>
      <c r="I5429" s="29" t="str">
        <f t="shared" si="256"/>
        <v/>
      </c>
      <c r="J5429" s="29" t="str">
        <f t="shared" si="257"/>
        <v/>
      </c>
    </row>
    <row r="5430" spans="8:10" x14ac:dyDescent="0.25">
      <c r="H5430" s="29" t="str">
        <f t="shared" si="255"/>
        <v/>
      </c>
      <c r="I5430" s="29" t="str">
        <f t="shared" si="256"/>
        <v/>
      </c>
      <c r="J5430" s="29" t="str">
        <f t="shared" si="257"/>
        <v/>
      </c>
    </row>
    <row r="5431" spans="8:10" x14ac:dyDescent="0.25">
      <c r="H5431" s="29" t="str">
        <f t="shared" si="255"/>
        <v/>
      </c>
      <c r="I5431" s="29" t="str">
        <f t="shared" si="256"/>
        <v/>
      </c>
      <c r="J5431" s="29" t="str">
        <f t="shared" si="257"/>
        <v/>
      </c>
    </row>
    <row r="5432" spans="8:10" x14ac:dyDescent="0.25">
      <c r="H5432" s="29" t="str">
        <f t="shared" si="255"/>
        <v/>
      </c>
      <c r="I5432" s="29" t="str">
        <f t="shared" si="256"/>
        <v/>
      </c>
      <c r="J5432" s="29" t="str">
        <f t="shared" si="257"/>
        <v/>
      </c>
    </row>
    <row r="5433" spans="8:10" x14ac:dyDescent="0.25">
      <c r="H5433" s="29" t="str">
        <f t="shared" si="255"/>
        <v/>
      </c>
      <c r="I5433" s="29" t="str">
        <f t="shared" si="256"/>
        <v/>
      </c>
      <c r="J5433" s="29" t="str">
        <f t="shared" si="257"/>
        <v/>
      </c>
    </row>
    <row r="5434" spans="8:10" x14ac:dyDescent="0.25">
      <c r="H5434" s="29" t="str">
        <f t="shared" si="255"/>
        <v/>
      </c>
      <c r="I5434" s="29" t="str">
        <f t="shared" si="256"/>
        <v/>
      </c>
      <c r="J5434" s="29" t="str">
        <f t="shared" si="257"/>
        <v/>
      </c>
    </row>
    <row r="5435" spans="8:10" x14ac:dyDescent="0.25">
      <c r="H5435" s="29" t="str">
        <f t="shared" si="255"/>
        <v/>
      </c>
      <c r="I5435" s="29" t="str">
        <f t="shared" si="256"/>
        <v/>
      </c>
      <c r="J5435" s="29" t="str">
        <f t="shared" si="257"/>
        <v/>
      </c>
    </row>
    <row r="5436" spans="8:10" x14ac:dyDescent="0.25">
      <c r="H5436" s="29" t="str">
        <f t="shared" si="255"/>
        <v/>
      </c>
      <c r="I5436" s="29" t="str">
        <f t="shared" si="256"/>
        <v/>
      </c>
      <c r="J5436" s="29" t="str">
        <f t="shared" si="257"/>
        <v/>
      </c>
    </row>
    <row r="5437" spans="8:10" x14ac:dyDescent="0.25">
      <c r="H5437" s="29" t="str">
        <f t="shared" si="255"/>
        <v/>
      </c>
      <c r="I5437" s="29" t="str">
        <f t="shared" si="256"/>
        <v/>
      </c>
      <c r="J5437" s="29" t="str">
        <f t="shared" si="257"/>
        <v/>
      </c>
    </row>
    <row r="5438" spans="8:10" x14ac:dyDescent="0.25">
      <c r="H5438" s="29" t="str">
        <f t="shared" si="255"/>
        <v/>
      </c>
      <c r="I5438" s="29" t="str">
        <f t="shared" si="256"/>
        <v/>
      </c>
      <c r="J5438" s="29" t="str">
        <f t="shared" si="257"/>
        <v/>
      </c>
    </row>
    <row r="5439" spans="8:10" x14ac:dyDescent="0.25">
      <c r="H5439" s="29" t="str">
        <f t="shared" si="255"/>
        <v/>
      </c>
      <c r="I5439" s="29" t="str">
        <f t="shared" si="256"/>
        <v/>
      </c>
      <c r="J5439" s="29" t="str">
        <f t="shared" si="257"/>
        <v/>
      </c>
    </row>
    <row r="5440" spans="8:10" x14ac:dyDescent="0.25">
      <c r="H5440" s="29" t="str">
        <f t="shared" si="255"/>
        <v/>
      </c>
      <c r="I5440" s="29" t="str">
        <f t="shared" si="256"/>
        <v/>
      </c>
      <c r="J5440" s="29" t="str">
        <f t="shared" si="257"/>
        <v/>
      </c>
    </row>
    <row r="5441" spans="8:10" x14ac:dyDescent="0.25">
      <c r="H5441" s="29" t="str">
        <f t="shared" si="255"/>
        <v/>
      </c>
      <c r="I5441" s="29" t="str">
        <f t="shared" si="256"/>
        <v/>
      </c>
      <c r="J5441" s="29" t="str">
        <f t="shared" si="257"/>
        <v/>
      </c>
    </row>
    <row r="5442" spans="8:10" x14ac:dyDescent="0.25">
      <c r="H5442" s="29" t="str">
        <f t="shared" si="255"/>
        <v/>
      </c>
      <c r="I5442" s="29" t="str">
        <f t="shared" si="256"/>
        <v/>
      </c>
      <c r="J5442" s="29" t="str">
        <f t="shared" si="257"/>
        <v/>
      </c>
    </row>
    <row r="5443" spans="8:10" x14ac:dyDescent="0.25">
      <c r="H5443" s="29" t="str">
        <f t="shared" si="255"/>
        <v/>
      </c>
      <c r="I5443" s="29" t="str">
        <f t="shared" si="256"/>
        <v/>
      </c>
      <c r="J5443" s="29" t="str">
        <f t="shared" si="257"/>
        <v/>
      </c>
    </row>
    <row r="5444" spans="8:10" x14ac:dyDescent="0.25">
      <c r="H5444" s="29" t="str">
        <f t="shared" si="255"/>
        <v/>
      </c>
      <c r="I5444" s="29" t="str">
        <f t="shared" si="256"/>
        <v/>
      </c>
      <c r="J5444" s="29" t="str">
        <f t="shared" si="257"/>
        <v/>
      </c>
    </row>
    <row r="5445" spans="8:10" x14ac:dyDescent="0.25">
      <c r="H5445" s="29" t="str">
        <f t="shared" si="255"/>
        <v/>
      </c>
      <c r="I5445" s="29" t="str">
        <f t="shared" si="256"/>
        <v/>
      </c>
      <c r="J5445" s="29" t="str">
        <f t="shared" si="257"/>
        <v/>
      </c>
    </row>
    <row r="5446" spans="8:10" x14ac:dyDescent="0.25">
      <c r="H5446" s="29" t="str">
        <f t="shared" si="255"/>
        <v/>
      </c>
      <c r="I5446" s="29" t="str">
        <f t="shared" si="256"/>
        <v/>
      </c>
      <c r="J5446" s="29" t="str">
        <f t="shared" si="257"/>
        <v/>
      </c>
    </row>
    <row r="5447" spans="8:10" x14ac:dyDescent="0.25">
      <c r="H5447" s="29" t="str">
        <f t="shared" si="255"/>
        <v/>
      </c>
      <c r="I5447" s="29" t="str">
        <f t="shared" si="256"/>
        <v/>
      </c>
      <c r="J5447" s="29" t="str">
        <f t="shared" si="257"/>
        <v/>
      </c>
    </row>
    <row r="5448" spans="8:10" x14ac:dyDescent="0.25">
      <c r="H5448" s="29" t="str">
        <f t="shared" si="255"/>
        <v/>
      </c>
      <c r="I5448" s="29" t="str">
        <f t="shared" si="256"/>
        <v/>
      </c>
      <c r="J5448" s="29" t="str">
        <f t="shared" si="257"/>
        <v/>
      </c>
    </row>
    <row r="5449" spans="8:10" x14ac:dyDescent="0.25">
      <c r="H5449" s="29" t="str">
        <f t="shared" si="255"/>
        <v/>
      </c>
      <c r="I5449" s="29" t="str">
        <f t="shared" si="256"/>
        <v/>
      </c>
      <c r="J5449" s="29" t="str">
        <f t="shared" si="257"/>
        <v/>
      </c>
    </row>
    <row r="5450" spans="8:10" x14ac:dyDescent="0.25">
      <c r="H5450" s="29" t="str">
        <f t="shared" si="255"/>
        <v/>
      </c>
      <c r="I5450" s="29" t="str">
        <f t="shared" si="256"/>
        <v/>
      </c>
      <c r="J5450" s="29" t="str">
        <f t="shared" si="257"/>
        <v/>
      </c>
    </row>
    <row r="5451" spans="8:10" x14ac:dyDescent="0.25">
      <c r="H5451" s="29" t="str">
        <f t="shared" si="255"/>
        <v/>
      </c>
      <c r="I5451" s="29" t="str">
        <f t="shared" si="256"/>
        <v/>
      </c>
      <c r="J5451" s="29" t="str">
        <f t="shared" si="257"/>
        <v/>
      </c>
    </row>
    <row r="5452" spans="8:10" x14ac:dyDescent="0.25">
      <c r="H5452" s="29" t="str">
        <f t="shared" si="255"/>
        <v/>
      </c>
      <c r="I5452" s="29" t="str">
        <f t="shared" si="256"/>
        <v/>
      </c>
      <c r="J5452" s="29" t="str">
        <f t="shared" si="257"/>
        <v/>
      </c>
    </row>
    <row r="5453" spans="8:10" x14ac:dyDescent="0.25">
      <c r="H5453" s="29" t="str">
        <f t="shared" si="255"/>
        <v/>
      </c>
      <c r="I5453" s="29" t="str">
        <f t="shared" si="256"/>
        <v/>
      </c>
      <c r="J5453" s="29" t="str">
        <f t="shared" si="257"/>
        <v/>
      </c>
    </row>
    <row r="5454" spans="8:10" x14ac:dyDescent="0.25">
      <c r="H5454" s="29" t="str">
        <f t="shared" si="255"/>
        <v/>
      </c>
      <c r="I5454" s="29" t="str">
        <f t="shared" si="256"/>
        <v/>
      </c>
      <c r="J5454" s="29" t="str">
        <f t="shared" si="257"/>
        <v/>
      </c>
    </row>
    <row r="5455" spans="8:10" x14ac:dyDescent="0.25">
      <c r="H5455" s="29" t="str">
        <f t="shared" si="255"/>
        <v/>
      </c>
      <c r="I5455" s="29" t="str">
        <f t="shared" si="256"/>
        <v/>
      </c>
      <c r="J5455" s="29" t="str">
        <f t="shared" si="257"/>
        <v/>
      </c>
    </row>
    <row r="5456" spans="8:10" x14ac:dyDescent="0.25">
      <c r="H5456" s="29" t="str">
        <f t="shared" si="255"/>
        <v/>
      </c>
      <c r="I5456" s="29" t="str">
        <f t="shared" si="256"/>
        <v/>
      </c>
      <c r="J5456" s="29" t="str">
        <f t="shared" si="257"/>
        <v/>
      </c>
    </row>
    <row r="5457" spans="8:10" x14ac:dyDescent="0.25">
      <c r="H5457" s="29" t="str">
        <f t="shared" si="255"/>
        <v/>
      </c>
      <c r="I5457" s="29" t="str">
        <f t="shared" si="256"/>
        <v/>
      </c>
      <c r="J5457" s="29" t="str">
        <f t="shared" si="257"/>
        <v/>
      </c>
    </row>
    <row r="5458" spans="8:10" x14ac:dyDescent="0.25">
      <c r="H5458" s="29" t="str">
        <f t="shared" si="255"/>
        <v/>
      </c>
      <c r="I5458" s="29" t="str">
        <f t="shared" si="256"/>
        <v/>
      </c>
      <c r="J5458" s="29" t="str">
        <f t="shared" si="257"/>
        <v/>
      </c>
    </row>
    <row r="5459" spans="8:10" x14ac:dyDescent="0.25">
      <c r="H5459" s="29" t="str">
        <f t="shared" si="255"/>
        <v/>
      </c>
      <c r="I5459" s="29" t="str">
        <f t="shared" si="256"/>
        <v/>
      </c>
      <c r="J5459" s="29" t="str">
        <f t="shared" si="257"/>
        <v/>
      </c>
    </row>
    <row r="5460" spans="8:10" x14ac:dyDescent="0.25">
      <c r="H5460" s="29" t="str">
        <f t="shared" si="255"/>
        <v/>
      </c>
      <c r="I5460" s="29" t="str">
        <f t="shared" si="256"/>
        <v/>
      </c>
      <c r="J5460" s="29" t="str">
        <f t="shared" si="257"/>
        <v/>
      </c>
    </row>
    <row r="5461" spans="8:10" x14ac:dyDescent="0.25">
      <c r="H5461" s="29" t="str">
        <f t="shared" si="255"/>
        <v/>
      </c>
      <c r="I5461" s="29" t="str">
        <f t="shared" si="256"/>
        <v/>
      </c>
      <c r="J5461" s="29" t="str">
        <f t="shared" si="257"/>
        <v/>
      </c>
    </row>
    <row r="5462" spans="8:10" x14ac:dyDescent="0.25">
      <c r="H5462" s="29" t="str">
        <f t="shared" si="255"/>
        <v/>
      </c>
      <c r="I5462" s="29" t="str">
        <f t="shared" si="256"/>
        <v/>
      </c>
      <c r="J5462" s="29" t="str">
        <f t="shared" si="257"/>
        <v/>
      </c>
    </row>
    <row r="5463" spans="8:10" x14ac:dyDescent="0.25">
      <c r="H5463" s="29" t="str">
        <f t="shared" si="255"/>
        <v/>
      </c>
      <c r="I5463" s="29" t="str">
        <f t="shared" si="256"/>
        <v/>
      </c>
      <c r="J5463" s="29" t="str">
        <f t="shared" si="257"/>
        <v/>
      </c>
    </row>
    <row r="5464" spans="8:10" x14ac:dyDescent="0.25">
      <c r="H5464" s="29" t="str">
        <f t="shared" si="255"/>
        <v/>
      </c>
      <c r="I5464" s="29" t="str">
        <f t="shared" si="256"/>
        <v/>
      </c>
      <c r="J5464" s="29" t="str">
        <f t="shared" si="257"/>
        <v/>
      </c>
    </row>
    <row r="5465" spans="8:10" x14ac:dyDescent="0.25">
      <c r="H5465" s="29" t="str">
        <f t="shared" si="255"/>
        <v/>
      </c>
      <c r="I5465" s="29" t="str">
        <f t="shared" si="256"/>
        <v/>
      </c>
      <c r="J5465" s="29" t="str">
        <f t="shared" si="257"/>
        <v/>
      </c>
    </row>
    <row r="5466" spans="8:10" x14ac:dyDescent="0.25">
      <c r="H5466" s="29" t="str">
        <f t="shared" si="255"/>
        <v/>
      </c>
      <c r="I5466" s="29" t="str">
        <f t="shared" si="256"/>
        <v/>
      </c>
      <c r="J5466" s="29" t="str">
        <f t="shared" si="257"/>
        <v/>
      </c>
    </row>
    <row r="5467" spans="8:10" x14ac:dyDescent="0.25">
      <c r="H5467" s="29" t="str">
        <f t="shared" si="255"/>
        <v/>
      </c>
      <c r="I5467" s="29" t="str">
        <f t="shared" si="256"/>
        <v/>
      </c>
      <c r="J5467" s="29" t="str">
        <f t="shared" si="257"/>
        <v/>
      </c>
    </row>
    <row r="5468" spans="8:10" x14ac:dyDescent="0.25">
      <c r="H5468" s="29" t="str">
        <f t="shared" si="255"/>
        <v/>
      </c>
      <c r="I5468" s="29" t="str">
        <f t="shared" si="256"/>
        <v/>
      </c>
      <c r="J5468" s="29" t="str">
        <f t="shared" si="257"/>
        <v/>
      </c>
    </row>
    <row r="5469" spans="8:10" x14ac:dyDescent="0.25">
      <c r="H5469" s="29" t="str">
        <f t="shared" ref="H5469:H5532" si="258">IF(A5469&gt;0,WEEKNUM(C5469,21),"")</f>
        <v/>
      </c>
      <c r="I5469" s="29" t="str">
        <f t="shared" ref="I5469:I5532" si="259">IF(A5469&gt;0,1,"")</f>
        <v/>
      </c>
      <c r="J5469" s="29" t="str">
        <f t="shared" ref="J5469:J5532" si="260">IF(F5469&gt;0,1,"")</f>
        <v/>
      </c>
    </row>
    <row r="5470" spans="8:10" x14ac:dyDescent="0.25">
      <c r="H5470" s="29" t="str">
        <f t="shared" si="258"/>
        <v/>
      </c>
      <c r="I5470" s="29" t="str">
        <f t="shared" si="259"/>
        <v/>
      </c>
      <c r="J5470" s="29" t="str">
        <f t="shared" si="260"/>
        <v/>
      </c>
    </row>
    <row r="5471" spans="8:10" x14ac:dyDescent="0.25">
      <c r="H5471" s="29" t="str">
        <f t="shared" si="258"/>
        <v/>
      </c>
      <c r="I5471" s="29" t="str">
        <f t="shared" si="259"/>
        <v/>
      </c>
      <c r="J5471" s="29" t="str">
        <f t="shared" si="260"/>
        <v/>
      </c>
    </row>
    <row r="5472" spans="8:10" x14ac:dyDescent="0.25">
      <c r="H5472" s="29" t="str">
        <f t="shared" si="258"/>
        <v/>
      </c>
      <c r="I5472" s="29" t="str">
        <f t="shared" si="259"/>
        <v/>
      </c>
      <c r="J5472" s="29" t="str">
        <f t="shared" si="260"/>
        <v/>
      </c>
    </row>
    <row r="5473" spans="8:10" x14ac:dyDescent="0.25">
      <c r="H5473" s="29" t="str">
        <f t="shared" si="258"/>
        <v/>
      </c>
      <c r="I5473" s="29" t="str">
        <f t="shared" si="259"/>
        <v/>
      </c>
      <c r="J5473" s="29" t="str">
        <f t="shared" si="260"/>
        <v/>
      </c>
    </row>
    <row r="5474" spans="8:10" x14ac:dyDescent="0.25">
      <c r="H5474" s="29" t="str">
        <f t="shared" si="258"/>
        <v/>
      </c>
      <c r="I5474" s="29" t="str">
        <f t="shared" si="259"/>
        <v/>
      </c>
      <c r="J5474" s="29" t="str">
        <f t="shared" si="260"/>
        <v/>
      </c>
    </row>
    <row r="5475" spans="8:10" x14ac:dyDescent="0.25">
      <c r="H5475" s="29" t="str">
        <f t="shared" si="258"/>
        <v/>
      </c>
      <c r="I5475" s="29" t="str">
        <f t="shared" si="259"/>
        <v/>
      </c>
      <c r="J5475" s="29" t="str">
        <f t="shared" si="260"/>
        <v/>
      </c>
    </row>
    <row r="5476" spans="8:10" x14ac:dyDescent="0.25">
      <c r="H5476" s="29" t="str">
        <f t="shared" si="258"/>
        <v/>
      </c>
      <c r="I5476" s="29" t="str">
        <f t="shared" si="259"/>
        <v/>
      </c>
      <c r="J5476" s="29" t="str">
        <f t="shared" si="260"/>
        <v/>
      </c>
    </row>
    <row r="5477" spans="8:10" x14ac:dyDescent="0.25">
      <c r="H5477" s="29" t="str">
        <f t="shared" si="258"/>
        <v/>
      </c>
      <c r="I5477" s="29" t="str">
        <f t="shared" si="259"/>
        <v/>
      </c>
      <c r="J5477" s="29" t="str">
        <f t="shared" si="260"/>
        <v/>
      </c>
    </row>
    <row r="5478" spans="8:10" x14ac:dyDescent="0.25">
      <c r="H5478" s="29" t="str">
        <f t="shared" si="258"/>
        <v/>
      </c>
      <c r="I5478" s="29" t="str">
        <f t="shared" si="259"/>
        <v/>
      </c>
      <c r="J5478" s="29" t="str">
        <f t="shared" si="260"/>
        <v/>
      </c>
    </row>
    <row r="5479" spans="8:10" x14ac:dyDescent="0.25">
      <c r="H5479" s="29" t="str">
        <f t="shared" si="258"/>
        <v/>
      </c>
      <c r="I5479" s="29" t="str">
        <f t="shared" si="259"/>
        <v/>
      </c>
      <c r="J5479" s="29" t="str">
        <f t="shared" si="260"/>
        <v/>
      </c>
    </row>
    <row r="5480" spans="8:10" x14ac:dyDescent="0.25">
      <c r="H5480" s="29" t="str">
        <f t="shared" si="258"/>
        <v/>
      </c>
      <c r="I5480" s="29" t="str">
        <f t="shared" si="259"/>
        <v/>
      </c>
      <c r="J5480" s="29" t="str">
        <f t="shared" si="260"/>
        <v/>
      </c>
    </row>
    <row r="5481" spans="8:10" x14ac:dyDescent="0.25">
      <c r="H5481" s="29" t="str">
        <f t="shared" si="258"/>
        <v/>
      </c>
      <c r="I5481" s="29" t="str">
        <f t="shared" si="259"/>
        <v/>
      </c>
      <c r="J5481" s="29" t="str">
        <f t="shared" si="260"/>
        <v/>
      </c>
    </row>
    <row r="5482" spans="8:10" x14ac:dyDescent="0.25">
      <c r="H5482" s="29" t="str">
        <f t="shared" si="258"/>
        <v/>
      </c>
      <c r="I5482" s="29" t="str">
        <f t="shared" si="259"/>
        <v/>
      </c>
      <c r="J5482" s="29" t="str">
        <f t="shared" si="260"/>
        <v/>
      </c>
    </row>
    <row r="5483" spans="8:10" x14ac:dyDescent="0.25">
      <c r="H5483" s="29" t="str">
        <f t="shared" si="258"/>
        <v/>
      </c>
      <c r="I5483" s="29" t="str">
        <f t="shared" si="259"/>
        <v/>
      </c>
      <c r="J5483" s="29" t="str">
        <f t="shared" si="260"/>
        <v/>
      </c>
    </row>
    <row r="5484" spans="8:10" x14ac:dyDescent="0.25">
      <c r="H5484" s="29" t="str">
        <f t="shared" si="258"/>
        <v/>
      </c>
      <c r="I5484" s="29" t="str">
        <f t="shared" si="259"/>
        <v/>
      </c>
      <c r="J5484" s="29" t="str">
        <f t="shared" si="260"/>
        <v/>
      </c>
    </row>
    <row r="5485" spans="8:10" x14ac:dyDescent="0.25">
      <c r="H5485" s="29" t="str">
        <f t="shared" si="258"/>
        <v/>
      </c>
      <c r="I5485" s="29" t="str">
        <f t="shared" si="259"/>
        <v/>
      </c>
      <c r="J5485" s="29" t="str">
        <f t="shared" si="260"/>
        <v/>
      </c>
    </row>
    <row r="5486" spans="8:10" x14ac:dyDescent="0.25">
      <c r="H5486" s="29" t="str">
        <f t="shared" si="258"/>
        <v/>
      </c>
      <c r="I5486" s="29" t="str">
        <f t="shared" si="259"/>
        <v/>
      </c>
      <c r="J5486" s="29" t="str">
        <f t="shared" si="260"/>
        <v/>
      </c>
    </row>
    <row r="5487" spans="8:10" x14ac:dyDescent="0.25">
      <c r="H5487" s="29" t="str">
        <f t="shared" si="258"/>
        <v/>
      </c>
      <c r="I5487" s="29" t="str">
        <f t="shared" si="259"/>
        <v/>
      </c>
      <c r="J5487" s="29" t="str">
        <f t="shared" si="260"/>
        <v/>
      </c>
    </row>
    <row r="5488" spans="8:10" x14ac:dyDescent="0.25">
      <c r="H5488" s="29" t="str">
        <f t="shared" si="258"/>
        <v/>
      </c>
      <c r="I5488" s="29" t="str">
        <f t="shared" si="259"/>
        <v/>
      </c>
      <c r="J5488" s="29" t="str">
        <f t="shared" si="260"/>
        <v/>
      </c>
    </row>
    <row r="5489" spans="8:10" x14ac:dyDescent="0.25">
      <c r="H5489" s="29" t="str">
        <f t="shared" si="258"/>
        <v/>
      </c>
      <c r="I5489" s="29" t="str">
        <f t="shared" si="259"/>
        <v/>
      </c>
      <c r="J5489" s="29" t="str">
        <f t="shared" si="260"/>
        <v/>
      </c>
    </row>
    <row r="5490" spans="8:10" x14ac:dyDescent="0.25">
      <c r="H5490" s="29" t="str">
        <f t="shared" si="258"/>
        <v/>
      </c>
      <c r="I5490" s="29" t="str">
        <f t="shared" si="259"/>
        <v/>
      </c>
      <c r="J5490" s="29" t="str">
        <f t="shared" si="260"/>
        <v/>
      </c>
    </row>
    <row r="5491" spans="8:10" x14ac:dyDescent="0.25">
      <c r="H5491" s="29" t="str">
        <f t="shared" si="258"/>
        <v/>
      </c>
      <c r="I5491" s="29" t="str">
        <f t="shared" si="259"/>
        <v/>
      </c>
      <c r="J5491" s="29" t="str">
        <f t="shared" si="260"/>
        <v/>
      </c>
    </row>
    <row r="5492" spans="8:10" x14ac:dyDescent="0.25">
      <c r="H5492" s="29" t="str">
        <f t="shared" si="258"/>
        <v/>
      </c>
      <c r="I5492" s="29" t="str">
        <f t="shared" si="259"/>
        <v/>
      </c>
      <c r="J5492" s="29" t="str">
        <f t="shared" si="260"/>
        <v/>
      </c>
    </row>
    <row r="5493" spans="8:10" x14ac:dyDescent="0.25">
      <c r="H5493" s="29" t="str">
        <f t="shared" si="258"/>
        <v/>
      </c>
      <c r="I5493" s="29" t="str">
        <f t="shared" si="259"/>
        <v/>
      </c>
      <c r="J5493" s="29" t="str">
        <f t="shared" si="260"/>
        <v/>
      </c>
    </row>
    <row r="5494" spans="8:10" x14ac:dyDescent="0.25">
      <c r="H5494" s="29" t="str">
        <f t="shared" si="258"/>
        <v/>
      </c>
      <c r="I5494" s="29" t="str">
        <f t="shared" si="259"/>
        <v/>
      </c>
      <c r="J5494" s="29" t="str">
        <f t="shared" si="260"/>
        <v/>
      </c>
    </row>
    <row r="5495" spans="8:10" x14ac:dyDescent="0.25">
      <c r="H5495" s="29" t="str">
        <f t="shared" si="258"/>
        <v/>
      </c>
      <c r="I5495" s="29" t="str">
        <f t="shared" si="259"/>
        <v/>
      </c>
      <c r="J5495" s="29" t="str">
        <f t="shared" si="260"/>
        <v/>
      </c>
    </row>
    <row r="5496" spans="8:10" x14ac:dyDescent="0.25">
      <c r="H5496" s="29" t="str">
        <f t="shared" si="258"/>
        <v/>
      </c>
      <c r="I5496" s="29" t="str">
        <f t="shared" si="259"/>
        <v/>
      </c>
      <c r="J5496" s="29" t="str">
        <f t="shared" si="260"/>
        <v/>
      </c>
    </row>
    <row r="5497" spans="8:10" x14ac:dyDescent="0.25">
      <c r="H5497" s="29" t="str">
        <f t="shared" si="258"/>
        <v/>
      </c>
      <c r="I5497" s="29" t="str">
        <f t="shared" si="259"/>
        <v/>
      </c>
      <c r="J5497" s="29" t="str">
        <f t="shared" si="260"/>
        <v/>
      </c>
    </row>
    <row r="5498" spans="8:10" x14ac:dyDescent="0.25">
      <c r="H5498" s="29" t="str">
        <f t="shared" si="258"/>
        <v/>
      </c>
      <c r="I5498" s="29" t="str">
        <f t="shared" si="259"/>
        <v/>
      </c>
      <c r="J5498" s="29" t="str">
        <f t="shared" si="260"/>
        <v/>
      </c>
    </row>
    <row r="5499" spans="8:10" x14ac:dyDescent="0.25">
      <c r="H5499" s="29" t="str">
        <f t="shared" si="258"/>
        <v/>
      </c>
      <c r="I5499" s="29" t="str">
        <f t="shared" si="259"/>
        <v/>
      </c>
      <c r="J5499" s="29" t="str">
        <f t="shared" si="260"/>
        <v/>
      </c>
    </row>
    <row r="5500" spans="8:10" x14ac:dyDescent="0.25">
      <c r="H5500" s="29" t="str">
        <f t="shared" si="258"/>
        <v/>
      </c>
      <c r="I5500" s="29" t="str">
        <f t="shared" si="259"/>
        <v/>
      </c>
      <c r="J5500" s="29" t="str">
        <f t="shared" si="260"/>
        <v/>
      </c>
    </row>
    <row r="5501" spans="8:10" x14ac:dyDescent="0.25">
      <c r="H5501" s="29" t="str">
        <f t="shared" si="258"/>
        <v/>
      </c>
      <c r="I5501" s="29" t="str">
        <f t="shared" si="259"/>
        <v/>
      </c>
      <c r="J5501" s="29" t="str">
        <f t="shared" si="260"/>
        <v/>
      </c>
    </row>
    <row r="5502" spans="8:10" x14ac:dyDescent="0.25">
      <c r="H5502" s="29" t="str">
        <f t="shared" si="258"/>
        <v/>
      </c>
      <c r="I5502" s="29" t="str">
        <f t="shared" si="259"/>
        <v/>
      </c>
      <c r="J5502" s="29" t="str">
        <f t="shared" si="260"/>
        <v/>
      </c>
    </row>
    <row r="5503" spans="8:10" x14ac:dyDescent="0.25">
      <c r="H5503" s="29" t="str">
        <f t="shared" si="258"/>
        <v/>
      </c>
      <c r="I5503" s="29" t="str">
        <f t="shared" si="259"/>
        <v/>
      </c>
      <c r="J5503" s="29" t="str">
        <f t="shared" si="260"/>
        <v/>
      </c>
    </row>
    <row r="5504" spans="8:10" x14ac:dyDescent="0.25">
      <c r="H5504" s="29" t="str">
        <f t="shared" si="258"/>
        <v/>
      </c>
      <c r="I5504" s="29" t="str">
        <f t="shared" si="259"/>
        <v/>
      </c>
      <c r="J5504" s="29" t="str">
        <f t="shared" si="260"/>
        <v/>
      </c>
    </row>
    <row r="5505" spans="8:10" x14ac:dyDescent="0.25">
      <c r="H5505" s="29" t="str">
        <f t="shared" si="258"/>
        <v/>
      </c>
      <c r="I5505" s="29" t="str">
        <f t="shared" si="259"/>
        <v/>
      </c>
      <c r="J5505" s="29" t="str">
        <f t="shared" si="260"/>
        <v/>
      </c>
    </row>
    <row r="5506" spans="8:10" x14ac:dyDescent="0.25">
      <c r="H5506" s="29" t="str">
        <f t="shared" si="258"/>
        <v/>
      </c>
      <c r="I5506" s="29" t="str">
        <f t="shared" si="259"/>
        <v/>
      </c>
      <c r="J5506" s="29" t="str">
        <f t="shared" si="260"/>
        <v/>
      </c>
    </row>
    <row r="5507" spans="8:10" x14ac:dyDescent="0.25">
      <c r="H5507" s="29" t="str">
        <f t="shared" si="258"/>
        <v/>
      </c>
      <c r="I5507" s="29" t="str">
        <f t="shared" si="259"/>
        <v/>
      </c>
      <c r="J5507" s="29" t="str">
        <f t="shared" si="260"/>
        <v/>
      </c>
    </row>
    <row r="5508" spans="8:10" x14ac:dyDescent="0.25">
      <c r="H5508" s="29" t="str">
        <f t="shared" si="258"/>
        <v/>
      </c>
      <c r="I5508" s="29" t="str">
        <f t="shared" si="259"/>
        <v/>
      </c>
      <c r="J5508" s="29" t="str">
        <f t="shared" si="260"/>
        <v/>
      </c>
    </row>
    <row r="5509" spans="8:10" x14ac:dyDescent="0.25">
      <c r="H5509" s="29" t="str">
        <f t="shared" si="258"/>
        <v/>
      </c>
      <c r="I5509" s="29" t="str">
        <f t="shared" si="259"/>
        <v/>
      </c>
      <c r="J5509" s="29" t="str">
        <f t="shared" si="260"/>
        <v/>
      </c>
    </row>
    <row r="5510" spans="8:10" x14ac:dyDescent="0.25">
      <c r="H5510" s="29" t="str">
        <f t="shared" si="258"/>
        <v/>
      </c>
      <c r="I5510" s="29" t="str">
        <f t="shared" si="259"/>
        <v/>
      </c>
      <c r="J5510" s="29" t="str">
        <f t="shared" si="260"/>
        <v/>
      </c>
    </row>
    <row r="5511" spans="8:10" x14ac:dyDescent="0.25">
      <c r="H5511" s="29" t="str">
        <f t="shared" si="258"/>
        <v/>
      </c>
      <c r="I5511" s="29" t="str">
        <f t="shared" si="259"/>
        <v/>
      </c>
      <c r="J5511" s="29" t="str">
        <f t="shared" si="260"/>
        <v/>
      </c>
    </row>
    <row r="5512" spans="8:10" x14ac:dyDescent="0.25">
      <c r="H5512" s="29" t="str">
        <f t="shared" si="258"/>
        <v/>
      </c>
      <c r="I5512" s="29" t="str">
        <f t="shared" si="259"/>
        <v/>
      </c>
      <c r="J5512" s="29" t="str">
        <f t="shared" si="260"/>
        <v/>
      </c>
    </row>
    <row r="5513" spans="8:10" x14ac:dyDescent="0.25">
      <c r="H5513" s="29" t="str">
        <f t="shared" si="258"/>
        <v/>
      </c>
      <c r="I5513" s="29" t="str">
        <f t="shared" si="259"/>
        <v/>
      </c>
      <c r="J5513" s="29" t="str">
        <f t="shared" si="260"/>
        <v/>
      </c>
    </row>
    <row r="5514" spans="8:10" x14ac:dyDescent="0.25">
      <c r="H5514" s="29" t="str">
        <f t="shared" si="258"/>
        <v/>
      </c>
      <c r="I5514" s="29" t="str">
        <f t="shared" si="259"/>
        <v/>
      </c>
      <c r="J5514" s="29" t="str">
        <f t="shared" si="260"/>
        <v/>
      </c>
    </row>
    <row r="5515" spans="8:10" x14ac:dyDescent="0.25">
      <c r="H5515" s="29" t="str">
        <f t="shared" si="258"/>
        <v/>
      </c>
      <c r="I5515" s="29" t="str">
        <f t="shared" si="259"/>
        <v/>
      </c>
      <c r="J5515" s="29" t="str">
        <f t="shared" si="260"/>
        <v/>
      </c>
    </row>
    <row r="5516" spans="8:10" x14ac:dyDescent="0.25">
      <c r="H5516" s="29" t="str">
        <f t="shared" si="258"/>
        <v/>
      </c>
      <c r="I5516" s="29" t="str">
        <f t="shared" si="259"/>
        <v/>
      </c>
      <c r="J5516" s="29" t="str">
        <f t="shared" si="260"/>
        <v/>
      </c>
    </row>
    <row r="5517" spans="8:10" x14ac:dyDescent="0.25">
      <c r="H5517" s="29" t="str">
        <f t="shared" si="258"/>
        <v/>
      </c>
      <c r="I5517" s="29" t="str">
        <f t="shared" si="259"/>
        <v/>
      </c>
      <c r="J5517" s="29" t="str">
        <f t="shared" si="260"/>
        <v/>
      </c>
    </row>
    <row r="5518" spans="8:10" x14ac:dyDescent="0.25">
      <c r="H5518" s="29" t="str">
        <f t="shared" si="258"/>
        <v/>
      </c>
      <c r="I5518" s="29" t="str">
        <f t="shared" si="259"/>
        <v/>
      </c>
      <c r="J5518" s="29" t="str">
        <f t="shared" si="260"/>
        <v/>
      </c>
    </row>
    <row r="5519" spans="8:10" x14ac:dyDescent="0.25">
      <c r="H5519" s="29" t="str">
        <f t="shared" si="258"/>
        <v/>
      </c>
      <c r="I5519" s="29" t="str">
        <f t="shared" si="259"/>
        <v/>
      </c>
      <c r="J5519" s="29" t="str">
        <f t="shared" si="260"/>
        <v/>
      </c>
    </row>
    <row r="5520" spans="8:10" x14ac:dyDescent="0.25">
      <c r="H5520" s="29" t="str">
        <f t="shared" si="258"/>
        <v/>
      </c>
      <c r="I5520" s="29" t="str">
        <f t="shared" si="259"/>
        <v/>
      </c>
      <c r="J5520" s="29" t="str">
        <f t="shared" si="260"/>
        <v/>
      </c>
    </row>
    <row r="5521" spans="8:10" x14ac:dyDescent="0.25">
      <c r="H5521" s="29" t="str">
        <f t="shared" si="258"/>
        <v/>
      </c>
      <c r="I5521" s="29" t="str">
        <f t="shared" si="259"/>
        <v/>
      </c>
      <c r="J5521" s="29" t="str">
        <f t="shared" si="260"/>
        <v/>
      </c>
    </row>
    <row r="5522" spans="8:10" x14ac:dyDescent="0.25">
      <c r="H5522" s="29" t="str">
        <f t="shared" si="258"/>
        <v/>
      </c>
      <c r="I5522" s="29" t="str">
        <f t="shared" si="259"/>
        <v/>
      </c>
      <c r="J5522" s="29" t="str">
        <f t="shared" si="260"/>
        <v/>
      </c>
    </row>
    <row r="5523" spans="8:10" x14ac:dyDescent="0.25">
      <c r="H5523" s="29" t="str">
        <f t="shared" si="258"/>
        <v/>
      </c>
      <c r="I5523" s="29" t="str">
        <f t="shared" si="259"/>
        <v/>
      </c>
      <c r="J5523" s="29" t="str">
        <f t="shared" si="260"/>
        <v/>
      </c>
    </row>
    <row r="5524" spans="8:10" x14ac:dyDescent="0.25">
      <c r="H5524" s="29" t="str">
        <f t="shared" si="258"/>
        <v/>
      </c>
      <c r="I5524" s="29" t="str">
        <f t="shared" si="259"/>
        <v/>
      </c>
      <c r="J5524" s="29" t="str">
        <f t="shared" si="260"/>
        <v/>
      </c>
    </row>
    <row r="5525" spans="8:10" x14ac:dyDescent="0.25">
      <c r="H5525" s="29" t="str">
        <f t="shared" si="258"/>
        <v/>
      </c>
      <c r="I5525" s="29" t="str">
        <f t="shared" si="259"/>
        <v/>
      </c>
      <c r="J5525" s="29" t="str">
        <f t="shared" si="260"/>
        <v/>
      </c>
    </row>
    <row r="5526" spans="8:10" x14ac:dyDescent="0.25">
      <c r="H5526" s="29" t="str">
        <f t="shared" si="258"/>
        <v/>
      </c>
      <c r="I5526" s="29" t="str">
        <f t="shared" si="259"/>
        <v/>
      </c>
      <c r="J5526" s="29" t="str">
        <f t="shared" si="260"/>
        <v/>
      </c>
    </row>
    <row r="5527" spans="8:10" x14ac:dyDescent="0.25">
      <c r="H5527" s="29" t="str">
        <f t="shared" si="258"/>
        <v/>
      </c>
      <c r="I5527" s="29" t="str">
        <f t="shared" si="259"/>
        <v/>
      </c>
      <c r="J5527" s="29" t="str">
        <f t="shared" si="260"/>
        <v/>
      </c>
    </row>
    <row r="5528" spans="8:10" x14ac:dyDescent="0.25">
      <c r="H5528" s="29" t="str">
        <f t="shared" si="258"/>
        <v/>
      </c>
      <c r="I5528" s="29" t="str">
        <f t="shared" si="259"/>
        <v/>
      </c>
      <c r="J5528" s="29" t="str">
        <f t="shared" si="260"/>
        <v/>
      </c>
    </row>
    <row r="5529" spans="8:10" x14ac:dyDescent="0.25">
      <c r="H5529" s="29" t="str">
        <f t="shared" si="258"/>
        <v/>
      </c>
      <c r="I5529" s="29" t="str">
        <f t="shared" si="259"/>
        <v/>
      </c>
      <c r="J5529" s="29" t="str">
        <f t="shared" si="260"/>
        <v/>
      </c>
    </row>
    <row r="5530" spans="8:10" x14ac:dyDescent="0.25">
      <c r="H5530" s="29" t="str">
        <f t="shared" si="258"/>
        <v/>
      </c>
      <c r="I5530" s="29" t="str">
        <f t="shared" si="259"/>
        <v/>
      </c>
      <c r="J5530" s="29" t="str">
        <f t="shared" si="260"/>
        <v/>
      </c>
    </row>
    <row r="5531" spans="8:10" x14ac:dyDescent="0.25">
      <c r="H5531" s="29" t="str">
        <f t="shared" si="258"/>
        <v/>
      </c>
      <c r="I5531" s="29" t="str">
        <f t="shared" si="259"/>
        <v/>
      </c>
      <c r="J5531" s="29" t="str">
        <f t="shared" si="260"/>
        <v/>
      </c>
    </row>
    <row r="5532" spans="8:10" x14ac:dyDescent="0.25">
      <c r="H5532" s="29" t="str">
        <f t="shared" si="258"/>
        <v/>
      </c>
      <c r="I5532" s="29" t="str">
        <f t="shared" si="259"/>
        <v/>
      </c>
      <c r="J5532" s="29" t="str">
        <f t="shared" si="260"/>
        <v/>
      </c>
    </row>
    <row r="5533" spans="8:10" x14ac:dyDescent="0.25">
      <c r="H5533" s="29" t="str">
        <f t="shared" ref="H5533:H5596" si="261">IF(A5533&gt;0,WEEKNUM(C5533,21),"")</f>
        <v/>
      </c>
      <c r="I5533" s="29" t="str">
        <f t="shared" ref="I5533:I5596" si="262">IF(A5533&gt;0,1,"")</f>
        <v/>
      </c>
      <c r="J5533" s="29" t="str">
        <f t="shared" ref="J5533:J5596" si="263">IF(F5533&gt;0,1,"")</f>
        <v/>
      </c>
    </row>
    <row r="5534" spans="8:10" x14ac:dyDescent="0.25">
      <c r="H5534" s="29" t="str">
        <f t="shared" si="261"/>
        <v/>
      </c>
      <c r="I5534" s="29" t="str">
        <f t="shared" si="262"/>
        <v/>
      </c>
      <c r="J5534" s="29" t="str">
        <f t="shared" si="263"/>
        <v/>
      </c>
    </row>
    <row r="5535" spans="8:10" x14ac:dyDescent="0.25">
      <c r="H5535" s="29" t="str">
        <f t="shared" si="261"/>
        <v/>
      </c>
      <c r="I5535" s="29" t="str">
        <f t="shared" si="262"/>
        <v/>
      </c>
      <c r="J5535" s="29" t="str">
        <f t="shared" si="263"/>
        <v/>
      </c>
    </row>
    <row r="5536" spans="8:10" x14ac:dyDescent="0.25">
      <c r="H5536" s="29" t="str">
        <f t="shared" si="261"/>
        <v/>
      </c>
      <c r="I5536" s="29" t="str">
        <f t="shared" si="262"/>
        <v/>
      </c>
      <c r="J5536" s="29" t="str">
        <f t="shared" si="263"/>
        <v/>
      </c>
    </row>
    <row r="5537" spans="8:10" x14ac:dyDescent="0.25">
      <c r="H5537" s="29" t="str">
        <f t="shared" si="261"/>
        <v/>
      </c>
      <c r="I5537" s="29" t="str">
        <f t="shared" si="262"/>
        <v/>
      </c>
      <c r="J5537" s="29" t="str">
        <f t="shared" si="263"/>
        <v/>
      </c>
    </row>
    <row r="5538" spans="8:10" x14ac:dyDescent="0.25">
      <c r="H5538" s="29" t="str">
        <f t="shared" si="261"/>
        <v/>
      </c>
      <c r="I5538" s="29" t="str">
        <f t="shared" si="262"/>
        <v/>
      </c>
      <c r="J5538" s="29" t="str">
        <f t="shared" si="263"/>
        <v/>
      </c>
    </row>
    <row r="5539" spans="8:10" x14ac:dyDescent="0.25">
      <c r="H5539" s="29" t="str">
        <f t="shared" si="261"/>
        <v/>
      </c>
      <c r="I5539" s="29" t="str">
        <f t="shared" si="262"/>
        <v/>
      </c>
      <c r="J5539" s="29" t="str">
        <f t="shared" si="263"/>
        <v/>
      </c>
    </row>
    <row r="5540" spans="8:10" x14ac:dyDescent="0.25">
      <c r="H5540" s="29" t="str">
        <f t="shared" si="261"/>
        <v/>
      </c>
      <c r="I5540" s="29" t="str">
        <f t="shared" si="262"/>
        <v/>
      </c>
      <c r="J5540" s="29" t="str">
        <f t="shared" si="263"/>
        <v/>
      </c>
    </row>
    <row r="5541" spans="8:10" x14ac:dyDescent="0.25">
      <c r="H5541" s="29" t="str">
        <f t="shared" si="261"/>
        <v/>
      </c>
      <c r="I5541" s="29" t="str">
        <f t="shared" si="262"/>
        <v/>
      </c>
      <c r="J5541" s="29" t="str">
        <f t="shared" si="263"/>
        <v/>
      </c>
    </row>
    <row r="5542" spans="8:10" x14ac:dyDescent="0.25">
      <c r="H5542" s="29" t="str">
        <f t="shared" si="261"/>
        <v/>
      </c>
      <c r="I5542" s="29" t="str">
        <f t="shared" si="262"/>
        <v/>
      </c>
      <c r="J5542" s="29" t="str">
        <f t="shared" si="263"/>
        <v/>
      </c>
    </row>
    <row r="5543" spans="8:10" x14ac:dyDescent="0.25">
      <c r="H5543" s="29" t="str">
        <f t="shared" si="261"/>
        <v/>
      </c>
      <c r="I5543" s="29" t="str">
        <f t="shared" si="262"/>
        <v/>
      </c>
      <c r="J5543" s="29" t="str">
        <f t="shared" si="263"/>
        <v/>
      </c>
    </row>
    <row r="5544" spans="8:10" x14ac:dyDescent="0.25">
      <c r="H5544" s="29" t="str">
        <f t="shared" si="261"/>
        <v/>
      </c>
      <c r="I5544" s="29" t="str">
        <f t="shared" si="262"/>
        <v/>
      </c>
      <c r="J5544" s="29" t="str">
        <f t="shared" si="263"/>
        <v/>
      </c>
    </row>
    <row r="5545" spans="8:10" x14ac:dyDescent="0.25">
      <c r="H5545" s="29" t="str">
        <f t="shared" si="261"/>
        <v/>
      </c>
      <c r="I5545" s="29" t="str">
        <f t="shared" si="262"/>
        <v/>
      </c>
      <c r="J5545" s="29" t="str">
        <f t="shared" si="263"/>
        <v/>
      </c>
    </row>
    <row r="5546" spans="8:10" x14ac:dyDescent="0.25">
      <c r="H5546" s="29" t="str">
        <f t="shared" si="261"/>
        <v/>
      </c>
      <c r="I5546" s="29" t="str">
        <f t="shared" si="262"/>
        <v/>
      </c>
      <c r="J5546" s="29" t="str">
        <f t="shared" si="263"/>
        <v/>
      </c>
    </row>
    <row r="5547" spans="8:10" x14ac:dyDescent="0.25">
      <c r="H5547" s="29" t="str">
        <f t="shared" si="261"/>
        <v/>
      </c>
      <c r="I5547" s="29" t="str">
        <f t="shared" si="262"/>
        <v/>
      </c>
      <c r="J5547" s="29" t="str">
        <f t="shared" si="263"/>
        <v/>
      </c>
    </row>
    <row r="5548" spans="8:10" x14ac:dyDescent="0.25">
      <c r="H5548" s="29" t="str">
        <f t="shared" si="261"/>
        <v/>
      </c>
      <c r="I5548" s="29" t="str">
        <f t="shared" si="262"/>
        <v/>
      </c>
      <c r="J5548" s="29" t="str">
        <f t="shared" si="263"/>
        <v/>
      </c>
    </row>
    <row r="5549" spans="8:10" x14ac:dyDescent="0.25">
      <c r="H5549" s="29" t="str">
        <f t="shared" si="261"/>
        <v/>
      </c>
      <c r="I5549" s="29" t="str">
        <f t="shared" si="262"/>
        <v/>
      </c>
      <c r="J5549" s="29" t="str">
        <f t="shared" si="263"/>
        <v/>
      </c>
    </row>
    <row r="5550" spans="8:10" x14ac:dyDescent="0.25">
      <c r="H5550" s="29" t="str">
        <f t="shared" si="261"/>
        <v/>
      </c>
      <c r="I5550" s="29" t="str">
        <f t="shared" si="262"/>
        <v/>
      </c>
      <c r="J5550" s="29" t="str">
        <f t="shared" si="263"/>
        <v/>
      </c>
    </row>
    <row r="5551" spans="8:10" x14ac:dyDescent="0.25">
      <c r="H5551" s="29" t="str">
        <f t="shared" si="261"/>
        <v/>
      </c>
      <c r="I5551" s="29" t="str">
        <f t="shared" si="262"/>
        <v/>
      </c>
      <c r="J5551" s="29" t="str">
        <f t="shared" si="263"/>
        <v/>
      </c>
    </row>
    <row r="5552" spans="8:10" x14ac:dyDescent="0.25">
      <c r="H5552" s="29" t="str">
        <f t="shared" si="261"/>
        <v/>
      </c>
      <c r="I5552" s="29" t="str">
        <f t="shared" si="262"/>
        <v/>
      </c>
      <c r="J5552" s="29" t="str">
        <f t="shared" si="263"/>
        <v/>
      </c>
    </row>
    <row r="5553" spans="8:10" x14ac:dyDescent="0.25">
      <c r="H5553" s="29" t="str">
        <f t="shared" si="261"/>
        <v/>
      </c>
      <c r="I5553" s="29" t="str">
        <f t="shared" si="262"/>
        <v/>
      </c>
      <c r="J5553" s="29" t="str">
        <f t="shared" si="263"/>
        <v/>
      </c>
    </row>
    <row r="5554" spans="8:10" x14ac:dyDescent="0.25">
      <c r="H5554" s="29" t="str">
        <f t="shared" si="261"/>
        <v/>
      </c>
      <c r="I5554" s="29" t="str">
        <f t="shared" si="262"/>
        <v/>
      </c>
      <c r="J5554" s="29" t="str">
        <f t="shared" si="263"/>
        <v/>
      </c>
    </row>
    <row r="5555" spans="8:10" x14ac:dyDescent="0.25">
      <c r="H5555" s="29" t="str">
        <f t="shared" si="261"/>
        <v/>
      </c>
      <c r="I5555" s="29" t="str">
        <f t="shared" si="262"/>
        <v/>
      </c>
      <c r="J5555" s="29" t="str">
        <f t="shared" si="263"/>
        <v/>
      </c>
    </row>
    <row r="5556" spans="8:10" x14ac:dyDescent="0.25">
      <c r="H5556" s="29" t="str">
        <f t="shared" si="261"/>
        <v/>
      </c>
      <c r="I5556" s="29" t="str">
        <f t="shared" si="262"/>
        <v/>
      </c>
      <c r="J5556" s="29" t="str">
        <f t="shared" si="263"/>
        <v/>
      </c>
    </row>
    <row r="5557" spans="8:10" x14ac:dyDescent="0.25">
      <c r="H5557" s="29" t="str">
        <f t="shared" si="261"/>
        <v/>
      </c>
      <c r="I5557" s="29" t="str">
        <f t="shared" si="262"/>
        <v/>
      </c>
      <c r="J5557" s="29" t="str">
        <f t="shared" si="263"/>
        <v/>
      </c>
    </row>
    <row r="5558" spans="8:10" x14ac:dyDescent="0.25">
      <c r="H5558" s="29" t="str">
        <f t="shared" si="261"/>
        <v/>
      </c>
      <c r="I5558" s="29" t="str">
        <f t="shared" si="262"/>
        <v/>
      </c>
      <c r="J5558" s="29" t="str">
        <f t="shared" si="263"/>
        <v/>
      </c>
    </row>
    <row r="5559" spans="8:10" x14ac:dyDescent="0.25">
      <c r="H5559" s="29" t="str">
        <f t="shared" si="261"/>
        <v/>
      </c>
      <c r="I5559" s="29" t="str">
        <f t="shared" si="262"/>
        <v/>
      </c>
      <c r="J5559" s="29" t="str">
        <f t="shared" si="263"/>
        <v/>
      </c>
    </row>
    <row r="5560" spans="8:10" x14ac:dyDescent="0.25">
      <c r="H5560" s="29" t="str">
        <f t="shared" si="261"/>
        <v/>
      </c>
      <c r="I5560" s="29" t="str">
        <f t="shared" si="262"/>
        <v/>
      </c>
      <c r="J5560" s="29" t="str">
        <f t="shared" si="263"/>
        <v/>
      </c>
    </row>
    <row r="5561" spans="8:10" x14ac:dyDescent="0.25">
      <c r="H5561" s="29" t="str">
        <f t="shared" si="261"/>
        <v/>
      </c>
      <c r="I5561" s="29" t="str">
        <f t="shared" si="262"/>
        <v/>
      </c>
      <c r="J5561" s="29" t="str">
        <f t="shared" si="263"/>
        <v/>
      </c>
    </row>
    <row r="5562" spans="8:10" x14ac:dyDescent="0.25">
      <c r="H5562" s="29" t="str">
        <f t="shared" si="261"/>
        <v/>
      </c>
      <c r="I5562" s="29" t="str">
        <f t="shared" si="262"/>
        <v/>
      </c>
      <c r="J5562" s="29" t="str">
        <f t="shared" si="263"/>
        <v/>
      </c>
    </row>
    <row r="5563" spans="8:10" x14ac:dyDescent="0.25">
      <c r="H5563" s="29" t="str">
        <f t="shared" si="261"/>
        <v/>
      </c>
      <c r="I5563" s="29" t="str">
        <f t="shared" si="262"/>
        <v/>
      </c>
      <c r="J5563" s="29" t="str">
        <f t="shared" si="263"/>
        <v/>
      </c>
    </row>
    <row r="5564" spans="8:10" x14ac:dyDescent="0.25">
      <c r="H5564" s="29" t="str">
        <f t="shared" si="261"/>
        <v/>
      </c>
      <c r="I5564" s="29" t="str">
        <f t="shared" si="262"/>
        <v/>
      </c>
      <c r="J5564" s="29" t="str">
        <f t="shared" si="263"/>
        <v/>
      </c>
    </row>
    <row r="5565" spans="8:10" x14ac:dyDescent="0.25">
      <c r="H5565" s="29" t="str">
        <f t="shared" si="261"/>
        <v/>
      </c>
      <c r="I5565" s="29" t="str">
        <f t="shared" si="262"/>
        <v/>
      </c>
      <c r="J5565" s="29" t="str">
        <f t="shared" si="263"/>
        <v/>
      </c>
    </row>
    <row r="5566" spans="8:10" x14ac:dyDescent="0.25">
      <c r="H5566" s="29" t="str">
        <f t="shared" si="261"/>
        <v/>
      </c>
      <c r="I5566" s="29" t="str">
        <f t="shared" si="262"/>
        <v/>
      </c>
      <c r="J5566" s="29" t="str">
        <f t="shared" si="263"/>
        <v/>
      </c>
    </row>
    <row r="5567" spans="8:10" x14ac:dyDescent="0.25">
      <c r="H5567" s="29" t="str">
        <f t="shared" si="261"/>
        <v/>
      </c>
      <c r="I5567" s="29" t="str">
        <f t="shared" si="262"/>
        <v/>
      </c>
      <c r="J5567" s="29" t="str">
        <f t="shared" si="263"/>
        <v/>
      </c>
    </row>
    <row r="5568" spans="8:10" x14ac:dyDescent="0.25">
      <c r="H5568" s="29" t="str">
        <f t="shared" si="261"/>
        <v/>
      </c>
      <c r="I5568" s="29" t="str">
        <f t="shared" si="262"/>
        <v/>
      </c>
      <c r="J5568" s="29" t="str">
        <f t="shared" si="263"/>
        <v/>
      </c>
    </row>
    <row r="5569" spans="8:10" x14ac:dyDescent="0.25">
      <c r="H5569" s="29" t="str">
        <f t="shared" si="261"/>
        <v/>
      </c>
      <c r="I5569" s="29" t="str">
        <f t="shared" si="262"/>
        <v/>
      </c>
      <c r="J5569" s="29" t="str">
        <f t="shared" si="263"/>
        <v/>
      </c>
    </row>
    <row r="5570" spans="8:10" x14ac:dyDescent="0.25">
      <c r="H5570" s="29" t="str">
        <f t="shared" si="261"/>
        <v/>
      </c>
      <c r="I5570" s="29" t="str">
        <f t="shared" si="262"/>
        <v/>
      </c>
      <c r="J5570" s="29" t="str">
        <f t="shared" si="263"/>
        <v/>
      </c>
    </row>
    <row r="5571" spans="8:10" x14ac:dyDescent="0.25">
      <c r="H5571" s="29" t="str">
        <f t="shared" si="261"/>
        <v/>
      </c>
      <c r="I5571" s="29" t="str">
        <f t="shared" si="262"/>
        <v/>
      </c>
      <c r="J5571" s="29" t="str">
        <f t="shared" si="263"/>
        <v/>
      </c>
    </row>
    <row r="5572" spans="8:10" x14ac:dyDescent="0.25">
      <c r="H5572" s="29" t="str">
        <f t="shared" si="261"/>
        <v/>
      </c>
      <c r="I5572" s="29" t="str">
        <f t="shared" si="262"/>
        <v/>
      </c>
      <c r="J5572" s="29" t="str">
        <f t="shared" si="263"/>
        <v/>
      </c>
    </row>
    <row r="5573" spans="8:10" x14ac:dyDescent="0.25">
      <c r="H5573" s="29" t="str">
        <f t="shared" si="261"/>
        <v/>
      </c>
      <c r="I5573" s="29" t="str">
        <f t="shared" si="262"/>
        <v/>
      </c>
      <c r="J5573" s="29" t="str">
        <f t="shared" si="263"/>
        <v/>
      </c>
    </row>
    <row r="5574" spans="8:10" x14ac:dyDescent="0.25">
      <c r="H5574" s="29" t="str">
        <f t="shared" si="261"/>
        <v/>
      </c>
      <c r="I5574" s="29" t="str">
        <f t="shared" si="262"/>
        <v/>
      </c>
      <c r="J5574" s="29" t="str">
        <f t="shared" si="263"/>
        <v/>
      </c>
    </row>
    <row r="5575" spans="8:10" x14ac:dyDescent="0.25">
      <c r="H5575" s="29" t="str">
        <f t="shared" si="261"/>
        <v/>
      </c>
      <c r="I5575" s="29" t="str">
        <f t="shared" si="262"/>
        <v/>
      </c>
      <c r="J5575" s="29" t="str">
        <f t="shared" si="263"/>
        <v/>
      </c>
    </row>
    <row r="5576" spans="8:10" x14ac:dyDescent="0.25">
      <c r="H5576" s="29" t="str">
        <f t="shared" si="261"/>
        <v/>
      </c>
      <c r="I5576" s="29" t="str">
        <f t="shared" si="262"/>
        <v/>
      </c>
      <c r="J5576" s="29" t="str">
        <f t="shared" si="263"/>
        <v/>
      </c>
    </row>
    <row r="5577" spans="8:10" x14ac:dyDescent="0.25">
      <c r="H5577" s="29" t="str">
        <f t="shared" si="261"/>
        <v/>
      </c>
      <c r="I5577" s="29" t="str">
        <f t="shared" si="262"/>
        <v/>
      </c>
      <c r="J5577" s="29" t="str">
        <f t="shared" si="263"/>
        <v/>
      </c>
    </row>
    <row r="5578" spans="8:10" x14ac:dyDescent="0.25">
      <c r="H5578" s="29" t="str">
        <f t="shared" si="261"/>
        <v/>
      </c>
      <c r="I5578" s="29" t="str">
        <f t="shared" si="262"/>
        <v/>
      </c>
      <c r="J5578" s="29" t="str">
        <f t="shared" si="263"/>
        <v/>
      </c>
    </row>
    <row r="5579" spans="8:10" x14ac:dyDescent="0.25">
      <c r="H5579" s="29" t="str">
        <f t="shared" si="261"/>
        <v/>
      </c>
      <c r="I5579" s="29" t="str">
        <f t="shared" si="262"/>
        <v/>
      </c>
      <c r="J5579" s="29" t="str">
        <f t="shared" si="263"/>
        <v/>
      </c>
    </row>
    <row r="5580" spans="8:10" x14ac:dyDescent="0.25">
      <c r="H5580" s="29" t="str">
        <f t="shared" si="261"/>
        <v/>
      </c>
      <c r="I5580" s="29" t="str">
        <f t="shared" si="262"/>
        <v/>
      </c>
      <c r="J5580" s="29" t="str">
        <f t="shared" si="263"/>
        <v/>
      </c>
    </row>
    <row r="5581" spans="8:10" x14ac:dyDescent="0.25">
      <c r="H5581" s="29" t="str">
        <f t="shared" si="261"/>
        <v/>
      </c>
      <c r="I5581" s="29" t="str">
        <f t="shared" si="262"/>
        <v/>
      </c>
      <c r="J5581" s="29" t="str">
        <f t="shared" si="263"/>
        <v/>
      </c>
    </row>
    <row r="5582" spans="8:10" x14ac:dyDescent="0.25">
      <c r="H5582" s="29" t="str">
        <f t="shared" si="261"/>
        <v/>
      </c>
      <c r="I5582" s="29" t="str">
        <f t="shared" si="262"/>
        <v/>
      </c>
      <c r="J5582" s="29" t="str">
        <f t="shared" si="263"/>
        <v/>
      </c>
    </row>
    <row r="5583" spans="8:10" x14ac:dyDescent="0.25">
      <c r="H5583" s="29" t="str">
        <f t="shared" si="261"/>
        <v/>
      </c>
      <c r="I5583" s="29" t="str">
        <f t="shared" si="262"/>
        <v/>
      </c>
      <c r="J5583" s="29" t="str">
        <f t="shared" si="263"/>
        <v/>
      </c>
    </row>
    <row r="5584" spans="8:10" x14ac:dyDescent="0.25">
      <c r="H5584" s="29" t="str">
        <f t="shared" si="261"/>
        <v/>
      </c>
      <c r="I5584" s="29" t="str">
        <f t="shared" si="262"/>
        <v/>
      </c>
      <c r="J5584" s="29" t="str">
        <f t="shared" si="263"/>
        <v/>
      </c>
    </row>
    <row r="5585" spans="8:10" x14ac:dyDescent="0.25">
      <c r="H5585" s="29" t="str">
        <f t="shared" si="261"/>
        <v/>
      </c>
      <c r="I5585" s="29" t="str">
        <f t="shared" si="262"/>
        <v/>
      </c>
      <c r="J5585" s="29" t="str">
        <f t="shared" si="263"/>
        <v/>
      </c>
    </row>
    <row r="5586" spans="8:10" x14ac:dyDescent="0.25">
      <c r="H5586" s="29" t="str">
        <f t="shared" si="261"/>
        <v/>
      </c>
      <c r="I5586" s="29" t="str">
        <f t="shared" si="262"/>
        <v/>
      </c>
      <c r="J5586" s="29" t="str">
        <f t="shared" si="263"/>
        <v/>
      </c>
    </row>
    <row r="5587" spans="8:10" x14ac:dyDescent="0.25">
      <c r="H5587" s="29" t="str">
        <f t="shared" si="261"/>
        <v/>
      </c>
      <c r="I5587" s="29" t="str">
        <f t="shared" si="262"/>
        <v/>
      </c>
      <c r="J5587" s="29" t="str">
        <f t="shared" si="263"/>
        <v/>
      </c>
    </row>
    <row r="5588" spans="8:10" x14ac:dyDescent="0.25">
      <c r="H5588" s="29" t="str">
        <f t="shared" si="261"/>
        <v/>
      </c>
      <c r="I5588" s="29" t="str">
        <f t="shared" si="262"/>
        <v/>
      </c>
      <c r="J5588" s="29" t="str">
        <f t="shared" si="263"/>
        <v/>
      </c>
    </row>
    <row r="5589" spans="8:10" x14ac:dyDescent="0.25">
      <c r="H5589" s="29" t="str">
        <f t="shared" si="261"/>
        <v/>
      </c>
      <c r="I5589" s="29" t="str">
        <f t="shared" si="262"/>
        <v/>
      </c>
      <c r="J5589" s="29" t="str">
        <f t="shared" si="263"/>
        <v/>
      </c>
    </row>
    <row r="5590" spans="8:10" x14ac:dyDescent="0.25">
      <c r="H5590" s="29" t="str">
        <f t="shared" si="261"/>
        <v/>
      </c>
      <c r="I5590" s="29" t="str">
        <f t="shared" si="262"/>
        <v/>
      </c>
      <c r="J5590" s="29" t="str">
        <f t="shared" si="263"/>
        <v/>
      </c>
    </row>
    <row r="5591" spans="8:10" x14ac:dyDescent="0.25">
      <c r="H5591" s="29" t="str">
        <f t="shared" si="261"/>
        <v/>
      </c>
      <c r="I5591" s="29" t="str">
        <f t="shared" si="262"/>
        <v/>
      </c>
      <c r="J5591" s="29" t="str">
        <f t="shared" si="263"/>
        <v/>
      </c>
    </row>
    <row r="5592" spans="8:10" x14ac:dyDescent="0.25">
      <c r="H5592" s="29" t="str">
        <f t="shared" si="261"/>
        <v/>
      </c>
      <c r="I5592" s="29" t="str">
        <f t="shared" si="262"/>
        <v/>
      </c>
      <c r="J5592" s="29" t="str">
        <f t="shared" si="263"/>
        <v/>
      </c>
    </row>
    <row r="5593" spans="8:10" x14ac:dyDescent="0.25">
      <c r="H5593" s="29" t="str">
        <f t="shared" si="261"/>
        <v/>
      </c>
      <c r="I5593" s="29" t="str">
        <f t="shared" si="262"/>
        <v/>
      </c>
      <c r="J5593" s="29" t="str">
        <f t="shared" si="263"/>
        <v/>
      </c>
    </row>
    <row r="5594" spans="8:10" x14ac:dyDescent="0.25">
      <c r="H5594" s="29" t="str">
        <f t="shared" si="261"/>
        <v/>
      </c>
      <c r="I5594" s="29" t="str">
        <f t="shared" si="262"/>
        <v/>
      </c>
      <c r="J5594" s="29" t="str">
        <f t="shared" si="263"/>
        <v/>
      </c>
    </row>
    <row r="5595" spans="8:10" x14ac:dyDescent="0.25">
      <c r="H5595" s="29" t="str">
        <f t="shared" si="261"/>
        <v/>
      </c>
      <c r="I5595" s="29" t="str">
        <f t="shared" si="262"/>
        <v/>
      </c>
      <c r="J5595" s="29" t="str">
        <f t="shared" si="263"/>
        <v/>
      </c>
    </row>
    <row r="5596" spans="8:10" x14ac:dyDescent="0.25">
      <c r="H5596" s="29" t="str">
        <f t="shared" si="261"/>
        <v/>
      </c>
      <c r="I5596" s="29" t="str">
        <f t="shared" si="262"/>
        <v/>
      </c>
      <c r="J5596" s="29" t="str">
        <f t="shared" si="263"/>
        <v/>
      </c>
    </row>
    <row r="5597" spans="8:10" x14ac:dyDescent="0.25">
      <c r="H5597" s="29" t="str">
        <f t="shared" ref="H5597:H5660" si="264">IF(A5597&gt;0,WEEKNUM(C5597,21),"")</f>
        <v/>
      </c>
      <c r="I5597" s="29" t="str">
        <f t="shared" ref="I5597:I5660" si="265">IF(A5597&gt;0,1,"")</f>
        <v/>
      </c>
      <c r="J5597" s="29" t="str">
        <f t="shared" ref="J5597:J5660" si="266">IF(F5597&gt;0,1,"")</f>
        <v/>
      </c>
    </row>
    <row r="5598" spans="8:10" x14ac:dyDescent="0.25">
      <c r="H5598" s="29" t="str">
        <f t="shared" si="264"/>
        <v/>
      </c>
      <c r="I5598" s="29" t="str">
        <f t="shared" si="265"/>
        <v/>
      </c>
      <c r="J5598" s="29" t="str">
        <f t="shared" si="266"/>
        <v/>
      </c>
    </row>
    <row r="5599" spans="8:10" x14ac:dyDescent="0.25">
      <c r="H5599" s="29" t="str">
        <f t="shared" si="264"/>
        <v/>
      </c>
      <c r="I5599" s="29" t="str">
        <f t="shared" si="265"/>
        <v/>
      </c>
      <c r="J5599" s="29" t="str">
        <f t="shared" si="266"/>
        <v/>
      </c>
    </row>
    <row r="5600" spans="8:10" x14ac:dyDescent="0.25">
      <c r="H5600" s="29" t="str">
        <f t="shared" si="264"/>
        <v/>
      </c>
      <c r="I5600" s="29" t="str">
        <f t="shared" si="265"/>
        <v/>
      </c>
      <c r="J5600" s="29" t="str">
        <f t="shared" si="266"/>
        <v/>
      </c>
    </row>
    <row r="5601" spans="8:10" x14ac:dyDescent="0.25">
      <c r="H5601" s="29" t="str">
        <f t="shared" si="264"/>
        <v/>
      </c>
      <c r="I5601" s="29" t="str">
        <f t="shared" si="265"/>
        <v/>
      </c>
      <c r="J5601" s="29" t="str">
        <f t="shared" si="266"/>
        <v/>
      </c>
    </row>
    <row r="5602" spans="8:10" x14ac:dyDescent="0.25">
      <c r="H5602" s="29" t="str">
        <f t="shared" si="264"/>
        <v/>
      </c>
      <c r="I5602" s="29" t="str">
        <f t="shared" si="265"/>
        <v/>
      </c>
      <c r="J5602" s="29" t="str">
        <f t="shared" si="266"/>
        <v/>
      </c>
    </row>
    <row r="5603" spans="8:10" x14ac:dyDescent="0.25">
      <c r="H5603" s="29" t="str">
        <f t="shared" si="264"/>
        <v/>
      </c>
      <c r="I5603" s="29" t="str">
        <f t="shared" si="265"/>
        <v/>
      </c>
      <c r="J5603" s="29" t="str">
        <f t="shared" si="266"/>
        <v/>
      </c>
    </row>
    <row r="5604" spans="8:10" x14ac:dyDescent="0.25">
      <c r="H5604" s="29" t="str">
        <f t="shared" si="264"/>
        <v/>
      </c>
      <c r="I5604" s="29" t="str">
        <f t="shared" si="265"/>
        <v/>
      </c>
      <c r="J5604" s="29" t="str">
        <f t="shared" si="266"/>
        <v/>
      </c>
    </row>
    <row r="5605" spans="8:10" x14ac:dyDescent="0.25">
      <c r="H5605" s="29" t="str">
        <f t="shared" si="264"/>
        <v/>
      </c>
      <c r="I5605" s="29" t="str">
        <f t="shared" si="265"/>
        <v/>
      </c>
      <c r="J5605" s="29" t="str">
        <f t="shared" si="266"/>
        <v/>
      </c>
    </row>
    <row r="5606" spans="8:10" x14ac:dyDescent="0.25">
      <c r="H5606" s="29" t="str">
        <f t="shared" si="264"/>
        <v/>
      </c>
      <c r="I5606" s="29" t="str">
        <f t="shared" si="265"/>
        <v/>
      </c>
      <c r="J5606" s="29" t="str">
        <f t="shared" si="266"/>
        <v/>
      </c>
    </row>
    <row r="5607" spans="8:10" x14ac:dyDescent="0.25">
      <c r="H5607" s="29" t="str">
        <f t="shared" si="264"/>
        <v/>
      </c>
      <c r="I5607" s="29" t="str">
        <f t="shared" si="265"/>
        <v/>
      </c>
      <c r="J5607" s="29" t="str">
        <f t="shared" si="266"/>
        <v/>
      </c>
    </row>
    <row r="5608" spans="8:10" x14ac:dyDescent="0.25">
      <c r="H5608" s="29" t="str">
        <f t="shared" si="264"/>
        <v/>
      </c>
      <c r="I5608" s="29" t="str">
        <f t="shared" si="265"/>
        <v/>
      </c>
      <c r="J5608" s="29" t="str">
        <f t="shared" si="266"/>
        <v/>
      </c>
    </row>
    <row r="5609" spans="8:10" x14ac:dyDescent="0.25">
      <c r="H5609" s="29" t="str">
        <f t="shared" si="264"/>
        <v/>
      </c>
      <c r="I5609" s="29" t="str">
        <f t="shared" si="265"/>
        <v/>
      </c>
      <c r="J5609" s="29" t="str">
        <f t="shared" si="266"/>
        <v/>
      </c>
    </row>
    <row r="5610" spans="8:10" x14ac:dyDescent="0.25">
      <c r="H5610" s="29" t="str">
        <f t="shared" si="264"/>
        <v/>
      </c>
      <c r="I5610" s="29" t="str">
        <f t="shared" si="265"/>
        <v/>
      </c>
      <c r="J5610" s="29" t="str">
        <f t="shared" si="266"/>
        <v/>
      </c>
    </row>
    <row r="5611" spans="8:10" x14ac:dyDescent="0.25">
      <c r="H5611" s="29" t="str">
        <f t="shared" si="264"/>
        <v/>
      </c>
      <c r="I5611" s="29" t="str">
        <f t="shared" si="265"/>
        <v/>
      </c>
      <c r="J5611" s="29" t="str">
        <f t="shared" si="266"/>
        <v/>
      </c>
    </row>
    <row r="5612" spans="8:10" x14ac:dyDescent="0.25">
      <c r="H5612" s="29" t="str">
        <f t="shared" si="264"/>
        <v/>
      </c>
      <c r="I5612" s="29" t="str">
        <f t="shared" si="265"/>
        <v/>
      </c>
      <c r="J5612" s="29" t="str">
        <f t="shared" si="266"/>
        <v/>
      </c>
    </row>
    <row r="5613" spans="8:10" x14ac:dyDescent="0.25">
      <c r="H5613" s="29" t="str">
        <f t="shared" si="264"/>
        <v/>
      </c>
      <c r="I5613" s="29" t="str">
        <f t="shared" si="265"/>
        <v/>
      </c>
      <c r="J5613" s="29" t="str">
        <f t="shared" si="266"/>
        <v/>
      </c>
    </row>
    <row r="5614" spans="8:10" x14ac:dyDescent="0.25">
      <c r="H5614" s="29" t="str">
        <f t="shared" si="264"/>
        <v/>
      </c>
      <c r="I5614" s="29" t="str">
        <f t="shared" si="265"/>
        <v/>
      </c>
      <c r="J5614" s="29" t="str">
        <f t="shared" si="266"/>
        <v/>
      </c>
    </row>
    <row r="5615" spans="8:10" x14ac:dyDescent="0.25">
      <c r="H5615" s="29" t="str">
        <f t="shared" si="264"/>
        <v/>
      </c>
      <c r="I5615" s="29" t="str">
        <f t="shared" si="265"/>
        <v/>
      </c>
      <c r="J5615" s="29" t="str">
        <f t="shared" si="266"/>
        <v/>
      </c>
    </row>
    <row r="5616" spans="8:10" x14ac:dyDescent="0.25">
      <c r="H5616" s="29" t="str">
        <f t="shared" si="264"/>
        <v/>
      </c>
      <c r="I5616" s="29" t="str">
        <f t="shared" si="265"/>
        <v/>
      </c>
      <c r="J5616" s="29" t="str">
        <f t="shared" si="266"/>
        <v/>
      </c>
    </row>
    <row r="5617" spans="8:10" x14ac:dyDescent="0.25">
      <c r="H5617" s="29" t="str">
        <f t="shared" si="264"/>
        <v/>
      </c>
      <c r="I5617" s="29" t="str">
        <f t="shared" si="265"/>
        <v/>
      </c>
      <c r="J5617" s="29" t="str">
        <f t="shared" si="266"/>
        <v/>
      </c>
    </row>
    <row r="5618" spans="8:10" x14ac:dyDescent="0.25">
      <c r="H5618" s="29" t="str">
        <f t="shared" si="264"/>
        <v/>
      </c>
      <c r="I5618" s="29" t="str">
        <f t="shared" si="265"/>
        <v/>
      </c>
      <c r="J5618" s="29" t="str">
        <f t="shared" si="266"/>
        <v/>
      </c>
    </row>
    <row r="5619" spans="8:10" x14ac:dyDescent="0.25">
      <c r="H5619" s="29" t="str">
        <f t="shared" si="264"/>
        <v/>
      </c>
      <c r="I5619" s="29" t="str">
        <f t="shared" si="265"/>
        <v/>
      </c>
      <c r="J5619" s="29" t="str">
        <f t="shared" si="266"/>
        <v/>
      </c>
    </row>
    <row r="5620" spans="8:10" x14ac:dyDescent="0.25">
      <c r="H5620" s="29" t="str">
        <f t="shared" si="264"/>
        <v/>
      </c>
      <c r="I5620" s="29" t="str">
        <f t="shared" si="265"/>
        <v/>
      </c>
      <c r="J5620" s="29" t="str">
        <f t="shared" si="266"/>
        <v/>
      </c>
    </row>
    <row r="5621" spans="8:10" x14ac:dyDescent="0.25">
      <c r="H5621" s="29" t="str">
        <f t="shared" si="264"/>
        <v/>
      </c>
      <c r="I5621" s="29" t="str">
        <f t="shared" si="265"/>
        <v/>
      </c>
      <c r="J5621" s="29" t="str">
        <f t="shared" si="266"/>
        <v/>
      </c>
    </row>
    <row r="5622" spans="8:10" x14ac:dyDescent="0.25">
      <c r="H5622" s="29" t="str">
        <f t="shared" si="264"/>
        <v/>
      </c>
      <c r="I5622" s="29" t="str">
        <f t="shared" si="265"/>
        <v/>
      </c>
      <c r="J5622" s="29" t="str">
        <f t="shared" si="266"/>
        <v/>
      </c>
    </row>
    <row r="5623" spans="8:10" x14ac:dyDescent="0.25">
      <c r="H5623" s="29" t="str">
        <f t="shared" si="264"/>
        <v/>
      </c>
      <c r="I5623" s="29" t="str">
        <f t="shared" si="265"/>
        <v/>
      </c>
      <c r="J5623" s="29" t="str">
        <f t="shared" si="266"/>
        <v/>
      </c>
    </row>
    <row r="5624" spans="8:10" x14ac:dyDescent="0.25">
      <c r="H5624" s="29" t="str">
        <f t="shared" si="264"/>
        <v/>
      </c>
      <c r="I5624" s="29" t="str">
        <f t="shared" si="265"/>
        <v/>
      </c>
      <c r="J5624" s="29" t="str">
        <f t="shared" si="266"/>
        <v/>
      </c>
    </row>
    <row r="5625" spans="8:10" x14ac:dyDescent="0.25">
      <c r="H5625" s="29" t="str">
        <f t="shared" si="264"/>
        <v/>
      </c>
      <c r="I5625" s="29" t="str">
        <f t="shared" si="265"/>
        <v/>
      </c>
      <c r="J5625" s="29" t="str">
        <f t="shared" si="266"/>
        <v/>
      </c>
    </row>
    <row r="5626" spans="8:10" x14ac:dyDescent="0.25">
      <c r="H5626" s="29" t="str">
        <f t="shared" si="264"/>
        <v/>
      </c>
      <c r="I5626" s="29" t="str">
        <f t="shared" si="265"/>
        <v/>
      </c>
      <c r="J5626" s="29" t="str">
        <f t="shared" si="266"/>
        <v/>
      </c>
    </row>
    <row r="5627" spans="8:10" x14ac:dyDescent="0.25">
      <c r="H5627" s="29" t="str">
        <f t="shared" si="264"/>
        <v/>
      </c>
      <c r="I5627" s="29" t="str">
        <f t="shared" si="265"/>
        <v/>
      </c>
      <c r="J5627" s="29" t="str">
        <f t="shared" si="266"/>
        <v/>
      </c>
    </row>
    <row r="5628" spans="8:10" x14ac:dyDescent="0.25">
      <c r="H5628" s="29" t="str">
        <f t="shared" si="264"/>
        <v/>
      </c>
      <c r="I5628" s="29" t="str">
        <f t="shared" si="265"/>
        <v/>
      </c>
      <c r="J5628" s="29" t="str">
        <f t="shared" si="266"/>
        <v/>
      </c>
    </row>
    <row r="5629" spans="8:10" x14ac:dyDescent="0.25">
      <c r="H5629" s="29" t="str">
        <f t="shared" si="264"/>
        <v/>
      </c>
      <c r="I5629" s="29" t="str">
        <f t="shared" si="265"/>
        <v/>
      </c>
      <c r="J5629" s="29" t="str">
        <f t="shared" si="266"/>
        <v/>
      </c>
    </row>
    <row r="5630" spans="8:10" x14ac:dyDescent="0.25">
      <c r="H5630" s="29" t="str">
        <f t="shared" si="264"/>
        <v/>
      </c>
      <c r="I5630" s="29" t="str">
        <f t="shared" si="265"/>
        <v/>
      </c>
      <c r="J5630" s="29" t="str">
        <f t="shared" si="266"/>
        <v/>
      </c>
    </row>
    <row r="5631" spans="8:10" x14ac:dyDescent="0.25">
      <c r="H5631" s="29" t="str">
        <f t="shared" si="264"/>
        <v/>
      </c>
      <c r="I5631" s="29" t="str">
        <f t="shared" si="265"/>
        <v/>
      </c>
      <c r="J5631" s="29" t="str">
        <f t="shared" si="266"/>
        <v/>
      </c>
    </row>
    <row r="5632" spans="8:10" x14ac:dyDescent="0.25">
      <c r="H5632" s="29" t="str">
        <f t="shared" si="264"/>
        <v/>
      </c>
      <c r="I5632" s="29" t="str">
        <f t="shared" si="265"/>
        <v/>
      </c>
      <c r="J5632" s="29" t="str">
        <f t="shared" si="266"/>
        <v/>
      </c>
    </row>
    <row r="5633" spans="8:10" x14ac:dyDescent="0.25">
      <c r="H5633" s="29" t="str">
        <f t="shared" si="264"/>
        <v/>
      </c>
      <c r="I5633" s="29" t="str">
        <f t="shared" si="265"/>
        <v/>
      </c>
      <c r="J5633" s="29" t="str">
        <f t="shared" si="266"/>
        <v/>
      </c>
    </row>
    <row r="5634" spans="8:10" x14ac:dyDescent="0.25">
      <c r="H5634" s="29" t="str">
        <f t="shared" si="264"/>
        <v/>
      </c>
      <c r="I5634" s="29" t="str">
        <f t="shared" si="265"/>
        <v/>
      </c>
      <c r="J5634" s="29" t="str">
        <f t="shared" si="266"/>
        <v/>
      </c>
    </row>
    <row r="5635" spans="8:10" x14ac:dyDescent="0.25">
      <c r="H5635" s="29" t="str">
        <f t="shared" si="264"/>
        <v/>
      </c>
      <c r="I5635" s="29" t="str">
        <f t="shared" si="265"/>
        <v/>
      </c>
      <c r="J5635" s="29" t="str">
        <f t="shared" si="266"/>
        <v/>
      </c>
    </row>
    <row r="5636" spans="8:10" x14ac:dyDescent="0.25">
      <c r="H5636" s="29" t="str">
        <f t="shared" si="264"/>
        <v/>
      </c>
      <c r="I5636" s="29" t="str">
        <f t="shared" si="265"/>
        <v/>
      </c>
      <c r="J5636" s="29" t="str">
        <f t="shared" si="266"/>
        <v/>
      </c>
    </row>
    <row r="5637" spans="8:10" x14ac:dyDescent="0.25">
      <c r="H5637" s="29" t="str">
        <f t="shared" si="264"/>
        <v/>
      </c>
      <c r="I5637" s="29" t="str">
        <f t="shared" si="265"/>
        <v/>
      </c>
      <c r="J5637" s="29" t="str">
        <f t="shared" si="266"/>
        <v/>
      </c>
    </row>
    <row r="5638" spans="8:10" x14ac:dyDescent="0.25">
      <c r="H5638" s="29" t="str">
        <f t="shared" si="264"/>
        <v/>
      </c>
      <c r="I5638" s="29" t="str">
        <f t="shared" si="265"/>
        <v/>
      </c>
      <c r="J5638" s="29" t="str">
        <f t="shared" si="266"/>
        <v/>
      </c>
    </row>
    <row r="5639" spans="8:10" x14ac:dyDescent="0.25">
      <c r="H5639" s="29" t="str">
        <f t="shared" si="264"/>
        <v/>
      </c>
      <c r="I5639" s="29" t="str">
        <f t="shared" si="265"/>
        <v/>
      </c>
      <c r="J5639" s="29" t="str">
        <f t="shared" si="266"/>
        <v/>
      </c>
    </row>
    <row r="5640" spans="8:10" x14ac:dyDescent="0.25">
      <c r="H5640" s="29" t="str">
        <f t="shared" si="264"/>
        <v/>
      </c>
      <c r="I5640" s="29" t="str">
        <f t="shared" si="265"/>
        <v/>
      </c>
      <c r="J5640" s="29" t="str">
        <f t="shared" si="266"/>
        <v/>
      </c>
    </row>
    <row r="5641" spans="8:10" x14ac:dyDescent="0.25">
      <c r="H5641" s="29" t="str">
        <f t="shared" si="264"/>
        <v/>
      </c>
      <c r="I5641" s="29" t="str">
        <f t="shared" si="265"/>
        <v/>
      </c>
      <c r="J5641" s="29" t="str">
        <f t="shared" si="266"/>
        <v/>
      </c>
    </row>
    <row r="5642" spans="8:10" x14ac:dyDescent="0.25">
      <c r="H5642" s="29" t="str">
        <f t="shared" si="264"/>
        <v/>
      </c>
      <c r="I5642" s="29" t="str">
        <f t="shared" si="265"/>
        <v/>
      </c>
      <c r="J5642" s="29" t="str">
        <f t="shared" si="266"/>
        <v/>
      </c>
    </row>
    <row r="5643" spans="8:10" x14ac:dyDescent="0.25">
      <c r="H5643" s="29" t="str">
        <f t="shared" si="264"/>
        <v/>
      </c>
      <c r="I5643" s="29" t="str">
        <f t="shared" si="265"/>
        <v/>
      </c>
      <c r="J5643" s="29" t="str">
        <f t="shared" si="266"/>
        <v/>
      </c>
    </row>
    <row r="5644" spans="8:10" x14ac:dyDescent="0.25">
      <c r="H5644" s="29" t="str">
        <f t="shared" si="264"/>
        <v/>
      </c>
      <c r="I5644" s="29" t="str">
        <f t="shared" si="265"/>
        <v/>
      </c>
      <c r="J5644" s="29" t="str">
        <f t="shared" si="266"/>
        <v/>
      </c>
    </row>
    <row r="5645" spans="8:10" x14ac:dyDescent="0.25">
      <c r="H5645" s="29" t="str">
        <f t="shared" si="264"/>
        <v/>
      </c>
      <c r="I5645" s="29" t="str">
        <f t="shared" si="265"/>
        <v/>
      </c>
      <c r="J5645" s="29" t="str">
        <f t="shared" si="266"/>
        <v/>
      </c>
    </row>
    <row r="5646" spans="8:10" x14ac:dyDescent="0.25">
      <c r="H5646" s="29" t="str">
        <f t="shared" si="264"/>
        <v/>
      </c>
      <c r="I5646" s="29" t="str">
        <f t="shared" si="265"/>
        <v/>
      </c>
      <c r="J5646" s="29" t="str">
        <f t="shared" si="266"/>
        <v/>
      </c>
    </row>
    <row r="5647" spans="8:10" x14ac:dyDescent="0.25">
      <c r="H5647" s="29" t="str">
        <f t="shared" si="264"/>
        <v/>
      </c>
      <c r="I5647" s="29" t="str">
        <f t="shared" si="265"/>
        <v/>
      </c>
      <c r="J5647" s="29" t="str">
        <f t="shared" si="266"/>
        <v/>
      </c>
    </row>
    <row r="5648" spans="8:10" x14ac:dyDescent="0.25">
      <c r="H5648" s="29" t="str">
        <f t="shared" si="264"/>
        <v/>
      </c>
      <c r="I5648" s="29" t="str">
        <f t="shared" si="265"/>
        <v/>
      </c>
      <c r="J5648" s="29" t="str">
        <f t="shared" si="266"/>
        <v/>
      </c>
    </row>
    <row r="5649" spans="8:10" x14ac:dyDescent="0.25">
      <c r="H5649" s="29" t="str">
        <f t="shared" si="264"/>
        <v/>
      </c>
      <c r="I5649" s="29" t="str">
        <f t="shared" si="265"/>
        <v/>
      </c>
      <c r="J5649" s="29" t="str">
        <f t="shared" si="266"/>
        <v/>
      </c>
    </row>
    <row r="5650" spans="8:10" x14ac:dyDescent="0.25">
      <c r="H5650" s="29" t="str">
        <f t="shared" si="264"/>
        <v/>
      </c>
      <c r="I5650" s="29" t="str">
        <f t="shared" si="265"/>
        <v/>
      </c>
      <c r="J5650" s="29" t="str">
        <f t="shared" si="266"/>
        <v/>
      </c>
    </row>
    <row r="5651" spans="8:10" x14ac:dyDescent="0.25">
      <c r="H5651" s="29" t="str">
        <f t="shared" si="264"/>
        <v/>
      </c>
      <c r="I5651" s="29" t="str">
        <f t="shared" si="265"/>
        <v/>
      </c>
      <c r="J5651" s="29" t="str">
        <f t="shared" si="266"/>
        <v/>
      </c>
    </row>
    <row r="5652" spans="8:10" x14ac:dyDescent="0.25">
      <c r="H5652" s="29" t="str">
        <f t="shared" si="264"/>
        <v/>
      </c>
      <c r="I5652" s="29" t="str">
        <f t="shared" si="265"/>
        <v/>
      </c>
      <c r="J5652" s="29" t="str">
        <f t="shared" si="266"/>
        <v/>
      </c>
    </row>
    <row r="5653" spans="8:10" x14ac:dyDescent="0.25">
      <c r="H5653" s="29" t="str">
        <f t="shared" si="264"/>
        <v/>
      </c>
      <c r="I5653" s="29" t="str">
        <f t="shared" si="265"/>
        <v/>
      </c>
      <c r="J5653" s="29" t="str">
        <f t="shared" si="266"/>
        <v/>
      </c>
    </row>
    <row r="5654" spans="8:10" x14ac:dyDescent="0.25">
      <c r="H5654" s="29" t="str">
        <f t="shared" si="264"/>
        <v/>
      </c>
      <c r="I5654" s="29" t="str">
        <f t="shared" si="265"/>
        <v/>
      </c>
      <c r="J5654" s="29" t="str">
        <f t="shared" si="266"/>
        <v/>
      </c>
    </row>
    <row r="5655" spans="8:10" x14ac:dyDescent="0.25">
      <c r="H5655" s="29" t="str">
        <f t="shared" si="264"/>
        <v/>
      </c>
      <c r="I5655" s="29" t="str">
        <f t="shared" si="265"/>
        <v/>
      </c>
      <c r="J5655" s="29" t="str">
        <f t="shared" si="266"/>
        <v/>
      </c>
    </row>
    <row r="5656" spans="8:10" x14ac:dyDescent="0.25">
      <c r="H5656" s="29" t="str">
        <f t="shared" si="264"/>
        <v/>
      </c>
      <c r="I5656" s="29" t="str">
        <f t="shared" si="265"/>
        <v/>
      </c>
      <c r="J5656" s="29" t="str">
        <f t="shared" si="266"/>
        <v/>
      </c>
    </row>
    <row r="5657" spans="8:10" x14ac:dyDescent="0.25">
      <c r="H5657" s="29" t="str">
        <f t="shared" si="264"/>
        <v/>
      </c>
      <c r="I5657" s="29" t="str">
        <f t="shared" si="265"/>
        <v/>
      </c>
      <c r="J5657" s="29" t="str">
        <f t="shared" si="266"/>
        <v/>
      </c>
    </row>
    <row r="5658" spans="8:10" x14ac:dyDescent="0.25">
      <c r="H5658" s="29" t="str">
        <f t="shared" si="264"/>
        <v/>
      </c>
      <c r="I5658" s="29" t="str">
        <f t="shared" si="265"/>
        <v/>
      </c>
      <c r="J5658" s="29" t="str">
        <f t="shared" si="266"/>
        <v/>
      </c>
    </row>
    <row r="5659" spans="8:10" x14ac:dyDescent="0.25">
      <c r="H5659" s="29" t="str">
        <f t="shared" si="264"/>
        <v/>
      </c>
      <c r="I5659" s="29" t="str">
        <f t="shared" si="265"/>
        <v/>
      </c>
      <c r="J5659" s="29" t="str">
        <f t="shared" si="266"/>
        <v/>
      </c>
    </row>
    <row r="5660" spans="8:10" x14ac:dyDescent="0.25">
      <c r="H5660" s="29" t="str">
        <f t="shared" si="264"/>
        <v/>
      </c>
      <c r="I5660" s="29" t="str">
        <f t="shared" si="265"/>
        <v/>
      </c>
      <c r="J5660" s="29" t="str">
        <f t="shared" si="266"/>
        <v/>
      </c>
    </row>
    <row r="5661" spans="8:10" x14ac:dyDescent="0.25">
      <c r="H5661" s="29" t="str">
        <f t="shared" ref="H5661:H5724" si="267">IF(A5661&gt;0,WEEKNUM(C5661,21),"")</f>
        <v/>
      </c>
      <c r="I5661" s="29" t="str">
        <f t="shared" ref="I5661:I5724" si="268">IF(A5661&gt;0,1,"")</f>
        <v/>
      </c>
      <c r="J5661" s="29" t="str">
        <f t="shared" ref="J5661:J5724" si="269">IF(F5661&gt;0,1,"")</f>
        <v/>
      </c>
    </row>
    <row r="5662" spans="8:10" x14ac:dyDescent="0.25">
      <c r="H5662" s="29" t="str">
        <f t="shared" si="267"/>
        <v/>
      </c>
      <c r="I5662" s="29" t="str">
        <f t="shared" si="268"/>
        <v/>
      </c>
      <c r="J5662" s="29" t="str">
        <f t="shared" si="269"/>
        <v/>
      </c>
    </row>
    <row r="5663" spans="8:10" x14ac:dyDescent="0.25">
      <c r="H5663" s="29" t="str">
        <f t="shared" si="267"/>
        <v/>
      </c>
      <c r="I5663" s="29" t="str">
        <f t="shared" si="268"/>
        <v/>
      </c>
      <c r="J5663" s="29" t="str">
        <f t="shared" si="269"/>
        <v/>
      </c>
    </row>
    <row r="5664" spans="8:10" x14ac:dyDescent="0.25">
      <c r="H5664" s="29" t="str">
        <f t="shared" si="267"/>
        <v/>
      </c>
      <c r="I5664" s="29" t="str">
        <f t="shared" si="268"/>
        <v/>
      </c>
      <c r="J5664" s="29" t="str">
        <f t="shared" si="269"/>
        <v/>
      </c>
    </row>
    <row r="5665" spans="8:10" x14ac:dyDescent="0.25">
      <c r="H5665" s="29" t="str">
        <f t="shared" si="267"/>
        <v/>
      </c>
      <c r="I5665" s="29" t="str">
        <f t="shared" si="268"/>
        <v/>
      </c>
      <c r="J5665" s="29" t="str">
        <f t="shared" si="269"/>
        <v/>
      </c>
    </row>
    <row r="5666" spans="8:10" x14ac:dyDescent="0.25">
      <c r="H5666" s="29" t="str">
        <f t="shared" si="267"/>
        <v/>
      </c>
      <c r="I5666" s="29" t="str">
        <f t="shared" si="268"/>
        <v/>
      </c>
      <c r="J5666" s="29" t="str">
        <f t="shared" si="269"/>
        <v/>
      </c>
    </row>
    <row r="5667" spans="8:10" x14ac:dyDescent="0.25">
      <c r="H5667" s="29" t="str">
        <f t="shared" si="267"/>
        <v/>
      </c>
      <c r="I5667" s="29" t="str">
        <f t="shared" si="268"/>
        <v/>
      </c>
      <c r="J5667" s="29" t="str">
        <f t="shared" si="269"/>
        <v/>
      </c>
    </row>
    <row r="5668" spans="8:10" x14ac:dyDescent="0.25">
      <c r="H5668" s="29" t="str">
        <f t="shared" si="267"/>
        <v/>
      </c>
      <c r="I5668" s="29" t="str">
        <f t="shared" si="268"/>
        <v/>
      </c>
      <c r="J5668" s="29" t="str">
        <f t="shared" si="269"/>
        <v/>
      </c>
    </row>
    <row r="5669" spans="8:10" x14ac:dyDescent="0.25">
      <c r="H5669" s="29" t="str">
        <f t="shared" si="267"/>
        <v/>
      </c>
      <c r="I5669" s="29" t="str">
        <f t="shared" si="268"/>
        <v/>
      </c>
      <c r="J5669" s="29" t="str">
        <f t="shared" si="269"/>
        <v/>
      </c>
    </row>
    <row r="5670" spans="8:10" x14ac:dyDescent="0.25">
      <c r="H5670" s="29" t="str">
        <f t="shared" si="267"/>
        <v/>
      </c>
      <c r="I5670" s="29" t="str">
        <f t="shared" si="268"/>
        <v/>
      </c>
      <c r="J5670" s="29" t="str">
        <f t="shared" si="269"/>
        <v/>
      </c>
    </row>
    <row r="5671" spans="8:10" x14ac:dyDescent="0.25">
      <c r="H5671" s="29" t="str">
        <f t="shared" si="267"/>
        <v/>
      </c>
      <c r="I5671" s="29" t="str">
        <f t="shared" si="268"/>
        <v/>
      </c>
      <c r="J5671" s="29" t="str">
        <f t="shared" si="269"/>
        <v/>
      </c>
    </row>
    <row r="5672" spans="8:10" x14ac:dyDescent="0.25">
      <c r="H5672" s="29" t="str">
        <f t="shared" si="267"/>
        <v/>
      </c>
      <c r="I5672" s="29" t="str">
        <f t="shared" si="268"/>
        <v/>
      </c>
      <c r="J5672" s="29" t="str">
        <f t="shared" si="269"/>
        <v/>
      </c>
    </row>
    <row r="5673" spans="8:10" x14ac:dyDescent="0.25">
      <c r="H5673" s="29" t="str">
        <f t="shared" si="267"/>
        <v/>
      </c>
      <c r="I5673" s="29" t="str">
        <f t="shared" si="268"/>
        <v/>
      </c>
      <c r="J5673" s="29" t="str">
        <f t="shared" si="269"/>
        <v/>
      </c>
    </row>
    <row r="5674" spans="8:10" x14ac:dyDescent="0.25">
      <c r="H5674" s="29" t="str">
        <f t="shared" si="267"/>
        <v/>
      </c>
      <c r="I5674" s="29" t="str">
        <f t="shared" si="268"/>
        <v/>
      </c>
      <c r="J5674" s="29" t="str">
        <f t="shared" si="269"/>
        <v/>
      </c>
    </row>
    <row r="5675" spans="8:10" x14ac:dyDescent="0.25">
      <c r="H5675" s="29" t="str">
        <f t="shared" si="267"/>
        <v/>
      </c>
      <c r="I5675" s="29" t="str">
        <f t="shared" si="268"/>
        <v/>
      </c>
      <c r="J5675" s="29" t="str">
        <f t="shared" si="269"/>
        <v/>
      </c>
    </row>
    <row r="5676" spans="8:10" x14ac:dyDescent="0.25">
      <c r="H5676" s="29" t="str">
        <f t="shared" si="267"/>
        <v/>
      </c>
      <c r="I5676" s="29" t="str">
        <f t="shared" si="268"/>
        <v/>
      </c>
      <c r="J5676" s="29" t="str">
        <f t="shared" si="269"/>
        <v/>
      </c>
    </row>
    <row r="5677" spans="8:10" x14ac:dyDescent="0.25">
      <c r="H5677" s="29" t="str">
        <f t="shared" si="267"/>
        <v/>
      </c>
      <c r="I5677" s="29" t="str">
        <f t="shared" si="268"/>
        <v/>
      </c>
      <c r="J5677" s="29" t="str">
        <f t="shared" si="269"/>
        <v/>
      </c>
    </row>
    <row r="5678" spans="8:10" x14ac:dyDescent="0.25">
      <c r="H5678" s="29" t="str">
        <f t="shared" si="267"/>
        <v/>
      </c>
      <c r="I5678" s="29" t="str">
        <f t="shared" si="268"/>
        <v/>
      </c>
      <c r="J5678" s="29" t="str">
        <f t="shared" si="269"/>
        <v/>
      </c>
    </row>
    <row r="5679" spans="8:10" x14ac:dyDescent="0.25">
      <c r="H5679" s="29" t="str">
        <f t="shared" si="267"/>
        <v/>
      </c>
      <c r="I5679" s="29" t="str">
        <f t="shared" si="268"/>
        <v/>
      </c>
      <c r="J5679" s="29" t="str">
        <f t="shared" si="269"/>
        <v/>
      </c>
    </row>
    <row r="5680" spans="8:10" x14ac:dyDescent="0.25">
      <c r="H5680" s="29" t="str">
        <f t="shared" si="267"/>
        <v/>
      </c>
      <c r="I5680" s="29" t="str">
        <f t="shared" si="268"/>
        <v/>
      </c>
      <c r="J5680" s="29" t="str">
        <f t="shared" si="269"/>
        <v/>
      </c>
    </row>
    <row r="5681" spans="8:10" x14ac:dyDescent="0.25">
      <c r="H5681" s="29" t="str">
        <f t="shared" si="267"/>
        <v/>
      </c>
      <c r="I5681" s="29" t="str">
        <f t="shared" si="268"/>
        <v/>
      </c>
      <c r="J5681" s="29" t="str">
        <f t="shared" si="269"/>
        <v/>
      </c>
    </row>
    <row r="5682" spans="8:10" x14ac:dyDescent="0.25">
      <c r="H5682" s="29" t="str">
        <f t="shared" si="267"/>
        <v/>
      </c>
      <c r="I5682" s="29" t="str">
        <f t="shared" si="268"/>
        <v/>
      </c>
      <c r="J5682" s="29" t="str">
        <f t="shared" si="269"/>
        <v/>
      </c>
    </row>
    <row r="5683" spans="8:10" x14ac:dyDescent="0.25">
      <c r="H5683" s="29" t="str">
        <f t="shared" si="267"/>
        <v/>
      </c>
      <c r="I5683" s="29" t="str">
        <f t="shared" si="268"/>
        <v/>
      </c>
      <c r="J5683" s="29" t="str">
        <f t="shared" si="269"/>
        <v/>
      </c>
    </row>
    <row r="5684" spans="8:10" x14ac:dyDescent="0.25">
      <c r="H5684" s="29" t="str">
        <f t="shared" si="267"/>
        <v/>
      </c>
      <c r="I5684" s="29" t="str">
        <f t="shared" si="268"/>
        <v/>
      </c>
      <c r="J5684" s="29" t="str">
        <f t="shared" si="269"/>
        <v/>
      </c>
    </row>
    <row r="5685" spans="8:10" x14ac:dyDescent="0.25">
      <c r="H5685" s="29" t="str">
        <f t="shared" si="267"/>
        <v/>
      </c>
      <c r="I5685" s="29" t="str">
        <f t="shared" si="268"/>
        <v/>
      </c>
      <c r="J5685" s="29" t="str">
        <f t="shared" si="269"/>
        <v/>
      </c>
    </row>
    <row r="5686" spans="8:10" x14ac:dyDescent="0.25">
      <c r="H5686" s="29" t="str">
        <f t="shared" si="267"/>
        <v/>
      </c>
      <c r="I5686" s="29" t="str">
        <f t="shared" si="268"/>
        <v/>
      </c>
      <c r="J5686" s="29" t="str">
        <f t="shared" si="269"/>
        <v/>
      </c>
    </row>
    <row r="5687" spans="8:10" x14ac:dyDescent="0.25">
      <c r="H5687" s="29" t="str">
        <f t="shared" si="267"/>
        <v/>
      </c>
      <c r="I5687" s="29" t="str">
        <f t="shared" si="268"/>
        <v/>
      </c>
      <c r="J5687" s="29" t="str">
        <f t="shared" si="269"/>
        <v/>
      </c>
    </row>
    <row r="5688" spans="8:10" x14ac:dyDescent="0.25">
      <c r="H5688" s="29" t="str">
        <f t="shared" si="267"/>
        <v/>
      </c>
      <c r="I5688" s="29" t="str">
        <f t="shared" si="268"/>
        <v/>
      </c>
      <c r="J5688" s="29" t="str">
        <f t="shared" si="269"/>
        <v/>
      </c>
    </row>
    <row r="5689" spans="8:10" x14ac:dyDescent="0.25">
      <c r="H5689" s="29" t="str">
        <f t="shared" si="267"/>
        <v/>
      </c>
      <c r="I5689" s="29" t="str">
        <f t="shared" si="268"/>
        <v/>
      </c>
      <c r="J5689" s="29" t="str">
        <f t="shared" si="269"/>
        <v/>
      </c>
    </row>
    <row r="5690" spans="8:10" x14ac:dyDescent="0.25">
      <c r="H5690" s="29" t="str">
        <f t="shared" si="267"/>
        <v/>
      </c>
      <c r="I5690" s="29" t="str">
        <f t="shared" si="268"/>
        <v/>
      </c>
      <c r="J5690" s="29" t="str">
        <f t="shared" si="269"/>
        <v/>
      </c>
    </row>
    <row r="5691" spans="8:10" x14ac:dyDescent="0.25">
      <c r="H5691" s="29" t="str">
        <f t="shared" si="267"/>
        <v/>
      </c>
      <c r="I5691" s="29" t="str">
        <f t="shared" si="268"/>
        <v/>
      </c>
      <c r="J5691" s="29" t="str">
        <f t="shared" si="269"/>
        <v/>
      </c>
    </row>
    <row r="5692" spans="8:10" x14ac:dyDescent="0.25">
      <c r="H5692" s="29" t="str">
        <f t="shared" si="267"/>
        <v/>
      </c>
      <c r="I5692" s="29" t="str">
        <f t="shared" si="268"/>
        <v/>
      </c>
      <c r="J5692" s="29" t="str">
        <f t="shared" si="269"/>
        <v/>
      </c>
    </row>
    <row r="5693" spans="8:10" x14ac:dyDescent="0.25">
      <c r="H5693" s="29" t="str">
        <f t="shared" si="267"/>
        <v/>
      </c>
      <c r="I5693" s="29" t="str">
        <f t="shared" si="268"/>
        <v/>
      </c>
      <c r="J5693" s="29" t="str">
        <f t="shared" si="269"/>
        <v/>
      </c>
    </row>
    <row r="5694" spans="8:10" x14ac:dyDescent="0.25">
      <c r="H5694" s="29" t="str">
        <f t="shared" si="267"/>
        <v/>
      </c>
      <c r="I5694" s="29" t="str">
        <f t="shared" si="268"/>
        <v/>
      </c>
      <c r="J5694" s="29" t="str">
        <f t="shared" si="269"/>
        <v/>
      </c>
    </row>
    <row r="5695" spans="8:10" x14ac:dyDescent="0.25">
      <c r="H5695" s="29" t="str">
        <f t="shared" si="267"/>
        <v/>
      </c>
      <c r="I5695" s="29" t="str">
        <f t="shared" si="268"/>
        <v/>
      </c>
      <c r="J5695" s="29" t="str">
        <f t="shared" si="269"/>
        <v/>
      </c>
    </row>
    <row r="5696" spans="8:10" x14ac:dyDescent="0.25">
      <c r="H5696" s="29" t="str">
        <f t="shared" si="267"/>
        <v/>
      </c>
      <c r="I5696" s="29" t="str">
        <f t="shared" si="268"/>
        <v/>
      </c>
      <c r="J5696" s="29" t="str">
        <f t="shared" si="269"/>
        <v/>
      </c>
    </row>
    <row r="5697" spans="8:10" x14ac:dyDescent="0.25">
      <c r="H5697" s="29" t="str">
        <f t="shared" si="267"/>
        <v/>
      </c>
      <c r="I5697" s="29" t="str">
        <f t="shared" si="268"/>
        <v/>
      </c>
      <c r="J5697" s="29" t="str">
        <f t="shared" si="269"/>
        <v/>
      </c>
    </row>
    <row r="5698" spans="8:10" x14ac:dyDescent="0.25">
      <c r="H5698" s="29" t="str">
        <f t="shared" si="267"/>
        <v/>
      </c>
      <c r="I5698" s="29" t="str">
        <f t="shared" si="268"/>
        <v/>
      </c>
      <c r="J5698" s="29" t="str">
        <f t="shared" si="269"/>
        <v/>
      </c>
    </row>
    <row r="5699" spans="8:10" x14ac:dyDescent="0.25">
      <c r="H5699" s="29" t="str">
        <f t="shared" si="267"/>
        <v/>
      </c>
      <c r="I5699" s="29" t="str">
        <f t="shared" si="268"/>
        <v/>
      </c>
      <c r="J5699" s="29" t="str">
        <f t="shared" si="269"/>
        <v/>
      </c>
    </row>
    <row r="5700" spans="8:10" x14ac:dyDescent="0.25">
      <c r="H5700" s="29" t="str">
        <f t="shared" si="267"/>
        <v/>
      </c>
      <c r="I5700" s="29" t="str">
        <f t="shared" si="268"/>
        <v/>
      </c>
      <c r="J5700" s="29" t="str">
        <f t="shared" si="269"/>
        <v/>
      </c>
    </row>
    <row r="5701" spans="8:10" x14ac:dyDescent="0.25">
      <c r="H5701" s="29" t="str">
        <f t="shared" si="267"/>
        <v/>
      </c>
      <c r="I5701" s="29" t="str">
        <f t="shared" si="268"/>
        <v/>
      </c>
      <c r="J5701" s="29" t="str">
        <f t="shared" si="269"/>
        <v/>
      </c>
    </row>
    <row r="5702" spans="8:10" x14ac:dyDescent="0.25">
      <c r="H5702" s="29" t="str">
        <f t="shared" si="267"/>
        <v/>
      </c>
      <c r="I5702" s="29" t="str">
        <f t="shared" si="268"/>
        <v/>
      </c>
      <c r="J5702" s="29" t="str">
        <f t="shared" si="269"/>
        <v/>
      </c>
    </row>
    <row r="5703" spans="8:10" x14ac:dyDescent="0.25">
      <c r="H5703" s="29" t="str">
        <f t="shared" si="267"/>
        <v/>
      </c>
      <c r="I5703" s="29" t="str">
        <f t="shared" si="268"/>
        <v/>
      </c>
      <c r="J5703" s="29" t="str">
        <f t="shared" si="269"/>
        <v/>
      </c>
    </row>
    <row r="5704" spans="8:10" x14ac:dyDescent="0.25">
      <c r="H5704" s="29" t="str">
        <f t="shared" si="267"/>
        <v/>
      </c>
      <c r="I5704" s="29" t="str">
        <f t="shared" si="268"/>
        <v/>
      </c>
      <c r="J5704" s="29" t="str">
        <f t="shared" si="269"/>
        <v/>
      </c>
    </row>
    <row r="5705" spans="8:10" x14ac:dyDescent="0.25">
      <c r="H5705" s="29" t="str">
        <f t="shared" si="267"/>
        <v/>
      </c>
      <c r="I5705" s="29" t="str">
        <f t="shared" si="268"/>
        <v/>
      </c>
      <c r="J5705" s="29" t="str">
        <f t="shared" si="269"/>
        <v/>
      </c>
    </row>
    <row r="5706" spans="8:10" x14ac:dyDescent="0.25">
      <c r="H5706" s="29" t="str">
        <f t="shared" si="267"/>
        <v/>
      </c>
      <c r="I5706" s="29" t="str">
        <f t="shared" si="268"/>
        <v/>
      </c>
      <c r="J5706" s="29" t="str">
        <f t="shared" si="269"/>
        <v/>
      </c>
    </row>
    <row r="5707" spans="8:10" x14ac:dyDescent="0.25">
      <c r="H5707" s="29" t="str">
        <f t="shared" si="267"/>
        <v/>
      </c>
      <c r="I5707" s="29" t="str">
        <f t="shared" si="268"/>
        <v/>
      </c>
      <c r="J5707" s="29" t="str">
        <f t="shared" si="269"/>
        <v/>
      </c>
    </row>
    <row r="5708" spans="8:10" x14ac:dyDescent="0.25">
      <c r="H5708" s="29" t="str">
        <f t="shared" si="267"/>
        <v/>
      </c>
      <c r="I5708" s="29" t="str">
        <f t="shared" si="268"/>
        <v/>
      </c>
      <c r="J5708" s="29" t="str">
        <f t="shared" si="269"/>
        <v/>
      </c>
    </row>
    <row r="5709" spans="8:10" x14ac:dyDescent="0.25">
      <c r="H5709" s="29" t="str">
        <f t="shared" si="267"/>
        <v/>
      </c>
      <c r="I5709" s="29" t="str">
        <f t="shared" si="268"/>
        <v/>
      </c>
      <c r="J5709" s="29" t="str">
        <f t="shared" si="269"/>
        <v/>
      </c>
    </row>
    <row r="5710" spans="8:10" x14ac:dyDescent="0.25">
      <c r="H5710" s="29" t="str">
        <f t="shared" si="267"/>
        <v/>
      </c>
      <c r="I5710" s="29" t="str">
        <f t="shared" si="268"/>
        <v/>
      </c>
      <c r="J5710" s="29" t="str">
        <f t="shared" si="269"/>
        <v/>
      </c>
    </row>
    <row r="5711" spans="8:10" x14ac:dyDescent="0.25">
      <c r="H5711" s="29" t="str">
        <f t="shared" si="267"/>
        <v/>
      </c>
      <c r="I5711" s="29" t="str">
        <f t="shared" si="268"/>
        <v/>
      </c>
      <c r="J5711" s="29" t="str">
        <f t="shared" si="269"/>
        <v/>
      </c>
    </row>
    <row r="5712" spans="8:10" x14ac:dyDescent="0.25">
      <c r="H5712" s="29" t="str">
        <f t="shared" si="267"/>
        <v/>
      </c>
      <c r="I5712" s="29" t="str">
        <f t="shared" si="268"/>
        <v/>
      </c>
      <c r="J5712" s="29" t="str">
        <f t="shared" si="269"/>
        <v/>
      </c>
    </row>
    <row r="5713" spans="8:10" x14ac:dyDescent="0.25">
      <c r="H5713" s="29" t="str">
        <f t="shared" si="267"/>
        <v/>
      </c>
      <c r="I5713" s="29" t="str">
        <f t="shared" si="268"/>
        <v/>
      </c>
      <c r="J5713" s="29" t="str">
        <f t="shared" si="269"/>
        <v/>
      </c>
    </row>
    <row r="5714" spans="8:10" x14ac:dyDescent="0.25">
      <c r="H5714" s="29" t="str">
        <f t="shared" si="267"/>
        <v/>
      </c>
      <c r="I5714" s="29" t="str">
        <f t="shared" si="268"/>
        <v/>
      </c>
      <c r="J5714" s="29" t="str">
        <f t="shared" si="269"/>
        <v/>
      </c>
    </row>
    <row r="5715" spans="8:10" x14ac:dyDescent="0.25">
      <c r="H5715" s="29" t="str">
        <f t="shared" si="267"/>
        <v/>
      </c>
      <c r="I5715" s="29" t="str">
        <f t="shared" si="268"/>
        <v/>
      </c>
      <c r="J5715" s="29" t="str">
        <f t="shared" si="269"/>
        <v/>
      </c>
    </row>
    <row r="5716" spans="8:10" x14ac:dyDescent="0.25">
      <c r="H5716" s="29" t="str">
        <f t="shared" si="267"/>
        <v/>
      </c>
      <c r="I5716" s="29" t="str">
        <f t="shared" si="268"/>
        <v/>
      </c>
      <c r="J5716" s="29" t="str">
        <f t="shared" si="269"/>
        <v/>
      </c>
    </row>
    <row r="5717" spans="8:10" x14ac:dyDescent="0.25">
      <c r="H5717" s="29" t="str">
        <f t="shared" si="267"/>
        <v/>
      </c>
      <c r="I5717" s="29" t="str">
        <f t="shared" si="268"/>
        <v/>
      </c>
      <c r="J5717" s="29" t="str">
        <f t="shared" si="269"/>
        <v/>
      </c>
    </row>
    <row r="5718" spans="8:10" x14ac:dyDescent="0.25">
      <c r="H5718" s="29" t="str">
        <f t="shared" si="267"/>
        <v/>
      </c>
      <c r="I5718" s="29" t="str">
        <f t="shared" si="268"/>
        <v/>
      </c>
      <c r="J5718" s="29" t="str">
        <f t="shared" si="269"/>
        <v/>
      </c>
    </row>
    <row r="5719" spans="8:10" x14ac:dyDescent="0.25">
      <c r="H5719" s="29" t="str">
        <f t="shared" si="267"/>
        <v/>
      </c>
      <c r="I5719" s="29" t="str">
        <f t="shared" si="268"/>
        <v/>
      </c>
      <c r="J5719" s="29" t="str">
        <f t="shared" si="269"/>
        <v/>
      </c>
    </row>
    <row r="5720" spans="8:10" x14ac:dyDescent="0.25">
      <c r="H5720" s="29" t="str">
        <f t="shared" si="267"/>
        <v/>
      </c>
      <c r="I5720" s="29" t="str">
        <f t="shared" si="268"/>
        <v/>
      </c>
      <c r="J5720" s="29" t="str">
        <f t="shared" si="269"/>
        <v/>
      </c>
    </row>
    <row r="5721" spans="8:10" x14ac:dyDescent="0.25">
      <c r="H5721" s="29" t="str">
        <f t="shared" si="267"/>
        <v/>
      </c>
      <c r="I5721" s="29" t="str">
        <f t="shared" si="268"/>
        <v/>
      </c>
      <c r="J5721" s="29" t="str">
        <f t="shared" si="269"/>
        <v/>
      </c>
    </row>
    <row r="5722" spans="8:10" x14ac:dyDescent="0.25">
      <c r="H5722" s="29" t="str">
        <f t="shared" si="267"/>
        <v/>
      </c>
      <c r="I5722" s="29" t="str">
        <f t="shared" si="268"/>
        <v/>
      </c>
      <c r="J5722" s="29" t="str">
        <f t="shared" si="269"/>
        <v/>
      </c>
    </row>
    <row r="5723" spans="8:10" x14ac:dyDescent="0.25">
      <c r="H5723" s="29" t="str">
        <f t="shared" si="267"/>
        <v/>
      </c>
      <c r="I5723" s="29" t="str">
        <f t="shared" si="268"/>
        <v/>
      </c>
      <c r="J5723" s="29" t="str">
        <f t="shared" si="269"/>
        <v/>
      </c>
    </row>
    <row r="5724" spans="8:10" x14ac:dyDescent="0.25">
      <c r="H5724" s="29" t="str">
        <f t="shared" si="267"/>
        <v/>
      </c>
      <c r="I5724" s="29" t="str">
        <f t="shared" si="268"/>
        <v/>
      </c>
      <c r="J5724" s="29" t="str">
        <f t="shared" si="269"/>
        <v/>
      </c>
    </row>
    <row r="5725" spans="8:10" x14ac:dyDescent="0.25">
      <c r="H5725" s="29" t="str">
        <f t="shared" ref="H5725:H5788" si="270">IF(A5725&gt;0,WEEKNUM(C5725,21),"")</f>
        <v/>
      </c>
      <c r="I5725" s="29" t="str">
        <f t="shared" ref="I5725:I5788" si="271">IF(A5725&gt;0,1,"")</f>
        <v/>
      </c>
      <c r="J5725" s="29" t="str">
        <f t="shared" ref="J5725:J5788" si="272">IF(F5725&gt;0,1,"")</f>
        <v/>
      </c>
    </row>
    <row r="5726" spans="8:10" x14ac:dyDescent="0.25">
      <c r="H5726" s="29" t="str">
        <f t="shared" si="270"/>
        <v/>
      </c>
      <c r="I5726" s="29" t="str">
        <f t="shared" si="271"/>
        <v/>
      </c>
      <c r="J5726" s="29" t="str">
        <f t="shared" si="272"/>
        <v/>
      </c>
    </row>
    <row r="5727" spans="8:10" x14ac:dyDescent="0.25">
      <c r="H5727" s="29" t="str">
        <f t="shared" si="270"/>
        <v/>
      </c>
      <c r="I5727" s="29" t="str">
        <f t="shared" si="271"/>
        <v/>
      </c>
      <c r="J5727" s="29" t="str">
        <f t="shared" si="272"/>
        <v/>
      </c>
    </row>
    <row r="5728" spans="8:10" x14ac:dyDescent="0.25">
      <c r="H5728" s="29" t="str">
        <f t="shared" si="270"/>
        <v/>
      </c>
      <c r="I5728" s="29" t="str">
        <f t="shared" si="271"/>
        <v/>
      </c>
      <c r="J5728" s="29" t="str">
        <f t="shared" si="272"/>
        <v/>
      </c>
    </row>
    <row r="5729" spans="8:10" x14ac:dyDescent="0.25">
      <c r="H5729" s="29" t="str">
        <f t="shared" si="270"/>
        <v/>
      </c>
      <c r="I5729" s="29" t="str">
        <f t="shared" si="271"/>
        <v/>
      </c>
      <c r="J5729" s="29" t="str">
        <f t="shared" si="272"/>
        <v/>
      </c>
    </row>
    <row r="5730" spans="8:10" x14ac:dyDescent="0.25">
      <c r="H5730" s="29" t="str">
        <f t="shared" si="270"/>
        <v/>
      </c>
      <c r="I5730" s="29" t="str">
        <f t="shared" si="271"/>
        <v/>
      </c>
      <c r="J5730" s="29" t="str">
        <f t="shared" si="272"/>
        <v/>
      </c>
    </row>
    <row r="5731" spans="8:10" x14ac:dyDescent="0.25">
      <c r="H5731" s="29" t="str">
        <f t="shared" si="270"/>
        <v/>
      </c>
      <c r="I5731" s="29" t="str">
        <f t="shared" si="271"/>
        <v/>
      </c>
      <c r="J5731" s="29" t="str">
        <f t="shared" si="272"/>
        <v/>
      </c>
    </row>
    <row r="5732" spans="8:10" x14ac:dyDescent="0.25">
      <c r="H5732" s="29" t="str">
        <f t="shared" si="270"/>
        <v/>
      </c>
      <c r="I5732" s="29" t="str">
        <f t="shared" si="271"/>
        <v/>
      </c>
      <c r="J5732" s="29" t="str">
        <f t="shared" si="272"/>
        <v/>
      </c>
    </row>
    <row r="5733" spans="8:10" x14ac:dyDescent="0.25">
      <c r="H5733" s="29" t="str">
        <f t="shared" si="270"/>
        <v/>
      </c>
      <c r="I5733" s="29" t="str">
        <f t="shared" si="271"/>
        <v/>
      </c>
      <c r="J5733" s="29" t="str">
        <f t="shared" si="272"/>
        <v/>
      </c>
    </row>
    <row r="5734" spans="8:10" x14ac:dyDescent="0.25">
      <c r="H5734" s="29" t="str">
        <f t="shared" si="270"/>
        <v/>
      </c>
      <c r="I5734" s="29" t="str">
        <f t="shared" si="271"/>
        <v/>
      </c>
      <c r="J5734" s="29" t="str">
        <f t="shared" si="272"/>
        <v/>
      </c>
    </row>
    <row r="5735" spans="8:10" x14ac:dyDescent="0.25">
      <c r="H5735" s="29" t="str">
        <f t="shared" si="270"/>
        <v/>
      </c>
      <c r="I5735" s="29" t="str">
        <f t="shared" si="271"/>
        <v/>
      </c>
      <c r="J5735" s="29" t="str">
        <f t="shared" si="272"/>
        <v/>
      </c>
    </row>
    <row r="5736" spans="8:10" x14ac:dyDescent="0.25">
      <c r="H5736" s="29" t="str">
        <f t="shared" si="270"/>
        <v/>
      </c>
      <c r="I5736" s="29" t="str">
        <f t="shared" si="271"/>
        <v/>
      </c>
      <c r="J5736" s="29" t="str">
        <f t="shared" si="272"/>
        <v/>
      </c>
    </row>
    <row r="5737" spans="8:10" x14ac:dyDescent="0.25">
      <c r="H5737" s="29" t="str">
        <f t="shared" si="270"/>
        <v/>
      </c>
      <c r="I5737" s="29" t="str">
        <f t="shared" si="271"/>
        <v/>
      </c>
      <c r="J5737" s="29" t="str">
        <f t="shared" si="272"/>
        <v/>
      </c>
    </row>
    <row r="5738" spans="8:10" x14ac:dyDescent="0.25">
      <c r="H5738" s="29" t="str">
        <f t="shared" si="270"/>
        <v/>
      </c>
      <c r="I5738" s="29" t="str">
        <f t="shared" si="271"/>
        <v/>
      </c>
      <c r="J5738" s="29" t="str">
        <f t="shared" si="272"/>
        <v/>
      </c>
    </row>
    <row r="5739" spans="8:10" x14ac:dyDescent="0.25">
      <c r="H5739" s="29" t="str">
        <f t="shared" si="270"/>
        <v/>
      </c>
      <c r="I5739" s="29" t="str">
        <f t="shared" si="271"/>
        <v/>
      </c>
      <c r="J5739" s="29" t="str">
        <f t="shared" si="272"/>
        <v/>
      </c>
    </row>
    <row r="5740" spans="8:10" x14ac:dyDescent="0.25">
      <c r="H5740" s="29" t="str">
        <f t="shared" si="270"/>
        <v/>
      </c>
      <c r="I5740" s="29" t="str">
        <f t="shared" si="271"/>
        <v/>
      </c>
      <c r="J5740" s="29" t="str">
        <f t="shared" si="272"/>
        <v/>
      </c>
    </row>
    <row r="5741" spans="8:10" x14ac:dyDescent="0.25">
      <c r="H5741" s="29" t="str">
        <f t="shared" si="270"/>
        <v/>
      </c>
      <c r="I5741" s="29" t="str">
        <f t="shared" si="271"/>
        <v/>
      </c>
      <c r="J5741" s="29" t="str">
        <f t="shared" si="272"/>
        <v/>
      </c>
    </row>
    <row r="5742" spans="8:10" x14ac:dyDescent="0.25">
      <c r="H5742" s="29" t="str">
        <f t="shared" si="270"/>
        <v/>
      </c>
      <c r="I5742" s="29" t="str">
        <f t="shared" si="271"/>
        <v/>
      </c>
      <c r="J5742" s="29" t="str">
        <f t="shared" si="272"/>
        <v/>
      </c>
    </row>
    <row r="5743" spans="8:10" x14ac:dyDescent="0.25">
      <c r="H5743" s="29" t="str">
        <f t="shared" si="270"/>
        <v/>
      </c>
      <c r="I5743" s="29" t="str">
        <f t="shared" si="271"/>
        <v/>
      </c>
      <c r="J5743" s="29" t="str">
        <f t="shared" si="272"/>
        <v/>
      </c>
    </row>
    <row r="5744" spans="8:10" x14ac:dyDescent="0.25">
      <c r="H5744" s="29" t="str">
        <f t="shared" si="270"/>
        <v/>
      </c>
      <c r="I5744" s="29" t="str">
        <f t="shared" si="271"/>
        <v/>
      </c>
      <c r="J5744" s="29" t="str">
        <f t="shared" si="272"/>
        <v/>
      </c>
    </row>
    <row r="5745" spans="8:10" x14ac:dyDescent="0.25">
      <c r="H5745" s="29" t="str">
        <f t="shared" si="270"/>
        <v/>
      </c>
      <c r="I5745" s="29" t="str">
        <f t="shared" si="271"/>
        <v/>
      </c>
      <c r="J5745" s="29" t="str">
        <f t="shared" si="272"/>
        <v/>
      </c>
    </row>
    <row r="5746" spans="8:10" x14ac:dyDescent="0.25">
      <c r="H5746" s="29" t="str">
        <f t="shared" si="270"/>
        <v/>
      </c>
      <c r="I5746" s="29" t="str">
        <f t="shared" si="271"/>
        <v/>
      </c>
      <c r="J5746" s="29" t="str">
        <f t="shared" si="272"/>
        <v/>
      </c>
    </row>
    <row r="5747" spans="8:10" x14ac:dyDescent="0.25">
      <c r="H5747" s="29" t="str">
        <f t="shared" si="270"/>
        <v/>
      </c>
      <c r="I5747" s="29" t="str">
        <f t="shared" si="271"/>
        <v/>
      </c>
      <c r="J5747" s="29" t="str">
        <f t="shared" si="272"/>
        <v/>
      </c>
    </row>
    <row r="5748" spans="8:10" x14ac:dyDescent="0.25">
      <c r="H5748" s="29" t="str">
        <f t="shared" si="270"/>
        <v/>
      </c>
      <c r="I5748" s="29" t="str">
        <f t="shared" si="271"/>
        <v/>
      </c>
      <c r="J5748" s="29" t="str">
        <f t="shared" si="272"/>
        <v/>
      </c>
    </row>
    <row r="5749" spans="8:10" x14ac:dyDescent="0.25">
      <c r="H5749" s="29" t="str">
        <f t="shared" si="270"/>
        <v/>
      </c>
      <c r="I5749" s="29" t="str">
        <f t="shared" si="271"/>
        <v/>
      </c>
      <c r="J5749" s="29" t="str">
        <f t="shared" si="272"/>
        <v/>
      </c>
    </row>
    <row r="5750" spans="8:10" x14ac:dyDescent="0.25">
      <c r="H5750" s="29" t="str">
        <f t="shared" si="270"/>
        <v/>
      </c>
      <c r="I5750" s="29" t="str">
        <f t="shared" si="271"/>
        <v/>
      </c>
      <c r="J5750" s="29" t="str">
        <f t="shared" si="272"/>
        <v/>
      </c>
    </row>
    <row r="5751" spans="8:10" x14ac:dyDescent="0.25">
      <c r="H5751" s="29" t="str">
        <f t="shared" si="270"/>
        <v/>
      </c>
      <c r="I5751" s="29" t="str">
        <f t="shared" si="271"/>
        <v/>
      </c>
      <c r="J5751" s="29" t="str">
        <f t="shared" si="272"/>
        <v/>
      </c>
    </row>
    <row r="5752" spans="8:10" x14ac:dyDescent="0.25">
      <c r="H5752" s="29" t="str">
        <f t="shared" si="270"/>
        <v/>
      </c>
      <c r="I5752" s="29" t="str">
        <f t="shared" si="271"/>
        <v/>
      </c>
      <c r="J5752" s="29" t="str">
        <f t="shared" si="272"/>
        <v/>
      </c>
    </row>
    <row r="5753" spans="8:10" x14ac:dyDescent="0.25">
      <c r="H5753" s="29" t="str">
        <f t="shared" si="270"/>
        <v/>
      </c>
      <c r="I5753" s="29" t="str">
        <f t="shared" si="271"/>
        <v/>
      </c>
      <c r="J5753" s="29" t="str">
        <f t="shared" si="272"/>
        <v/>
      </c>
    </row>
    <row r="5754" spans="8:10" x14ac:dyDescent="0.25">
      <c r="H5754" s="29" t="str">
        <f t="shared" si="270"/>
        <v/>
      </c>
      <c r="I5754" s="29" t="str">
        <f t="shared" si="271"/>
        <v/>
      </c>
      <c r="J5754" s="29" t="str">
        <f t="shared" si="272"/>
        <v/>
      </c>
    </row>
    <row r="5755" spans="8:10" x14ac:dyDescent="0.25">
      <c r="H5755" s="29" t="str">
        <f t="shared" si="270"/>
        <v/>
      </c>
      <c r="I5755" s="29" t="str">
        <f t="shared" si="271"/>
        <v/>
      </c>
      <c r="J5755" s="29" t="str">
        <f t="shared" si="272"/>
        <v/>
      </c>
    </row>
    <row r="5756" spans="8:10" x14ac:dyDescent="0.25">
      <c r="H5756" s="29" t="str">
        <f t="shared" si="270"/>
        <v/>
      </c>
      <c r="I5756" s="29" t="str">
        <f t="shared" si="271"/>
        <v/>
      </c>
      <c r="J5756" s="29" t="str">
        <f t="shared" si="272"/>
        <v/>
      </c>
    </row>
    <row r="5757" spans="8:10" x14ac:dyDescent="0.25">
      <c r="H5757" s="29" t="str">
        <f t="shared" si="270"/>
        <v/>
      </c>
      <c r="I5757" s="29" t="str">
        <f t="shared" si="271"/>
        <v/>
      </c>
      <c r="J5757" s="29" t="str">
        <f t="shared" si="272"/>
        <v/>
      </c>
    </row>
    <row r="5758" spans="8:10" x14ac:dyDescent="0.25">
      <c r="H5758" s="29" t="str">
        <f t="shared" si="270"/>
        <v/>
      </c>
      <c r="I5758" s="29" t="str">
        <f t="shared" si="271"/>
        <v/>
      </c>
      <c r="J5758" s="29" t="str">
        <f t="shared" si="272"/>
        <v/>
      </c>
    </row>
    <row r="5759" spans="8:10" x14ac:dyDescent="0.25">
      <c r="H5759" s="29" t="str">
        <f t="shared" si="270"/>
        <v/>
      </c>
      <c r="I5759" s="29" t="str">
        <f t="shared" si="271"/>
        <v/>
      </c>
      <c r="J5759" s="29" t="str">
        <f t="shared" si="272"/>
        <v/>
      </c>
    </row>
    <row r="5760" spans="8:10" x14ac:dyDescent="0.25">
      <c r="H5760" s="29" t="str">
        <f t="shared" si="270"/>
        <v/>
      </c>
      <c r="I5760" s="29" t="str">
        <f t="shared" si="271"/>
        <v/>
      </c>
      <c r="J5760" s="29" t="str">
        <f t="shared" si="272"/>
        <v/>
      </c>
    </row>
    <row r="5761" spans="8:10" x14ac:dyDescent="0.25">
      <c r="H5761" s="29" t="str">
        <f t="shared" si="270"/>
        <v/>
      </c>
      <c r="I5761" s="29" t="str">
        <f t="shared" si="271"/>
        <v/>
      </c>
      <c r="J5761" s="29" t="str">
        <f t="shared" si="272"/>
        <v/>
      </c>
    </row>
    <row r="5762" spans="8:10" x14ac:dyDescent="0.25">
      <c r="H5762" s="29" t="str">
        <f t="shared" si="270"/>
        <v/>
      </c>
      <c r="I5762" s="29" t="str">
        <f t="shared" si="271"/>
        <v/>
      </c>
      <c r="J5762" s="29" t="str">
        <f t="shared" si="272"/>
        <v/>
      </c>
    </row>
    <row r="5763" spans="8:10" x14ac:dyDescent="0.25">
      <c r="H5763" s="29" t="str">
        <f t="shared" si="270"/>
        <v/>
      </c>
      <c r="I5763" s="29" t="str">
        <f t="shared" si="271"/>
        <v/>
      </c>
      <c r="J5763" s="29" t="str">
        <f t="shared" si="272"/>
        <v/>
      </c>
    </row>
    <row r="5764" spans="8:10" x14ac:dyDescent="0.25">
      <c r="H5764" s="29" t="str">
        <f t="shared" si="270"/>
        <v/>
      </c>
      <c r="I5764" s="29" t="str">
        <f t="shared" si="271"/>
        <v/>
      </c>
      <c r="J5764" s="29" t="str">
        <f t="shared" si="272"/>
        <v/>
      </c>
    </row>
    <row r="5765" spans="8:10" x14ac:dyDescent="0.25">
      <c r="H5765" s="29" t="str">
        <f t="shared" si="270"/>
        <v/>
      </c>
      <c r="I5765" s="29" t="str">
        <f t="shared" si="271"/>
        <v/>
      </c>
      <c r="J5765" s="29" t="str">
        <f t="shared" si="272"/>
        <v/>
      </c>
    </row>
    <row r="5766" spans="8:10" x14ac:dyDescent="0.25">
      <c r="H5766" s="29" t="str">
        <f t="shared" si="270"/>
        <v/>
      </c>
      <c r="I5766" s="29" t="str">
        <f t="shared" si="271"/>
        <v/>
      </c>
      <c r="J5766" s="29" t="str">
        <f t="shared" si="272"/>
        <v/>
      </c>
    </row>
    <row r="5767" spans="8:10" x14ac:dyDescent="0.25">
      <c r="H5767" s="29" t="str">
        <f t="shared" si="270"/>
        <v/>
      </c>
      <c r="I5767" s="29" t="str">
        <f t="shared" si="271"/>
        <v/>
      </c>
      <c r="J5767" s="29" t="str">
        <f t="shared" si="272"/>
        <v/>
      </c>
    </row>
    <row r="5768" spans="8:10" x14ac:dyDescent="0.25">
      <c r="H5768" s="29" t="str">
        <f t="shared" si="270"/>
        <v/>
      </c>
      <c r="I5768" s="29" t="str">
        <f t="shared" si="271"/>
        <v/>
      </c>
      <c r="J5768" s="29" t="str">
        <f t="shared" si="272"/>
        <v/>
      </c>
    </row>
    <row r="5769" spans="8:10" x14ac:dyDescent="0.25">
      <c r="H5769" s="29" t="str">
        <f t="shared" si="270"/>
        <v/>
      </c>
      <c r="I5769" s="29" t="str">
        <f t="shared" si="271"/>
        <v/>
      </c>
      <c r="J5769" s="29" t="str">
        <f t="shared" si="272"/>
        <v/>
      </c>
    </row>
    <row r="5770" spans="8:10" x14ac:dyDescent="0.25">
      <c r="H5770" s="29" t="str">
        <f t="shared" si="270"/>
        <v/>
      </c>
      <c r="I5770" s="29" t="str">
        <f t="shared" si="271"/>
        <v/>
      </c>
      <c r="J5770" s="29" t="str">
        <f t="shared" si="272"/>
        <v/>
      </c>
    </row>
    <row r="5771" spans="8:10" x14ac:dyDescent="0.25">
      <c r="H5771" s="29" t="str">
        <f t="shared" si="270"/>
        <v/>
      </c>
      <c r="I5771" s="29" t="str">
        <f t="shared" si="271"/>
        <v/>
      </c>
      <c r="J5771" s="29" t="str">
        <f t="shared" si="272"/>
        <v/>
      </c>
    </row>
    <row r="5772" spans="8:10" x14ac:dyDescent="0.25">
      <c r="H5772" s="29" t="str">
        <f t="shared" si="270"/>
        <v/>
      </c>
      <c r="I5772" s="29" t="str">
        <f t="shared" si="271"/>
        <v/>
      </c>
      <c r="J5772" s="29" t="str">
        <f t="shared" si="272"/>
        <v/>
      </c>
    </row>
    <row r="5773" spans="8:10" x14ac:dyDescent="0.25">
      <c r="H5773" s="29" t="str">
        <f t="shared" si="270"/>
        <v/>
      </c>
      <c r="I5773" s="29" t="str">
        <f t="shared" si="271"/>
        <v/>
      </c>
      <c r="J5773" s="29" t="str">
        <f t="shared" si="272"/>
        <v/>
      </c>
    </row>
    <row r="5774" spans="8:10" x14ac:dyDescent="0.25">
      <c r="H5774" s="29" t="str">
        <f t="shared" si="270"/>
        <v/>
      </c>
      <c r="I5774" s="29" t="str">
        <f t="shared" si="271"/>
        <v/>
      </c>
      <c r="J5774" s="29" t="str">
        <f t="shared" si="272"/>
        <v/>
      </c>
    </row>
    <row r="5775" spans="8:10" x14ac:dyDescent="0.25">
      <c r="H5775" s="29" t="str">
        <f t="shared" si="270"/>
        <v/>
      </c>
      <c r="I5775" s="29" t="str">
        <f t="shared" si="271"/>
        <v/>
      </c>
      <c r="J5775" s="29" t="str">
        <f t="shared" si="272"/>
        <v/>
      </c>
    </row>
    <row r="5776" spans="8:10" x14ac:dyDescent="0.25">
      <c r="H5776" s="29" t="str">
        <f t="shared" si="270"/>
        <v/>
      </c>
      <c r="I5776" s="29" t="str">
        <f t="shared" si="271"/>
        <v/>
      </c>
      <c r="J5776" s="29" t="str">
        <f t="shared" si="272"/>
        <v/>
      </c>
    </row>
    <row r="5777" spans="8:10" x14ac:dyDescent="0.25">
      <c r="H5777" s="29" t="str">
        <f t="shared" si="270"/>
        <v/>
      </c>
      <c r="I5777" s="29" t="str">
        <f t="shared" si="271"/>
        <v/>
      </c>
      <c r="J5777" s="29" t="str">
        <f t="shared" si="272"/>
        <v/>
      </c>
    </row>
    <row r="5778" spans="8:10" x14ac:dyDescent="0.25">
      <c r="H5778" s="29" t="str">
        <f t="shared" si="270"/>
        <v/>
      </c>
      <c r="I5778" s="29" t="str">
        <f t="shared" si="271"/>
        <v/>
      </c>
      <c r="J5778" s="29" t="str">
        <f t="shared" si="272"/>
        <v/>
      </c>
    </row>
    <row r="5779" spans="8:10" x14ac:dyDescent="0.25">
      <c r="H5779" s="29" t="str">
        <f t="shared" si="270"/>
        <v/>
      </c>
      <c r="I5779" s="29" t="str">
        <f t="shared" si="271"/>
        <v/>
      </c>
      <c r="J5779" s="29" t="str">
        <f t="shared" si="272"/>
        <v/>
      </c>
    </row>
    <row r="5780" spans="8:10" x14ac:dyDescent="0.25">
      <c r="H5780" s="29" t="str">
        <f t="shared" si="270"/>
        <v/>
      </c>
      <c r="I5780" s="29" t="str">
        <f t="shared" si="271"/>
        <v/>
      </c>
      <c r="J5780" s="29" t="str">
        <f t="shared" si="272"/>
        <v/>
      </c>
    </row>
    <row r="5781" spans="8:10" x14ac:dyDescent="0.25">
      <c r="H5781" s="29" t="str">
        <f t="shared" si="270"/>
        <v/>
      </c>
      <c r="I5781" s="29" t="str">
        <f t="shared" si="271"/>
        <v/>
      </c>
      <c r="J5781" s="29" t="str">
        <f t="shared" si="272"/>
        <v/>
      </c>
    </row>
    <row r="5782" spans="8:10" x14ac:dyDescent="0.25">
      <c r="H5782" s="29" t="str">
        <f t="shared" si="270"/>
        <v/>
      </c>
      <c r="I5782" s="29" t="str">
        <f t="shared" si="271"/>
        <v/>
      </c>
      <c r="J5782" s="29" t="str">
        <f t="shared" si="272"/>
        <v/>
      </c>
    </row>
    <row r="5783" spans="8:10" x14ac:dyDescent="0.25">
      <c r="H5783" s="29" t="str">
        <f t="shared" si="270"/>
        <v/>
      </c>
      <c r="I5783" s="29" t="str">
        <f t="shared" si="271"/>
        <v/>
      </c>
      <c r="J5783" s="29" t="str">
        <f t="shared" si="272"/>
        <v/>
      </c>
    </row>
    <row r="5784" spans="8:10" x14ac:dyDescent="0.25">
      <c r="H5784" s="29" t="str">
        <f t="shared" si="270"/>
        <v/>
      </c>
      <c r="I5784" s="29" t="str">
        <f t="shared" si="271"/>
        <v/>
      </c>
      <c r="J5784" s="29" t="str">
        <f t="shared" si="272"/>
        <v/>
      </c>
    </row>
    <row r="5785" spans="8:10" x14ac:dyDescent="0.25">
      <c r="H5785" s="29" t="str">
        <f t="shared" si="270"/>
        <v/>
      </c>
      <c r="I5785" s="29" t="str">
        <f t="shared" si="271"/>
        <v/>
      </c>
      <c r="J5785" s="29" t="str">
        <f t="shared" si="272"/>
        <v/>
      </c>
    </row>
    <row r="5786" spans="8:10" x14ac:dyDescent="0.25">
      <c r="H5786" s="29" t="str">
        <f t="shared" si="270"/>
        <v/>
      </c>
      <c r="I5786" s="29" t="str">
        <f t="shared" si="271"/>
        <v/>
      </c>
      <c r="J5786" s="29" t="str">
        <f t="shared" si="272"/>
        <v/>
      </c>
    </row>
    <row r="5787" spans="8:10" x14ac:dyDescent="0.25">
      <c r="H5787" s="29" t="str">
        <f t="shared" si="270"/>
        <v/>
      </c>
      <c r="I5787" s="29" t="str">
        <f t="shared" si="271"/>
        <v/>
      </c>
      <c r="J5787" s="29" t="str">
        <f t="shared" si="272"/>
        <v/>
      </c>
    </row>
    <row r="5788" spans="8:10" x14ac:dyDescent="0.25">
      <c r="H5788" s="29" t="str">
        <f t="shared" si="270"/>
        <v/>
      </c>
      <c r="I5788" s="29" t="str">
        <f t="shared" si="271"/>
        <v/>
      </c>
      <c r="J5788" s="29" t="str">
        <f t="shared" si="272"/>
        <v/>
      </c>
    </row>
    <row r="5789" spans="8:10" x14ac:dyDescent="0.25">
      <c r="H5789" s="29" t="str">
        <f t="shared" ref="H5789:H5852" si="273">IF(A5789&gt;0,WEEKNUM(C5789,21),"")</f>
        <v/>
      </c>
      <c r="I5789" s="29" t="str">
        <f t="shared" ref="I5789:I5852" si="274">IF(A5789&gt;0,1,"")</f>
        <v/>
      </c>
      <c r="J5789" s="29" t="str">
        <f t="shared" ref="J5789:J5852" si="275">IF(F5789&gt;0,1,"")</f>
        <v/>
      </c>
    </row>
    <row r="5790" spans="8:10" x14ac:dyDescent="0.25">
      <c r="H5790" s="29" t="str">
        <f t="shared" si="273"/>
        <v/>
      </c>
      <c r="I5790" s="29" t="str">
        <f t="shared" si="274"/>
        <v/>
      </c>
      <c r="J5790" s="29" t="str">
        <f t="shared" si="275"/>
        <v/>
      </c>
    </row>
    <row r="5791" spans="8:10" x14ac:dyDescent="0.25">
      <c r="H5791" s="29" t="str">
        <f t="shared" si="273"/>
        <v/>
      </c>
      <c r="I5791" s="29" t="str">
        <f t="shared" si="274"/>
        <v/>
      </c>
      <c r="J5791" s="29" t="str">
        <f t="shared" si="275"/>
        <v/>
      </c>
    </row>
    <row r="5792" spans="8:10" x14ac:dyDescent="0.25">
      <c r="H5792" s="29" t="str">
        <f t="shared" si="273"/>
        <v/>
      </c>
      <c r="I5792" s="29" t="str">
        <f t="shared" si="274"/>
        <v/>
      </c>
      <c r="J5792" s="29" t="str">
        <f t="shared" si="275"/>
        <v/>
      </c>
    </row>
    <row r="5793" spans="8:10" x14ac:dyDescent="0.25">
      <c r="H5793" s="29" t="str">
        <f t="shared" si="273"/>
        <v/>
      </c>
      <c r="I5793" s="29" t="str">
        <f t="shared" si="274"/>
        <v/>
      </c>
      <c r="J5793" s="29" t="str">
        <f t="shared" si="275"/>
        <v/>
      </c>
    </row>
    <row r="5794" spans="8:10" x14ac:dyDescent="0.25">
      <c r="H5794" s="29" t="str">
        <f t="shared" si="273"/>
        <v/>
      </c>
      <c r="I5794" s="29" t="str">
        <f t="shared" si="274"/>
        <v/>
      </c>
      <c r="J5794" s="29" t="str">
        <f t="shared" si="275"/>
        <v/>
      </c>
    </row>
    <row r="5795" spans="8:10" x14ac:dyDescent="0.25">
      <c r="H5795" s="29" t="str">
        <f t="shared" si="273"/>
        <v/>
      </c>
      <c r="I5795" s="29" t="str">
        <f t="shared" si="274"/>
        <v/>
      </c>
      <c r="J5795" s="29" t="str">
        <f t="shared" si="275"/>
        <v/>
      </c>
    </row>
    <row r="5796" spans="8:10" x14ac:dyDescent="0.25">
      <c r="H5796" s="29" t="str">
        <f t="shared" si="273"/>
        <v/>
      </c>
      <c r="I5796" s="29" t="str">
        <f t="shared" si="274"/>
        <v/>
      </c>
      <c r="J5796" s="29" t="str">
        <f t="shared" si="275"/>
        <v/>
      </c>
    </row>
    <row r="5797" spans="8:10" x14ac:dyDescent="0.25">
      <c r="H5797" s="29" t="str">
        <f t="shared" si="273"/>
        <v/>
      </c>
      <c r="I5797" s="29" t="str">
        <f t="shared" si="274"/>
        <v/>
      </c>
      <c r="J5797" s="29" t="str">
        <f t="shared" si="275"/>
        <v/>
      </c>
    </row>
    <row r="5798" spans="8:10" x14ac:dyDescent="0.25">
      <c r="H5798" s="29" t="str">
        <f t="shared" si="273"/>
        <v/>
      </c>
      <c r="I5798" s="29" t="str">
        <f t="shared" si="274"/>
        <v/>
      </c>
      <c r="J5798" s="29" t="str">
        <f t="shared" si="275"/>
        <v/>
      </c>
    </row>
    <row r="5799" spans="8:10" x14ac:dyDescent="0.25">
      <c r="H5799" s="29" t="str">
        <f t="shared" si="273"/>
        <v/>
      </c>
      <c r="I5799" s="29" t="str">
        <f t="shared" si="274"/>
        <v/>
      </c>
      <c r="J5799" s="29" t="str">
        <f t="shared" si="275"/>
        <v/>
      </c>
    </row>
    <row r="5800" spans="8:10" x14ac:dyDescent="0.25">
      <c r="H5800" s="29" t="str">
        <f t="shared" si="273"/>
        <v/>
      </c>
      <c r="I5800" s="29" t="str">
        <f t="shared" si="274"/>
        <v/>
      </c>
      <c r="J5800" s="29" t="str">
        <f t="shared" si="275"/>
        <v/>
      </c>
    </row>
    <row r="5801" spans="8:10" x14ac:dyDescent="0.25">
      <c r="H5801" s="29" t="str">
        <f t="shared" si="273"/>
        <v/>
      </c>
      <c r="I5801" s="29" t="str">
        <f t="shared" si="274"/>
        <v/>
      </c>
      <c r="J5801" s="29" t="str">
        <f t="shared" si="275"/>
        <v/>
      </c>
    </row>
    <row r="5802" spans="8:10" x14ac:dyDescent="0.25">
      <c r="H5802" s="29" t="str">
        <f t="shared" si="273"/>
        <v/>
      </c>
      <c r="I5802" s="29" t="str">
        <f t="shared" si="274"/>
        <v/>
      </c>
      <c r="J5802" s="29" t="str">
        <f t="shared" si="275"/>
        <v/>
      </c>
    </row>
    <row r="5803" spans="8:10" x14ac:dyDescent="0.25">
      <c r="H5803" s="29" t="str">
        <f t="shared" si="273"/>
        <v/>
      </c>
      <c r="I5803" s="29" t="str">
        <f t="shared" si="274"/>
        <v/>
      </c>
      <c r="J5803" s="29" t="str">
        <f t="shared" si="275"/>
        <v/>
      </c>
    </row>
    <row r="5804" spans="8:10" x14ac:dyDescent="0.25">
      <c r="H5804" s="29" t="str">
        <f t="shared" si="273"/>
        <v/>
      </c>
      <c r="I5804" s="29" t="str">
        <f t="shared" si="274"/>
        <v/>
      </c>
      <c r="J5804" s="29" t="str">
        <f t="shared" si="275"/>
        <v/>
      </c>
    </row>
    <row r="5805" spans="8:10" x14ac:dyDescent="0.25">
      <c r="H5805" s="29" t="str">
        <f t="shared" si="273"/>
        <v/>
      </c>
      <c r="I5805" s="29" t="str">
        <f t="shared" si="274"/>
        <v/>
      </c>
      <c r="J5805" s="29" t="str">
        <f t="shared" si="275"/>
        <v/>
      </c>
    </row>
    <row r="5806" spans="8:10" x14ac:dyDescent="0.25">
      <c r="H5806" s="29" t="str">
        <f t="shared" si="273"/>
        <v/>
      </c>
      <c r="I5806" s="29" t="str">
        <f t="shared" si="274"/>
        <v/>
      </c>
      <c r="J5806" s="29" t="str">
        <f t="shared" si="275"/>
        <v/>
      </c>
    </row>
    <row r="5807" spans="8:10" x14ac:dyDescent="0.25">
      <c r="H5807" s="29" t="str">
        <f t="shared" si="273"/>
        <v/>
      </c>
      <c r="I5807" s="29" t="str">
        <f t="shared" si="274"/>
        <v/>
      </c>
      <c r="J5807" s="29" t="str">
        <f t="shared" si="275"/>
        <v/>
      </c>
    </row>
    <row r="5808" spans="8:10" x14ac:dyDescent="0.25">
      <c r="H5808" s="29" t="str">
        <f t="shared" si="273"/>
        <v/>
      </c>
      <c r="I5808" s="29" t="str">
        <f t="shared" si="274"/>
        <v/>
      </c>
      <c r="J5808" s="29" t="str">
        <f t="shared" si="275"/>
        <v/>
      </c>
    </row>
    <row r="5809" spans="8:10" x14ac:dyDescent="0.25">
      <c r="H5809" s="29" t="str">
        <f t="shared" si="273"/>
        <v/>
      </c>
      <c r="I5809" s="29" t="str">
        <f t="shared" si="274"/>
        <v/>
      </c>
      <c r="J5809" s="29" t="str">
        <f t="shared" si="275"/>
        <v/>
      </c>
    </row>
    <row r="5810" spans="8:10" x14ac:dyDescent="0.25">
      <c r="H5810" s="29" t="str">
        <f t="shared" si="273"/>
        <v/>
      </c>
      <c r="I5810" s="29" t="str">
        <f t="shared" si="274"/>
        <v/>
      </c>
      <c r="J5810" s="29" t="str">
        <f t="shared" si="275"/>
        <v/>
      </c>
    </row>
    <row r="5811" spans="8:10" x14ac:dyDescent="0.25">
      <c r="H5811" s="29" t="str">
        <f t="shared" si="273"/>
        <v/>
      </c>
      <c r="I5811" s="29" t="str">
        <f t="shared" si="274"/>
        <v/>
      </c>
      <c r="J5811" s="29" t="str">
        <f t="shared" si="275"/>
        <v/>
      </c>
    </row>
    <row r="5812" spans="8:10" x14ac:dyDescent="0.25">
      <c r="H5812" s="29" t="str">
        <f t="shared" si="273"/>
        <v/>
      </c>
      <c r="I5812" s="29" t="str">
        <f t="shared" si="274"/>
        <v/>
      </c>
      <c r="J5812" s="29" t="str">
        <f t="shared" si="275"/>
        <v/>
      </c>
    </row>
    <row r="5813" spans="8:10" x14ac:dyDescent="0.25">
      <c r="H5813" s="29" t="str">
        <f t="shared" si="273"/>
        <v/>
      </c>
      <c r="I5813" s="29" t="str">
        <f t="shared" si="274"/>
        <v/>
      </c>
      <c r="J5813" s="29" t="str">
        <f t="shared" si="275"/>
        <v/>
      </c>
    </row>
    <row r="5814" spans="8:10" x14ac:dyDescent="0.25">
      <c r="H5814" s="29" t="str">
        <f t="shared" si="273"/>
        <v/>
      </c>
      <c r="I5814" s="29" t="str">
        <f t="shared" si="274"/>
        <v/>
      </c>
      <c r="J5814" s="29" t="str">
        <f t="shared" si="275"/>
        <v/>
      </c>
    </row>
    <row r="5815" spans="8:10" x14ac:dyDescent="0.25">
      <c r="H5815" s="29" t="str">
        <f t="shared" si="273"/>
        <v/>
      </c>
      <c r="I5815" s="29" t="str">
        <f t="shared" si="274"/>
        <v/>
      </c>
      <c r="J5815" s="29" t="str">
        <f t="shared" si="275"/>
        <v/>
      </c>
    </row>
    <row r="5816" spans="8:10" x14ac:dyDescent="0.25">
      <c r="H5816" s="29" t="str">
        <f t="shared" si="273"/>
        <v/>
      </c>
      <c r="I5816" s="29" t="str">
        <f t="shared" si="274"/>
        <v/>
      </c>
      <c r="J5816" s="29" t="str">
        <f t="shared" si="275"/>
        <v/>
      </c>
    </row>
    <row r="5817" spans="8:10" x14ac:dyDescent="0.25">
      <c r="H5817" s="29" t="str">
        <f t="shared" si="273"/>
        <v/>
      </c>
      <c r="I5817" s="29" t="str">
        <f t="shared" si="274"/>
        <v/>
      </c>
      <c r="J5817" s="29" t="str">
        <f t="shared" si="275"/>
        <v/>
      </c>
    </row>
    <row r="5818" spans="8:10" x14ac:dyDescent="0.25">
      <c r="H5818" s="29" t="str">
        <f t="shared" si="273"/>
        <v/>
      </c>
      <c r="I5818" s="29" t="str">
        <f t="shared" si="274"/>
        <v/>
      </c>
      <c r="J5818" s="29" t="str">
        <f t="shared" si="275"/>
        <v/>
      </c>
    </row>
    <row r="5819" spans="8:10" x14ac:dyDescent="0.25">
      <c r="H5819" s="29" t="str">
        <f t="shared" si="273"/>
        <v/>
      </c>
      <c r="I5819" s="29" t="str">
        <f t="shared" si="274"/>
        <v/>
      </c>
      <c r="J5819" s="29" t="str">
        <f t="shared" si="275"/>
        <v/>
      </c>
    </row>
    <row r="5820" spans="8:10" x14ac:dyDescent="0.25">
      <c r="H5820" s="29" t="str">
        <f t="shared" si="273"/>
        <v/>
      </c>
      <c r="I5820" s="29" t="str">
        <f t="shared" si="274"/>
        <v/>
      </c>
      <c r="J5820" s="29" t="str">
        <f t="shared" si="275"/>
        <v/>
      </c>
    </row>
    <row r="5821" spans="8:10" x14ac:dyDescent="0.25">
      <c r="H5821" s="29" t="str">
        <f t="shared" si="273"/>
        <v/>
      </c>
      <c r="I5821" s="29" t="str">
        <f t="shared" si="274"/>
        <v/>
      </c>
      <c r="J5821" s="29" t="str">
        <f t="shared" si="275"/>
        <v/>
      </c>
    </row>
    <row r="5822" spans="8:10" x14ac:dyDescent="0.25">
      <c r="H5822" s="29" t="str">
        <f t="shared" si="273"/>
        <v/>
      </c>
      <c r="I5822" s="29" t="str">
        <f t="shared" si="274"/>
        <v/>
      </c>
      <c r="J5822" s="29" t="str">
        <f t="shared" si="275"/>
        <v/>
      </c>
    </row>
    <row r="5823" spans="8:10" x14ac:dyDescent="0.25">
      <c r="H5823" s="29" t="str">
        <f t="shared" si="273"/>
        <v/>
      </c>
      <c r="I5823" s="29" t="str">
        <f t="shared" si="274"/>
        <v/>
      </c>
      <c r="J5823" s="29" t="str">
        <f t="shared" si="275"/>
        <v/>
      </c>
    </row>
    <row r="5824" spans="8:10" x14ac:dyDescent="0.25">
      <c r="H5824" s="29" t="str">
        <f t="shared" si="273"/>
        <v/>
      </c>
      <c r="I5824" s="29" t="str">
        <f t="shared" si="274"/>
        <v/>
      </c>
      <c r="J5824" s="29" t="str">
        <f t="shared" si="275"/>
        <v/>
      </c>
    </row>
    <row r="5825" spans="8:10" x14ac:dyDescent="0.25">
      <c r="H5825" s="29" t="str">
        <f t="shared" si="273"/>
        <v/>
      </c>
      <c r="I5825" s="29" t="str">
        <f t="shared" si="274"/>
        <v/>
      </c>
      <c r="J5825" s="29" t="str">
        <f t="shared" si="275"/>
        <v/>
      </c>
    </row>
    <row r="5826" spans="8:10" x14ac:dyDescent="0.25">
      <c r="H5826" s="29" t="str">
        <f t="shared" si="273"/>
        <v/>
      </c>
      <c r="I5826" s="29" t="str">
        <f t="shared" si="274"/>
        <v/>
      </c>
      <c r="J5826" s="29" t="str">
        <f t="shared" si="275"/>
        <v/>
      </c>
    </row>
    <row r="5827" spans="8:10" x14ac:dyDescent="0.25">
      <c r="H5827" s="29" t="str">
        <f t="shared" si="273"/>
        <v/>
      </c>
      <c r="I5827" s="29" t="str">
        <f t="shared" si="274"/>
        <v/>
      </c>
      <c r="J5827" s="29" t="str">
        <f t="shared" si="275"/>
        <v/>
      </c>
    </row>
    <row r="5828" spans="8:10" x14ac:dyDescent="0.25">
      <c r="H5828" s="29" t="str">
        <f t="shared" si="273"/>
        <v/>
      </c>
      <c r="I5828" s="29" t="str">
        <f t="shared" si="274"/>
        <v/>
      </c>
      <c r="J5828" s="29" t="str">
        <f t="shared" si="275"/>
        <v/>
      </c>
    </row>
    <row r="5829" spans="8:10" x14ac:dyDescent="0.25">
      <c r="H5829" s="29" t="str">
        <f t="shared" si="273"/>
        <v/>
      </c>
      <c r="I5829" s="29" t="str">
        <f t="shared" si="274"/>
        <v/>
      </c>
      <c r="J5829" s="29" t="str">
        <f t="shared" si="275"/>
        <v/>
      </c>
    </row>
    <row r="5830" spans="8:10" x14ac:dyDescent="0.25">
      <c r="H5830" s="29" t="str">
        <f t="shared" si="273"/>
        <v/>
      </c>
      <c r="I5830" s="29" t="str">
        <f t="shared" si="274"/>
        <v/>
      </c>
      <c r="J5830" s="29" t="str">
        <f t="shared" si="275"/>
        <v/>
      </c>
    </row>
    <row r="5831" spans="8:10" x14ac:dyDescent="0.25">
      <c r="H5831" s="29" t="str">
        <f t="shared" si="273"/>
        <v/>
      </c>
      <c r="I5831" s="29" t="str">
        <f t="shared" si="274"/>
        <v/>
      </c>
      <c r="J5831" s="29" t="str">
        <f t="shared" si="275"/>
        <v/>
      </c>
    </row>
    <row r="5832" spans="8:10" x14ac:dyDescent="0.25">
      <c r="H5832" s="29" t="str">
        <f t="shared" si="273"/>
        <v/>
      </c>
      <c r="I5832" s="29" t="str">
        <f t="shared" si="274"/>
        <v/>
      </c>
      <c r="J5832" s="29" t="str">
        <f t="shared" si="275"/>
        <v/>
      </c>
    </row>
    <row r="5833" spans="8:10" x14ac:dyDescent="0.25">
      <c r="H5833" s="29" t="str">
        <f t="shared" si="273"/>
        <v/>
      </c>
      <c r="I5833" s="29" t="str">
        <f t="shared" si="274"/>
        <v/>
      </c>
      <c r="J5833" s="29" t="str">
        <f t="shared" si="275"/>
        <v/>
      </c>
    </row>
    <row r="5834" spans="8:10" x14ac:dyDescent="0.25">
      <c r="H5834" s="29" t="str">
        <f t="shared" si="273"/>
        <v/>
      </c>
      <c r="I5834" s="29" t="str">
        <f t="shared" si="274"/>
        <v/>
      </c>
      <c r="J5834" s="29" t="str">
        <f t="shared" si="275"/>
        <v/>
      </c>
    </row>
    <row r="5835" spans="8:10" x14ac:dyDescent="0.25">
      <c r="H5835" s="29" t="str">
        <f t="shared" si="273"/>
        <v/>
      </c>
      <c r="I5835" s="29" t="str">
        <f t="shared" si="274"/>
        <v/>
      </c>
      <c r="J5835" s="29" t="str">
        <f t="shared" si="275"/>
        <v/>
      </c>
    </row>
    <row r="5836" spans="8:10" x14ac:dyDescent="0.25">
      <c r="H5836" s="29" t="str">
        <f t="shared" si="273"/>
        <v/>
      </c>
      <c r="I5836" s="29" t="str">
        <f t="shared" si="274"/>
        <v/>
      </c>
      <c r="J5836" s="29" t="str">
        <f t="shared" si="275"/>
        <v/>
      </c>
    </row>
    <row r="5837" spans="8:10" x14ac:dyDescent="0.25">
      <c r="H5837" s="29" t="str">
        <f t="shared" si="273"/>
        <v/>
      </c>
      <c r="I5837" s="29" t="str">
        <f t="shared" si="274"/>
        <v/>
      </c>
      <c r="J5837" s="29" t="str">
        <f t="shared" si="275"/>
        <v/>
      </c>
    </row>
    <row r="5838" spans="8:10" x14ac:dyDescent="0.25">
      <c r="H5838" s="29" t="str">
        <f t="shared" si="273"/>
        <v/>
      </c>
      <c r="I5838" s="29" t="str">
        <f t="shared" si="274"/>
        <v/>
      </c>
      <c r="J5838" s="29" t="str">
        <f t="shared" si="275"/>
        <v/>
      </c>
    </row>
    <row r="5839" spans="8:10" x14ac:dyDescent="0.25">
      <c r="H5839" s="29" t="str">
        <f t="shared" si="273"/>
        <v/>
      </c>
      <c r="I5839" s="29" t="str">
        <f t="shared" si="274"/>
        <v/>
      </c>
      <c r="J5839" s="29" t="str">
        <f t="shared" si="275"/>
        <v/>
      </c>
    </row>
    <row r="5840" spans="8:10" x14ac:dyDescent="0.25">
      <c r="H5840" s="29" t="str">
        <f t="shared" si="273"/>
        <v/>
      </c>
      <c r="I5840" s="29" t="str">
        <f t="shared" si="274"/>
        <v/>
      </c>
      <c r="J5840" s="29" t="str">
        <f t="shared" si="275"/>
        <v/>
      </c>
    </row>
    <row r="5841" spans="8:10" x14ac:dyDescent="0.25">
      <c r="H5841" s="29" t="str">
        <f t="shared" si="273"/>
        <v/>
      </c>
      <c r="I5841" s="29" t="str">
        <f t="shared" si="274"/>
        <v/>
      </c>
      <c r="J5841" s="29" t="str">
        <f t="shared" si="275"/>
        <v/>
      </c>
    </row>
    <row r="5842" spans="8:10" x14ac:dyDescent="0.25">
      <c r="H5842" s="29" t="str">
        <f t="shared" si="273"/>
        <v/>
      </c>
      <c r="I5842" s="29" t="str">
        <f t="shared" si="274"/>
        <v/>
      </c>
      <c r="J5842" s="29" t="str">
        <f t="shared" si="275"/>
        <v/>
      </c>
    </row>
    <row r="5843" spans="8:10" x14ac:dyDescent="0.25">
      <c r="H5843" s="29" t="str">
        <f t="shared" si="273"/>
        <v/>
      </c>
      <c r="I5843" s="29" t="str">
        <f t="shared" si="274"/>
        <v/>
      </c>
      <c r="J5843" s="29" t="str">
        <f t="shared" si="275"/>
        <v/>
      </c>
    </row>
    <row r="5844" spans="8:10" x14ac:dyDescent="0.25">
      <c r="H5844" s="29" t="str">
        <f t="shared" si="273"/>
        <v/>
      </c>
      <c r="I5844" s="29" t="str">
        <f t="shared" si="274"/>
        <v/>
      </c>
      <c r="J5844" s="29" t="str">
        <f t="shared" si="275"/>
        <v/>
      </c>
    </row>
    <row r="5845" spans="8:10" x14ac:dyDescent="0.25">
      <c r="H5845" s="29" t="str">
        <f t="shared" si="273"/>
        <v/>
      </c>
      <c r="I5845" s="29" t="str">
        <f t="shared" si="274"/>
        <v/>
      </c>
      <c r="J5845" s="29" t="str">
        <f t="shared" si="275"/>
        <v/>
      </c>
    </row>
    <row r="5846" spans="8:10" x14ac:dyDescent="0.25">
      <c r="H5846" s="29" t="str">
        <f t="shared" si="273"/>
        <v/>
      </c>
      <c r="I5846" s="29" t="str">
        <f t="shared" si="274"/>
        <v/>
      </c>
      <c r="J5846" s="29" t="str">
        <f t="shared" si="275"/>
        <v/>
      </c>
    </row>
    <row r="5847" spans="8:10" x14ac:dyDescent="0.25">
      <c r="H5847" s="29" t="str">
        <f t="shared" si="273"/>
        <v/>
      </c>
      <c r="I5847" s="29" t="str">
        <f t="shared" si="274"/>
        <v/>
      </c>
      <c r="J5847" s="29" t="str">
        <f t="shared" si="275"/>
        <v/>
      </c>
    </row>
    <row r="5848" spans="8:10" x14ac:dyDescent="0.25">
      <c r="H5848" s="29" t="str">
        <f t="shared" si="273"/>
        <v/>
      </c>
      <c r="I5848" s="29" t="str">
        <f t="shared" si="274"/>
        <v/>
      </c>
      <c r="J5848" s="29" t="str">
        <f t="shared" si="275"/>
        <v/>
      </c>
    </row>
    <row r="5849" spans="8:10" x14ac:dyDescent="0.25">
      <c r="H5849" s="29" t="str">
        <f t="shared" si="273"/>
        <v/>
      </c>
      <c r="I5849" s="29" t="str">
        <f t="shared" si="274"/>
        <v/>
      </c>
      <c r="J5849" s="29" t="str">
        <f t="shared" si="275"/>
        <v/>
      </c>
    </row>
    <row r="5850" spans="8:10" x14ac:dyDescent="0.25">
      <c r="H5850" s="29" t="str">
        <f t="shared" si="273"/>
        <v/>
      </c>
      <c r="I5850" s="29" t="str">
        <f t="shared" si="274"/>
        <v/>
      </c>
      <c r="J5850" s="29" t="str">
        <f t="shared" si="275"/>
        <v/>
      </c>
    </row>
    <row r="5851" spans="8:10" x14ac:dyDescent="0.25">
      <c r="H5851" s="29" t="str">
        <f t="shared" si="273"/>
        <v/>
      </c>
      <c r="I5851" s="29" t="str">
        <f t="shared" si="274"/>
        <v/>
      </c>
      <c r="J5851" s="29" t="str">
        <f t="shared" si="275"/>
        <v/>
      </c>
    </row>
    <row r="5852" spans="8:10" x14ac:dyDescent="0.25">
      <c r="H5852" s="29" t="str">
        <f t="shared" si="273"/>
        <v/>
      </c>
      <c r="I5852" s="29" t="str">
        <f t="shared" si="274"/>
        <v/>
      </c>
      <c r="J5852" s="29" t="str">
        <f t="shared" si="275"/>
        <v/>
      </c>
    </row>
    <row r="5853" spans="8:10" x14ac:dyDescent="0.25">
      <c r="H5853" s="29" t="str">
        <f t="shared" ref="H5853:H5916" si="276">IF(A5853&gt;0,WEEKNUM(C5853,21),"")</f>
        <v/>
      </c>
      <c r="I5853" s="29" t="str">
        <f t="shared" ref="I5853:I5916" si="277">IF(A5853&gt;0,1,"")</f>
        <v/>
      </c>
      <c r="J5853" s="29" t="str">
        <f t="shared" ref="J5853:J5916" si="278">IF(F5853&gt;0,1,"")</f>
        <v/>
      </c>
    </row>
    <row r="5854" spans="8:10" x14ac:dyDescent="0.25">
      <c r="H5854" s="29" t="str">
        <f t="shared" si="276"/>
        <v/>
      </c>
      <c r="I5854" s="29" t="str">
        <f t="shared" si="277"/>
        <v/>
      </c>
      <c r="J5854" s="29" t="str">
        <f t="shared" si="278"/>
        <v/>
      </c>
    </row>
    <row r="5855" spans="8:10" x14ac:dyDescent="0.25">
      <c r="H5855" s="29" t="str">
        <f t="shared" si="276"/>
        <v/>
      </c>
      <c r="I5855" s="29" t="str">
        <f t="shared" si="277"/>
        <v/>
      </c>
      <c r="J5855" s="29" t="str">
        <f t="shared" si="278"/>
        <v/>
      </c>
    </row>
    <row r="5856" spans="8:10" x14ac:dyDescent="0.25">
      <c r="H5856" s="29" t="str">
        <f t="shared" si="276"/>
        <v/>
      </c>
      <c r="I5856" s="29" t="str">
        <f t="shared" si="277"/>
        <v/>
      </c>
      <c r="J5856" s="29" t="str">
        <f t="shared" si="278"/>
        <v/>
      </c>
    </row>
    <row r="5857" spans="8:10" x14ac:dyDescent="0.25">
      <c r="H5857" s="29" t="str">
        <f t="shared" si="276"/>
        <v/>
      </c>
      <c r="I5857" s="29" t="str">
        <f t="shared" si="277"/>
        <v/>
      </c>
      <c r="J5857" s="29" t="str">
        <f t="shared" si="278"/>
        <v/>
      </c>
    </row>
    <row r="5858" spans="8:10" x14ac:dyDescent="0.25">
      <c r="H5858" s="29" t="str">
        <f t="shared" si="276"/>
        <v/>
      </c>
      <c r="I5858" s="29" t="str">
        <f t="shared" si="277"/>
        <v/>
      </c>
      <c r="J5858" s="29" t="str">
        <f t="shared" si="278"/>
        <v/>
      </c>
    </row>
    <row r="5859" spans="8:10" x14ac:dyDescent="0.25">
      <c r="H5859" s="29" t="str">
        <f t="shared" si="276"/>
        <v/>
      </c>
      <c r="I5859" s="29" t="str">
        <f t="shared" si="277"/>
        <v/>
      </c>
      <c r="J5859" s="29" t="str">
        <f t="shared" si="278"/>
        <v/>
      </c>
    </row>
    <row r="5860" spans="8:10" x14ac:dyDescent="0.25">
      <c r="H5860" s="29" t="str">
        <f t="shared" si="276"/>
        <v/>
      </c>
      <c r="I5860" s="29" t="str">
        <f t="shared" si="277"/>
        <v/>
      </c>
      <c r="J5860" s="29" t="str">
        <f t="shared" si="278"/>
        <v/>
      </c>
    </row>
    <row r="5861" spans="8:10" x14ac:dyDescent="0.25">
      <c r="H5861" s="29" t="str">
        <f t="shared" si="276"/>
        <v/>
      </c>
      <c r="I5861" s="29" t="str">
        <f t="shared" si="277"/>
        <v/>
      </c>
      <c r="J5861" s="29" t="str">
        <f t="shared" si="278"/>
        <v/>
      </c>
    </row>
    <row r="5862" spans="8:10" x14ac:dyDescent="0.25">
      <c r="H5862" s="29" t="str">
        <f t="shared" si="276"/>
        <v/>
      </c>
      <c r="I5862" s="29" t="str">
        <f t="shared" si="277"/>
        <v/>
      </c>
      <c r="J5862" s="29" t="str">
        <f t="shared" si="278"/>
        <v/>
      </c>
    </row>
    <row r="5863" spans="8:10" x14ac:dyDescent="0.25">
      <c r="H5863" s="29" t="str">
        <f t="shared" si="276"/>
        <v/>
      </c>
      <c r="I5863" s="29" t="str">
        <f t="shared" si="277"/>
        <v/>
      </c>
      <c r="J5863" s="29" t="str">
        <f t="shared" si="278"/>
        <v/>
      </c>
    </row>
    <row r="5864" spans="8:10" x14ac:dyDescent="0.25">
      <c r="H5864" s="29" t="str">
        <f t="shared" si="276"/>
        <v/>
      </c>
      <c r="I5864" s="29" t="str">
        <f t="shared" si="277"/>
        <v/>
      </c>
      <c r="J5864" s="29" t="str">
        <f t="shared" si="278"/>
        <v/>
      </c>
    </row>
    <row r="5865" spans="8:10" x14ac:dyDescent="0.25">
      <c r="H5865" s="29" t="str">
        <f t="shared" si="276"/>
        <v/>
      </c>
      <c r="I5865" s="29" t="str">
        <f t="shared" si="277"/>
        <v/>
      </c>
      <c r="J5865" s="29" t="str">
        <f t="shared" si="278"/>
        <v/>
      </c>
    </row>
    <row r="5866" spans="8:10" x14ac:dyDescent="0.25">
      <c r="H5866" s="29" t="str">
        <f t="shared" si="276"/>
        <v/>
      </c>
      <c r="I5866" s="29" t="str">
        <f t="shared" si="277"/>
        <v/>
      </c>
      <c r="J5866" s="29" t="str">
        <f t="shared" si="278"/>
        <v/>
      </c>
    </row>
    <row r="5867" spans="8:10" x14ac:dyDescent="0.25">
      <c r="H5867" s="29" t="str">
        <f t="shared" si="276"/>
        <v/>
      </c>
      <c r="I5867" s="29" t="str">
        <f t="shared" si="277"/>
        <v/>
      </c>
      <c r="J5867" s="29" t="str">
        <f t="shared" si="278"/>
        <v/>
      </c>
    </row>
    <row r="5868" spans="8:10" x14ac:dyDescent="0.25">
      <c r="H5868" s="29" t="str">
        <f t="shared" si="276"/>
        <v/>
      </c>
      <c r="I5868" s="29" t="str">
        <f t="shared" si="277"/>
        <v/>
      </c>
      <c r="J5868" s="29" t="str">
        <f t="shared" si="278"/>
        <v/>
      </c>
    </row>
    <row r="5869" spans="8:10" x14ac:dyDescent="0.25">
      <c r="H5869" s="29" t="str">
        <f t="shared" si="276"/>
        <v/>
      </c>
      <c r="I5869" s="29" t="str">
        <f t="shared" si="277"/>
        <v/>
      </c>
      <c r="J5869" s="29" t="str">
        <f t="shared" si="278"/>
        <v/>
      </c>
    </row>
    <row r="5870" spans="8:10" x14ac:dyDescent="0.25">
      <c r="H5870" s="29" t="str">
        <f t="shared" si="276"/>
        <v/>
      </c>
      <c r="I5870" s="29" t="str">
        <f t="shared" si="277"/>
        <v/>
      </c>
      <c r="J5870" s="29" t="str">
        <f t="shared" si="278"/>
        <v/>
      </c>
    </row>
    <row r="5871" spans="8:10" x14ac:dyDescent="0.25">
      <c r="H5871" s="29" t="str">
        <f t="shared" si="276"/>
        <v/>
      </c>
      <c r="I5871" s="29" t="str">
        <f t="shared" si="277"/>
        <v/>
      </c>
      <c r="J5871" s="29" t="str">
        <f t="shared" si="278"/>
        <v/>
      </c>
    </row>
    <row r="5872" spans="8:10" x14ac:dyDescent="0.25">
      <c r="H5872" s="29" t="str">
        <f t="shared" si="276"/>
        <v/>
      </c>
      <c r="I5872" s="29" t="str">
        <f t="shared" si="277"/>
        <v/>
      </c>
      <c r="J5872" s="29" t="str">
        <f t="shared" si="278"/>
        <v/>
      </c>
    </row>
    <row r="5873" spans="8:10" x14ac:dyDescent="0.25">
      <c r="H5873" s="29" t="str">
        <f t="shared" si="276"/>
        <v/>
      </c>
      <c r="I5873" s="29" t="str">
        <f t="shared" si="277"/>
        <v/>
      </c>
      <c r="J5873" s="29" t="str">
        <f t="shared" si="278"/>
        <v/>
      </c>
    </row>
    <row r="5874" spans="8:10" x14ac:dyDescent="0.25">
      <c r="H5874" s="29" t="str">
        <f t="shared" si="276"/>
        <v/>
      </c>
      <c r="I5874" s="29" t="str">
        <f t="shared" si="277"/>
        <v/>
      </c>
      <c r="J5874" s="29" t="str">
        <f t="shared" si="278"/>
        <v/>
      </c>
    </row>
    <row r="5875" spans="8:10" x14ac:dyDescent="0.25">
      <c r="H5875" s="29" t="str">
        <f t="shared" si="276"/>
        <v/>
      </c>
      <c r="I5875" s="29" t="str">
        <f t="shared" si="277"/>
        <v/>
      </c>
      <c r="J5875" s="29" t="str">
        <f t="shared" si="278"/>
        <v/>
      </c>
    </row>
    <row r="5876" spans="8:10" x14ac:dyDescent="0.25">
      <c r="H5876" s="29" t="str">
        <f t="shared" si="276"/>
        <v/>
      </c>
      <c r="I5876" s="29" t="str">
        <f t="shared" si="277"/>
        <v/>
      </c>
      <c r="J5876" s="29" t="str">
        <f t="shared" si="278"/>
        <v/>
      </c>
    </row>
    <row r="5877" spans="8:10" x14ac:dyDescent="0.25">
      <c r="H5877" s="29" t="str">
        <f t="shared" si="276"/>
        <v/>
      </c>
      <c r="I5877" s="29" t="str">
        <f t="shared" si="277"/>
        <v/>
      </c>
      <c r="J5877" s="29" t="str">
        <f t="shared" si="278"/>
        <v/>
      </c>
    </row>
    <row r="5878" spans="8:10" x14ac:dyDescent="0.25">
      <c r="H5878" s="29" t="str">
        <f t="shared" si="276"/>
        <v/>
      </c>
      <c r="I5878" s="29" t="str">
        <f t="shared" si="277"/>
        <v/>
      </c>
      <c r="J5878" s="29" t="str">
        <f t="shared" si="278"/>
        <v/>
      </c>
    </row>
    <row r="5879" spans="8:10" x14ac:dyDescent="0.25">
      <c r="H5879" s="29" t="str">
        <f t="shared" si="276"/>
        <v/>
      </c>
      <c r="I5879" s="29" t="str">
        <f t="shared" si="277"/>
        <v/>
      </c>
      <c r="J5879" s="29" t="str">
        <f t="shared" si="278"/>
        <v/>
      </c>
    </row>
    <row r="5880" spans="8:10" x14ac:dyDescent="0.25">
      <c r="H5880" s="29" t="str">
        <f t="shared" si="276"/>
        <v/>
      </c>
      <c r="I5880" s="29" t="str">
        <f t="shared" si="277"/>
        <v/>
      </c>
      <c r="J5880" s="29" t="str">
        <f t="shared" si="278"/>
        <v/>
      </c>
    </row>
    <row r="5881" spans="8:10" x14ac:dyDescent="0.25">
      <c r="H5881" s="29" t="str">
        <f t="shared" si="276"/>
        <v/>
      </c>
      <c r="I5881" s="29" t="str">
        <f t="shared" si="277"/>
        <v/>
      </c>
      <c r="J5881" s="29" t="str">
        <f t="shared" si="278"/>
        <v/>
      </c>
    </row>
    <row r="5882" spans="8:10" x14ac:dyDescent="0.25">
      <c r="H5882" s="29" t="str">
        <f t="shared" si="276"/>
        <v/>
      </c>
      <c r="I5882" s="29" t="str">
        <f t="shared" si="277"/>
        <v/>
      </c>
      <c r="J5882" s="29" t="str">
        <f t="shared" si="278"/>
        <v/>
      </c>
    </row>
    <row r="5883" spans="8:10" x14ac:dyDescent="0.25">
      <c r="H5883" s="29" t="str">
        <f t="shared" si="276"/>
        <v/>
      </c>
      <c r="I5883" s="29" t="str">
        <f t="shared" si="277"/>
        <v/>
      </c>
      <c r="J5883" s="29" t="str">
        <f t="shared" si="278"/>
        <v/>
      </c>
    </row>
    <row r="5884" spans="8:10" x14ac:dyDescent="0.25">
      <c r="H5884" s="29" t="str">
        <f t="shared" si="276"/>
        <v/>
      </c>
      <c r="I5884" s="29" t="str">
        <f t="shared" si="277"/>
        <v/>
      </c>
      <c r="J5884" s="29" t="str">
        <f t="shared" si="278"/>
        <v/>
      </c>
    </row>
    <row r="5885" spans="8:10" x14ac:dyDescent="0.25">
      <c r="H5885" s="29" t="str">
        <f t="shared" si="276"/>
        <v/>
      </c>
      <c r="I5885" s="29" t="str">
        <f t="shared" si="277"/>
        <v/>
      </c>
      <c r="J5885" s="29" t="str">
        <f t="shared" si="278"/>
        <v/>
      </c>
    </row>
    <row r="5886" spans="8:10" x14ac:dyDescent="0.25">
      <c r="H5886" s="29" t="str">
        <f t="shared" si="276"/>
        <v/>
      </c>
      <c r="I5886" s="29" t="str">
        <f t="shared" si="277"/>
        <v/>
      </c>
      <c r="J5886" s="29" t="str">
        <f t="shared" si="278"/>
        <v/>
      </c>
    </row>
    <row r="5887" spans="8:10" x14ac:dyDescent="0.25">
      <c r="H5887" s="29" t="str">
        <f t="shared" si="276"/>
        <v/>
      </c>
      <c r="I5887" s="29" t="str">
        <f t="shared" si="277"/>
        <v/>
      </c>
      <c r="J5887" s="29" t="str">
        <f t="shared" si="278"/>
        <v/>
      </c>
    </row>
    <row r="5888" spans="8:10" x14ac:dyDescent="0.25">
      <c r="H5888" s="29" t="str">
        <f t="shared" si="276"/>
        <v/>
      </c>
      <c r="I5888" s="29" t="str">
        <f t="shared" si="277"/>
        <v/>
      </c>
      <c r="J5888" s="29" t="str">
        <f t="shared" si="278"/>
        <v/>
      </c>
    </row>
    <row r="5889" spans="8:10" x14ac:dyDescent="0.25">
      <c r="H5889" s="29" t="str">
        <f t="shared" si="276"/>
        <v/>
      </c>
      <c r="I5889" s="29" t="str">
        <f t="shared" si="277"/>
        <v/>
      </c>
      <c r="J5889" s="29" t="str">
        <f t="shared" si="278"/>
        <v/>
      </c>
    </row>
    <row r="5890" spans="8:10" x14ac:dyDescent="0.25">
      <c r="H5890" s="29" t="str">
        <f t="shared" si="276"/>
        <v/>
      </c>
      <c r="I5890" s="29" t="str">
        <f t="shared" si="277"/>
        <v/>
      </c>
      <c r="J5890" s="29" t="str">
        <f t="shared" si="278"/>
        <v/>
      </c>
    </row>
    <row r="5891" spans="8:10" x14ac:dyDescent="0.25">
      <c r="H5891" s="29" t="str">
        <f t="shared" si="276"/>
        <v/>
      </c>
      <c r="I5891" s="29" t="str">
        <f t="shared" si="277"/>
        <v/>
      </c>
      <c r="J5891" s="29" t="str">
        <f t="shared" si="278"/>
        <v/>
      </c>
    </row>
    <row r="5892" spans="8:10" x14ac:dyDescent="0.25">
      <c r="H5892" s="29" t="str">
        <f t="shared" si="276"/>
        <v/>
      </c>
      <c r="I5892" s="29" t="str">
        <f t="shared" si="277"/>
        <v/>
      </c>
      <c r="J5892" s="29" t="str">
        <f t="shared" si="278"/>
        <v/>
      </c>
    </row>
    <row r="5893" spans="8:10" x14ac:dyDescent="0.25">
      <c r="H5893" s="29" t="str">
        <f t="shared" si="276"/>
        <v/>
      </c>
      <c r="I5893" s="29" t="str">
        <f t="shared" si="277"/>
        <v/>
      </c>
      <c r="J5893" s="29" t="str">
        <f t="shared" si="278"/>
        <v/>
      </c>
    </row>
    <row r="5894" spans="8:10" x14ac:dyDescent="0.25">
      <c r="H5894" s="29" t="str">
        <f t="shared" si="276"/>
        <v/>
      </c>
      <c r="I5894" s="29" t="str">
        <f t="shared" si="277"/>
        <v/>
      </c>
      <c r="J5894" s="29" t="str">
        <f t="shared" si="278"/>
        <v/>
      </c>
    </row>
    <row r="5895" spans="8:10" x14ac:dyDescent="0.25">
      <c r="H5895" s="29" t="str">
        <f t="shared" si="276"/>
        <v/>
      </c>
      <c r="I5895" s="29" t="str">
        <f t="shared" si="277"/>
        <v/>
      </c>
      <c r="J5895" s="29" t="str">
        <f t="shared" si="278"/>
        <v/>
      </c>
    </row>
    <row r="5896" spans="8:10" x14ac:dyDescent="0.25">
      <c r="H5896" s="29" t="str">
        <f t="shared" si="276"/>
        <v/>
      </c>
      <c r="I5896" s="29" t="str">
        <f t="shared" si="277"/>
        <v/>
      </c>
      <c r="J5896" s="29" t="str">
        <f t="shared" si="278"/>
        <v/>
      </c>
    </row>
    <row r="5897" spans="8:10" x14ac:dyDescent="0.25">
      <c r="H5897" s="29" t="str">
        <f t="shared" si="276"/>
        <v/>
      </c>
      <c r="I5897" s="29" t="str">
        <f t="shared" si="277"/>
        <v/>
      </c>
      <c r="J5897" s="29" t="str">
        <f t="shared" si="278"/>
        <v/>
      </c>
    </row>
    <row r="5898" spans="8:10" x14ac:dyDescent="0.25">
      <c r="H5898" s="29" t="str">
        <f t="shared" si="276"/>
        <v/>
      </c>
      <c r="I5898" s="29" t="str">
        <f t="shared" si="277"/>
        <v/>
      </c>
      <c r="J5898" s="29" t="str">
        <f t="shared" si="278"/>
        <v/>
      </c>
    </row>
    <row r="5899" spans="8:10" x14ac:dyDescent="0.25">
      <c r="H5899" s="29" t="str">
        <f t="shared" si="276"/>
        <v/>
      </c>
      <c r="I5899" s="29" t="str">
        <f t="shared" si="277"/>
        <v/>
      </c>
      <c r="J5899" s="29" t="str">
        <f t="shared" si="278"/>
        <v/>
      </c>
    </row>
    <row r="5900" spans="8:10" x14ac:dyDescent="0.25">
      <c r="H5900" s="29" t="str">
        <f t="shared" si="276"/>
        <v/>
      </c>
      <c r="I5900" s="29" t="str">
        <f t="shared" si="277"/>
        <v/>
      </c>
      <c r="J5900" s="29" t="str">
        <f t="shared" si="278"/>
        <v/>
      </c>
    </row>
    <row r="5901" spans="8:10" x14ac:dyDescent="0.25">
      <c r="H5901" s="29" t="str">
        <f t="shared" si="276"/>
        <v/>
      </c>
      <c r="I5901" s="29" t="str">
        <f t="shared" si="277"/>
        <v/>
      </c>
      <c r="J5901" s="29" t="str">
        <f t="shared" si="278"/>
        <v/>
      </c>
    </row>
    <row r="5902" spans="8:10" x14ac:dyDescent="0.25">
      <c r="H5902" s="29" t="str">
        <f t="shared" si="276"/>
        <v/>
      </c>
      <c r="I5902" s="29" t="str">
        <f t="shared" si="277"/>
        <v/>
      </c>
      <c r="J5902" s="29" t="str">
        <f t="shared" si="278"/>
        <v/>
      </c>
    </row>
    <row r="5903" spans="8:10" x14ac:dyDescent="0.25">
      <c r="H5903" s="29" t="str">
        <f t="shared" si="276"/>
        <v/>
      </c>
      <c r="I5903" s="29" t="str">
        <f t="shared" si="277"/>
        <v/>
      </c>
      <c r="J5903" s="29" t="str">
        <f t="shared" si="278"/>
        <v/>
      </c>
    </row>
    <row r="5904" spans="8:10" x14ac:dyDescent="0.25">
      <c r="H5904" s="29" t="str">
        <f t="shared" si="276"/>
        <v/>
      </c>
      <c r="I5904" s="29" t="str">
        <f t="shared" si="277"/>
        <v/>
      </c>
      <c r="J5904" s="29" t="str">
        <f t="shared" si="278"/>
        <v/>
      </c>
    </row>
    <row r="5905" spans="8:10" x14ac:dyDescent="0.25">
      <c r="H5905" s="29" t="str">
        <f t="shared" si="276"/>
        <v/>
      </c>
      <c r="I5905" s="29" t="str">
        <f t="shared" si="277"/>
        <v/>
      </c>
      <c r="J5905" s="29" t="str">
        <f t="shared" si="278"/>
        <v/>
      </c>
    </row>
    <row r="5906" spans="8:10" x14ac:dyDescent="0.25">
      <c r="H5906" s="29" t="str">
        <f t="shared" si="276"/>
        <v/>
      </c>
      <c r="I5906" s="29" t="str">
        <f t="shared" si="277"/>
        <v/>
      </c>
      <c r="J5906" s="29" t="str">
        <f t="shared" si="278"/>
        <v/>
      </c>
    </row>
    <row r="5907" spans="8:10" x14ac:dyDescent="0.25">
      <c r="H5907" s="29" t="str">
        <f t="shared" si="276"/>
        <v/>
      </c>
      <c r="I5907" s="29" t="str">
        <f t="shared" si="277"/>
        <v/>
      </c>
      <c r="J5907" s="29" t="str">
        <f t="shared" si="278"/>
        <v/>
      </c>
    </row>
    <row r="5908" spans="8:10" x14ac:dyDescent="0.25">
      <c r="H5908" s="29" t="str">
        <f t="shared" si="276"/>
        <v/>
      </c>
      <c r="I5908" s="29" t="str">
        <f t="shared" si="277"/>
        <v/>
      </c>
      <c r="J5908" s="29" t="str">
        <f t="shared" si="278"/>
        <v/>
      </c>
    </row>
    <row r="5909" spans="8:10" x14ac:dyDescent="0.25">
      <c r="H5909" s="29" t="str">
        <f t="shared" si="276"/>
        <v/>
      </c>
      <c r="I5909" s="29" t="str">
        <f t="shared" si="277"/>
        <v/>
      </c>
      <c r="J5909" s="29" t="str">
        <f t="shared" si="278"/>
        <v/>
      </c>
    </row>
    <row r="5910" spans="8:10" x14ac:dyDescent="0.25">
      <c r="H5910" s="29" t="str">
        <f t="shared" si="276"/>
        <v/>
      </c>
      <c r="I5910" s="29" t="str">
        <f t="shared" si="277"/>
        <v/>
      </c>
      <c r="J5910" s="29" t="str">
        <f t="shared" si="278"/>
        <v/>
      </c>
    </row>
    <row r="5911" spans="8:10" x14ac:dyDescent="0.25">
      <c r="H5911" s="29" t="str">
        <f t="shared" si="276"/>
        <v/>
      </c>
      <c r="I5911" s="29" t="str">
        <f t="shared" si="277"/>
        <v/>
      </c>
      <c r="J5911" s="29" t="str">
        <f t="shared" si="278"/>
        <v/>
      </c>
    </row>
    <row r="5912" spans="8:10" x14ac:dyDescent="0.25">
      <c r="H5912" s="29" t="str">
        <f t="shared" si="276"/>
        <v/>
      </c>
      <c r="I5912" s="29" t="str">
        <f t="shared" si="277"/>
        <v/>
      </c>
      <c r="J5912" s="29" t="str">
        <f t="shared" si="278"/>
        <v/>
      </c>
    </row>
    <row r="5913" spans="8:10" x14ac:dyDescent="0.25">
      <c r="H5913" s="29" t="str">
        <f t="shared" si="276"/>
        <v/>
      </c>
      <c r="I5913" s="29" t="str">
        <f t="shared" si="277"/>
        <v/>
      </c>
      <c r="J5913" s="29" t="str">
        <f t="shared" si="278"/>
        <v/>
      </c>
    </row>
    <row r="5914" spans="8:10" x14ac:dyDescent="0.25">
      <c r="H5914" s="29" t="str">
        <f t="shared" si="276"/>
        <v/>
      </c>
      <c r="I5914" s="29" t="str">
        <f t="shared" si="277"/>
        <v/>
      </c>
      <c r="J5914" s="29" t="str">
        <f t="shared" si="278"/>
        <v/>
      </c>
    </row>
    <row r="5915" spans="8:10" x14ac:dyDescent="0.25">
      <c r="H5915" s="29" t="str">
        <f t="shared" si="276"/>
        <v/>
      </c>
      <c r="I5915" s="29" t="str">
        <f t="shared" si="277"/>
        <v/>
      </c>
      <c r="J5915" s="29" t="str">
        <f t="shared" si="278"/>
        <v/>
      </c>
    </row>
    <row r="5916" spans="8:10" x14ac:dyDescent="0.25">
      <c r="H5916" s="29" t="str">
        <f t="shared" si="276"/>
        <v/>
      </c>
      <c r="I5916" s="29" t="str">
        <f t="shared" si="277"/>
        <v/>
      </c>
      <c r="J5916" s="29" t="str">
        <f t="shared" si="278"/>
        <v/>
      </c>
    </row>
    <row r="5917" spans="8:10" x14ac:dyDescent="0.25">
      <c r="H5917" s="29" t="str">
        <f t="shared" ref="H5917:H5980" si="279">IF(A5917&gt;0,WEEKNUM(C5917,21),"")</f>
        <v/>
      </c>
      <c r="I5917" s="29" t="str">
        <f t="shared" ref="I5917:I5980" si="280">IF(A5917&gt;0,1,"")</f>
        <v/>
      </c>
      <c r="J5917" s="29" t="str">
        <f t="shared" ref="J5917:J5980" si="281">IF(F5917&gt;0,1,"")</f>
        <v/>
      </c>
    </row>
    <row r="5918" spans="8:10" x14ac:dyDescent="0.25">
      <c r="H5918" s="29" t="str">
        <f t="shared" si="279"/>
        <v/>
      </c>
      <c r="I5918" s="29" t="str">
        <f t="shared" si="280"/>
        <v/>
      </c>
      <c r="J5918" s="29" t="str">
        <f t="shared" si="281"/>
        <v/>
      </c>
    </row>
    <row r="5919" spans="8:10" x14ac:dyDescent="0.25">
      <c r="H5919" s="29" t="str">
        <f t="shared" si="279"/>
        <v/>
      </c>
      <c r="I5919" s="29" t="str">
        <f t="shared" si="280"/>
        <v/>
      </c>
      <c r="J5919" s="29" t="str">
        <f t="shared" si="281"/>
        <v/>
      </c>
    </row>
    <row r="5920" spans="8:10" x14ac:dyDescent="0.25">
      <c r="H5920" s="29" t="str">
        <f t="shared" si="279"/>
        <v/>
      </c>
      <c r="I5920" s="29" t="str">
        <f t="shared" si="280"/>
        <v/>
      </c>
      <c r="J5920" s="29" t="str">
        <f t="shared" si="281"/>
        <v/>
      </c>
    </row>
    <row r="5921" spans="8:10" x14ac:dyDescent="0.25">
      <c r="H5921" s="29" t="str">
        <f t="shared" si="279"/>
        <v/>
      </c>
      <c r="I5921" s="29" t="str">
        <f t="shared" si="280"/>
        <v/>
      </c>
      <c r="J5921" s="29" t="str">
        <f t="shared" si="281"/>
        <v/>
      </c>
    </row>
    <row r="5922" spans="8:10" x14ac:dyDescent="0.25">
      <c r="H5922" s="29" t="str">
        <f t="shared" si="279"/>
        <v/>
      </c>
      <c r="I5922" s="29" t="str">
        <f t="shared" si="280"/>
        <v/>
      </c>
      <c r="J5922" s="29" t="str">
        <f t="shared" si="281"/>
        <v/>
      </c>
    </row>
    <row r="5923" spans="8:10" x14ac:dyDescent="0.25">
      <c r="H5923" s="29" t="str">
        <f t="shared" si="279"/>
        <v/>
      </c>
      <c r="I5923" s="29" t="str">
        <f t="shared" si="280"/>
        <v/>
      </c>
      <c r="J5923" s="29" t="str">
        <f t="shared" si="281"/>
        <v/>
      </c>
    </row>
    <row r="5924" spans="8:10" x14ac:dyDescent="0.25">
      <c r="H5924" s="29" t="str">
        <f t="shared" si="279"/>
        <v/>
      </c>
      <c r="I5924" s="29" t="str">
        <f t="shared" si="280"/>
        <v/>
      </c>
      <c r="J5924" s="29" t="str">
        <f t="shared" si="281"/>
        <v/>
      </c>
    </row>
    <row r="5925" spans="8:10" x14ac:dyDescent="0.25">
      <c r="H5925" s="29" t="str">
        <f t="shared" si="279"/>
        <v/>
      </c>
      <c r="I5925" s="29" t="str">
        <f t="shared" si="280"/>
        <v/>
      </c>
      <c r="J5925" s="29" t="str">
        <f t="shared" si="281"/>
        <v/>
      </c>
    </row>
    <row r="5926" spans="8:10" x14ac:dyDescent="0.25">
      <c r="H5926" s="29" t="str">
        <f t="shared" si="279"/>
        <v/>
      </c>
      <c r="I5926" s="29" t="str">
        <f t="shared" si="280"/>
        <v/>
      </c>
      <c r="J5926" s="29" t="str">
        <f t="shared" si="281"/>
        <v/>
      </c>
    </row>
    <row r="5927" spans="8:10" x14ac:dyDescent="0.25">
      <c r="H5927" s="29" t="str">
        <f t="shared" si="279"/>
        <v/>
      </c>
      <c r="I5927" s="29" t="str">
        <f t="shared" si="280"/>
        <v/>
      </c>
      <c r="J5927" s="29" t="str">
        <f t="shared" si="281"/>
        <v/>
      </c>
    </row>
    <row r="5928" spans="8:10" x14ac:dyDescent="0.25">
      <c r="H5928" s="29" t="str">
        <f t="shared" si="279"/>
        <v/>
      </c>
      <c r="I5928" s="29" t="str">
        <f t="shared" si="280"/>
        <v/>
      </c>
      <c r="J5928" s="29" t="str">
        <f t="shared" si="281"/>
        <v/>
      </c>
    </row>
    <row r="5929" spans="8:10" x14ac:dyDescent="0.25">
      <c r="H5929" s="29" t="str">
        <f t="shared" si="279"/>
        <v/>
      </c>
      <c r="I5929" s="29" t="str">
        <f t="shared" si="280"/>
        <v/>
      </c>
      <c r="J5929" s="29" t="str">
        <f t="shared" si="281"/>
        <v/>
      </c>
    </row>
    <row r="5930" spans="8:10" x14ac:dyDescent="0.25">
      <c r="H5930" s="29" t="str">
        <f t="shared" si="279"/>
        <v/>
      </c>
      <c r="I5930" s="29" t="str">
        <f t="shared" si="280"/>
        <v/>
      </c>
      <c r="J5930" s="29" t="str">
        <f t="shared" si="281"/>
        <v/>
      </c>
    </row>
    <row r="5931" spans="8:10" x14ac:dyDescent="0.25">
      <c r="H5931" s="29" t="str">
        <f t="shared" si="279"/>
        <v/>
      </c>
      <c r="I5931" s="29" t="str">
        <f t="shared" si="280"/>
        <v/>
      </c>
      <c r="J5931" s="29" t="str">
        <f t="shared" si="281"/>
        <v/>
      </c>
    </row>
    <row r="5932" spans="8:10" x14ac:dyDescent="0.25">
      <c r="H5932" s="29" t="str">
        <f t="shared" si="279"/>
        <v/>
      </c>
      <c r="I5932" s="29" t="str">
        <f t="shared" si="280"/>
        <v/>
      </c>
      <c r="J5932" s="29" t="str">
        <f t="shared" si="281"/>
        <v/>
      </c>
    </row>
    <row r="5933" spans="8:10" x14ac:dyDescent="0.25">
      <c r="H5933" s="29" t="str">
        <f t="shared" si="279"/>
        <v/>
      </c>
      <c r="I5933" s="29" t="str">
        <f t="shared" si="280"/>
        <v/>
      </c>
      <c r="J5933" s="29" t="str">
        <f t="shared" si="281"/>
        <v/>
      </c>
    </row>
    <row r="5934" spans="8:10" x14ac:dyDescent="0.25">
      <c r="H5934" s="29" t="str">
        <f t="shared" si="279"/>
        <v/>
      </c>
      <c r="I5934" s="29" t="str">
        <f t="shared" si="280"/>
        <v/>
      </c>
      <c r="J5934" s="29" t="str">
        <f t="shared" si="281"/>
        <v/>
      </c>
    </row>
    <row r="5935" spans="8:10" x14ac:dyDescent="0.25">
      <c r="H5935" s="29" t="str">
        <f t="shared" si="279"/>
        <v/>
      </c>
      <c r="I5935" s="29" t="str">
        <f t="shared" si="280"/>
        <v/>
      </c>
      <c r="J5935" s="29" t="str">
        <f t="shared" si="281"/>
        <v/>
      </c>
    </row>
    <row r="5936" spans="8:10" x14ac:dyDescent="0.25">
      <c r="H5936" s="29" t="str">
        <f t="shared" si="279"/>
        <v/>
      </c>
      <c r="I5936" s="29" t="str">
        <f t="shared" si="280"/>
        <v/>
      </c>
      <c r="J5936" s="29" t="str">
        <f t="shared" si="281"/>
        <v/>
      </c>
    </row>
    <row r="5937" spans="8:10" x14ac:dyDescent="0.25">
      <c r="H5937" s="29" t="str">
        <f t="shared" si="279"/>
        <v/>
      </c>
      <c r="I5937" s="29" t="str">
        <f t="shared" si="280"/>
        <v/>
      </c>
      <c r="J5937" s="29" t="str">
        <f t="shared" si="281"/>
        <v/>
      </c>
    </row>
    <row r="5938" spans="8:10" x14ac:dyDescent="0.25">
      <c r="H5938" s="29" t="str">
        <f t="shared" si="279"/>
        <v/>
      </c>
      <c r="I5938" s="29" t="str">
        <f t="shared" si="280"/>
        <v/>
      </c>
      <c r="J5938" s="29" t="str">
        <f t="shared" si="281"/>
        <v/>
      </c>
    </row>
    <row r="5939" spans="8:10" x14ac:dyDescent="0.25">
      <c r="H5939" s="29" t="str">
        <f t="shared" si="279"/>
        <v/>
      </c>
      <c r="I5939" s="29" t="str">
        <f t="shared" si="280"/>
        <v/>
      </c>
      <c r="J5939" s="29" t="str">
        <f t="shared" si="281"/>
        <v/>
      </c>
    </row>
    <row r="5940" spans="8:10" x14ac:dyDescent="0.25">
      <c r="H5940" s="29" t="str">
        <f t="shared" si="279"/>
        <v/>
      </c>
      <c r="I5940" s="29" t="str">
        <f t="shared" si="280"/>
        <v/>
      </c>
      <c r="J5940" s="29" t="str">
        <f t="shared" si="281"/>
        <v/>
      </c>
    </row>
    <row r="5941" spans="8:10" x14ac:dyDescent="0.25">
      <c r="H5941" s="29" t="str">
        <f t="shared" si="279"/>
        <v/>
      </c>
      <c r="I5941" s="29" t="str">
        <f t="shared" si="280"/>
        <v/>
      </c>
      <c r="J5941" s="29" t="str">
        <f t="shared" si="281"/>
        <v/>
      </c>
    </row>
    <row r="5942" spans="8:10" x14ac:dyDescent="0.25">
      <c r="H5942" s="29" t="str">
        <f t="shared" si="279"/>
        <v/>
      </c>
      <c r="I5942" s="29" t="str">
        <f t="shared" si="280"/>
        <v/>
      </c>
      <c r="J5942" s="29" t="str">
        <f t="shared" si="281"/>
        <v/>
      </c>
    </row>
    <row r="5943" spans="8:10" x14ac:dyDescent="0.25">
      <c r="H5943" s="29" t="str">
        <f t="shared" si="279"/>
        <v/>
      </c>
      <c r="I5943" s="29" t="str">
        <f t="shared" si="280"/>
        <v/>
      </c>
      <c r="J5943" s="29" t="str">
        <f t="shared" si="281"/>
        <v/>
      </c>
    </row>
    <row r="5944" spans="8:10" x14ac:dyDescent="0.25">
      <c r="H5944" s="29" t="str">
        <f t="shared" si="279"/>
        <v/>
      </c>
      <c r="I5944" s="29" t="str">
        <f t="shared" si="280"/>
        <v/>
      </c>
      <c r="J5944" s="29" t="str">
        <f t="shared" si="281"/>
        <v/>
      </c>
    </row>
    <row r="5945" spans="8:10" x14ac:dyDescent="0.25">
      <c r="H5945" s="29" t="str">
        <f t="shared" si="279"/>
        <v/>
      </c>
      <c r="I5945" s="29" t="str">
        <f t="shared" si="280"/>
        <v/>
      </c>
      <c r="J5945" s="29" t="str">
        <f t="shared" si="281"/>
        <v/>
      </c>
    </row>
    <row r="5946" spans="8:10" x14ac:dyDescent="0.25">
      <c r="H5946" s="29" t="str">
        <f t="shared" si="279"/>
        <v/>
      </c>
      <c r="I5946" s="29" t="str">
        <f t="shared" si="280"/>
        <v/>
      </c>
      <c r="J5946" s="29" t="str">
        <f t="shared" si="281"/>
        <v/>
      </c>
    </row>
    <row r="5947" spans="8:10" x14ac:dyDescent="0.25">
      <c r="H5947" s="29" t="str">
        <f t="shared" si="279"/>
        <v/>
      </c>
      <c r="I5947" s="29" t="str">
        <f t="shared" si="280"/>
        <v/>
      </c>
      <c r="J5947" s="29" t="str">
        <f t="shared" si="281"/>
        <v/>
      </c>
    </row>
    <row r="5948" spans="8:10" x14ac:dyDescent="0.25">
      <c r="H5948" s="29" t="str">
        <f t="shared" si="279"/>
        <v/>
      </c>
      <c r="I5948" s="29" t="str">
        <f t="shared" si="280"/>
        <v/>
      </c>
      <c r="J5948" s="29" t="str">
        <f t="shared" si="281"/>
        <v/>
      </c>
    </row>
    <row r="5949" spans="8:10" x14ac:dyDescent="0.25">
      <c r="H5949" s="29" t="str">
        <f t="shared" si="279"/>
        <v/>
      </c>
      <c r="I5949" s="29" t="str">
        <f t="shared" si="280"/>
        <v/>
      </c>
      <c r="J5949" s="29" t="str">
        <f t="shared" si="281"/>
        <v/>
      </c>
    </row>
    <row r="5950" spans="8:10" x14ac:dyDescent="0.25">
      <c r="H5950" s="29" t="str">
        <f t="shared" si="279"/>
        <v/>
      </c>
      <c r="I5950" s="29" t="str">
        <f t="shared" si="280"/>
        <v/>
      </c>
      <c r="J5950" s="29" t="str">
        <f t="shared" si="281"/>
        <v/>
      </c>
    </row>
    <row r="5951" spans="8:10" x14ac:dyDescent="0.25">
      <c r="H5951" s="29" t="str">
        <f t="shared" si="279"/>
        <v/>
      </c>
      <c r="I5951" s="29" t="str">
        <f t="shared" si="280"/>
        <v/>
      </c>
      <c r="J5951" s="29" t="str">
        <f t="shared" si="281"/>
        <v/>
      </c>
    </row>
    <row r="5952" spans="8:10" x14ac:dyDescent="0.25">
      <c r="H5952" s="29" t="str">
        <f t="shared" si="279"/>
        <v/>
      </c>
      <c r="I5952" s="29" t="str">
        <f t="shared" si="280"/>
        <v/>
      </c>
      <c r="J5952" s="29" t="str">
        <f t="shared" si="281"/>
        <v/>
      </c>
    </row>
    <row r="5953" spans="8:10" x14ac:dyDescent="0.25">
      <c r="H5953" s="29" t="str">
        <f t="shared" si="279"/>
        <v/>
      </c>
      <c r="I5953" s="29" t="str">
        <f t="shared" si="280"/>
        <v/>
      </c>
      <c r="J5953" s="29" t="str">
        <f t="shared" si="281"/>
        <v/>
      </c>
    </row>
    <row r="5954" spans="8:10" x14ac:dyDescent="0.25">
      <c r="H5954" s="29" t="str">
        <f t="shared" si="279"/>
        <v/>
      </c>
      <c r="I5954" s="29" t="str">
        <f t="shared" si="280"/>
        <v/>
      </c>
      <c r="J5954" s="29" t="str">
        <f t="shared" si="281"/>
        <v/>
      </c>
    </row>
    <row r="5955" spans="8:10" x14ac:dyDescent="0.25">
      <c r="H5955" s="29" t="str">
        <f t="shared" si="279"/>
        <v/>
      </c>
      <c r="I5955" s="29" t="str">
        <f t="shared" si="280"/>
        <v/>
      </c>
      <c r="J5955" s="29" t="str">
        <f t="shared" si="281"/>
        <v/>
      </c>
    </row>
    <row r="5956" spans="8:10" x14ac:dyDescent="0.25">
      <c r="H5956" s="29" t="str">
        <f t="shared" si="279"/>
        <v/>
      </c>
      <c r="I5956" s="29" t="str">
        <f t="shared" si="280"/>
        <v/>
      </c>
      <c r="J5956" s="29" t="str">
        <f t="shared" si="281"/>
        <v/>
      </c>
    </row>
    <row r="5957" spans="8:10" x14ac:dyDescent="0.25">
      <c r="H5957" s="29" t="str">
        <f t="shared" si="279"/>
        <v/>
      </c>
      <c r="I5957" s="29" t="str">
        <f t="shared" si="280"/>
        <v/>
      </c>
      <c r="J5957" s="29" t="str">
        <f t="shared" si="281"/>
        <v/>
      </c>
    </row>
    <row r="5958" spans="8:10" x14ac:dyDescent="0.25">
      <c r="H5958" s="29" t="str">
        <f t="shared" si="279"/>
        <v/>
      </c>
      <c r="I5958" s="29" t="str">
        <f t="shared" si="280"/>
        <v/>
      </c>
      <c r="J5958" s="29" t="str">
        <f t="shared" si="281"/>
        <v/>
      </c>
    </row>
    <row r="5959" spans="8:10" x14ac:dyDescent="0.25">
      <c r="H5959" s="29" t="str">
        <f t="shared" si="279"/>
        <v/>
      </c>
      <c r="I5959" s="29" t="str">
        <f t="shared" si="280"/>
        <v/>
      </c>
      <c r="J5959" s="29" t="str">
        <f t="shared" si="281"/>
        <v/>
      </c>
    </row>
    <row r="5960" spans="8:10" x14ac:dyDescent="0.25">
      <c r="H5960" s="29" t="str">
        <f t="shared" si="279"/>
        <v/>
      </c>
      <c r="I5960" s="29" t="str">
        <f t="shared" si="280"/>
        <v/>
      </c>
      <c r="J5960" s="29" t="str">
        <f t="shared" si="281"/>
        <v/>
      </c>
    </row>
    <row r="5961" spans="8:10" x14ac:dyDescent="0.25">
      <c r="H5961" s="29" t="str">
        <f t="shared" si="279"/>
        <v/>
      </c>
      <c r="I5961" s="29" t="str">
        <f t="shared" si="280"/>
        <v/>
      </c>
      <c r="J5961" s="29" t="str">
        <f t="shared" si="281"/>
        <v/>
      </c>
    </row>
    <row r="5962" spans="8:10" x14ac:dyDescent="0.25">
      <c r="H5962" s="29" t="str">
        <f t="shared" si="279"/>
        <v/>
      </c>
      <c r="I5962" s="29" t="str">
        <f t="shared" si="280"/>
        <v/>
      </c>
      <c r="J5962" s="29" t="str">
        <f t="shared" si="281"/>
        <v/>
      </c>
    </row>
    <row r="5963" spans="8:10" x14ac:dyDescent="0.25">
      <c r="H5963" s="29" t="str">
        <f t="shared" si="279"/>
        <v/>
      </c>
      <c r="I5963" s="29" t="str">
        <f t="shared" si="280"/>
        <v/>
      </c>
      <c r="J5963" s="29" t="str">
        <f t="shared" si="281"/>
        <v/>
      </c>
    </row>
    <row r="5964" spans="8:10" x14ac:dyDescent="0.25">
      <c r="H5964" s="29" t="str">
        <f t="shared" si="279"/>
        <v/>
      </c>
      <c r="I5964" s="29" t="str">
        <f t="shared" si="280"/>
        <v/>
      </c>
      <c r="J5964" s="29" t="str">
        <f t="shared" si="281"/>
        <v/>
      </c>
    </row>
    <row r="5965" spans="8:10" x14ac:dyDescent="0.25">
      <c r="H5965" s="29" t="str">
        <f t="shared" si="279"/>
        <v/>
      </c>
      <c r="I5965" s="29" t="str">
        <f t="shared" si="280"/>
        <v/>
      </c>
      <c r="J5965" s="29" t="str">
        <f t="shared" si="281"/>
        <v/>
      </c>
    </row>
    <row r="5966" spans="8:10" x14ac:dyDescent="0.25">
      <c r="H5966" s="29" t="str">
        <f t="shared" si="279"/>
        <v/>
      </c>
      <c r="I5966" s="29" t="str">
        <f t="shared" si="280"/>
        <v/>
      </c>
      <c r="J5966" s="29" t="str">
        <f t="shared" si="281"/>
        <v/>
      </c>
    </row>
    <row r="5967" spans="8:10" x14ac:dyDescent="0.25">
      <c r="H5967" s="29" t="str">
        <f t="shared" si="279"/>
        <v/>
      </c>
      <c r="I5967" s="29" t="str">
        <f t="shared" si="280"/>
        <v/>
      </c>
      <c r="J5967" s="29" t="str">
        <f t="shared" si="281"/>
        <v/>
      </c>
    </row>
    <row r="5968" spans="8:10" x14ac:dyDescent="0.25">
      <c r="H5968" s="29" t="str">
        <f t="shared" si="279"/>
        <v/>
      </c>
      <c r="I5968" s="29" t="str">
        <f t="shared" si="280"/>
        <v/>
      </c>
      <c r="J5968" s="29" t="str">
        <f t="shared" si="281"/>
        <v/>
      </c>
    </row>
    <row r="5969" spans="8:10" x14ac:dyDescent="0.25">
      <c r="H5969" s="29" t="str">
        <f t="shared" si="279"/>
        <v/>
      </c>
      <c r="I5969" s="29" t="str">
        <f t="shared" si="280"/>
        <v/>
      </c>
      <c r="J5969" s="29" t="str">
        <f t="shared" si="281"/>
        <v/>
      </c>
    </row>
    <row r="5970" spans="8:10" x14ac:dyDescent="0.25">
      <c r="H5970" s="29" t="str">
        <f t="shared" si="279"/>
        <v/>
      </c>
      <c r="I5970" s="29" t="str">
        <f t="shared" si="280"/>
        <v/>
      </c>
      <c r="J5970" s="29" t="str">
        <f t="shared" si="281"/>
        <v/>
      </c>
    </row>
    <row r="5971" spans="8:10" x14ac:dyDescent="0.25">
      <c r="H5971" s="29" t="str">
        <f t="shared" si="279"/>
        <v/>
      </c>
      <c r="I5971" s="29" t="str">
        <f t="shared" si="280"/>
        <v/>
      </c>
      <c r="J5971" s="29" t="str">
        <f t="shared" si="281"/>
        <v/>
      </c>
    </row>
    <row r="5972" spans="8:10" x14ac:dyDescent="0.25">
      <c r="H5972" s="29" t="str">
        <f t="shared" si="279"/>
        <v/>
      </c>
      <c r="I5972" s="29" t="str">
        <f t="shared" si="280"/>
        <v/>
      </c>
      <c r="J5972" s="29" t="str">
        <f t="shared" si="281"/>
        <v/>
      </c>
    </row>
    <row r="5973" spans="8:10" x14ac:dyDescent="0.25">
      <c r="H5973" s="29" t="str">
        <f t="shared" si="279"/>
        <v/>
      </c>
      <c r="I5973" s="29" t="str">
        <f t="shared" si="280"/>
        <v/>
      </c>
      <c r="J5973" s="29" t="str">
        <f t="shared" si="281"/>
        <v/>
      </c>
    </row>
    <row r="5974" spans="8:10" x14ac:dyDescent="0.25">
      <c r="H5974" s="29" t="str">
        <f t="shared" si="279"/>
        <v/>
      </c>
      <c r="I5974" s="29" t="str">
        <f t="shared" si="280"/>
        <v/>
      </c>
      <c r="J5974" s="29" t="str">
        <f t="shared" si="281"/>
        <v/>
      </c>
    </row>
    <row r="5975" spans="8:10" x14ac:dyDescent="0.25">
      <c r="H5975" s="29" t="str">
        <f t="shared" si="279"/>
        <v/>
      </c>
      <c r="I5975" s="29" t="str">
        <f t="shared" si="280"/>
        <v/>
      </c>
      <c r="J5975" s="29" t="str">
        <f t="shared" si="281"/>
        <v/>
      </c>
    </row>
    <row r="5976" spans="8:10" x14ac:dyDescent="0.25">
      <c r="H5976" s="29" t="str">
        <f t="shared" si="279"/>
        <v/>
      </c>
      <c r="I5976" s="29" t="str">
        <f t="shared" si="280"/>
        <v/>
      </c>
      <c r="J5976" s="29" t="str">
        <f t="shared" si="281"/>
        <v/>
      </c>
    </row>
    <row r="5977" spans="8:10" x14ac:dyDescent="0.25">
      <c r="H5977" s="29" t="str">
        <f t="shared" si="279"/>
        <v/>
      </c>
      <c r="I5977" s="29" t="str">
        <f t="shared" si="280"/>
        <v/>
      </c>
      <c r="J5977" s="29" t="str">
        <f t="shared" si="281"/>
        <v/>
      </c>
    </row>
    <row r="5978" spans="8:10" x14ac:dyDescent="0.25">
      <c r="H5978" s="29" t="str">
        <f t="shared" si="279"/>
        <v/>
      </c>
      <c r="I5978" s="29" t="str">
        <f t="shared" si="280"/>
        <v/>
      </c>
      <c r="J5978" s="29" t="str">
        <f t="shared" si="281"/>
        <v/>
      </c>
    </row>
    <row r="5979" spans="8:10" x14ac:dyDescent="0.25">
      <c r="H5979" s="29" t="str">
        <f t="shared" si="279"/>
        <v/>
      </c>
      <c r="I5979" s="29" t="str">
        <f t="shared" si="280"/>
        <v/>
      </c>
      <c r="J5979" s="29" t="str">
        <f t="shared" si="281"/>
        <v/>
      </c>
    </row>
    <row r="5980" spans="8:10" x14ac:dyDescent="0.25">
      <c r="H5980" s="29" t="str">
        <f t="shared" si="279"/>
        <v/>
      </c>
      <c r="I5980" s="29" t="str">
        <f t="shared" si="280"/>
        <v/>
      </c>
      <c r="J5980" s="29" t="str">
        <f t="shared" si="281"/>
        <v/>
      </c>
    </row>
    <row r="5981" spans="8:10" x14ac:dyDescent="0.25">
      <c r="H5981" s="29" t="str">
        <f t="shared" ref="H5981:H6044" si="282">IF(A5981&gt;0,WEEKNUM(C5981,21),"")</f>
        <v/>
      </c>
      <c r="I5981" s="29" t="str">
        <f t="shared" ref="I5981:I6044" si="283">IF(A5981&gt;0,1,"")</f>
        <v/>
      </c>
      <c r="J5981" s="29" t="str">
        <f t="shared" ref="J5981:J6044" si="284">IF(F5981&gt;0,1,"")</f>
        <v/>
      </c>
    </row>
    <row r="5982" spans="8:10" x14ac:dyDescent="0.25">
      <c r="H5982" s="29" t="str">
        <f t="shared" si="282"/>
        <v/>
      </c>
      <c r="I5982" s="29" t="str">
        <f t="shared" si="283"/>
        <v/>
      </c>
      <c r="J5982" s="29" t="str">
        <f t="shared" si="284"/>
        <v/>
      </c>
    </row>
    <row r="5983" spans="8:10" x14ac:dyDescent="0.25">
      <c r="H5983" s="29" t="str">
        <f t="shared" si="282"/>
        <v/>
      </c>
      <c r="I5983" s="29" t="str">
        <f t="shared" si="283"/>
        <v/>
      </c>
      <c r="J5983" s="29" t="str">
        <f t="shared" si="284"/>
        <v/>
      </c>
    </row>
    <row r="5984" spans="8:10" x14ac:dyDescent="0.25">
      <c r="H5984" s="29" t="str">
        <f t="shared" si="282"/>
        <v/>
      </c>
      <c r="I5984" s="29" t="str">
        <f t="shared" si="283"/>
        <v/>
      </c>
      <c r="J5984" s="29" t="str">
        <f t="shared" si="284"/>
        <v/>
      </c>
    </row>
    <row r="5985" spans="8:10" x14ac:dyDescent="0.25">
      <c r="H5985" s="29" t="str">
        <f t="shared" si="282"/>
        <v/>
      </c>
      <c r="I5985" s="29" t="str">
        <f t="shared" si="283"/>
        <v/>
      </c>
      <c r="J5985" s="29" t="str">
        <f t="shared" si="284"/>
        <v/>
      </c>
    </row>
    <row r="5986" spans="8:10" x14ac:dyDescent="0.25">
      <c r="H5986" s="29" t="str">
        <f t="shared" si="282"/>
        <v/>
      </c>
      <c r="I5986" s="29" t="str">
        <f t="shared" si="283"/>
        <v/>
      </c>
      <c r="J5986" s="29" t="str">
        <f t="shared" si="284"/>
        <v/>
      </c>
    </row>
    <row r="5987" spans="8:10" x14ac:dyDescent="0.25">
      <c r="H5987" s="29" t="str">
        <f t="shared" si="282"/>
        <v/>
      </c>
      <c r="I5987" s="29" t="str">
        <f t="shared" si="283"/>
        <v/>
      </c>
      <c r="J5987" s="29" t="str">
        <f t="shared" si="284"/>
        <v/>
      </c>
    </row>
    <row r="5988" spans="8:10" x14ac:dyDescent="0.25">
      <c r="H5988" s="29" t="str">
        <f t="shared" si="282"/>
        <v/>
      </c>
      <c r="I5988" s="29" t="str">
        <f t="shared" si="283"/>
        <v/>
      </c>
      <c r="J5988" s="29" t="str">
        <f t="shared" si="284"/>
        <v/>
      </c>
    </row>
    <row r="5989" spans="8:10" x14ac:dyDescent="0.25">
      <c r="H5989" s="29" t="str">
        <f t="shared" si="282"/>
        <v/>
      </c>
      <c r="I5989" s="29" t="str">
        <f t="shared" si="283"/>
        <v/>
      </c>
      <c r="J5989" s="29" t="str">
        <f t="shared" si="284"/>
        <v/>
      </c>
    </row>
    <row r="5990" spans="8:10" x14ac:dyDescent="0.25">
      <c r="H5990" s="29" t="str">
        <f t="shared" si="282"/>
        <v/>
      </c>
      <c r="I5990" s="29" t="str">
        <f t="shared" si="283"/>
        <v/>
      </c>
      <c r="J5990" s="29" t="str">
        <f t="shared" si="284"/>
        <v/>
      </c>
    </row>
    <row r="5991" spans="8:10" x14ac:dyDescent="0.25">
      <c r="H5991" s="29" t="str">
        <f t="shared" si="282"/>
        <v/>
      </c>
      <c r="I5991" s="29" t="str">
        <f t="shared" si="283"/>
        <v/>
      </c>
      <c r="J5991" s="29" t="str">
        <f t="shared" si="284"/>
        <v/>
      </c>
    </row>
    <row r="5992" spans="8:10" x14ac:dyDescent="0.25">
      <c r="H5992" s="29" t="str">
        <f t="shared" si="282"/>
        <v/>
      </c>
      <c r="I5992" s="29" t="str">
        <f t="shared" si="283"/>
        <v/>
      </c>
      <c r="J5992" s="29" t="str">
        <f t="shared" si="284"/>
        <v/>
      </c>
    </row>
    <row r="5993" spans="8:10" x14ac:dyDescent="0.25">
      <c r="H5993" s="29" t="str">
        <f t="shared" si="282"/>
        <v/>
      </c>
      <c r="I5993" s="29" t="str">
        <f t="shared" si="283"/>
        <v/>
      </c>
      <c r="J5993" s="29" t="str">
        <f t="shared" si="284"/>
        <v/>
      </c>
    </row>
    <row r="5994" spans="8:10" x14ac:dyDescent="0.25">
      <c r="H5994" s="29" t="str">
        <f t="shared" si="282"/>
        <v/>
      </c>
      <c r="I5994" s="29" t="str">
        <f t="shared" si="283"/>
        <v/>
      </c>
      <c r="J5994" s="29" t="str">
        <f t="shared" si="284"/>
        <v/>
      </c>
    </row>
    <row r="5995" spans="8:10" x14ac:dyDescent="0.25">
      <c r="H5995" s="29" t="str">
        <f t="shared" si="282"/>
        <v/>
      </c>
      <c r="I5995" s="29" t="str">
        <f t="shared" si="283"/>
        <v/>
      </c>
      <c r="J5995" s="29" t="str">
        <f t="shared" si="284"/>
        <v/>
      </c>
    </row>
    <row r="5996" spans="8:10" x14ac:dyDescent="0.25">
      <c r="H5996" s="29" t="str">
        <f t="shared" si="282"/>
        <v/>
      </c>
      <c r="I5996" s="29" t="str">
        <f t="shared" si="283"/>
        <v/>
      </c>
      <c r="J5996" s="29" t="str">
        <f t="shared" si="284"/>
        <v/>
      </c>
    </row>
    <row r="5997" spans="8:10" x14ac:dyDescent="0.25">
      <c r="H5997" s="29" t="str">
        <f t="shared" si="282"/>
        <v/>
      </c>
      <c r="I5997" s="29" t="str">
        <f t="shared" si="283"/>
        <v/>
      </c>
      <c r="J5997" s="29" t="str">
        <f t="shared" si="284"/>
        <v/>
      </c>
    </row>
    <row r="5998" spans="8:10" x14ac:dyDescent="0.25">
      <c r="H5998" s="29" t="str">
        <f t="shared" si="282"/>
        <v/>
      </c>
      <c r="I5998" s="29" t="str">
        <f t="shared" si="283"/>
        <v/>
      </c>
      <c r="J5998" s="29" t="str">
        <f t="shared" si="284"/>
        <v/>
      </c>
    </row>
    <row r="5999" spans="8:10" x14ac:dyDescent="0.25">
      <c r="H5999" s="29" t="str">
        <f t="shared" si="282"/>
        <v/>
      </c>
      <c r="I5999" s="29" t="str">
        <f t="shared" si="283"/>
        <v/>
      </c>
      <c r="J5999" s="29" t="str">
        <f t="shared" si="284"/>
        <v/>
      </c>
    </row>
    <row r="6000" spans="8:10" x14ac:dyDescent="0.25">
      <c r="H6000" s="29" t="str">
        <f t="shared" si="282"/>
        <v/>
      </c>
      <c r="I6000" s="29" t="str">
        <f t="shared" si="283"/>
        <v/>
      </c>
      <c r="J6000" s="29" t="str">
        <f t="shared" si="284"/>
        <v/>
      </c>
    </row>
    <row r="6001" spans="8:10" x14ac:dyDescent="0.25">
      <c r="H6001" s="29" t="str">
        <f t="shared" si="282"/>
        <v/>
      </c>
      <c r="I6001" s="29" t="str">
        <f t="shared" si="283"/>
        <v/>
      </c>
      <c r="J6001" s="29" t="str">
        <f t="shared" si="284"/>
        <v/>
      </c>
    </row>
    <row r="6002" spans="8:10" x14ac:dyDescent="0.25">
      <c r="H6002" s="29" t="str">
        <f t="shared" si="282"/>
        <v/>
      </c>
      <c r="I6002" s="29" t="str">
        <f t="shared" si="283"/>
        <v/>
      </c>
      <c r="J6002" s="29" t="str">
        <f t="shared" si="284"/>
        <v/>
      </c>
    </row>
    <row r="6003" spans="8:10" x14ac:dyDescent="0.25">
      <c r="H6003" s="29" t="str">
        <f t="shared" si="282"/>
        <v/>
      </c>
      <c r="I6003" s="29" t="str">
        <f t="shared" si="283"/>
        <v/>
      </c>
      <c r="J6003" s="29" t="str">
        <f t="shared" si="284"/>
        <v/>
      </c>
    </row>
    <row r="6004" spans="8:10" x14ac:dyDescent="0.25">
      <c r="H6004" s="29" t="str">
        <f t="shared" si="282"/>
        <v/>
      </c>
      <c r="I6004" s="29" t="str">
        <f t="shared" si="283"/>
        <v/>
      </c>
      <c r="J6004" s="29" t="str">
        <f t="shared" si="284"/>
        <v/>
      </c>
    </row>
    <row r="6005" spans="8:10" x14ac:dyDescent="0.25">
      <c r="H6005" s="29" t="str">
        <f t="shared" si="282"/>
        <v/>
      </c>
      <c r="I6005" s="29" t="str">
        <f t="shared" si="283"/>
        <v/>
      </c>
      <c r="J6005" s="29" t="str">
        <f t="shared" si="284"/>
        <v/>
      </c>
    </row>
    <row r="6006" spans="8:10" x14ac:dyDescent="0.25">
      <c r="H6006" s="29" t="str">
        <f t="shared" si="282"/>
        <v/>
      </c>
      <c r="I6006" s="29" t="str">
        <f t="shared" si="283"/>
        <v/>
      </c>
      <c r="J6006" s="29" t="str">
        <f t="shared" si="284"/>
        <v/>
      </c>
    </row>
    <row r="6007" spans="8:10" x14ac:dyDescent="0.25">
      <c r="H6007" s="29" t="str">
        <f t="shared" si="282"/>
        <v/>
      </c>
      <c r="I6007" s="29" t="str">
        <f t="shared" si="283"/>
        <v/>
      </c>
      <c r="J6007" s="29" t="str">
        <f t="shared" si="284"/>
        <v/>
      </c>
    </row>
    <row r="6008" spans="8:10" x14ac:dyDescent="0.25">
      <c r="H6008" s="29" t="str">
        <f t="shared" si="282"/>
        <v/>
      </c>
      <c r="I6008" s="29" t="str">
        <f t="shared" si="283"/>
        <v/>
      </c>
      <c r="J6008" s="29" t="str">
        <f t="shared" si="284"/>
        <v/>
      </c>
    </row>
    <row r="6009" spans="8:10" x14ac:dyDescent="0.25">
      <c r="H6009" s="29" t="str">
        <f t="shared" si="282"/>
        <v/>
      </c>
      <c r="I6009" s="29" t="str">
        <f t="shared" si="283"/>
        <v/>
      </c>
      <c r="J6009" s="29" t="str">
        <f t="shared" si="284"/>
        <v/>
      </c>
    </row>
    <row r="6010" spans="8:10" x14ac:dyDescent="0.25">
      <c r="H6010" s="29" t="str">
        <f t="shared" si="282"/>
        <v/>
      </c>
      <c r="I6010" s="29" t="str">
        <f t="shared" si="283"/>
        <v/>
      </c>
      <c r="J6010" s="29" t="str">
        <f t="shared" si="284"/>
        <v/>
      </c>
    </row>
    <row r="6011" spans="8:10" x14ac:dyDescent="0.25">
      <c r="H6011" s="29" t="str">
        <f t="shared" si="282"/>
        <v/>
      </c>
      <c r="I6011" s="29" t="str">
        <f t="shared" si="283"/>
        <v/>
      </c>
      <c r="J6011" s="29" t="str">
        <f t="shared" si="284"/>
        <v/>
      </c>
    </row>
    <row r="6012" spans="8:10" x14ac:dyDescent="0.25">
      <c r="H6012" s="29" t="str">
        <f t="shared" si="282"/>
        <v/>
      </c>
      <c r="I6012" s="29" t="str">
        <f t="shared" si="283"/>
        <v/>
      </c>
      <c r="J6012" s="29" t="str">
        <f t="shared" si="284"/>
        <v/>
      </c>
    </row>
    <row r="6013" spans="8:10" x14ac:dyDescent="0.25">
      <c r="H6013" s="29" t="str">
        <f t="shared" si="282"/>
        <v/>
      </c>
      <c r="I6013" s="29" t="str">
        <f t="shared" si="283"/>
        <v/>
      </c>
      <c r="J6013" s="29" t="str">
        <f t="shared" si="284"/>
        <v/>
      </c>
    </row>
    <row r="6014" spans="8:10" x14ac:dyDescent="0.25">
      <c r="H6014" s="29" t="str">
        <f t="shared" si="282"/>
        <v/>
      </c>
      <c r="I6014" s="29" t="str">
        <f t="shared" si="283"/>
        <v/>
      </c>
      <c r="J6014" s="29" t="str">
        <f t="shared" si="284"/>
        <v/>
      </c>
    </row>
    <row r="6015" spans="8:10" x14ac:dyDescent="0.25">
      <c r="H6015" s="29" t="str">
        <f t="shared" si="282"/>
        <v/>
      </c>
      <c r="I6015" s="29" t="str">
        <f t="shared" si="283"/>
        <v/>
      </c>
      <c r="J6015" s="29" t="str">
        <f t="shared" si="284"/>
        <v/>
      </c>
    </row>
    <row r="6016" spans="8:10" x14ac:dyDescent="0.25">
      <c r="H6016" s="29" t="str">
        <f t="shared" si="282"/>
        <v/>
      </c>
      <c r="I6016" s="29" t="str">
        <f t="shared" si="283"/>
        <v/>
      </c>
      <c r="J6016" s="29" t="str">
        <f t="shared" si="284"/>
        <v/>
      </c>
    </row>
    <row r="6017" spans="8:10" x14ac:dyDescent="0.25">
      <c r="H6017" s="29" t="str">
        <f t="shared" si="282"/>
        <v/>
      </c>
      <c r="I6017" s="29" t="str">
        <f t="shared" si="283"/>
        <v/>
      </c>
      <c r="J6017" s="29" t="str">
        <f t="shared" si="284"/>
        <v/>
      </c>
    </row>
    <row r="6018" spans="8:10" x14ac:dyDescent="0.25">
      <c r="H6018" s="29" t="str">
        <f t="shared" si="282"/>
        <v/>
      </c>
      <c r="I6018" s="29" t="str">
        <f t="shared" si="283"/>
        <v/>
      </c>
      <c r="J6018" s="29" t="str">
        <f t="shared" si="284"/>
        <v/>
      </c>
    </row>
    <row r="6019" spans="8:10" x14ac:dyDescent="0.25">
      <c r="H6019" s="29" t="str">
        <f t="shared" si="282"/>
        <v/>
      </c>
      <c r="I6019" s="29" t="str">
        <f t="shared" si="283"/>
        <v/>
      </c>
      <c r="J6019" s="29" t="str">
        <f t="shared" si="284"/>
        <v/>
      </c>
    </row>
    <row r="6020" spans="8:10" x14ac:dyDescent="0.25">
      <c r="H6020" s="29" t="str">
        <f t="shared" si="282"/>
        <v/>
      </c>
      <c r="I6020" s="29" t="str">
        <f t="shared" si="283"/>
        <v/>
      </c>
      <c r="J6020" s="29" t="str">
        <f t="shared" si="284"/>
        <v/>
      </c>
    </row>
    <row r="6021" spans="8:10" x14ac:dyDescent="0.25">
      <c r="H6021" s="29" t="str">
        <f t="shared" si="282"/>
        <v/>
      </c>
      <c r="I6021" s="29" t="str">
        <f t="shared" si="283"/>
        <v/>
      </c>
      <c r="J6021" s="29" t="str">
        <f t="shared" si="284"/>
        <v/>
      </c>
    </row>
    <row r="6022" spans="8:10" x14ac:dyDescent="0.25">
      <c r="H6022" s="29" t="str">
        <f t="shared" si="282"/>
        <v/>
      </c>
      <c r="I6022" s="29" t="str">
        <f t="shared" si="283"/>
        <v/>
      </c>
      <c r="J6022" s="29" t="str">
        <f t="shared" si="284"/>
        <v/>
      </c>
    </row>
    <row r="6023" spans="8:10" x14ac:dyDescent="0.25">
      <c r="H6023" s="29" t="str">
        <f t="shared" si="282"/>
        <v/>
      </c>
      <c r="I6023" s="29" t="str">
        <f t="shared" si="283"/>
        <v/>
      </c>
      <c r="J6023" s="29" t="str">
        <f t="shared" si="284"/>
        <v/>
      </c>
    </row>
    <row r="6024" spans="8:10" x14ac:dyDescent="0.25">
      <c r="H6024" s="29" t="str">
        <f t="shared" si="282"/>
        <v/>
      </c>
      <c r="I6024" s="29" t="str">
        <f t="shared" si="283"/>
        <v/>
      </c>
      <c r="J6024" s="29" t="str">
        <f t="shared" si="284"/>
        <v/>
      </c>
    </row>
    <row r="6025" spans="8:10" x14ac:dyDescent="0.25">
      <c r="H6025" s="29" t="str">
        <f t="shared" si="282"/>
        <v/>
      </c>
      <c r="I6025" s="29" t="str">
        <f t="shared" si="283"/>
        <v/>
      </c>
      <c r="J6025" s="29" t="str">
        <f t="shared" si="284"/>
        <v/>
      </c>
    </row>
    <row r="6026" spans="8:10" x14ac:dyDescent="0.25">
      <c r="H6026" s="29" t="str">
        <f t="shared" si="282"/>
        <v/>
      </c>
      <c r="I6026" s="29" t="str">
        <f t="shared" si="283"/>
        <v/>
      </c>
      <c r="J6026" s="29" t="str">
        <f t="shared" si="284"/>
        <v/>
      </c>
    </row>
    <row r="6027" spans="8:10" x14ac:dyDescent="0.25">
      <c r="H6027" s="29" t="str">
        <f t="shared" si="282"/>
        <v/>
      </c>
      <c r="I6027" s="29" t="str">
        <f t="shared" si="283"/>
        <v/>
      </c>
      <c r="J6027" s="29" t="str">
        <f t="shared" si="284"/>
        <v/>
      </c>
    </row>
    <row r="6028" spans="8:10" x14ac:dyDescent="0.25">
      <c r="H6028" s="29" t="str">
        <f t="shared" si="282"/>
        <v/>
      </c>
      <c r="I6028" s="29" t="str">
        <f t="shared" si="283"/>
        <v/>
      </c>
      <c r="J6028" s="29" t="str">
        <f t="shared" si="284"/>
        <v/>
      </c>
    </row>
    <row r="6029" spans="8:10" x14ac:dyDescent="0.25">
      <c r="H6029" s="29" t="str">
        <f t="shared" si="282"/>
        <v/>
      </c>
      <c r="I6029" s="29" t="str">
        <f t="shared" si="283"/>
        <v/>
      </c>
      <c r="J6029" s="29" t="str">
        <f t="shared" si="284"/>
        <v/>
      </c>
    </row>
    <row r="6030" spans="8:10" x14ac:dyDescent="0.25">
      <c r="H6030" s="29" t="str">
        <f t="shared" si="282"/>
        <v/>
      </c>
      <c r="I6030" s="29" t="str">
        <f t="shared" si="283"/>
        <v/>
      </c>
      <c r="J6030" s="29" t="str">
        <f t="shared" si="284"/>
        <v/>
      </c>
    </row>
    <row r="6031" spans="8:10" x14ac:dyDescent="0.25">
      <c r="H6031" s="29" t="str">
        <f t="shared" si="282"/>
        <v/>
      </c>
      <c r="I6031" s="29" t="str">
        <f t="shared" si="283"/>
        <v/>
      </c>
      <c r="J6031" s="29" t="str">
        <f t="shared" si="284"/>
        <v/>
      </c>
    </row>
    <row r="6032" spans="8:10" x14ac:dyDescent="0.25">
      <c r="H6032" s="29" t="str">
        <f t="shared" si="282"/>
        <v/>
      </c>
      <c r="I6032" s="29" t="str">
        <f t="shared" si="283"/>
        <v/>
      </c>
      <c r="J6032" s="29" t="str">
        <f t="shared" si="284"/>
        <v/>
      </c>
    </row>
    <row r="6033" spans="8:10" x14ac:dyDescent="0.25">
      <c r="H6033" s="29" t="str">
        <f t="shared" si="282"/>
        <v/>
      </c>
      <c r="I6033" s="29" t="str">
        <f t="shared" si="283"/>
        <v/>
      </c>
      <c r="J6033" s="29" t="str">
        <f t="shared" si="284"/>
        <v/>
      </c>
    </row>
    <row r="6034" spans="8:10" x14ac:dyDescent="0.25">
      <c r="H6034" s="29" t="str">
        <f t="shared" si="282"/>
        <v/>
      </c>
      <c r="I6034" s="29" t="str">
        <f t="shared" si="283"/>
        <v/>
      </c>
      <c r="J6034" s="29" t="str">
        <f t="shared" si="284"/>
        <v/>
      </c>
    </row>
    <row r="6035" spans="8:10" x14ac:dyDescent="0.25">
      <c r="H6035" s="29" t="str">
        <f t="shared" si="282"/>
        <v/>
      </c>
      <c r="I6035" s="29" t="str">
        <f t="shared" si="283"/>
        <v/>
      </c>
      <c r="J6035" s="29" t="str">
        <f t="shared" si="284"/>
        <v/>
      </c>
    </row>
    <row r="6036" spans="8:10" x14ac:dyDescent="0.25">
      <c r="H6036" s="29" t="str">
        <f t="shared" si="282"/>
        <v/>
      </c>
      <c r="I6036" s="29" t="str">
        <f t="shared" si="283"/>
        <v/>
      </c>
      <c r="J6036" s="29" t="str">
        <f t="shared" si="284"/>
        <v/>
      </c>
    </row>
    <row r="6037" spans="8:10" x14ac:dyDescent="0.25">
      <c r="H6037" s="29" t="str">
        <f t="shared" si="282"/>
        <v/>
      </c>
      <c r="I6037" s="29" t="str">
        <f t="shared" si="283"/>
        <v/>
      </c>
      <c r="J6037" s="29" t="str">
        <f t="shared" si="284"/>
        <v/>
      </c>
    </row>
    <row r="6038" spans="8:10" x14ac:dyDescent="0.25">
      <c r="H6038" s="29" t="str">
        <f t="shared" si="282"/>
        <v/>
      </c>
      <c r="I6038" s="29" t="str">
        <f t="shared" si="283"/>
        <v/>
      </c>
      <c r="J6038" s="29" t="str">
        <f t="shared" si="284"/>
        <v/>
      </c>
    </row>
    <row r="6039" spans="8:10" x14ac:dyDescent="0.25">
      <c r="H6039" s="29" t="str">
        <f t="shared" si="282"/>
        <v/>
      </c>
      <c r="I6039" s="29" t="str">
        <f t="shared" si="283"/>
        <v/>
      </c>
      <c r="J6039" s="29" t="str">
        <f t="shared" si="284"/>
        <v/>
      </c>
    </row>
    <row r="6040" spans="8:10" x14ac:dyDescent="0.25">
      <c r="H6040" s="29" t="str">
        <f t="shared" si="282"/>
        <v/>
      </c>
      <c r="I6040" s="29" t="str">
        <f t="shared" si="283"/>
        <v/>
      </c>
      <c r="J6040" s="29" t="str">
        <f t="shared" si="284"/>
        <v/>
      </c>
    </row>
    <row r="6041" spans="8:10" x14ac:dyDescent="0.25">
      <c r="H6041" s="29" t="str">
        <f t="shared" si="282"/>
        <v/>
      </c>
      <c r="I6041" s="29" t="str">
        <f t="shared" si="283"/>
        <v/>
      </c>
      <c r="J6041" s="29" t="str">
        <f t="shared" si="284"/>
        <v/>
      </c>
    </row>
    <row r="6042" spans="8:10" x14ac:dyDescent="0.25">
      <c r="H6042" s="29" t="str">
        <f t="shared" si="282"/>
        <v/>
      </c>
      <c r="I6042" s="29" t="str">
        <f t="shared" si="283"/>
        <v/>
      </c>
      <c r="J6042" s="29" t="str">
        <f t="shared" si="284"/>
        <v/>
      </c>
    </row>
    <row r="6043" spans="8:10" x14ac:dyDescent="0.25">
      <c r="H6043" s="29" t="str">
        <f t="shared" si="282"/>
        <v/>
      </c>
      <c r="I6043" s="29" t="str">
        <f t="shared" si="283"/>
        <v/>
      </c>
      <c r="J6043" s="29" t="str">
        <f t="shared" si="284"/>
        <v/>
      </c>
    </row>
    <row r="6044" spans="8:10" x14ac:dyDescent="0.25">
      <c r="H6044" s="29" t="str">
        <f t="shared" si="282"/>
        <v/>
      </c>
      <c r="I6044" s="29" t="str">
        <f t="shared" si="283"/>
        <v/>
      </c>
      <c r="J6044" s="29" t="str">
        <f t="shared" si="284"/>
        <v/>
      </c>
    </row>
    <row r="6045" spans="8:10" x14ac:dyDescent="0.25">
      <c r="H6045" s="29" t="str">
        <f t="shared" ref="H6045:H6108" si="285">IF(A6045&gt;0,WEEKNUM(C6045,21),"")</f>
        <v/>
      </c>
      <c r="I6045" s="29" t="str">
        <f t="shared" ref="I6045:I6108" si="286">IF(A6045&gt;0,1,"")</f>
        <v/>
      </c>
      <c r="J6045" s="29" t="str">
        <f t="shared" ref="J6045:J6108" si="287">IF(F6045&gt;0,1,"")</f>
        <v/>
      </c>
    </row>
    <row r="6046" spans="8:10" x14ac:dyDescent="0.25">
      <c r="H6046" s="29" t="str">
        <f t="shared" si="285"/>
        <v/>
      </c>
      <c r="I6046" s="29" t="str">
        <f t="shared" si="286"/>
        <v/>
      </c>
      <c r="J6046" s="29" t="str">
        <f t="shared" si="287"/>
        <v/>
      </c>
    </row>
    <row r="6047" spans="8:10" x14ac:dyDescent="0.25">
      <c r="H6047" s="29" t="str">
        <f t="shared" si="285"/>
        <v/>
      </c>
      <c r="I6047" s="29" t="str">
        <f t="shared" si="286"/>
        <v/>
      </c>
      <c r="J6047" s="29" t="str">
        <f t="shared" si="287"/>
        <v/>
      </c>
    </row>
    <row r="6048" spans="8:10" x14ac:dyDescent="0.25">
      <c r="H6048" s="29" t="str">
        <f t="shared" si="285"/>
        <v/>
      </c>
      <c r="I6048" s="29" t="str">
        <f t="shared" si="286"/>
        <v/>
      </c>
      <c r="J6048" s="29" t="str">
        <f t="shared" si="287"/>
        <v/>
      </c>
    </row>
    <row r="6049" spans="8:10" x14ac:dyDescent="0.25">
      <c r="H6049" s="29" t="str">
        <f t="shared" si="285"/>
        <v/>
      </c>
      <c r="I6049" s="29" t="str">
        <f t="shared" si="286"/>
        <v/>
      </c>
      <c r="J6049" s="29" t="str">
        <f t="shared" si="287"/>
        <v/>
      </c>
    </row>
    <row r="6050" spans="8:10" x14ac:dyDescent="0.25">
      <c r="H6050" s="29" t="str">
        <f t="shared" si="285"/>
        <v/>
      </c>
      <c r="I6050" s="29" t="str">
        <f t="shared" si="286"/>
        <v/>
      </c>
      <c r="J6050" s="29" t="str">
        <f t="shared" si="287"/>
        <v/>
      </c>
    </row>
    <row r="6051" spans="8:10" x14ac:dyDescent="0.25">
      <c r="H6051" s="29" t="str">
        <f t="shared" si="285"/>
        <v/>
      </c>
      <c r="I6051" s="29" t="str">
        <f t="shared" si="286"/>
        <v/>
      </c>
      <c r="J6051" s="29" t="str">
        <f t="shared" si="287"/>
        <v/>
      </c>
    </row>
    <row r="6052" spans="8:10" x14ac:dyDescent="0.25">
      <c r="H6052" s="29" t="str">
        <f t="shared" si="285"/>
        <v/>
      </c>
      <c r="I6052" s="29" t="str">
        <f t="shared" si="286"/>
        <v/>
      </c>
      <c r="J6052" s="29" t="str">
        <f t="shared" si="287"/>
        <v/>
      </c>
    </row>
    <row r="6053" spans="8:10" x14ac:dyDescent="0.25">
      <c r="H6053" s="29" t="str">
        <f t="shared" si="285"/>
        <v/>
      </c>
      <c r="I6053" s="29" t="str">
        <f t="shared" si="286"/>
        <v/>
      </c>
      <c r="J6053" s="29" t="str">
        <f t="shared" si="287"/>
        <v/>
      </c>
    </row>
    <row r="6054" spans="8:10" x14ac:dyDescent="0.25">
      <c r="H6054" s="29" t="str">
        <f t="shared" si="285"/>
        <v/>
      </c>
      <c r="I6054" s="29" t="str">
        <f t="shared" si="286"/>
        <v/>
      </c>
      <c r="J6054" s="29" t="str">
        <f t="shared" si="287"/>
        <v/>
      </c>
    </row>
    <row r="6055" spans="8:10" x14ac:dyDescent="0.25">
      <c r="H6055" s="29" t="str">
        <f t="shared" si="285"/>
        <v/>
      </c>
      <c r="I6055" s="29" t="str">
        <f t="shared" si="286"/>
        <v/>
      </c>
      <c r="J6055" s="29" t="str">
        <f t="shared" si="287"/>
        <v/>
      </c>
    </row>
    <row r="6056" spans="8:10" x14ac:dyDescent="0.25">
      <c r="H6056" s="29" t="str">
        <f t="shared" si="285"/>
        <v/>
      </c>
      <c r="I6056" s="29" t="str">
        <f t="shared" si="286"/>
        <v/>
      </c>
      <c r="J6056" s="29" t="str">
        <f t="shared" si="287"/>
        <v/>
      </c>
    </row>
    <row r="6057" spans="8:10" x14ac:dyDescent="0.25">
      <c r="H6057" s="29" t="str">
        <f t="shared" si="285"/>
        <v/>
      </c>
      <c r="I6057" s="29" t="str">
        <f t="shared" si="286"/>
        <v/>
      </c>
      <c r="J6057" s="29" t="str">
        <f t="shared" si="287"/>
        <v/>
      </c>
    </row>
    <row r="6058" spans="8:10" x14ac:dyDescent="0.25">
      <c r="H6058" s="29" t="str">
        <f t="shared" si="285"/>
        <v/>
      </c>
      <c r="I6058" s="29" t="str">
        <f t="shared" si="286"/>
        <v/>
      </c>
      <c r="J6058" s="29" t="str">
        <f t="shared" si="287"/>
        <v/>
      </c>
    </row>
    <row r="6059" spans="8:10" x14ac:dyDescent="0.25">
      <c r="H6059" s="29" t="str">
        <f t="shared" si="285"/>
        <v/>
      </c>
      <c r="I6059" s="29" t="str">
        <f t="shared" si="286"/>
        <v/>
      </c>
      <c r="J6059" s="29" t="str">
        <f t="shared" si="287"/>
        <v/>
      </c>
    </row>
    <row r="6060" spans="8:10" x14ac:dyDescent="0.25">
      <c r="H6060" s="29" t="str">
        <f t="shared" si="285"/>
        <v/>
      </c>
      <c r="I6060" s="29" t="str">
        <f t="shared" si="286"/>
        <v/>
      </c>
      <c r="J6060" s="29" t="str">
        <f t="shared" si="287"/>
        <v/>
      </c>
    </row>
    <row r="6061" spans="8:10" x14ac:dyDescent="0.25">
      <c r="H6061" s="29" t="str">
        <f t="shared" si="285"/>
        <v/>
      </c>
      <c r="I6061" s="29" t="str">
        <f t="shared" si="286"/>
        <v/>
      </c>
      <c r="J6061" s="29" t="str">
        <f t="shared" si="287"/>
        <v/>
      </c>
    </row>
    <row r="6062" spans="8:10" x14ac:dyDescent="0.25">
      <c r="H6062" s="29" t="str">
        <f t="shared" si="285"/>
        <v/>
      </c>
      <c r="I6062" s="29" t="str">
        <f t="shared" si="286"/>
        <v/>
      </c>
      <c r="J6062" s="29" t="str">
        <f t="shared" si="287"/>
        <v/>
      </c>
    </row>
    <row r="6063" spans="8:10" x14ac:dyDescent="0.25">
      <c r="H6063" s="29" t="str">
        <f t="shared" si="285"/>
        <v/>
      </c>
      <c r="I6063" s="29" t="str">
        <f t="shared" si="286"/>
        <v/>
      </c>
      <c r="J6063" s="29" t="str">
        <f t="shared" si="287"/>
        <v/>
      </c>
    </row>
    <row r="6064" spans="8:10" x14ac:dyDescent="0.25">
      <c r="H6064" s="29" t="str">
        <f t="shared" si="285"/>
        <v/>
      </c>
      <c r="I6064" s="29" t="str">
        <f t="shared" si="286"/>
        <v/>
      </c>
      <c r="J6064" s="29" t="str">
        <f t="shared" si="287"/>
        <v/>
      </c>
    </row>
    <row r="6065" spans="8:10" x14ac:dyDescent="0.25">
      <c r="H6065" s="29" t="str">
        <f t="shared" si="285"/>
        <v/>
      </c>
      <c r="I6065" s="29" t="str">
        <f t="shared" si="286"/>
        <v/>
      </c>
      <c r="J6065" s="29" t="str">
        <f t="shared" si="287"/>
        <v/>
      </c>
    </row>
    <row r="6066" spans="8:10" x14ac:dyDescent="0.25">
      <c r="H6066" s="29" t="str">
        <f t="shared" si="285"/>
        <v/>
      </c>
      <c r="I6066" s="29" t="str">
        <f t="shared" si="286"/>
        <v/>
      </c>
      <c r="J6066" s="29" t="str">
        <f t="shared" si="287"/>
        <v/>
      </c>
    </row>
    <row r="6067" spans="8:10" x14ac:dyDescent="0.25">
      <c r="H6067" s="29" t="str">
        <f t="shared" si="285"/>
        <v/>
      </c>
      <c r="I6067" s="29" t="str">
        <f t="shared" si="286"/>
        <v/>
      </c>
      <c r="J6067" s="29" t="str">
        <f t="shared" si="287"/>
        <v/>
      </c>
    </row>
    <row r="6068" spans="8:10" x14ac:dyDescent="0.25">
      <c r="H6068" s="29" t="str">
        <f t="shared" si="285"/>
        <v/>
      </c>
      <c r="I6068" s="29" t="str">
        <f t="shared" si="286"/>
        <v/>
      </c>
      <c r="J6068" s="29" t="str">
        <f t="shared" si="287"/>
        <v/>
      </c>
    </row>
    <row r="6069" spans="8:10" x14ac:dyDescent="0.25">
      <c r="H6069" s="29" t="str">
        <f t="shared" si="285"/>
        <v/>
      </c>
      <c r="I6069" s="29" t="str">
        <f t="shared" si="286"/>
        <v/>
      </c>
      <c r="J6069" s="29" t="str">
        <f t="shared" si="287"/>
        <v/>
      </c>
    </row>
    <row r="6070" spans="8:10" x14ac:dyDescent="0.25">
      <c r="H6070" s="29" t="str">
        <f t="shared" si="285"/>
        <v/>
      </c>
      <c r="I6070" s="29" t="str">
        <f t="shared" si="286"/>
        <v/>
      </c>
      <c r="J6070" s="29" t="str">
        <f t="shared" si="287"/>
        <v/>
      </c>
    </row>
    <row r="6071" spans="8:10" x14ac:dyDescent="0.25">
      <c r="H6071" s="29" t="str">
        <f t="shared" si="285"/>
        <v/>
      </c>
      <c r="I6071" s="29" t="str">
        <f t="shared" si="286"/>
        <v/>
      </c>
      <c r="J6071" s="29" t="str">
        <f t="shared" si="287"/>
        <v/>
      </c>
    </row>
    <row r="6072" spans="8:10" x14ac:dyDescent="0.25">
      <c r="H6072" s="29" t="str">
        <f t="shared" si="285"/>
        <v/>
      </c>
      <c r="I6072" s="29" t="str">
        <f t="shared" si="286"/>
        <v/>
      </c>
      <c r="J6072" s="29" t="str">
        <f t="shared" si="287"/>
        <v/>
      </c>
    </row>
    <row r="6073" spans="8:10" x14ac:dyDescent="0.25">
      <c r="H6073" s="29" t="str">
        <f t="shared" si="285"/>
        <v/>
      </c>
      <c r="I6073" s="29" t="str">
        <f t="shared" si="286"/>
        <v/>
      </c>
      <c r="J6073" s="29" t="str">
        <f t="shared" si="287"/>
        <v/>
      </c>
    </row>
    <row r="6074" spans="8:10" x14ac:dyDescent="0.25">
      <c r="H6074" s="29" t="str">
        <f t="shared" si="285"/>
        <v/>
      </c>
      <c r="I6074" s="29" t="str">
        <f t="shared" si="286"/>
        <v/>
      </c>
      <c r="J6074" s="29" t="str">
        <f t="shared" si="287"/>
        <v/>
      </c>
    </row>
    <row r="6075" spans="8:10" x14ac:dyDescent="0.25">
      <c r="H6075" s="29" t="str">
        <f t="shared" si="285"/>
        <v/>
      </c>
      <c r="I6075" s="29" t="str">
        <f t="shared" si="286"/>
        <v/>
      </c>
      <c r="J6075" s="29" t="str">
        <f t="shared" si="287"/>
        <v/>
      </c>
    </row>
    <row r="6076" spans="8:10" x14ac:dyDescent="0.25">
      <c r="H6076" s="29" t="str">
        <f t="shared" si="285"/>
        <v/>
      </c>
      <c r="I6076" s="29" t="str">
        <f t="shared" si="286"/>
        <v/>
      </c>
      <c r="J6076" s="29" t="str">
        <f t="shared" si="287"/>
        <v/>
      </c>
    </row>
    <row r="6077" spans="8:10" x14ac:dyDescent="0.25">
      <c r="H6077" s="29" t="str">
        <f t="shared" si="285"/>
        <v/>
      </c>
      <c r="I6077" s="29" t="str">
        <f t="shared" si="286"/>
        <v/>
      </c>
      <c r="J6077" s="29" t="str">
        <f t="shared" si="287"/>
        <v/>
      </c>
    </row>
    <row r="6078" spans="8:10" x14ac:dyDescent="0.25">
      <c r="H6078" s="29" t="str">
        <f t="shared" si="285"/>
        <v/>
      </c>
      <c r="I6078" s="29" t="str">
        <f t="shared" si="286"/>
        <v/>
      </c>
      <c r="J6078" s="29" t="str">
        <f t="shared" si="287"/>
        <v/>
      </c>
    </row>
    <row r="6079" spans="8:10" x14ac:dyDescent="0.25">
      <c r="H6079" s="29" t="str">
        <f t="shared" si="285"/>
        <v/>
      </c>
      <c r="I6079" s="29" t="str">
        <f t="shared" si="286"/>
        <v/>
      </c>
      <c r="J6079" s="29" t="str">
        <f t="shared" si="287"/>
        <v/>
      </c>
    </row>
    <row r="6080" spans="8:10" x14ac:dyDescent="0.25">
      <c r="H6080" s="29" t="str">
        <f t="shared" si="285"/>
        <v/>
      </c>
      <c r="I6080" s="29" t="str">
        <f t="shared" si="286"/>
        <v/>
      </c>
      <c r="J6080" s="29" t="str">
        <f t="shared" si="287"/>
        <v/>
      </c>
    </row>
    <row r="6081" spans="8:10" x14ac:dyDescent="0.25">
      <c r="H6081" s="29" t="str">
        <f t="shared" si="285"/>
        <v/>
      </c>
      <c r="I6081" s="29" t="str">
        <f t="shared" si="286"/>
        <v/>
      </c>
      <c r="J6081" s="29" t="str">
        <f t="shared" si="287"/>
        <v/>
      </c>
    </row>
    <row r="6082" spans="8:10" x14ac:dyDescent="0.25">
      <c r="H6082" s="29" t="str">
        <f t="shared" si="285"/>
        <v/>
      </c>
      <c r="I6082" s="29" t="str">
        <f t="shared" si="286"/>
        <v/>
      </c>
      <c r="J6082" s="29" t="str">
        <f t="shared" si="287"/>
        <v/>
      </c>
    </row>
    <row r="6083" spans="8:10" x14ac:dyDescent="0.25">
      <c r="H6083" s="29" t="str">
        <f t="shared" si="285"/>
        <v/>
      </c>
      <c r="I6083" s="29" t="str">
        <f t="shared" si="286"/>
        <v/>
      </c>
      <c r="J6083" s="29" t="str">
        <f t="shared" si="287"/>
        <v/>
      </c>
    </row>
    <row r="6084" spans="8:10" x14ac:dyDescent="0.25">
      <c r="H6084" s="29" t="str">
        <f t="shared" si="285"/>
        <v/>
      </c>
      <c r="I6084" s="29" t="str">
        <f t="shared" si="286"/>
        <v/>
      </c>
      <c r="J6084" s="29" t="str">
        <f t="shared" si="287"/>
        <v/>
      </c>
    </row>
    <row r="6085" spans="8:10" x14ac:dyDescent="0.25">
      <c r="H6085" s="29" t="str">
        <f t="shared" si="285"/>
        <v/>
      </c>
      <c r="I6085" s="29" t="str">
        <f t="shared" si="286"/>
        <v/>
      </c>
      <c r="J6085" s="29" t="str">
        <f t="shared" si="287"/>
        <v/>
      </c>
    </row>
    <row r="6086" spans="8:10" x14ac:dyDescent="0.25">
      <c r="H6086" s="29" t="str">
        <f t="shared" si="285"/>
        <v/>
      </c>
      <c r="I6086" s="29" t="str">
        <f t="shared" si="286"/>
        <v/>
      </c>
      <c r="J6086" s="29" t="str">
        <f t="shared" si="287"/>
        <v/>
      </c>
    </row>
    <row r="6087" spans="8:10" x14ac:dyDescent="0.25">
      <c r="H6087" s="29" t="str">
        <f t="shared" si="285"/>
        <v/>
      </c>
      <c r="I6087" s="29" t="str">
        <f t="shared" si="286"/>
        <v/>
      </c>
      <c r="J6087" s="29" t="str">
        <f t="shared" si="287"/>
        <v/>
      </c>
    </row>
    <row r="6088" spans="8:10" x14ac:dyDescent="0.25">
      <c r="H6088" s="29" t="str">
        <f t="shared" si="285"/>
        <v/>
      </c>
      <c r="I6088" s="29" t="str">
        <f t="shared" si="286"/>
        <v/>
      </c>
      <c r="J6088" s="29" t="str">
        <f t="shared" si="287"/>
        <v/>
      </c>
    </row>
    <row r="6089" spans="8:10" x14ac:dyDescent="0.25">
      <c r="H6089" s="29" t="str">
        <f t="shared" si="285"/>
        <v/>
      </c>
      <c r="I6089" s="29" t="str">
        <f t="shared" si="286"/>
        <v/>
      </c>
      <c r="J6089" s="29" t="str">
        <f t="shared" si="287"/>
        <v/>
      </c>
    </row>
    <row r="6090" spans="8:10" x14ac:dyDescent="0.25">
      <c r="H6090" s="29" t="str">
        <f t="shared" si="285"/>
        <v/>
      </c>
      <c r="I6090" s="29" t="str">
        <f t="shared" si="286"/>
        <v/>
      </c>
      <c r="J6090" s="29" t="str">
        <f t="shared" si="287"/>
        <v/>
      </c>
    </row>
    <row r="6091" spans="8:10" x14ac:dyDescent="0.25">
      <c r="H6091" s="29" t="str">
        <f t="shared" si="285"/>
        <v/>
      </c>
      <c r="I6091" s="29" t="str">
        <f t="shared" si="286"/>
        <v/>
      </c>
      <c r="J6091" s="29" t="str">
        <f t="shared" si="287"/>
        <v/>
      </c>
    </row>
    <row r="6092" spans="8:10" x14ac:dyDescent="0.25">
      <c r="H6092" s="29" t="str">
        <f t="shared" si="285"/>
        <v/>
      </c>
      <c r="I6092" s="29" t="str">
        <f t="shared" si="286"/>
        <v/>
      </c>
      <c r="J6092" s="29" t="str">
        <f t="shared" si="287"/>
        <v/>
      </c>
    </row>
    <row r="6093" spans="8:10" x14ac:dyDescent="0.25">
      <c r="H6093" s="29" t="str">
        <f t="shared" si="285"/>
        <v/>
      </c>
      <c r="I6093" s="29" t="str">
        <f t="shared" si="286"/>
        <v/>
      </c>
      <c r="J6093" s="29" t="str">
        <f t="shared" si="287"/>
        <v/>
      </c>
    </row>
    <row r="6094" spans="8:10" x14ac:dyDescent="0.25">
      <c r="H6094" s="29" t="str">
        <f t="shared" si="285"/>
        <v/>
      </c>
      <c r="I6094" s="29" t="str">
        <f t="shared" si="286"/>
        <v/>
      </c>
      <c r="J6094" s="29" t="str">
        <f t="shared" si="287"/>
        <v/>
      </c>
    </row>
    <row r="6095" spans="8:10" x14ac:dyDescent="0.25">
      <c r="H6095" s="29" t="str">
        <f t="shared" si="285"/>
        <v/>
      </c>
      <c r="I6095" s="29" t="str">
        <f t="shared" si="286"/>
        <v/>
      </c>
      <c r="J6095" s="29" t="str">
        <f t="shared" si="287"/>
        <v/>
      </c>
    </row>
    <row r="6096" spans="8:10" x14ac:dyDescent="0.25">
      <c r="H6096" s="29" t="str">
        <f t="shared" si="285"/>
        <v/>
      </c>
      <c r="I6096" s="29" t="str">
        <f t="shared" si="286"/>
        <v/>
      </c>
      <c r="J6096" s="29" t="str">
        <f t="shared" si="287"/>
        <v/>
      </c>
    </row>
    <row r="6097" spans="8:10" x14ac:dyDescent="0.25">
      <c r="H6097" s="29" t="str">
        <f t="shared" si="285"/>
        <v/>
      </c>
      <c r="I6097" s="29" t="str">
        <f t="shared" si="286"/>
        <v/>
      </c>
      <c r="J6097" s="29" t="str">
        <f t="shared" si="287"/>
        <v/>
      </c>
    </row>
    <row r="6098" spans="8:10" x14ac:dyDescent="0.25">
      <c r="H6098" s="29" t="str">
        <f t="shared" si="285"/>
        <v/>
      </c>
      <c r="I6098" s="29" t="str">
        <f t="shared" si="286"/>
        <v/>
      </c>
      <c r="J6098" s="29" t="str">
        <f t="shared" si="287"/>
        <v/>
      </c>
    </row>
    <row r="6099" spans="8:10" x14ac:dyDescent="0.25">
      <c r="H6099" s="29" t="str">
        <f t="shared" si="285"/>
        <v/>
      </c>
      <c r="I6099" s="29" t="str">
        <f t="shared" si="286"/>
        <v/>
      </c>
      <c r="J6099" s="29" t="str">
        <f t="shared" si="287"/>
        <v/>
      </c>
    </row>
    <row r="6100" spans="8:10" x14ac:dyDescent="0.25">
      <c r="H6100" s="29" t="str">
        <f t="shared" si="285"/>
        <v/>
      </c>
      <c r="I6100" s="29" t="str">
        <f t="shared" si="286"/>
        <v/>
      </c>
      <c r="J6100" s="29" t="str">
        <f t="shared" si="287"/>
        <v/>
      </c>
    </row>
    <row r="6101" spans="8:10" x14ac:dyDescent="0.25">
      <c r="H6101" s="29" t="str">
        <f t="shared" si="285"/>
        <v/>
      </c>
      <c r="I6101" s="29" t="str">
        <f t="shared" si="286"/>
        <v/>
      </c>
      <c r="J6101" s="29" t="str">
        <f t="shared" si="287"/>
        <v/>
      </c>
    </row>
    <row r="6102" spans="8:10" x14ac:dyDescent="0.25">
      <c r="H6102" s="29" t="str">
        <f t="shared" si="285"/>
        <v/>
      </c>
      <c r="I6102" s="29" t="str">
        <f t="shared" si="286"/>
        <v/>
      </c>
      <c r="J6102" s="29" t="str">
        <f t="shared" si="287"/>
        <v/>
      </c>
    </row>
    <row r="6103" spans="8:10" x14ac:dyDescent="0.25">
      <c r="H6103" s="29" t="str">
        <f t="shared" si="285"/>
        <v/>
      </c>
      <c r="I6103" s="29" t="str">
        <f t="shared" si="286"/>
        <v/>
      </c>
      <c r="J6103" s="29" t="str">
        <f t="shared" si="287"/>
        <v/>
      </c>
    </row>
    <row r="6104" spans="8:10" x14ac:dyDescent="0.25">
      <c r="H6104" s="29" t="str">
        <f t="shared" si="285"/>
        <v/>
      </c>
      <c r="I6104" s="29" t="str">
        <f t="shared" si="286"/>
        <v/>
      </c>
      <c r="J6104" s="29" t="str">
        <f t="shared" si="287"/>
        <v/>
      </c>
    </row>
    <row r="6105" spans="8:10" x14ac:dyDescent="0.25">
      <c r="H6105" s="29" t="str">
        <f t="shared" si="285"/>
        <v/>
      </c>
      <c r="I6105" s="29" t="str">
        <f t="shared" si="286"/>
        <v/>
      </c>
      <c r="J6105" s="29" t="str">
        <f t="shared" si="287"/>
        <v/>
      </c>
    </row>
    <row r="6106" spans="8:10" x14ac:dyDescent="0.25">
      <c r="H6106" s="29" t="str">
        <f t="shared" si="285"/>
        <v/>
      </c>
      <c r="I6106" s="29" t="str">
        <f t="shared" si="286"/>
        <v/>
      </c>
      <c r="J6106" s="29" t="str">
        <f t="shared" si="287"/>
        <v/>
      </c>
    </row>
    <row r="6107" spans="8:10" x14ac:dyDescent="0.25">
      <c r="H6107" s="29" t="str">
        <f t="shared" si="285"/>
        <v/>
      </c>
      <c r="I6107" s="29" t="str">
        <f t="shared" si="286"/>
        <v/>
      </c>
      <c r="J6107" s="29" t="str">
        <f t="shared" si="287"/>
        <v/>
      </c>
    </row>
    <row r="6108" spans="8:10" x14ac:dyDescent="0.25">
      <c r="H6108" s="29" t="str">
        <f t="shared" si="285"/>
        <v/>
      </c>
      <c r="I6108" s="29" t="str">
        <f t="shared" si="286"/>
        <v/>
      </c>
      <c r="J6108" s="29" t="str">
        <f t="shared" si="287"/>
        <v/>
      </c>
    </row>
    <row r="6109" spans="8:10" x14ac:dyDescent="0.25">
      <c r="H6109" s="29" t="str">
        <f t="shared" ref="H6109:H6172" si="288">IF(A6109&gt;0,WEEKNUM(C6109,21),"")</f>
        <v/>
      </c>
      <c r="I6109" s="29" t="str">
        <f t="shared" ref="I6109:I6172" si="289">IF(A6109&gt;0,1,"")</f>
        <v/>
      </c>
      <c r="J6109" s="29" t="str">
        <f t="shared" ref="J6109:J6172" si="290">IF(F6109&gt;0,1,"")</f>
        <v/>
      </c>
    </row>
    <row r="6110" spans="8:10" x14ac:dyDescent="0.25">
      <c r="H6110" s="29" t="str">
        <f t="shared" si="288"/>
        <v/>
      </c>
      <c r="I6110" s="29" t="str">
        <f t="shared" si="289"/>
        <v/>
      </c>
      <c r="J6110" s="29" t="str">
        <f t="shared" si="290"/>
        <v/>
      </c>
    </row>
    <row r="6111" spans="8:10" x14ac:dyDescent="0.25">
      <c r="H6111" s="29" t="str">
        <f t="shared" si="288"/>
        <v/>
      </c>
      <c r="I6111" s="29" t="str">
        <f t="shared" si="289"/>
        <v/>
      </c>
      <c r="J6111" s="29" t="str">
        <f t="shared" si="290"/>
        <v/>
      </c>
    </row>
    <row r="6112" spans="8:10" x14ac:dyDescent="0.25">
      <c r="H6112" s="29" t="str">
        <f t="shared" si="288"/>
        <v/>
      </c>
      <c r="I6112" s="29" t="str">
        <f t="shared" si="289"/>
        <v/>
      </c>
      <c r="J6112" s="29" t="str">
        <f t="shared" si="290"/>
        <v/>
      </c>
    </row>
    <row r="6113" spans="8:10" x14ac:dyDescent="0.25">
      <c r="H6113" s="29" t="str">
        <f t="shared" si="288"/>
        <v/>
      </c>
      <c r="I6113" s="29" t="str">
        <f t="shared" si="289"/>
        <v/>
      </c>
      <c r="J6113" s="29" t="str">
        <f t="shared" si="290"/>
        <v/>
      </c>
    </row>
    <row r="6114" spans="8:10" x14ac:dyDescent="0.25">
      <c r="H6114" s="29" t="str">
        <f t="shared" si="288"/>
        <v/>
      </c>
      <c r="I6114" s="29" t="str">
        <f t="shared" si="289"/>
        <v/>
      </c>
      <c r="J6114" s="29" t="str">
        <f t="shared" si="290"/>
        <v/>
      </c>
    </row>
    <row r="6115" spans="8:10" x14ac:dyDescent="0.25">
      <c r="H6115" s="29" t="str">
        <f t="shared" si="288"/>
        <v/>
      </c>
      <c r="I6115" s="29" t="str">
        <f t="shared" si="289"/>
        <v/>
      </c>
      <c r="J6115" s="29" t="str">
        <f t="shared" si="290"/>
        <v/>
      </c>
    </row>
    <row r="6116" spans="8:10" x14ac:dyDescent="0.25">
      <c r="H6116" s="29" t="str">
        <f t="shared" si="288"/>
        <v/>
      </c>
      <c r="I6116" s="29" t="str">
        <f t="shared" si="289"/>
        <v/>
      </c>
      <c r="J6116" s="29" t="str">
        <f t="shared" si="290"/>
        <v/>
      </c>
    </row>
    <row r="6117" spans="8:10" x14ac:dyDescent="0.25">
      <c r="H6117" s="29" t="str">
        <f t="shared" si="288"/>
        <v/>
      </c>
      <c r="I6117" s="29" t="str">
        <f t="shared" si="289"/>
        <v/>
      </c>
      <c r="J6117" s="29" t="str">
        <f t="shared" si="290"/>
        <v/>
      </c>
    </row>
    <row r="6118" spans="8:10" x14ac:dyDescent="0.25">
      <c r="H6118" s="29" t="str">
        <f t="shared" si="288"/>
        <v/>
      </c>
      <c r="I6118" s="29" t="str">
        <f t="shared" si="289"/>
        <v/>
      </c>
      <c r="J6118" s="29" t="str">
        <f t="shared" si="290"/>
        <v/>
      </c>
    </row>
    <row r="6119" spans="8:10" x14ac:dyDescent="0.25">
      <c r="H6119" s="29" t="str">
        <f t="shared" si="288"/>
        <v/>
      </c>
      <c r="I6119" s="29" t="str">
        <f t="shared" si="289"/>
        <v/>
      </c>
      <c r="J6119" s="29" t="str">
        <f t="shared" si="290"/>
        <v/>
      </c>
    </row>
    <row r="6120" spans="8:10" x14ac:dyDescent="0.25">
      <c r="H6120" s="29" t="str">
        <f t="shared" si="288"/>
        <v/>
      </c>
      <c r="I6120" s="29" t="str">
        <f t="shared" si="289"/>
        <v/>
      </c>
      <c r="J6120" s="29" t="str">
        <f t="shared" si="290"/>
        <v/>
      </c>
    </row>
    <row r="6121" spans="8:10" x14ac:dyDescent="0.25">
      <c r="H6121" s="29" t="str">
        <f t="shared" si="288"/>
        <v/>
      </c>
      <c r="I6121" s="29" t="str">
        <f t="shared" si="289"/>
        <v/>
      </c>
      <c r="J6121" s="29" t="str">
        <f t="shared" si="290"/>
        <v/>
      </c>
    </row>
    <row r="6122" spans="8:10" x14ac:dyDescent="0.25">
      <c r="H6122" s="29" t="str">
        <f t="shared" si="288"/>
        <v/>
      </c>
      <c r="I6122" s="29" t="str">
        <f t="shared" si="289"/>
        <v/>
      </c>
      <c r="J6122" s="29" t="str">
        <f t="shared" si="290"/>
        <v/>
      </c>
    </row>
    <row r="6123" spans="8:10" x14ac:dyDescent="0.25">
      <c r="H6123" s="29" t="str">
        <f t="shared" si="288"/>
        <v/>
      </c>
      <c r="I6123" s="29" t="str">
        <f t="shared" si="289"/>
        <v/>
      </c>
      <c r="J6123" s="29" t="str">
        <f t="shared" si="290"/>
        <v/>
      </c>
    </row>
    <row r="6124" spans="8:10" x14ac:dyDescent="0.25">
      <c r="H6124" s="29" t="str">
        <f t="shared" si="288"/>
        <v/>
      </c>
      <c r="I6124" s="29" t="str">
        <f t="shared" si="289"/>
        <v/>
      </c>
      <c r="J6124" s="29" t="str">
        <f t="shared" si="290"/>
        <v/>
      </c>
    </row>
    <row r="6125" spans="8:10" x14ac:dyDescent="0.25">
      <c r="H6125" s="29" t="str">
        <f t="shared" si="288"/>
        <v/>
      </c>
      <c r="I6125" s="29" t="str">
        <f t="shared" si="289"/>
        <v/>
      </c>
      <c r="J6125" s="29" t="str">
        <f t="shared" si="290"/>
        <v/>
      </c>
    </row>
    <row r="6126" spans="8:10" x14ac:dyDescent="0.25">
      <c r="H6126" s="29" t="str">
        <f t="shared" si="288"/>
        <v/>
      </c>
      <c r="I6126" s="29" t="str">
        <f t="shared" si="289"/>
        <v/>
      </c>
      <c r="J6126" s="29" t="str">
        <f t="shared" si="290"/>
        <v/>
      </c>
    </row>
    <row r="6127" spans="8:10" x14ac:dyDescent="0.25">
      <c r="H6127" s="29" t="str">
        <f t="shared" si="288"/>
        <v/>
      </c>
      <c r="I6127" s="29" t="str">
        <f t="shared" si="289"/>
        <v/>
      </c>
      <c r="J6127" s="29" t="str">
        <f t="shared" si="290"/>
        <v/>
      </c>
    </row>
    <row r="6128" spans="8:10" x14ac:dyDescent="0.25">
      <c r="H6128" s="29" t="str">
        <f t="shared" si="288"/>
        <v/>
      </c>
      <c r="I6128" s="29" t="str">
        <f t="shared" si="289"/>
        <v/>
      </c>
      <c r="J6128" s="29" t="str">
        <f t="shared" si="290"/>
        <v/>
      </c>
    </row>
    <row r="6129" spans="8:10" x14ac:dyDescent="0.25">
      <c r="H6129" s="29" t="str">
        <f t="shared" si="288"/>
        <v/>
      </c>
      <c r="I6129" s="29" t="str">
        <f t="shared" si="289"/>
        <v/>
      </c>
      <c r="J6129" s="29" t="str">
        <f t="shared" si="290"/>
        <v/>
      </c>
    </row>
    <row r="6130" spans="8:10" x14ac:dyDescent="0.25">
      <c r="H6130" s="29" t="str">
        <f t="shared" si="288"/>
        <v/>
      </c>
      <c r="I6130" s="29" t="str">
        <f t="shared" si="289"/>
        <v/>
      </c>
      <c r="J6130" s="29" t="str">
        <f t="shared" si="290"/>
        <v/>
      </c>
    </row>
    <row r="6131" spans="8:10" x14ac:dyDescent="0.25">
      <c r="H6131" s="29" t="str">
        <f t="shared" si="288"/>
        <v/>
      </c>
      <c r="I6131" s="29" t="str">
        <f t="shared" si="289"/>
        <v/>
      </c>
      <c r="J6131" s="29" t="str">
        <f t="shared" si="290"/>
        <v/>
      </c>
    </row>
    <row r="6132" spans="8:10" x14ac:dyDescent="0.25">
      <c r="H6132" s="29" t="str">
        <f t="shared" si="288"/>
        <v/>
      </c>
      <c r="I6132" s="29" t="str">
        <f t="shared" si="289"/>
        <v/>
      </c>
      <c r="J6132" s="29" t="str">
        <f t="shared" si="290"/>
        <v/>
      </c>
    </row>
    <row r="6133" spans="8:10" x14ac:dyDescent="0.25">
      <c r="H6133" s="29" t="str">
        <f t="shared" si="288"/>
        <v/>
      </c>
      <c r="I6133" s="29" t="str">
        <f t="shared" si="289"/>
        <v/>
      </c>
      <c r="J6133" s="29" t="str">
        <f t="shared" si="290"/>
        <v/>
      </c>
    </row>
    <row r="6134" spans="8:10" x14ac:dyDescent="0.25">
      <c r="H6134" s="29" t="str">
        <f t="shared" si="288"/>
        <v/>
      </c>
      <c r="I6134" s="29" t="str">
        <f t="shared" si="289"/>
        <v/>
      </c>
      <c r="J6134" s="29" t="str">
        <f t="shared" si="290"/>
        <v/>
      </c>
    </row>
    <row r="6135" spans="8:10" x14ac:dyDescent="0.25">
      <c r="H6135" s="29" t="str">
        <f t="shared" si="288"/>
        <v/>
      </c>
      <c r="I6135" s="29" t="str">
        <f t="shared" si="289"/>
        <v/>
      </c>
      <c r="J6135" s="29" t="str">
        <f t="shared" si="290"/>
        <v/>
      </c>
    </row>
    <row r="6136" spans="8:10" x14ac:dyDescent="0.25">
      <c r="H6136" s="29" t="str">
        <f t="shared" si="288"/>
        <v/>
      </c>
      <c r="I6136" s="29" t="str">
        <f t="shared" si="289"/>
        <v/>
      </c>
      <c r="J6136" s="29" t="str">
        <f t="shared" si="290"/>
        <v/>
      </c>
    </row>
    <row r="6137" spans="8:10" x14ac:dyDescent="0.25">
      <c r="H6137" s="29" t="str">
        <f t="shared" si="288"/>
        <v/>
      </c>
      <c r="I6137" s="29" t="str">
        <f t="shared" si="289"/>
        <v/>
      </c>
      <c r="J6137" s="29" t="str">
        <f t="shared" si="290"/>
        <v/>
      </c>
    </row>
    <row r="6138" spans="8:10" x14ac:dyDescent="0.25">
      <c r="H6138" s="29" t="str">
        <f t="shared" si="288"/>
        <v/>
      </c>
      <c r="I6138" s="29" t="str">
        <f t="shared" si="289"/>
        <v/>
      </c>
      <c r="J6138" s="29" t="str">
        <f t="shared" si="290"/>
        <v/>
      </c>
    </row>
    <row r="6139" spans="8:10" x14ac:dyDescent="0.25">
      <c r="H6139" s="29" t="str">
        <f t="shared" si="288"/>
        <v/>
      </c>
      <c r="I6139" s="29" t="str">
        <f t="shared" si="289"/>
        <v/>
      </c>
      <c r="J6139" s="29" t="str">
        <f t="shared" si="290"/>
        <v/>
      </c>
    </row>
    <row r="6140" spans="8:10" x14ac:dyDescent="0.25">
      <c r="H6140" s="29" t="str">
        <f t="shared" si="288"/>
        <v/>
      </c>
      <c r="I6140" s="29" t="str">
        <f t="shared" si="289"/>
        <v/>
      </c>
      <c r="J6140" s="29" t="str">
        <f t="shared" si="290"/>
        <v/>
      </c>
    </row>
    <row r="6141" spans="8:10" x14ac:dyDescent="0.25">
      <c r="H6141" s="29" t="str">
        <f t="shared" si="288"/>
        <v/>
      </c>
      <c r="I6141" s="29" t="str">
        <f t="shared" si="289"/>
        <v/>
      </c>
      <c r="J6141" s="29" t="str">
        <f t="shared" si="290"/>
        <v/>
      </c>
    </row>
    <row r="6142" spans="8:10" x14ac:dyDescent="0.25">
      <c r="H6142" s="29" t="str">
        <f t="shared" si="288"/>
        <v/>
      </c>
      <c r="I6142" s="29" t="str">
        <f t="shared" si="289"/>
        <v/>
      </c>
      <c r="J6142" s="29" t="str">
        <f t="shared" si="290"/>
        <v/>
      </c>
    </row>
    <row r="6143" spans="8:10" x14ac:dyDescent="0.25">
      <c r="H6143" s="29" t="str">
        <f t="shared" si="288"/>
        <v/>
      </c>
      <c r="I6143" s="29" t="str">
        <f t="shared" si="289"/>
        <v/>
      </c>
      <c r="J6143" s="29" t="str">
        <f t="shared" si="290"/>
        <v/>
      </c>
    </row>
    <row r="6144" spans="8:10" x14ac:dyDescent="0.25">
      <c r="H6144" s="29" t="str">
        <f t="shared" si="288"/>
        <v/>
      </c>
      <c r="I6144" s="29" t="str">
        <f t="shared" si="289"/>
        <v/>
      </c>
      <c r="J6144" s="29" t="str">
        <f t="shared" si="290"/>
        <v/>
      </c>
    </row>
    <row r="6145" spans="8:10" x14ac:dyDescent="0.25">
      <c r="H6145" s="29" t="str">
        <f t="shared" si="288"/>
        <v/>
      </c>
      <c r="I6145" s="29" t="str">
        <f t="shared" si="289"/>
        <v/>
      </c>
      <c r="J6145" s="29" t="str">
        <f t="shared" si="290"/>
        <v/>
      </c>
    </row>
    <row r="6146" spans="8:10" x14ac:dyDescent="0.25">
      <c r="H6146" s="29" t="str">
        <f t="shared" si="288"/>
        <v/>
      </c>
      <c r="I6146" s="29" t="str">
        <f t="shared" si="289"/>
        <v/>
      </c>
      <c r="J6146" s="29" t="str">
        <f t="shared" si="290"/>
        <v/>
      </c>
    </row>
    <row r="6147" spans="8:10" x14ac:dyDescent="0.25">
      <c r="H6147" s="29" t="str">
        <f t="shared" si="288"/>
        <v/>
      </c>
      <c r="I6147" s="29" t="str">
        <f t="shared" si="289"/>
        <v/>
      </c>
      <c r="J6147" s="29" t="str">
        <f t="shared" si="290"/>
        <v/>
      </c>
    </row>
    <row r="6148" spans="8:10" x14ac:dyDescent="0.25">
      <c r="H6148" s="29" t="str">
        <f t="shared" si="288"/>
        <v/>
      </c>
      <c r="I6148" s="29" t="str">
        <f t="shared" si="289"/>
        <v/>
      </c>
      <c r="J6148" s="29" t="str">
        <f t="shared" si="290"/>
        <v/>
      </c>
    </row>
    <row r="6149" spans="8:10" x14ac:dyDescent="0.25">
      <c r="H6149" s="29" t="str">
        <f t="shared" si="288"/>
        <v/>
      </c>
      <c r="I6149" s="29" t="str">
        <f t="shared" si="289"/>
        <v/>
      </c>
      <c r="J6149" s="29" t="str">
        <f t="shared" si="290"/>
        <v/>
      </c>
    </row>
    <row r="6150" spans="8:10" x14ac:dyDescent="0.25">
      <c r="H6150" s="29" t="str">
        <f t="shared" si="288"/>
        <v/>
      </c>
      <c r="I6150" s="29" t="str">
        <f t="shared" si="289"/>
        <v/>
      </c>
      <c r="J6150" s="29" t="str">
        <f t="shared" si="290"/>
        <v/>
      </c>
    </row>
    <row r="6151" spans="8:10" x14ac:dyDescent="0.25">
      <c r="H6151" s="29" t="str">
        <f t="shared" si="288"/>
        <v/>
      </c>
      <c r="I6151" s="29" t="str">
        <f t="shared" si="289"/>
        <v/>
      </c>
      <c r="J6151" s="29" t="str">
        <f t="shared" si="290"/>
        <v/>
      </c>
    </row>
    <row r="6152" spans="8:10" x14ac:dyDescent="0.25">
      <c r="H6152" s="29" t="str">
        <f t="shared" si="288"/>
        <v/>
      </c>
      <c r="I6152" s="29" t="str">
        <f t="shared" si="289"/>
        <v/>
      </c>
      <c r="J6152" s="29" t="str">
        <f t="shared" si="290"/>
        <v/>
      </c>
    </row>
    <row r="6153" spans="8:10" x14ac:dyDescent="0.25">
      <c r="H6153" s="29" t="str">
        <f t="shared" si="288"/>
        <v/>
      </c>
      <c r="I6153" s="29" t="str">
        <f t="shared" si="289"/>
        <v/>
      </c>
      <c r="J6153" s="29" t="str">
        <f t="shared" si="290"/>
        <v/>
      </c>
    </row>
    <row r="6154" spans="8:10" x14ac:dyDescent="0.25">
      <c r="H6154" s="29" t="str">
        <f t="shared" si="288"/>
        <v/>
      </c>
      <c r="I6154" s="29" t="str">
        <f t="shared" si="289"/>
        <v/>
      </c>
      <c r="J6154" s="29" t="str">
        <f t="shared" si="290"/>
        <v/>
      </c>
    </row>
    <row r="6155" spans="8:10" x14ac:dyDescent="0.25">
      <c r="H6155" s="29" t="str">
        <f t="shared" si="288"/>
        <v/>
      </c>
      <c r="I6155" s="29" t="str">
        <f t="shared" si="289"/>
        <v/>
      </c>
      <c r="J6155" s="29" t="str">
        <f t="shared" si="290"/>
        <v/>
      </c>
    </row>
    <row r="6156" spans="8:10" x14ac:dyDescent="0.25">
      <c r="H6156" s="29" t="str">
        <f t="shared" si="288"/>
        <v/>
      </c>
      <c r="I6156" s="29" t="str">
        <f t="shared" si="289"/>
        <v/>
      </c>
      <c r="J6156" s="29" t="str">
        <f t="shared" si="290"/>
        <v/>
      </c>
    </row>
    <row r="6157" spans="8:10" x14ac:dyDescent="0.25">
      <c r="H6157" s="29" t="str">
        <f t="shared" si="288"/>
        <v/>
      </c>
      <c r="I6157" s="29" t="str">
        <f t="shared" si="289"/>
        <v/>
      </c>
      <c r="J6157" s="29" t="str">
        <f t="shared" si="290"/>
        <v/>
      </c>
    </row>
    <row r="6158" spans="8:10" x14ac:dyDescent="0.25">
      <c r="H6158" s="29" t="str">
        <f t="shared" si="288"/>
        <v/>
      </c>
      <c r="I6158" s="29" t="str">
        <f t="shared" si="289"/>
        <v/>
      </c>
      <c r="J6158" s="29" t="str">
        <f t="shared" si="290"/>
        <v/>
      </c>
    </row>
    <row r="6159" spans="8:10" x14ac:dyDescent="0.25">
      <c r="H6159" s="29" t="str">
        <f t="shared" si="288"/>
        <v/>
      </c>
      <c r="I6159" s="29" t="str">
        <f t="shared" si="289"/>
        <v/>
      </c>
      <c r="J6159" s="29" t="str">
        <f t="shared" si="290"/>
        <v/>
      </c>
    </row>
    <row r="6160" spans="8:10" x14ac:dyDescent="0.25">
      <c r="H6160" s="29" t="str">
        <f t="shared" si="288"/>
        <v/>
      </c>
      <c r="I6160" s="29" t="str">
        <f t="shared" si="289"/>
        <v/>
      </c>
      <c r="J6160" s="29" t="str">
        <f t="shared" si="290"/>
        <v/>
      </c>
    </row>
    <row r="6161" spans="8:10" x14ac:dyDescent="0.25">
      <c r="H6161" s="29" t="str">
        <f t="shared" si="288"/>
        <v/>
      </c>
      <c r="I6161" s="29" t="str">
        <f t="shared" si="289"/>
        <v/>
      </c>
      <c r="J6161" s="29" t="str">
        <f t="shared" si="290"/>
        <v/>
      </c>
    </row>
    <row r="6162" spans="8:10" x14ac:dyDescent="0.25">
      <c r="H6162" s="29" t="str">
        <f t="shared" si="288"/>
        <v/>
      </c>
      <c r="I6162" s="29" t="str">
        <f t="shared" si="289"/>
        <v/>
      </c>
      <c r="J6162" s="29" t="str">
        <f t="shared" si="290"/>
        <v/>
      </c>
    </row>
    <row r="6163" spans="8:10" x14ac:dyDescent="0.25">
      <c r="H6163" s="29" t="str">
        <f t="shared" si="288"/>
        <v/>
      </c>
      <c r="I6163" s="29" t="str">
        <f t="shared" si="289"/>
        <v/>
      </c>
      <c r="J6163" s="29" t="str">
        <f t="shared" si="290"/>
        <v/>
      </c>
    </row>
    <row r="6164" spans="8:10" x14ac:dyDescent="0.25">
      <c r="H6164" s="29" t="str">
        <f t="shared" si="288"/>
        <v/>
      </c>
      <c r="I6164" s="29" t="str">
        <f t="shared" si="289"/>
        <v/>
      </c>
      <c r="J6164" s="29" t="str">
        <f t="shared" si="290"/>
        <v/>
      </c>
    </row>
    <row r="6165" spans="8:10" x14ac:dyDescent="0.25">
      <c r="H6165" s="29" t="str">
        <f t="shared" si="288"/>
        <v/>
      </c>
      <c r="I6165" s="29" t="str">
        <f t="shared" si="289"/>
        <v/>
      </c>
      <c r="J6165" s="29" t="str">
        <f t="shared" si="290"/>
        <v/>
      </c>
    </row>
    <row r="6166" spans="8:10" x14ac:dyDescent="0.25">
      <c r="H6166" s="29" t="str">
        <f t="shared" si="288"/>
        <v/>
      </c>
      <c r="I6166" s="29" t="str">
        <f t="shared" si="289"/>
        <v/>
      </c>
      <c r="J6166" s="29" t="str">
        <f t="shared" si="290"/>
        <v/>
      </c>
    </row>
    <row r="6167" spans="8:10" x14ac:dyDescent="0.25">
      <c r="H6167" s="29" t="str">
        <f t="shared" si="288"/>
        <v/>
      </c>
      <c r="I6167" s="29" t="str">
        <f t="shared" si="289"/>
        <v/>
      </c>
      <c r="J6167" s="29" t="str">
        <f t="shared" si="290"/>
        <v/>
      </c>
    </row>
    <row r="6168" spans="8:10" x14ac:dyDescent="0.25">
      <c r="H6168" s="29" t="str">
        <f t="shared" si="288"/>
        <v/>
      </c>
      <c r="I6168" s="29" t="str">
        <f t="shared" si="289"/>
        <v/>
      </c>
      <c r="J6168" s="29" t="str">
        <f t="shared" si="290"/>
        <v/>
      </c>
    </row>
    <row r="6169" spans="8:10" x14ac:dyDescent="0.25">
      <c r="H6169" s="29" t="str">
        <f t="shared" si="288"/>
        <v/>
      </c>
      <c r="I6169" s="29" t="str">
        <f t="shared" si="289"/>
        <v/>
      </c>
      <c r="J6169" s="29" t="str">
        <f t="shared" si="290"/>
        <v/>
      </c>
    </row>
    <row r="6170" spans="8:10" x14ac:dyDescent="0.25">
      <c r="H6170" s="29" t="str">
        <f t="shared" si="288"/>
        <v/>
      </c>
      <c r="I6170" s="29" t="str">
        <f t="shared" si="289"/>
        <v/>
      </c>
      <c r="J6170" s="29" t="str">
        <f t="shared" si="290"/>
        <v/>
      </c>
    </row>
    <row r="6171" spans="8:10" x14ac:dyDescent="0.25">
      <c r="H6171" s="29" t="str">
        <f t="shared" si="288"/>
        <v/>
      </c>
      <c r="I6171" s="29" t="str">
        <f t="shared" si="289"/>
        <v/>
      </c>
      <c r="J6171" s="29" t="str">
        <f t="shared" si="290"/>
        <v/>
      </c>
    </row>
    <row r="6172" spans="8:10" x14ac:dyDescent="0.25">
      <c r="H6172" s="29" t="str">
        <f t="shared" si="288"/>
        <v/>
      </c>
      <c r="I6172" s="29" t="str">
        <f t="shared" si="289"/>
        <v/>
      </c>
      <c r="J6172" s="29" t="str">
        <f t="shared" si="290"/>
        <v/>
      </c>
    </row>
    <row r="6173" spans="8:10" x14ac:dyDescent="0.25">
      <c r="H6173" s="29" t="str">
        <f t="shared" ref="H6173:H6236" si="291">IF(A6173&gt;0,WEEKNUM(C6173,21),"")</f>
        <v/>
      </c>
      <c r="I6173" s="29" t="str">
        <f t="shared" ref="I6173:I6236" si="292">IF(A6173&gt;0,1,"")</f>
        <v/>
      </c>
      <c r="J6173" s="29" t="str">
        <f t="shared" ref="J6173:J6236" si="293">IF(F6173&gt;0,1,"")</f>
        <v/>
      </c>
    </row>
    <row r="6174" spans="8:10" x14ac:dyDescent="0.25">
      <c r="H6174" s="29" t="str">
        <f t="shared" si="291"/>
        <v/>
      </c>
      <c r="I6174" s="29" t="str">
        <f t="shared" si="292"/>
        <v/>
      </c>
      <c r="J6174" s="29" t="str">
        <f t="shared" si="293"/>
        <v/>
      </c>
    </row>
    <row r="6175" spans="8:10" x14ac:dyDescent="0.25">
      <c r="H6175" s="29" t="str">
        <f t="shared" si="291"/>
        <v/>
      </c>
      <c r="I6175" s="29" t="str">
        <f t="shared" si="292"/>
        <v/>
      </c>
      <c r="J6175" s="29" t="str">
        <f t="shared" si="293"/>
        <v/>
      </c>
    </row>
    <row r="6176" spans="8:10" x14ac:dyDescent="0.25">
      <c r="H6176" s="29" t="str">
        <f t="shared" si="291"/>
        <v/>
      </c>
      <c r="I6176" s="29" t="str">
        <f t="shared" si="292"/>
        <v/>
      </c>
      <c r="J6176" s="29" t="str">
        <f t="shared" si="293"/>
        <v/>
      </c>
    </row>
    <row r="6177" spans="8:10" x14ac:dyDescent="0.25">
      <c r="H6177" s="29" t="str">
        <f t="shared" si="291"/>
        <v/>
      </c>
      <c r="I6177" s="29" t="str">
        <f t="shared" si="292"/>
        <v/>
      </c>
      <c r="J6177" s="29" t="str">
        <f t="shared" si="293"/>
        <v/>
      </c>
    </row>
    <row r="6178" spans="8:10" x14ac:dyDescent="0.25">
      <c r="H6178" s="29" t="str">
        <f t="shared" si="291"/>
        <v/>
      </c>
      <c r="I6178" s="29" t="str">
        <f t="shared" si="292"/>
        <v/>
      </c>
      <c r="J6178" s="29" t="str">
        <f t="shared" si="293"/>
        <v/>
      </c>
    </row>
    <row r="6179" spans="8:10" x14ac:dyDescent="0.25">
      <c r="H6179" s="29" t="str">
        <f t="shared" si="291"/>
        <v/>
      </c>
      <c r="I6179" s="29" t="str">
        <f t="shared" si="292"/>
        <v/>
      </c>
      <c r="J6179" s="29" t="str">
        <f t="shared" si="293"/>
        <v/>
      </c>
    </row>
    <row r="6180" spans="8:10" x14ac:dyDescent="0.25">
      <c r="H6180" s="29" t="str">
        <f t="shared" si="291"/>
        <v/>
      </c>
      <c r="I6180" s="29" t="str">
        <f t="shared" si="292"/>
        <v/>
      </c>
      <c r="J6180" s="29" t="str">
        <f t="shared" si="293"/>
        <v/>
      </c>
    </row>
    <row r="6181" spans="8:10" x14ac:dyDescent="0.25">
      <c r="H6181" s="29" t="str">
        <f t="shared" si="291"/>
        <v/>
      </c>
      <c r="I6181" s="29" t="str">
        <f t="shared" si="292"/>
        <v/>
      </c>
      <c r="J6181" s="29" t="str">
        <f t="shared" si="293"/>
        <v/>
      </c>
    </row>
    <row r="6182" spans="8:10" x14ac:dyDescent="0.25">
      <c r="H6182" s="29" t="str">
        <f t="shared" si="291"/>
        <v/>
      </c>
      <c r="I6182" s="29" t="str">
        <f t="shared" si="292"/>
        <v/>
      </c>
      <c r="J6182" s="29" t="str">
        <f t="shared" si="293"/>
        <v/>
      </c>
    </row>
    <row r="6183" spans="8:10" x14ac:dyDescent="0.25">
      <c r="H6183" s="29" t="str">
        <f t="shared" si="291"/>
        <v/>
      </c>
      <c r="I6183" s="29" t="str">
        <f t="shared" si="292"/>
        <v/>
      </c>
      <c r="J6183" s="29" t="str">
        <f t="shared" si="293"/>
        <v/>
      </c>
    </row>
    <row r="6184" spans="8:10" x14ac:dyDescent="0.25">
      <c r="H6184" s="29" t="str">
        <f t="shared" si="291"/>
        <v/>
      </c>
      <c r="I6184" s="29" t="str">
        <f t="shared" si="292"/>
        <v/>
      </c>
      <c r="J6184" s="29" t="str">
        <f t="shared" si="293"/>
        <v/>
      </c>
    </row>
    <row r="6185" spans="8:10" x14ac:dyDescent="0.25">
      <c r="H6185" s="29" t="str">
        <f t="shared" si="291"/>
        <v/>
      </c>
      <c r="I6185" s="29" t="str">
        <f t="shared" si="292"/>
        <v/>
      </c>
      <c r="J6185" s="29" t="str">
        <f t="shared" si="293"/>
        <v/>
      </c>
    </row>
    <row r="6186" spans="8:10" x14ac:dyDescent="0.25">
      <c r="H6186" s="29" t="str">
        <f t="shared" si="291"/>
        <v/>
      </c>
      <c r="I6186" s="29" t="str">
        <f t="shared" si="292"/>
        <v/>
      </c>
      <c r="J6186" s="29" t="str">
        <f t="shared" si="293"/>
        <v/>
      </c>
    </row>
    <row r="6187" spans="8:10" x14ac:dyDescent="0.25">
      <c r="H6187" s="29" t="str">
        <f t="shared" si="291"/>
        <v/>
      </c>
      <c r="I6187" s="29" t="str">
        <f t="shared" si="292"/>
        <v/>
      </c>
      <c r="J6187" s="29" t="str">
        <f t="shared" si="293"/>
        <v/>
      </c>
    </row>
    <row r="6188" spans="8:10" x14ac:dyDescent="0.25">
      <c r="H6188" s="29" t="str">
        <f t="shared" si="291"/>
        <v/>
      </c>
      <c r="I6188" s="29" t="str">
        <f t="shared" si="292"/>
        <v/>
      </c>
      <c r="J6188" s="29" t="str">
        <f t="shared" si="293"/>
        <v/>
      </c>
    </row>
    <row r="6189" spans="8:10" x14ac:dyDescent="0.25">
      <c r="H6189" s="29" t="str">
        <f t="shared" si="291"/>
        <v/>
      </c>
      <c r="I6189" s="29" t="str">
        <f t="shared" si="292"/>
        <v/>
      </c>
      <c r="J6189" s="29" t="str">
        <f t="shared" si="293"/>
        <v/>
      </c>
    </row>
    <row r="6190" spans="8:10" x14ac:dyDescent="0.25">
      <c r="H6190" s="29" t="str">
        <f t="shared" si="291"/>
        <v/>
      </c>
      <c r="I6190" s="29" t="str">
        <f t="shared" si="292"/>
        <v/>
      </c>
      <c r="J6190" s="29" t="str">
        <f t="shared" si="293"/>
        <v/>
      </c>
    </row>
    <row r="6191" spans="8:10" x14ac:dyDescent="0.25">
      <c r="H6191" s="29" t="str">
        <f t="shared" si="291"/>
        <v/>
      </c>
      <c r="I6191" s="29" t="str">
        <f t="shared" si="292"/>
        <v/>
      </c>
      <c r="J6191" s="29" t="str">
        <f t="shared" si="293"/>
        <v/>
      </c>
    </row>
    <row r="6192" spans="8:10" x14ac:dyDescent="0.25">
      <c r="H6192" s="29" t="str">
        <f t="shared" si="291"/>
        <v/>
      </c>
      <c r="I6192" s="29" t="str">
        <f t="shared" si="292"/>
        <v/>
      </c>
      <c r="J6192" s="29" t="str">
        <f t="shared" si="293"/>
        <v/>
      </c>
    </row>
    <row r="6193" spans="8:10" x14ac:dyDescent="0.25">
      <c r="H6193" s="29" t="str">
        <f t="shared" si="291"/>
        <v/>
      </c>
      <c r="I6193" s="29" t="str">
        <f t="shared" si="292"/>
        <v/>
      </c>
      <c r="J6193" s="29" t="str">
        <f t="shared" si="293"/>
        <v/>
      </c>
    </row>
    <row r="6194" spans="8:10" x14ac:dyDescent="0.25">
      <c r="H6194" s="29" t="str">
        <f t="shared" si="291"/>
        <v/>
      </c>
      <c r="I6194" s="29" t="str">
        <f t="shared" si="292"/>
        <v/>
      </c>
      <c r="J6194" s="29" t="str">
        <f t="shared" si="293"/>
        <v/>
      </c>
    </row>
    <row r="6195" spans="8:10" x14ac:dyDescent="0.25">
      <c r="H6195" s="29" t="str">
        <f t="shared" si="291"/>
        <v/>
      </c>
      <c r="I6195" s="29" t="str">
        <f t="shared" si="292"/>
        <v/>
      </c>
      <c r="J6195" s="29" t="str">
        <f t="shared" si="293"/>
        <v/>
      </c>
    </row>
    <row r="6196" spans="8:10" x14ac:dyDescent="0.25">
      <c r="H6196" s="29" t="str">
        <f t="shared" si="291"/>
        <v/>
      </c>
      <c r="I6196" s="29" t="str">
        <f t="shared" si="292"/>
        <v/>
      </c>
      <c r="J6196" s="29" t="str">
        <f t="shared" si="293"/>
        <v/>
      </c>
    </row>
    <row r="6197" spans="8:10" x14ac:dyDescent="0.25">
      <c r="H6197" s="29" t="str">
        <f t="shared" si="291"/>
        <v/>
      </c>
      <c r="I6197" s="29" t="str">
        <f t="shared" si="292"/>
        <v/>
      </c>
      <c r="J6197" s="29" t="str">
        <f t="shared" si="293"/>
        <v/>
      </c>
    </row>
    <row r="6198" spans="8:10" x14ac:dyDescent="0.25">
      <c r="H6198" s="29" t="str">
        <f t="shared" si="291"/>
        <v/>
      </c>
      <c r="I6198" s="29" t="str">
        <f t="shared" si="292"/>
        <v/>
      </c>
      <c r="J6198" s="29" t="str">
        <f t="shared" si="293"/>
        <v/>
      </c>
    </row>
    <row r="6199" spans="8:10" x14ac:dyDescent="0.25">
      <c r="H6199" s="29" t="str">
        <f t="shared" si="291"/>
        <v/>
      </c>
      <c r="I6199" s="29" t="str">
        <f t="shared" si="292"/>
        <v/>
      </c>
      <c r="J6199" s="29" t="str">
        <f t="shared" si="293"/>
        <v/>
      </c>
    </row>
    <row r="6200" spans="8:10" x14ac:dyDescent="0.25">
      <c r="H6200" s="29" t="str">
        <f t="shared" si="291"/>
        <v/>
      </c>
      <c r="I6200" s="29" t="str">
        <f t="shared" si="292"/>
        <v/>
      </c>
      <c r="J6200" s="29" t="str">
        <f t="shared" si="293"/>
        <v/>
      </c>
    </row>
    <row r="6201" spans="8:10" x14ac:dyDescent="0.25">
      <c r="H6201" s="29" t="str">
        <f t="shared" si="291"/>
        <v/>
      </c>
      <c r="I6201" s="29" t="str">
        <f t="shared" si="292"/>
        <v/>
      </c>
      <c r="J6201" s="29" t="str">
        <f t="shared" si="293"/>
        <v/>
      </c>
    </row>
    <row r="6202" spans="8:10" x14ac:dyDescent="0.25">
      <c r="H6202" s="29" t="str">
        <f t="shared" si="291"/>
        <v/>
      </c>
      <c r="I6202" s="29" t="str">
        <f t="shared" si="292"/>
        <v/>
      </c>
      <c r="J6202" s="29" t="str">
        <f t="shared" si="293"/>
        <v/>
      </c>
    </row>
    <row r="6203" spans="8:10" x14ac:dyDescent="0.25">
      <c r="H6203" s="29" t="str">
        <f t="shared" si="291"/>
        <v/>
      </c>
      <c r="I6203" s="29" t="str">
        <f t="shared" si="292"/>
        <v/>
      </c>
      <c r="J6203" s="29" t="str">
        <f t="shared" si="293"/>
        <v/>
      </c>
    </row>
    <row r="6204" spans="8:10" x14ac:dyDescent="0.25">
      <c r="H6204" s="29" t="str">
        <f t="shared" si="291"/>
        <v/>
      </c>
      <c r="I6204" s="29" t="str">
        <f t="shared" si="292"/>
        <v/>
      </c>
      <c r="J6204" s="29" t="str">
        <f t="shared" si="293"/>
        <v/>
      </c>
    </row>
    <row r="6205" spans="8:10" x14ac:dyDescent="0.25">
      <c r="H6205" s="29" t="str">
        <f t="shared" si="291"/>
        <v/>
      </c>
      <c r="I6205" s="29" t="str">
        <f t="shared" si="292"/>
        <v/>
      </c>
      <c r="J6205" s="29" t="str">
        <f t="shared" si="293"/>
        <v/>
      </c>
    </row>
    <row r="6206" spans="8:10" x14ac:dyDescent="0.25">
      <c r="H6206" s="29" t="str">
        <f t="shared" si="291"/>
        <v/>
      </c>
      <c r="I6206" s="29" t="str">
        <f t="shared" si="292"/>
        <v/>
      </c>
      <c r="J6206" s="29" t="str">
        <f t="shared" si="293"/>
        <v/>
      </c>
    </row>
    <row r="6207" spans="8:10" x14ac:dyDescent="0.25">
      <c r="H6207" s="29" t="str">
        <f t="shared" si="291"/>
        <v/>
      </c>
      <c r="I6207" s="29" t="str">
        <f t="shared" si="292"/>
        <v/>
      </c>
      <c r="J6207" s="29" t="str">
        <f t="shared" si="293"/>
        <v/>
      </c>
    </row>
    <row r="6208" spans="8:10" x14ac:dyDescent="0.25">
      <c r="H6208" s="29" t="str">
        <f t="shared" si="291"/>
        <v/>
      </c>
      <c r="I6208" s="29" t="str">
        <f t="shared" si="292"/>
        <v/>
      </c>
      <c r="J6208" s="29" t="str">
        <f t="shared" si="293"/>
        <v/>
      </c>
    </row>
    <row r="6209" spans="8:10" x14ac:dyDescent="0.25">
      <c r="H6209" s="29" t="str">
        <f t="shared" si="291"/>
        <v/>
      </c>
      <c r="I6209" s="29" t="str">
        <f t="shared" si="292"/>
        <v/>
      </c>
      <c r="J6209" s="29" t="str">
        <f t="shared" si="293"/>
        <v/>
      </c>
    </row>
    <row r="6210" spans="8:10" x14ac:dyDescent="0.25">
      <c r="H6210" s="29" t="str">
        <f t="shared" si="291"/>
        <v/>
      </c>
      <c r="I6210" s="29" t="str">
        <f t="shared" si="292"/>
        <v/>
      </c>
      <c r="J6210" s="29" t="str">
        <f t="shared" si="293"/>
        <v/>
      </c>
    </row>
    <row r="6211" spans="8:10" x14ac:dyDescent="0.25">
      <c r="H6211" s="29" t="str">
        <f t="shared" si="291"/>
        <v/>
      </c>
      <c r="I6211" s="29" t="str">
        <f t="shared" si="292"/>
        <v/>
      </c>
      <c r="J6211" s="29" t="str">
        <f t="shared" si="293"/>
        <v/>
      </c>
    </row>
    <row r="6212" spans="8:10" x14ac:dyDescent="0.25">
      <c r="H6212" s="29" t="str">
        <f t="shared" si="291"/>
        <v/>
      </c>
      <c r="I6212" s="29" t="str">
        <f t="shared" si="292"/>
        <v/>
      </c>
      <c r="J6212" s="29" t="str">
        <f t="shared" si="293"/>
        <v/>
      </c>
    </row>
    <row r="6213" spans="8:10" x14ac:dyDescent="0.25">
      <c r="H6213" s="29" t="str">
        <f t="shared" si="291"/>
        <v/>
      </c>
      <c r="I6213" s="29" t="str">
        <f t="shared" si="292"/>
        <v/>
      </c>
      <c r="J6213" s="29" t="str">
        <f t="shared" si="293"/>
        <v/>
      </c>
    </row>
    <row r="6214" spans="8:10" x14ac:dyDescent="0.25">
      <c r="H6214" s="29" t="str">
        <f t="shared" si="291"/>
        <v/>
      </c>
      <c r="I6214" s="29" t="str">
        <f t="shared" si="292"/>
        <v/>
      </c>
      <c r="J6214" s="29" t="str">
        <f t="shared" si="293"/>
        <v/>
      </c>
    </row>
    <row r="6215" spans="8:10" x14ac:dyDescent="0.25">
      <c r="H6215" s="29" t="str">
        <f t="shared" si="291"/>
        <v/>
      </c>
      <c r="I6215" s="29" t="str">
        <f t="shared" si="292"/>
        <v/>
      </c>
      <c r="J6215" s="29" t="str">
        <f t="shared" si="293"/>
        <v/>
      </c>
    </row>
    <row r="6216" spans="8:10" x14ac:dyDescent="0.25">
      <c r="H6216" s="29" t="str">
        <f t="shared" si="291"/>
        <v/>
      </c>
      <c r="I6216" s="29" t="str">
        <f t="shared" si="292"/>
        <v/>
      </c>
      <c r="J6216" s="29" t="str">
        <f t="shared" si="293"/>
        <v/>
      </c>
    </row>
    <row r="6217" spans="8:10" x14ac:dyDescent="0.25">
      <c r="H6217" s="29" t="str">
        <f t="shared" si="291"/>
        <v/>
      </c>
      <c r="I6217" s="29" t="str">
        <f t="shared" si="292"/>
        <v/>
      </c>
      <c r="J6217" s="29" t="str">
        <f t="shared" si="293"/>
        <v/>
      </c>
    </row>
    <row r="6218" spans="8:10" x14ac:dyDescent="0.25">
      <c r="H6218" s="29" t="str">
        <f t="shared" si="291"/>
        <v/>
      </c>
      <c r="I6218" s="29" t="str">
        <f t="shared" si="292"/>
        <v/>
      </c>
      <c r="J6218" s="29" t="str">
        <f t="shared" si="293"/>
        <v/>
      </c>
    </row>
    <row r="6219" spans="8:10" x14ac:dyDescent="0.25">
      <c r="H6219" s="29" t="str">
        <f t="shared" si="291"/>
        <v/>
      </c>
      <c r="I6219" s="29" t="str">
        <f t="shared" si="292"/>
        <v/>
      </c>
      <c r="J6219" s="29" t="str">
        <f t="shared" si="293"/>
        <v/>
      </c>
    </row>
    <row r="6220" spans="8:10" x14ac:dyDescent="0.25">
      <c r="H6220" s="29" t="str">
        <f t="shared" si="291"/>
        <v/>
      </c>
      <c r="I6220" s="29" t="str">
        <f t="shared" si="292"/>
        <v/>
      </c>
      <c r="J6220" s="29" t="str">
        <f t="shared" si="293"/>
        <v/>
      </c>
    </row>
    <row r="6221" spans="8:10" x14ac:dyDescent="0.25">
      <c r="H6221" s="29" t="str">
        <f t="shared" si="291"/>
        <v/>
      </c>
      <c r="I6221" s="29" t="str">
        <f t="shared" si="292"/>
        <v/>
      </c>
      <c r="J6221" s="29" t="str">
        <f t="shared" si="293"/>
        <v/>
      </c>
    </row>
    <row r="6222" spans="8:10" x14ac:dyDescent="0.25">
      <c r="H6222" s="29" t="str">
        <f t="shared" si="291"/>
        <v/>
      </c>
      <c r="I6222" s="29" t="str">
        <f t="shared" si="292"/>
        <v/>
      </c>
      <c r="J6222" s="29" t="str">
        <f t="shared" si="293"/>
        <v/>
      </c>
    </row>
    <row r="6223" spans="8:10" x14ac:dyDescent="0.25">
      <c r="H6223" s="29" t="str">
        <f t="shared" si="291"/>
        <v/>
      </c>
      <c r="I6223" s="29" t="str">
        <f t="shared" si="292"/>
        <v/>
      </c>
      <c r="J6223" s="29" t="str">
        <f t="shared" si="293"/>
        <v/>
      </c>
    </row>
    <row r="6224" spans="8:10" x14ac:dyDescent="0.25">
      <c r="H6224" s="29" t="str">
        <f t="shared" si="291"/>
        <v/>
      </c>
      <c r="I6224" s="29" t="str">
        <f t="shared" si="292"/>
        <v/>
      </c>
      <c r="J6224" s="29" t="str">
        <f t="shared" si="293"/>
        <v/>
      </c>
    </row>
    <row r="6225" spans="8:10" x14ac:dyDescent="0.25">
      <c r="H6225" s="29" t="str">
        <f t="shared" si="291"/>
        <v/>
      </c>
      <c r="I6225" s="29" t="str">
        <f t="shared" si="292"/>
        <v/>
      </c>
      <c r="J6225" s="29" t="str">
        <f t="shared" si="293"/>
        <v/>
      </c>
    </row>
    <row r="6226" spans="8:10" x14ac:dyDescent="0.25">
      <c r="H6226" s="29" t="str">
        <f t="shared" si="291"/>
        <v/>
      </c>
      <c r="I6226" s="29" t="str">
        <f t="shared" si="292"/>
        <v/>
      </c>
      <c r="J6226" s="29" t="str">
        <f t="shared" si="293"/>
        <v/>
      </c>
    </row>
    <row r="6227" spans="8:10" x14ac:dyDescent="0.25">
      <c r="H6227" s="29" t="str">
        <f t="shared" si="291"/>
        <v/>
      </c>
      <c r="I6227" s="29" t="str">
        <f t="shared" si="292"/>
        <v/>
      </c>
      <c r="J6227" s="29" t="str">
        <f t="shared" si="293"/>
        <v/>
      </c>
    </row>
    <row r="6228" spans="8:10" x14ac:dyDescent="0.25">
      <c r="H6228" s="29" t="str">
        <f t="shared" si="291"/>
        <v/>
      </c>
      <c r="I6228" s="29" t="str">
        <f t="shared" si="292"/>
        <v/>
      </c>
      <c r="J6228" s="29" t="str">
        <f t="shared" si="293"/>
        <v/>
      </c>
    </row>
    <row r="6229" spans="8:10" x14ac:dyDescent="0.25">
      <c r="H6229" s="29" t="str">
        <f t="shared" si="291"/>
        <v/>
      </c>
      <c r="I6229" s="29" t="str">
        <f t="shared" si="292"/>
        <v/>
      </c>
      <c r="J6229" s="29" t="str">
        <f t="shared" si="293"/>
        <v/>
      </c>
    </row>
    <row r="6230" spans="8:10" x14ac:dyDescent="0.25">
      <c r="H6230" s="29" t="str">
        <f t="shared" si="291"/>
        <v/>
      </c>
      <c r="I6230" s="29" t="str">
        <f t="shared" si="292"/>
        <v/>
      </c>
      <c r="J6230" s="29" t="str">
        <f t="shared" si="293"/>
        <v/>
      </c>
    </row>
    <row r="6231" spans="8:10" x14ac:dyDescent="0.25">
      <c r="H6231" s="29" t="str">
        <f t="shared" si="291"/>
        <v/>
      </c>
      <c r="I6231" s="29" t="str">
        <f t="shared" si="292"/>
        <v/>
      </c>
      <c r="J6231" s="29" t="str">
        <f t="shared" si="293"/>
        <v/>
      </c>
    </row>
    <row r="6232" spans="8:10" x14ac:dyDescent="0.25">
      <c r="H6232" s="29" t="str">
        <f t="shared" si="291"/>
        <v/>
      </c>
      <c r="I6232" s="29" t="str">
        <f t="shared" si="292"/>
        <v/>
      </c>
      <c r="J6232" s="29" t="str">
        <f t="shared" si="293"/>
        <v/>
      </c>
    </row>
    <row r="6233" spans="8:10" x14ac:dyDescent="0.25">
      <c r="H6233" s="29" t="str">
        <f t="shared" si="291"/>
        <v/>
      </c>
      <c r="I6233" s="29" t="str">
        <f t="shared" si="292"/>
        <v/>
      </c>
      <c r="J6233" s="29" t="str">
        <f t="shared" si="293"/>
        <v/>
      </c>
    </row>
    <row r="6234" spans="8:10" x14ac:dyDescent="0.25">
      <c r="H6234" s="29" t="str">
        <f t="shared" si="291"/>
        <v/>
      </c>
      <c r="I6234" s="29" t="str">
        <f t="shared" si="292"/>
        <v/>
      </c>
      <c r="J6234" s="29" t="str">
        <f t="shared" si="293"/>
        <v/>
      </c>
    </row>
    <row r="6235" spans="8:10" x14ac:dyDescent="0.25">
      <c r="H6235" s="29" t="str">
        <f t="shared" si="291"/>
        <v/>
      </c>
      <c r="I6235" s="29" t="str">
        <f t="shared" si="292"/>
        <v/>
      </c>
      <c r="J6235" s="29" t="str">
        <f t="shared" si="293"/>
        <v/>
      </c>
    </row>
    <row r="6236" spans="8:10" x14ac:dyDescent="0.25">
      <c r="H6236" s="29" t="str">
        <f t="shared" si="291"/>
        <v/>
      </c>
      <c r="I6236" s="29" t="str">
        <f t="shared" si="292"/>
        <v/>
      </c>
      <c r="J6236" s="29" t="str">
        <f t="shared" si="293"/>
        <v/>
      </c>
    </row>
    <row r="6237" spans="8:10" x14ac:dyDescent="0.25">
      <c r="H6237" s="29" t="str">
        <f t="shared" ref="H6237:H6300" si="294">IF(A6237&gt;0,WEEKNUM(C6237,21),"")</f>
        <v/>
      </c>
      <c r="I6237" s="29" t="str">
        <f t="shared" ref="I6237:I6300" si="295">IF(A6237&gt;0,1,"")</f>
        <v/>
      </c>
      <c r="J6237" s="29" t="str">
        <f t="shared" ref="J6237:J6300" si="296">IF(F6237&gt;0,1,"")</f>
        <v/>
      </c>
    </row>
    <row r="6238" spans="8:10" x14ac:dyDescent="0.25">
      <c r="H6238" s="29" t="str">
        <f t="shared" si="294"/>
        <v/>
      </c>
      <c r="I6238" s="29" t="str">
        <f t="shared" si="295"/>
        <v/>
      </c>
      <c r="J6238" s="29" t="str">
        <f t="shared" si="296"/>
        <v/>
      </c>
    </row>
    <row r="6239" spans="8:10" x14ac:dyDescent="0.25">
      <c r="H6239" s="29" t="str">
        <f t="shared" si="294"/>
        <v/>
      </c>
      <c r="I6239" s="29" t="str">
        <f t="shared" si="295"/>
        <v/>
      </c>
      <c r="J6239" s="29" t="str">
        <f t="shared" si="296"/>
        <v/>
      </c>
    </row>
    <row r="6240" spans="8:10" x14ac:dyDescent="0.25">
      <c r="H6240" s="29" t="str">
        <f t="shared" si="294"/>
        <v/>
      </c>
      <c r="I6240" s="29" t="str">
        <f t="shared" si="295"/>
        <v/>
      </c>
      <c r="J6240" s="29" t="str">
        <f t="shared" si="296"/>
        <v/>
      </c>
    </row>
    <row r="6241" spans="8:10" x14ac:dyDescent="0.25">
      <c r="H6241" s="29" t="str">
        <f t="shared" si="294"/>
        <v/>
      </c>
      <c r="I6241" s="29" t="str">
        <f t="shared" si="295"/>
        <v/>
      </c>
      <c r="J6241" s="29" t="str">
        <f t="shared" si="296"/>
        <v/>
      </c>
    </row>
    <row r="6242" spans="8:10" x14ac:dyDescent="0.25">
      <c r="H6242" s="29" t="str">
        <f t="shared" si="294"/>
        <v/>
      </c>
      <c r="I6242" s="29" t="str">
        <f t="shared" si="295"/>
        <v/>
      </c>
      <c r="J6242" s="29" t="str">
        <f t="shared" si="296"/>
        <v/>
      </c>
    </row>
    <row r="6243" spans="8:10" x14ac:dyDescent="0.25">
      <c r="H6243" s="29" t="str">
        <f t="shared" si="294"/>
        <v/>
      </c>
      <c r="I6243" s="29" t="str">
        <f t="shared" si="295"/>
        <v/>
      </c>
      <c r="J6243" s="29" t="str">
        <f t="shared" si="296"/>
        <v/>
      </c>
    </row>
    <row r="6244" spans="8:10" x14ac:dyDescent="0.25">
      <c r="H6244" s="29" t="str">
        <f t="shared" si="294"/>
        <v/>
      </c>
      <c r="I6244" s="29" t="str">
        <f t="shared" si="295"/>
        <v/>
      </c>
      <c r="J6244" s="29" t="str">
        <f t="shared" si="296"/>
        <v/>
      </c>
    </row>
    <row r="6245" spans="8:10" x14ac:dyDescent="0.25">
      <c r="H6245" s="29" t="str">
        <f t="shared" si="294"/>
        <v/>
      </c>
      <c r="I6245" s="29" t="str">
        <f t="shared" si="295"/>
        <v/>
      </c>
      <c r="J6245" s="29" t="str">
        <f t="shared" si="296"/>
        <v/>
      </c>
    </row>
    <row r="6246" spans="8:10" x14ac:dyDescent="0.25">
      <c r="H6246" s="29" t="str">
        <f t="shared" si="294"/>
        <v/>
      </c>
      <c r="I6246" s="29" t="str">
        <f t="shared" si="295"/>
        <v/>
      </c>
      <c r="J6246" s="29" t="str">
        <f t="shared" si="296"/>
        <v/>
      </c>
    </row>
    <row r="6247" spans="8:10" x14ac:dyDescent="0.25">
      <c r="H6247" s="29" t="str">
        <f t="shared" si="294"/>
        <v/>
      </c>
      <c r="I6247" s="29" t="str">
        <f t="shared" si="295"/>
        <v/>
      </c>
      <c r="J6247" s="29" t="str">
        <f t="shared" si="296"/>
        <v/>
      </c>
    </row>
    <row r="6248" spans="8:10" x14ac:dyDescent="0.25">
      <c r="H6248" s="29" t="str">
        <f t="shared" si="294"/>
        <v/>
      </c>
      <c r="I6248" s="29" t="str">
        <f t="shared" si="295"/>
        <v/>
      </c>
      <c r="J6248" s="29" t="str">
        <f t="shared" si="296"/>
        <v/>
      </c>
    </row>
    <row r="6249" spans="8:10" x14ac:dyDescent="0.25">
      <c r="H6249" s="29" t="str">
        <f t="shared" si="294"/>
        <v/>
      </c>
      <c r="I6249" s="29" t="str">
        <f t="shared" si="295"/>
        <v/>
      </c>
      <c r="J6249" s="29" t="str">
        <f t="shared" si="296"/>
        <v/>
      </c>
    </row>
    <row r="6250" spans="8:10" x14ac:dyDescent="0.25">
      <c r="H6250" s="29" t="str">
        <f t="shared" si="294"/>
        <v/>
      </c>
      <c r="I6250" s="29" t="str">
        <f t="shared" si="295"/>
        <v/>
      </c>
      <c r="J6250" s="29" t="str">
        <f t="shared" si="296"/>
        <v/>
      </c>
    </row>
    <row r="6251" spans="8:10" x14ac:dyDescent="0.25">
      <c r="H6251" s="29" t="str">
        <f t="shared" si="294"/>
        <v/>
      </c>
      <c r="I6251" s="29" t="str">
        <f t="shared" si="295"/>
        <v/>
      </c>
      <c r="J6251" s="29" t="str">
        <f t="shared" si="296"/>
        <v/>
      </c>
    </row>
    <row r="6252" spans="8:10" x14ac:dyDescent="0.25">
      <c r="H6252" s="29" t="str">
        <f t="shared" si="294"/>
        <v/>
      </c>
      <c r="I6252" s="29" t="str">
        <f t="shared" si="295"/>
        <v/>
      </c>
      <c r="J6252" s="29" t="str">
        <f t="shared" si="296"/>
        <v/>
      </c>
    </row>
    <row r="6253" spans="8:10" x14ac:dyDescent="0.25">
      <c r="H6253" s="29" t="str">
        <f t="shared" si="294"/>
        <v/>
      </c>
      <c r="I6253" s="29" t="str">
        <f t="shared" si="295"/>
        <v/>
      </c>
      <c r="J6253" s="29" t="str">
        <f t="shared" si="296"/>
        <v/>
      </c>
    </row>
    <row r="6254" spans="8:10" x14ac:dyDescent="0.25">
      <c r="H6254" s="29" t="str">
        <f t="shared" si="294"/>
        <v/>
      </c>
      <c r="I6254" s="29" t="str">
        <f t="shared" si="295"/>
        <v/>
      </c>
      <c r="J6254" s="29" t="str">
        <f t="shared" si="296"/>
        <v/>
      </c>
    </row>
    <row r="6255" spans="8:10" x14ac:dyDescent="0.25">
      <c r="H6255" s="29" t="str">
        <f t="shared" si="294"/>
        <v/>
      </c>
      <c r="I6255" s="29" t="str">
        <f t="shared" si="295"/>
        <v/>
      </c>
      <c r="J6255" s="29" t="str">
        <f t="shared" si="296"/>
        <v/>
      </c>
    </row>
    <row r="6256" spans="8:10" x14ac:dyDescent="0.25">
      <c r="H6256" s="29" t="str">
        <f t="shared" si="294"/>
        <v/>
      </c>
      <c r="I6256" s="29" t="str">
        <f t="shared" si="295"/>
        <v/>
      </c>
      <c r="J6256" s="29" t="str">
        <f t="shared" si="296"/>
        <v/>
      </c>
    </row>
    <row r="6257" spans="8:10" x14ac:dyDescent="0.25">
      <c r="H6257" s="29" t="str">
        <f t="shared" si="294"/>
        <v/>
      </c>
      <c r="I6257" s="29" t="str">
        <f t="shared" si="295"/>
        <v/>
      </c>
      <c r="J6257" s="29" t="str">
        <f t="shared" si="296"/>
        <v/>
      </c>
    </row>
    <row r="6258" spans="8:10" x14ac:dyDescent="0.25">
      <c r="H6258" s="29" t="str">
        <f t="shared" si="294"/>
        <v/>
      </c>
      <c r="I6258" s="29" t="str">
        <f t="shared" si="295"/>
        <v/>
      </c>
      <c r="J6258" s="29" t="str">
        <f t="shared" si="296"/>
        <v/>
      </c>
    </row>
    <row r="6259" spans="8:10" x14ac:dyDescent="0.25">
      <c r="H6259" s="29" t="str">
        <f t="shared" si="294"/>
        <v/>
      </c>
      <c r="I6259" s="29" t="str">
        <f t="shared" si="295"/>
        <v/>
      </c>
      <c r="J6259" s="29" t="str">
        <f t="shared" si="296"/>
        <v/>
      </c>
    </row>
    <row r="6260" spans="8:10" x14ac:dyDescent="0.25">
      <c r="H6260" s="29" t="str">
        <f t="shared" si="294"/>
        <v/>
      </c>
      <c r="I6260" s="29" t="str">
        <f t="shared" si="295"/>
        <v/>
      </c>
      <c r="J6260" s="29" t="str">
        <f t="shared" si="296"/>
        <v/>
      </c>
    </row>
    <row r="6261" spans="8:10" x14ac:dyDescent="0.25">
      <c r="H6261" s="29" t="str">
        <f t="shared" si="294"/>
        <v/>
      </c>
      <c r="I6261" s="29" t="str">
        <f t="shared" si="295"/>
        <v/>
      </c>
      <c r="J6261" s="29" t="str">
        <f t="shared" si="296"/>
        <v/>
      </c>
    </row>
    <row r="6262" spans="8:10" x14ac:dyDescent="0.25">
      <c r="H6262" s="29" t="str">
        <f t="shared" si="294"/>
        <v/>
      </c>
      <c r="I6262" s="29" t="str">
        <f t="shared" si="295"/>
        <v/>
      </c>
      <c r="J6262" s="29" t="str">
        <f t="shared" si="296"/>
        <v/>
      </c>
    </row>
    <row r="6263" spans="8:10" x14ac:dyDescent="0.25">
      <c r="H6263" s="29" t="str">
        <f t="shared" si="294"/>
        <v/>
      </c>
      <c r="I6263" s="29" t="str">
        <f t="shared" si="295"/>
        <v/>
      </c>
      <c r="J6263" s="29" t="str">
        <f t="shared" si="296"/>
        <v/>
      </c>
    </row>
    <row r="6264" spans="8:10" x14ac:dyDescent="0.25">
      <c r="H6264" s="29" t="str">
        <f t="shared" si="294"/>
        <v/>
      </c>
      <c r="I6264" s="29" t="str">
        <f t="shared" si="295"/>
        <v/>
      </c>
      <c r="J6264" s="29" t="str">
        <f t="shared" si="296"/>
        <v/>
      </c>
    </row>
    <row r="6265" spans="8:10" x14ac:dyDescent="0.25">
      <c r="H6265" s="29" t="str">
        <f t="shared" si="294"/>
        <v/>
      </c>
      <c r="I6265" s="29" t="str">
        <f t="shared" si="295"/>
        <v/>
      </c>
      <c r="J6265" s="29" t="str">
        <f t="shared" si="296"/>
        <v/>
      </c>
    </row>
    <row r="6266" spans="8:10" x14ac:dyDescent="0.25">
      <c r="H6266" s="29" t="str">
        <f t="shared" si="294"/>
        <v/>
      </c>
      <c r="I6266" s="29" t="str">
        <f t="shared" si="295"/>
        <v/>
      </c>
      <c r="J6266" s="29" t="str">
        <f t="shared" si="296"/>
        <v/>
      </c>
    </row>
    <row r="6267" spans="8:10" x14ac:dyDescent="0.25">
      <c r="H6267" s="29" t="str">
        <f t="shared" si="294"/>
        <v/>
      </c>
      <c r="I6267" s="29" t="str">
        <f t="shared" si="295"/>
        <v/>
      </c>
      <c r="J6267" s="29" t="str">
        <f t="shared" si="296"/>
        <v/>
      </c>
    </row>
    <row r="6268" spans="8:10" x14ac:dyDescent="0.25">
      <c r="H6268" s="29" t="str">
        <f t="shared" si="294"/>
        <v/>
      </c>
      <c r="I6268" s="29" t="str">
        <f t="shared" si="295"/>
        <v/>
      </c>
      <c r="J6268" s="29" t="str">
        <f t="shared" si="296"/>
        <v/>
      </c>
    </row>
    <row r="6269" spans="8:10" x14ac:dyDescent="0.25">
      <c r="H6269" s="29" t="str">
        <f t="shared" si="294"/>
        <v/>
      </c>
      <c r="I6269" s="29" t="str">
        <f t="shared" si="295"/>
        <v/>
      </c>
      <c r="J6269" s="29" t="str">
        <f t="shared" si="296"/>
        <v/>
      </c>
    </row>
    <row r="6270" spans="8:10" x14ac:dyDescent="0.25">
      <c r="H6270" s="29" t="str">
        <f t="shared" si="294"/>
        <v/>
      </c>
      <c r="I6270" s="29" t="str">
        <f t="shared" si="295"/>
        <v/>
      </c>
      <c r="J6270" s="29" t="str">
        <f t="shared" si="296"/>
        <v/>
      </c>
    </row>
    <row r="6271" spans="8:10" x14ac:dyDescent="0.25">
      <c r="H6271" s="29" t="str">
        <f t="shared" si="294"/>
        <v/>
      </c>
      <c r="I6271" s="29" t="str">
        <f t="shared" si="295"/>
        <v/>
      </c>
      <c r="J6271" s="29" t="str">
        <f t="shared" si="296"/>
        <v/>
      </c>
    </row>
    <row r="6272" spans="8:10" x14ac:dyDescent="0.25">
      <c r="H6272" s="29" t="str">
        <f t="shared" si="294"/>
        <v/>
      </c>
      <c r="I6272" s="29" t="str">
        <f t="shared" si="295"/>
        <v/>
      </c>
      <c r="J6272" s="29" t="str">
        <f t="shared" si="296"/>
        <v/>
      </c>
    </row>
    <row r="6273" spans="8:10" x14ac:dyDescent="0.25">
      <c r="H6273" s="29" t="str">
        <f t="shared" si="294"/>
        <v/>
      </c>
      <c r="I6273" s="29" t="str">
        <f t="shared" si="295"/>
        <v/>
      </c>
      <c r="J6273" s="29" t="str">
        <f t="shared" si="296"/>
        <v/>
      </c>
    </row>
    <row r="6274" spans="8:10" x14ac:dyDescent="0.25">
      <c r="H6274" s="29" t="str">
        <f t="shared" si="294"/>
        <v/>
      </c>
      <c r="I6274" s="29" t="str">
        <f t="shared" si="295"/>
        <v/>
      </c>
      <c r="J6274" s="29" t="str">
        <f t="shared" si="296"/>
        <v/>
      </c>
    </row>
    <row r="6275" spans="8:10" x14ac:dyDescent="0.25">
      <c r="H6275" s="29" t="str">
        <f t="shared" si="294"/>
        <v/>
      </c>
      <c r="I6275" s="29" t="str">
        <f t="shared" si="295"/>
        <v/>
      </c>
      <c r="J6275" s="29" t="str">
        <f t="shared" si="296"/>
        <v/>
      </c>
    </row>
    <row r="6276" spans="8:10" x14ac:dyDescent="0.25">
      <c r="H6276" s="29" t="str">
        <f t="shared" si="294"/>
        <v/>
      </c>
      <c r="I6276" s="29" t="str">
        <f t="shared" si="295"/>
        <v/>
      </c>
      <c r="J6276" s="29" t="str">
        <f t="shared" si="296"/>
        <v/>
      </c>
    </row>
    <row r="6277" spans="8:10" x14ac:dyDescent="0.25">
      <c r="H6277" s="29" t="str">
        <f t="shared" si="294"/>
        <v/>
      </c>
      <c r="I6277" s="29" t="str">
        <f t="shared" si="295"/>
        <v/>
      </c>
      <c r="J6277" s="29" t="str">
        <f t="shared" si="296"/>
        <v/>
      </c>
    </row>
    <row r="6278" spans="8:10" x14ac:dyDescent="0.25">
      <c r="H6278" s="29" t="str">
        <f t="shared" si="294"/>
        <v/>
      </c>
      <c r="I6278" s="29" t="str">
        <f t="shared" si="295"/>
        <v/>
      </c>
      <c r="J6278" s="29" t="str">
        <f t="shared" si="296"/>
        <v/>
      </c>
    </row>
    <row r="6279" spans="8:10" x14ac:dyDescent="0.25">
      <c r="H6279" s="29" t="str">
        <f t="shared" si="294"/>
        <v/>
      </c>
      <c r="I6279" s="29" t="str">
        <f t="shared" si="295"/>
        <v/>
      </c>
      <c r="J6279" s="29" t="str">
        <f t="shared" si="296"/>
        <v/>
      </c>
    </row>
    <row r="6280" spans="8:10" x14ac:dyDescent="0.25">
      <c r="H6280" s="29" t="str">
        <f t="shared" si="294"/>
        <v/>
      </c>
      <c r="I6280" s="29" t="str">
        <f t="shared" si="295"/>
        <v/>
      </c>
      <c r="J6280" s="29" t="str">
        <f t="shared" si="296"/>
        <v/>
      </c>
    </row>
    <row r="6281" spans="8:10" x14ac:dyDescent="0.25">
      <c r="H6281" s="29" t="str">
        <f t="shared" si="294"/>
        <v/>
      </c>
      <c r="I6281" s="29" t="str">
        <f t="shared" si="295"/>
        <v/>
      </c>
      <c r="J6281" s="29" t="str">
        <f t="shared" si="296"/>
        <v/>
      </c>
    </row>
    <row r="6282" spans="8:10" x14ac:dyDescent="0.25">
      <c r="H6282" s="29" t="str">
        <f t="shared" si="294"/>
        <v/>
      </c>
      <c r="I6282" s="29" t="str">
        <f t="shared" si="295"/>
        <v/>
      </c>
      <c r="J6282" s="29" t="str">
        <f t="shared" si="296"/>
        <v/>
      </c>
    </row>
    <row r="6283" spans="8:10" x14ac:dyDescent="0.25">
      <c r="H6283" s="29" t="str">
        <f t="shared" si="294"/>
        <v/>
      </c>
      <c r="I6283" s="29" t="str">
        <f t="shared" si="295"/>
        <v/>
      </c>
      <c r="J6283" s="29" t="str">
        <f t="shared" si="296"/>
        <v/>
      </c>
    </row>
    <row r="6284" spans="8:10" x14ac:dyDescent="0.25">
      <c r="H6284" s="29" t="str">
        <f t="shared" si="294"/>
        <v/>
      </c>
      <c r="I6284" s="29" t="str">
        <f t="shared" si="295"/>
        <v/>
      </c>
      <c r="J6284" s="29" t="str">
        <f t="shared" si="296"/>
        <v/>
      </c>
    </row>
    <row r="6285" spans="8:10" x14ac:dyDescent="0.25">
      <c r="H6285" s="29" t="str">
        <f t="shared" si="294"/>
        <v/>
      </c>
      <c r="I6285" s="29" t="str">
        <f t="shared" si="295"/>
        <v/>
      </c>
      <c r="J6285" s="29" t="str">
        <f t="shared" si="296"/>
        <v/>
      </c>
    </row>
    <row r="6286" spans="8:10" x14ac:dyDescent="0.25">
      <c r="H6286" s="29" t="str">
        <f t="shared" si="294"/>
        <v/>
      </c>
      <c r="I6286" s="29" t="str">
        <f t="shared" si="295"/>
        <v/>
      </c>
      <c r="J6286" s="29" t="str">
        <f t="shared" si="296"/>
        <v/>
      </c>
    </row>
    <row r="6287" spans="8:10" x14ac:dyDescent="0.25">
      <c r="H6287" s="29" t="str">
        <f t="shared" si="294"/>
        <v/>
      </c>
      <c r="I6287" s="29" t="str">
        <f t="shared" si="295"/>
        <v/>
      </c>
      <c r="J6287" s="29" t="str">
        <f t="shared" si="296"/>
        <v/>
      </c>
    </row>
    <row r="6288" spans="8:10" x14ac:dyDescent="0.25">
      <c r="H6288" s="29" t="str">
        <f t="shared" si="294"/>
        <v/>
      </c>
      <c r="I6288" s="29" t="str">
        <f t="shared" si="295"/>
        <v/>
      </c>
      <c r="J6288" s="29" t="str">
        <f t="shared" si="296"/>
        <v/>
      </c>
    </row>
    <row r="6289" spans="8:10" x14ac:dyDescent="0.25">
      <c r="H6289" s="29" t="str">
        <f t="shared" si="294"/>
        <v/>
      </c>
      <c r="I6289" s="29" t="str">
        <f t="shared" si="295"/>
        <v/>
      </c>
      <c r="J6289" s="29" t="str">
        <f t="shared" si="296"/>
        <v/>
      </c>
    </row>
    <row r="6290" spans="8:10" x14ac:dyDescent="0.25">
      <c r="H6290" s="29" t="str">
        <f t="shared" si="294"/>
        <v/>
      </c>
      <c r="I6290" s="29" t="str">
        <f t="shared" si="295"/>
        <v/>
      </c>
      <c r="J6290" s="29" t="str">
        <f t="shared" si="296"/>
        <v/>
      </c>
    </row>
    <row r="6291" spans="8:10" x14ac:dyDescent="0.25">
      <c r="H6291" s="29" t="str">
        <f t="shared" si="294"/>
        <v/>
      </c>
      <c r="I6291" s="29" t="str">
        <f t="shared" si="295"/>
        <v/>
      </c>
      <c r="J6291" s="29" t="str">
        <f t="shared" si="296"/>
        <v/>
      </c>
    </row>
    <row r="6292" spans="8:10" x14ac:dyDescent="0.25">
      <c r="H6292" s="29" t="str">
        <f t="shared" si="294"/>
        <v/>
      </c>
      <c r="I6292" s="29" t="str">
        <f t="shared" si="295"/>
        <v/>
      </c>
      <c r="J6292" s="29" t="str">
        <f t="shared" si="296"/>
        <v/>
      </c>
    </row>
    <row r="6293" spans="8:10" x14ac:dyDescent="0.25">
      <c r="H6293" s="29" t="str">
        <f t="shared" si="294"/>
        <v/>
      </c>
      <c r="I6293" s="29" t="str">
        <f t="shared" si="295"/>
        <v/>
      </c>
      <c r="J6293" s="29" t="str">
        <f t="shared" si="296"/>
        <v/>
      </c>
    </row>
    <row r="6294" spans="8:10" x14ac:dyDescent="0.25">
      <c r="H6294" s="29" t="str">
        <f t="shared" si="294"/>
        <v/>
      </c>
      <c r="I6294" s="29" t="str">
        <f t="shared" si="295"/>
        <v/>
      </c>
      <c r="J6294" s="29" t="str">
        <f t="shared" si="296"/>
        <v/>
      </c>
    </row>
    <row r="6295" spans="8:10" x14ac:dyDescent="0.25">
      <c r="H6295" s="29" t="str">
        <f t="shared" si="294"/>
        <v/>
      </c>
      <c r="I6295" s="29" t="str">
        <f t="shared" si="295"/>
        <v/>
      </c>
      <c r="J6295" s="29" t="str">
        <f t="shared" si="296"/>
        <v/>
      </c>
    </row>
    <row r="6296" spans="8:10" x14ac:dyDescent="0.25">
      <c r="H6296" s="29" t="str">
        <f t="shared" si="294"/>
        <v/>
      </c>
      <c r="I6296" s="29" t="str">
        <f t="shared" si="295"/>
        <v/>
      </c>
      <c r="J6296" s="29" t="str">
        <f t="shared" si="296"/>
        <v/>
      </c>
    </row>
    <row r="6297" spans="8:10" x14ac:dyDescent="0.25">
      <c r="H6297" s="29" t="str">
        <f t="shared" si="294"/>
        <v/>
      </c>
      <c r="I6297" s="29" t="str">
        <f t="shared" si="295"/>
        <v/>
      </c>
      <c r="J6297" s="29" t="str">
        <f t="shared" si="296"/>
        <v/>
      </c>
    </row>
    <row r="6298" spans="8:10" x14ac:dyDescent="0.25">
      <c r="H6298" s="29" t="str">
        <f t="shared" si="294"/>
        <v/>
      </c>
      <c r="I6298" s="29" t="str">
        <f t="shared" si="295"/>
        <v/>
      </c>
      <c r="J6298" s="29" t="str">
        <f t="shared" si="296"/>
        <v/>
      </c>
    </row>
    <row r="6299" spans="8:10" x14ac:dyDescent="0.25">
      <c r="H6299" s="29" t="str">
        <f t="shared" si="294"/>
        <v/>
      </c>
      <c r="I6299" s="29" t="str">
        <f t="shared" si="295"/>
        <v/>
      </c>
      <c r="J6299" s="29" t="str">
        <f t="shared" si="296"/>
        <v/>
      </c>
    </row>
    <row r="6300" spans="8:10" x14ac:dyDescent="0.25">
      <c r="H6300" s="29" t="str">
        <f t="shared" si="294"/>
        <v/>
      </c>
      <c r="I6300" s="29" t="str">
        <f t="shared" si="295"/>
        <v/>
      </c>
      <c r="J6300" s="29" t="str">
        <f t="shared" si="296"/>
        <v/>
      </c>
    </row>
    <row r="6301" spans="8:10" x14ac:dyDescent="0.25">
      <c r="H6301" s="29" t="str">
        <f t="shared" ref="H6301:H6364" si="297">IF(A6301&gt;0,WEEKNUM(C6301,21),"")</f>
        <v/>
      </c>
      <c r="I6301" s="29" t="str">
        <f t="shared" ref="I6301:I6364" si="298">IF(A6301&gt;0,1,"")</f>
        <v/>
      </c>
      <c r="J6301" s="29" t="str">
        <f t="shared" ref="J6301:J6364" si="299">IF(F6301&gt;0,1,"")</f>
        <v/>
      </c>
    </row>
    <row r="6302" spans="8:10" x14ac:dyDescent="0.25">
      <c r="H6302" s="29" t="str">
        <f t="shared" si="297"/>
        <v/>
      </c>
      <c r="I6302" s="29" t="str">
        <f t="shared" si="298"/>
        <v/>
      </c>
      <c r="J6302" s="29" t="str">
        <f t="shared" si="299"/>
        <v/>
      </c>
    </row>
    <row r="6303" spans="8:10" x14ac:dyDescent="0.25">
      <c r="H6303" s="29" t="str">
        <f t="shared" si="297"/>
        <v/>
      </c>
      <c r="I6303" s="29" t="str">
        <f t="shared" si="298"/>
        <v/>
      </c>
      <c r="J6303" s="29" t="str">
        <f t="shared" si="299"/>
        <v/>
      </c>
    </row>
    <row r="6304" spans="8:10" x14ac:dyDescent="0.25">
      <c r="H6304" s="29" t="str">
        <f t="shared" si="297"/>
        <v/>
      </c>
      <c r="I6304" s="29" t="str">
        <f t="shared" si="298"/>
        <v/>
      </c>
      <c r="J6304" s="29" t="str">
        <f t="shared" si="299"/>
        <v/>
      </c>
    </row>
    <row r="6305" spans="8:10" x14ac:dyDescent="0.25">
      <c r="H6305" s="29" t="str">
        <f t="shared" si="297"/>
        <v/>
      </c>
      <c r="I6305" s="29" t="str">
        <f t="shared" si="298"/>
        <v/>
      </c>
      <c r="J6305" s="29" t="str">
        <f t="shared" si="299"/>
        <v/>
      </c>
    </row>
    <row r="6306" spans="8:10" x14ac:dyDescent="0.25">
      <c r="H6306" s="29" t="str">
        <f t="shared" si="297"/>
        <v/>
      </c>
      <c r="I6306" s="29" t="str">
        <f t="shared" si="298"/>
        <v/>
      </c>
      <c r="J6306" s="29" t="str">
        <f t="shared" si="299"/>
        <v/>
      </c>
    </row>
    <row r="6307" spans="8:10" x14ac:dyDescent="0.25">
      <c r="H6307" s="29" t="str">
        <f t="shared" si="297"/>
        <v/>
      </c>
      <c r="I6307" s="29" t="str">
        <f t="shared" si="298"/>
        <v/>
      </c>
      <c r="J6307" s="29" t="str">
        <f t="shared" si="299"/>
        <v/>
      </c>
    </row>
    <row r="6308" spans="8:10" x14ac:dyDescent="0.25">
      <c r="H6308" s="29" t="str">
        <f t="shared" si="297"/>
        <v/>
      </c>
      <c r="I6308" s="29" t="str">
        <f t="shared" si="298"/>
        <v/>
      </c>
      <c r="J6308" s="29" t="str">
        <f t="shared" si="299"/>
        <v/>
      </c>
    </row>
    <row r="6309" spans="8:10" x14ac:dyDescent="0.25">
      <c r="H6309" s="29" t="str">
        <f t="shared" si="297"/>
        <v/>
      </c>
      <c r="I6309" s="29" t="str">
        <f t="shared" si="298"/>
        <v/>
      </c>
      <c r="J6309" s="29" t="str">
        <f t="shared" si="299"/>
        <v/>
      </c>
    </row>
    <row r="6310" spans="8:10" x14ac:dyDescent="0.25">
      <c r="H6310" s="29" t="str">
        <f t="shared" si="297"/>
        <v/>
      </c>
      <c r="I6310" s="29" t="str">
        <f t="shared" si="298"/>
        <v/>
      </c>
      <c r="J6310" s="29" t="str">
        <f t="shared" si="299"/>
        <v/>
      </c>
    </row>
    <row r="6311" spans="8:10" x14ac:dyDescent="0.25">
      <c r="H6311" s="29" t="str">
        <f t="shared" si="297"/>
        <v/>
      </c>
      <c r="I6311" s="29" t="str">
        <f t="shared" si="298"/>
        <v/>
      </c>
      <c r="J6311" s="29" t="str">
        <f t="shared" si="299"/>
        <v/>
      </c>
    </row>
    <row r="6312" spans="8:10" x14ac:dyDescent="0.25">
      <c r="H6312" s="29" t="str">
        <f t="shared" si="297"/>
        <v/>
      </c>
      <c r="I6312" s="29" t="str">
        <f t="shared" si="298"/>
        <v/>
      </c>
      <c r="J6312" s="29" t="str">
        <f t="shared" si="299"/>
        <v/>
      </c>
    </row>
    <row r="6313" spans="8:10" x14ac:dyDescent="0.25">
      <c r="H6313" s="29" t="str">
        <f t="shared" si="297"/>
        <v/>
      </c>
      <c r="I6313" s="29" t="str">
        <f t="shared" si="298"/>
        <v/>
      </c>
      <c r="J6313" s="29" t="str">
        <f t="shared" si="299"/>
        <v/>
      </c>
    </row>
    <row r="6314" spans="8:10" x14ac:dyDescent="0.25">
      <c r="H6314" s="29" t="str">
        <f t="shared" si="297"/>
        <v/>
      </c>
      <c r="I6314" s="29" t="str">
        <f t="shared" si="298"/>
        <v/>
      </c>
      <c r="J6314" s="29" t="str">
        <f t="shared" si="299"/>
        <v/>
      </c>
    </row>
    <row r="6315" spans="8:10" x14ac:dyDescent="0.25">
      <c r="H6315" s="29" t="str">
        <f t="shared" si="297"/>
        <v/>
      </c>
      <c r="I6315" s="29" t="str">
        <f t="shared" si="298"/>
        <v/>
      </c>
      <c r="J6315" s="29" t="str">
        <f t="shared" si="299"/>
        <v/>
      </c>
    </row>
    <row r="6316" spans="8:10" x14ac:dyDescent="0.25">
      <c r="H6316" s="29" t="str">
        <f t="shared" si="297"/>
        <v/>
      </c>
      <c r="I6316" s="29" t="str">
        <f t="shared" si="298"/>
        <v/>
      </c>
      <c r="J6316" s="29" t="str">
        <f t="shared" si="299"/>
        <v/>
      </c>
    </row>
    <row r="6317" spans="8:10" x14ac:dyDescent="0.25">
      <c r="H6317" s="29" t="str">
        <f t="shared" si="297"/>
        <v/>
      </c>
      <c r="I6317" s="29" t="str">
        <f t="shared" si="298"/>
        <v/>
      </c>
      <c r="J6317" s="29" t="str">
        <f t="shared" si="299"/>
        <v/>
      </c>
    </row>
    <row r="6318" spans="8:10" x14ac:dyDescent="0.25">
      <c r="H6318" s="29" t="str">
        <f t="shared" si="297"/>
        <v/>
      </c>
      <c r="I6318" s="29" t="str">
        <f t="shared" si="298"/>
        <v/>
      </c>
      <c r="J6318" s="29" t="str">
        <f t="shared" si="299"/>
        <v/>
      </c>
    </row>
    <row r="6319" spans="8:10" x14ac:dyDescent="0.25">
      <c r="H6319" s="29" t="str">
        <f t="shared" si="297"/>
        <v/>
      </c>
      <c r="I6319" s="29" t="str">
        <f t="shared" si="298"/>
        <v/>
      </c>
      <c r="J6319" s="29" t="str">
        <f t="shared" si="299"/>
        <v/>
      </c>
    </row>
    <row r="6320" spans="8:10" x14ac:dyDescent="0.25">
      <c r="H6320" s="29" t="str">
        <f t="shared" si="297"/>
        <v/>
      </c>
      <c r="I6320" s="29" t="str">
        <f t="shared" si="298"/>
        <v/>
      </c>
      <c r="J6320" s="29" t="str">
        <f t="shared" si="299"/>
        <v/>
      </c>
    </row>
    <row r="6321" spans="8:10" x14ac:dyDescent="0.25">
      <c r="H6321" s="29" t="str">
        <f t="shared" si="297"/>
        <v/>
      </c>
      <c r="I6321" s="29" t="str">
        <f t="shared" si="298"/>
        <v/>
      </c>
      <c r="J6321" s="29" t="str">
        <f t="shared" si="299"/>
        <v/>
      </c>
    </row>
    <row r="6322" spans="8:10" x14ac:dyDescent="0.25">
      <c r="H6322" s="29" t="str">
        <f t="shared" si="297"/>
        <v/>
      </c>
      <c r="I6322" s="29" t="str">
        <f t="shared" si="298"/>
        <v/>
      </c>
      <c r="J6322" s="29" t="str">
        <f t="shared" si="299"/>
        <v/>
      </c>
    </row>
    <row r="6323" spans="8:10" x14ac:dyDescent="0.25">
      <c r="H6323" s="29" t="str">
        <f t="shared" si="297"/>
        <v/>
      </c>
      <c r="I6323" s="29" t="str">
        <f t="shared" si="298"/>
        <v/>
      </c>
      <c r="J6323" s="29" t="str">
        <f t="shared" si="299"/>
        <v/>
      </c>
    </row>
    <row r="6324" spans="8:10" x14ac:dyDescent="0.25">
      <c r="H6324" s="29" t="str">
        <f t="shared" si="297"/>
        <v/>
      </c>
      <c r="I6324" s="29" t="str">
        <f t="shared" si="298"/>
        <v/>
      </c>
      <c r="J6324" s="29" t="str">
        <f t="shared" si="299"/>
        <v/>
      </c>
    </row>
    <row r="6325" spans="8:10" x14ac:dyDescent="0.25">
      <c r="H6325" s="29" t="str">
        <f t="shared" si="297"/>
        <v/>
      </c>
      <c r="I6325" s="29" t="str">
        <f t="shared" si="298"/>
        <v/>
      </c>
      <c r="J6325" s="29" t="str">
        <f t="shared" si="299"/>
        <v/>
      </c>
    </row>
    <row r="6326" spans="8:10" x14ac:dyDescent="0.25">
      <c r="H6326" s="29" t="str">
        <f t="shared" si="297"/>
        <v/>
      </c>
      <c r="I6326" s="29" t="str">
        <f t="shared" si="298"/>
        <v/>
      </c>
      <c r="J6326" s="29" t="str">
        <f t="shared" si="299"/>
        <v/>
      </c>
    </row>
    <row r="6327" spans="8:10" x14ac:dyDescent="0.25">
      <c r="H6327" s="29" t="str">
        <f t="shared" si="297"/>
        <v/>
      </c>
      <c r="I6327" s="29" t="str">
        <f t="shared" si="298"/>
        <v/>
      </c>
      <c r="J6327" s="29" t="str">
        <f t="shared" si="299"/>
        <v/>
      </c>
    </row>
    <row r="6328" spans="8:10" x14ac:dyDescent="0.25">
      <c r="H6328" s="29" t="str">
        <f t="shared" si="297"/>
        <v/>
      </c>
      <c r="I6328" s="29" t="str">
        <f t="shared" si="298"/>
        <v/>
      </c>
      <c r="J6328" s="29" t="str">
        <f t="shared" si="299"/>
        <v/>
      </c>
    </row>
    <row r="6329" spans="8:10" x14ac:dyDescent="0.25">
      <c r="H6329" s="29" t="str">
        <f t="shared" si="297"/>
        <v/>
      </c>
      <c r="I6329" s="29" t="str">
        <f t="shared" si="298"/>
        <v/>
      </c>
      <c r="J6329" s="29" t="str">
        <f t="shared" si="299"/>
        <v/>
      </c>
    </row>
    <row r="6330" spans="8:10" x14ac:dyDescent="0.25">
      <c r="H6330" s="29" t="str">
        <f t="shared" si="297"/>
        <v/>
      </c>
      <c r="I6330" s="29" t="str">
        <f t="shared" si="298"/>
        <v/>
      </c>
      <c r="J6330" s="29" t="str">
        <f t="shared" si="299"/>
        <v/>
      </c>
    </row>
    <row r="6331" spans="8:10" x14ac:dyDescent="0.25">
      <c r="H6331" s="29" t="str">
        <f t="shared" si="297"/>
        <v/>
      </c>
      <c r="I6331" s="29" t="str">
        <f t="shared" si="298"/>
        <v/>
      </c>
      <c r="J6331" s="29" t="str">
        <f t="shared" si="299"/>
        <v/>
      </c>
    </row>
    <row r="6332" spans="8:10" x14ac:dyDescent="0.25">
      <c r="H6332" s="29" t="str">
        <f t="shared" si="297"/>
        <v/>
      </c>
      <c r="I6332" s="29" t="str">
        <f t="shared" si="298"/>
        <v/>
      </c>
      <c r="J6332" s="29" t="str">
        <f t="shared" si="299"/>
        <v/>
      </c>
    </row>
    <row r="6333" spans="8:10" x14ac:dyDescent="0.25">
      <c r="H6333" s="29" t="str">
        <f t="shared" si="297"/>
        <v/>
      </c>
      <c r="I6333" s="29" t="str">
        <f t="shared" si="298"/>
        <v/>
      </c>
      <c r="J6333" s="29" t="str">
        <f t="shared" si="299"/>
        <v/>
      </c>
    </row>
    <row r="6334" spans="8:10" x14ac:dyDescent="0.25">
      <c r="H6334" s="29" t="str">
        <f t="shared" si="297"/>
        <v/>
      </c>
      <c r="I6334" s="29" t="str">
        <f t="shared" si="298"/>
        <v/>
      </c>
      <c r="J6334" s="29" t="str">
        <f t="shared" si="299"/>
        <v/>
      </c>
    </row>
    <row r="6335" spans="8:10" x14ac:dyDescent="0.25">
      <c r="H6335" s="29" t="str">
        <f t="shared" si="297"/>
        <v/>
      </c>
      <c r="I6335" s="29" t="str">
        <f t="shared" si="298"/>
        <v/>
      </c>
      <c r="J6335" s="29" t="str">
        <f t="shared" si="299"/>
        <v/>
      </c>
    </row>
    <row r="6336" spans="8:10" x14ac:dyDescent="0.25">
      <c r="H6336" s="29" t="str">
        <f t="shared" si="297"/>
        <v/>
      </c>
      <c r="I6336" s="29" t="str">
        <f t="shared" si="298"/>
        <v/>
      </c>
      <c r="J6336" s="29" t="str">
        <f t="shared" si="299"/>
        <v/>
      </c>
    </row>
    <row r="6337" spans="8:10" x14ac:dyDescent="0.25">
      <c r="H6337" s="29" t="str">
        <f t="shared" si="297"/>
        <v/>
      </c>
      <c r="I6337" s="29" t="str">
        <f t="shared" si="298"/>
        <v/>
      </c>
      <c r="J6337" s="29" t="str">
        <f t="shared" si="299"/>
        <v/>
      </c>
    </row>
    <row r="6338" spans="8:10" x14ac:dyDescent="0.25">
      <c r="H6338" s="29" t="str">
        <f t="shared" si="297"/>
        <v/>
      </c>
      <c r="I6338" s="29" t="str">
        <f t="shared" si="298"/>
        <v/>
      </c>
      <c r="J6338" s="29" t="str">
        <f t="shared" si="299"/>
        <v/>
      </c>
    </row>
    <row r="6339" spans="8:10" x14ac:dyDescent="0.25">
      <c r="H6339" s="29" t="str">
        <f t="shared" si="297"/>
        <v/>
      </c>
      <c r="I6339" s="29" t="str">
        <f t="shared" si="298"/>
        <v/>
      </c>
      <c r="J6339" s="29" t="str">
        <f t="shared" si="299"/>
        <v/>
      </c>
    </row>
    <row r="6340" spans="8:10" x14ac:dyDescent="0.25">
      <c r="H6340" s="29" t="str">
        <f t="shared" si="297"/>
        <v/>
      </c>
      <c r="I6340" s="29" t="str">
        <f t="shared" si="298"/>
        <v/>
      </c>
      <c r="J6340" s="29" t="str">
        <f t="shared" si="299"/>
        <v/>
      </c>
    </row>
    <row r="6341" spans="8:10" x14ac:dyDescent="0.25">
      <c r="H6341" s="29" t="str">
        <f t="shared" si="297"/>
        <v/>
      </c>
      <c r="I6341" s="29" t="str">
        <f t="shared" si="298"/>
        <v/>
      </c>
      <c r="J6341" s="29" t="str">
        <f t="shared" si="299"/>
        <v/>
      </c>
    </row>
    <row r="6342" spans="8:10" x14ac:dyDescent="0.25">
      <c r="H6342" s="29" t="str">
        <f t="shared" si="297"/>
        <v/>
      </c>
      <c r="I6342" s="29" t="str">
        <f t="shared" si="298"/>
        <v/>
      </c>
      <c r="J6342" s="29" t="str">
        <f t="shared" si="299"/>
        <v/>
      </c>
    </row>
    <row r="6343" spans="8:10" x14ac:dyDescent="0.25">
      <c r="H6343" s="29" t="str">
        <f t="shared" si="297"/>
        <v/>
      </c>
      <c r="I6343" s="29" t="str">
        <f t="shared" si="298"/>
        <v/>
      </c>
      <c r="J6343" s="29" t="str">
        <f t="shared" si="299"/>
        <v/>
      </c>
    </row>
    <row r="6344" spans="8:10" x14ac:dyDescent="0.25">
      <c r="H6344" s="29" t="str">
        <f t="shared" si="297"/>
        <v/>
      </c>
      <c r="I6344" s="29" t="str">
        <f t="shared" si="298"/>
        <v/>
      </c>
      <c r="J6344" s="29" t="str">
        <f t="shared" si="299"/>
        <v/>
      </c>
    </row>
    <row r="6345" spans="8:10" x14ac:dyDescent="0.25">
      <c r="H6345" s="29" t="str">
        <f t="shared" si="297"/>
        <v/>
      </c>
      <c r="I6345" s="29" t="str">
        <f t="shared" si="298"/>
        <v/>
      </c>
      <c r="J6345" s="29" t="str">
        <f t="shared" si="299"/>
        <v/>
      </c>
    </row>
    <row r="6346" spans="8:10" x14ac:dyDescent="0.25">
      <c r="H6346" s="29" t="str">
        <f t="shared" si="297"/>
        <v/>
      </c>
      <c r="I6346" s="29" t="str">
        <f t="shared" si="298"/>
        <v/>
      </c>
      <c r="J6346" s="29" t="str">
        <f t="shared" si="299"/>
        <v/>
      </c>
    </row>
    <row r="6347" spans="8:10" x14ac:dyDescent="0.25">
      <c r="H6347" s="29" t="str">
        <f t="shared" si="297"/>
        <v/>
      </c>
      <c r="I6347" s="29" t="str">
        <f t="shared" si="298"/>
        <v/>
      </c>
      <c r="J6347" s="29" t="str">
        <f t="shared" si="299"/>
        <v/>
      </c>
    </row>
    <row r="6348" spans="8:10" x14ac:dyDescent="0.25">
      <c r="H6348" s="29" t="str">
        <f t="shared" si="297"/>
        <v/>
      </c>
      <c r="I6348" s="29" t="str">
        <f t="shared" si="298"/>
        <v/>
      </c>
      <c r="J6348" s="29" t="str">
        <f t="shared" si="299"/>
        <v/>
      </c>
    </row>
    <row r="6349" spans="8:10" x14ac:dyDescent="0.25">
      <c r="H6349" s="29" t="str">
        <f t="shared" si="297"/>
        <v/>
      </c>
      <c r="I6349" s="29" t="str">
        <f t="shared" si="298"/>
        <v/>
      </c>
      <c r="J6349" s="29" t="str">
        <f t="shared" si="299"/>
        <v/>
      </c>
    </row>
    <row r="6350" spans="8:10" x14ac:dyDescent="0.25">
      <c r="H6350" s="29" t="str">
        <f t="shared" si="297"/>
        <v/>
      </c>
      <c r="I6350" s="29" t="str">
        <f t="shared" si="298"/>
        <v/>
      </c>
      <c r="J6350" s="29" t="str">
        <f t="shared" si="299"/>
        <v/>
      </c>
    </row>
    <row r="6351" spans="8:10" x14ac:dyDescent="0.25">
      <c r="H6351" s="29" t="str">
        <f t="shared" si="297"/>
        <v/>
      </c>
      <c r="I6351" s="29" t="str">
        <f t="shared" si="298"/>
        <v/>
      </c>
      <c r="J6351" s="29" t="str">
        <f t="shared" si="299"/>
        <v/>
      </c>
    </row>
    <row r="6352" spans="8:10" x14ac:dyDescent="0.25">
      <c r="H6352" s="29" t="str">
        <f t="shared" si="297"/>
        <v/>
      </c>
      <c r="I6352" s="29" t="str">
        <f t="shared" si="298"/>
        <v/>
      </c>
      <c r="J6352" s="29" t="str">
        <f t="shared" si="299"/>
        <v/>
      </c>
    </row>
    <row r="6353" spans="8:10" x14ac:dyDescent="0.25">
      <c r="H6353" s="29" t="str">
        <f t="shared" si="297"/>
        <v/>
      </c>
      <c r="I6353" s="29" t="str">
        <f t="shared" si="298"/>
        <v/>
      </c>
      <c r="J6353" s="29" t="str">
        <f t="shared" si="299"/>
        <v/>
      </c>
    </row>
    <row r="6354" spans="8:10" x14ac:dyDescent="0.25">
      <c r="H6354" s="29" t="str">
        <f t="shared" si="297"/>
        <v/>
      </c>
      <c r="I6354" s="29" t="str">
        <f t="shared" si="298"/>
        <v/>
      </c>
      <c r="J6354" s="29" t="str">
        <f t="shared" si="299"/>
        <v/>
      </c>
    </row>
    <row r="6355" spans="8:10" x14ac:dyDescent="0.25">
      <c r="H6355" s="29" t="str">
        <f t="shared" si="297"/>
        <v/>
      </c>
      <c r="I6355" s="29" t="str">
        <f t="shared" si="298"/>
        <v/>
      </c>
      <c r="J6355" s="29" t="str">
        <f t="shared" si="299"/>
        <v/>
      </c>
    </row>
    <row r="6356" spans="8:10" x14ac:dyDescent="0.25">
      <c r="H6356" s="29" t="str">
        <f t="shared" si="297"/>
        <v/>
      </c>
      <c r="I6356" s="29" t="str">
        <f t="shared" si="298"/>
        <v/>
      </c>
      <c r="J6356" s="29" t="str">
        <f t="shared" si="299"/>
        <v/>
      </c>
    </row>
    <row r="6357" spans="8:10" x14ac:dyDescent="0.25">
      <c r="H6357" s="29" t="str">
        <f t="shared" si="297"/>
        <v/>
      </c>
      <c r="I6357" s="29" t="str">
        <f t="shared" si="298"/>
        <v/>
      </c>
      <c r="J6357" s="29" t="str">
        <f t="shared" si="299"/>
        <v/>
      </c>
    </row>
    <row r="6358" spans="8:10" x14ac:dyDescent="0.25">
      <c r="H6358" s="29" t="str">
        <f t="shared" si="297"/>
        <v/>
      </c>
      <c r="I6358" s="29" t="str">
        <f t="shared" si="298"/>
        <v/>
      </c>
      <c r="J6358" s="29" t="str">
        <f t="shared" si="299"/>
        <v/>
      </c>
    </row>
    <row r="6359" spans="8:10" x14ac:dyDescent="0.25">
      <c r="H6359" s="29" t="str">
        <f t="shared" si="297"/>
        <v/>
      </c>
      <c r="I6359" s="29" t="str">
        <f t="shared" si="298"/>
        <v/>
      </c>
      <c r="J6359" s="29" t="str">
        <f t="shared" si="299"/>
        <v/>
      </c>
    </row>
    <row r="6360" spans="8:10" x14ac:dyDescent="0.25">
      <c r="H6360" s="29" t="str">
        <f t="shared" si="297"/>
        <v/>
      </c>
      <c r="I6360" s="29" t="str">
        <f t="shared" si="298"/>
        <v/>
      </c>
      <c r="J6360" s="29" t="str">
        <f t="shared" si="299"/>
        <v/>
      </c>
    </row>
    <row r="6361" spans="8:10" x14ac:dyDescent="0.25">
      <c r="H6361" s="29" t="str">
        <f t="shared" si="297"/>
        <v/>
      </c>
      <c r="I6361" s="29" t="str">
        <f t="shared" si="298"/>
        <v/>
      </c>
      <c r="J6361" s="29" t="str">
        <f t="shared" si="299"/>
        <v/>
      </c>
    </row>
    <row r="6362" spans="8:10" x14ac:dyDescent="0.25">
      <c r="H6362" s="29" t="str">
        <f t="shared" si="297"/>
        <v/>
      </c>
      <c r="I6362" s="29" t="str">
        <f t="shared" si="298"/>
        <v/>
      </c>
      <c r="J6362" s="29" t="str">
        <f t="shared" si="299"/>
        <v/>
      </c>
    </row>
    <row r="6363" spans="8:10" x14ac:dyDescent="0.25">
      <c r="H6363" s="29" t="str">
        <f t="shared" si="297"/>
        <v/>
      </c>
      <c r="I6363" s="29" t="str">
        <f t="shared" si="298"/>
        <v/>
      </c>
      <c r="J6363" s="29" t="str">
        <f t="shared" si="299"/>
        <v/>
      </c>
    </row>
    <row r="6364" spans="8:10" x14ac:dyDescent="0.25">
      <c r="H6364" s="29" t="str">
        <f t="shared" si="297"/>
        <v/>
      </c>
      <c r="I6364" s="29" t="str">
        <f t="shared" si="298"/>
        <v/>
      </c>
      <c r="J6364" s="29" t="str">
        <f t="shared" si="299"/>
        <v/>
      </c>
    </row>
    <row r="6365" spans="8:10" x14ac:dyDescent="0.25">
      <c r="H6365" s="29" t="str">
        <f t="shared" ref="H6365:H6428" si="300">IF(A6365&gt;0,WEEKNUM(C6365,21),"")</f>
        <v/>
      </c>
      <c r="I6365" s="29" t="str">
        <f t="shared" ref="I6365:I6428" si="301">IF(A6365&gt;0,1,"")</f>
        <v/>
      </c>
      <c r="J6365" s="29" t="str">
        <f t="shared" ref="J6365:J6428" si="302">IF(F6365&gt;0,1,"")</f>
        <v/>
      </c>
    </row>
    <row r="6366" spans="8:10" x14ac:dyDescent="0.25">
      <c r="H6366" s="29" t="str">
        <f t="shared" si="300"/>
        <v/>
      </c>
      <c r="I6366" s="29" t="str">
        <f t="shared" si="301"/>
        <v/>
      </c>
      <c r="J6366" s="29" t="str">
        <f t="shared" si="302"/>
        <v/>
      </c>
    </row>
    <row r="6367" spans="8:10" x14ac:dyDescent="0.25">
      <c r="H6367" s="29" t="str">
        <f t="shared" si="300"/>
        <v/>
      </c>
      <c r="I6367" s="29" t="str">
        <f t="shared" si="301"/>
        <v/>
      </c>
      <c r="J6367" s="29" t="str">
        <f t="shared" si="302"/>
        <v/>
      </c>
    </row>
    <row r="6368" spans="8:10" x14ac:dyDescent="0.25">
      <c r="H6368" s="29" t="str">
        <f t="shared" si="300"/>
        <v/>
      </c>
      <c r="I6368" s="29" t="str">
        <f t="shared" si="301"/>
        <v/>
      </c>
      <c r="J6368" s="29" t="str">
        <f t="shared" si="302"/>
        <v/>
      </c>
    </row>
    <row r="6369" spans="8:10" x14ac:dyDescent="0.25">
      <c r="H6369" s="29" t="str">
        <f t="shared" si="300"/>
        <v/>
      </c>
      <c r="I6369" s="29" t="str">
        <f t="shared" si="301"/>
        <v/>
      </c>
      <c r="J6369" s="29" t="str">
        <f t="shared" si="302"/>
        <v/>
      </c>
    </row>
    <row r="6370" spans="8:10" x14ac:dyDescent="0.25">
      <c r="H6370" s="29" t="str">
        <f t="shared" si="300"/>
        <v/>
      </c>
      <c r="I6370" s="29" t="str">
        <f t="shared" si="301"/>
        <v/>
      </c>
      <c r="J6370" s="29" t="str">
        <f t="shared" si="302"/>
        <v/>
      </c>
    </row>
    <row r="6371" spans="8:10" x14ac:dyDescent="0.25">
      <c r="H6371" s="29" t="str">
        <f t="shared" si="300"/>
        <v/>
      </c>
      <c r="I6371" s="29" t="str">
        <f t="shared" si="301"/>
        <v/>
      </c>
      <c r="J6371" s="29" t="str">
        <f t="shared" si="302"/>
        <v/>
      </c>
    </row>
    <row r="6372" spans="8:10" x14ac:dyDescent="0.25">
      <c r="H6372" s="29" t="str">
        <f t="shared" si="300"/>
        <v/>
      </c>
      <c r="I6372" s="29" t="str">
        <f t="shared" si="301"/>
        <v/>
      </c>
      <c r="J6372" s="29" t="str">
        <f t="shared" si="302"/>
        <v/>
      </c>
    </row>
    <row r="6373" spans="8:10" x14ac:dyDescent="0.25">
      <c r="H6373" s="29" t="str">
        <f t="shared" si="300"/>
        <v/>
      </c>
      <c r="I6373" s="29" t="str">
        <f t="shared" si="301"/>
        <v/>
      </c>
      <c r="J6373" s="29" t="str">
        <f t="shared" si="302"/>
        <v/>
      </c>
    </row>
    <row r="6374" spans="8:10" x14ac:dyDescent="0.25">
      <c r="H6374" s="29" t="str">
        <f t="shared" si="300"/>
        <v/>
      </c>
      <c r="I6374" s="29" t="str">
        <f t="shared" si="301"/>
        <v/>
      </c>
      <c r="J6374" s="29" t="str">
        <f t="shared" si="302"/>
        <v/>
      </c>
    </row>
    <row r="6375" spans="8:10" x14ac:dyDescent="0.25">
      <c r="H6375" s="29" t="str">
        <f t="shared" si="300"/>
        <v/>
      </c>
      <c r="I6375" s="29" t="str">
        <f t="shared" si="301"/>
        <v/>
      </c>
      <c r="J6375" s="29" t="str">
        <f t="shared" si="302"/>
        <v/>
      </c>
    </row>
    <row r="6376" spans="8:10" x14ac:dyDescent="0.25">
      <c r="H6376" s="29" t="str">
        <f t="shared" si="300"/>
        <v/>
      </c>
      <c r="I6376" s="29" t="str">
        <f t="shared" si="301"/>
        <v/>
      </c>
      <c r="J6376" s="29" t="str">
        <f t="shared" si="302"/>
        <v/>
      </c>
    </row>
    <row r="6377" spans="8:10" x14ac:dyDescent="0.25">
      <c r="H6377" s="29" t="str">
        <f t="shared" si="300"/>
        <v/>
      </c>
      <c r="I6377" s="29" t="str">
        <f t="shared" si="301"/>
        <v/>
      </c>
      <c r="J6377" s="29" t="str">
        <f t="shared" si="302"/>
        <v/>
      </c>
    </row>
    <row r="6378" spans="8:10" x14ac:dyDescent="0.25">
      <c r="H6378" s="29" t="str">
        <f t="shared" si="300"/>
        <v/>
      </c>
      <c r="I6378" s="29" t="str">
        <f t="shared" si="301"/>
        <v/>
      </c>
      <c r="J6378" s="29" t="str">
        <f t="shared" si="302"/>
        <v/>
      </c>
    </row>
    <row r="6379" spans="8:10" x14ac:dyDescent="0.25">
      <c r="H6379" s="29" t="str">
        <f t="shared" si="300"/>
        <v/>
      </c>
      <c r="I6379" s="29" t="str">
        <f t="shared" si="301"/>
        <v/>
      </c>
      <c r="J6379" s="29" t="str">
        <f t="shared" si="302"/>
        <v/>
      </c>
    </row>
    <row r="6380" spans="8:10" x14ac:dyDescent="0.25">
      <c r="H6380" s="29" t="str">
        <f t="shared" si="300"/>
        <v/>
      </c>
      <c r="I6380" s="29" t="str">
        <f t="shared" si="301"/>
        <v/>
      </c>
      <c r="J6380" s="29" t="str">
        <f t="shared" si="302"/>
        <v/>
      </c>
    </row>
    <row r="6381" spans="8:10" x14ac:dyDescent="0.25">
      <c r="H6381" s="29" t="str">
        <f t="shared" si="300"/>
        <v/>
      </c>
      <c r="I6381" s="29" t="str">
        <f t="shared" si="301"/>
        <v/>
      </c>
      <c r="J6381" s="29" t="str">
        <f t="shared" si="302"/>
        <v/>
      </c>
    </row>
    <row r="6382" spans="8:10" x14ac:dyDescent="0.25">
      <c r="H6382" s="29" t="str">
        <f t="shared" si="300"/>
        <v/>
      </c>
      <c r="I6382" s="29" t="str">
        <f t="shared" si="301"/>
        <v/>
      </c>
      <c r="J6382" s="29" t="str">
        <f t="shared" si="302"/>
        <v/>
      </c>
    </row>
    <row r="6383" spans="8:10" x14ac:dyDescent="0.25">
      <c r="H6383" s="29" t="str">
        <f t="shared" si="300"/>
        <v/>
      </c>
      <c r="I6383" s="29" t="str">
        <f t="shared" si="301"/>
        <v/>
      </c>
      <c r="J6383" s="29" t="str">
        <f t="shared" si="302"/>
        <v/>
      </c>
    </row>
    <row r="6384" spans="8:10" x14ac:dyDescent="0.25">
      <c r="H6384" s="29" t="str">
        <f t="shared" si="300"/>
        <v/>
      </c>
      <c r="I6384" s="29" t="str">
        <f t="shared" si="301"/>
        <v/>
      </c>
      <c r="J6384" s="29" t="str">
        <f t="shared" si="302"/>
        <v/>
      </c>
    </row>
    <row r="6385" spans="8:10" x14ac:dyDescent="0.25">
      <c r="H6385" s="29" t="str">
        <f t="shared" si="300"/>
        <v/>
      </c>
      <c r="I6385" s="29" t="str">
        <f t="shared" si="301"/>
        <v/>
      </c>
      <c r="J6385" s="29" t="str">
        <f t="shared" si="302"/>
        <v/>
      </c>
    </row>
    <row r="6386" spans="8:10" x14ac:dyDescent="0.25">
      <c r="H6386" s="29" t="str">
        <f t="shared" si="300"/>
        <v/>
      </c>
      <c r="I6386" s="29" t="str">
        <f t="shared" si="301"/>
        <v/>
      </c>
      <c r="J6386" s="29" t="str">
        <f t="shared" si="302"/>
        <v/>
      </c>
    </row>
    <row r="6387" spans="8:10" x14ac:dyDescent="0.25">
      <c r="H6387" s="29" t="str">
        <f t="shared" si="300"/>
        <v/>
      </c>
      <c r="I6387" s="29" t="str">
        <f t="shared" si="301"/>
        <v/>
      </c>
      <c r="J6387" s="29" t="str">
        <f t="shared" si="302"/>
        <v/>
      </c>
    </row>
    <row r="6388" spans="8:10" x14ac:dyDescent="0.25">
      <c r="H6388" s="29" t="str">
        <f t="shared" si="300"/>
        <v/>
      </c>
      <c r="I6388" s="29" t="str">
        <f t="shared" si="301"/>
        <v/>
      </c>
      <c r="J6388" s="29" t="str">
        <f t="shared" si="302"/>
        <v/>
      </c>
    </row>
    <row r="6389" spans="8:10" x14ac:dyDescent="0.25">
      <c r="H6389" s="29" t="str">
        <f t="shared" si="300"/>
        <v/>
      </c>
      <c r="I6389" s="29" t="str">
        <f t="shared" si="301"/>
        <v/>
      </c>
      <c r="J6389" s="29" t="str">
        <f t="shared" si="302"/>
        <v/>
      </c>
    </row>
    <row r="6390" spans="8:10" x14ac:dyDescent="0.25">
      <c r="H6390" s="29" t="str">
        <f t="shared" si="300"/>
        <v/>
      </c>
      <c r="I6390" s="29" t="str">
        <f t="shared" si="301"/>
        <v/>
      </c>
      <c r="J6390" s="29" t="str">
        <f t="shared" si="302"/>
        <v/>
      </c>
    </row>
    <row r="6391" spans="8:10" x14ac:dyDescent="0.25">
      <c r="H6391" s="29" t="str">
        <f t="shared" si="300"/>
        <v/>
      </c>
      <c r="I6391" s="29" t="str">
        <f t="shared" si="301"/>
        <v/>
      </c>
      <c r="J6391" s="29" t="str">
        <f t="shared" si="302"/>
        <v/>
      </c>
    </row>
    <row r="6392" spans="8:10" x14ac:dyDescent="0.25">
      <c r="H6392" s="29" t="str">
        <f t="shared" si="300"/>
        <v/>
      </c>
      <c r="I6392" s="29" t="str">
        <f t="shared" si="301"/>
        <v/>
      </c>
      <c r="J6392" s="29" t="str">
        <f t="shared" si="302"/>
        <v/>
      </c>
    </row>
    <row r="6393" spans="8:10" x14ac:dyDescent="0.25">
      <c r="H6393" s="29" t="str">
        <f t="shared" si="300"/>
        <v/>
      </c>
      <c r="I6393" s="29" t="str">
        <f t="shared" si="301"/>
        <v/>
      </c>
      <c r="J6393" s="29" t="str">
        <f t="shared" si="302"/>
        <v/>
      </c>
    </row>
    <row r="6394" spans="8:10" x14ac:dyDescent="0.25">
      <c r="H6394" s="29" t="str">
        <f t="shared" si="300"/>
        <v/>
      </c>
      <c r="I6394" s="29" t="str">
        <f t="shared" si="301"/>
        <v/>
      </c>
      <c r="J6394" s="29" t="str">
        <f t="shared" si="302"/>
        <v/>
      </c>
    </row>
    <row r="6395" spans="8:10" x14ac:dyDescent="0.25">
      <c r="H6395" s="29" t="str">
        <f t="shared" si="300"/>
        <v/>
      </c>
      <c r="I6395" s="29" t="str">
        <f t="shared" si="301"/>
        <v/>
      </c>
      <c r="J6395" s="29" t="str">
        <f t="shared" si="302"/>
        <v/>
      </c>
    </row>
    <row r="6396" spans="8:10" x14ac:dyDescent="0.25">
      <c r="H6396" s="29" t="str">
        <f t="shared" si="300"/>
        <v/>
      </c>
      <c r="I6396" s="29" t="str">
        <f t="shared" si="301"/>
        <v/>
      </c>
      <c r="J6396" s="29" t="str">
        <f t="shared" si="302"/>
        <v/>
      </c>
    </row>
    <row r="6397" spans="8:10" x14ac:dyDescent="0.25">
      <c r="H6397" s="29" t="str">
        <f t="shared" si="300"/>
        <v/>
      </c>
      <c r="I6397" s="29" t="str">
        <f t="shared" si="301"/>
        <v/>
      </c>
      <c r="J6397" s="29" t="str">
        <f t="shared" si="302"/>
        <v/>
      </c>
    </row>
    <row r="6398" spans="8:10" x14ac:dyDescent="0.25">
      <c r="H6398" s="29" t="str">
        <f t="shared" si="300"/>
        <v/>
      </c>
      <c r="I6398" s="29" t="str">
        <f t="shared" si="301"/>
        <v/>
      </c>
      <c r="J6398" s="29" t="str">
        <f t="shared" si="302"/>
        <v/>
      </c>
    </row>
    <row r="6399" spans="8:10" x14ac:dyDescent="0.25">
      <c r="H6399" s="29" t="str">
        <f t="shared" si="300"/>
        <v/>
      </c>
      <c r="I6399" s="29" t="str">
        <f t="shared" si="301"/>
        <v/>
      </c>
      <c r="J6399" s="29" t="str">
        <f t="shared" si="302"/>
        <v/>
      </c>
    </row>
    <row r="6400" spans="8:10" x14ac:dyDescent="0.25">
      <c r="H6400" s="29" t="str">
        <f t="shared" si="300"/>
        <v/>
      </c>
      <c r="I6400" s="29" t="str">
        <f t="shared" si="301"/>
        <v/>
      </c>
      <c r="J6400" s="29" t="str">
        <f t="shared" si="302"/>
        <v/>
      </c>
    </row>
    <row r="6401" spans="8:10" x14ac:dyDescent="0.25">
      <c r="H6401" s="29" t="str">
        <f t="shared" si="300"/>
        <v/>
      </c>
      <c r="I6401" s="29" t="str">
        <f t="shared" si="301"/>
        <v/>
      </c>
      <c r="J6401" s="29" t="str">
        <f t="shared" si="302"/>
        <v/>
      </c>
    </row>
    <row r="6402" spans="8:10" x14ac:dyDescent="0.25">
      <c r="H6402" s="29" t="str">
        <f t="shared" si="300"/>
        <v/>
      </c>
      <c r="I6402" s="29" t="str">
        <f t="shared" si="301"/>
        <v/>
      </c>
      <c r="J6402" s="29" t="str">
        <f t="shared" si="302"/>
        <v/>
      </c>
    </row>
    <row r="6403" spans="8:10" x14ac:dyDescent="0.25">
      <c r="H6403" s="29" t="str">
        <f t="shared" si="300"/>
        <v/>
      </c>
      <c r="I6403" s="29" t="str">
        <f t="shared" si="301"/>
        <v/>
      </c>
      <c r="J6403" s="29" t="str">
        <f t="shared" si="302"/>
        <v/>
      </c>
    </row>
    <row r="6404" spans="8:10" x14ac:dyDescent="0.25">
      <c r="H6404" s="29" t="str">
        <f t="shared" si="300"/>
        <v/>
      </c>
      <c r="I6404" s="29" t="str">
        <f t="shared" si="301"/>
        <v/>
      </c>
      <c r="J6404" s="29" t="str">
        <f t="shared" si="302"/>
        <v/>
      </c>
    </row>
    <row r="6405" spans="8:10" x14ac:dyDescent="0.25">
      <c r="H6405" s="29" t="str">
        <f t="shared" si="300"/>
        <v/>
      </c>
      <c r="I6405" s="29" t="str">
        <f t="shared" si="301"/>
        <v/>
      </c>
      <c r="J6405" s="29" t="str">
        <f t="shared" si="302"/>
        <v/>
      </c>
    </row>
    <row r="6406" spans="8:10" x14ac:dyDescent="0.25">
      <c r="H6406" s="29" t="str">
        <f t="shared" si="300"/>
        <v/>
      </c>
      <c r="I6406" s="29" t="str">
        <f t="shared" si="301"/>
        <v/>
      </c>
      <c r="J6406" s="29" t="str">
        <f t="shared" si="302"/>
        <v/>
      </c>
    </row>
    <row r="6407" spans="8:10" x14ac:dyDescent="0.25">
      <c r="H6407" s="29" t="str">
        <f t="shared" si="300"/>
        <v/>
      </c>
      <c r="I6407" s="29" t="str">
        <f t="shared" si="301"/>
        <v/>
      </c>
      <c r="J6407" s="29" t="str">
        <f t="shared" si="302"/>
        <v/>
      </c>
    </row>
    <row r="6408" spans="8:10" x14ac:dyDescent="0.25">
      <c r="H6408" s="29" t="str">
        <f t="shared" si="300"/>
        <v/>
      </c>
      <c r="I6408" s="29" t="str">
        <f t="shared" si="301"/>
        <v/>
      </c>
      <c r="J6408" s="29" t="str">
        <f t="shared" si="302"/>
        <v/>
      </c>
    </row>
    <row r="6409" spans="8:10" x14ac:dyDescent="0.25">
      <c r="H6409" s="29" t="str">
        <f t="shared" si="300"/>
        <v/>
      </c>
      <c r="I6409" s="29" t="str">
        <f t="shared" si="301"/>
        <v/>
      </c>
      <c r="J6409" s="29" t="str">
        <f t="shared" si="302"/>
        <v/>
      </c>
    </row>
    <row r="6410" spans="8:10" x14ac:dyDescent="0.25">
      <c r="H6410" s="29" t="str">
        <f t="shared" si="300"/>
        <v/>
      </c>
      <c r="I6410" s="29" t="str">
        <f t="shared" si="301"/>
        <v/>
      </c>
      <c r="J6410" s="29" t="str">
        <f t="shared" si="302"/>
        <v/>
      </c>
    </row>
    <row r="6411" spans="8:10" x14ac:dyDescent="0.25">
      <c r="H6411" s="29" t="str">
        <f t="shared" si="300"/>
        <v/>
      </c>
      <c r="I6411" s="29" t="str">
        <f t="shared" si="301"/>
        <v/>
      </c>
      <c r="J6411" s="29" t="str">
        <f t="shared" si="302"/>
        <v/>
      </c>
    </row>
    <row r="6412" spans="8:10" x14ac:dyDescent="0.25">
      <c r="H6412" s="29" t="str">
        <f t="shared" si="300"/>
        <v/>
      </c>
      <c r="I6412" s="29" t="str">
        <f t="shared" si="301"/>
        <v/>
      </c>
      <c r="J6412" s="29" t="str">
        <f t="shared" si="302"/>
        <v/>
      </c>
    </row>
    <row r="6413" spans="8:10" x14ac:dyDescent="0.25">
      <c r="H6413" s="29" t="str">
        <f t="shared" si="300"/>
        <v/>
      </c>
      <c r="I6413" s="29" t="str">
        <f t="shared" si="301"/>
        <v/>
      </c>
      <c r="J6413" s="29" t="str">
        <f t="shared" si="302"/>
        <v/>
      </c>
    </row>
    <row r="6414" spans="8:10" x14ac:dyDescent="0.25">
      <c r="H6414" s="29" t="str">
        <f t="shared" si="300"/>
        <v/>
      </c>
      <c r="I6414" s="29" t="str">
        <f t="shared" si="301"/>
        <v/>
      </c>
      <c r="J6414" s="29" t="str">
        <f t="shared" si="302"/>
        <v/>
      </c>
    </row>
    <row r="6415" spans="8:10" x14ac:dyDescent="0.25">
      <c r="H6415" s="29" t="str">
        <f t="shared" si="300"/>
        <v/>
      </c>
      <c r="I6415" s="29" t="str">
        <f t="shared" si="301"/>
        <v/>
      </c>
      <c r="J6415" s="29" t="str">
        <f t="shared" si="302"/>
        <v/>
      </c>
    </row>
    <row r="6416" spans="8:10" x14ac:dyDescent="0.25">
      <c r="H6416" s="29" t="str">
        <f t="shared" si="300"/>
        <v/>
      </c>
      <c r="I6416" s="29" t="str">
        <f t="shared" si="301"/>
        <v/>
      </c>
      <c r="J6416" s="29" t="str">
        <f t="shared" si="302"/>
        <v/>
      </c>
    </row>
    <row r="6417" spans="8:10" x14ac:dyDescent="0.25">
      <c r="H6417" s="29" t="str">
        <f t="shared" si="300"/>
        <v/>
      </c>
      <c r="I6417" s="29" t="str">
        <f t="shared" si="301"/>
        <v/>
      </c>
      <c r="J6417" s="29" t="str">
        <f t="shared" si="302"/>
        <v/>
      </c>
    </row>
    <row r="6418" spans="8:10" x14ac:dyDescent="0.25">
      <c r="H6418" s="29" t="str">
        <f t="shared" si="300"/>
        <v/>
      </c>
      <c r="I6418" s="29" t="str">
        <f t="shared" si="301"/>
        <v/>
      </c>
      <c r="J6418" s="29" t="str">
        <f t="shared" si="302"/>
        <v/>
      </c>
    </row>
    <row r="6419" spans="8:10" x14ac:dyDescent="0.25">
      <c r="H6419" s="29" t="str">
        <f t="shared" si="300"/>
        <v/>
      </c>
      <c r="I6419" s="29" t="str">
        <f t="shared" si="301"/>
        <v/>
      </c>
      <c r="J6419" s="29" t="str">
        <f t="shared" si="302"/>
        <v/>
      </c>
    </row>
    <row r="6420" spans="8:10" x14ac:dyDescent="0.25">
      <c r="H6420" s="29" t="str">
        <f t="shared" si="300"/>
        <v/>
      </c>
      <c r="I6420" s="29" t="str">
        <f t="shared" si="301"/>
        <v/>
      </c>
      <c r="J6420" s="29" t="str">
        <f t="shared" si="302"/>
        <v/>
      </c>
    </row>
    <row r="6421" spans="8:10" x14ac:dyDescent="0.25">
      <c r="H6421" s="29" t="str">
        <f t="shared" si="300"/>
        <v/>
      </c>
      <c r="I6421" s="29" t="str">
        <f t="shared" si="301"/>
        <v/>
      </c>
      <c r="J6421" s="29" t="str">
        <f t="shared" si="302"/>
        <v/>
      </c>
    </row>
    <row r="6422" spans="8:10" x14ac:dyDescent="0.25">
      <c r="H6422" s="29" t="str">
        <f t="shared" si="300"/>
        <v/>
      </c>
      <c r="I6422" s="29" t="str">
        <f t="shared" si="301"/>
        <v/>
      </c>
      <c r="J6422" s="29" t="str">
        <f t="shared" si="302"/>
        <v/>
      </c>
    </row>
    <row r="6423" spans="8:10" x14ac:dyDescent="0.25">
      <c r="H6423" s="29" t="str">
        <f t="shared" si="300"/>
        <v/>
      </c>
      <c r="I6423" s="29" t="str">
        <f t="shared" si="301"/>
        <v/>
      </c>
      <c r="J6423" s="29" t="str">
        <f t="shared" si="302"/>
        <v/>
      </c>
    </row>
    <row r="6424" spans="8:10" x14ac:dyDescent="0.25">
      <c r="H6424" s="29" t="str">
        <f t="shared" si="300"/>
        <v/>
      </c>
      <c r="I6424" s="29" t="str">
        <f t="shared" si="301"/>
        <v/>
      </c>
      <c r="J6424" s="29" t="str">
        <f t="shared" si="302"/>
        <v/>
      </c>
    </row>
    <row r="6425" spans="8:10" x14ac:dyDescent="0.25">
      <c r="H6425" s="29" t="str">
        <f t="shared" si="300"/>
        <v/>
      </c>
      <c r="I6425" s="29" t="str">
        <f t="shared" si="301"/>
        <v/>
      </c>
      <c r="J6425" s="29" t="str">
        <f t="shared" si="302"/>
        <v/>
      </c>
    </row>
    <row r="6426" spans="8:10" x14ac:dyDescent="0.25">
      <c r="H6426" s="29" t="str">
        <f t="shared" si="300"/>
        <v/>
      </c>
      <c r="I6426" s="29" t="str">
        <f t="shared" si="301"/>
        <v/>
      </c>
      <c r="J6426" s="29" t="str">
        <f t="shared" si="302"/>
        <v/>
      </c>
    </row>
    <row r="6427" spans="8:10" x14ac:dyDescent="0.25">
      <c r="H6427" s="29" t="str">
        <f t="shared" si="300"/>
        <v/>
      </c>
      <c r="I6427" s="29" t="str">
        <f t="shared" si="301"/>
        <v/>
      </c>
      <c r="J6427" s="29" t="str">
        <f t="shared" si="302"/>
        <v/>
      </c>
    </row>
    <row r="6428" spans="8:10" x14ac:dyDescent="0.25">
      <c r="H6428" s="29" t="str">
        <f t="shared" si="300"/>
        <v/>
      </c>
      <c r="I6428" s="29" t="str">
        <f t="shared" si="301"/>
        <v/>
      </c>
      <c r="J6428" s="29" t="str">
        <f t="shared" si="302"/>
        <v/>
      </c>
    </row>
    <row r="6429" spans="8:10" x14ac:dyDescent="0.25">
      <c r="H6429" s="29" t="str">
        <f t="shared" ref="H6429:H6492" si="303">IF(A6429&gt;0,WEEKNUM(C6429,21),"")</f>
        <v/>
      </c>
      <c r="I6429" s="29" t="str">
        <f t="shared" ref="I6429:I6492" si="304">IF(A6429&gt;0,1,"")</f>
        <v/>
      </c>
      <c r="J6429" s="29" t="str">
        <f t="shared" ref="J6429:J6492" si="305">IF(F6429&gt;0,1,"")</f>
        <v/>
      </c>
    </row>
    <row r="6430" spans="8:10" x14ac:dyDescent="0.25">
      <c r="H6430" s="29" t="str">
        <f t="shared" si="303"/>
        <v/>
      </c>
      <c r="I6430" s="29" t="str">
        <f t="shared" si="304"/>
        <v/>
      </c>
      <c r="J6430" s="29" t="str">
        <f t="shared" si="305"/>
        <v/>
      </c>
    </row>
    <row r="6431" spans="8:10" x14ac:dyDescent="0.25">
      <c r="H6431" s="29" t="str">
        <f t="shared" si="303"/>
        <v/>
      </c>
      <c r="I6431" s="29" t="str">
        <f t="shared" si="304"/>
        <v/>
      </c>
      <c r="J6431" s="29" t="str">
        <f t="shared" si="305"/>
        <v/>
      </c>
    </row>
    <row r="6432" spans="8:10" x14ac:dyDescent="0.25">
      <c r="H6432" s="29" t="str">
        <f t="shared" si="303"/>
        <v/>
      </c>
      <c r="I6432" s="29" t="str">
        <f t="shared" si="304"/>
        <v/>
      </c>
      <c r="J6432" s="29" t="str">
        <f t="shared" si="305"/>
        <v/>
      </c>
    </row>
    <row r="6433" spans="8:10" x14ac:dyDescent="0.25">
      <c r="H6433" s="29" t="str">
        <f t="shared" si="303"/>
        <v/>
      </c>
      <c r="I6433" s="29" t="str">
        <f t="shared" si="304"/>
        <v/>
      </c>
      <c r="J6433" s="29" t="str">
        <f t="shared" si="305"/>
        <v/>
      </c>
    </row>
    <row r="6434" spans="8:10" x14ac:dyDescent="0.25">
      <c r="H6434" s="29" t="str">
        <f t="shared" si="303"/>
        <v/>
      </c>
      <c r="I6434" s="29" t="str">
        <f t="shared" si="304"/>
        <v/>
      </c>
      <c r="J6434" s="29" t="str">
        <f t="shared" si="305"/>
        <v/>
      </c>
    </row>
    <row r="6435" spans="8:10" x14ac:dyDescent="0.25">
      <c r="H6435" s="29" t="str">
        <f t="shared" si="303"/>
        <v/>
      </c>
      <c r="I6435" s="29" t="str">
        <f t="shared" si="304"/>
        <v/>
      </c>
      <c r="J6435" s="29" t="str">
        <f t="shared" si="305"/>
        <v/>
      </c>
    </row>
    <row r="6436" spans="8:10" x14ac:dyDescent="0.25">
      <c r="H6436" s="29" t="str">
        <f t="shared" si="303"/>
        <v/>
      </c>
      <c r="I6436" s="29" t="str">
        <f t="shared" si="304"/>
        <v/>
      </c>
      <c r="J6436" s="29" t="str">
        <f t="shared" si="305"/>
        <v/>
      </c>
    </row>
    <row r="6437" spans="8:10" x14ac:dyDescent="0.25">
      <c r="H6437" s="29" t="str">
        <f t="shared" si="303"/>
        <v/>
      </c>
      <c r="I6437" s="29" t="str">
        <f t="shared" si="304"/>
        <v/>
      </c>
      <c r="J6437" s="29" t="str">
        <f t="shared" si="305"/>
        <v/>
      </c>
    </row>
    <row r="6438" spans="8:10" x14ac:dyDescent="0.25">
      <c r="H6438" s="29" t="str">
        <f t="shared" si="303"/>
        <v/>
      </c>
      <c r="I6438" s="29" t="str">
        <f t="shared" si="304"/>
        <v/>
      </c>
      <c r="J6438" s="29" t="str">
        <f t="shared" si="305"/>
        <v/>
      </c>
    </row>
    <row r="6439" spans="8:10" x14ac:dyDescent="0.25">
      <c r="H6439" s="29" t="str">
        <f t="shared" si="303"/>
        <v/>
      </c>
      <c r="I6439" s="29" t="str">
        <f t="shared" si="304"/>
        <v/>
      </c>
      <c r="J6439" s="29" t="str">
        <f t="shared" si="305"/>
        <v/>
      </c>
    </row>
    <row r="6440" spans="8:10" x14ac:dyDescent="0.25">
      <c r="H6440" s="29" t="str">
        <f t="shared" si="303"/>
        <v/>
      </c>
      <c r="I6440" s="29" t="str">
        <f t="shared" si="304"/>
        <v/>
      </c>
      <c r="J6440" s="29" t="str">
        <f t="shared" si="305"/>
        <v/>
      </c>
    </row>
    <row r="6441" spans="8:10" x14ac:dyDescent="0.25">
      <c r="H6441" s="29" t="str">
        <f t="shared" si="303"/>
        <v/>
      </c>
      <c r="I6441" s="29" t="str">
        <f t="shared" si="304"/>
        <v/>
      </c>
      <c r="J6441" s="29" t="str">
        <f t="shared" si="305"/>
        <v/>
      </c>
    </row>
    <row r="6442" spans="8:10" x14ac:dyDescent="0.25">
      <c r="H6442" s="29" t="str">
        <f t="shared" si="303"/>
        <v/>
      </c>
      <c r="I6442" s="29" t="str">
        <f t="shared" si="304"/>
        <v/>
      </c>
      <c r="J6442" s="29" t="str">
        <f t="shared" si="305"/>
        <v/>
      </c>
    </row>
    <row r="6443" spans="8:10" x14ac:dyDescent="0.25">
      <c r="H6443" s="29" t="str">
        <f t="shared" si="303"/>
        <v/>
      </c>
      <c r="I6443" s="29" t="str">
        <f t="shared" si="304"/>
        <v/>
      </c>
      <c r="J6443" s="29" t="str">
        <f t="shared" si="305"/>
        <v/>
      </c>
    </row>
    <row r="6444" spans="8:10" x14ac:dyDescent="0.25">
      <c r="H6444" s="29" t="str">
        <f t="shared" si="303"/>
        <v/>
      </c>
      <c r="I6444" s="29" t="str">
        <f t="shared" si="304"/>
        <v/>
      </c>
      <c r="J6444" s="29" t="str">
        <f t="shared" si="305"/>
        <v/>
      </c>
    </row>
    <row r="6445" spans="8:10" x14ac:dyDescent="0.25">
      <c r="H6445" s="29" t="str">
        <f t="shared" si="303"/>
        <v/>
      </c>
      <c r="I6445" s="29" t="str">
        <f t="shared" si="304"/>
        <v/>
      </c>
      <c r="J6445" s="29" t="str">
        <f t="shared" si="305"/>
        <v/>
      </c>
    </row>
    <row r="6446" spans="8:10" x14ac:dyDescent="0.25">
      <c r="H6446" s="29" t="str">
        <f t="shared" si="303"/>
        <v/>
      </c>
      <c r="I6446" s="29" t="str">
        <f t="shared" si="304"/>
        <v/>
      </c>
      <c r="J6446" s="29" t="str">
        <f t="shared" si="305"/>
        <v/>
      </c>
    </row>
    <row r="6447" spans="8:10" x14ac:dyDescent="0.25">
      <c r="H6447" s="29" t="str">
        <f t="shared" si="303"/>
        <v/>
      </c>
      <c r="I6447" s="29" t="str">
        <f t="shared" si="304"/>
        <v/>
      </c>
      <c r="J6447" s="29" t="str">
        <f t="shared" si="305"/>
        <v/>
      </c>
    </row>
    <row r="6448" spans="8:10" x14ac:dyDescent="0.25">
      <c r="H6448" s="29" t="str">
        <f t="shared" si="303"/>
        <v/>
      </c>
      <c r="I6448" s="29" t="str">
        <f t="shared" si="304"/>
        <v/>
      </c>
      <c r="J6448" s="29" t="str">
        <f t="shared" si="305"/>
        <v/>
      </c>
    </row>
    <row r="6449" spans="8:10" x14ac:dyDescent="0.25">
      <c r="H6449" s="29" t="str">
        <f t="shared" si="303"/>
        <v/>
      </c>
      <c r="I6449" s="29" t="str">
        <f t="shared" si="304"/>
        <v/>
      </c>
      <c r="J6449" s="29" t="str">
        <f t="shared" si="305"/>
        <v/>
      </c>
    </row>
    <row r="6450" spans="8:10" x14ac:dyDescent="0.25">
      <c r="H6450" s="29" t="str">
        <f t="shared" si="303"/>
        <v/>
      </c>
      <c r="I6450" s="29" t="str">
        <f t="shared" si="304"/>
        <v/>
      </c>
      <c r="J6450" s="29" t="str">
        <f t="shared" si="305"/>
        <v/>
      </c>
    </row>
    <row r="6451" spans="8:10" x14ac:dyDescent="0.25">
      <c r="H6451" s="29" t="str">
        <f t="shared" si="303"/>
        <v/>
      </c>
      <c r="I6451" s="29" t="str">
        <f t="shared" si="304"/>
        <v/>
      </c>
      <c r="J6451" s="29" t="str">
        <f t="shared" si="305"/>
        <v/>
      </c>
    </row>
    <row r="6452" spans="8:10" x14ac:dyDescent="0.25">
      <c r="H6452" s="29" t="str">
        <f t="shared" si="303"/>
        <v/>
      </c>
      <c r="I6452" s="29" t="str">
        <f t="shared" si="304"/>
        <v/>
      </c>
      <c r="J6452" s="29" t="str">
        <f t="shared" si="305"/>
        <v/>
      </c>
    </row>
    <row r="6453" spans="8:10" x14ac:dyDescent="0.25">
      <c r="H6453" s="29" t="str">
        <f t="shared" si="303"/>
        <v/>
      </c>
      <c r="I6453" s="29" t="str">
        <f t="shared" si="304"/>
        <v/>
      </c>
      <c r="J6453" s="29" t="str">
        <f t="shared" si="305"/>
        <v/>
      </c>
    </row>
    <row r="6454" spans="8:10" x14ac:dyDescent="0.25">
      <c r="H6454" s="29" t="str">
        <f t="shared" si="303"/>
        <v/>
      </c>
      <c r="I6454" s="29" t="str">
        <f t="shared" si="304"/>
        <v/>
      </c>
      <c r="J6454" s="29" t="str">
        <f t="shared" si="305"/>
        <v/>
      </c>
    </row>
    <row r="6455" spans="8:10" x14ac:dyDescent="0.25">
      <c r="H6455" s="29" t="str">
        <f t="shared" si="303"/>
        <v/>
      </c>
      <c r="I6455" s="29" t="str">
        <f t="shared" si="304"/>
        <v/>
      </c>
      <c r="J6455" s="29" t="str">
        <f t="shared" si="305"/>
        <v/>
      </c>
    </row>
    <row r="6456" spans="8:10" x14ac:dyDescent="0.25">
      <c r="H6456" s="29" t="str">
        <f t="shared" si="303"/>
        <v/>
      </c>
      <c r="I6456" s="29" t="str">
        <f t="shared" si="304"/>
        <v/>
      </c>
      <c r="J6456" s="29" t="str">
        <f t="shared" si="305"/>
        <v/>
      </c>
    </row>
    <row r="6457" spans="8:10" x14ac:dyDescent="0.25">
      <c r="H6457" s="29" t="str">
        <f t="shared" si="303"/>
        <v/>
      </c>
      <c r="I6457" s="29" t="str">
        <f t="shared" si="304"/>
        <v/>
      </c>
      <c r="J6457" s="29" t="str">
        <f t="shared" si="305"/>
        <v/>
      </c>
    </row>
    <row r="6458" spans="8:10" x14ac:dyDescent="0.25">
      <c r="H6458" s="29" t="str">
        <f t="shared" si="303"/>
        <v/>
      </c>
      <c r="I6458" s="29" t="str">
        <f t="shared" si="304"/>
        <v/>
      </c>
      <c r="J6458" s="29" t="str">
        <f t="shared" si="305"/>
        <v/>
      </c>
    </row>
    <row r="6459" spans="8:10" x14ac:dyDescent="0.25">
      <c r="H6459" s="29" t="str">
        <f t="shared" si="303"/>
        <v/>
      </c>
      <c r="I6459" s="29" t="str">
        <f t="shared" si="304"/>
        <v/>
      </c>
      <c r="J6459" s="29" t="str">
        <f t="shared" si="305"/>
        <v/>
      </c>
    </row>
    <row r="6460" spans="8:10" x14ac:dyDescent="0.25">
      <c r="H6460" s="29" t="str">
        <f t="shared" si="303"/>
        <v/>
      </c>
      <c r="I6460" s="29" t="str">
        <f t="shared" si="304"/>
        <v/>
      </c>
      <c r="J6460" s="29" t="str">
        <f t="shared" si="305"/>
        <v/>
      </c>
    </row>
    <row r="6461" spans="8:10" x14ac:dyDescent="0.25">
      <c r="H6461" s="29" t="str">
        <f t="shared" si="303"/>
        <v/>
      </c>
      <c r="I6461" s="29" t="str">
        <f t="shared" si="304"/>
        <v/>
      </c>
      <c r="J6461" s="29" t="str">
        <f t="shared" si="305"/>
        <v/>
      </c>
    </row>
    <row r="6462" spans="8:10" x14ac:dyDescent="0.25">
      <c r="H6462" s="29" t="str">
        <f t="shared" si="303"/>
        <v/>
      </c>
      <c r="I6462" s="29" t="str">
        <f t="shared" si="304"/>
        <v/>
      </c>
      <c r="J6462" s="29" t="str">
        <f t="shared" si="305"/>
        <v/>
      </c>
    </row>
    <row r="6463" spans="8:10" x14ac:dyDescent="0.25">
      <c r="H6463" s="29" t="str">
        <f t="shared" si="303"/>
        <v/>
      </c>
      <c r="I6463" s="29" t="str">
        <f t="shared" si="304"/>
        <v/>
      </c>
      <c r="J6463" s="29" t="str">
        <f t="shared" si="305"/>
        <v/>
      </c>
    </row>
    <row r="6464" spans="8:10" x14ac:dyDescent="0.25">
      <c r="H6464" s="29" t="str">
        <f t="shared" si="303"/>
        <v/>
      </c>
      <c r="I6464" s="29" t="str">
        <f t="shared" si="304"/>
        <v/>
      </c>
      <c r="J6464" s="29" t="str">
        <f t="shared" si="305"/>
        <v/>
      </c>
    </row>
    <row r="6465" spans="8:10" x14ac:dyDescent="0.25">
      <c r="H6465" s="29" t="str">
        <f t="shared" si="303"/>
        <v/>
      </c>
      <c r="I6465" s="29" t="str">
        <f t="shared" si="304"/>
        <v/>
      </c>
      <c r="J6465" s="29" t="str">
        <f t="shared" si="305"/>
        <v/>
      </c>
    </row>
    <row r="6466" spans="8:10" x14ac:dyDescent="0.25">
      <c r="H6466" s="29" t="str">
        <f t="shared" si="303"/>
        <v/>
      </c>
      <c r="I6466" s="29" t="str">
        <f t="shared" si="304"/>
        <v/>
      </c>
      <c r="J6466" s="29" t="str">
        <f t="shared" si="305"/>
        <v/>
      </c>
    </row>
    <row r="6467" spans="8:10" x14ac:dyDescent="0.25">
      <c r="H6467" s="29" t="str">
        <f t="shared" si="303"/>
        <v/>
      </c>
      <c r="I6467" s="29" t="str">
        <f t="shared" si="304"/>
        <v/>
      </c>
      <c r="J6467" s="29" t="str">
        <f t="shared" si="305"/>
        <v/>
      </c>
    </row>
    <row r="6468" spans="8:10" x14ac:dyDescent="0.25">
      <c r="H6468" s="29" t="str">
        <f t="shared" si="303"/>
        <v/>
      </c>
      <c r="I6468" s="29" t="str">
        <f t="shared" si="304"/>
        <v/>
      </c>
      <c r="J6468" s="29" t="str">
        <f t="shared" si="305"/>
        <v/>
      </c>
    </row>
    <row r="6469" spans="8:10" x14ac:dyDescent="0.25">
      <c r="H6469" s="29" t="str">
        <f t="shared" si="303"/>
        <v/>
      </c>
      <c r="I6469" s="29" t="str">
        <f t="shared" si="304"/>
        <v/>
      </c>
      <c r="J6469" s="29" t="str">
        <f t="shared" si="305"/>
        <v/>
      </c>
    </row>
    <row r="6470" spans="8:10" x14ac:dyDescent="0.25">
      <c r="H6470" s="29" t="str">
        <f t="shared" si="303"/>
        <v/>
      </c>
      <c r="I6470" s="29" t="str">
        <f t="shared" si="304"/>
        <v/>
      </c>
      <c r="J6470" s="29" t="str">
        <f t="shared" si="305"/>
        <v/>
      </c>
    </row>
    <row r="6471" spans="8:10" x14ac:dyDescent="0.25">
      <c r="H6471" s="29" t="str">
        <f t="shared" si="303"/>
        <v/>
      </c>
      <c r="I6471" s="29" t="str">
        <f t="shared" si="304"/>
        <v/>
      </c>
      <c r="J6471" s="29" t="str">
        <f t="shared" si="305"/>
        <v/>
      </c>
    </row>
    <row r="6472" spans="8:10" x14ac:dyDescent="0.25">
      <c r="H6472" s="29" t="str">
        <f t="shared" si="303"/>
        <v/>
      </c>
      <c r="I6472" s="29" t="str">
        <f t="shared" si="304"/>
        <v/>
      </c>
      <c r="J6472" s="29" t="str">
        <f t="shared" si="305"/>
        <v/>
      </c>
    </row>
    <row r="6473" spans="8:10" x14ac:dyDescent="0.25">
      <c r="H6473" s="29" t="str">
        <f t="shared" si="303"/>
        <v/>
      </c>
      <c r="I6473" s="29" t="str">
        <f t="shared" si="304"/>
        <v/>
      </c>
      <c r="J6473" s="29" t="str">
        <f t="shared" si="305"/>
        <v/>
      </c>
    </row>
    <row r="6474" spans="8:10" x14ac:dyDescent="0.25">
      <c r="H6474" s="29" t="str">
        <f t="shared" si="303"/>
        <v/>
      </c>
      <c r="I6474" s="29" t="str">
        <f t="shared" si="304"/>
        <v/>
      </c>
      <c r="J6474" s="29" t="str">
        <f t="shared" si="305"/>
        <v/>
      </c>
    </row>
    <row r="6475" spans="8:10" x14ac:dyDescent="0.25">
      <c r="H6475" s="29" t="str">
        <f t="shared" si="303"/>
        <v/>
      </c>
      <c r="I6475" s="29" t="str">
        <f t="shared" si="304"/>
        <v/>
      </c>
      <c r="J6475" s="29" t="str">
        <f t="shared" si="305"/>
        <v/>
      </c>
    </row>
    <row r="6476" spans="8:10" x14ac:dyDescent="0.25">
      <c r="H6476" s="29" t="str">
        <f t="shared" si="303"/>
        <v/>
      </c>
      <c r="I6476" s="29" t="str">
        <f t="shared" si="304"/>
        <v/>
      </c>
      <c r="J6476" s="29" t="str">
        <f t="shared" si="305"/>
        <v/>
      </c>
    </row>
    <row r="6477" spans="8:10" x14ac:dyDescent="0.25">
      <c r="H6477" s="29" t="str">
        <f t="shared" si="303"/>
        <v/>
      </c>
      <c r="I6477" s="29" t="str">
        <f t="shared" si="304"/>
        <v/>
      </c>
      <c r="J6477" s="29" t="str">
        <f t="shared" si="305"/>
        <v/>
      </c>
    </row>
    <row r="6478" spans="8:10" x14ac:dyDescent="0.25">
      <c r="H6478" s="29" t="str">
        <f t="shared" si="303"/>
        <v/>
      </c>
      <c r="I6478" s="29" t="str">
        <f t="shared" si="304"/>
        <v/>
      </c>
      <c r="J6478" s="29" t="str">
        <f t="shared" si="305"/>
        <v/>
      </c>
    </row>
    <row r="6479" spans="8:10" x14ac:dyDescent="0.25">
      <c r="H6479" s="29" t="str">
        <f t="shared" si="303"/>
        <v/>
      </c>
      <c r="I6479" s="29" t="str">
        <f t="shared" si="304"/>
        <v/>
      </c>
      <c r="J6479" s="29" t="str">
        <f t="shared" si="305"/>
        <v/>
      </c>
    </row>
    <row r="6480" spans="8:10" x14ac:dyDescent="0.25">
      <c r="H6480" s="29" t="str">
        <f t="shared" si="303"/>
        <v/>
      </c>
      <c r="I6480" s="29" t="str">
        <f t="shared" si="304"/>
        <v/>
      </c>
      <c r="J6480" s="29" t="str">
        <f t="shared" si="305"/>
        <v/>
      </c>
    </row>
    <row r="6481" spans="8:10" x14ac:dyDescent="0.25">
      <c r="H6481" s="29" t="str">
        <f t="shared" si="303"/>
        <v/>
      </c>
      <c r="I6481" s="29" t="str">
        <f t="shared" si="304"/>
        <v/>
      </c>
      <c r="J6481" s="29" t="str">
        <f t="shared" si="305"/>
        <v/>
      </c>
    </row>
    <row r="6482" spans="8:10" x14ac:dyDescent="0.25">
      <c r="H6482" s="29" t="str">
        <f t="shared" si="303"/>
        <v/>
      </c>
      <c r="I6482" s="29" t="str">
        <f t="shared" si="304"/>
        <v/>
      </c>
      <c r="J6482" s="29" t="str">
        <f t="shared" si="305"/>
        <v/>
      </c>
    </row>
    <row r="6483" spans="8:10" x14ac:dyDescent="0.25">
      <c r="H6483" s="29" t="str">
        <f t="shared" si="303"/>
        <v/>
      </c>
      <c r="I6483" s="29" t="str">
        <f t="shared" si="304"/>
        <v/>
      </c>
      <c r="J6483" s="29" t="str">
        <f t="shared" si="305"/>
        <v/>
      </c>
    </row>
    <row r="6484" spans="8:10" x14ac:dyDescent="0.25">
      <c r="H6484" s="29" t="str">
        <f t="shared" si="303"/>
        <v/>
      </c>
      <c r="I6484" s="29" t="str">
        <f t="shared" si="304"/>
        <v/>
      </c>
      <c r="J6484" s="29" t="str">
        <f t="shared" si="305"/>
        <v/>
      </c>
    </row>
    <row r="6485" spans="8:10" x14ac:dyDescent="0.25">
      <c r="H6485" s="29" t="str">
        <f t="shared" si="303"/>
        <v/>
      </c>
      <c r="I6485" s="29" t="str">
        <f t="shared" si="304"/>
        <v/>
      </c>
      <c r="J6485" s="29" t="str">
        <f t="shared" si="305"/>
        <v/>
      </c>
    </row>
    <row r="6486" spans="8:10" x14ac:dyDescent="0.25">
      <c r="H6486" s="29" t="str">
        <f t="shared" si="303"/>
        <v/>
      </c>
      <c r="I6486" s="29" t="str">
        <f t="shared" si="304"/>
        <v/>
      </c>
      <c r="J6486" s="29" t="str">
        <f t="shared" si="305"/>
        <v/>
      </c>
    </row>
    <row r="6487" spans="8:10" x14ac:dyDescent="0.25">
      <c r="H6487" s="29" t="str">
        <f t="shared" si="303"/>
        <v/>
      </c>
      <c r="I6487" s="29" t="str">
        <f t="shared" si="304"/>
        <v/>
      </c>
      <c r="J6487" s="29" t="str">
        <f t="shared" si="305"/>
        <v/>
      </c>
    </row>
    <row r="6488" spans="8:10" x14ac:dyDescent="0.25">
      <c r="H6488" s="29" t="str">
        <f t="shared" si="303"/>
        <v/>
      </c>
      <c r="I6488" s="29" t="str">
        <f t="shared" si="304"/>
        <v/>
      </c>
      <c r="J6488" s="29" t="str">
        <f t="shared" si="305"/>
        <v/>
      </c>
    </row>
    <row r="6489" spans="8:10" x14ac:dyDescent="0.25">
      <c r="H6489" s="29" t="str">
        <f t="shared" si="303"/>
        <v/>
      </c>
      <c r="I6489" s="29" t="str">
        <f t="shared" si="304"/>
        <v/>
      </c>
      <c r="J6489" s="29" t="str">
        <f t="shared" si="305"/>
        <v/>
      </c>
    </row>
    <row r="6490" spans="8:10" x14ac:dyDescent="0.25">
      <c r="H6490" s="29" t="str">
        <f t="shared" si="303"/>
        <v/>
      </c>
      <c r="I6490" s="29" t="str">
        <f t="shared" si="304"/>
        <v/>
      </c>
      <c r="J6490" s="29" t="str">
        <f t="shared" si="305"/>
        <v/>
      </c>
    </row>
    <row r="6491" spans="8:10" x14ac:dyDescent="0.25">
      <c r="H6491" s="29" t="str">
        <f t="shared" si="303"/>
        <v/>
      </c>
      <c r="I6491" s="29" t="str">
        <f t="shared" si="304"/>
        <v/>
      </c>
      <c r="J6491" s="29" t="str">
        <f t="shared" si="305"/>
        <v/>
      </c>
    </row>
    <row r="6492" spans="8:10" x14ac:dyDescent="0.25">
      <c r="H6492" s="29" t="str">
        <f t="shared" si="303"/>
        <v/>
      </c>
      <c r="I6492" s="29" t="str">
        <f t="shared" si="304"/>
        <v/>
      </c>
      <c r="J6492" s="29" t="str">
        <f t="shared" si="305"/>
        <v/>
      </c>
    </row>
    <row r="6493" spans="8:10" x14ac:dyDescent="0.25">
      <c r="H6493" s="29" t="str">
        <f t="shared" ref="H6493:H6556" si="306">IF(A6493&gt;0,WEEKNUM(C6493,21),"")</f>
        <v/>
      </c>
      <c r="I6493" s="29" t="str">
        <f t="shared" ref="I6493:I6556" si="307">IF(A6493&gt;0,1,"")</f>
        <v/>
      </c>
      <c r="J6493" s="29" t="str">
        <f t="shared" ref="J6493:J6556" si="308">IF(F6493&gt;0,1,"")</f>
        <v/>
      </c>
    </row>
    <row r="6494" spans="8:10" x14ac:dyDescent="0.25">
      <c r="H6494" s="29" t="str">
        <f t="shared" si="306"/>
        <v/>
      </c>
      <c r="I6494" s="29" t="str">
        <f t="shared" si="307"/>
        <v/>
      </c>
      <c r="J6494" s="29" t="str">
        <f t="shared" si="308"/>
        <v/>
      </c>
    </row>
    <row r="6495" spans="8:10" x14ac:dyDescent="0.25">
      <c r="H6495" s="29" t="str">
        <f t="shared" si="306"/>
        <v/>
      </c>
      <c r="I6495" s="29" t="str">
        <f t="shared" si="307"/>
        <v/>
      </c>
      <c r="J6495" s="29" t="str">
        <f t="shared" si="308"/>
        <v/>
      </c>
    </row>
    <row r="6496" spans="8:10" x14ac:dyDescent="0.25">
      <c r="H6496" s="29" t="str">
        <f t="shared" si="306"/>
        <v/>
      </c>
      <c r="I6496" s="29" t="str">
        <f t="shared" si="307"/>
        <v/>
      </c>
      <c r="J6496" s="29" t="str">
        <f t="shared" si="308"/>
        <v/>
      </c>
    </row>
    <row r="6497" spans="8:10" x14ac:dyDescent="0.25">
      <c r="H6497" s="29" t="str">
        <f t="shared" si="306"/>
        <v/>
      </c>
      <c r="I6497" s="29" t="str">
        <f t="shared" si="307"/>
        <v/>
      </c>
      <c r="J6497" s="29" t="str">
        <f t="shared" si="308"/>
        <v/>
      </c>
    </row>
    <row r="6498" spans="8:10" x14ac:dyDescent="0.25">
      <c r="H6498" s="29" t="str">
        <f t="shared" si="306"/>
        <v/>
      </c>
      <c r="I6498" s="29" t="str">
        <f t="shared" si="307"/>
        <v/>
      </c>
      <c r="J6498" s="29" t="str">
        <f t="shared" si="308"/>
        <v/>
      </c>
    </row>
    <row r="6499" spans="8:10" x14ac:dyDescent="0.25">
      <c r="H6499" s="29" t="str">
        <f t="shared" si="306"/>
        <v/>
      </c>
      <c r="I6499" s="29" t="str">
        <f t="shared" si="307"/>
        <v/>
      </c>
      <c r="J6499" s="29" t="str">
        <f t="shared" si="308"/>
        <v/>
      </c>
    </row>
    <row r="6500" spans="8:10" x14ac:dyDescent="0.25">
      <c r="H6500" s="29" t="str">
        <f t="shared" si="306"/>
        <v/>
      </c>
      <c r="I6500" s="29" t="str">
        <f t="shared" si="307"/>
        <v/>
      </c>
      <c r="J6500" s="29" t="str">
        <f t="shared" si="308"/>
        <v/>
      </c>
    </row>
    <row r="6501" spans="8:10" x14ac:dyDescent="0.25">
      <c r="H6501" s="29" t="str">
        <f t="shared" si="306"/>
        <v/>
      </c>
      <c r="I6501" s="29" t="str">
        <f t="shared" si="307"/>
        <v/>
      </c>
      <c r="J6501" s="29" t="str">
        <f t="shared" si="308"/>
        <v/>
      </c>
    </row>
    <row r="6502" spans="8:10" x14ac:dyDescent="0.25">
      <c r="H6502" s="29" t="str">
        <f t="shared" si="306"/>
        <v/>
      </c>
      <c r="I6502" s="29" t="str">
        <f t="shared" si="307"/>
        <v/>
      </c>
      <c r="J6502" s="29" t="str">
        <f t="shared" si="308"/>
        <v/>
      </c>
    </row>
    <row r="6503" spans="8:10" x14ac:dyDescent="0.25">
      <c r="H6503" s="29" t="str">
        <f t="shared" si="306"/>
        <v/>
      </c>
      <c r="I6503" s="29" t="str">
        <f t="shared" si="307"/>
        <v/>
      </c>
      <c r="J6503" s="29" t="str">
        <f t="shared" si="308"/>
        <v/>
      </c>
    </row>
    <row r="6504" spans="8:10" x14ac:dyDescent="0.25">
      <c r="H6504" s="29" t="str">
        <f t="shared" si="306"/>
        <v/>
      </c>
      <c r="I6504" s="29" t="str">
        <f t="shared" si="307"/>
        <v/>
      </c>
      <c r="J6504" s="29" t="str">
        <f t="shared" si="308"/>
        <v/>
      </c>
    </row>
    <row r="6505" spans="8:10" x14ac:dyDescent="0.25">
      <c r="H6505" s="29" t="str">
        <f t="shared" si="306"/>
        <v/>
      </c>
      <c r="I6505" s="29" t="str">
        <f t="shared" si="307"/>
        <v/>
      </c>
      <c r="J6505" s="29" t="str">
        <f t="shared" si="308"/>
        <v/>
      </c>
    </row>
    <row r="6506" spans="8:10" x14ac:dyDescent="0.25">
      <c r="H6506" s="29" t="str">
        <f t="shared" si="306"/>
        <v/>
      </c>
      <c r="I6506" s="29" t="str">
        <f t="shared" si="307"/>
        <v/>
      </c>
      <c r="J6506" s="29" t="str">
        <f t="shared" si="308"/>
        <v/>
      </c>
    </row>
    <row r="6507" spans="8:10" x14ac:dyDescent="0.25">
      <c r="H6507" s="29" t="str">
        <f t="shared" si="306"/>
        <v/>
      </c>
      <c r="I6507" s="29" t="str">
        <f t="shared" si="307"/>
        <v/>
      </c>
      <c r="J6507" s="29" t="str">
        <f t="shared" si="308"/>
        <v/>
      </c>
    </row>
    <row r="6508" spans="8:10" x14ac:dyDescent="0.25">
      <c r="H6508" s="29" t="str">
        <f t="shared" si="306"/>
        <v/>
      </c>
      <c r="I6508" s="29" t="str">
        <f t="shared" si="307"/>
        <v/>
      </c>
      <c r="J6508" s="29" t="str">
        <f t="shared" si="308"/>
        <v/>
      </c>
    </row>
    <row r="6509" spans="8:10" x14ac:dyDescent="0.25">
      <c r="H6509" s="29" t="str">
        <f t="shared" si="306"/>
        <v/>
      </c>
      <c r="I6509" s="29" t="str">
        <f t="shared" si="307"/>
        <v/>
      </c>
      <c r="J6509" s="29" t="str">
        <f t="shared" si="308"/>
        <v/>
      </c>
    </row>
    <row r="6510" spans="8:10" x14ac:dyDescent="0.25">
      <c r="H6510" s="29" t="str">
        <f t="shared" si="306"/>
        <v/>
      </c>
      <c r="I6510" s="29" t="str">
        <f t="shared" si="307"/>
        <v/>
      </c>
      <c r="J6510" s="29" t="str">
        <f t="shared" si="308"/>
        <v/>
      </c>
    </row>
    <row r="6511" spans="8:10" x14ac:dyDescent="0.25">
      <c r="H6511" s="29" t="str">
        <f t="shared" si="306"/>
        <v/>
      </c>
      <c r="I6511" s="29" t="str">
        <f t="shared" si="307"/>
        <v/>
      </c>
      <c r="J6511" s="29" t="str">
        <f t="shared" si="308"/>
        <v/>
      </c>
    </row>
    <row r="6512" spans="8:10" x14ac:dyDescent="0.25">
      <c r="H6512" s="29" t="str">
        <f t="shared" si="306"/>
        <v/>
      </c>
      <c r="I6512" s="29" t="str">
        <f t="shared" si="307"/>
        <v/>
      </c>
      <c r="J6512" s="29" t="str">
        <f t="shared" si="308"/>
        <v/>
      </c>
    </row>
    <row r="6513" spans="8:10" x14ac:dyDescent="0.25">
      <c r="H6513" s="29" t="str">
        <f t="shared" si="306"/>
        <v/>
      </c>
      <c r="I6513" s="29" t="str">
        <f t="shared" si="307"/>
        <v/>
      </c>
      <c r="J6513" s="29" t="str">
        <f t="shared" si="308"/>
        <v/>
      </c>
    </row>
    <row r="6514" spans="8:10" x14ac:dyDescent="0.25">
      <c r="H6514" s="29" t="str">
        <f t="shared" si="306"/>
        <v/>
      </c>
      <c r="I6514" s="29" t="str">
        <f t="shared" si="307"/>
        <v/>
      </c>
      <c r="J6514" s="29" t="str">
        <f t="shared" si="308"/>
        <v/>
      </c>
    </row>
    <row r="6515" spans="8:10" x14ac:dyDescent="0.25">
      <c r="H6515" s="29" t="str">
        <f t="shared" si="306"/>
        <v/>
      </c>
      <c r="I6515" s="29" t="str">
        <f t="shared" si="307"/>
        <v/>
      </c>
      <c r="J6515" s="29" t="str">
        <f t="shared" si="308"/>
        <v/>
      </c>
    </row>
    <row r="6516" spans="8:10" x14ac:dyDescent="0.25">
      <c r="H6516" s="29" t="str">
        <f t="shared" si="306"/>
        <v/>
      </c>
      <c r="I6516" s="29" t="str">
        <f t="shared" si="307"/>
        <v/>
      </c>
      <c r="J6516" s="29" t="str">
        <f t="shared" si="308"/>
        <v/>
      </c>
    </row>
    <row r="6517" spans="8:10" x14ac:dyDescent="0.25">
      <c r="H6517" s="29" t="str">
        <f t="shared" si="306"/>
        <v/>
      </c>
      <c r="I6517" s="29" t="str">
        <f t="shared" si="307"/>
        <v/>
      </c>
      <c r="J6517" s="29" t="str">
        <f t="shared" si="308"/>
        <v/>
      </c>
    </row>
    <row r="6518" spans="8:10" x14ac:dyDescent="0.25">
      <c r="H6518" s="29" t="str">
        <f t="shared" si="306"/>
        <v/>
      </c>
      <c r="I6518" s="29" t="str">
        <f t="shared" si="307"/>
        <v/>
      </c>
      <c r="J6518" s="29" t="str">
        <f t="shared" si="308"/>
        <v/>
      </c>
    </row>
    <row r="6519" spans="8:10" x14ac:dyDescent="0.25">
      <c r="H6519" s="29" t="str">
        <f t="shared" si="306"/>
        <v/>
      </c>
      <c r="I6519" s="29" t="str">
        <f t="shared" si="307"/>
        <v/>
      </c>
      <c r="J6519" s="29" t="str">
        <f t="shared" si="308"/>
        <v/>
      </c>
    </row>
    <row r="6520" spans="8:10" x14ac:dyDescent="0.25">
      <c r="H6520" s="29" t="str">
        <f t="shared" si="306"/>
        <v/>
      </c>
      <c r="I6520" s="29" t="str">
        <f t="shared" si="307"/>
        <v/>
      </c>
      <c r="J6520" s="29" t="str">
        <f t="shared" si="308"/>
        <v/>
      </c>
    </row>
    <row r="6521" spans="8:10" x14ac:dyDescent="0.25">
      <c r="H6521" s="29" t="str">
        <f t="shared" si="306"/>
        <v/>
      </c>
      <c r="I6521" s="29" t="str">
        <f t="shared" si="307"/>
        <v/>
      </c>
      <c r="J6521" s="29" t="str">
        <f t="shared" si="308"/>
        <v/>
      </c>
    </row>
    <row r="6522" spans="8:10" x14ac:dyDescent="0.25">
      <c r="H6522" s="29" t="str">
        <f t="shared" si="306"/>
        <v/>
      </c>
      <c r="I6522" s="29" t="str">
        <f t="shared" si="307"/>
        <v/>
      </c>
      <c r="J6522" s="29" t="str">
        <f t="shared" si="308"/>
        <v/>
      </c>
    </row>
    <row r="6523" spans="8:10" x14ac:dyDescent="0.25">
      <c r="H6523" s="29" t="str">
        <f t="shared" si="306"/>
        <v/>
      </c>
      <c r="I6523" s="29" t="str">
        <f t="shared" si="307"/>
        <v/>
      </c>
      <c r="J6523" s="29" t="str">
        <f t="shared" si="308"/>
        <v/>
      </c>
    </row>
    <row r="6524" spans="8:10" x14ac:dyDescent="0.25">
      <c r="H6524" s="29" t="str">
        <f t="shared" si="306"/>
        <v/>
      </c>
      <c r="I6524" s="29" t="str">
        <f t="shared" si="307"/>
        <v/>
      </c>
      <c r="J6524" s="29" t="str">
        <f t="shared" si="308"/>
        <v/>
      </c>
    </row>
    <row r="6525" spans="8:10" x14ac:dyDescent="0.25">
      <c r="H6525" s="29" t="str">
        <f t="shared" si="306"/>
        <v/>
      </c>
      <c r="I6525" s="29" t="str">
        <f t="shared" si="307"/>
        <v/>
      </c>
      <c r="J6525" s="29" t="str">
        <f t="shared" si="308"/>
        <v/>
      </c>
    </row>
    <row r="6526" spans="8:10" x14ac:dyDescent="0.25">
      <c r="H6526" s="29" t="str">
        <f t="shared" si="306"/>
        <v/>
      </c>
      <c r="I6526" s="29" t="str">
        <f t="shared" si="307"/>
        <v/>
      </c>
      <c r="J6526" s="29" t="str">
        <f t="shared" si="308"/>
        <v/>
      </c>
    </row>
    <row r="6527" spans="8:10" x14ac:dyDescent="0.25">
      <c r="H6527" s="29" t="str">
        <f t="shared" si="306"/>
        <v/>
      </c>
      <c r="I6527" s="29" t="str">
        <f t="shared" si="307"/>
        <v/>
      </c>
      <c r="J6527" s="29" t="str">
        <f t="shared" si="308"/>
        <v/>
      </c>
    </row>
    <row r="6528" spans="8:10" x14ac:dyDescent="0.25">
      <c r="H6528" s="29" t="str">
        <f t="shared" si="306"/>
        <v/>
      </c>
      <c r="I6528" s="29" t="str">
        <f t="shared" si="307"/>
        <v/>
      </c>
      <c r="J6528" s="29" t="str">
        <f t="shared" si="308"/>
        <v/>
      </c>
    </row>
    <row r="6529" spans="8:10" x14ac:dyDescent="0.25">
      <c r="H6529" s="29" t="str">
        <f t="shared" si="306"/>
        <v/>
      </c>
      <c r="I6529" s="29" t="str">
        <f t="shared" si="307"/>
        <v/>
      </c>
      <c r="J6529" s="29" t="str">
        <f t="shared" si="308"/>
        <v/>
      </c>
    </row>
    <row r="6530" spans="8:10" x14ac:dyDescent="0.25">
      <c r="H6530" s="29" t="str">
        <f t="shared" si="306"/>
        <v/>
      </c>
      <c r="I6530" s="29" t="str">
        <f t="shared" si="307"/>
        <v/>
      </c>
      <c r="J6530" s="29" t="str">
        <f t="shared" si="308"/>
        <v/>
      </c>
    </row>
    <row r="6531" spans="8:10" x14ac:dyDescent="0.25">
      <c r="H6531" s="29" t="str">
        <f t="shared" si="306"/>
        <v/>
      </c>
      <c r="I6531" s="29" t="str">
        <f t="shared" si="307"/>
        <v/>
      </c>
      <c r="J6531" s="29" t="str">
        <f t="shared" si="308"/>
        <v/>
      </c>
    </row>
    <row r="6532" spans="8:10" x14ac:dyDescent="0.25">
      <c r="H6532" s="29" t="str">
        <f t="shared" si="306"/>
        <v/>
      </c>
      <c r="I6532" s="29" t="str">
        <f t="shared" si="307"/>
        <v/>
      </c>
      <c r="J6532" s="29" t="str">
        <f t="shared" si="308"/>
        <v/>
      </c>
    </row>
    <row r="6533" spans="8:10" x14ac:dyDescent="0.25">
      <c r="H6533" s="29" t="str">
        <f t="shared" si="306"/>
        <v/>
      </c>
      <c r="I6533" s="29" t="str">
        <f t="shared" si="307"/>
        <v/>
      </c>
      <c r="J6533" s="29" t="str">
        <f t="shared" si="308"/>
        <v/>
      </c>
    </row>
    <row r="6534" spans="8:10" x14ac:dyDescent="0.25">
      <c r="H6534" s="29" t="str">
        <f t="shared" si="306"/>
        <v/>
      </c>
      <c r="I6534" s="29" t="str">
        <f t="shared" si="307"/>
        <v/>
      </c>
      <c r="J6534" s="29" t="str">
        <f t="shared" si="308"/>
        <v/>
      </c>
    </row>
    <row r="6535" spans="8:10" x14ac:dyDescent="0.25">
      <c r="H6535" s="29" t="str">
        <f t="shared" si="306"/>
        <v/>
      </c>
      <c r="I6535" s="29" t="str">
        <f t="shared" si="307"/>
        <v/>
      </c>
      <c r="J6535" s="29" t="str">
        <f t="shared" si="308"/>
        <v/>
      </c>
    </row>
    <row r="6536" spans="8:10" x14ac:dyDescent="0.25">
      <c r="H6536" s="29" t="str">
        <f t="shared" si="306"/>
        <v/>
      </c>
      <c r="I6536" s="29" t="str">
        <f t="shared" si="307"/>
        <v/>
      </c>
      <c r="J6536" s="29" t="str">
        <f t="shared" si="308"/>
        <v/>
      </c>
    </row>
    <row r="6537" spans="8:10" x14ac:dyDescent="0.25">
      <c r="H6537" s="29" t="str">
        <f t="shared" si="306"/>
        <v/>
      </c>
      <c r="I6537" s="29" t="str">
        <f t="shared" si="307"/>
        <v/>
      </c>
      <c r="J6537" s="29" t="str">
        <f t="shared" si="308"/>
        <v/>
      </c>
    </row>
    <row r="6538" spans="8:10" x14ac:dyDescent="0.25">
      <c r="H6538" s="29" t="str">
        <f t="shared" si="306"/>
        <v/>
      </c>
      <c r="I6538" s="29" t="str">
        <f t="shared" si="307"/>
        <v/>
      </c>
      <c r="J6538" s="29" t="str">
        <f t="shared" si="308"/>
        <v/>
      </c>
    </row>
    <row r="6539" spans="8:10" x14ac:dyDescent="0.25">
      <c r="H6539" s="29" t="str">
        <f t="shared" si="306"/>
        <v/>
      </c>
      <c r="I6539" s="29" t="str">
        <f t="shared" si="307"/>
        <v/>
      </c>
      <c r="J6539" s="29" t="str">
        <f t="shared" si="308"/>
        <v/>
      </c>
    </row>
    <row r="6540" spans="8:10" x14ac:dyDescent="0.25">
      <c r="H6540" s="29" t="str">
        <f t="shared" si="306"/>
        <v/>
      </c>
      <c r="I6540" s="29" t="str">
        <f t="shared" si="307"/>
        <v/>
      </c>
      <c r="J6540" s="29" t="str">
        <f t="shared" si="308"/>
        <v/>
      </c>
    </row>
    <row r="6541" spans="8:10" x14ac:dyDescent="0.25">
      <c r="H6541" s="29" t="str">
        <f t="shared" si="306"/>
        <v/>
      </c>
      <c r="I6541" s="29" t="str">
        <f t="shared" si="307"/>
        <v/>
      </c>
      <c r="J6541" s="29" t="str">
        <f t="shared" si="308"/>
        <v/>
      </c>
    </row>
    <row r="6542" spans="8:10" x14ac:dyDescent="0.25">
      <c r="H6542" s="29" t="str">
        <f t="shared" si="306"/>
        <v/>
      </c>
      <c r="I6542" s="29" t="str">
        <f t="shared" si="307"/>
        <v/>
      </c>
      <c r="J6542" s="29" t="str">
        <f t="shared" si="308"/>
        <v/>
      </c>
    </row>
    <row r="6543" spans="8:10" x14ac:dyDescent="0.25">
      <c r="H6543" s="29" t="str">
        <f t="shared" si="306"/>
        <v/>
      </c>
      <c r="I6543" s="29" t="str">
        <f t="shared" si="307"/>
        <v/>
      </c>
      <c r="J6543" s="29" t="str">
        <f t="shared" si="308"/>
        <v/>
      </c>
    </row>
    <row r="6544" spans="8:10" x14ac:dyDescent="0.25">
      <c r="H6544" s="29" t="str">
        <f t="shared" si="306"/>
        <v/>
      </c>
      <c r="I6544" s="29" t="str">
        <f t="shared" si="307"/>
        <v/>
      </c>
      <c r="J6544" s="29" t="str">
        <f t="shared" si="308"/>
        <v/>
      </c>
    </row>
    <row r="6545" spans="8:10" x14ac:dyDescent="0.25">
      <c r="H6545" s="29" t="str">
        <f t="shared" si="306"/>
        <v/>
      </c>
      <c r="I6545" s="29" t="str">
        <f t="shared" si="307"/>
        <v/>
      </c>
      <c r="J6545" s="29" t="str">
        <f t="shared" si="308"/>
        <v/>
      </c>
    </row>
    <row r="6546" spans="8:10" x14ac:dyDescent="0.25">
      <c r="H6546" s="29" t="str">
        <f t="shared" si="306"/>
        <v/>
      </c>
      <c r="I6546" s="29" t="str">
        <f t="shared" si="307"/>
        <v/>
      </c>
      <c r="J6546" s="29" t="str">
        <f t="shared" si="308"/>
        <v/>
      </c>
    </row>
    <row r="6547" spans="8:10" x14ac:dyDescent="0.25">
      <c r="H6547" s="29" t="str">
        <f t="shared" si="306"/>
        <v/>
      </c>
      <c r="I6547" s="29" t="str">
        <f t="shared" si="307"/>
        <v/>
      </c>
      <c r="J6547" s="29" t="str">
        <f t="shared" si="308"/>
        <v/>
      </c>
    </row>
    <row r="6548" spans="8:10" x14ac:dyDescent="0.25">
      <c r="H6548" s="29" t="str">
        <f t="shared" si="306"/>
        <v/>
      </c>
      <c r="I6548" s="29" t="str">
        <f t="shared" si="307"/>
        <v/>
      </c>
      <c r="J6548" s="29" t="str">
        <f t="shared" si="308"/>
        <v/>
      </c>
    </row>
    <row r="6549" spans="8:10" x14ac:dyDescent="0.25">
      <c r="H6549" s="29" t="str">
        <f t="shared" si="306"/>
        <v/>
      </c>
      <c r="I6549" s="29" t="str">
        <f t="shared" si="307"/>
        <v/>
      </c>
      <c r="J6549" s="29" t="str">
        <f t="shared" si="308"/>
        <v/>
      </c>
    </row>
    <row r="6550" spans="8:10" x14ac:dyDescent="0.25">
      <c r="H6550" s="29" t="str">
        <f t="shared" si="306"/>
        <v/>
      </c>
      <c r="I6550" s="29" t="str">
        <f t="shared" si="307"/>
        <v/>
      </c>
      <c r="J6550" s="29" t="str">
        <f t="shared" si="308"/>
        <v/>
      </c>
    </row>
    <row r="6551" spans="8:10" x14ac:dyDescent="0.25">
      <c r="H6551" s="29" t="str">
        <f t="shared" si="306"/>
        <v/>
      </c>
      <c r="I6551" s="29" t="str">
        <f t="shared" si="307"/>
        <v/>
      </c>
      <c r="J6551" s="29" t="str">
        <f t="shared" si="308"/>
        <v/>
      </c>
    </row>
    <row r="6552" spans="8:10" x14ac:dyDescent="0.25">
      <c r="H6552" s="29" t="str">
        <f t="shared" si="306"/>
        <v/>
      </c>
      <c r="I6552" s="29" t="str">
        <f t="shared" si="307"/>
        <v/>
      </c>
      <c r="J6552" s="29" t="str">
        <f t="shared" si="308"/>
        <v/>
      </c>
    </row>
    <row r="6553" spans="8:10" x14ac:dyDescent="0.25">
      <c r="H6553" s="29" t="str">
        <f t="shared" si="306"/>
        <v/>
      </c>
      <c r="I6553" s="29" t="str">
        <f t="shared" si="307"/>
        <v/>
      </c>
      <c r="J6553" s="29" t="str">
        <f t="shared" si="308"/>
        <v/>
      </c>
    </row>
    <row r="6554" spans="8:10" x14ac:dyDescent="0.25">
      <c r="H6554" s="29" t="str">
        <f t="shared" si="306"/>
        <v/>
      </c>
      <c r="I6554" s="29" t="str">
        <f t="shared" si="307"/>
        <v/>
      </c>
      <c r="J6554" s="29" t="str">
        <f t="shared" si="308"/>
        <v/>
      </c>
    </row>
    <row r="6555" spans="8:10" x14ac:dyDescent="0.25">
      <c r="H6555" s="29" t="str">
        <f t="shared" si="306"/>
        <v/>
      </c>
      <c r="I6555" s="29" t="str">
        <f t="shared" si="307"/>
        <v/>
      </c>
      <c r="J6555" s="29" t="str">
        <f t="shared" si="308"/>
        <v/>
      </c>
    </row>
    <row r="6556" spans="8:10" x14ac:dyDescent="0.25">
      <c r="H6556" s="29" t="str">
        <f t="shared" si="306"/>
        <v/>
      </c>
      <c r="I6556" s="29" t="str">
        <f t="shared" si="307"/>
        <v/>
      </c>
      <c r="J6556" s="29" t="str">
        <f t="shared" si="308"/>
        <v/>
      </c>
    </row>
    <row r="6557" spans="8:10" x14ac:dyDescent="0.25">
      <c r="H6557" s="29" t="str">
        <f t="shared" ref="H6557:H6620" si="309">IF(A6557&gt;0,WEEKNUM(C6557,21),"")</f>
        <v/>
      </c>
      <c r="I6557" s="29" t="str">
        <f t="shared" ref="I6557:I6620" si="310">IF(A6557&gt;0,1,"")</f>
        <v/>
      </c>
      <c r="J6557" s="29" t="str">
        <f t="shared" ref="J6557:J6620" si="311">IF(F6557&gt;0,1,"")</f>
        <v/>
      </c>
    </row>
    <row r="6558" spans="8:10" x14ac:dyDescent="0.25">
      <c r="H6558" s="29" t="str">
        <f t="shared" si="309"/>
        <v/>
      </c>
      <c r="I6558" s="29" t="str">
        <f t="shared" si="310"/>
        <v/>
      </c>
      <c r="J6558" s="29" t="str">
        <f t="shared" si="311"/>
        <v/>
      </c>
    </row>
    <row r="6559" spans="8:10" x14ac:dyDescent="0.25">
      <c r="H6559" s="29" t="str">
        <f t="shared" si="309"/>
        <v/>
      </c>
      <c r="I6559" s="29" t="str">
        <f t="shared" si="310"/>
        <v/>
      </c>
      <c r="J6559" s="29" t="str">
        <f t="shared" si="311"/>
        <v/>
      </c>
    </row>
    <row r="6560" spans="8:10" x14ac:dyDescent="0.25">
      <c r="H6560" s="29" t="str">
        <f t="shared" si="309"/>
        <v/>
      </c>
      <c r="I6560" s="29" t="str">
        <f t="shared" si="310"/>
        <v/>
      </c>
      <c r="J6560" s="29" t="str">
        <f t="shared" si="311"/>
        <v/>
      </c>
    </row>
    <row r="6561" spans="8:10" x14ac:dyDescent="0.25">
      <c r="H6561" s="29" t="str">
        <f t="shared" si="309"/>
        <v/>
      </c>
      <c r="I6561" s="29" t="str">
        <f t="shared" si="310"/>
        <v/>
      </c>
      <c r="J6561" s="29" t="str">
        <f t="shared" si="311"/>
        <v/>
      </c>
    </row>
    <row r="6562" spans="8:10" x14ac:dyDescent="0.25">
      <c r="H6562" s="29" t="str">
        <f t="shared" si="309"/>
        <v/>
      </c>
      <c r="I6562" s="29" t="str">
        <f t="shared" si="310"/>
        <v/>
      </c>
      <c r="J6562" s="29" t="str">
        <f t="shared" si="311"/>
        <v/>
      </c>
    </row>
    <row r="6563" spans="8:10" x14ac:dyDescent="0.25">
      <c r="H6563" s="29" t="str">
        <f t="shared" si="309"/>
        <v/>
      </c>
      <c r="I6563" s="29" t="str">
        <f t="shared" si="310"/>
        <v/>
      </c>
      <c r="J6563" s="29" t="str">
        <f t="shared" si="311"/>
        <v/>
      </c>
    </row>
    <row r="6564" spans="8:10" x14ac:dyDescent="0.25">
      <c r="H6564" s="29" t="str">
        <f t="shared" si="309"/>
        <v/>
      </c>
      <c r="I6564" s="29" t="str">
        <f t="shared" si="310"/>
        <v/>
      </c>
      <c r="J6564" s="29" t="str">
        <f t="shared" si="311"/>
        <v/>
      </c>
    </row>
    <row r="6565" spans="8:10" x14ac:dyDescent="0.25">
      <c r="H6565" s="29" t="str">
        <f t="shared" si="309"/>
        <v/>
      </c>
      <c r="I6565" s="29" t="str">
        <f t="shared" si="310"/>
        <v/>
      </c>
      <c r="J6565" s="29" t="str">
        <f t="shared" si="311"/>
        <v/>
      </c>
    </row>
    <row r="6566" spans="8:10" x14ac:dyDescent="0.25">
      <c r="H6566" s="29" t="str">
        <f t="shared" si="309"/>
        <v/>
      </c>
      <c r="I6566" s="29" t="str">
        <f t="shared" si="310"/>
        <v/>
      </c>
      <c r="J6566" s="29" t="str">
        <f t="shared" si="311"/>
        <v/>
      </c>
    </row>
    <row r="6567" spans="8:10" x14ac:dyDescent="0.25">
      <c r="H6567" s="29" t="str">
        <f t="shared" si="309"/>
        <v/>
      </c>
      <c r="I6567" s="29" t="str">
        <f t="shared" si="310"/>
        <v/>
      </c>
      <c r="J6567" s="29" t="str">
        <f t="shared" si="311"/>
        <v/>
      </c>
    </row>
    <row r="6568" spans="8:10" x14ac:dyDescent="0.25">
      <c r="H6568" s="29" t="str">
        <f t="shared" si="309"/>
        <v/>
      </c>
      <c r="I6568" s="29" t="str">
        <f t="shared" si="310"/>
        <v/>
      </c>
      <c r="J6568" s="29" t="str">
        <f t="shared" si="311"/>
        <v/>
      </c>
    </row>
    <row r="6569" spans="8:10" x14ac:dyDescent="0.25">
      <c r="H6569" s="29" t="str">
        <f t="shared" si="309"/>
        <v/>
      </c>
      <c r="I6569" s="29" t="str">
        <f t="shared" si="310"/>
        <v/>
      </c>
      <c r="J6569" s="29" t="str">
        <f t="shared" si="311"/>
        <v/>
      </c>
    </row>
    <row r="6570" spans="8:10" x14ac:dyDescent="0.25">
      <c r="H6570" s="29" t="str">
        <f t="shared" si="309"/>
        <v/>
      </c>
      <c r="I6570" s="29" t="str">
        <f t="shared" si="310"/>
        <v/>
      </c>
      <c r="J6570" s="29" t="str">
        <f t="shared" si="311"/>
        <v/>
      </c>
    </row>
    <row r="6571" spans="8:10" x14ac:dyDescent="0.25">
      <c r="H6571" s="29" t="str">
        <f t="shared" si="309"/>
        <v/>
      </c>
      <c r="I6571" s="29" t="str">
        <f t="shared" si="310"/>
        <v/>
      </c>
      <c r="J6571" s="29" t="str">
        <f t="shared" si="311"/>
        <v/>
      </c>
    </row>
    <row r="6572" spans="8:10" x14ac:dyDescent="0.25">
      <c r="H6572" s="29" t="str">
        <f t="shared" si="309"/>
        <v/>
      </c>
      <c r="I6572" s="29" t="str">
        <f t="shared" si="310"/>
        <v/>
      </c>
      <c r="J6572" s="29" t="str">
        <f t="shared" si="311"/>
        <v/>
      </c>
    </row>
    <row r="6573" spans="8:10" x14ac:dyDescent="0.25">
      <c r="H6573" s="29" t="str">
        <f t="shared" si="309"/>
        <v/>
      </c>
      <c r="I6573" s="29" t="str">
        <f t="shared" si="310"/>
        <v/>
      </c>
      <c r="J6573" s="29" t="str">
        <f t="shared" si="311"/>
        <v/>
      </c>
    </row>
    <row r="6574" spans="8:10" x14ac:dyDescent="0.25">
      <c r="H6574" s="29" t="str">
        <f t="shared" si="309"/>
        <v/>
      </c>
      <c r="I6574" s="29" t="str">
        <f t="shared" si="310"/>
        <v/>
      </c>
      <c r="J6574" s="29" t="str">
        <f t="shared" si="311"/>
        <v/>
      </c>
    </row>
    <row r="6575" spans="8:10" x14ac:dyDescent="0.25">
      <c r="H6575" s="29" t="str">
        <f t="shared" si="309"/>
        <v/>
      </c>
      <c r="I6575" s="29" t="str">
        <f t="shared" si="310"/>
        <v/>
      </c>
      <c r="J6575" s="29" t="str">
        <f t="shared" si="311"/>
        <v/>
      </c>
    </row>
    <row r="6576" spans="8:10" x14ac:dyDescent="0.25">
      <c r="H6576" s="29" t="str">
        <f t="shared" si="309"/>
        <v/>
      </c>
      <c r="I6576" s="29" t="str">
        <f t="shared" si="310"/>
        <v/>
      </c>
      <c r="J6576" s="29" t="str">
        <f t="shared" si="311"/>
        <v/>
      </c>
    </row>
    <row r="6577" spans="8:10" x14ac:dyDescent="0.25">
      <c r="H6577" s="29" t="str">
        <f t="shared" si="309"/>
        <v/>
      </c>
      <c r="I6577" s="29" t="str">
        <f t="shared" si="310"/>
        <v/>
      </c>
      <c r="J6577" s="29" t="str">
        <f t="shared" si="311"/>
        <v/>
      </c>
    </row>
    <row r="6578" spans="8:10" x14ac:dyDescent="0.25">
      <c r="H6578" s="29" t="str">
        <f t="shared" si="309"/>
        <v/>
      </c>
      <c r="I6578" s="29" t="str">
        <f t="shared" si="310"/>
        <v/>
      </c>
      <c r="J6578" s="29" t="str">
        <f t="shared" si="311"/>
        <v/>
      </c>
    </row>
    <row r="6579" spans="8:10" x14ac:dyDescent="0.25">
      <c r="H6579" s="29" t="str">
        <f t="shared" si="309"/>
        <v/>
      </c>
      <c r="I6579" s="29" t="str">
        <f t="shared" si="310"/>
        <v/>
      </c>
      <c r="J6579" s="29" t="str">
        <f t="shared" si="311"/>
        <v/>
      </c>
    </row>
    <row r="6580" spans="8:10" x14ac:dyDescent="0.25">
      <c r="H6580" s="29" t="str">
        <f t="shared" si="309"/>
        <v/>
      </c>
      <c r="I6580" s="29" t="str">
        <f t="shared" si="310"/>
        <v/>
      </c>
      <c r="J6580" s="29" t="str">
        <f t="shared" si="311"/>
        <v/>
      </c>
    </row>
    <row r="6581" spans="8:10" x14ac:dyDescent="0.25">
      <c r="H6581" s="29" t="str">
        <f t="shared" si="309"/>
        <v/>
      </c>
      <c r="I6581" s="29" t="str">
        <f t="shared" si="310"/>
        <v/>
      </c>
      <c r="J6581" s="29" t="str">
        <f t="shared" si="311"/>
        <v/>
      </c>
    </row>
    <row r="6582" spans="8:10" x14ac:dyDescent="0.25">
      <c r="H6582" s="29" t="str">
        <f t="shared" si="309"/>
        <v/>
      </c>
      <c r="I6582" s="29" t="str">
        <f t="shared" si="310"/>
        <v/>
      </c>
      <c r="J6582" s="29" t="str">
        <f t="shared" si="311"/>
        <v/>
      </c>
    </row>
    <row r="6583" spans="8:10" x14ac:dyDescent="0.25">
      <c r="H6583" s="29" t="str">
        <f t="shared" si="309"/>
        <v/>
      </c>
      <c r="I6583" s="29" t="str">
        <f t="shared" si="310"/>
        <v/>
      </c>
      <c r="J6583" s="29" t="str">
        <f t="shared" si="311"/>
        <v/>
      </c>
    </row>
    <row r="6584" spans="8:10" x14ac:dyDescent="0.25">
      <c r="H6584" s="29" t="str">
        <f t="shared" si="309"/>
        <v/>
      </c>
      <c r="I6584" s="29" t="str">
        <f t="shared" si="310"/>
        <v/>
      </c>
      <c r="J6584" s="29" t="str">
        <f t="shared" si="311"/>
        <v/>
      </c>
    </row>
    <row r="6585" spans="8:10" x14ac:dyDescent="0.25">
      <c r="H6585" s="29" t="str">
        <f t="shared" si="309"/>
        <v/>
      </c>
      <c r="I6585" s="29" t="str">
        <f t="shared" si="310"/>
        <v/>
      </c>
      <c r="J6585" s="29" t="str">
        <f t="shared" si="311"/>
        <v/>
      </c>
    </row>
    <row r="6586" spans="8:10" x14ac:dyDescent="0.25">
      <c r="H6586" s="29" t="str">
        <f t="shared" si="309"/>
        <v/>
      </c>
      <c r="I6586" s="29" t="str">
        <f t="shared" si="310"/>
        <v/>
      </c>
      <c r="J6586" s="29" t="str">
        <f t="shared" si="311"/>
        <v/>
      </c>
    </row>
    <row r="6587" spans="8:10" x14ac:dyDescent="0.25">
      <c r="H6587" s="29" t="str">
        <f t="shared" si="309"/>
        <v/>
      </c>
      <c r="I6587" s="29" t="str">
        <f t="shared" si="310"/>
        <v/>
      </c>
      <c r="J6587" s="29" t="str">
        <f t="shared" si="311"/>
        <v/>
      </c>
    </row>
    <row r="6588" spans="8:10" x14ac:dyDescent="0.25">
      <c r="H6588" s="29" t="str">
        <f t="shared" si="309"/>
        <v/>
      </c>
      <c r="I6588" s="29" t="str">
        <f t="shared" si="310"/>
        <v/>
      </c>
      <c r="J6588" s="29" t="str">
        <f t="shared" si="311"/>
        <v/>
      </c>
    </row>
    <row r="6589" spans="8:10" x14ac:dyDescent="0.25">
      <c r="H6589" s="29" t="str">
        <f t="shared" si="309"/>
        <v/>
      </c>
      <c r="I6589" s="29" t="str">
        <f t="shared" si="310"/>
        <v/>
      </c>
      <c r="J6589" s="29" t="str">
        <f t="shared" si="311"/>
        <v/>
      </c>
    </row>
    <row r="6590" spans="8:10" x14ac:dyDescent="0.25">
      <c r="H6590" s="29" t="str">
        <f t="shared" si="309"/>
        <v/>
      </c>
      <c r="I6590" s="29" t="str">
        <f t="shared" si="310"/>
        <v/>
      </c>
      <c r="J6590" s="29" t="str">
        <f t="shared" si="311"/>
        <v/>
      </c>
    </row>
    <row r="6591" spans="8:10" x14ac:dyDescent="0.25">
      <c r="H6591" s="29" t="str">
        <f t="shared" si="309"/>
        <v/>
      </c>
      <c r="I6591" s="29" t="str">
        <f t="shared" si="310"/>
        <v/>
      </c>
      <c r="J6591" s="29" t="str">
        <f t="shared" si="311"/>
        <v/>
      </c>
    </row>
    <row r="6592" spans="8:10" x14ac:dyDescent="0.25">
      <c r="H6592" s="29" t="str">
        <f t="shared" si="309"/>
        <v/>
      </c>
      <c r="I6592" s="29" t="str">
        <f t="shared" si="310"/>
        <v/>
      </c>
      <c r="J6592" s="29" t="str">
        <f t="shared" si="311"/>
        <v/>
      </c>
    </row>
    <row r="6593" spans="8:10" x14ac:dyDescent="0.25">
      <c r="H6593" s="29" t="str">
        <f t="shared" si="309"/>
        <v/>
      </c>
      <c r="I6593" s="29" t="str">
        <f t="shared" si="310"/>
        <v/>
      </c>
      <c r="J6593" s="29" t="str">
        <f t="shared" si="311"/>
        <v/>
      </c>
    </row>
    <row r="6594" spans="8:10" x14ac:dyDescent="0.25">
      <c r="H6594" s="29" t="str">
        <f t="shared" si="309"/>
        <v/>
      </c>
      <c r="I6594" s="29" t="str">
        <f t="shared" si="310"/>
        <v/>
      </c>
      <c r="J6594" s="29" t="str">
        <f t="shared" si="311"/>
        <v/>
      </c>
    </row>
    <row r="6595" spans="8:10" x14ac:dyDescent="0.25">
      <c r="H6595" s="29" t="str">
        <f t="shared" si="309"/>
        <v/>
      </c>
      <c r="I6595" s="29" t="str">
        <f t="shared" si="310"/>
        <v/>
      </c>
      <c r="J6595" s="29" t="str">
        <f t="shared" si="311"/>
        <v/>
      </c>
    </row>
    <row r="6596" spans="8:10" x14ac:dyDescent="0.25">
      <c r="H6596" s="29" t="str">
        <f t="shared" si="309"/>
        <v/>
      </c>
      <c r="I6596" s="29" t="str">
        <f t="shared" si="310"/>
        <v/>
      </c>
      <c r="J6596" s="29" t="str">
        <f t="shared" si="311"/>
        <v/>
      </c>
    </row>
    <row r="6597" spans="8:10" x14ac:dyDescent="0.25">
      <c r="H6597" s="29" t="str">
        <f t="shared" si="309"/>
        <v/>
      </c>
      <c r="I6597" s="29" t="str">
        <f t="shared" si="310"/>
        <v/>
      </c>
      <c r="J6597" s="29" t="str">
        <f t="shared" si="311"/>
        <v/>
      </c>
    </row>
    <row r="6598" spans="8:10" x14ac:dyDescent="0.25">
      <c r="H6598" s="29" t="str">
        <f t="shared" si="309"/>
        <v/>
      </c>
      <c r="I6598" s="29" t="str">
        <f t="shared" si="310"/>
        <v/>
      </c>
      <c r="J6598" s="29" t="str">
        <f t="shared" si="311"/>
        <v/>
      </c>
    </row>
    <row r="6599" spans="8:10" x14ac:dyDescent="0.25">
      <c r="H6599" s="29" t="str">
        <f t="shared" si="309"/>
        <v/>
      </c>
      <c r="I6599" s="29" t="str">
        <f t="shared" si="310"/>
        <v/>
      </c>
      <c r="J6599" s="29" t="str">
        <f t="shared" si="311"/>
        <v/>
      </c>
    </row>
    <row r="6600" spans="8:10" x14ac:dyDescent="0.25">
      <c r="H6600" s="29" t="str">
        <f t="shared" si="309"/>
        <v/>
      </c>
      <c r="I6600" s="29" t="str">
        <f t="shared" si="310"/>
        <v/>
      </c>
      <c r="J6600" s="29" t="str">
        <f t="shared" si="311"/>
        <v/>
      </c>
    </row>
    <row r="6601" spans="8:10" x14ac:dyDescent="0.25">
      <c r="H6601" s="29" t="str">
        <f t="shared" si="309"/>
        <v/>
      </c>
      <c r="I6601" s="29" t="str">
        <f t="shared" si="310"/>
        <v/>
      </c>
      <c r="J6601" s="29" t="str">
        <f t="shared" si="311"/>
        <v/>
      </c>
    </row>
    <row r="6602" spans="8:10" x14ac:dyDescent="0.25">
      <c r="H6602" s="29" t="str">
        <f t="shared" si="309"/>
        <v/>
      </c>
      <c r="I6602" s="29" t="str">
        <f t="shared" si="310"/>
        <v/>
      </c>
      <c r="J6602" s="29" t="str">
        <f t="shared" si="311"/>
        <v/>
      </c>
    </row>
    <row r="6603" spans="8:10" x14ac:dyDescent="0.25">
      <c r="H6603" s="29" t="str">
        <f t="shared" si="309"/>
        <v/>
      </c>
      <c r="I6603" s="29" t="str">
        <f t="shared" si="310"/>
        <v/>
      </c>
      <c r="J6603" s="29" t="str">
        <f t="shared" si="311"/>
        <v/>
      </c>
    </row>
    <row r="6604" spans="8:10" x14ac:dyDescent="0.25">
      <c r="H6604" s="29" t="str">
        <f t="shared" si="309"/>
        <v/>
      </c>
      <c r="I6604" s="29" t="str">
        <f t="shared" si="310"/>
        <v/>
      </c>
      <c r="J6604" s="29" t="str">
        <f t="shared" si="311"/>
        <v/>
      </c>
    </row>
    <row r="6605" spans="8:10" x14ac:dyDescent="0.25">
      <c r="H6605" s="29" t="str">
        <f t="shared" si="309"/>
        <v/>
      </c>
      <c r="I6605" s="29" t="str">
        <f t="shared" si="310"/>
        <v/>
      </c>
      <c r="J6605" s="29" t="str">
        <f t="shared" si="311"/>
        <v/>
      </c>
    </row>
    <row r="6606" spans="8:10" x14ac:dyDescent="0.25">
      <c r="H6606" s="29" t="str">
        <f t="shared" si="309"/>
        <v/>
      </c>
      <c r="I6606" s="29" t="str">
        <f t="shared" si="310"/>
        <v/>
      </c>
      <c r="J6606" s="29" t="str">
        <f t="shared" si="311"/>
        <v/>
      </c>
    </row>
    <row r="6607" spans="8:10" x14ac:dyDescent="0.25">
      <c r="H6607" s="29" t="str">
        <f t="shared" si="309"/>
        <v/>
      </c>
      <c r="I6607" s="29" t="str">
        <f t="shared" si="310"/>
        <v/>
      </c>
      <c r="J6607" s="29" t="str">
        <f t="shared" si="311"/>
        <v/>
      </c>
    </row>
    <row r="6608" spans="8:10" x14ac:dyDescent="0.25">
      <c r="H6608" s="29" t="str">
        <f t="shared" si="309"/>
        <v/>
      </c>
      <c r="I6608" s="29" t="str">
        <f t="shared" si="310"/>
        <v/>
      </c>
      <c r="J6608" s="29" t="str">
        <f t="shared" si="311"/>
        <v/>
      </c>
    </row>
    <row r="6609" spans="8:10" x14ac:dyDescent="0.25">
      <c r="H6609" s="29" t="str">
        <f t="shared" si="309"/>
        <v/>
      </c>
      <c r="I6609" s="29" t="str">
        <f t="shared" si="310"/>
        <v/>
      </c>
      <c r="J6609" s="29" t="str">
        <f t="shared" si="311"/>
        <v/>
      </c>
    </row>
    <row r="6610" spans="8:10" x14ac:dyDescent="0.25">
      <c r="H6610" s="29" t="str">
        <f t="shared" si="309"/>
        <v/>
      </c>
      <c r="I6610" s="29" t="str">
        <f t="shared" si="310"/>
        <v/>
      </c>
      <c r="J6610" s="29" t="str">
        <f t="shared" si="311"/>
        <v/>
      </c>
    </row>
    <row r="6611" spans="8:10" x14ac:dyDescent="0.25">
      <c r="H6611" s="29" t="str">
        <f t="shared" si="309"/>
        <v/>
      </c>
      <c r="I6611" s="29" t="str">
        <f t="shared" si="310"/>
        <v/>
      </c>
      <c r="J6611" s="29" t="str">
        <f t="shared" si="311"/>
        <v/>
      </c>
    </row>
    <row r="6612" spans="8:10" x14ac:dyDescent="0.25">
      <c r="H6612" s="29" t="str">
        <f t="shared" si="309"/>
        <v/>
      </c>
      <c r="I6612" s="29" t="str">
        <f t="shared" si="310"/>
        <v/>
      </c>
      <c r="J6612" s="29" t="str">
        <f t="shared" si="311"/>
        <v/>
      </c>
    </row>
    <row r="6613" spans="8:10" x14ac:dyDescent="0.25">
      <c r="H6613" s="29" t="str">
        <f t="shared" si="309"/>
        <v/>
      </c>
      <c r="I6613" s="29" t="str">
        <f t="shared" si="310"/>
        <v/>
      </c>
      <c r="J6613" s="29" t="str">
        <f t="shared" si="311"/>
        <v/>
      </c>
    </row>
    <row r="6614" spans="8:10" x14ac:dyDescent="0.25">
      <c r="H6614" s="29" t="str">
        <f t="shared" si="309"/>
        <v/>
      </c>
      <c r="I6614" s="29" t="str">
        <f t="shared" si="310"/>
        <v/>
      </c>
      <c r="J6614" s="29" t="str">
        <f t="shared" si="311"/>
        <v/>
      </c>
    </row>
    <row r="6615" spans="8:10" x14ac:dyDescent="0.25">
      <c r="H6615" s="29" t="str">
        <f t="shared" si="309"/>
        <v/>
      </c>
      <c r="I6615" s="29" t="str">
        <f t="shared" si="310"/>
        <v/>
      </c>
      <c r="J6615" s="29" t="str">
        <f t="shared" si="311"/>
        <v/>
      </c>
    </row>
    <row r="6616" spans="8:10" x14ac:dyDescent="0.25">
      <c r="H6616" s="29" t="str">
        <f t="shared" si="309"/>
        <v/>
      </c>
      <c r="I6616" s="29" t="str">
        <f t="shared" si="310"/>
        <v/>
      </c>
      <c r="J6616" s="29" t="str">
        <f t="shared" si="311"/>
        <v/>
      </c>
    </row>
    <row r="6617" spans="8:10" x14ac:dyDescent="0.25">
      <c r="H6617" s="29" t="str">
        <f t="shared" si="309"/>
        <v/>
      </c>
      <c r="I6617" s="29" t="str">
        <f t="shared" si="310"/>
        <v/>
      </c>
      <c r="J6617" s="29" t="str">
        <f t="shared" si="311"/>
        <v/>
      </c>
    </row>
    <row r="6618" spans="8:10" x14ac:dyDescent="0.25">
      <c r="H6618" s="29" t="str">
        <f t="shared" si="309"/>
        <v/>
      </c>
      <c r="I6618" s="29" t="str">
        <f t="shared" si="310"/>
        <v/>
      </c>
      <c r="J6618" s="29" t="str">
        <f t="shared" si="311"/>
        <v/>
      </c>
    </row>
    <row r="6619" spans="8:10" x14ac:dyDescent="0.25">
      <c r="H6619" s="29" t="str">
        <f t="shared" si="309"/>
        <v/>
      </c>
      <c r="I6619" s="29" t="str">
        <f t="shared" si="310"/>
        <v/>
      </c>
      <c r="J6619" s="29" t="str">
        <f t="shared" si="311"/>
        <v/>
      </c>
    </row>
    <row r="6620" spans="8:10" x14ac:dyDescent="0.25">
      <c r="H6620" s="29" t="str">
        <f t="shared" si="309"/>
        <v/>
      </c>
      <c r="I6620" s="29" t="str">
        <f t="shared" si="310"/>
        <v/>
      </c>
      <c r="J6620" s="29" t="str">
        <f t="shared" si="311"/>
        <v/>
      </c>
    </row>
    <row r="6621" spans="8:10" x14ac:dyDescent="0.25">
      <c r="H6621" s="29" t="str">
        <f t="shared" ref="H6621:H6684" si="312">IF(A6621&gt;0,WEEKNUM(C6621,21),"")</f>
        <v/>
      </c>
      <c r="I6621" s="29" t="str">
        <f t="shared" ref="I6621:I6684" si="313">IF(A6621&gt;0,1,"")</f>
        <v/>
      </c>
      <c r="J6621" s="29" t="str">
        <f t="shared" ref="J6621:J6684" si="314">IF(F6621&gt;0,1,"")</f>
        <v/>
      </c>
    </row>
    <row r="6622" spans="8:10" x14ac:dyDescent="0.25">
      <c r="H6622" s="29" t="str">
        <f t="shared" si="312"/>
        <v/>
      </c>
      <c r="I6622" s="29" t="str">
        <f t="shared" si="313"/>
        <v/>
      </c>
      <c r="J6622" s="29" t="str">
        <f t="shared" si="314"/>
        <v/>
      </c>
    </row>
    <row r="6623" spans="8:10" x14ac:dyDescent="0.25">
      <c r="H6623" s="29" t="str">
        <f t="shared" si="312"/>
        <v/>
      </c>
      <c r="I6623" s="29" t="str">
        <f t="shared" si="313"/>
        <v/>
      </c>
      <c r="J6623" s="29" t="str">
        <f t="shared" si="314"/>
        <v/>
      </c>
    </row>
    <row r="6624" spans="8:10" x14ac:dyDescent="0.25">
      <c r="H6624" s="29" t="str">
        <f t="shared" si="312"/>
        <v/>
      </c>
      <c r="I6624" s="29" t="str">
        <f t="shared" si="313"/>
        <v/>
      </c>
      <c r="J6624" s="29" t="str">
        <f t="shared" si="314"/>
        <v/>
      </c>
    </row>
    <row r="6625" spans="8:10" x14ac:dyDescent="0.25">
      <c r="H6625" s="29" t="str">
        <f t="shared" si="312"/>
        <v/>
      </c>
      <c r="I6625" s="29" t="str">
        <f t="shared" si="313"/>
        <v/>
      </c>
      <c r="J6625" s="29" t="str">
        <f t="shared" si="314"/>
        <v/>
      </c>
    </row>
    <row r="6626" spans="8:10" x14ac:dyDescent="0.25">
      <c r="H6626" s="29" t="str">
        <f t="shared" si="312"/>
        <v/>
      </c>
      <c r="I6626" s="29" t="str">
        <f t="shared" si="313"/>
        <v/>
      </c>
      <c r="J6626" s="29" t="str">
        <f t="shared" si="314"/>
        <v/>
      </c>
    </row>
    <row r="6627" spans="8:10" x14ac:dyDescent="0.25">
      <c r="H6627" s="29" t="str">
        <f t="shared" si="312"/>
        <v/>
      </c>
      <c r="I6627" s="29" t="str">
        <f t="shared" si="313"/>
        <v/>
      </c>
      <c r="J6627" s="29" t="str">
        <f t="shared" si="314"/>
        <v/>
      </c>
    </row>
    <row r="6628" spans="8:10" x14ac:dyDescent="0.25">
      <c r="H6628" s="29" t="str">
        <f t="shared" si="312"/>
        <v/>
      </c>
      <c r="I6628" s="29" t="str">
        <f t="shared" si="313"/>
        <v/>
      </c>
      <c r="J6628" s="29" t="str">
        <f t="shared" si="314"/>
        <v/>
      </c>
    </row>
    <row r="6629" spans="8:10" x14ac:dyDescent="0.25">
      <c r="H6629" s="29" t="str">
        <f t="shared" si="312"/>
        <v/>
      </c>
      <c r="I6629" s="29" t="str">
        <f t="shared" si="313"/>
        <v/>
      </c>
      <c r="J6629" s="29" t="str">
        <f t="shared" si="314"/>
        <v/>
      </c>
    </row>
    <row r="6630" spans="8:10" x14ac:dyDescent="0.25">
      <c r="H6630" s="29" t="str">
        <f t="shared" si="312"/>
        <v/>
      </c>
      <c r="I6630" s="29" t="str">
        <f t="shared" si="313"/>
        <v/>
      </c>
      <c r="J6630" s="29" t="str">
        <f t="shared" si="314"/>
        <v/>
      </c>
    </row>
    <row r="6631" spans="8:10" x14ac:dyDescent="0.25">
      <c r="H6631" s="29" t="str">
        <f t="shared" si="312"/>
        <v/>
      </c>
      <c r="I6631" s="29" t="str">
        <f t="shared" si="313"/>
        <v/>
      </c>
      <c r="J6631" s="29" t="str">
        <f t="shared" si="314"/>
        <v/>
      </c>
    </row>
    <row r="6632" spans="8:10" x14ac:dyDescent="0.25">
      <c r="H6632" s="29" t="str">
        <f t="shared" si="312"/>
        <v/>
      </c>
      <c r="I6632" s="29" t="str">
        <f t="shared" si="313"/>
        <v/>
      </c>
      <c r="J6632" s="29" t="str">
        <f t="shared" si="314"/>
        <v/>
      </c>
    </row>
    <row r="6633" spans="8:10" x14ac:dyDescent="0.25">
      <c r="H6633" s="29" t="str">
        <f t="shared" si="312"/>
        <v/>
      </c>
      <c r="I6633" s="29" t="str">
        <f t="shared" si="313"/>
        <v/>
      </c>
      <c r="J6633" s="29" t="str">
        <f t="shared" si="314"/>
        <v/>
      </c>
    </row>
    <row r="6634" spans="8:10" x14ac:dyDescent="0.25">
      <c r="H6634" s="29" t="str">
        <f t="shared" si="312"/>
        <v/>
      </c>
      <c r="I6634" s="29" t="str">
        <f t="shared" si="313"/>
        <v/>
      </c>
      <c r="J6634" s="29" t="str">
        <f t="shared" si="314"/>
        <v/>
      </c>
    </row>
    <row r="6635" spans="8:10" x14ac:dyDescent="0.25">
      <c r="H6635" s="29" t="str">
        <f t="shared" si="312"/>
        <v/>
      </c>
      <c r="I6635" s="29" t="str">
        <f t="shared" si="313"/>
        <v/>
      </c>
      <c r="J6635" s="29" t="str">
        <f t="shared" si="314"/>
        <v/>
      </c>
    </row>
    <row r="6636" spans="8:10" x14ac:dyDescent="0.25">
      <c r="H6636" s="29" t="str">
        <f t="shared" si="312"/>
        <v/>
      </c>
      <c r="I6636" s="29" t="str">
        <f t="shared" si="313"/>
        <v/>
      </c>
      <c r="J6636" s="29" t="str">
        <f t="shared" si="314"/>
        <v/>
      </c>
    </row>
    <row r="6637" spans="8:10" x14ac:dyDescent="0.25">
      <c r="H6637" s="29" t="str">
        <f t="shared" si="312"/>
        <v/>
      </c>
      <c r="I6637" s="29" t="str">
        <f t="shared" si="313"/>
        <v/>
      </c>
      <c r="J6637" s="29" t="str">
        <f t="shared" si="314"/>
        <v/>
      </c>
    </row>
    <row r="6638" spans="8:10" x14ac:dyDescent="0.25">
      <c r="H6638" s="29" t="str">
        <f t="shared" si="312"/>
        <v/>
      </c>
      <c r="I6638" s="29" t="str">
        <f t="shared" si="313"/>
        <v/>
      </c>
      <c r="J6638" s="29" t="str">
        <f t="shared" si="314"/>
        <v/>
      </c>
    </row>
    <row r="6639" spans="8:10" x14ac:dyDescent="0.25">
      <c r="H6639" s="29" t="str">
        <f t="shared" si="312"/>
        <v/>
      </c>
      <c r="I6639" s="29" t="str">
        <f t="shared" si="313"/>
        <v/>
      </c>
      <c r="J6639" s="29" t="str">
        <f t="shared" si="314"/>
        <v/>
      </c>
    </row>
    <row r="6640" spans="8:10" x14ac:dyDescent="0.25">
      <c r="H6640" s="29" t="str">
        <f t="shared" si="312"/>
        <v/>
      </c>
      <c r="I6640" s="29" t="str">
        <f t="shared" si="313"/>
        <v/>
      </c>
      <c r="J6640" s="29" t="str">
        <f t="shared" si="314"/>
        <v/>
      </c>
    </row>
    <row r="6641" spans="8:10" x14ac:dyDescent="0.25">
      <c r="H6641" s="29" t="str">
        <f t="shared" si="312"/>
        <v/>
      </c>
      <c r="I6641" s="29" t="str">
        <f t="shared" si="313"/>
        <v/>
      </c>
      <c r="J6641" s="29" t="str">
        <f t="shared" si="314"/>
        <v/>
      </c>
    </row>
    <row r="6642" spans="8:10" x14ac:dyDescent="0.25">
      <c r="H6642" s="29" t="str">
        <f t="shared" si="312"/>
        <v/>
      </c>
      <c r="I6642" s="29" t="str">
        <f t="shared" si="313"/>
        <v/>
      </c>
      <c r="J6642" s="29" t="str">
        <f t="shared" si="314"/>
        <v/>
      </c>
    </row>
    <row r="6643" spans="8:10" x14ac:dyDescent="0.25">
      <c r="H6643" s="29" t="str">
        <f t="shared" si="312"/>
        <v/>
      </c>
      <c r="I6643" s="29" t="str">
        <f t="shared" si="313"/>
        <v/>
      </c>
      <c r="J6643" s="29" t="str">
        <f t="shared" si="314"/>
        <v/>
      </c>
    </row>
    <row r="6644" spans="8:10" x14ac:dyDescent="0.25">
      <c r="H6644" s="29" t="str">
        <f t="shared" si="312"/>
        <v/>
      </c>
      <c r="I6644" s="29" t="str">
        <f t="shared" si="313"/>
        <v/>
      </c>
      <c r="J6644" s="29" t="str">
        <f t="shared" si="314"/>
        <v/>
      </c>
    </row>
    <row r="6645" spans="8:10" x14ac:dyDescent="0.25">
      <c r="H6645" s="29" t="str">
        <f t="shared" si="312"/>
        <v/>
      </c>
      <c r="I6645" s="29" t="str">
        <f t="shared" si="313"/>
        <v/>
      </c>
      <c r="J6645" s="29" t="str">
        <f t="shared" si="314"/>
        <v/>
      </c>
    </row>
    <row r="6646" spans="8:10" x14ac:dyDescent="0.25">
      <c r="H6646" s="29" t="str">
        <f t="shared" si="312"/>
        <v/>
      </c>
      <c r="I6646" s="29" t="str">
        <f t="shared" si="313"/>
        <v/>
      </c>
      <c r="J6646" s="29" t="str">
        <f t="shared" si="314"/>
        <v/>
      </c>
    </row>
    <row r="6647" spans="8:10" x14ac:dyDescent="0.25">
      <c r="H6647" s="29" t="str">
        <f t="shared" si="312"/>
        <v/>
      </c>
      <c r="I6647" s="29" t="str">
        <f t="shared" si="313"/>
        <v/>
      </c>
      <c r="J6647" s="29" t="str">
        <f t="shared" si="314"/>
        <v/>
      </c>
    </row>
    <row r="6648" spans="8:10" x14ac:dyDescent="0.25">
      <c r="H6648" s="29" t="str">
        <f t="shared" si="312"/>
        <v/>
      </c>
      <c r="I6648" s="29" t="str">
        <f t="shared" si="313"/>
        <v/>
      </c>
      <c r="J6648" s="29" t="str">
        <f t="shared" si="314"/>
        <v/>
      </c>
    </row>
    <row r="6649" spans="8:10" x14ac:dyDescent="0.25">
      <c r="H6649" s="29" t="str">
        <f t="shared" si="312"/>
        <v/>
      </c>
      <c r="I6649" s="29" t="str">
        <f t="shared" si="313"/>
        <v/>
      </c>
      <c r="J6649" s="29" t="str">
        <f t="shared" si="314"/>
        <v/>
      </c>
    </row>
    <row r="6650" spans="8:10" x14ac:dyDescent="0.25">
      <c r="H6650" s="29" t="str">
        <f t="shared" si="312"/>
        <v/>
      </c>
      <c r="I6650" s="29" t="str">
        <f t="shared" si="313"/>
        <v/>
      </c>
      <c r="J6650" s="29" t="str">
        <f t="shared" si="314"/>
        <v/>
      </c>
    </row>
    <row r="6651" spans="8:10" x14ac:dyDescent="0.25">
      <c r="H6651" s="29" t="str">
        <f t="shared" si="312"/>
        <v/>
      </c>
      <c r="I6651" s="29" t="str">
        <f t="shared" si="313"/>
        <v/>
      </c>
      <c r="J6651" s="29" t="str">
        <f t="shared" si="314"/>
        <v/>
      </c>
    </row>
    <row r="6652" spans="8:10" x14ac:dyDescent="0.25">
      <c r="H6652" s="29" t="str">
        <f t="shared" si="312"/>
        <v/>
      </c>
      <c r="I6652" s="29" t="str">
        <f t="shared" si="313"/>
        <v/>
      </c>
      <c r="J6652" s="29" t="str">
        <f t="shared" si="314"/>
        <v/>
      </c>
    </row>
    <row r="6653" spans="8:10" x14ac:dyDescent="0.25">
      <c r="H6653" s="29" t="str">
        <f t="shared" si="312"/>
        <v/>
      </c>
      <c r="I6653" s="29" t="str">
        <f t="shared" si="313"/>
        <v/>
      </c>
      <c r="J6653" s="29" t="str">
        <f t="shared" si="314"/>
        <v/>
      </c>
    </row>
    <row r="6654" spans="8:10" x14ac:dyDescent="0.25">
      <c r="H6654" s="29" t="str">
        <f t="shared" si="312"/>
        <v/>
      </c>
      <c r="I6654" s="29" t="str">
        <f t="shared" si="313"/>
        <v/>
      </c>
      <c r="J6654" s="29" t="str">
        <f t="shared" si="314"/>
        <v/>
      </c>
    </row>
    <row r="6655" spans="8:10" x14ac:dyDescent="0.25">
      <c r="H6655" s="29" t="str">
        <f t="shared" si="312"/>
        <v/>
      </c>
      <c r="I6655" s="29" t="str">
        <f t="shared" si="313"/>
        <v/>
      </c>
      <c r="J6655" s="29" t="str">
        <f t="shared" si="314"/>
        <v/>
      </c>
    </row>
    <row r="6656" spans="8:10" x14ac:dyDescent="0.25">
      <c r="H6656" s="29" t="str">
        <f t="shared" si="312"/>
        <v/>
      </c>
      <c r="I6656" s="29" t="str">
        <f t="shared" si="313"/>
        <v/>
      </c>
      <c r="J6656" s="29" t="str">
        <f t="shared" si="314"/>
        <v/>
      </c>
    </row>
    <row r="6657" spans="8:10" x14ac:dyDescent="0.25">
      <c r="H6657" s="29" t="str">
        <f t="shared" si="312"/>
        <v/>
      </c>
      <c r="I6657" s="29" t="str">
        <f t="shared" si="313"/>
        <v/>
      </c>
      <c r="J6657" s="29" t="str">
        <f t="shared" si="314"/>
        <v/>
      </c>
    </row>
    <row r="6658" spans="8:10" x14ac:dyDescent="0.25">
      <c r="H6658" s="29" t="str">
        <f t="shared" si="312"/>
        <v/>
      </c>
      <c r="I6658" s="29" t="str">
        <f t="shared" si="313"/>
        <v/>
      </c>
      <c r="J6658" s="29" t="str">
        <f t="shared" si="314"/>
        <v/>
      </c>
    </row>
    <row r="6659" spans="8:10" x14ac:dyDescent="0.25">
      <c r="H6659" s="29" t="str">
        <f t="shared" si="312"/>
        <v/>
      </c>
      <c r="I6659" s="29" t="str">
        <f t="shared" si="313"/>
        <v/>
      </c>
      <c r="J6659" s="29" t="str">
        <f t="shared" si="314"/>
        <v/>
      </c>
    </row>
    <row r="6660" spans="8:10" x14ac:dyDescent="0.25">
      <c r="H6660" s="29" t="str">
        <f t="shared" si="312"/>
        <v/>
      </c>
      <c r="I6660" s="29" t="str">
        <f t="shared" si="313"/>
        <v/>
      </c>
      <c r="J6660" s="29" t="str">
        <f t="shared" si="314"/>
        <v/>
      </c>
    </row>
    <row r="6661" spans="8:10" x14ac:dyDescent="0.25">
      <c r="H6661" s="29" t="str">
        <f t="shared" si="312"/>
        <v/>
      </c>
      <c r="I6661" s="29" t="str">
        <f t="shared" si="313"/>
        <v/>
      </c>
      <c r="J6661" s="29" t="str">
        <f t="shared" si="314"/>
        <v/>
      </c>
    </row>
    <row r="6662" spans="8:10" x14ac:dyDescent="0.25">
      <c r="H6662" s="29" t="str">
        <f t="shared" si="312"/>
        <v/>
      </c>
      <c r="I6662" s="29" t="str">
        <f t="shared" si="313"/>
        <v/>
      </c>
      <c r="J6662" s="29" t="str">
        <f t="shared" si="314"/>
        <v/>
      </c>
    </row>
    <row r="6663" spans="8:10" x14ac:dyDescent="0.25">
      <c r="H6663" s="29" t="str">
        <f t="shared" si="312"/>
        <v/>
      </c>
      <c r="I6663" s="29" t="str">
        <f t="shared" si="313"/>
        <v/>
      </c>
      <c r="J6663" s="29" t="str">
        <f t="shared" si="314"/>
        <v/>
      </c>
    </row>
    <row r="6664" spans="8:10" x14ac:dyDescent="0.25">
      <c r="H6664" s="29" t="str">
        <f t="shared" si="312"/>
        <v/>
      </c>
      <c r="I6664" s="29" t="str">
        <f t="shared" si="313"/>
        <v/>
      </c>
      <c r="J6664" s="29" t="str">
        <f t="shared" si="314"/>
        <v/>
      </c>
    </row>
    <row r="6665" spans="8:10" x14ac:dyDescent="0.25">
      <c r="H6665" s="29" t="str">
        <f t="shared" si="312"/>
        <v/>
      </c>
      <c r="I6665" s="29" t="str">
        <f t="shared" si="313"/>
        <v/>
      </c>
      <c r="J6665" s="29" t="str">
        <f t="shared" si="314"/>
        <v/>
      </c>
    </row>
    <row r="6666" spans="8:10" x14ac:dyDescent="0.25">
      <c r="H6666" s="29" t="str">
        <f t="shared" si="312"/>
        <v/>
      </c>
      <c r="I6666" s="29" t="str">
        <f t="shared" si="313"/>
        <v/>
      </c>
      <c r="J6666" s="29" t="str">
        <f t="shared" si="314"/>
        <v/>
      </c>
    </row>
    <row r="6667" spans="8:10" x14ac:dyDescent="0.25">
      <c r="H6667" s="29" t="str">
        <f t="shared" si="312"/>
        <v/>
      </c>
      <c r="I6667" s="29" t="str">
        <f t="shared" si="313"/>
        <v/>
      </c>
      <c r="J6667" s="29" t="str">
        <f t="shared" si="314"/>
        <v/>
      </c>
    </row>
    <row r="6668" spans="8:10" x14ac:dyDescent="0.25">
      <c r="H6668" s="29" t="str">
        <f t="shared" si="312"/>
        <v/>
      </c>
      <c r="I6668" s="29" t="str">
        <f t="shared" si="313"/>
        <v/>
      </c>
      <c r="J6668" s="29" t="str">
        <f t="shared" si="314"/>
        <v/>
      </c>
    </row>
    <row r="6669" spans="8:10" x14ac:dyDescent="0.25">
      <c r="H6669" s="29" t="str">
        <f t="shared" si="312"/>
        <v/>
      </c>
      <c r="I6669" s="29" t="str">
        <f t="shared" si="313"/>
        <v/>
      </c>
      <c r="J6669" s="29" t="str">
        <f t="shared" si="314"/>
        <v/>
      </c>
    </row>
    <row r="6670" spans="8:10" x14ac:dyDescent="0.25">
      <c r="H6670" s="29" t="str">
        <f t="shared" si="312"/>
        <v/>
      </c>
      <c r="I6670" s="29" t="str">
        <f t="shared" si="313"/>
        <v/>
      </c>
      <c r="J6670" s="29" t="str">
        <f t="shared" si="314"/>
        <v/>
      </c>
    </row>
    <row r="6671" spans="8:10" x14ac:dyDescent="0.25">
      <c r="H6671" s="29" t="str">
        <f t="shared" si="312"/>
        <v/>
      </c>
      <c r="I6671" s="29" t="str">
        <f t="shared" si="313"/>
        <v/>
      </c>
      <c r="J6671" s="29" t="str">
        <f t="shared" si="314"/>
        <v/>
      </c>
    </row>
    <row r="6672" spans="8:10" x14ac:dyDescent="0.25">
      <c r="H6672" s="29" t="str">
        <f t="shared" si="312"/>
        <v/>
      </c>
      <c r="I6672" s="29" t="str">
        <f t="shared" si="313"/>
        <v/>
      </c>
      <c r="J6672" s="29" t="str">
        <f t="shared" si="314"/>
        <v/>
      </c>
    </row>
    <row r="6673" spans="8:10" x14ac:dyDescent="0.25">
      <c r="H6673" s="29" t="str">
        <f t="shared" si="312"/>
        <v/>
      </c>
      <c r="I6673" s="29" t="str">
        <f t="shared" si="313"/>
        <v/>
      </c>
      <c r="J6673" s="29" t="str">
        <f t="shared" si="314"/>
        <v/>
      </c>
    </row>
    <row r="6674" spans="8:10" x14ac:dyDescent="0.25">
      <c r="H6674" s="29" t="str">
        <f t="shared" si="312"/>
        <v/>
      </c>
      <c r="I6674" s="29" t="str">
        <f t="shared" si="313"/>
        <v/>
      </c>
      <c r="J6674" s="29" t="str">
        <f t="shared" si="314"/>
        <v/>
      </c>
    </row>
    <row r="6675" spans="8:10" x14ac:dyDescent="0.25">
      <c r="H6675" s="29" t="str">
        <f t="shared" si="312"/>
        <v/>
      </c>
      <c r="I6675" s="29" t="str">
        <f t="shared" si="313"/>
        <v/>
      </c>
      <c r="J6675" s="29" t="str">
        <f t="shared" si="314"/>
        <v/>
      </c>
    </row>
    <row r="6676" spans="8:10" x14ac:dyDescent="0.25">
      <c r="H6676" s="29" t="str">
        <f t="shared" si="312"/>
        <v/>
      </c>
      <c r="I6676" s="29" t="str">
        <f t="shared" si="313"/>
        <v/>
      </c>
      <c r="J6676" s="29" t="str">
        <f t="shared" si="314"/>
        <v/>
      </c>
    </row>
    <row r="6677" spans="8:10" x14ac:dyDescent="0.25">
      <c r="H6677" s="29" t="str">
        <f t="shared" si="312"/>
        <v/>
      </c>
      <c r="I6677" s="29" t="str">
        <f t="shared" si="313"/>
        <v/>
      </c>
      <c r="J6677" s="29" t="str">
        <f t="shared" si="314"/>
        <v/>
      </c>
    </row>
    <row r="6678" spans="8:10" x14ac:dyDescent="0.25">
      <c r="H6678" s="29" t="str">
        <f t="shared" si="312"/>
        <v/>
      </c>
      <c r="I6678" s="29" t="str">
        <f t="shared" si="313"/>
        <v/>
      </c>
      <c r="J6678" s="29" t="str">
        <f t="shared" si="314"/>
        <v/>
      </c>
    </row>
    <row r="6679" spans="8:10" x14ac:dyDescent="0.25">
      <c r="H6679" s="29" t="str">
        <f t="shared" si="312"/>
        <v/>
      </c>
      <c r="I6679" s="29" t="str">
        <f t="shared" si="313"/>
        <v/>
      </c>
      <c r="J6679" s="29" t="str">
        <f t="shared" si="314"/>
        <v/>
      </c>
    </row>
    <row r="6680" spans="8:10" x14ac:dyDescent="0.25">
      <c r="H6680" s="29" t="str">
        <f t="shared" si="312"/>
        <v/>
      </c>
      <c r="I6680" s="29" t="str">
        <f t="shared" si="313"/>
        <v/>
      </c>
      <c r="J6680" s="29" t="str">
        <f t="shared" si="314"/>
        <v/>
      </c>
    </row>
    <row r="6681" spans="8:10" x14ac:dyDescent="0.25">
      <c r="H6681" s="29" t="str">
        <f t="shared" si="312"/>
        <v/>
      </c>
      <c r="I6681" s="29" t="str">
        <f t="shared" si="313"/>
        <v/>
      </c>
      <c r="J6681" s="29" t="str">
        <f t="shared" si="314"/>
        <v/>
      </c>
    </row>
    <row r="6682" spans="8:10" x14ac:dyDescent="0.25">
      <c r="H6682" s="29" t="str">
        <f t="shared" si="312"/>
        <v/>
      </c>
      <c r="I6682" s="29" t="str">
        <f t="shared" si="313"/>
        <v/>
      </c>
      <c r="J6682" s="29" t="str">
        <f t="shared" si="314"/>
        <v/>
      </c>
    </row>
    <row r="6683" spans="8:10" x14ac:dyDescent="0.25">
      <c r="H6683" s="29" t="str">
        <f t="shared" si="312"/>
        <v/>
      </c>
      <c r="I6683" s="29" t="str">
        <f t="shared" si="313"/>
        <v/>
      </c>
      <c r="J6683" s="29" t="str">
        <f t="shared" si="314"/>
        <v/>
      </c>
    </row>
    <row r="6684" spans="8:10" x14ac:dyDescent="0.25">
      <c r="H6684" s="29" t="str">
        <f t="shared" si="312"/>
        <v/>
      </c>
      <c r="I6684" s="29" t="str">
        <f t="shared" si="313"/>
        <v/>
      </c>
      <c r="J6684" s="29" t="str">
        <f t="shared" si="314"/>
        <v/>
      </c>
    </row>
    <row r="6685" spans="8:10" x14ac:dyDescent="0.25">
      <c r="H6685" s="29" t="str">
        <f t="shared" ref="H6685:H6748" si="315">IF(A6685&gt;0,WEEKNUM(C6685,21),"")</f>
        <v/>
      </c>
      <c r="I6685" s="29" t="str">
        <f t="shared" ref="I6685:I6748" si="316">IF(A6685&gt;0,1,"")</f>
        <v/>
      </c>
      <c r="J6685" s="29" t="str">
        <f t="shared" ref="J6685:J6748" si="317">IF(F6685&gt;0,1,"")</f>
        <v/>
      </c>
    </row>
    <row r="6686" spans="8:10" x14ac:dyDescent="0.25">
      <c r="H6686" s="29" t="str">
        <f t="shared" si="315"/>
        <v/>
      </c>
      <c r="I6686" s="29" t="str">
        <f t="shared" si="316"/>
        <v/>
      </c>
      <c r="J6686" s="29" t="str">
        <f t="shared" si="317"/>
        <v/>
      </c>
    </row>
    <row r="6687" spans="8:10" x14ac:dyDescent="0.25">
      <c r="H6687" s="29" t="str">
        <f t="shared" si="315"/>
        <v/>
      </c>
      <c r="I6687" s="29" t="str">
        <f t="shared" si="316"/>
        <v/>
      </c>
      <c r="J6687" s="29" t="str">
        <f t="shared" si="317"/>
        <v/>
      </c>
    </row>
    <row r="6688" spans="8:10" x14ac:dyDescent="0.25">
      <c r="H6688" s="29" t="str">
        <f t="shared" si="315"/>
        <v/>
      </c>
      <c r="I6688" s="29" t="str">
        <f t="shared" si="316"/>
        <v/>
      </c>
      <c r="J6688" s="29" t="str">
        <f t="shared" si="317"/>
        <v/>
      </c>
    </row>
    <row r="6689" spans="8:10" x14ac:dyDescent="0.25">
      <c r="H6689" s="29" t="str">
        <f t="shared" si="315"/>
        <v/>
      </c>
      <c r="I6689" s="29" t="str">
        <f t="shared" si="316"/>
        <v/>
      </c>
      <c r="J6689" s="29" t="str">
        <f t="shared" si="317"/>
        <v/>
      </c>
    </row>
    <row r="6690" spans="8:10" x14ac:dyDescent="0.25">
      <c r="H6690" s="29" t="str">
        <f t="shared" si="315"/>
        <v/>
      </c>
      <c r="I6690" s="29" t="str">
        <f t="shared" si="316"/>
        <v/>
      </c>
      <c r="J6690" s="29" t="str">
        <f t="shared" si="317"/>
        <v/>
      </c>
    </row>
    <row r="6691" spans="8:10" x14ac:dyDescent="0.25">
      <c r="H6691" s="29" t="str">
        <f t="shared" si="315"/>
        <v/>
      </c>
      <c r="I6691" s="29" t="str">
        <f t="shared" si="316"/>
        <v/>
      </c>
      <c r="J6691" s="29" t="str">
        <f t="shared" si="317"/>
        <v/>
      </c>
    </row>
    <row r="6692" spans="8:10" x14ac:dyDescent="0.25">
      <c r="H6692" s="29" t="str">
        <f t="shared" si="315"/>
        <v/>
      </c>
      <c r="I6692" s="29" t="str">
        <f t="shared" si="316"/>
        <v/>
      </c>
      <c r="J6692" s="29" t="str">
        <f t="shared" si="317"/>
        <v/>
      </c>
    </row>
    <row r="6693" spans="8:10" x14ac:dyDescent="0.25">
      <c r="H6693" s="29" t="str">
        <f t="shared" si="315"/>
        <v/>
      </c>
      <c r="I6693" s="29" t="str">
        <f t="shared" si="316"/>
        <v/>
      </c>
      <c r="J6693" s="29" t="str">
        <f t="shared" si="317"/>
        <v/>
      </c>
    </row>
    <row r="6694" spans="8:10" x14ac:dyDescent="0.25">
      <c r="H6694" s="29" t="str">
        <f t="shared" si="315"/>
        <v/>
      </c>
      <c r="I6694" s="29" t="str">
        <f t="shared" si="316"/>
        <v/>
      </c>
      <c r="J6694" s="29" t="str">
        <f t="shared" si="317"/>
        <v/>
      </c>
    </row>
    <row r="6695" spans="8:10" x14ac:dyDescent="0.25">
      <c r="H6695" s="29" t="str">
        <f t="shared" si="315"/>
        <v/>
      </c>
      <c r="I6695" s="29" t="str">
        <f t="shared" si="316"/>
        <v/>
      </c>
      <c r="J6695" s="29" t="str">
        <f t="shared" si="317"/>
        <v/>
      </c>
    </row>
    <row r="6696" spans="8:10" x14ac:dyDescent="0.25">
      <c r="H6696" s="29" t="str">
        <f t="shared" si="315"/>
        <v/>
      </c>
      <c r="I6696" s="29" t="str">
        <f t="shared" si="316"/>
        <v/>
      </c>
      <c r="J6696" s="29" t="str">
        <f t="shared" si="317"/>
        <v/>
      </c>
    </row>
    <row r="6697" spans="8:10" x14ac:dyDescent="0.25">
      <c r="H6697" s="29" t="str">
        <f t="shared" si="315"/>
        <v/>
      </c>
      <c r="I6697" s="29" t="str">
        <f t="shared" si="316"/>
        <v/>
      </c>
      <c r="J6697" s="29" t="str">
        <f t="shared" si="317"/>
        <v/>
      </c>
    </row>
    <row r="6698" spans="8:10" x14ac:dyDescent="0.25">
      <c r="H6698" s="29" t="str">
        <f t="shared" si="315"/>
        <v/>
      </c>
      <c r="I6698" s="29" t="str">
        <f t="shared" si="316"/>
        <v/>
      </c>
      <c r="J6698" s="29" t="str">
        <f t="shared" si="317"/>
        <v/>
      </c>
    </row>
    <row r="6699" spans="8:10" x14ac:dyDescent="0.25">
      <c r="H6699" s="29" t="str">
        <f t="shared" si="315"/>
        <v/>
      </c>
      <c r="I6699" s="29" t="str">
        <f t="shared" si="316"/>
        <v/>
      </c>
      <c r="J6699" s="29" t="str">
        <f t="shared" si="317"/>
        <v/>
      </c>
    </row>
    <row r="6700" spans="8:10" x14ac:dyDescent="0.25">
      <c r="H6700" s="29" t="str">
        <f t="shared" si="315"/>
        <v/>
      </c>
      <c r="I6700" s="29" t="str">
        <f t="shared" si="316"/>
        <v/>
      </c>
      <c r="J6700" s="29" t="str">
        <f t="shared" si="317"/>
        <v/>
      </c>
    </row>
    <row r="6701" spans="8:10" x14ac:dyDescent="0.25">
      <c r="H6701" s="29" t="str">
        <f t="shared" si="315"/>
        <v/>
      </c>
      <c r="I6701" s="29" t="str">
        <f t="shared" si="316"/>
        <v/>
      </c>
      <c r="J6701" s="29" t="str">
        <f t="shared" si="317"/>
        <v/>
      </c>
    </row>
    <row r="6702" spans="8:10" x14ac:dyDescent="0.25">
      <c r="H6702" s="29" t="str">
        <f t="shared" si="315"/>
        <v/>
      </c>
      <c r="I6702" s="29" t="str">
        <f t="shared" si="316"/>
        <v/>
      </c>
      <c r="J6702" s="29" t="str">
        <f t="shared" si="317"/>
        <v/>
      </c>
    </row>
    <row r="6703" spans="8:10" x14ac:dyDescent="0.25">
      <c r="H6703" s="29" t="str">
        <f t="shared" si="315"/>
        <v/>
      </c>
      <c r="I6703" s="29" t="str">
        <f t="shared" si="316"/>
        <v/>
      </c>
      <c r="J6703" s="29" t="str">
        <f t="shared" si="317"/>
        <v/>
      </c>
    </row>
    <row r="6704" spans="8:10" x14ac:dyDescent="0.25">
      <c r="H6704" s="29" t="str">
        <f t="shared" si="315"/>
        <v/>
      </c>
      <c r="I6704" s="29" t="str">
        <f t="shared" si="316"/>
        <v/>
      </c>
      <c r="J6704" s="29" t="str">
        <f t="shared" si="317"/>
        <v/>
      </c>
    </row>
    <row r="6705" spans="8:10" x14ac:dyDescent="0.25">
      <c r="H6705" s="29" t="str">
        <f t="shared" si="315"/>
        <v/>
      </c>
      <c r="I6705" s="29" t="str">
        <f t="shared" si="316"/>
        <v/>
      </c>
      <c r="J6705" s="29" t="str">
        <f t="shared" si="317"/>
        <v/>
      </c>
    </row>
    <row r="6706" spans="8:10" x14ac:dyDescent="0.25">
      <c r="H6706" s="29" t="str">
        <f t="shared" si="315"/>
        <v/>
      </c>
      <c r="I6706" s="29" t="str">
        <f t="shared" si="316"/>
        <v/>
      </c>
      <c r="J6706" s="29" t="str">
        <f t="shared" si="317"/>
        <v/>
      </c>
    </row>
    <row r="6707" spans="8:10" x14ac:dyDescent="0.25">
      <c r="H6707" s="29" t="str">
        <f t="shared" si="315"/>
        <v/>
      </c>
      <c r="I6707" s="29" t="str">
        <f t="shared" si="316"/>
        <v/>
      </c>
      <c r="J6707" s="29" t="str">
        <f t="shared" si="317"/>
        <v/>
      </c>
    </row>
    <row r="6708" spans="8:10" x14ac:dyDescent="0.25">
      <c r="H6708" s="29" t="str">
        <f t="shared" si="315"/>
        <v/>
      </c>
      <c r="I6708" s="29" t="str">
        <f t="shared" si="316"/>
        <v/>
      </c>
      <c r="J6708" s="29" t="str">
        <f t="shared" si="317"/>
        <v/>
      </c>
    </row>
    <row r="6709" spans="8:10" x14ac:dyDescent="0.25">
      <c r="H6709" s="29" t="str">
        <f t="shared" si="315"/>
        <v/>
      </c>
      <c r="I6709" s="29" t="str">
        <f t="shared" si="316"/>
        <v/>
      </c>
      <c r="J6709" s="29" t="str">
        <f t="shared" si="317"/>
        <v/>
      </c>
    </row>
    <row r="6710" spans="8:10" x14ac:dyDescent="0.25">
      <c r="H6710" s="29" t="str">
        <f t="shared" si="315"/>
        <v/>
      </c>
      <c r="I6710" s="29" t="str">
        <f t="shared" si="316"/>
        <v/>
      </c>
      <c r="J6710" s="29" t="str">
        <f t="shared" si="317"/>
        <v/>
      </c>
    </row>
    <row r="6711" spans="8:10" x14ac:dyDescent="0.25">
      <c r="H6711" s="29" t="str">
        <f t="shared" si="315"/>
        <v/>
      </c>
      <c r="I6711" s="29" t="str">
        <f t="shared" si="316"/>
        <v/>
      </c>
      <c r="J6711" s="29" t="str">
        <f t="shared" si="317"/>
        <v/>
      </c>
    </row>
    <row r="6712" spans="8:10" x14ac:dyDescent="0.25">
      <c r="H6712" s="29" t="str">
        <f t="shared" si="315"/>
        <v/>
      </c>
      <c r="I6712" s="29" t="str">
        <f t="shared" si="316"/>
        <v/>
      </c>
      <c r="J6712" s="29" t="str">
        <f t="shared" si="317"/>
        <v/>
      </c>
    </row>
    <row r="6713" spans="8:10" x14ac:dyDescent="0.25">
      <c r="H6713" s="29" t="str">
        <f t="shared" si="315"/>
        <v/>
      </c>
      <c r="I6713" s="29" t="str">
        <f t="shared" si="316"/>
        <v/>
      </c>
      <c r="J6713" s="29" t="str">
        <f t="shared" si="317"/>
        <v/>
      </c>
    </row>
    <row r="6714" spans="8:10" x14ac:dyDescent="0.25">
      <c r="H6714" s="29" t="str">
        <f t="shared" si="315"/>
        <v/>
      </c>
      <c r="I6714" s="29" t="str">
        <f t="shared" si="316"/>
        <v/>
      </c>
      <c r="J6714" s="29" t="str">
        <f t="shared" si="317"/>
        <v/>
      </c>
    </row>
    <row r="6715" spans="8:10" x14ac:dyDescent="0.25">
      <c r="H6715" s="29" t="str">
        <f t="shared" si="315"/>
        <v/>
      </c>
      <c r="I6715" s="29" t="str">
        <f t="shared" si="316"/>
        <v/>
      </c>
      <c r="J6715" s="29" t="str">
        <f t="shared" si="317"/>
        <v/>
      </c>
    </row>
    <row r="6716" spans="8:10" x14ac:dyDescent="0.25">
      <c r="H6716" s="29" t="str">
        <f t="shared" si="315"/>
        <v/>
      </c>
      <c r="I6716" s="29" t="str">
        <f t="shared" si="316"/>
        <v/>
      </c>
      <c r="J6716" s="29" t="str">
        <f t="shared" si="317"/>
        <v/>
      </c>
    </row>
    <row r="6717" spans="8:10" x14ac:dyDescent="0.25">
      <c r="H6717" s="29" t="str">
        <f t="shared" si="315"/>
        <v/>
      </c>
      <c r="I6717" s="29" t="str">
        <f t="shared" si="316"/>
        <v/>
      </c>
      <c r="J6717" s="29" t="str">
        <f t="shared" si="317"/>
        <v/>
      </c>
    </row>
    <row r="6718" spans="8:10" x14ac:dyDescent="0.25">
      <c r="H6718" s="29" t="str">
        <f t="shared" si="315"/>
        <v/>
      </c>
      <c r="I6718" s="29" t="str">
        <f t="shared" si="316"/>
        <v/>
      </c>
      <c r="J6718" s="29" t="str">
        <f t="shared" si="317"/>
        <v/>
      </c>
    </row>
    <row r="6719" spans="8:10" x14ac:dyDescent="0.25">
      <c r="H6719" s="29" t="str">
        <f t="shared" si="315"/>
        <v/>
      </c>
      <c r="I6719" s="29" t="str">
        <f t="shared" si="316"/>
        <v/>
      </c>
      <c r="J6719" s="29" t="str">
        <f t="shared" si="317"/>
        <v/>
      </c>
    </row>
    <row r="6720" spans="8:10" x14ac:dyDescent="0.25">
      <c r="H6720" s="29" t="str">
        <f t="shared" si="315"/>
        <v/>
      </c>
      <c r="I6720" s="29" t="str">
        <f t="shared" si="316"/>
        <v/>
      </c>
      <c r="J6720" s="29" t="str">
        <f t="shared" si="317"/>
        <v/>
      </c>
    </row>
    <row r="6721" spans="8:10" x14ac:dyDescent="0.25">
      <c r="H6721" s="29" t="str">
        <f t="shared" si="315"/>
        <v/>
      </c>
      <c r="I6721" s="29" t="str">
        <f t="shared" si="316"/>
        <v/>
      </c>
      <c r="J6721" s="29" t="str">
        <f t="shared" si="317"/>
        <v/>
      </c>
    </row>
    <row r="6722" spans="8:10" x14ac:dyDescent="0.25">
      <c r="H6722" s="29" t="str">
        <f t="shared" si="315"/>
        <v/>
      </c>
      <c r="I6722" s="29" t="str">
        <f t="shared" si="316"/>
        <v/>
      </c>
      <c r="J6722" s="29" t="str">
        <f t="shared" si="317"/>
        <v/>
      </c>
    </row>
    <row r="6723" spans="8:10" x14ac:dyDescent="0.25">
      <c r="H6723" s="29" t="str">
        <f t="shared" si="315"/>
        <v/>
      </c>
      <c r="I6723" s="29" t="str">
        <f t="shared" si="316"/>
        <v/>
      </c>
      <c r="J6723" s="29" t="str">
        <f t="shared" si="317"/>
        <v/>
      </c>
    </row>
    <row r="6724" spans="8:10" x14ac:dyDescent="0.25">
      <c r="H6724" s="29" t="str">
        <f t="shared" si="315"/>
        <v/>
      </c>
      <c r="I6724" s="29" t="str">
        <f t="shared" si="316"/>
        <v/>
      </c>
      <c r="J6724" s="29" t="str">
        <f t="shared" si="317"/>
        <v/>
      </c>
    </row>
    <row r="6725" spans="8:10" x14ac:dyDescent="0.25">
      <c r="H6725" s="29" t="str">
        <f t="shared" si="315"/>
        <v/>
      </c>
      <c r="I6725" s="29" t="str">
        <f t="shared" si="316"/>
        <v/>
      </c>
      <c r="J6725" s="29" t="str">
        <f t="shared" si="317"/>
        <v/>
      </c>
    </row>
    <row r="6726" spans="8:10" x14ac:dyDescent="0.25">
      <c r="H6726" s="29" t="str">
        <f t="shared" si="315"/>
        <v/>
      </c>
      <c r="I6726" s="29" t="str">
        <f t="shared" si="316"/>
        <v/>
      </c>
      <c r="J6726" s="29" t="str">
        <f t="shared" si="317"/>
        <v/>
      </c>
    </row>
    <row r="6727" spans="8:10" x14ac:dyDescent="0.25">
      <c r="H6727" s="29" t="str">
        <f t="shared" si="315"/>
        <v/>
      </c>
      <c r="I6727" s="29" t="str">
        <f t="shared" si="316"/>
        <v/>
      </c>
      <c r="J6727" s="29" t="str">
        <f t="shared" si="317"/>
        <v/>
      </c>
    </row>
    <row r="6728" spans="8:10" x14ac:dyDescent="0.25">
      <c r="H6728" s="29" t="str">
        <f t="shared" si="315"/>
        <v/>
      </c>
      <c r="I6728" s="29" t="str">
        <f t="shared" si="316"/>
        <v/>
      </c>
      <c r="J6728" s="29" t="str">
        <f t="shared" si="317"/>
        <v/>
      </c>
    </row>
    <row r="6729" spans="8:10" x14ac:dyDescent="0.25">
      <c r="H6729" s="29" t="str">
        <f t="shared" si="315"/>
        <v/>
      </c>
      <c r="I6729" s="29" t="str">
        <f t="shared" si="316"/>
        <v/>
      </c>
      <c r="J6729" s="29" t="str">
        <f t="shared" si="317"/>
        <v/>
      </c>
    </row>
    <row r="6730" spans="8:10" x14ac:dyDescent="0.25">
      <c r="H6730" s="29" t="str">
        <f t="shared" si="315"/>
        <v/>
      </c>
      <c r="I6730" s="29" t="str">
        <f t="shared" si="316"/>
        <v/>
      </c>
      <c r="J6730" s="29" t="str">
        <f t="shared" si="317"/>
        <v/>
      </c>
    </row>
    <row r="6731" spans="8:10" x14ac:dyDescent="0.25">
      <c r="H6731" s="29" t="str">
        <f t="shared" si="315"/>
        <v/>
      </c>
      <c r="I6731" s="29" t="str">
        <f t="shared" si="316"/>
        <v/>
      </c>
      <c r="J6731" s="29" t="str">
        <f t="shared" si="317"/>
        <v/>
      </c>
    </row>
    <row r="6732" spans="8:10" x14ac:dyDescent="0.25">
      <c r="H6732" s="29" t="str">
        <f t="shared" si="315"/>
        <v/>
      </c>
      <c r="I6732" s="29" t="str">
        <f t="shared" si="316"/>
        <v/>
      </c>
      <c r="J6732" s="29" t="str">
        <f t="shared" si="317"/>
        <v/>
      </c>
    </row>
    <row r="6733" spans="8:10" x14ac:dyDescent="0.25">
      <c r="H6733" s="29" t="str">
        <f t="shared" si="315"/>
        <v/>
      </c>
      <c r="I6733" s="29" t="str">
        <f t="shared" si="316"/>
        <v/>
      </c>
      <c r="J6733" s="29" t="str">
        <f t="shared" si="317"/>
        <v/>
      </c>
    </row>
    <row r="6734" spans="8:10" x14ac:dyDescent="0.25">
      <c r="H6734" s="29" t="str">
        <f t="shared" si="315"/>
        <v/>
      </c>
      <c r="I6734" s="29" t="str">
        <f t="shared" si="316"/>
        <v/>
      </c>
      <c r="J6734" s="29" t="str">
        <f t="shared" si="317"/>
        <v/>
      </c>
    </row>
    <row r="6735" spans="8:10" x14ac:dyDescent="0.25">
      <c r="H6735" s="29" t="str">
        <f t="shared" si="315"/>
        <v/>
      </c>
      <c r="I6735" s="29" t="str">
        <f t="shared" si="316"/>
        <v/>
      </c>
      <c r="J6735" s="29" t="str">
        <f t="shared" si="317"/>
        <v/>
      </c>
    </row>
    <row r="6736" spans="8:10" x14ac:dyDescent="0.25">
      <c r="H6736" s="29" t="str">
        <f t="shared" si="315"/>
        <v/>
      </c>
      <c r="I6736" s="29" t="str">
        <f t="shared" si="316"/>
        <v/>
      </c>
      <c r="J6736" s="29" t="str">
        <f t="shared" si="317"/>
        <v/>
      </c>
    </row>
    <row r="6737" spans="8:10" x14ac:dyDescent="0.25">
      <c r="H6737" s="29" t="str">
        <f t="shared" si="315"/>
        <v/>
      </c>
      <c r="I6737" s="29" t="str">
        <f t="shared" si="316"/>
        <v/>
      </c>
      <c r="J6737" s="29" t="str">
        <f t="shared" si="317"/>
        <v/>
      </c>
    </row>
    <row r="6738" spans="8:10" x14ac:dyDescent="0.25">
      <c r="H6738" s="29" t="str">
        <f t="shared" si="315"/>
        <v/>
      </c>
      <c r="I6738" s="29" t="str">
        <f t="shared" si="316"/>
        <v/>
      </c>
      <c r="J6738" s="29" t="str">
        <f t="shared" si="317"/>
        <v/>
      </c>
    </row>
    <row r="6739" spans="8:10" x14ac:dyDescent="0.25">
      <c r="H6739" s="29" t="str">
        <f t="shared" si="315"/>
        <v/>
      </c>
      <c r="I6739" s="29" t="str">
        <f t="shared" si="316"/>
        <v/>
      </c>
      <c r="J6739" s="29" t="str">
        <f t="shared" si="317"/>
        <v/>
      </c>
    </row>
    <row r="6740" spans="8:10" x14ac:dyDescent="0.25">
      <c r="H6740" s="29" t="str">
        <f t="shared" si="315"/>
        <v/>
      </c>
      <c r="I6740" s="29" t="str">
        <f t="shared" si="316"/>
        <v/>
      </c>
      <c r="J6740" s="29" t="str">
        <f t="shared" si="317"/>
        <v/>
      </c>
    </row>
    <row r="6741" spans="8:10" x14ac:dyDescent="0.25">
      <c r="H6741" s="29" t="str">
        <f t="shared" si="315"/>
        <v/>
      </c>
      <c r="I6741" s="29" t="str">
        <f t="shared" si="316"/>
        <v/>
      </c>
      <c r="J6741" s="29" t="str">
        <f t="shared" si="317"/>
        <v/>
      </c>
    </row>
    <row r="6742" spans="8:10" x14ac:dyDescent="0.25">
      <c r="H6742" s="29" t="str">
        <f t="shared" si="315"/>
        <v/>
      </c>
      <c r="I6742" s="29" t="str">
        <f t="shared" si="316"/>
        <v/>
      </c>
      <c r="J6742" s="29" t="str">
        <f t="shared" si="317"/>
        <v/>
      </c>
    </row>
    <row r="6743" spans="8:10" x14ac:dyDescent="0.25">
      <c r="H6743" s="29" t="str">
        <f t="shared" si="315"/>
        <v/>
      </c>
      <c r="I6743" s="29" t="str">
        <f t="shared" si="316"/>
        <v/>
      </c>
      <c r="J6743" s="29" t="str">
        <f t="shared" si="317"/>
        <v/>
      </c>
    </row>
    <row r="6744" spans="8:10" x14ac:dyDescent="0.25">
      <c r="H6744" s="29" t="str">
        <f t="shared" si="315"/>
        <v/>
      </c>
      <c r="I6744" s="29" t="str">
        <f t="shared" si="316"/>
        <v/>
      </c>
      <c r="J6744" s="29" t="str">
        <f t="shared" si="317"/>
        <v/>
      </c>
    </row>
    <row r="6745" spans="8:10" x14ac:dyDescent="0.25">
      <c r="H6745" s="29" t="str">
        <f t="shared" si="315"/>
        <v/>
      </c>
      <c r="I6745" s="29" t="str">
        <f t="shared" si="316"/>
        <v/>
      </c>
      <c r="J6745" s="29" t="str">
        <f t="shared" si="317"/>
        <v/>
      </c>
    </row>
    <row r="6746" spans="8:10" x14ac:dyDescent="0.25">
      <c r="H6746" s="29" t="str">
        <f t="shared" si="315"/>
        <v/>
      </c>
      <c r="I6746" s="29" t="str">
        <f t="shared" si="316"/>
        <v/>
      </c>
      <c r="J6746" s="29" t="str">
        <f t="shared" si="317"/>
        <v/>
      </c>
    </row>
    <row r="6747" spans="8:10" x14ac:dyDescent="0.25">
      <c r="H6747" s="29" t="str">
        <f t="shared" si="315"/>
        <v/>
      </c>
      <c r="I6747" s="29" t="str">
        <f t="shared" si="316"/>
        <v/>
      </c>
      <c r="J6747" s="29" t="str">
        <f t="shared" si="317"/>
        <v/>
      </c>
    </row>
    <row r="6748" spans="8:10" x14ac:dyDescent="0.25">
      <c r="H6748" s="29" t="str">
        <f t="shared" si="315"/>
        <v/>
      </c>
      <c r="I6748" s="29" t="str">
        <f t="shared" si="316"/>
        <v/>
      </c>
      <c r="J6748" s="29" t="str">
        <f t="shared" si="317"/>
        <v/>
      </c>
    </row>
    <row r="6749" spans="8:10" x14ac:dyDescent="0.25">
      <c r="H6749" s="29" t="str">
        <f t="shared" ref="H6749:H6812" si="318">IF(A6749&gt;0,WEEKNUM(C6749,21),"")</f>
        <v/>
      </c>
      <c r="I6749" s="29" t="str">
        <f t="shared" ref="I6749:I6812" si="319">IF(A6749&gt;0,1,"")</f>
        <v/>
      </c>
      <c r="J6749" s="29" t="str">
        <f t="shared" ref="J6749:J6812" si="320">IF(F6749&gt;0,1,"")</f>
        <v/>
      </c>
    </row>
    <row r="6750" spans="8:10" x14ac:dyDescent="0.25">
      <c r="H6750" s="29" t="str">
        <f t="shared" si="318"/>
        <v/>
      </c>
      <c r="I6750" s="29" t="str">
        <f t="shared" si="319"/>
        <v/>
      </c>
      <c r="J6750" s="29" t="str">
        <f t="shared" si="320"/>
        <v/>
      </c>
    </row>
    <row r="6751" spans="8:10" x14ac:dyDescent="0.25">
      <c r="H6751" s="29" t="str">
        <f t="shared" si="318"/>
        <v/>
      </c>
      <c r="I6751" s="29" t="str">
        <f t="shared" si="319"/>
        <v/>
      </c>
      <c r="J6751" s="29" t="str">
        <f t="shared" si="320"/>
        <v/>
      </c>
    </row>
    <row r="6752" spans="8:10" x14ac:dyDescent="0.25">
      <c r="H6752" s="29" t="str">
        <f t="shared" si="318"/>
        <v/>
      </c>
      <c r="I6752" s="29" t="str">
        <f t="shared" si="319"/>
        <v/>
      </c>
      <c r="J6752" s="29" t="str">
        <f t="shared" si="320"/>
        <v/>
      </c>
    </row>
    <row r="6753" spans="8:10" x14ac:dyDescent="0.25">
      <c r="H6753" s="29" t="str">
        <f t="shared" si="318"/>
        <v/>
      </c>
      <c r="I6753" s="29" t="str">
        <f t="shared" si="319"/>
        <v/>
      </c>
      <c r="J6753" s="29" t="str">
        <f t="shared" si="320"/>
        <v/>
      </c>
    </row>
    <row r="6754" spans="8:10" x14ac:dyDescent="0.25">
      <c r="H6754" s="29" t="str">
        <f t="shared" si="318"/>
        <v/>
      </c>
      <c r="I6754" s="29" t="str">
        <f t="shared" si="319"/>
        <v/>
      </c>
      <c r="J6754" s="29" t="str">
        <f t="shared" si="320"/>
        <v/>
      </c>
    </row>
    <row r="6755" spans="8:10" x14ac:dyDescent="0.25">
      <c r="H6755" s="29" t="str">
        <f t="shared" si="318"/>
        <v/>
      </c>
      <c r="I6755" s="29" t="str">
        <f t="shared" si="319"/>
        <v/>
      </c>
      <c r="J6755" s="29" t="str">
        <f t="shared" si="320"/>
        <v/>
      </c>
    </row>
    <row r="6756" spans="8:10" x14ac:dyDescent="0.25">
      <c r="H6756" s="29" t="str">
        <f t="shared" si="318"/>
        <v/>
      </c>
      <c r="I6756" s="29" t="str">
        <f t="shared" si="319"/>
        <v/>
      </c>
      <c r="J6756" s="29" t="str">
        <f t="shared" si="320"/>
        <v/>
      </c>
    </row>
    <row r="6757" spans="8:10" x14ac:dyDescent="0.25">
      <c r="H6757" s="29" t="str">
        <f t="shared" si="318"/>
        <v/>
      </c>
      <c r="I6757" s="29" t="str">
        <f t="shared" si="319"/>
        <v/>
      </c>
      <c r="J6757" s="29" t="str">
        <f t="shared" si="320"/>
        <v/>
      </c>
    </row>
    <row r="6758" spans="8:10" x14ac:dyDescent="0.25">
      <c r="H6758" s="29" t="str">
        <f t="shared" si="318"/>
        <v/>
      </c>
      <c r="I6758" s="29" t="str">
        <f t="shared" si="319"/>
        <v/>
      </c>
      <c r="J6758" s="29" t="str">
        <f t="shared" si="320"/>
        <v/>
      </c>
    </row>
    <row r="6759" spans="8:10" x14ac:dyDescent="0.25">
      <c r="H6759" s="29" t="str">
        <f t="shared" si="318"/>
        <v/>
      </c>
      <c r="I6759" s="29" t="str">
        <f t="shared" si="319"/>
        <v/>
      </c>
      <c r="J6759" s="29" t="str">
        <f t="shared" si="320"/>
        <v/>
      </c>
    </row>
    <row r="6760" spans="8:10" x14ac:dyDescent="0.25">
      <c r="H6760" s="29" t="str">
        <f t="shared" si="318"/>
        <v/>
      </c>
      <c r="I6760" s="29" t="str">
        <f t="shared" si="319"/>
        <v/>
      </c>
      <c r="J6760" s="29" t="str">
        <f t="shared" si="320"/>
        <v/>
      </c>
    </row>
    <row r="6761" spans="8:10" x14ac:dyDescent="0.25">
      <c r="H6761" s="29" t="str">
        <f t="shared" si="318"/>
        <v/>
      </c>
      <c r="I6761" s="29" t="str">
        <f t="shared" si="319"/>
        <v/>
      </c>
      <c r="J6761" s="29" t="str">
        <f t="shared" si="320"/>
        <v/>
      </c>
    </row>
    <row r="6762" spans="8:10" x14ac:dyDescent="0.25">
      <c r="H6762" s="29" t="str">
        <f t="shared" si="318"/>
        <v/>
      </c>
      <c r="I6762" s="29" t="str">
        <f t="shared" si="319"/>
        <v/>
      </c>
      <c r="J6762" s="29" t="str">
        <f t="shared" si="320"/>
        <v/>
      </c>
    </row>
    <row r="6763" spans="8:10" x14ac:dyDescent="0.25">
      <c r="H6763" s="29" t="str">
        <f t="shared" si="318"/>
        <v/>
      </c>
      <c r="I6763" s="29" t="str">
        <f t="shared" si="319"/>
        <v/>
      </c>
      <c r="J6763" s="29" t="str">
        <f t="shared" si="320"/>
        <v/>
      </c>
    </row>
    <row r="6764" spans="8:10" x14ac:dyDescent="0.25">
      <c r="H6764" s="29" t="str">
        <f t="shared" si="318"/>
        <v/>
      </c>
      <c r="I6764" s="29" t="str">
        <f t="shared" si="319"/>
        <v/>
      </c>
      <c r="J6764" s="29" t="str">
        <f t="shared" si="320"/>
        <v/>
      </c>
    </row>
    <row r="6765" spans="8:10" x14ac:dyDescent="0.25">
      <c r="H6765" s="29" t="str">
        <f t="shared" si="318"/>
        <v/>
      </c>
      <c r="I6765" s="29" t="str">
        <f t="shared" si="319"/>
        <v/>
      </c>
      <c r="J6765" s="29" t="str">
        <f t="shared" si="320"/>
        <v/>
      </c>
    </row>
    <row r="6766" spans="8:10" x14ac:dyDescent="0.25">
      <c r="H6766" s="29" t="str">
        <f t="shared" si="318"/>
        <v/>
      </c>
      <c r="I6766" s="29" t="str">
        <f t="shared" si="319"/>
        <v/>
      </c>
      <c r="J6766" s="29" t="str">
        <f t="shared" si="320"/>
        <v/>
      </c>
    </row>
    <row r="6767" spans="8:10" x14ac:dyDescent="0.25">
      <c r="H6767" s="29" t="str">
        <f t="shared" si="318"/>
        <v/>
      </c>
      <c r="I6767" s="29" t="str">
        <f t="shared" si="319"/>
        <v/>
      </c>
      <c r="J6767" s="29" t="str">
        <f t="shared" si="320"/>
        <v/>
      </c>
    </row>
    <row r="6768" spans="8:10" x14ac:dyDescent="0.25">
      <c r="H6768" s="29" t="str">
        <f t="shared" si="318"/>
        <v/>
      </c>
      <c r="I6768" s="29" t="str">
        <f t="shared" si="319"/>
        <v/>
      </c>
      <c r="J6768" s="29" t="str">
        <f t="shared" si="320"/>
        <v/>
      </c>
    </row>
    <row r="6769" spans="8:10" x14ac:dyDescent="0.25">
      <c r="H6769" s="29" t="str">
        <f t="shared" si="318"/>
        <v/>
      </c>
      <c r="I6769" s="29" t="str">
        <f t="shared" si="319"/>
        <v/>
      </c>
      <c r="J6769" s="29" t="str">
        <f t="shared" si="320"/>
        <v/>
      </c>
    </row>
    <row r="6770" spans="8:10" x14ac:dyDescent="0.25">
      <c r="H6770" s="29" t="str">
        <f t="shared" si="318"/>
        <v/>
      </c>
      <c r="I6770" s="29" t="str">
        <f t="shared" si="319"/>
        <v/>
      </c>
      <c r="J6770" s="29" t="str">
        <f t="shared" si="320"/>
        <v/>
      </c>
    </row>
    <row r="6771" spans="8:10" x14ac:dyDescent="0.25">
      <c r="H6771" s="29" t="str">
        <f t="shared" si="318"/>
        <v/>
      </c>
      <c r="I6771" s="29" t="str">
        <f t="shared" si="319"/>
        <v/>
      </c>
      <c r="J6771" s="29" t="str">
        <f t="shared" si="320"/>
        <v/>
      </c>
    </row>
    <row r="6772" spans="8:10" x14ac:dyDescent="0.25">
      <c r="H6772" s="29" t="str">
        <f t="shared" si="318"/>
        <v/>
      </c>
      <c r="I6772" s="29" t="str">
        <f t="shared" si="319"/>
        <v/>
      </c>
      <c r="J6772" s="29" t="str">
        <f t="shared" si="320"/>
        <v/>
      </c>
    </row>
    <row r="6773" spans="8:10" x14ac:dyDescent="0.25">
      <c r="H6773" s="29" t="str">
        <f t="shared" si="318"/>
        <v/>
      </c>
      <c r="I6773" s="29" t="str">
        <f t="shared" si="319"/>
        <v/>
      </c>
      <c r="J6773" s="29" t="str">
        <f t="shared" si="320"/>
        <v/>
      </c>
    </row>
    <row r="6774" spans="8:10" x14ac:dyDescent="0.25">
      <c r="H6774" s="29" t="str">
        <f t="shared" si="318"/>
        <v/>
      </c>
      <c r="I6774" s="29" t="str">
        <f t="shared" si="319"/>
        <v/>
      </c>
      <c r="J6774" s="29" t="str">
        <f t="shared" si="320"/>
        <v/>
      </c>
    </row>
    <row r="6775" spans="8:10" x14ac:dyDescent="0.25">
      <c r="H6775" s="29" t="str">
        <f t="shared" si="318"/>
        <v/>
      </c>
      <c r="I6775" s="29" t="str">
        <f t="shared" si="319"/>
        <v/>
      </c>
      <c r="J6775" s="29" t="str">
        <f t="shared" si="320"/>
        <v/>
      </c>
    </row>
    <row r="6776" spans="8:10" x14ac:dyDescent="0.25">
      <c r="H6776" s="29" t="str">
        <f t="shared" si="318"/>
        <v/>
      </c>
      <c r="I6776" s="29" t="str">
        <f t="shared" si="319"/>
        <v/>
      </c>
      <c r="J6776" s="29" t="str">
        <f t="shared" si="320"/>
        <v/>
      </c>
    </row>
    <row r="6777" spans="8:10" x14ac:dyDescent="0.25">
      <c r="H6777" s="29" t="str">
        <f t="shared" si="318"/>
        <v/>
      </c>
      <c r="I6777" s="29" t="str">
        <f t="shared" si="319"/>
        <v/>
      </c>
      <c r="J6777" s="29" t="str">
        <f t="shared" si="320"/>
        <v/>
      </c>
    </row>
    <row r="6778" spans="8:10" x14ac:dyDescent="0.25">
      <c r="H6778" s="29" t="str">
        <f t="shared" si="318"/>
        <v/>
      </c>
      <c r="I6778" s="29" t="str">
        <f t="shared" si="319"/>
        <v/>
      </c>
      <c r="J6778" s="29" t="str">
        <f t="shared" si="320"/>
        <v/>
      </c>
    </row>
    <row r="6779" spans="8:10" x14ac:dyDescent="0.25">
      <c r="H6779" s="29" t="str">
        <f t="shared" si="318"/>
        <v/>
      </c>
      <c r="I6779" s="29" t="str">
        <f t="shared" si="319"/>
        <v/>
      </c>
      <c r="J6779" s="29" t="str">
        <f t="shared" si="320"/>
        <v/>
      </c>
    </row>
    <row r="6780" spans="8:10" x14ac:dyDescent="0.25">
      <c r="H6780" s="29" t="str">
        <f t="shared" si="318"/>
        <v/>
      </c>
      <c r="I6780" s="29" t="str">
        <f t="shared" si="319"/>
        <v/>
      </c>
      <c r="J6780" s="29" t="str">
        <f t="shared" si="320"/>
        <v/>
      </c>
    </row>
    <row r="6781" spans="8:10" x14ac:dyDescent="0.25">
      <c r="H6781" s="29" t="str">
        <f t="shared" si="318"/>
        <v/>
      </c>
      <c r="I6781" s="29" t="str">
        <f t="shared" si="319"/>
        <v/>
      </c>
      <c r="J6781" s="29" t="str">
        <f t="shared" si="320"/>
        <v/>
      </c>
    </row>
    <row r="6782" spans="8:10" x14ac:dyDescent="0.25">
      <c r="H6782" s="29" t="str">
        <f t="shared" si="318"/>
        <v/>
      </c>
      <c r="I6782" s="29" t="str">
        <f t="shared" si="319"/>
        <v/>
      </c>
      <c r="J6782" s="29" t="str">
        <f t="shared" si="320"/>
        <v/>
      </c>
    </row>
    <row r="6783" spans="8:10" x14ac:dyDescent="0.25">
      <c r="H6783" s="29" t="str">
        <f t="shared" si="318"/>
        <v/>
      </c>
      <c r="I6783" s="29" t="str">
        <f t="shared" si="319"/>
        <v/>
      </c>
      <c r="J6783" s="29" t="str">
        <f t="shared" si="320"/>
        <v/>
      </c>
    </row>
    <row r="6784" spans="8:10" x14ac:dyDescent="0.25">
      <c r="H6784" s="29" t="str">
        <f t="shared" si="318"/>
        <v/>
      </c>
      <c r="I6784" s="29" t="str">
        <f t="shared" si="319"/>
        <v/>
      </c>
      <c r="J6784" s="29" t="str">
        <f t="shared" si="320"/>
        <v/>
      </c>
    </row>
    <row r="6785" spans="8:10" x14ac:dyDescent="0.25">
      <c r="H6785" s="29" t="str">
        <f t="shared" si="318"/>
        <v/>
      </c>
      <c r="I6785" s="29" t="str">
        <f t="shared" si="319"/>
        <v/>
      </c>
      <c r="J6785" s="29" t="str">
        <f t="shared" si="320"/>
        <v/>
      </c>
    </row>
    <row r="6786" spans="8:10" x14ac:dyDescent="0.25">
      <c r="H6786" s="29" t="str">
        <f t="shared" si="318"/>
        <v/>
      </c>
      <c r="I6786" s="29" t="str">
        <f t="shared" si="319"/>
        <v/>
      </c>
      <c r="J6786" s="29" t="str">
        <f t="shared" si="320"/>
        <v/>
      </c>
    </row>
    <row r="6787" spans="8:10" x14ac:dyDescent="0.25">
      <c r="H6787" s="29" t="str">
        <f t="shared" si="318"/>
        <v/>
      </c>
      <c r="I6787" s="29" t="str">
        <f t="shared" si="319"/>
        <v/>
      </c>
      <c r="J6787" s="29" t="str">
        <f t="shared" si="320"/>
        <v/>
      </c>
    </row>
    <row r="6788" spans="8:10" x14ac:dyDescent="0.25">
      <c r="H6788" s="29" t="str">
        <f t="shared" si="318"/>
        <v/>
      </c>
      <c r="I6788" s="29" t="str">
        <f t="shared" si="319"/>
        <v/>
      </c>
      <c r="J6788" s="29" t="str">
        <f t="shared" si="320"/>
        <v/>
      </c>
    </row>
    <row r="6789" spans="8:10" x14ac:dyDescent="0.25">
      <c r="H6789" s="29" t="str">
        <f t="shared" si="318"/>
        <v/>
      </c>
      <c r="I6789" s="29" t="str">
        <f t="shared" si="319"/>
        <v/>
      </c>
      <c r="J6789" s="29" t="str">
        <f t="shared" si="320"/>
        <v/>
      </c>
    </row>
    <row r="6790" spans="8:10" x14ac:dyDescent="0.25">
      <c r="H6790" s="29" t="str">
        <f t="shared" si="318"/>
        <v/>
      </c>
      <c r="I6790" s="29" t="str">
        <f t="shared" si="319"/>
        <v/>
      </c>
      <c r="J6790" s="29" t="str">
        <f t="shared" si="320"/>
        <v/>
      </c>
    </row>
    <row r="6791" spans="8:10" x14ac:dyDescent="0.25">
      <c r="H6791" s="29" t="str">
        <f t="shared" si="318"/>
        <v/>
      </c>
      <c r="I6791" s="29" t="str">
        <f t="shared" si="319"/>
        <v/>
      </c>
      <c r="J6791" s="29" t="str">
        <f t="shared" si="320"/>
        <v/>
      </c>
    </row>
    <row r="6792" spans="8:10" x14ac:dyDescent="0.25">
      <c r="H6792" s="29" t="str">
        <f t="shared" si="318"/>
        <v/>
      </c>
      <c r="I6792" s="29" t="str">
        <f t="shared" si="319"/>
        <v/>
      </c>
      <c r="J6792" s="29" t="str">
        <f t="shared" si="320"/>
        <v/>
      </c>
    </row>
    <row r="6793" spans="8:10" x14ac:dyDescent="0.25">
      <c r="H6793" s="29" t="str">
        <f t="shared" si="318"/>
        <v/>
      </c>
      <c r="I6793" s="29" t="str">
        <f t="shared" si="319"/>
        <v/>
      </c>
      <c r="J6793" s="29" t="str">
        <f t="shared" si="320"/>
        <v/>
      </c>
    </row>
    <row r="6794" spans="8:10" x14ac:dyDescent="0.25">
      <c r="H6794" s="29" t="str">
        <f t="shared" si="318"/>
        <v/>
      </c>
      <c r="I6794" s="29" t="str">
        <f t="shared" si="319"/>
        <v/>
      </c>
      <c r="J6794" s="29" t="str">
        <f t="shared" si="320"/>
        <v/>
      </c>
    </row>
    <row r="6795" spans="8:10" x14ac:dyDescent="0.25">
      <c r="H6795" s="29" t="str">
        <f t="shared" si="318"/>
        <v/>
      </c>
      <c r="I6795" s="29" t="str">
        <f t="shared" si="319"/>
        <v/>
      </c>
      <c r="J6795" s="29" t="str">
        <f t="shared" si="320"/>
        <v/>
      </c>
    </row>
    <row r="6796" spans="8:10" x14ac:dyDescent="0.25">
      <c r="H6796" s="29" t="str">
        <f t="shared" si="318"/>
        <v/>
      </c>
      <c r="I6796" s="29" t="str">
        <f t="shared" si="319"/>
        <v/>
      </c>
      <c r="J6796" s="29" t="str">
        <f t="shared" si="320"/>
        <v/>
      </c>
    </row>
    <row r="6797" spans="8:10" x14ac:dyDescent="0.25">
      <c r="H6797" s="29" t="str">
        <f t="shared" si="318"/>
        <v/>
      </c>
      <c r="I6797" s="29" t="str">
        <f t="shared" si="319"/>
        <v/>
      </c>
      <c r="J6797" s="29" t="str">
        <f t="shared" si="320"/>
        <v/>
      </c>
    </row>
    <row r="6798" spans="8:10" x14ac:dyDescent="0.25">
      <c r="H6798" s="29" t="str">
        <f t="shared" si="318"/>
        <v/>
      </c>
      <c r="I6798" s="29" t="str">
        <f t="shared" si="319"/>
        <v/>
      </c>
      <c r="J6798" s="29" t="str">
        <f t="shared" si="320"/>
        <v/>
      </c>
    </row>
    <row r="6799" spans="8:10" x14ac:dyDescent="0.25">
      <c r="H6799" s="29" t="str">
        <f t="shared" si="318"/>
        <v/>
      </c>
      <c r="I6799" s="29" t="str">
        <f t="shared" si="319"/>
        <v/>
      </c>
      <c r="J6799" s="29" t="str">
        <f t="shared" si="320"/>
        <v/>
      </c>
    </row>
    <row r="6800" spans="8:10" x14ac:dyDescent="0.25">
      <c r="H6800" s="29" t="str">
        <f t="shared" si="318"/>
        <v/>
      </c>
      <c r="I6800" s="29" t="str">
        <f t="shared" si="319"/>
        <v/>
      </c>
      <c r="J6800" s="29" t="str">
        <f t="shared" si="320"/>
        <v/>
      </c>
    </row>
    <row r="6801" spans="8:10" x14ac:dyDescent="0.25">
      <c r="H6801" s="29" t="str">
        <f t="shared" si="318"/>
        <v/>
      </c>
      <c r="I6801" s="29" t="str">
        <f t="shared" si="319"/>
        <v/>
      </c>
      <c r="J6801" s="29" t="str">
        <f t="shared" si="320"/>
        <v/>
      </c>
    </row>
    <row r="6802" spans="8:10" x14ac:dyDescent="0.25">
      <c r="H6802" s="29" t="str">
        <f t="shared" si="318"/>
        <v/>
      </c>
      <c r="I6802" s="29" t="str">
        <f t="shared" si="319"/>
        <v/>
      </c>
      <c r="J6802" s="29" t="str">
        <f t="shared" si="320"/>
        <v/>
      </c>
    </row>
    <row r="6803" spans="8:10" x14ac:dyDescent="0.25">
      <c r="H6803" s="29" t="str">
        <f t="shared" si="318"/>
        <v/>
      </c>
      <c r="I6803" s="29" t="str">
        <f t="shared" si="319"/>
        <v/>
      </c>
      <c r="J6803" s="29" t="str">
        <f t="shared" si="320"/>
        <v/>
      </c>
    </row>
    <row r="6804" spans="8:10" x14ac:dyDescent="0.25">
      <c r="H6804" s="29" t="str">
        <f t="shared" si="318"/>
        <v/>
      </c>
      <c r="I6804" s="29" t="str">
        <f t="shared" si="319"/>
        <v/>
      </c>
      <c r="J6804" s="29" t="str">
        <f t="shared" si="320"/>
        <v/>
      </c>
    </row>
    <row r="6805" spans="8:10" x14ac:dyDescent="0.25">
      <c r="H6805" s="29" t="str">
        <f t="shared" si="318"/>
        <v/>
      </c>
      <c r="I6805" s="29" t="str">
        <f t="shared" si="319"/>
        <v/>
      </c>
      <c r="J6805" s="29" t="str">
        <f t="shared" si="320"/>
        <v/>
      </c>
    </row>
    <row r="6806" spans="8:10" x14ac:dyDescent="0.25">
      <c r="H6806" s="29" t="str">
        <f t="shared" si="318"/>
        <v/>
      </c>
      <c r="I6806" s="29" t="str">
        <f t="shared" si="319"/>
        <v/>
      </c>
      <c r="J6806" s="29" t="str">
        <f t="shared" si="320"/>
        <v/>
      </c>
    </row>
    <row r="6807" spans="8:10" x14ac:dyDescent="0.25">
      <c r="H6807" s="29" t="str">
        <f t="shared" si="318"/>
        <v/>
      </c>
      <c r="I6807" s="29" t="str">
        <f t="shared" si="319"/>
        <v/>
      </c>
      <c r="J6807" s="29" t="str">
        <f t="shared" si="320"/>
        <v/>
      </c>
    </row>
    <row r="6808" spans="8:10" x14ac:dyDescent="0.25">
      <c r="H6808" s="29" t="str">
        <f t="shared" si="318"/>
        <v/>
      </c>
      <c r="I6808" s="29" t="str">
        <f t="shared" si="319"/>
        <v/>
      </c>
      <c r="J6808" s="29" t="str">
        <f t="shared" si="320"/>
        <v/>
      </c>
    </row>
    <row r="6809" spans="8:10" x14ac:dyDescent="0.25">
      <c r="H6809" s="29" t="str">
        <f t="shared" si="318"/>
        <v/>
      </c>
      <c r="I6809" s="29" t="str">
        <f t="shared" si="319"/>
        <v/>
      </c>
      <c r="J6809" s="29" t="str">
        <f t="shared" si="320"/>
        <v/>
      </c>
    </row>
    <row r="6810" spans="8:10" x14ac:dyDescent="0.25">
      <c r="H6810" s="29" t="str">
        <f t="shared" si="318"/>
        <v/>
      </c>
      <c r="I6810" s="29" t="str">
        <f t="shared" si="319"/>
        <v/>
      </c>
      <c r="J6810" s="29" t="str">
        <f t="shared" si="320"/>
        <v/>
      </c>
    </row>
    <row r="6811" spans="8:10" x14ac:dyDescent="0.25">
      <c r="H6811" s="29" t="str">
        <f t="shared" si="318"/>
        <v/>
      </c>
      <c r="I6811" s="29" t="str">
        <f t="shared" si="319"/>
        <v/>
      </c>
      <c r="J6811" s="29" t="str">
        <f t="shared" si="320"/>
        <v/>
      </c>
    </row>
    <row r="6812" spans="8:10" x14ac:dyDescent="0.25">
      <c r="H6812" s="29" t="str">
        <f t="shared" si="318"/>
        <v/>
      </c>
      <c r="I6812" s="29" t="str">
        <f t="shared" si="319"/>
        <v/>
      </c>
      <c r="J6812" s="29" t="str">
        <f t="shared" si="320"/>
        <v/>
      </c>
    </row>
    <row r="6813" spans="8:10" x14ac:dyDescent="0.25">
      <c r="H6813" s="29" t="str">
        <f t="shared" ref="H6813:H6876" si="321">IF(A6813&gt;0,WEEKNUM(C6813,21),"")</f>
        <v/>
      </c>
      <c r="I6813" s="29" t="str">
        <f t="shared" ref="I6813:I6876" si="322">IF(A6813&gt;0,1,"")</f>
        <v/>
      </c>
      <c r="J6813" s="29" t="str">
        <f t="shared" ref="J6813:J6876" si="323">IF(F6813&gt;0,1,"")</f>
        <v/>
      </c>
    </row>
    <row r="6814" spans="8:10" x14ac:dyDescent="0.25">
      <c r="H6814" s="29" t="str">
        <f t="shared" si="321"/>
        <v/>
      </c>
      <c r="I6814" s="29" t="str">
        <f t="shared" si="322"/>
        <v/>
      </c>
      <c r="J6814" s="29" t="str">
        <f t="shared" si="323"/>
        <v/>
      </c>
    </row>
    <row r="6815" spans="8:10" x14ac:dyDescent="0.25">
      <c r="H6815" s="29" t="str">
        <f t="shared" si="321"/>
        <v/>
      </c>
      <c r="I6815" s="29" t="str">
        <f t="shared" si="322"/>
        <v/>
      </c>
      <c r="J6815" s="29" t="str">
        <f t="shared" si="323"/>
        <v/>
      </c>
    </row>
    <row r="6816" spans="8:10" x14ac:dyDescent="0.25">
      <c r="H6816" s="29" t="str">
        <f t="shared" si="321"/>
        <v/>
      </c>
      <c r="I6816" s="29" t="str">
        <f t="shared" si="322"/>
        <v/>
      </c>
      <c r="J6816" s="29" t="str">
        <f t="shared" si="323"/>
        <v/>
      </c>
    </row>
    <row r="6817" spans="8:10" x14ac:dyDescent="0.25">
      <c r="H6817" s="29" t="str">
        <f t="shared" si="321"/>
        <v/>
      </c>
      <c r="I6817" s="29" t="str">
        <f t="shared" si="322"/>
        <v/>
      </c>
      <c r="J6817" s="29" t="str">
        <f t="shared" si="323"/>
        <v/>
      </c>
    </row>
    <row r="6818" spans="8:10" x14ac:dyDescent="0.25">
      <c r="H6818" s="29" t="str">
        <f t="shared" si="321"/>
        <v/>
      </c>
      <c r="I6818" s="29" t="str">
        <f t="shared" si="322"/>
        <v/>
      </c>
      <c r="J6818" s="29" t="str">
        <f t="shared" si="323"/>
        <v/>
      </c>
    </row>
    <row r="6819" spans="8:10" x14ac:dyDescent="0.25">
      <c r="H6819" s="29" t="str">
        <f t="shared" si="321"/>
        <v/>
      </c>
      <c r="I6819" s="29" t="str">
        <f t="shared" si="322"/>
        <v/>
      </c>
      <c r="J6819" s="29" t="str">
        <f t="shared" si="323"/>
        <v/>
      </c>
    </row>
    <row r="6820" spans="8:10" x14ac:dyDescent="0.25">
      <c r="H6820" s="29" t="str">
        <f t="shared" si="321"/>
        <v/>
      </c>
      <c r="I6820" s="29" t="str">
        <f t="shared" si="322"/>
        <v/>
      </c>
      <c r="J6820" s="29" t="str">
        <f t="shared" si="323"/>
        <v/>
      </c>
    </row>
    <row r="6821" spans="8:10" x14ac:dyDescent="0.25">
      <c r="H6821" s="29" t="str">
        <f t="shared" si="321"/>
        <v/>
      </c>
      <c r="I6821" s="29" t="str">
        <f t="shared" si="322"/>
        <v/>
      </c>
      <c r="J6821" s="29" t="str">
        <f t="shared" si="323"/>
        <v/>
      </c>
    </row>
    <row r="6822" spans="8:10" x14ac:dyDescent="0.25">
      <c r="H6822" s="29" t="str">
        <f t="shared" si="321"/>
        <v/>
      </c>
      <c r="I6822" s="29" t="str">
        <f t="shared" si="322"/>
        <v/>
      </c>
      <c r="J6822" s="29" t="str">
        <f t="shared" si="323"/>
        <v/>
      </c>
    </row>
    <row r="6823" spans="8:10" x14ac:dyDescent="0.25">
      <c r="H6823" s="29" t="str">
        <f t="shared" si="321"/>
        <v/>
      </c>
      <c r="I6823" s="29" t="str">
        <f t="shared" si="322"/>
        <v/>
      </c>
      <c r="J6823" s="29" t="str">
        <f t="shared" si="323"/>
        <v/>
      </c>
    </row>
    <row r="6824" spans="8:10" x14ac:dyDescent="0.25">
      <c r="H6824" s="29" t="str">
        <f t="shared" si="321"/>
        <v/>
      </c>
      <c r="I6824" s="29" t="str">
        <f t="shared" si="322"/>
        <v/>
      </c>
      <c r="J6824" s="29" t="str">
        <f t="shared" si="323"/>
        <v/>
      </c>
    </row>
    <row r="6825" spans="8:10" x14ac:dyDescent="0.25">
      <c r="H6825" s="29" t="str">
        <f t="shared" si="321"/>
        <v/>
      </c>
      <c r="I6825" s="29" t="str">
        <f t="shared" si="322"/>
        <v/>
      </c>
      <c r="J6825" s="29" t="str">
        <f t="shared" si="323"/>
        <v/>
      </c>
    </row>
    <row r="6826" spans="8:10" x14ac:dyDescent="0.25">
      <c r="H6826" s="29" t="str">
        <f t="shared" si="321"/>
        <v/>
      </c>
      <c r="I6826" s="29" t="str">
        <f t="shared" si="322"/>
        <v/>
      </c>
      <c r="J6826" s="29" t="str">
        <f t="shared" si="323"/>
        <v/>
      </c>
    </row>
    <row r="6827" spans="8:10" x14ac:dyDescent="0.25">
      <c r="H6827" s="29" t="str">
        <f t="shared" si="321"/>
        <v/>
      </c>
      <c r="I6827" s="29" t="str">
        <f t="shared" si="322"/>
        <v/>
      </c>
      <c r="J6827" s="29" t="str">
        <f t="shared" si="323"/>
        <v/>
      </c>
    </row>
    <row r="6828" spans="8:10" x14ac:dyDescent="0.25">
      <c r="H6828" s="29" t="str">
        <f t="shared" si="321"/>
        <v/>
      </c>
      <c r="I6828" s="29" t="str">
        <f t="shared" si="322"/>
        <v/>
      </c>
      <c r="J6828" s="29" t="str">
        <f t="shared" si="323"/>
        <v/>
      </c>
    </row>
    <row r="6829" spans="8:10" x14ac:dyDescent="0.25">
      <c r="H6829" s="29" t="str">
        <f t="shared" si="321"/>
        <v/>
      </c>
      <c r="I6829" s="29" t="str">
        <f t="shared" si="322"/>
        <v/>
      </c>
      <c r="J6829" s="29" t="str">
        <f t="shared" si="323"/>
        <v/>
      </c>
    </row>
    <row r="6830" spans="8:10" x14ac:dyDescent="0.25">
      <c r="H6830" s="29" t="str">
        <f t="shared" si="321"/>
        <v/>
      </c>
      <c r="I6830" s="29" t="str">
        <f t="shared" si="322"/>
        <v/>
      </c>
      <c r="J6830" s="29" t="str">
        <f t="shared" si="323"/>
        <v/>
      </c>
    </row>
    <row r="6831" spans="8:10" x14ac:dyDescent="0.25">
      <c r="H6831" s="29" t="str">
        <f t="shared" si="321"/>
        <v/>
      </c>
      <c r="I6831" s="29" t="str">
        <f t="shared" si="322"/>
        <v/>
      </c>
      <c r="J6831" s="29" t="str">
        <f t="shared" si="323"/>
        <v/>
      </c>
    </row>
    <row r="6832" spans="8:10" x14ac:dyDescent="0.25">
      <c r="H6832" s="29" t="str">
        <f t="shared" si="321"/>
        <v/>
      </c>
      <c r="I6832" s="29" t="str">
        <f t="shared" si="322"/>
        <v/>
      </c>
      <c r="J6832" s="29" t="str">
        <f t="shared" si="323"/>
        <v/>
      </c>
    </row>
    <row r="6833" spans="8:10" x14ac:dyDescent="0.25">
      <c r="H6833" s="29" t="str">
        <f t="shared" si="321"/>
        <v/>
      </c>
      <c r="I6833" s="29" t="str">
        <f t="shared" si="322"/>
        <v/>
      </c>
      <c r="J6833" s="29" t="str">
        <f t="shared" si="323"/>
        <v/>
      </c>
    </row>
    <row r="6834" spans="8:10" x14ac:dyDescent="0.25">
      <c r="H6834" s="29" t="str">
        <f t="shared" si="321"/>
        <v/>
      </c>
      <c r="I6834" s="29" t="str">
        <f t="shared" si="322"/>
        <v/>
      </c>
      <c r="J6834" s="29" t="str">
        <f t="shared" si="323"/>
        <v/>
      </c>
    </row>
    <row r="6835" spans="8:10" x14ac:dyDescent="0.25">
      <c r="H6835" s="29" t="str">
        <f t="shared" si="321"/>
        <v/>
      </c>
      <c r="I6835" s="29" t="str">
        <f t="shared" si="322"/>
        <v/>
      </c>
      <c r="J6835" s="29" t="str">
        <f t="shared" si="323"/>
        <v/>
      </c>
    </row>
    <row r="6836" spans="8:10" x14ac:dyDescent="0.25">
      <c r="H6836" s="29" t="str">
        <f t="shared" si="321"/>
        <v/>
      </c>
      <c r="I6836" s="29" t="str">
        <f t="shared" si="322"/>
        <v/>
      </c>
      <c r="J6836" s="29" t="str">
        <f t="shared" si="323"/>
        <v/>
      </c>
    </row>
    <row r="6837" spans="8:10" x14ac:dyDescent="0.25">
      <c r="H6837" s="29" t="str">
        <f t="shared" si="321"/>
        <v/>
      </c>
      <c r="I6837" s="29" t="str">
        <f t="shared" si="322"/>
        <v/>
      </c>
      <c r="J6837" s="29" t="str">
        <f t="shared" si="323"/>
        <v/>
      </c>
    </row>
    <row r="6838" spans="8:10" x14ac:dyDescent="0.25">
      <c r="H6838" s="29" t="str">
        <f t="shared" si="321"/>
        <v/>
      </c>
      <c r="I6838" s="29" t="str">
        <f t="shared" si="322"/>
        <v/>
      </c>
      <c r="J6838" s="29" t="str">
        <f t="shared" si="323"/>
        <v/>
      </c>
    </row>
    <row r="6839" spans="8:10" x14ac:dyDescent="0.25">
      <c r="H6839" s="29" t="str">
        <f t="shared" si="321"/>
        <v/>
      </c>
      <c r="I6839" s="29" t="str">
        <f t="shared" si="322"/>
        <v/>
      </c>
      <c r="J6839" s="29" t="str">
        <f t="shared" si="323"/>
        <v/>
      </c>
    </row>
    <row r="6840" spans="8:10" x14ac:dyDescent="0.25">
      <c r="H6840" s="29" t="str">
        <f t="shared" si="321"/>
        <v/>
      </c>
      <c r="I6840" s="29" t="str">
        <f t="shared" si="322"/>
        <v/>
      </c>
      <c r="J6840" s="29" t="str">
        <f t="shared" si="323"/>
        <v/>
      </c>
    </row>
    <row r="6841" spans="8:10" x14ac:dyDescent="0.25">
      <c r="H6841" s="29" t="str">
        <f t="shared" si="321"/>
        <v/>
      </c>
      <c r="I6841" s="29" t="str">
        <f t="shared" si="322"/>
        <v/>
      </c>
      <c r="J6841" s="29" t="str">
        <f t="shared" si="323"/>
        <v/>
      </c>
    </row>
    <row r="6842" spans="8:10" x14ac:dyDescent="0.25">
      <c r="H6842" s="29" t="str">
        <f t="shared" si="321"/>
        <v/>
      </c>
      <c r="I6842" s="29" t="str">
        <f t="shared" si="322"/>
        <v/>
      </c>
      <c r="J6842" s="29" t="str">
        <f t="shared" si="323"/>
        <v/>
      </c>
    </row>
    <row r="6843" spans="8:10" x14ac:dyDescent="0.25">
      <c r="H6843" s="29" t="str">
        <f t="shared" si="321"/>
        <v/>
      </c>
      <c r="I6843" s="29" t="str">
        <f t="shared" si="322"/>
        <v/>
      </c>
      <c r="J6843" s="29" t="str">
        <f t="shared" si="323"/>
        <v/>
      </c>
    </row>
    <row r="6844" spans="8:10" x14ac:dyDescent="0.25">
      <c r="H6844" s="29" t="str">
        <f t="shared" si="321"/>
        <v/>
      </c>
      <c r="I6844" s="29" t="str">
        <f t="shared" si="322"/>
        <v/>
      </c>
      <c r="J6844" s="29" t="str">
        <f t="shared" si="323"/>
        <v/>
      </c>
    </row>
    <row r="6845" spans="8:10" x14ac:dyDescent="0.25">
      <c r="H6845" s="29" t="str">
        <f t="shared" si="321"/>
        <v/>
      </c>
      <c r="I6845" s="29" t="str">
        <f t="shared" si="322"/>
        <v/>
      </c>
      <c r="J6845" s="29" t="str">
        <f t="shared" si="323"/>
        <v/>
      </c>
    </row>
    <row r="6846" spans="8:10" x14ac:dyDescent="0.25">
      <c r="H6846" s="29" t="str">
        <f t="shared" si="321"/>
        <v/>
      </c>
      <c r="I6846" s="29" t="str">
        <f t="shared" si="322"/>
        <v/>
      </c>
      <c r="J6846" s="29" t="str">
        <f t="shared" si="323"/>
        <v/>
      </c>
    </row>
    <row r="6847" spans="8:10" x14ac:dyDescent="0.25">
      <c r="H6847" s="29" t="str">
        <f t="shared" si="321"/>
        <v/>
      </c>
      <c r="I6847" s="29" t="str">
        <f t="shared" si="322"/>
        <v/>
      </c>
      <c r="J6847" s="29" t="str">
        <f t="shared" si="323"/>
        <v/>
      </c>
    </row>
    <row r="6848" spans="8:10" x14ac:dyDescent="0.25">
      <c r="H6848" s="29" t="str">
        <f t="shared" si="321"/>
        <v/>
      </c>
      <c r="I6848" s="29" t="str">
        <f t="shared" si="322"/>
        <v/>
      </c>
      <c r="J6848" s="29" t="str">
        <f t="shared" si="323"/>
        <v/>
      </c>
    </row>
    <row r="6849" spans="8:10" x14ac:dyDescent="0.25">
      <c r="H6849" s="29" t="str">
        <f t="shared" si="321"/>
        <v/>
      </c>
      <c r="I6849" s="29" t="str">
        <f t="shared" si="322"/>
        <v/>
      </c>
      <c r="J6849" s="29" t="str">
        <f t="shared" si="323"/>
        <v/>
      </c>
    </row>
    <row r="6850" spans="8:10" x14ac:dyDescent="0.25">
      <c r="H6850" s="29" t="str">
        <f t="shared" si="321"/>
        <v/>
      </c>
      <c r="I6850" s="29" t="str">
        <f t="shared" si="322"/>
        <v/>
      </c>
      <c r="J6850" s="29" t="str">
        <f t="shared" si="323"/>
        <v/>
      </c>
    </row>
    <row r="6851" spans="8:10" x14ac:dyDescent="0.25">
      <c r="H6851" s="29" t="str">
        <f t="shared" si="321"/>
        <v/>
      </c>
      <c r="I6851" s="29" t="str">
        <f t="shared" si="322"/>
        <v/>
      </c>
      <c r="J6851" s="29" t="str">
        <f t="shared" si="323"/>
        <v/>
      </c>
    </row>
    <row r="6852" spans="8:10" x14ac:dyDescent="0.25">
      <c r="H6852" s="29" t="str">
        <f t="shared" si="321"/>
        <v/>
      </c>
      <c r="I6852" s="29" t="str">
        <f t="shared" si="322"/>
        <v/>
      </c>
      <c r="J6852" s="29" t="str">
        <f t="shared" si="323"/>
        <v/>
      </c>
    </row>
    <row r="6853" spans="8:10" x14ac:dyDescent="0.25">
      <c r="H6853" s="29" t="str">
        <f t="shared" si="321"/>
        <v/>
      </c>
      <c r="I6853" s="29" t="str">
        <f t="shared" si="322"/>
        <v/>
      </c>
      <c r="J6853" s="29" t="str">
        <f t="shared" si="323"/>
        <v/>
      </c>
    </row>
    <row r="6854" spans="8:10" x14ac:dyDescent="0.25">
      <c r="H6854" s="29" t="str">
        <f t="shared" si="321"/>
        <v/>
      </c>
      <c r="I6854" s="29" t="str">
        <f t="shared" si="322"/>
        <v/>
      </c>
      <c r="J6854" s="29" t="str">
        <f t="shared" si="323"/>
        <v/>
      </c>
    </row>
    <row r="6855" spans="8:10" x14ac:dyDescent="0.25">
      <c r="H6855" s="29" t="str">
        <f t="shared" si="321"/>
        <v/>
      </c>
      <c r="I6855" s="29" t="str">
        <f t="shared" si="322"/>
        <v/>
      </c>
      <c r="J6855" s="29" t="str">
        <f t="shared" si="323"/>
        <v/>
      </c>
    </row>
    <row r="6856" spans="8:10" x14ac:dyDescent="0.25">
      <c r="H6856" s="29" t="str">
        <f t="shared" si="321"/>
        <v/>
      </c>
      <c r="I6856" s="29" t="str">
        <f t="shared" si="322"/>
        <v/>
      </c>
      <c r="J6856" s="29" t="str">
        <f t="shared" si="323"/>
        <v/>
      </c>
    </row>
    <row r="6857" spans="8:10" x14ac:dyDescent="0.25">
      <c r="H6857" s="29" t="str">
        <f t="shared" si="321"/>
        <v/>
      </c>
      <c r="I6857" s="29" t="str">
        <f t="shared" si="322"/>
        <v/>
      </c>
      <c r="J6857" s="29" t="str">
        <f t="shared" si="323"/>
        <v/>
      </c>
    </row>
    <row r="6858" spans="8:10" x14ac:dyDescent="0.25">
      <c r="H6858" s="29" t="str">
        <f t="shared" si="321"/>
        <v/>
      </c>
      <c r="I6858" s="29" t="str">
        <f t="shared" si="322"/>
        <v/>
      </c>
      <c r="J6858" s="29" t="str">
        <f t="shared" si="323"/>
        <v/>
      </c>
    </row>
    <row r="6859" spans="8:10" x14ac:dyDescent="0.25">
      <c r="H6859" s="29" t="str">
        <f t="shared" si="321"/>
        <v/>
      </c>
      <c r="I6859" s="29" t="str">
        <f t="shared" si="322"/>
        <v/>
      </c>
      <c r="J6859" s="29" t="str">
        <f t="shared" si="323"/>
        <v/>
      </c>
    </row>
    <row r="6860" spans="8:10" x14ac:dyDescent="0.25">
      <c r="H6860" s="29" t="str">
        <f t="shared" si="321"/>
        <v/>
      </c>
      <c r="I6860" s="29" t="str">
        <f t="shared" si="322"/>
        <v/>
      </c>
      <c r="J6860" s="29" t="str">
        <f t="shared" si="323"/>
        <v/>
      </c>
    </row>
    <row r="6861" spans="8:10" x14ac:dyDescent="0.25">
      <c r="H6861" s="29" t="str">
        <f t="shared" si="321"/>
        <v/>
      </c>
      <c r="I6861" s="29" t="str">
        <f t="shared" si="322"/>
        <v/>
      </c>
      <c r="J6861" s="29" t="str">
        <f t="shared" si="323"/>
        <v/>
      </c>
    </row>
    <row r="6862" spans="8:10" x14ac:dyDescent="0.25">
      <c r="H6862" s="29" t="str">
        <f t="shared" si="321"/>
        <v/>
      </c>
      <c r="I6862" s="29" t="str">
        <f t="shared" si="322"/>
        <v/>
      </c>
      <c r="J6862" s="29" t="str">
        <f t="shared" si="323"/>
        <v/>
      </c>
    </row>
    <row r="6863" spans="8:10" x14ac:dyDescent="0.25">
      <c r="H6863" s="29" t="str">
        <f t="shared" si="321"/>
        <v/>
      </c>
      <c r="I6863" s="29" t="str">
        <f t="shared" si="322"/>
        <v/>
      </c>
      <c r="J6863" s="29" t="str">
        <f t="shared" si="323"/>
        <v/>
      </c>
    </row>
    <row r="6864" spans="8:10" x14ac:dyDescent="0.25">
      <c r="H6864" s="29" t="str">
        <f t="shared" si="321"/>
        <v/>
      </c>
      <c r="I6864" s="29" t="str">
        <f t="shared" si="322"/>
        <v/>
      </c>
      <c r="J6864" s="29" t="str">
        <f t="shared" si="323"/>
        <v/>
      </c>
    </row>
    <row r="6865" spans="8:10" x14ac:dyDescent="0.25">
      <c r="H6865" s="29" t="str">
        <f t="shared" si="321"/>
        <v/>
      </c>
      <c r="I6865" s="29" t="str">
        <f t="shared" si="322"/>
        <v/>
      </c>
      <c r="J6865" s="29" t="str">
        <f t="shared" si="323"/>
        <v/>
      </c>
    </row>
    <row r="6866" spans="8:10" x14ac:dyDescent="0.25">
      <c r="H6866" s="29" t="str">
        <f t="shared" si="321"/>
        <v/>
      </c>
      <c r="I6866" s="29" t="str">
        <f t="shared" si="322"/>
        <v/>
      </c>
      <c r="J6866" s="29" t="str">
        <f t="shared" si="323"/>
        <v/>
      </c>
    </row>
    <row r="6867" spans="8:10" x14ac:dyDescent="0.25">
      <c r="H6867" s="29" t="str">
        <f t="shared" si="321"/>
        <v/>
      </c>
      <c r="I6867" s="29" t="str">
        <f t="shared" si="322"/>
        <v/>
      </c>
      <c r="J6867" s="29" t="str">
        <f t="shared" si="323"/>
        <v/>
      </c>
    </row>
    <row r="6868" spans="8:10" x14ac:dyDescent="0.25">
      <c r="H6868" s="29" t="str">
        <f t="shared" si="321"/>
        <v/>
      </c>
      <c r="I6868" s="29" t="str">
        <f t="shared" si="322"/>
        <v/>
      </c>
      <c r="J6868" s="29" t="str">
        <f t="shared" si="323"/>
        <v/>
      </c>
    </row>
    <row r="6869" spans="8:10" x14ac:dyDescent="0.25">
      <c r="H6869" s="29" t="str">
        <f t="shared" si="321"/>
        <v/>
      </c>
      <c r="I6869" s="29" t="str">
        <f t="shared" si="322"/>
        <v/>
      </c>
      <c r="J6869" s="29" t="str">
        <f t="shared" si="323"/>
        <v/>
      </c>
    </row>
    <row r="6870" spans="8:10" x14ac:dyDescent="0.25">
      <c r="H6870" s="29" t="str">
        <f t="shared" si="321"/>
        <v/>
      </c>
      <c r="I6870" s="29" t="str">
        <f t="shared" si="322"/>
        <v/>
      </c>
      <c r="J6870" s="29" t="str">
        <f t="shared" si="323"/>
        <v/>
      </c>
    </row>
    <row r="6871" spans="8:10" x14ac:dyDescent="0.25">
      <c r="H6871" s="29" t="str">
        <f t="shared" si="321"/>
        <v/>
      </c>
      <c r="I6871" s="29" t="str">
        <f t="shared" si="322"/>
        <v/>
      </c>
      <c r="J6871" s="29" t="str">
        <f t="shared" si="323"/>
        <v/>
      </c>
    </row>
    <row r="6872" spans="8:10" x14ac:dyDescent="0.25">
      <c r="H6872" s="29" t="str">
        <f t="shared" si="321"/>
        <v/>
      </c>
      <c r="I6872" s="29" t="str">
        <f t="shared" si="322"/>
        <v/>
      </c>
      <c r="J6872" s="29" t="str">
        <f t="shared" si="323"/>
        <v/>
      </c>
    </row>
    <row r="6873" spans="8:10" x14ac:dyDescent="0.25">
      <c r="H6873" s="29" t="str">
        <f t="shared" si="321"/>
        <v/>
      </c>
      <c r="I6873" s="29" t="str">
        <f t="shared" si="322"/>
        <v/>
      </c>
      <c r="J6873" s="29" t="str">
        <f t="shared" si="323"/>
        <v/>
      </c>
    </row>
    <row r="6874" spans="8:10" x14ac:dyDescent="0.25">
      <c r="H6874" s="29" t="str">
        <f t="shared" si="321"/>
        <v/>
      </c>
      <c r="I6874" s="29" t="str">
        <f t="shared" si="322"/>
        <v/>
      </c>
      <c r="J6874" s="29" t="str">
        <f t="shared" si="323"/>
        <v/>
      </c>
    </row>
    <row r="6875" spans="8:10" x14ac:dyDescent="0.25">
      <c r="H6875" s="29" t="str">
        <f t="shared" si="321"/>
        <v/>
      </c>
      <c r="I6875" s="29" t="str">
        <f t="shared" si="322"/>
        <v/>
      </c>
      <c r="J6875" s="29" t="str">
        <f t="shared" si="323"/>
        <v/>
      </c>
    </row>
    <row r="6876" spans="8:10" x14ac:dyDescent="0.25">
      <c r="H6876" s="29" t="str">
        <f t="shared" si="321"/>
        <v/>
      </c>
      <c r="I6876" s="29" t="str">
        <f t="shared" si="322"/>
        <v/>
      </c>
      <c r="J6876" s="29" t="str">
        <f t="shared" si="323"/>
        <v/>
      </c>
    </row>
    <row r="6877" spans="8:10" x14ac:dyDescent="0.25">
      <c r="H6877" s="29" t="str">
        <f t="shared" ref="H6877:H6940" si="324">IF(A6877&gt;0,WEEKNUM(C6877,21),"")</f>
        <v/>
      </c>
      <c r="I6877" s="29" t="str">
        <f t="shared" ref="I6877:I6940" si="325">IF(A6877&gt;0,1,"")</f>
        <v/>
      </c>
      <c r="J6877" s="29" t="str">
        <f t="shared" ref="J6877:J6940" si="326">IF(F6877&gt;0,1,"")</f>
        <v/>
      </c>
    </row>
    <row r="6878" spans="8:10" x14ac:dyDescent="0.25">
      <c r="H6878" s="29" t="str">
        <f t="shared" si="324"/>
        <v/>
      </c>
      <c r="I6878" s="29" t="str">
        <f t="shared" si="325"/>
        <v/>
      </c>
      <c r="J6878" s="29" t="str">
        <f t="shared" si="326"/>
        <v/>
      </c>
    </row>
    <row r="6879" spans="8:10" x14ac:dyDescent="0.25">
      <c r="H6879" s="29" t="str">
        <f t="shared" si="324"/>
        <v/>
      </c>
      <c r="I6879" s="29" t="str">
        <f t="shared" si="325"/>
        <v/>
      </c>
      <c r="J6879" s="29" t="str">
        <f t="shared" si="326"/>
        <v/>
      </c>
    </row>
    <row r="6880" spans="8:10" x14ac:dyDescent="0.25">
      <c r="H6880" s="29" t="str">
        <f t="shared" si="324"/>
        <v/>
      </c>
      <c r="I6880" s="29" t="str">
        <f t="shared" si="325"/>
        <v/>
      </c>
      <c r="J6880" s="29" t="str">
        <f t="shared" si="326"/>
        <v/>
      </c>
    </row>
    <row r="6881" spans="8:10" x14ac:dyDescent="0.25">
      <c r="H6881" s="29" t="str">
        <f t="shared" si="324"/>
        <v/>
      </c>
      <c r="I6881" s="29" t="str">
        <f t="shared" si="325"/>
        <v/>
      </c>
      <c r="J6881" s="29" t="str">
        <f t="shared" si="326"/>
        <v/>
      </c>
    </row>
    <row r="6882" spans="8:10" x14ac:dyDescent="0.25">
      <c r="H6882" s="29" t="str">
        <f t="shared" si="324"/>
        <v/>
      </c>
      <c r="I6882" s="29" t="str">
        <f t="shared" si="325"/>
        <v/>
      </c>
      <c r="J6882" s="29" t="str">
        <f t="shared" si="326"/>
        <v/>
      </c>
    </row>
    <row r="6883" spans="8:10" x14ac:dyDescent="0.25">
      <c r="H6883" s="29" t="str">
        <f t="shared" si="324"/>
        <v/>
      </c>
      <c r="I6883" s="29" t="str">
        <f t="shared" si="325"/>
        <v/>
      </c>
      <c r="J6883" s="29" t="str">
        <f t="shared" si="326"/>
        <v/>
      </c>
    </row>
    <row r="6884" spans="8:10" x14ac:dyDescent="0.25">
      <c r="H6884" s="29" t="str">
        <f t="shared" si="324"/>
        <v/>
      </c>
      <c r="I6884" s="29" t="str">
        <f t="shared" si="325"/>
        <v/>
      </c>
      <c r="J6884" s="29" t="str">
        <f t="shared" si="326"/>
        <v/>
      </c>
    </row>
    <row r="6885" spans="8:10" x14ac:dyDescent="0.25">
      <c r="H6885" s="29" t="str">
        <f t="shared" si="324"/>
        <v/>
      </c>
      <c r="I6885" s="29" t="str">
        <f t="shared" si="325"/>
        <v/>
      </c>
      <c r="J6885" s="29" t="str">
        <f t="shared" si="326"/>
        <v/>
      </c>
    </row>
    <row r="6886" spans="8:10" x14ac:dyDescent="0.25">
      <c r="H6886" s="29" t="str">
        <f t="shared" si="324"/>
        <v/>
      </c>
      <c r="I6886" s="29" t="str">
        <f t="shared" si="325"/>
        <v/>
      </c>
      <c r="J6886" s="29" t="str">
        <f t="shared" si="326"/>
        <v/>
      </c>
    </row>
    <row r="6887" spans="8:10" x14ac:dyDescent="0.25">
      <c r="H6887" s="29" t="str">
        <f t="shared" si="324"/>
        <v/>
      </c>
      <c r="I6887" s="29" t="str">
        <f t="shared" si="325"/>
        <v/>
      </c>
      <c r="J6887" s="29" t="str">
        <f t="shared" si="326"/>
        <v/>
      </c>
    </row>
    <row r="6888" spans="8:10" x14ac:dyDescent="0.25">
      <c r="H6888" s="29" t="str">
        <f t="shared" si="324"/>
        <v/>
      </c>
      <c r="I6888" s="29" t="str">
        <f t="shared" si="325"/>
        <v/>
      </c>
      <c r="J6888" s="29" t="str">
        <f t="shared" si="326"/>
        <v/>
      </c>
    </row>
    <row r="6889" spans="8:10" x14ac:dyDescent="0.25">
      <c r="H6889" s="29" t="str">
        <f t="shared" si="324"/>
        <v/>
      </c>
      <c r="I6889" s="29" t="str">
        <f t="shared" si="325"/>
        <v/>
      </c>
      <c r="J6889" s="29" t="str">
        <f t="shared" si="326"/>
        <v/>
      </c>
    </row>
    <row r="6890" spans="8:10" x14ac:dyDescent="0.25">
      <c r="H6890" s="29" t="str">
        <f t="shared" si="324"/>
        <v/>
      </c>
      <c r="I6890" s="29" t="str">
        <f t="shared" si="325"/>
        <v/>
      </c>
      <c r="J6890" s="29" t="str">
        <f t="shared" si="326"/>
        <v/>
      </c>
    </row>
    <row r="6891" spans="8:10" x14ac:dyDescent="0.25">
      <c r="H6891" s="29" t="str">
        <f t="shared" si="324"/>
        <v/>
      </c>
      <c r="I6891" s="29" t="str">
        <f t="shared" si="325"/>
        <v/>
      </c>
      <c r="J6891" s="29" t="str">
        <f t="shared" si="326"/>
        <v/>
      </c>
    </row>
    <row r="6892" spans="8:10" x14ac:dyDescent="0.25">
      <c r="H6892" s="29" t="str">
        <f t="shared" si="324"/>
        <v/>
      </c>
      <c r="I6892" s="29" t="str">
        <f t="shared" si="325"/>
        <v/>
      </c>
      <c r="J6892" s="29" t="str">
        <f t="shared" si="326"/>
        <v/>
      </c>
    </row>
    <row r="6893" spans="8:10" x14ac:dyDescent="0.25">
      <c r="H6893" s="29" t="str">
        <f t="shared" si="324"/>
        <v/>
      </c>
      <c r="I6893" s="29" t="str">
        <f t="shared" si="325"/>
        <v/>
      </c>
      <c r="J6893" s="29" t="str">
        <f t="shared" si="326"/>
        <v/>
      </c>
    </row>
    <row r="6894" spans="8:10" x14ac:dyDescent="0.25">
      <c r="H6894" s="29" t="str">
        <f t="shared" si="324"/>
        <v/>
      </c>
      <c r="I6894" s="29" t="str">
        <f t="shared" si="325"/>
        <v/>
      </c>
      <c r="J6894" s="29" t="str">
        <f t="shared" si="326"/>
        <v/>
      </c>
    </row>
    <row r="6895" spans="8:10" x14ac:dyDescent="0.25">
      <c r="H6895" s="29" t="str">
        <f t="shared" si="324"/>
        <v/>
      </c>
      <c r="I6895" s="29" t="str">
        <f t="shared" si="325"/>
        <v/>
      </c>
      <c r="J6895" s="29" t="str">
        <f t="shared" si="326"/>
        <v/>
      </c>
    </row>
    <row r="6896" spans="8:10" x14ac:dyDescent="0.25">
      <c r="H6896" s="29" t="str">
        <f t="shared" si="324"/>
        <v/>
      </c>
      <c r="I6896" s="29" t="str">
        <f t="shared" si="325"/>
        <v/>
      </c>
      <c r="J6896" s="29" t="str">
        <f t="shared" si="326"/>
        <v/>
      </c>
    </row>
    <row r="6897" spans="8:10" x14ac:dyDescent="0.25">
      <c r="H6897" s="29" t="str">
        <f t="shared" si="324"/>
        <v/>
      </c>
      <c r="I6897" s="29" t="str">
        <f t="shared" si="325"/>
        <v/>
      </c>
      <c r="J6897" s="29" t="str">
        <f t="shared" si="326"/>
        <v/>
      </c>
    </row>
    <row r="6898" spans="8:10" x14ac:dyDescent="0.25">
      <c r="H6898" s="29" t="str">
        <f t="shared" si="324"/>
        <v/>
      </c>
      <c r="I6898" s="29" t="str">
        <f t="shared" si="325"/>
        <v/>
      </c>
      <c r="J6898" s="29" t="str">
        <f t="shared" si="326"/>
        <v/>
      </c>
    </row>
    <row r="6899" spans="8:10" x14ac:dyDescent="0.25">
      <c r="H6899" s="29" t="str">
        <f t="shared" si="324"/>
        <v/>
      </c>
      <c r="I6899" s="29" t="str">
        <f t="shared" si="325"/>
        <v/>
      </c>
      <c r="J6899" s="29" t="str">
        <f t="shared" si="326"/>
        <v/>
      </c>
    </row>
    <row r="6900" spans="8:10" x14ac:dyDescent="0.25">
      <c r="H6900" s="29" t="str">
        <f t="shared" si="324"/>
        <v/>
      </c>
      <c r="I6900" s="29" t="str">
        <f t="shared" si="325"/>
        <v/>
      </c>
      <c r="J6900" s="29" t="str">
        <f t="shared" si="326"/>
        <v/>
      </c>
    </row>
    <row r="6901" spans="8:10" x14ac:dyDescent="0.25">
      <c r="H6901" s="29" t="str">
        <f t="shared" si="324"/>
        <v/>
      </c>
      <c r="I6901" s="29" t="str">
        <f t="shared" si="325"/>
        <v/>
      </c>
      <c r="J6901" s="29" t="str">
        <f t="shared" si="326"/>
        <v/>
      </c>
    </row>
    <row r="6902" spans="8:10" x14ac:dyDescent="0.25">
      <c r="H6902" s="29" t="str">
        <f t="shared" si="324"/>
        <v/>
      </c>
      <c r="I6902" s="29" t="str">
        <f t="shared" si="325"/>
        <v/>
      </c>
      <c r="J6902" s="29" t="str">
        <f t="shared" si="326"/>
        <v/>
      </c>
    </row>
    <row r="6903" spans="8:10" x14ac:dyDescent="0.25">
      <c r="H6903" s="29" t="str">
        <f t="shared" si="324"/>
        <v/>
      </c>
      <c r="I6903" s="29" t="str">
        <f t="shared" si="325"/>
        <v/>
      </c>
      <c r="J6903" s="29" t="str">
        <f t="shared" si="326"/>
        <v/>
      </c>
    </row>
    <row r="6904" spans="8:10" x14ac:dyDescent="0.25">
      <c r="H6904" s="29" t="str">
        <f t="shared" si="324"/>
        <v/>
      </c>
      <c r="I6904" s="29" t="str">
        <f t="shared" si="325"/>
        <v/>
      </c>
      <c r="J6904" s="29" t="str">
        <f t="shared" si="326"/>
        <v/>
      </c>
    </row>
    <row r="6905" spans="8:10" x14ac:dyDescent="0.25">
      <c r="H6905" s="29" t="str">
        <f t="shared" si="324"/>
        <v/>
      </c>
      <c r="I6905" s="29" t="str">
        <f t="shared" si="325"/>
        <v/>
      </c>
      <c r="J6905" s="29" t="str">
        <f t="shared" si="326"/>
        <v/>
      </c>
    </row>
    <row r="6906" spans="8:10" x14ac:dyDescent="0.25">
      <c r="H6906" s="29" t="str">
        <f t="shared" si="324"/>
        <v/>
      </c>
      <c r="I6906" s="29" t="str">
        <f t="shared" si="325"/>
        <v/>
      </c>
      <c r="J6906" s="29" t="str">
        <f t="shared" si="326"/>
        <v/>
      </c>
    </row>
    <row r="6907" spans="8:10" x14ac:dyDescent="0.25">
      <c r="H6907" s="29" t="str">
        <f t="shared" si="324"/>
        <v/>
      </c>
      <c r="I6907" s="29" t="str">
        <f t="shared" si="325"/>
        <v/>
      </c>
      <c r="J6907" s="29" t="str">
        <f t="shared" si="326"/>
        <v/>
      </c>
    </row>
    <row r="6908" spans="8:10" x14ac:dyDescent="0.25">
      <c r="H6908" s="29" t="str">
        <f t="shared" si="324"/>
        <v/>
      </c>
      <c r="I6908" s="29" t="str">
        <f t="shared" si="325"/>
        <v/>
      </c>
      <c r="J6908" s="29" t="str">
        <f t="shared" si="326"/>
        <v/>
      </c>
    </row>
    <row r="6909" spans="8:10" x14ac:dyDescent="0.25">
      <c r="H6909" s="29" t="str">
        <f t="shared" si="324"/>
        <v/>
      </c>
      <c r="I6909" s="29" t="str">
        <f t="shared" si="325"/>
        <v/>
      </c>
      <c r="J6909" s="29" t="str">
        <f t="shared" si="326"/>
        <v/>
      </c>
    </row>
    <row r="6910" spans="8:10" x14ac:dyDescent="0.25">
      <c r="H6910" s="29" t="str">
        <f t="shared" si="324"/>
        <v/>
      </c>
      <c r="I6910" s="29" t="str">
        <f t="shared" si="325"/>
        <v/>
      </c>
      <c r="J6910" s="29" t="str">
        <f t="shared" si="326"/>
        <v/>
      </c>
    </row>
    <row r="6911" spans="8:10" x14ac:dyDescent="0.25">
      <c r="H6911" s="29" t="str">
        <f t="shared" si="324"/>
        <v/>
      </c>
      <c r="I6911" s="29" t="str">
        <f t="shared" si="325"/>
        <v/>
      </c>
      <c r="J6911" s="29" t="str">
        <f t="shared" si="326"/>
        <v/>
      </c>
    </row>
    <row r="6912" spans="8:10" x14ac:dyDescent="0.25">
      <c r="H6912" s="29" t="str">
        <f t="shared" si="324"/>
        <v/>
      </c>
      <c r="I6912" s="29" t="str">
        <f t="shared" si="325"/>
        <v/>
      </c>
      <c r="J6912" s="29" t="str">
        <f t="shared" si="326"/>
        <v/>
      </c>
    </row>
    <row r="6913" spans="8:10" x14ac:dyDescent="0.25">
      <c r="H6913" s="29" t="str">
        <f t="shared" si="324"/>
        <v/>
      </c>
      <c r="I6913" s="29" t="str">
        <f t="shared" si="325"/>
        <v/>
      </c>
      <c r="J6913" s="29" t="str">
        <f t="shared" si="326"/>
        <v/>
      </c>
    </row>
    <row r="6914" spans="8:10" x14ac:dyDescent="0.25">
      <c r="H6914" s="29" t="str">
        <f t="shared" si="324"/>
        <v/>
      </c>
      <c r="I6914" s="29" t="str">
        <f t="shared" si="325"/>
        <v/>
      </c>
      <c r="J6914" s="29" t="str">
        <f t="shared" si="326"/>
        <v/>
      </c>
    </row>
    <row r="6915" spans="8:10" x14ac:dyDescent="0.25">
      <c r="H6915" s="29" t="str">
        <f t="shared" si="324"/>
        <v/>
      </c>
      <c r="I6915" s="29" t="str">
        <f t="shared" si="325"/>
        <v/>
      </c>
      <c r="J6915" s="29" t="str">
        <f t="shared" si="326"/>
        <v/>
      </c>
    </row>
    <row r="6916" spans="8:10" x14ac:dyDescent="0.25">
      <c r="H6916" s="29" t="str">
        <f t="shared" si="324"/>
        <v/>
      </c>
      <c r="I6916" s="29" t="str">
        <f t="shared" si="325"/>
        <v/>
      </c>
      <c r="J6916" s="29" t="str">
        <f t="shared" si="326"/>
        <v/>
      </c>
    </row>
    <row r="6917" spans="8:10" x14ac:dyDescent="0.25">
      <c r="H6917" s="29" t="str">
        <f t="shared" si="324"/>
        <v/>
      </c>
      <c r="I6917" s="29" t="str">
        <f t="shared" si="325"/>
        <v/>
      </c>
      <c r="J6917" s="29" t="str">
        <f t="shared" si="326"/>
        <v/>
      </c>
    </row>
    <row r="6918" spans="8:10" x14ac:dyDescent="0.25">
      <c r="H6918" s="29" t="str">
        <f t="shared" si="324"/>
        <v/>
      </c>
      <c r="I6918" s="29" t="str">
        <f t="shared" si="325"/>
        <v/>
      </c>
      <c r="J6918" s="29" t="str">
        <f t="shared" si="326"/>
        <v/>
      </c>
    </row>
    <row r="6919" spans="8:10" x14ac:dyDescent="0.25">
      <c r="H6919" s="29" t="str">
        <f t="shared" si="324"/>
        <v/>
      </c>
      <c r="I6919" s="29" t="str">
        <f t="shared" si="325"/>
        <v/>
      </c>
      <c r="J6919" s="29" t="str">
        <f t="shared" si="326"/>
        <v/>
      </c>
    </row>
    <row r="6920" spans="8:10" x14ac:dyDescent="0.25">
      <c r="H6920" s="29" t="str">
        <f t="shared" si="324"/>
        <v/>
      </c>
      <c r="I6920" s="29" t="str">
        <f t="shared" si="325"/>
        <v/>
      </c>
      <c r="J6920" s="29" t="str">
        <f t="shared" si="326"/>
        <v/>
      </c>
    </row>
    <row r="6921" spans="8:10" x14ac:dyDescent="0.25">
      <c r="H6921" s="29" t="str">
        <f t="shared" si="324"/>
        <v/>
      </c>
      <c r="I6921" s="29" t="str">
        <f t="shared" si="325"/>
        <v/>
      </c>
      <c r="J6921" s="29" t="str">
        <f t="shared" si="326"/>
        <v/>
      </c>
    </row>
    <row r="6922" spans="8:10" x14ac:dyDescent="0.25">
      <c r="H6922" s="29" t="str">
        <f t="shared" si="324"/>
        <v/>
      </c>
      <c r="I6922" s="29" t="str">
        <f t="shared" si="325"/>
        <v/>
      </c>
      <c r="J6922" s="29" t="str">
        <f t="shared" si="326"/>
        <v/>
      </c>
    </row>
    <row r="6923" spans="8:10" x14ac:dyDescent="0.25">
      <c r="H6923" s="29" t="str">
        <f t="shared" si="324"/>
        <v/>
      </c>
      <c r="I6923" s="29" t="str">
        <f t="shared" si="325"/>
        <v/>
      </c>
      <c r="J6923" s="29" t="str">
        <f t="shared" si="326"/>
        <v/>
      </c>
    </row>
    <row r="6924" spans="8:10" x14ac:dyDescent="0.25">
      <c r="H6924" s="29" t="str">
        <f t="shared" si="324"/>
        <v/>
      </c>
      <c r="I6924" s="29" t="str">
        <f t="shared" si="325"/>
        <v/>
      </c>
      <c r="J6924" s="29" t="str">
        <f t="shared" si="326"/>
        <v/>
      </c>
    </row>
    <row r="6925" spans="8:10" x14ac:dyDescent="0.25">
      <c r="H6925" s="29" t="str">
        <f t="shared" si="324"/>
        <v/>
      </c>
      <c r="I6925" s="29" t="str">
        <f t="shared" si="325"/>
        <v/>
      </c>
      <c r="J6925" s="29" t="str">
        <f t="shared" si="326"/>
        <v/>
      </c>
    </row>
    <row r="6926" spans="8:10" x14ac:dyDescent="0.25">
      <c r="H6926" s="29" t="str">
        <f t="shared" si="324"/>
        <v/>
      </c>
      <c r="I6926" s="29" t="str">
        <f t="shared" si="325"/>
        <v/>
      </c>
      <c r="J6926" s="29" t="str">
        <f t="shared" si="326"/>
        <v/>
      </c>
    </row>
    <row r="6927" spans="8:10" x14ac:dyDescent="0.25">
      <c r="H6927" s="29" t="str">
        <f t="shared" si="324"/>
        <v/>
      </c>
      <c r="I6927" s="29" t="str">
        <f t="shared" si="325"/>
        <v/>
      </c>
      <c r="J6927" s="29" t="str">
        <f t="shared" si="326"/>
        <v/>
      </c>
    </row>
    <row r="6928" spans="8:10" x14ac:dyDescent="0.25">
      <c r="H6928" s="29" t="str">
        <f t="shared" si="324"/>
        <v/>
      </c>
      <c r="I6928" s="29" t="str">
        <f t="shared" si="325"/>
        <v/>
      </c>
      <c r="J6928" s="29" t="str">
        <f t="shared" si="326"/>
        <v/>
      </c>
    </row>
    <row r="6929" spans="8:10" x14ac:dyDescent="0.25">
      <c r="H6929" s="29" t="str">
        <f t="shared" si="324"/>
        <v/>
      </c>
      <c r="I6929" s="29" t="str">
        <f t="shared" si="325"/>
        <v/>
      </c>
      <c r="J6929" s="29" t="str">
        <f t="shared" si="326"/>
        <v/>
      </c>
    </row>
    <row r="6930" spans="8:10" x14ac:dyDescent="0.25">
      <c r="H6930" s="29" t="str">
        <f t="shared" si="324"/>
        <v/>
      </c>
      <c r="I6930" s="29" t="str">
        <f t="shared" si="325"/>
        <v/>
      </c>
      <c r="J6930" s="29" t="str">
        <f t="shared" si="326"/>
        <v/>
      </c>
    </row>
    <row r="6931" spans="8:10" x14ac:dyDescent="0.25">
      <c r="H6931" s="29" t="str">
        <f t="shared" si="324"/>
        <v/>
      </c>
      <c r="I6931" s="29" t="str">
        <f t="shared" si="325"/>
        <v/>
      </c>
      <c r="J6931" s="29" t="str">
        <f t="shared" si="326"/>
        <v/>
      </c>
    </row>
    <row r="6932" spans="8:10" x14ac:dyDescent="0.25">
      <c r="H6932" s="29" t="str">
        <f t="shared" si="324"/>
        <v/>
      </c>
      <c r="I6932" s="29" t="str">
        <f t="shared" si="325"/>
        <v/>
      </c>
      <c r="J6932" s="29" t="str">
        <f t="shared" si="326"/>
        <v/>
      </c>
    </row>
    <row r="6933" spans="8:10" x14ac:dyDescent="0.25">
      <c r="H6933" s="29" t="str">
        <f t="shared" si="324"/>
        <v/>
      </c>
      <c r="I6933" s="29" t="str">
        <f t="shared" si="325"/>
        <v/>
      </c>
      <c r="J6933" s="29" t="str">
        <f t="shared" si="326"/>
        <v/>
      </c>
    </row>
    <row r="6934" spans="8:10" x14ac:dyDescent="0.25">
      <c r="H6934" s="29" t="str">
        <f t="shared" si="324"/>
        <v/>
      </c>
      <c r="I6934" s="29" t="str">
        <f t="shared" si="325"/>
        <v/>
      </c>
      <c r="J6934" s="29" t="str">
        <f t="shared" si="326"/>
        <v/>
      </c>
    </row>
    <row r="6935" spans="8:10" x14ac:dyDescent="0.25">
      <c r="H6935" s="29" t="str">
        <f t="shared" si="324"/>
        <v/>
      </c>
      <c r="I6935" s="29" t="str">
        <f t="shared" si="325"/>
        <v/>
      </c>
      <c r="J6935" s="29" t="str">
        <f t="shared" si="326"/>
        <v/>
      </c>
    </row>
    <row r="6936" spans="8:10" x14ac:dyDescent="0.25">
      <c r="H6936" s="29" t="str">
        <f t="shared" si="324"/>
        <v/>
      </c>
      <c r="I6936" s="29" t="str">
        <f t="shared" si="325"/>
        <v/>
      </c>
      <c r="J6936" s="29" t="str">
        <f t="shared" si="326"/>
        <v/>
      </c>
    </row>
    <row r="6937" spans="8:10" x14ac:dyDescent="0.25">
      <c r="H6937" s="29" t="str">
        <f t="shared" si="324"/>
        <v/>
      </c>
      <c r="I6937" s="29" t="str">
        <f t="shared" si="325"/>
        <v/>
      </c>
      <c r="J6937" s="29" t="str">
        <f t="shared" si="326"/>
        <v/>
      </c>
    </row>
    <row r="6938" spans="8:10" x14ac:dyDescent="0.25">
      <c r="H6938" s="29" t="str">
        <f t="shared" si="324"/>
        <v/>
      </c>
      <c r="I6938" s="29" t="str">
        <f t="shared" si="325"/>
        <v/>
      </c>
      <c r="J6938" s="29" t="str">
        <f t="shared" si="326"/>
        <v/>
      </c>
    </row>
    <row r="6939" spans="8:10" x14ac:dyDescent="0.25">
      <c r="H6939" s="29" t="str">
        <f t="shared" si="324"/>
        <v/>
      </c>
      <c r="I6939" s="29" t="str">
        <f t="shared" si="325"/>
        <v/>
      </c>
      <c r="J6939" s="29" t="str">
        <f t="shared" si="326"/>
        <v/>
      </c>
    </row>
    <row r="6940" spans="8:10" x14ac:dyDescent="0.25">
      <c r="H6940" s="29" t="str">
        <f t="shared" si="324"/>
        <v/>
      </c>
      <c r="I6940" s="29" t="str">
        <f t="shared" si="325"/>
        <v/>
      </c>
      <c r="J6940" s="29" t="str">
        <f t="shared" si="326"/>
        <v/>
      </c>
    </row>
    <row r="6941" spans="8:10" x14ac:dyDescent="0.25">
      <c r="H6941" s="29" t="str">
        <f t="shared" ref="H6941:H7004" si="327">IF(A6941&gt;0,WEEKNUM(C6941,21),"")</f>
        <v/>
      </c>
      <c r="I6941" s="29" t="str">
        <f t="shared" ref="I6941:I7004" si="328">IF(A6941&gt;0,1,"")</f>
        <v/>
      </c>
      <c r="J6941" s="29" t="str">
        <f t="shared" ref="J6941:J7004" si="329">IF(F6941&gt;0,1,"")</f>
        <v/>
      </c>
    </row>
    <row r="6942" spans="8:10" x14ac:dyDescent="0.25">
      <c r="H6942" s="29" t="str">
        <f t="shared" si="327"/>
        <v/>
      </c>
      <c r="I6942" s="29" t="str">
        <f t="shared" si="328"/>
        <v/>
      </c>
      <c r="J6942" s="29" t="str">
        <f t="shared" si="329"/>
        <v/>
      </c>
    </row>
    <row r="6943" spans="8:10" x14ac:dyDescent="0.25">
      <c r="H6943" s="29" t="str">
        <f t="shared" si="327"/>
        <v/>
      </c>
      <c r="I6943" s="29" t="str">
        <f t="shared" si="328"/>
        <v/>
      </c>
      <c r="J6943" s="29" t="str">
        <f t="shared" si="329"/>
        <v/>
      </c>
    </row>
    <row r="6944" spans="8:10" x14ac:dyDescent="0.25">
      <c r="H6944" s="29" t="str">
        <f t="shared" si="327"/>
        <v/>
      </c>
      <c r="I6944" s="29" t="str">
        <f t="shared" si="328"/>
        <v/>
      </c>
      <c r="J6944" s="29" t="str">
        <f t="shared" si="329"/>
        <v/>
      </c>
    </row>
    <row r="6945" spans="8:10" x14ac:dyDescent="0.25">
      <c r="H6945" s="29" t="str">
        <f t="shared" si="327"/>
        <v/>
      </c>
      <c r="I6945" s="29" t="str">
        <f t="shared" si="328"/>
        <v/>
      </c>
      <c r="J6945" s="29" t="str">
        <f t="shared" si="329"/>
        <v/>
      </c>
    </row>
    <row r="6946" spans="8:10" x14ac:dyDescent="0.25">
      <c r="H6946" s="29" t="str">
        <f t="shared" si="327"/>
        <v/>
      </c>
      <c r="I6946" s="29" t="str">
        <f t="shared" si="328"/>
        <v/>
      </c>
      <c r="J6946" s="29" t="str">
        <f t="shared" si="329"/>
        <v/>
      </c>
    </row>
    <row r="6947" spans="8:10" x14ac:dyDescent="0.25">
      <c r="H6947" s="29" t="str">
        <f t="shared" si="327"/>
        <v/>
      </c>
      <c r="I6947" s="29" t="str">
        <f t="shared" si="328"/>
        <v/>
      </c>
      <c r="J6947" s="29" t="str">
        <f t="shared" si="329"/>
        <v/>
      </c>
    </row>
    <row r="6948" spans="8:10" x14ac:dyDescent="0.25">
      <c r="H6948" s="29" t="str">
        <f t="shared" si="327"/>
        <v/>
      </c>
      <c r="I6948" s="29" t="str">
        <f t="shared" si="328"/>
        <v/>
      </c>
      <c r="J6948" s="29" t="str">
        <f t="shared" si="329"/>
        <v/>
      </c>
    </row>
    <row r="6949" spans="8:10" x14ac:dyDescent="0.25">
      <c r="H6949" s="29" t="str">
        <f t="shared" si="327"/>
        <v/>
      </c>
      <c r="I6949" s="29" t="str">
        <f t="shared" si="328"/>
        <v/>
      </c>
      <c r="J6949" s="29" t="str">
        <f t="shared" si="329"/>
        <v/>
      </c>
    </row>
    <row r="6950" spans="8:10" x14ac:dyDescent="0.25">
      <c r="H6950" s="29" t="str">
        <f t="shared" si="327"/>
        <v/>
      </c>
      <c r="I6950" s="29" t="str">
        <f t="shared" si="328"/>
        <v/>
      </c>
      <c r="J6950" s="29" t="str">
        <f t="shared" si="329"/>
        <v/>
      </c>
    </row>
    <row r="6951" spans="8:10" x14ac:dyDescent="0.25">
      <c r="H6951" s="29" t="str">
        <f t="shared" si="327"/>
        <v/>
      </c>
      <c r="I6951" s="29" t="str">
        <f t="shared" si="328"/>
        <v/>
      </c>
      <c r="J6951" s="29" t="str">
        <f t="shared" si="329"/>
        <v/>
      </c>
    </row>
    <row r="6952" spans="8:10" x14ac:dyDescent="0.25">
      <c r="H6952" s="29" t="str">
        <f t="shared" si="327"/>
        <v/>
      </c>
      <c r="I6952" s="29" t="str">
        <f t="shared" si="328"/>
        <v/>
      </c>
      <c r="J6952" s="29" t="str">
        <f t="shared" si="329"/>
        <v/>
      </c>
    </row>
    <row r="6953" spans="8:10" x14ac:dyDescent="0.25">
      <c r="H6953" s="29" t="str">
        <f t="shared" si="327"/>
        <v/>
      </c>
      <c r="I6953" s="29" t="str">
        <f t="shared" si="328"/>
        <v/>
      </c>
      <c r="J6953" s="29" t="str">
        <f t="shared" si="329"/>
        <v/>
      </c>
    </row>
    <row r="6954" spans="8:10" x14ac:dyDescent="0.25">
      <c r="H6954" s="29" t="str">
        <f t="shared" si="327"/>
        <v/>
      </c>
      <c r="I6954" s="29" t="str">
        <f t="shared" si="328"/>
        <v/>
      </c>
      <c r="J6954" s="29" t="str">
        <f t="shared" si="329"/>
        <v/>
      </c>
    </row>
    <row r="6955" spans="8:10" x14ac:dyDescent="0.25">
      <c r="H6955" s="29" t="str">
        <f t="shared" si="327"/>
        <v/>
      </c>
      <c r="I6955" s="29" t="str">
        <f t="shared" si="328"/>
        <v/>
      </c>
      <c r="J6955" s="29" t="str">
        <f t="shared" si="329"/>
        <v/>
      </c>
    </row>
    <row r="6956" spans="8:10" x14ac:dyDescent="0.25">
      <c r="H6956" s="29" t="str">
        <f t="shared" si="327"/>
        <v/>
      </c>
      <c r="I6956" s="29" t="str">
        <f t="shared" si="328"/>
        <v/>
      </c>
      <c r="J6956" s="29" t="str">
        <f t="shared" si="329"/>
        <v/>
      </c>
    </row>
    <row r="6957" spans="8:10" x14ac:dyDescent="0.25">
      <c r="H6957" s="29" t="str">
        <f t="shared" si="327"/>
        <v/>
      </c>
      <c r="I6957" s="29" t="str">
        <f t="shared" si="328"/>
        <v/>
      </c>
      <c r="J6957" s="29" t="str">
        <f t="shared" si="329"/>
        <v/>
      </c>
    </row>
    <row r="6958" spans="8:10" x14ac:dyDescent="0.25">
      <c r="H6958" s="29" t="str">
        <f t="shared" si="327"/>
        <v/>
      </c>
      <c r="I6958" s="29" t="str">
        <f t="shared" si="328"/>
        <v/>
      </c>
      <c r="J6958" s="29" t="str">
        <f t="shared" si="329"/>
        <v/>
      </c>
    </row>
    <row r="6959" spans="8:10" x14ac:dyDescent="0.25">
      <c r="H6959" s="29" t="str">
        <f t="shared" si="327"/>
        <v/>
      </c>
      <c r="I6959" s="29" t="str">
        <f t="shared" si="328"/>
        <v/>
      </c>
      <c r="J6959" s="29" t="str">
        <f t="shared" si="329"/>
        <v/>
      </c>
    </row>
    <row r="6960" spans="8:10" x14ac:dyDescent="0.25">
      <c r="H6960" s="29" t="str">
        <f t="shared" si="327"/>
        <v/>
      </c>
      <c r="I6960" s="29" t="str">
        <f t="shared" si="328"/>
        <v/>
      </c>
      <c r="J6960" s="29" t="str">
        <f t="shared" si="329"/>
        <v/>
      </c>
    </row>
    <row r="6961" spans="8:10" x14ac:dyDescent="0.25">
      <c r="H6961" s="29" t="str">
        <f t="shared" si="327"/>
        <v/>
      </c>
      <c r="I6961" s="29" t="str">
        <f t="shared" si="328"/>
        <v/>
      </c>
      <c r="J6961" s="29" t="str">
        <f t="shared" si="329"/>
        <v/>
      </c>
    </row>
    <row r="6962" spans="8:10" x14ac:dyDescent="0.25">
      <c r="H6962" s="29" t="str">
        <f t="shared" si="327"/>
        <v/>
      </c>
      <c r="I6962" s="29" t="str">
        <f t="shared" si="328"/>
        <v/>
      </c>
      <c r="J6962" s="29" t="str">
        <f t="shared" si="329"/>
        <v/>
      </c>
    </row>
    <row r="6963" spans="8:10" x14ac:dyDescent="0.25">
      <c r="H6963" s="29" t="str">
        <f t="shared" si="327"/>
        <v/>
      </c>
      <c r="I6963" s="29" t="str">
        <f t="shared" si="328"/>
        <v/>
      </c>
      <c r="J6963" s="29" t="str">
        <f t="shared" si="329"/>
        <v/>
      </c>
    </row>
    <row r="6964" spans="8:10" x14ac:dyDescent="0.25">
      <c r="H6964" s="29" t="str">
        <f t="shared" si="327"/>
        <v/>
      </c>
      <c r="I6964" s="29" t="str">
        <f t="shared" si="328"/>
        <v/>
      </c>
      <c r="J6964" s="29" t="str">
        <f t="shared" si="329"/>
        <v/>
      </c>
    </row>
    <row r="6965" spans="8:10" x14ac:dyDescent="0.25">
      <c r="H6965" s="29" t="str">
        <f t="shared" si="327"/>
        <v/>
      </c>
      <c r="I6965" s="29" t="str">
        <f t="shared" si="328"/>
        <v/>
      </c>
      <c r="J6965" s="29" t="str">
        <f t="shared" si="329"/>
        <v/>
      </c>
    </row>
    <row r="6966" spans="8:10" x14ac:dyDescent="0.25">
      <c r="H6966" s="29" t="str">
        <f t="shared" si="327"/>
        <v/>
      </c>
      <c r="I6966" s="29" t="str">
        <f t="shared" si="328"/>
        <v/>
      </c>
      <c r="J6966" s="29" t="str">
        <f t="shared" si="329"/>
        <v/>
      </c>
    </row>
    <row r="6967" spans="8:10" x14ac:dyDescent="0.25">
      <c r="H6967" s="29" t="str">
        <f t="shared" si="327"/>
        <v/>
      </c>
      <c r="I6967" s="29" t="str">
        <f t="shared" si="328"/>
        <v/>
      </c>
      <c r="J6967" s="29" t="str">
        <f t="shared" si="329"/>
        <v/>
      </c>
    </row>
    <row r="6968" spans="8:10" x14ac:dyDescent="0.25">
      <c r="H6968" s="29" t="str">
        <f t="shared" si="327"/>
        <v/>
      </c>
      <c r="I6968" s="29" t="str">
        <f t="shared" si="328"/>
        <v/>
      </c>
      <c r="J6968" s="29" t="str">
        <f t="shared" si="329"/>
        <v/>
      </c>
    </row>
    <row r="6969" spans="8:10" x14ac:dyDescent="0.25">
      <c r="H6969" s="29" t="str">
        <f t="shared" si="327"/>
        <v/>
      </c>
      <c r="I6969" s="29" t="str">
        <f t="shared" si="328"/>
        <v/>
      </c>
      <c r="J6969" s="29" t="str">
        <f t="shared" si="329"/>
        <v/>
      </c>
    </row>
    <row r="6970" spans="8:10" x14ac:dyDescent="0.25">
      <c r="H6970" s="29" t="str">
        <f t="shared" si="327"/>
        <v/>
      </c>
      <c r="I6970" s="29" t="str">
        <f t="shared" si="328"/>
        <v/>
      </c>
      <c r="J6970" s="29" t="str">
        <f t="shared" si="329"/>
        <v/>
      </c>
    </row>
    <row r="6971" spans="8:10" x14ac:dyDescent="0.25">
      <c r="H6971" s="29" t="str">
        <f t="shared" si="327"/>
        <v/>
      </c>
      <c r="I6971" s="29" t="str">
        <f t="shared" si="328"/>
        <v/>
      </c>
      <c r="J6971" s="29" t="str">
        <f t="shared" si="329"/>
        <v/>
      </c>
    </row>
    <row r="6972" spans="8:10" x14ac:dyDescent="0.25">
      <c r="H6972" s="29" t="str">
        <f t="shared" si="327"/>
        <v/>
      </c>
      <c r="I6972" s="29" t="str">
        <f t="shared" si="328"/>
        <v/>
      </c>
      <c r="J6972" s="29" t="str">
        <f t="shared" si="329"/>
        <v/>
      </c>
    </row>
    <row r="6973" spans="8:10" x14ac:dyDescent="0.25">
      <c r="H6973" s="29" t="str">
        <f t="shared" si="327"/>
        <v/>
      </c>
      <c r="I6973" s="29" t="str">
        <f t="shared" si="328"/>
        <v/>
      </c>
      <c r="J6973" s="29" t="str">
        <f t="shared" si="329"/>
        <v/>
      </c>
    </row>
    <row r="6974" spans="8:10" x14ac:dyDescent="0.25">
      <c r="H6974" s="29" t="str">
        <f t="shared" si="327"/>
        <v/>
      </c>
      <c r="I6974" s="29" t="str">
        <f t="shared" si="328"/>
        <v/>
      </c>
      <c r="J6974" s="29" t="str">
        <f t="shared" si="329"/>
        <v/>
      </c>
    </row>
    <row r="6975" spans="8:10" x14ac:dyDescent="0.25">
      <c r="H6975" s="29" t="str">
        <f t="shared" si="327"/>
        <v/>
      </c>
      <c r="I6975" s="29" t="str">
        <f t="shared" si="328"/>
        <v/>
      </c>
      <c r="J6975" s="29" t="str">
        <f t="shared" si="329"/>
        <v/>
      </c>
    </row>
    <row r="6976" spans="8:10" x14ac:dyDescent="0.25">
      <c r="H6976" s="29" t="str">
        <f t="shared" si="327"/>
        <v/>
      </c>
      <c r="I6976" s="29" t="str">
        <f t="shared" si="328"/>
        <v/>
      </c>
      <c r="J6976" s="29" t="str">
        <f t="shared" si="329"/>
        <v/>
      </c>
    </row>
    <row r="6977" spans="8:10" x14ac:dyDescent="0.25">
      <c r="H6977" s="29" t="str">
        <f t="shared" si="327"/>
        <v/>
      </c>
      <c r="I6977" s="29" t="str">
        <f t="shared" si="328"/>
        <v/>
      </c>
      <c r="J6977" s="29" t="str">
        <f t="shared" si="329"/>
        <v/>
      </c>
    </row>
    <row r="6978" spans="8:10" x14ac:dyDescent="0.25">
      <c r="H6978" s="29" t="str">
        <f t="shared" si="327"/>
        <v/>
      </c>
      <c r="I6978" s="29" t="str">
        <f t="shared" si="328"/>
        <v/>
      </c>
      <c r="J6978" s="29" t="str">
        <f t="shared" si="329"/>
        <v/>
      </c>
    </row>
    <row r="6979" spans="8:10" x14ac:dyDescent="0.25">
      <c r="H6979" s="29" t="str">
        <f t="shared" si="327"/>
        <v/>
      </c>
      <c r="I6979" s="29" t="str">
        <f t="shared" si="328"/>
        <v/>
      </c>
      <c r="J6979" s="29" t="str">
        <f t="shared" si="329"/>
        <v/>
      </c>
    </row>
    <row r="6980" spans="8:10" x14ac:dyDescent="0.25">
      <c r="H6980" s="29" t="str">
        <f t="shared" si="327"/>
        <v/>
      </c>
      <c r="I6980" s="29" t="str">
        <f t="shared" si="328"/>
        <v/>
      </c>
      <c r="J6980" s="29" t="str">
        <f t="shared" si="329"/>
        <v/>
      </c>
    </row>
    <row r="6981" spans="8:10" x14ac:dyDescent="0.25">
      <c r="H6981" s="29" t="str">
        <f t="shared" si="327"/>
        <v/>
      </c>
      <c r="I6981" s="29" t="str">
        <f t="shared" si="328"/>
        <v/>
      </c>
      <c r="J6981" s="29" t="str">
        <f t="shared" si="329"/>
        <v/>
      </c>
    </row>
    <row r="6982" spans="8:10" x14ac:dyDescent="0.25">
      <c r="H6982" s="29" t="str">
        <f t="shared" si="327"/>
        <v/>
      </c>
      <c r="I6982" s="29" t="str">
        <f t="shared" si="328"/>
        <v/>
      </c>
      <c r="J6982" s="29" t="str">
        <f t="shared" si="329"/>
        <v/>
      </c>
    </row>
    <row r="6983" spans="8:10" x14ac:dyDescent="0.25">
      <c r="H6983" s="29" t="str">
        <f t="shared" si="327"/>
        <v/>
      </c>
      <c r="I6983" s="29" t="str">
        <f t="shared" si="328"/>
        <v/>
      </c>
      <c r="J6983" s="29" t="str">
        <f t="shared" si="329"/>
        <v/>
      </c>
    </row>
    <row r="6984" spans="8:10" x14ac:dyDescent="0.25">
      <c r="H6984" s="29" t="str">
        <f t="shared" si="327"/>
        <v/>
      </c>
      <c r="I6984" s="29" t="str">
        <f t="shared" si="328"/>
        <v/>
      </c>
      <c r="J6984" s="29" t="str">
        <f t="shared" si="329"/>
        <v/>
      </c>
    </row>
    <row r="6985" spans="8:10" x14ac:dyDescent="0.25">
      <c r="H6985" s="29" t="str">
        <f t="shared" si="327"/>
        <v/>
      </c>
      <c r="I6985" s="29" t="str">
        <f t="shared" si="328"/>
        <v/>
      </c>
      <c r="J6985" s="29" t="str">
        <f t="shared" si="329"/>
        <v/>
      </c>
    </row>
    <row r="6986" spans="8:10" x14ac:dyDescent="0.25">
      <c r="H6986" s="29" t="str">
        <f t="shared" si="327"/>
        <v/>
      </c>
      <c r="I6986" s="29" t="str">
        <f t="shared" si="328"/>
        <v/>
      </c>
      <c r="J6986" s="29" t="str">
        <f t="shared" si="329"/>
        <v/>
      </c>
    </row>
    <row r="6987" spans="8:10" x14ac:dyDescent="0.25">
      <c r="H6987" s="29" t="str">
        <f t="shared" si="327"/>
        <v/>
      </c>
      <c r="I6987" s="29" t="str">
        <f t="shared" si="328"/>
        <v/>
      </c>
      <c r="J6987" s="29" t="str">
        <f t="shared" si="329"/>
        <v/>
      </c>
    </row>
    <row r="6988" spans="8:10" x14ac:dyDescent="0.25">
      <c r="H6988" s="29" t="str">
        <f t="shared" si="327"/>
        <v/>
      </c>
      <c r="I6988" s="29" t="str">
        <f t="shared" si="328"/>
        <v/>
      </c>
      <c r="J6988" s="29" t="str">
        <f t="shared" si="329"/>
        <v/>
      </c>
    </row>
    <row r="6989" spans="8:10" x14ac:dyDescent="0.25">
      <c r="H6989" s="29" t="str">
        <f t="shared" si="327"/>
        <v/>
      </c>
      <c r="I6989" s="29" t="str">
        <f t="shared" si="328"/>
        <v/>
      </c>
      <c r="J6989" s="29" t="str">
        <f t="shared" si="329"/>
        <v/>
      </c>
    </row>
    <row r="6990" spans="8:10" x14ac:dyDescent="0.25">
      <c r="H6990" s="29" t="str">
        <f t="shared" si="327"/>
        <v/>
      </c>
      <c r="I6990" s="29" t="str">
        <f t="shared" si="328"/>
        <v/>
      </c>
      <c r="J6990" s="29" t="str">
        <f t="shared" si="329"/>
        <v/>
      </c>
    </row>
    <row r="6991" spans="8:10" x14ac:dyDescent="0.25">
      <c r="H6991" s="29" t="str">
        <f t="shared" si="327"/>
        <v/>
      </c>
      <c r="I6991" s="29" t="str">
        <f t="shared" si="328"/>
        <v/>
      </c>
      <c r="J6991" s="29" t="str">
        <f t="shared" si="329"/>
        <v/>
      </c>
    </row>
    <row r="6992" spans="8:10" x14ac:dyDescent="0.25">
      <c r="H6992" s="29" t="str">
        <f t="shared" si="327"/>
        <v/>
      </c>
      <c r="I6992" s="29" t="str">
        <f t="shared" si="328"/>
        <v/>
      </c>
      <c r="J6992" s="29" t="str">
        <f t="shared" si="329"/>
        <v/>
      </c>
    </row>
    <row r="6993" spans="8:10" x14ac:dyDescent="0.25">
      <c r="H6993" s="29" t="str">
        <f t="shared" si="327"/>
        <v/>
      </c>
      <c r="I6993" s="29" t="str">
        <f t="shared" si="328"/>
        <v/>
      </c>
      <c r="J6993" s="29" t="str">
        <f t="shared" si="329"/>
        <v/>
      </c>
    </row>
    <row r="6994" spans="8:10" x14ac:dyDescent="0.25">
      <c r="H6994" s="29" t="str">
        <f t="shared" si="327"/>
        <v/>
      </c>
      <c r="I6994" s="29" t="str">
        <f t="shared" si="328"/>
        <v/>
      </c>
      <c r="J6994" s="29" t="str">
        <f t="shared" si="329"/>
        <v/>
      </c>
    </row>
    <row r="6995" spans="8:10" x14ac:dyDescent="0.25">
      <c r="H6995" s="29" t="str">
        <f t="shared" si="327"/>
        <v/>
      </c>
      <c r="I6995" s="29" t="str">
        <f t="shared" si="328"/>
        <v/>
      </c>
      <c r="J6995" s="29" t="str">
        <f t="shared" si="329"/>
        <v/>
      </c>
    </row>
    <row r="6996" spans="8:10" x14ac:dyDescent="0.25">
      <c r="H6996" s="29" t="str">
        <f t="shared" si="327"/>
        <v/>
      </c>
      <c r="I6996" s="29" t="str">
        <f t="shared" si="328"/>
        <v/>
      </c>
      <c r="J6996" s="29" t="str">
        <f t="shared" si="329"/>
        <v/>
      </c>
    </row>
    <row r="6997" spans="8:10" x14ac:dyDescent="0.25">
      <c r="H6997" s="29" t="str">
        <f t="shared" si="327"/>
        <v/>
      </c>
      <c r="I6997" s="29" t="str">
        <f t="shared" si="328"/>
        <v/>
      </c>
      <c r="J6997" s="29" t="str">
        <f t="shared" si="329"/>
        <v/>
      </c>
    </row>
    <row r="6998" spans="8:10" x14ac:dyDescent="0.25">
      <c r="H6998" s="29" t="str">
        <f t="shared" si="327"/>
        <v/>
      </c>
      <c r="I6998" s="29" t="str">
        <f t="shared" si="328"/>
        <v/>
      </c>
      <c r="J6998" s="29" t="str">
        <f t="shared" si="329"/>
        <v/>
      </c>
    </row>
    <row r="6999" spans="8:10" x14ac:dyDescent="0.25">
      <c r="H6999" s="29" t="str">
        <f t="shared" si="327"/>
        <v/>
      </c>
      <c r="I6999" s="29" t="str">
        <f t="shared" si="328"/>
        <v/>
      </c>
      <c r="J6999" s="29" t="str">
        <f t="shared" si="329"/>
        <v/>
      </c>
    </row>
    <row r="7000" spans="8:10" x14ac:dyDescent="0.25">
      <c r="H7000" s="29" t="str">
        <f t="shared" si="327"/>
        <v/>
      </c>
      <c r="I7000" s="29" t="str">
        <f t="shared" si="328"/>
        <v/>
      </c>
      <c r="J7000" s="29" t="str">
        <f t="shared" si="329"/>
        <v/>
      </c>
    </row>
    <row r="7001" spans="8:10" x14ac:dyDescent="0.25">
      <c r="H7001" s="29" t="str">
        <f t="shared" si="327"/>
        <v/>
      </c>
      <c r="I7001" s="29" t="str">
        <f t="shared" si="328"/>
        <v/>
      </c>
      <c r="J7001" s="29" t="str">
        <f t="shared" si="329"/>
        <v/>
      </c>
    </row>
    <row r="7002" spans="8:10" x14ac:dyDescent="0.25">
      <c r="H7002" s="29" t="str">
        <f t="shared" si="327"/>
        <v/>
      </c>
      <c r="I7002" s="29" t="str">
        <f t="shared" si="328"/>
        <v/>
      </c>
      <c r="J7002" s="29" t="str">
        <f t="shared" si="329"/>
        <v/>
      </c>
    </row>
    <row r="7003" spans="8:10" x14ac:dyDescent="0.25">
      <c r="H7003" s="29" t="str">
        <f t="shared" si="327"/>
        <v/>
      </c>
      <c r="I7003" s="29" t="str">
        <f t="shared" si="328"/>
        <v/>
      </c>
      <c r="J7003" s="29" t="str">
        <f t="shared" si="329"/>
        <v/>
      </c>
    </row>
    <row r="7004" spans="8:10" x14ac:dyDescent="0.25">
      <c r="H7004" s="29" t="str">
        <f t="shared" si="327"/>
        <v/>
      </c>
      <c r="I7004" s="29" t="str">
        <f t="shared" si="328"/>
        <v/>
      </c>
      <c r="J7004" s="29" t="str">
        <f t="shared" si="329"/>
        <v/>
      </c>
    </row>
    <row r="7005" spans="8:10" x14ac:dyDescent="0.25">
      <c r="H7005" s="29" t="str">
        <f t="shared" ref="H7005:H7068" si="330">IF(A7005&gt;0,WEEKNUM(C7005,21),"")</f>
        <v/>
      </c>
      <c r="I7005" s="29" t="str">
        <f t="shared" ref="I7005:I7068" si="331">IF(A7005&gt;0,1,"")</f>
        <v/>
      </c>
      <c r="J7005" s="29" t="str">
        <f t="shared" ref="J7005:J7068" si="332">IF(F7005&gt;0,1,"")</f>
        <v/>
      </c>
    </row>
    <row r="7006" spans="8:10" x14ac:dyDescent="0.25">
      <c r="H7006" s="29" t="str">
        <f t="shared" si="330"/>
        <v/>
      </c>
      <c r="I7006" s="29" t="str">
        <f t="shared" si="331"/>
        <v/>
      </c>
      <c r="J7006" s="29" t="str">
        <f t="shared" si="332"/>
        <v/>
      </c>
    </row>
    <row r="7007" spans="8:10" x14ac:dyDescent="0.25">
      <c r="H7007" s="29" t="str">
        <f t="shared" si="330"/>
        <v/>
      </c>
      <c r="I7007" s="29" t="str">
        <f t="shared" si="331"/>
        <v/>
      </c>
      <c r="J7007" s="29" t="str">
        <f t="shared" si="332"/>
        <v/>
      </c>
    </row>
    <row r="7008" spans="8:10" x14ac:dyDescent="0.25">
      <c r="H7008" s="29" t="str">
        <f t="shared" si="330"/>
        <v/>
      </c>
      <c r="I7008" s="29" t="str">
        <f t="shared" si="331"/>
        <v/>
      </c>
      <c r="J7008" s="29" t="str">
        <f t="shared" si="332"/>
        <v/>
      </c>
    </row>
    <row r="7009" spans="8:10" x14ac:dyDescent="0.25">
      <c r="H7009" s="29" t="str">
        <f t="shared" si="330"/>
        <v/>
      </c>
      <c r="I7009" s="29" t="str">
        <f t="shared" si="331"/>
        <v/>
      </c>
      <c r="J7009" s="29" t="str">
        <f t="shared" si="332"/>
        <v/>
      </c>
    </row>
    <row r="7010" spans="8:10" x14ac:dyDescent="0.25">
      <c r="H7010" s="29" t="str">
        <f t="shared" si="330"/>
        <v/>
      </c>
      <c r="I7010" s="29" t="str">
        <f t="shared" si="331"/>
        <v/>
      </c>
      <c r="J7010" s="29" t="str">
        <f t="shared" si="332"/>
        <v/>
      </c>
    </row>
    <row r="7011" spans="8:10" x14ac:dyDescent="0.25">
      <c r="H7011" s="29" t="str">
        <f t="shared" si="330"/>
        <v/>
      </c>
      <c r="I7011" s="29" t="str">
        <f t="shared" si="331"/>
        <v/>
      </c>
      <c r="J7011" s="29" t="str">
        <f t="shared" si="332"/>
        <v/>
      </c>
    </row>
    <row r="7012" spans="8:10" x14ac:dyDescent="0.25">
      <c r="H7012" s="29" t="str">
        <f t="shared" si="330"/>
        <v/>
      </c>
      <c r="I7012" s="29" t="str">
        <f t="shared" si="331"/>
        <v/>
      </c>
      <c r="J7012" s="29" t="str">
        <f t="shared" si="332"/>
        <v/>
      </c>
    </row>
    <row r="7013" spans="8:10" x14ac:dyDescent="0.25">
      <c r="H7013" s="29" t="str">
        <f t="shared" si="330"/>
        <v/>
      </c>
      <c r="I7013" s="29" t="str">
        <f t="shared" si="331"/>
        <v/>
      </c>
      <c r="J7013" s="29" t="str">
        <f t="shared" si="332"/>
        <v/>
      </c>
    </row>
    <row r="7014" spans="8:10" x14ac:dyDescent="0.25">
      <c r="H7014" s="29" t="str">
        <f t="shared" si="330"/>
        <v/>
      </c>
      <c r="I7014" s="29" t="str">
        <f t="shared" si="331"/>
        <v/>
      </c>
      <c r="J7014" s="29" t="str">
        <f t="shared" si="332"/>
        <v/>
      </c>
    </row>
    <row r="7015" spans="8:10" x14ac:dyDescent="0.25">
      <c r="H7015" s="29" t="str">
        <f t="shared" si="330"/>
        <v/>
      </c>
      <c r="I7015" s="29" t="str">
        <f t="shared" si="331"/>
        <v/>
      </c>
      <c r="J7015" s="29" t="str">
        <f t="shared" si="332"/>
        <v/>
      </c>
    </row>
    <row r="7016" spans="8:10" x14ac:dyDescent="0.25">
      <c r="H7016" s="29" t="str">
        <f t="shared" si="330"/>
        <v/>
      </c>
      <c r="I7016" s="29" t="str">
        <f t="shared" si="331"/>
        <v/>
      </c>
      <c r="J7016" s="29" t="str">
        <f t="shared" si="332"/>
        <v/>
      </c>
    </row>
    <row r="7017" spans="8:10" x14ac:dyDescent="0.25">
      <c r="H7017" s="29" t="str">
        <f t="shared" si="330"/>
        <v/>
      </c>
      <c r="I7017" s="29" t="str">
        <f t="shared" si="331"/>
        <v/>
      </c>
      <c r="J7017" s="29" t="str">
        <f t="shared" si="332"/>
        <v/>
      </c>
    </row>
    <row r="7018" spans="8:10" x14ac:dyDescent="0.25">
      <c r="H7018" s="29" t="str">
        <f t="shared" si="330"/>
        <v/>
      </c>
      <c r="I7018" s="29" t="str">
        <f t="shared" si="331"/>
        <v/>
      </c>
      <c r="J7018" s="29" t="str">
        <f t="shared" si="332"/>
        <v/>
      </c>
    </row>
    <row r="7019" spans="8:10" x14ac:dyDescent="0.25">
      <c r="H7019" s="29" t="str">
        <f t="shared" si="330"/>
        <v/>
      </c>
      <c r="I7019" s="29" t="str">
        <f t="shared" si="331"/>
        <v/>
      </c>
      <c r="J7019" s="29" t="str">
        <f t="shared" si="332"/>
        <v/>
      </c>
    </row>
    <row r="7020" spans="8:10" x14ac:dyDescent="0.25">
      <c r="H7020" s="29" t="str">
        <f t="shared" si="330"/>
        <v/>
      </c>
      <c r="I7020" s="29" t="str">
        <f t="shared" si="331"/>
        <v/>
      </c>
      <c r="J7020" s="29" t="str">
        <f t="shared" si="332"/>
        <v/>
      </c>
    </row>
    <row r="7021" spans="8:10" x14ac:dyDescent="0.25">
      <c r="H7021" s="29" t="str">
        <f t="shared" si="330"/>
        <v/>
      </c>
      <c r="I7021" s="29" t="str">
        <f t="shared" si="331"/>
        <v/>
      </c>
      <c r="J7021" s="29" t="str">
        <f t="shared" si="332"/>
        <v/>
      </c>
    </row>
    <row r="7022" spans="8:10" x14ac:dyDescent="0.25">
      <c r="H7022" s="29" t="str">
        <f t="shared" si="330"/>
        <v/>
      </c>
      <c r="I7022" s="29" t="str">
        <f t="shared" si="331"/>
        <v/>
      </c>
      <c r="J7022" s="29" t="str">
        <f t="shared" si="332"/>
        <v/>
      </c>
    </row>
    <row r="7023" spans="8:10" x14ac:dyDescent="0.25">
      <c r="H7023" s="29" t="str">
        <f t="shared" si="330"/>
        <v/>
      </c>
      <c r="I7023" s="29" t="str">
        <f t="shared" si="331"/>
        <v/>
      </c>
      <c r="J7023" s="29" t="str">
        <f t="shared" si="332"/>
        <v/>
      </c>
    </row>
    <row r="7024" spans="8:10" x14ac:dyDescent="0.25">
      <c r="H7024" s="29" t="str">
        <f t="shared" si="330"/>
        <v/>
      </c>
      <c r="I7024" s="29" t="str">
        <f t="shared" si="331"/>
        <v/>
      </c>
      <c r="J7024" s="29" t="str">
        <f t="shared" si="332"/>
        <v/>
      </c>
    </row>
    <row r="7025" spans="8:10" x14ac:dyDescent="0.25">
      <c r="H7025" s="29" t="str">
        <f t="shared" si="330"/>
        <v/>
      </c>
      <c r="I7025" s="29" t="str">
        <f t="shared" si="331"/>
        <v/>
      </c>
      <c r="J7025" s="29" t="str">
        <f t="shared" si="332"/>
        <v/>
      </c>
    </row>
    <row r="7026" spans="8:10" x14ac:dyDescent="0.25">
      <c r="H7026" s="29" t="str">
        <f t="shared" si="330"/>
        <v/>
      </c>
      <c r="I7026" s="29" t="str">
        <f t="shared" si="331"/>
        <v/>
      </c>
      <c r="J7026" s="29" t="str">
        <f t="shared" si="332"/>
        <v/>
      </c>
    </row>
    <row r="7027" spans="8:10" x14ac:dyDescent="0.25">
      <c r="H7027" s="29" t="str">
        <f t="shared" si="330"/>
        <v/>
      </c>
      <c r="I7027" s="29" t="str">
        <f t="shared" si="331"/>
        <v/>
      </c>
      <c r="J7027" s="29" t="str">
        <f t="shared" si="332"/>
        <v/>
      </c>
    </row>
    <row r="7028" spans="8:10" x14ac:dyDescent="0.25">
      <c r="H7028" s="29" t="str">
        <f t="shared" si="330"/>
        <v/>
      </c>
      <c r="I7028" s="29" t="str">
        <f t="shared" si="331"/>
        <v/>
      </c>
      <c r="J7028" s="29" t="str">
        <f t="shared" si="332"/>
        <v/>
      </c>
    </row>
    <row r="7029" spans="8:10" x14ac:dyDescent="0.25">
      <c r="H7029" s="29" t="str">
        <f t="shared" si="330"/>
        <v/>
      </c>
      <c r="I7029" s="29" t="str">
        <f t="shared" si="331"/>
        <v/>
      </c>
      <c r="J7029" s="29" t="str">
        <f t="shared" si="332"/>
        <v/>
      </c>
    </row>
    <row r="7030" spans="8:10" x14ac:dyDescent="0.25">
      <c r="H7030" s="29" t="str">
        <f t="shared" si="330"/>
        <v/>
      </c>
      <c r="I7030" s="29" t="str">
        <f t="shared" si="331"/>
        <v/>
      </c>
      <c r="J7030" s="29" t="str">
        <f t="shared" si="332"/>
        <v/>
      </c>
    </row>
    <row r="7031" spans="8:10" x14ac:dyDescent="0.25">
      <c r="H7031" s="29" t="str">
        <f t="shared" si="330"/>
        <v/>
      </c>
      <c r="I7031" s="29" t="str">
        <f t="shared" si="331"/>
        <v/>
      </c>
      <c r="J7031" s="29" t="str">
        <f t="shared" si="332"/>
        <v/>
      </c>
    </row>
    <row r="7032" spans="8:10" x14ac:dyDescent="0.25">
      <c r="H7032" s="29" t="str">
        <f t="shared" si="330"/>
        <v/>
      </c>
      <c r="I7032" s="29" t="str">
        <f t="shared" si="331"/>
        <v/>
      </c>
      <c r="J7032" s="29" t="str">
        <f t="shared" si="332"/>
        <v/>
      </c>
    </row>
    <row r="7033" spans="8:10" x14ac:dyDescent="0.25">
      <c r="H7033" s="29" t="str">
        <f t="shared" si="330"/>
        <v/>
      </c>
      <c r="I7033" s="29" t="str">
        <f t="shared" si="331"/>
        <v/>
      </c>
      <c r="J7033" s="29" t="str">
        <f t="shared" si="332"/>
        <v/>
      </c>
    </row>
    <row r="7034" spans="8:10" x14ac:dyDescent="0.25">
      <c r="H7034" s="29" t="str">
        <f t="shared" si="330"/>
        <v/>
      </c>
      <c r="I7034" s="29" t="str">
        <f t="shared" si="331"/>
        <v/>
      </c>
      <c r="J7034" s="29" t="str">
        <f t="shared" si="332"/>
        <v/>
      </c>
    </row>
    <row r="7035" spans="8:10" x14ac:dyDescent="0.25">
      <c r="H7035" s="29" t="str">
        <f t="shared" si="330"/>
        <v/>
      </c>
      <c r="I7035" s="29" t="str">
        <f t="shared" si="331"/>
        <v/>
      </c>
      <c r="J7035" s="29" t="str">
        <f t="shared" si="332"/>
        <v/>
      </c>
    </row>
    <row r="7036" spans="8:10" x14ac:dyDescent="0.25">
      <c r="H7036" s="29" t="str">
        <f t="shared" si="330"/>
        <v/>
      </c>
      <c r="I7036" s="29" t="str">
        <f t="shared" si="331"/>
        <v/>
      </c>
      <c r="J7036" s="29" t="str">
        <f t="shared" si="332"/>
        <v/>
      </c>
    </row>
    <row r="7037" spans="8:10" x14ac:dyDescent="0.25">
      <c r="H7037" s="29" t="str">
        <f t="shared" si="330"/>
        <v/>
      </c>
      <c r="I7037" s="29" t="str">
        <f t="shared" si="331"/>
        <v/>
      </c>
      <c r="J7037" s="29" t="str">
        <f t="shared" si="332"/>
        <v/>
      </c>
    </row>
    <row r="7038" spans="8:10" x14ac:dyDescent="0.25">
      <c r="H7038" s="29" t="str">
        <f t="shared" si="330"/>
        <v/>
      </c>
      <c r="I7038" s="29" t="str">
        <f t="shared" si="331"/>
        <v/>
      </c>
      <c r="J7038" s="29" t="str">
        <f t="shared" si="332"/>
        <v/>
      </c>
    </row>
    <row r="7039" spans="8:10" x14ac:dyDescent="0.25">
      <c r="H7039" s="29" t="str">
        <f t="shared" si="330"/>
        <v/>
      </c>
      <c r="I7039" s="29" t="str">
        <f t="shared" si="331"/>
        <v/>
      </c>
      <c r="J7039" s="29" t="str">
        <f t="shared" si="332"/>
        <v/>
      </c>
    </row>
    <row r="7040" spans="8:10" x14ac:dyDescent="0.25">
      <c r="H7040" s="29" t="str">
        <f t="shared" si="330"/>
        <v/>
      </c>
      <c r="I7040" s="29" t="str">
        <f t="shared" si="331"/>
        <v/>
      </c>
      <c r="J7040" s="29" t="str">
        <f t="shared" si="332"/>
        <v/>
      </c>
    </row>
    <row r="7041" spans="8:10" x14ac:dyDescent="0.25">
      <c r="H7041" s="29" t="str">
        <f t="shared" si="330"/>
        <v/>
      </c>
      <c r="I7041" s="29" t="str">
        <f t="shared" si="331"/>
        <v/>
      </c>
      <c r="J7041" s="29" t="str">
        <f t="shared" si="332"/>
        <v/>
      </c>
    </row>
    <row r="7042" spans="8:10" x14ac:dyDescent="0.25">
      <c r="H7042" s="29" t="str">
        <f t="shared" si="330"/>
        <v/>
      </c>
      <c r="I7042" s="29" t="str">
        <f t="shared" si="331"/>
        <v/>
      </c>
      <c r="J7042" s="29" t="str">
        <f t="shared" si="332"/>
        <v/>
      </c>
    </row>
    <row r="7043" spans="8:10" x14ac:dyDescent="0.25">
      <c r="H7043" s="29" t="str">
        <f t="shared" si="330"/>
        <v/>
      </c>
      <c r="I7043" s="29" t="str">
        <f t="shared" si="331"/>
        <v/>
      </c>
      <c r="J7043" s="29" t="str">
        <f t="shared" si="332"/>
        <v/>
      </c>
    </row>
    <row r="7044" spans="8:10" x14ac:dyDescent="0.25">
      <c r="H7044" s="29" t="str">
        <f t="shared" si="330"/>
        <v/>
      </c>
      <c r="I7044" s="29" t="str">
        <f t="shared" si="331"/>
        <v/>
      </c>
      <c r="J7044" s="29" t="str">
        <f t="shared" si="332"/>
        <v/>
      </c>
    </row>
    <row r="7045" spans="8:10" x14ac:dyDescent="0.25">
      <c r="H7045" s="29" t="str">
        <f t="shared" si="330"/>
        <v/>
      </c>
      <c r="I7045" s="29" t="str">
        <f t="shared" si="331"/>
        <v/>
      </c>
      <c r="J7045" s="29" t="str">
        <f t="shared" si="332"/>
        <v/>
      </c>
    </row>
    <row r="7046" spans="8:10" x14ac:dyDescent="0.25">
      <c r="H7046" s="29" t="str">
        <f t="shared" si="330"/>
        <v/>
      </c>
      <c r="I7046" s="29" t="str">
        <f t="shared" si="331"/>
        <v/>
      </c>
      <c r="J7046" s="29" t="str">
        <f t="shared" si="332"/>
        <v/>
      </c>
    </row>
    <row r="7047" spans="8:10" x14ac:dyDescent="0.25">
      <c r="H7047" s="29" t="str">
        <f t="shared" si="330"/>
        <v/>
      </c>
      <c r="I7047" s="29" t="str">
        <f t="shared" si="331"/>
        <v/>
      </c>
      <c r="J7047" s="29" t="str">
        <f t="shared" si="332"/>
        <v/>
      </c>
    </row>
    <row r="7048" spans="8:10" x14ac:dyDescent="0.25">
      <c r="H7048" s="29" t="str">
        <f t="shared" si="330"/>
        <v/>
      </c>
      <c r="I7048" s="29" t="str">
        <f t="shared" si="331"/>
        <v/>
      </c>
      <c r="J7048" s="29" t="str">
        <f t="shared" si="332"/>
        <v/>
      </c>
    </row>
    <row r="7049" spans="8:10" x14ac:dyDescent="0.25">
      <c r="H7049" s="29" t="str">
        <f t="shared" si="330"/>
        <v/>
      </c>
      <c r="I7049" s="29" t="str">
        <f t="shared" si="331"/>
        <v/>
      </c>
      <c r="J7049" s="29" t="str">
        <f t="shared" si="332"/>
        <v/>
      </c>
    </row>
    <row r="7050" spans="8:10" x14ac:dyDescent="0.25">
      <c r="H7050" s="29" t="str">
        <f t="shared" si="330"/>
        <v/>
      </c>
      <c r="I7050" s="29" t="str">
        <f t="shared" si="331"/>
        <v/>
      </c>
      <c r="J7050" s="29" t="str">
        <f t="shared" si="332"/>
        <v/>
      </c>
    </row>
    <row r="7051" spans="8:10" x14ac:dyDescent="0.25">
      <c r="H7051" s="29" t="str">
        <f t="shared" si="330"/>
        <v/>
      </c>
      <c r="I7051" s="29" t="str">
        <f t="shared" si="331"/>
        <v/>
      </c>
      <c r="J7051" s="29" t="str">
        <f t="shared" si="332"/>
        <v/>
      </c>
    </row>
    <row r="7052" spans="8:10" x14ac:dyDescent="0.25">
      <c r="H7052" s="29" t="str">
        <f t="shared" si="330"/>
        <v/>
      </c>
      <c r="I7052" s="29" t="str">
        <f t="shared" si="331"/>
        <v/>
      </c>
      <c r="J7052" s="29" t="str">
        <f t="shared" si="332"/>
        <v/>
      </c>
    </row>
    <row r="7053" spans="8:10" x14ac:dyDescent="0.25">
      <c r="H7053" s="29" t="str">
        <f t="shared" si="330"/>
        <v/>
      </c>
      <c r="I7053" s="29" t="str">
        <f t="shared" si="331"/>
        <v/>
      </c>
      <c r="J7053" s="29" t="str">
        <f t="shared" si="332"/>
        <v/>
      </c>
    </row>
    <row r="7054" spans="8:10" x14ac:dyDescent="0.25">
      <c r="H7054" s="29" t="str">
        <f t="shared" si="330"/>
        <v/>
      </c>
      <c r="I7054" s="29" t="str">
        <f t="shared" si="331"/>
        <v/>
      </c>
      <c r="J7054" s="29" t="str">
        <f t="shared" si="332"/>
        <v/>
      </c>
    </row>
    <row r="7055" spans="8:10" x14ac:dyDescent="0.25">
      <c r="H7055" s="29" t="str">
        <f t="shared" si="330"/>
        <v/>
      </c>
      <c r="I7055" s="29" t="str">
        <f t="shared" si="331"/>
        <v/>
      </c>
      <c r="J7055" s="29" t="str">
        <f t="shared" si="332"/>
        <v/>
      </c>
    </row>
    <row r="7056" spans="8:10" x14ac:dyDescent="0.25">
      <c r="H7056" s="29" t="str">
        <f t="shared" si="330"/>
        <v/>
      </c>
      <c r="I7056" s="29" t="str">
        <f t="shared" si="331"/>
        <v/>
      </c>
      <c r="J7056" s="29" t="str">
        <f t="shared" si="332"/>
        <v/>
      </c>
    </row>
    <row r="7057" spans="8:10" x14ac:dyDescent="0.25">
      <c r="H7057" s="29" t="str">
        <f t="shared" si="330"/>
        <v/>
      </c>
      <c r="I7057" s="29" t="str">
        <f t="shared" si="331"/>
        <v/>
      </c>
      <c r="J7057" s="29" t="str">
        <f t="shared" si="332"/>
        <v/>
      </c>
    </row>
    <row r="7058" spans="8:10" x14ac:dyDescent="0.25">
      <c r="H7058" s="29" t="str">
        <f t="shared" si="330"/>
        <v/>
      </c>
      <c r="I7058" s="29" t="str">
        <f t="shared" si="331"/>
        <v/>
      </c>
      <c r="J7058" s="29" t="str">
        <f t="shared" si="332"/>
        <v/>
      </c>
    </row>
    <row r="7059" spans="8:10" x14ac:dyDescent="0.25">
      <c r="H7059" s="29" t="str">
        <f t="shared" si="330"/>
        <v/>
      </c>
      <c r="I7059" s="29" t="str">
        <f t="shared" si="331"/>
        <v/>
      </c>
      <c r="J7059" s="29" t="str">
        <f t="shared" si="332"/>
        <v/>
      </c>
    </row>
    <row r="7060" spans="8:10" x14ac:dyDescent="0.25">
      <c r="H7060" s="29" t="str">
        <f t="shared" si="330"/>
        <v/>
      </c>
      <c r="I7060" s="29" t="str">
        <f t="shared" si="331"/>
        <v/>
      </c>
      <c r="J7060" s="29" t="str">
        <f t="shared" si="332"/>
        <v/>
      </c>
    </row>
    <row r="7061" spans="8:10" x14ac:dyDescent="0.25">
      <c r="H7061" s="29" t="str">
        <f t="shared" si="330"/>
        <v/>
      </c>
      <c r="I7061" s="29" t="str">
        <f t="shared" si="331"/>
        <v/>
      </c>
      <c r="J7061" s="29" t="str">
        <f t="shared" si="332"/>
        <v/>
      </c>
    </row>
    <row r="7062" spans="8:10" x14ac:dyDescent="0.25">
      <c r="H7062" s="29" t="str">
        <f t="shared" si="330"/>
        <v/>
      </c>
      <c r="I7062" s="29" t="str">
        <f t="shared" si="331"/>
        <v/>
      </c>
      <c r="J7062" s="29" t="str">
        <f t="shared" si="332"/>
        <v/>
      </c>
    </row>
    <row r="7063" spans="8:10" x14ac:dyDescent="0.25">
      <c r="H7063" s="29" t="str">
        <f t="shared" si="330"/>
        <v/>
      </c>
      <c r="I7063" s="29" t="str">
        <f t="shared" si="331"/>
        <v/>
      </c>
      <c r="J7063" s="29" t="str">
        <f t="shared" si="332"/>
        <v/>
      </c>
    </row>
    <row r="7064" spans="8:10" x14ac:dyDescent="0.25">
      <c r="H7064" s="29" t="str">
        <f t="shared" si="330"/>
        <v/>
      </c>
      <c r="I7064" s="29" t="str">
        <f t="shared" si="331"/>
        <v/>
      </c>
      <c r="J7064" s="29" t="str">
        <f t="shared" si="332"/>
        <v/>
      </c>
    </row>
    <row r="7065" spans="8:10" x14ac:dyDescent="0.25">
      <c r="H7065" s="29" t="str">
        <f t="shared" si="330"/>
        <v/>
      </c>
      <c r="I7065" s="29" t="str">
        <f t="shared" si="331"/>
        <v/>
      </c>
      <c r="J7065" s="29" t="str">
        <f t="shared" si="332"/>
        <v/>
      </c>
    </row>
    <row r="7066" spans="8:10" x14ac:dyDescent="0.25">
      <c r="H7066" s="29" t="str">
        <f t="shared" si="330"/>
        <v/>
      </c>
      <c r="I7066" s="29" t="str">
        <f t="shared" si="331"/>
        <v/>
      </c>
      <c r="J7066" s="29" t="str">
        <f t="shared" si="332"/>
        <v/>
      </c>
    </row>
    <row r="7067" spans="8:10" x14ac:dyDescent="0.25">
      <c r="H7067" s="29" t="str">
        <f t="shared" si="330"/>
        <v/>
      </c>
      <c r="I7067" s="29" t="str">
        <f t="shared" si="331"/>
        <v/>
      </c>
      <c r="J7067" s="29" t="str">
        <f t="shared" si="332"/>
        <v/>
      </c>
    </row>
    <row r="7068" spans="8:10" x14ac:dyDescent="0.25">
      <c r="H7068" s="29" t="str">
        <f t="shared" si="330"/>
        <v/>
      </c>
      <c r="I7068" s="29" t="str">
        <f t="shared" si="331"/>
        <v/>
      </c>
      <c r="J7068" s="29" t="str">
        <f t="shared" si="332"/>
        <v/>
      </c>
    </row>
    <row r="7069" spans="8:10" x14ac:dyDescent="0.25">
      <c r="H7069" s="29" t="str">
        <f t="shared" ref="H7069:H7132" si="333">IF(A7069&gt;0,WEEKNUM(C7069,21),"")</f>
        <v/>
      </c>
      <c r="I7069" s="29" t="str">
        <f t="shared" ref="I7069:I7132" si="334">IF(A7069&gt;0,1,"")</f>
        <v/>
      </c>
      <c r="J7069" s="29" t="str">
        <f t="shared" ref="J7069:J7132" si="335">IF(F7069&gt;0,1,"")</f>
        <v/>
      </c>
    </row>
    <row r="7070" spans="8:10" x14ac:dyDescent="0.25">
      <c r="H7070" s="29" t="str">
        <f t="shared" si="333"/>
        <v/>
      </c>
      <c r="I7070" s="29" t="str">
        <f t="shared" si="334"/>
        <v/>
      </c>
      <c r="J7070" s="29" t="str">
        <f t="shared" si="335"/>
        <v/>
      </c>
    </row>
    <row r="7071" spans="8:10" x14ac:dyDescent="0.25">
      <c r="H7071" s="29" t="str">
        <f t="shared" si="333"/>
        <v/>
      </c>
      <c r="I7071" s="29" t="str">
        <f t="shared" si="334"/>
        <v/>
      </c>
      <c r="J7071" s="29" t="str">
        <f t="shared" si="335"/>
        <v/>
      </c>
    </row>
    <row r="7072" spans="8:10" x14ac:dyDescent="0.25">
      <c r="H7072" s="29" t="str">
        <f t="shared" si="333"/>
        <v/>
      </c>
      <c r="I7072" s="29" t="str">
        <f t="shared" si="334"/>
        <v/>
      </c>
      <c r="J7072" s="29" t="str">
        <f t="shared" si="335"/>
        <v/>
      </c>
    </row>
    <row r="7073" spans="8:10" x14ac:dyDescent="0.25">
      <c r="H7073" s="29" t="str">
        <f t="shared" si="333"/>
        <v/>
      </c>
      <c r="I7073" s="29" t="str">
        <f t="shared" si="334"/>
        <v/>
      </c>
      <c r="J7073" s="29" t="str">
        <f t="shared" si="335"/>
        <v/>
      </c>
    </row>
    <row r="7074" spans="8:10" x14ac:dyDescent="0.25">
      <c r="H7074" s="29" t="str">
        <f t="shared" si="333"/>
        <v/>
      </c>
      <c r="I7074" s="29" t="str">
        <f t="shared" si="334"/>
        <v/>
      </c>
      <c r="J7074" s="29" t="str">
        <f t="shared" si="335"/>
        <v/>
      </c>
    </row>
    <row r="7075" spans="8:10" x14ac:dyDescent="0.25">
      <c r="H7075" s="29" t="str">
        <f t="shared" si="333"/>
        <v/>
      </c>
      <c r="I7075" s="29" t="str">
        <f t="shared" si="334"/>
        <v/>
      </c>
      <c r="J7075" s="29" t="str">
        <f t="shared" si="335"/>
        <v/>
      </c>
    </row>
    <row r="7076" spans="8:10" x14ac:dyDescent="0.25">
      <c r="H7076" s="29" t="str">
        <f t="shared" si="333"/>
        <v/>
      </c>
      <c r="I7076" s="29" t="str">
        <f t="shared" si="334"/>
        <v/>
      </c>
      <c r="J7076" s="29" t="str">
        <f t="shared" si="335"/>
        <v/>
      </c>
    </row>
    <row r="7077" spans="8:10" x14ac:dyDescent="0.25">
      <c r="H7077" s="29" t="str">
        <f t="shared" si="333"/>
        <v/>
      </c>
      <c r="I7077" s="29" t="str">
        <f t="shared" si="334"/>
        <v/>
      </c>
      <c r="J7077" s="29" t="str">
        <f t="shared" si="335"/>
        <v/>
      </c>
    </row>
    <row r="7078" spans="8:10" x14ac:dyDescent="0.25">
      <c r="H7078" s="29" t="str">
        <f t="shared" si="333"/>
        <v/>
      </c>
      <c r="I7078" s="29" t="str">
        <f t="shared" si="334"/>
        <v/>
      </c>
      <c r="J7078" s="29" t="str">
        <f t="shared" si="335"/>
        <v/>
      </c>
    </row>
    <row r="7079" spans="8:10" x14ac:dyDescent="0.25">
      <c r="H7079" s="29" t="str">
        <f t="shared" si="333"/>
        <v/>
      </c>
      <c r="I7079" s="29" t="str">
        <f t="shared" si="334"/>
        <v/>
      </c>
      <c r="J7079" s="29" t="str">
        <f t="shared" si="335"/>
        <v/>
      </c>
    </row>
    <row r="7080" spans="8:10" x14ac:dyDescent="0.25">
      <c r="H7080" s="29" t="str">
        <f t="shared" si="333"/>
        <v/>
      </c>
      <c r="I7080" s="29" t="str">
        <f t="shared" si="334"/>
        <v/>
      </c>
      <c r="J7080" s="29" t="str">
        <f t="shared" si="335"/>
        <v/>
      </c>
    </row>
    <row r="7081" spans="8:10" x14ac:dyDescent="0.25">
      <c r="H7081" s="29" t="str">
        <f t="shared" si="333"/>
        <v/>
      </c>
      <c r="I7081" s="29" t="str">
        <f t="shared" si="334"/>
        <v/>
      </c>
      <c r="J7081" s="29" t="str">
        <f t="shared" si="335"/>
        <v/>
      </c>
    </row>
    <row r="7082" spans="8:10" x14ac:dyDescent="0.25">
      <c r="H7082" s="29" t="str">
        <f t="shared" si="333"/>
        <v/>
      </c>
      <c r="I7082" s="29" t="str">
        <f t="shared" si="334"/>
        <v/>
      </c>
      <c r="J7082" s="29" t="str">
        <f t="shared" si="335"/>
        <v/>
      </c>
    </row>
    <row r="7083" spans="8:10" x14ac:dyDescent="0.25">
      <c r="H7083" s="29" t="str">
        <f t="shared" si="333"/>
        <v/>
      </c>
      <c r="I7083" s="29" t="str">
        <f t="shared" si="334"/>
        <v/>
      </c>
      <c r="J7083" s="29" t="str">
        <f t="shared" si="335"/>
        <v/>
      </c>
    </row>
    <row r="7084" spans="8:10" x14ac:dyDescent="0.25">
      <c r="H7084" s="29" t="str">
        <f t="shared" si="333"/>
        <v/>
      </c>
      <c r="I7084" s="29" t="str">
        <f t="shared" si="334"/>
        <v/>
      </c>
      <c r="J7084" s="29" t="str">
        <f t="shared" si="335"/>
        <v/>
      </c>
    </row>
    <row r="7085" spans="8:10" x14ac:dyDescent="0.25">
      <c r="H7085" s="29" t="str">
        <f t="shared" si="333"/>
        <v/>
      </c>
      <c r="I7085" s="29" t="str">
        <f t="shared" si="334"/>
        <v/>
      </c>
      <c r="J7085" s="29" t="str">
        <f t="shared" si="335"/>
        <v/>
      </c>
    </row>
    <row r="7086" spans="8:10" x14ac:dyDescent="0.25">
      <c r="H7086" s="29" t="str">
        <f t="shared" si="333"/>
        <v/>
      </c>
      <c r="I7086" s="29" t="str">
        <f t="shared" si="334"/>
        <v/>
      </c>
      <c r="J7086" s="29" t="str">
        <f t="shared" si="335"/>
        <v/>
      </c>
    </row>
    <row r="7087" spans="8:10" x14ac:dyDescent="0.25">
      <c r="H7087" s="29" t="str">
        <f t="shared" si="333"/>
        <v/>
      </c>
      <c r="I7087" s="29" t="str">
        <f t="shared" si="334"/>
        <v/>
      </c>
      <c r="J7087" s="29" t="str">
        <f t="shared" si="335"/>
        <v/>
      </c>
    </row>
    <row r="7088" spans="8:10" x14ac:dyDescent="0.25">
      <c r="H7088" s="29" t="str">
        <f t="shared" si="333"/>
        <v/>
      </c>
      <c r="I7088" s="29" t="str">
        <f t="shared" si="334"/>
        <v/>
      </c>
      <c r="J7088" s="29" t="str">
        <f t="shared" si="335"/>
        <v/>
      </c>
    </row>
    <row r="7089" spans="8:10" x14ac:dyDescent="0.25">
      <c r="H7089" s="29" t="str">
        <f t="shared" si="333"/>
        <v/>
      </c>
      <c r="I7089" s="29" t="str">
        <f t="shared" si="334"/>
        <v/>
      </c>
      <c r="J7089" s="29" t="str">
        <f t="shared" si="335"/>
        <v/>
      </c>
    </row>
    <row r="7090" spans="8:10" x14ac:dyDescent="0.25">
      <c r="H7090" s="29" t="str">
        <f t="shared" si="333"/>
        <v/>
      </c>
      <c r="I7090" s="29" t="str">
        <f t="shared" si="334"/>
        <v/>
      </c>
      <c r="J7090" s="29" t="str">
        <f t="shared" si="335"/>
        <v/>
      </c>
    </row>
    <row r="7091" spans="8:10" x14ac:dyDescent="0.25">
      <c r="H7091" s="29" t="str">
        <f t="shared" si="333"/>
        <v/>
      </c>
      <c r="I7091" s="29" t="str">
        <f t="shared" si="334"/>
        <v/>
      </c>
      <c r="J7091" s="29" t="str">
        <f t="shared" si="335"/>
        <v/>
      </c>
    </row>
    <row r="7092" spans="8:10" x14ac:dyDescent="0.25">
      <c r="H7092" s="29" t="str">
        <f t="shared" si="333"/>
        <v/>
      </c>
      <c r="I7092" s="29" t="str">
        <f t="shared" si="334"/>
        <v/>
      </c>
      <c r="J7092" s="29" t="str">
        <f t="shared" si="335"/>
        <v/>
      </c>
    </row>
    <row r="7093" spans="8:10" x14ac:dyDescent="0.25">
      <c r="H7093" s="29" t="str">
        <f t="shared" si="333"/>
        <v/>
      </c>
      <c r="I7093" s="29" t="str">
        <f t="shared" si="334"/>
        <v/>
      </c>
      <c r="J7093" s="29" t="str">
        <f t="shared" si="335"/>
        <v/>
      </c>
    </row>
    <row r="7094" spans="8:10" x14ac:dyDescent="0.25">
      <c r="H7094" s="29" t="str">
        <f t="shared" si="333"/>
        <v/>
      </c>
      <c r="I7094" s="29" t="str">
        <f t="shared" si="334"/>
        <v/>
      </c>
      <c r="J7094" s="29" t="str">
        <f t="shared" si="335"/>
        <v/>
      </c>
    </row>
    <row r="7095" spans="8:10" x14ac:dyDescent="0.25">
      <c r="H7095" s="29" t="str">
        <f t="shared" si="333"/>
        <v/>
      </c>
      <c r="I7095" s="29" t="str">
        <f t="shared" si="334"/>
        <v/>
      </c>
      <c r="J7095" s="29" t="str">
        <f t="shared" si="335"/>
        <v/>
      </c>
    </row>
    <row r="7096" spans="8:10" x14ac:dyDescent="0.25">
      <c r="H7096" s="29" t="str">
        <f t="shared" si="333"/>
        <v/>
      </c>
      <c r="I7096" s="29" t="str">
        <f t="shared" si="334"/>
        <v/>
      </c>
      <c r="J7096" s="29" t="str">
        <f t="shared" si="335"/>
        <v/>
      </c>
    </row>
    <row r="7097" spans="8:10" x14ac:dyDescent="0.25">
      <c r="H7097" s="29" t="str">
        <f t="shared" si="333"/>
        <v/>
      </c>
      <c r="I7097" s="29" t="str">
        <f t="shared" si="334"/>
        <v/>
      </c>
      <c r="J7097" s="29" t="str">
        <f t="shared" si="335"/>
        <v/>
      </c>
    </row>
    <row r="7098" spans="8:10" x14ac:dyDescent="0.25">
      <c r="H7098" s="29" t="str">
        <f t="shared" si="333"/>
        <v/>
      </c>
      <c r="I7098" s="29" t="str">
        <f t="shared" si="334"/>
        <v/>
      </c>
      <c r="J7098" s="29" t="str">
        <f t="shared" si="335"/>
        <v/>
      </c>
    </row>
    <row r="7099" spans="8:10" x14ac:dyDescent="0.25">
      <c r="H7099" s="29" t="str">
        <f t="shared" si="333"/>
        <v/>
      </c>
      <c r="I7099" s="29" t="str">
        <f t="shared" si="334"/>
        <v/>
      </c>
      <c r="J7099" s="29" t="str">
        <f t="shared" si="335"/>
        <v/>
      </c>
    </row>
    <row r="7100" spans="8:10" x14ac:dyDescent="0.25">
      <c r="H7100" s="29" t="str">
        <f t="shared" si="333"/>
        <v/>
      </c>
      <c r="I7100" s="29" t="str">
        <f t="shared" si="334"/>
        <v/>
      </c>
      <c r="J7100" s="29" t="str">
        <f t="shared" si="335"/>
        <v/>
      </c>
    </row>
    <row r="7101" spans="8:10" x14ac:dyDescent="0.25">
      <c r="H7101" s="29" t="str">
        <f t="shared" si="333"/>
        <v/>
      </c>
      <c r="I7101" s="29" t="str">
        <f t="shared" si="334"/>
        <v/>
      </c>
      <c r="J7101" s="29" t="str">
        <f t="shared" si="335"/>
        <v/>
      </c>
    </row>
    <row r="7102" spans="8:10" x14ac:dyDescent="0.25">
      <c r="H7102" s="29" t="str">
        <f t="shared" si="333"/>
        <v/>
      </c>
      <c r="I7102" s="29" t="str">
        <f t="shared" si="334"/>
        <v/>
      </c>
      <c r="J7102" s="29" t="str">
        <f t="shared" si="335"/>
        <v/>
      </c>
    </row>
    <row r="7103" spans="8:10" x14ac:dyDescent="0.25">
      <c r="H7103" s="29" t="str">
        <f t="shared" si="333"/>
        <v/>
      </c>
      <c r="I7103" s="29" t="str">
        <f t="shared" si="334"/>
        <v/>
      </c>
      <c r="J7103" s="29" t="str">
        <f t="shared" si="335"/>
        <v/>
      </c>
    </row>
    <row r="7104" spans="8:10" x14ac:dyDescent="0.25">
      <c r="H7104" s="29" t="str">
        <f t="shared" si="333"/>
        <v/>
      </c>
      <c r="I7104" s="29" t="str">
        <f t="shared" si="334"/>
        <v/>
      </c>
      <c r="J7104" s="29" t="str">
        <f t="shared" si="335"/>
        <v/>
      </c>
    </row>
    <row r="7105" spans="8:10" x14ac:dyDescent="0.25">
      <c r="H7105" s="29" t="str">
        <f t="shared" si="333"/>
        <v/>
      </c>
      <c r="I7105" s="29" t="str">
        <f t="shared" si="334"/>
        <v/>
      </c>
      <c r="J7105" s="29" t="str">
        <f t="shared" si="335"/>
        <v/>
      </c>
    </row>
    <row r="7106" spans="8:10" x14ac:dyDescent="0.25">
      <c r="H7106" s="29" t="str">
        <f t="shared" si="333"/>
        <v/>
      </c>
      <c r="I7106" s="29" t="str">
        <f t="shared" si="334"/>
        <v/>
      </c>
      <c r="J7106" s="29" t="str">
        <f t="shared" si="335"/>
        <v/>
      </c>
    </row>
    <row r="7107" spans="8:10" x14ac:dyDescent="0.25">
      <c r="H7107" s="29" t="str">
        <f t="shared" si="333"/>
        <v/>
      </c>
      <c r="I7107" s="29" t="str">
        <f t="shared" si="334"/>
        <v/>
      </c>
      <c r="J7107" s="29" t="str">
        <f t="shared" si="335"/>
        <v/>
      </c>
    </row>
    <row r="7108" spans="8:10" x14ac:dyDescent="0.25">
      <c r="H7108" s="29" t="str">
        <f t="shared" si="333"/>
        <v/>
      </c>
      <c r="I7108" s="29" t="str">
        <f t="shared" si="334"/>
        <v/>
      </c>
      <c r="J7108" s="29" t="str">
        <f t="shared" si="335"/>
        <v/>
      </c>
    </row>
    <row r="7109" spans="8:10" x14ac:dyDescent="0.25">
      <c r="H7109" s="29" t="str">
        <f t="shared" si="333"/>
        <v/>
      </c>
      <c r="I7109" s="29" t="str">
        <f t="shared" si="334"/>
        <v/>
      </c>
      <c r="J7109" s="29" t="str">
        <f t="shared" si="335"/>
        <v/>
      </c>
    </row>
    <row r="7110" spans="8:10" x14ac:dyDescent="0.25">
      <c r="H7110" s="29" t="str">
        <f t="shared" si="333"/>
        <v/>
      </c>
      <c r="I7110" s="29" t="str">
        <f t="shared" si="334"/>
        <v/>
      </c>
      <c r="J7110" s="29" t="str">
        <f t="shared" si="335"/>
        <v/>
      </c>
    </row>
    <row r="7111" spans="8:10" x14ac:dyDescent="0.25">
      <c r="H7111" s="29" t="str">
        <f t="shared" si="333"/>
        <v/>
      </c>
      <c r="I7111" s="29" t="str">
        <f t="shared" si="334"/>
        <v/>
      </c>
      <c r="J7111" s="29" t="str">
        <f t="shared" si="335"/>
        <v/>
      </c>
    </row>
    <row r="7112" spans="8:10" x14ac:dyDescent="0.25">
      <c r="H7112" s="29" t="str">
        <f t="shared" si="333"/>
        <v/>
      </c>
      <c r="I7112" s="29" t="str">
        <f t="shared" si="334"/>
        <v/>
      </c>
      <c r="J7112" s="29" t="str">
        <f t="shared" si="335"/>
        <v/>
      </c>
    </row>
    <row r="7113" spans="8:10" x14ac:dyDescent="0.25">
      <c r="H7113" s="29" t="str">
        <f t="shared" si="333"/>
        <v/>
      </c>
      <c r="I7113" s="29" t="str">
        <f t="shared" si="334"/>
        <v/>
      </c>
      <c r="J7113" s="29" t="str">
        <f t="shared" si="335"/>
        <v/>
      </c>
    </row>
    <row r="7114" spans="8:10" x14ac:dyDescent="0.25">
      <c r="H7114" s="29" t="str">
        <f t="shared" si="333"/>
        <v/>
      </c>
      <c r="I7114" s="29" t="str">
        <f t="shared" si="334"/>
        <v/>
      </c>
      <c r="J7114" s="29" t="str">
        <f t="shared" si="335"/>
        <v/>
      </c>
    </row>
    <row r="7115" spans="8:10" x14ac:dyDescent="0.25">
      <c r="H7115" s="29" t="str">
        <f t="shared" si="333"/>
        <v/>
      </c>
      <c r="I7115" s="29" t="str">
        <f t="shared" si="334"/>
        <v/>
      </c>
      <c r="J7115" s="29" t="str">
        <f t="shared" si="335"/>
        <v/>
      </c>
    </row>
    <row r="7116" spans="8:10" x14ac:dyDescent="0.25">
      <c r="H7116" s="29" t="str">
        <f t="shared" si="333"/>
        <v/>
      </c>
      <c r="I7116" s="29" t="str">
        <f t="shared" si="334"/>
        <v/>
      </c>
      <c r="J7116" s="29" t="str">
        <f t="shared" si="335"/>
        <v/>
      </c>
    </row>
    <row r="7117" spans="8:10" x14ac:dyDescent="0.25">
      <c r="H7117" s="29" t="str">
        <f t="shared" si="333"/>
        <v/>
      </c>
      <c r="I7117" s="29" t="str">
        <f t="shared" si="334"/>
        <v/>
      </c>
      <c r="J7117" s="29" t="str">
        <f t="shared" si="335"/>
        <v/>
      </c>
    </row>
    <row r="7118" spans="8:10" x14ac:dyDescent="0.25">
      <c r="H7118" s="29" t="str">
        <f t="shared" si="333"/>
        <v/>
      </c>
      <c r="I7118" s="29" t="str">
        <f t="shared" si="334"/>
        <v/>
      </c>
      <c r="J7118" s="29" t="str">
        <f t="shared" si="335"/>
        <v/>
      </c>
    </row>
    <row r="7119" spans="8:10" x14ac:dyDescent="0.25">
      <c r="H7119" s="29" t="str">
        <f t="shared" si="333"/>
        <v/>
      </c>
      <c r="I7119" s="29" t="str">
        <f t="shared" si="334"/>
        <v/>
      </c>
      <c r="J7119" s="29" t="str">
        <f t="shared" si="335"/>
        <v/>
      </c>
    </row>
    <row r="7120" spans="8:10" x14ac:dyDescent="0.25">
      <c r="H7120" s="29" t="str">
        <f t="shared" si="333"/>
        <v/>
      </c>
      <c r="I7120" s="29" t="str">
        <f t="shared" si="334"/>
        <v/>
      </c>
      <c r="J7120" s="29" t="str">
        <f t="shared" si="335"/>
        <v/>
      </c>
    </row>
    <row r="7121" spans="8:10" x14ac:dyDescent="0.25">
      <c r="H7121" s="29" t="str">
        <f t="shared" si="333"/>
        <v/>
      </c>
      <c r="I7121" s="29" t="str">
        <f t="shared" si="334"/>
        <v/>
      </c>
      <c r="J7121" s="29" t="str">
        <f t="shared" si="335"/>
        <v/>
      </c>
    </row>
    <row r="7122" spans="8:10" x14ac:dyDescent="0.25">
      <c r="H7122" s="29" t="str">
        <f t="shared" si="333"/>
        <v/>
      </c>
      <c r="I7122" s="29" t="str">
        <f t="shared" si="334"/>
        <v/>
      </c>
      <c r="J7122" s="29" t="str">
        <f t="shared" si="335"/>
        <v/>
      </c>
    </row>
    <row r="7123" spans="8:10" x14ac:dyDescent="0.25">
      <c r="H7123" s="29" t="str">
        <f t="shared" si="333"/>
        <v/>
      </c>
      <c r="I7123" s="29" t="str">
        <f t="shared" si="334"/>
        <v/>
      </c>
      <c r="J7123" s="29" t="str">
        <f t="shared" si="335"/>
        <v/>
      </c>
    </row>
    <row r="7124" spans="8:10" x14ac:dyDescent="0.25">
      <c r="H7124" s="29" t="str">
        <f t="shared" si="333"/>
        <v/>
      </c>
      <c r="I7124" s="29" t="str">
        <f t="shared" si="334"/>
        <v/>
      </c>
      <c r="J7124" s="29" t="str">
        <f t="shared" si="335"/>
        <v/>
      </c>
    </row>
    <row r="7125" spans="8:10" x14ac:dyDescent="0.25">
      <c r="H7125" s="29" t="str">
        <f t="shared" si="333"/>
        <v/>
      </c>
      <c r="I7125" s="29" t="str">
        <f t="shared" si="334"/>
        <v/>
      </c>
      <c r="J7125" s="29" t="str">
        <f t="shared" si="335"/>
        <v/>
      </c>
    </row>
    <row r="7126" spans="8:10" x14ac:dyDescent="0.25">
      <c r="H7126" s="29" t="str">
        <f t="shared" si="333"/>
        <v/>
      </c>
      <c r="I7126" s="29" t="str">
        <f t="shared" si="334"/>
        <v/>
      </c>
      <c r="J7126" s="29" t="str">
        <f t="shared" si="335"/>
        <v/>
      </c>
    </row>
    <row r="7127" spans="8:10" x14ac:dyDescent="0.25">
      <c r="H7127" s="29" t="str">
        <f t="shared" si="333"/>
        <v/>
      </c>
      <c r="I7127" s="29" t="str">
        <f t="shared" si="334"/>
        <v/>
      </c>
      <c r="J7127" s="29" t="str">
        <f t="shared" si="335"/>
        <v/>
      </c>
    </row>
    <row r="7128" spans="8:10" x14ac:dyDescent="0.25">
      <c r="H7128" s="29" t="str">
        <f t="shared" si="333"/>
        <v/>
      </c>
      <c r="I7128" s="29" t="str">
        <f t="shared" si="334"/>
        <v/>
      </c>
      <c r="J7128" s="29" t="str">
        <f t="shared" si="335"/>
        <v/>
      </c>
    </row>
    <row r="7129" spans="8:10" x14ac:dyDescent="0.25">
      <c r="H7129" s="29" t="str">
        <f t="shared" si="333"/>
        <v/>
      </c>
      <c r="I7129" s="29" t="str">
        <f t="shared" si="334"/>
        <v/>
      </c>
      <c r="J7129" s="29" t="str">
        <f t="shared" si="335"/>
        <v/>
      </c>
    </row>
    <row r="7130" spans="8:10" x14ac:dyDescent="0.25">
      <c r="H7130" s="29" t="str">
        <f t="shared" si="333"/>
        <v/>
      </c>
      <c r="I7130" s="29" t="str">
        <f t="shared" si="334"/>
        <v/>
      </c>
      <c r="J7130" s="29" t="str">
        <f t="shared" si="335"/>
        <v/>
      </c>
    </row>
    <row r="7131" spans="8:10" x14ac:dyDescent="0.25">
      <c r="H7131" s="29" t="str">
        <f t="shared" si="333"/>
        <v/>
      </c>
      <c r="I7131" s="29" t="str">
        <f t="shared" si="334"/>
        <v/>
      </c>
      <c r="J7131" s="29" t="str">
        <f t="shared" si="335"/>
        <v/>
      </c>
    </row>
    <row r="7132" spans="8:10" x14ac:dyDescent="0.25">
      <c r="H7132" s="29" t="str">
        <f t="shared" si="333"/>
        <v/>
      </c>
      <c r="I7132" s="29" t="str">
        <f t="shared" si="334"/>
        <v/>
      </c>
      <c r="J7132" s="29" t="str">
        <f t="shared" si="335"/>
        <v/>
      </c>
    </row>
    <row r="7133" spans="8:10" x14ac:dyDescent="0.25">
      <c r="H7133" s="29" t="str">
        <f t="shared" ref="H7133:H7196" si="336">IF(A7133&gt;0,WEEKNUM(C7133,21),"")</f>
        <v/>
      </c>
      <c r="I7133" s="29" t="str">
        <f t="shared" ref="I7133:I7196" si="337">IF(A7133&gt;0,1,"")</f>
        <v/>
      </c>
      <c r="J7133" s="29" t="str">
        <f t="shared" ref="J7133:J7196" si="338">IF(F7133&gt;0,1,"")</f>
        <v/>
      </c>
    </row>
    <row r="7134" spans="8:10" x14ac:dyDescent="0.25">
      <c r="H7134" s="29" t="str">
        <f t="shared" si="336"/>
        <v/>
      </c>
      <c r="I7134" s="29" t="str">
        <f t="shared" si="337"/>
        <v/>
      </c>
      <c r="J7134" s="29" t="str">
        <f t="shared" si="338"/>
        <v/>
      </c>
    </row>
    <row r="7135" spans="8:10" x14ac:dyDescent="0.25">
      <c r="H7135" s="29" t="str">
        <f t="shared" si="336"/>
        <v/>
      </c>
      <c r="I7135" s="29" t="str">
        <f t="shared" si="337"/>
        <v/>
      </c>
      <c r="J7135" s="29" t="str">
        <f t="shared" si="338"/>
        <v/>
      </c>
    </row>
    <row r="7136" spans="8:10" x14ac:dyDescent="0.25">
      <c r="H7136" s="29" t="str">
        <f t="shared" si="336"/>
        <v/>
      </c>
      <c r="I7136" s="29" t="str">
        <f t="shared" si="337"/>
        <v/>
      </c>
      <c r="J7136" s="29" t="str">
        <f t="shared" si="338"/>
        <v/>
      </c>
    </row>
    <row r="7137" spans="8:10" x14ac:dyDescent="0.25">
      <c r="H7137" s="29" t="str">
        <f t="shared" si="336"/>
        <v/>
      </c>
      <c r="I7137" s="29" t="str">
        <f t="shared" si="337"/>
        <v/>
      </c>
      <c r="J7137" s="29" t="str">
        <f t="shared" si="338"/>
        <v/>
      </c>
    </row>
    <row r="7138" spans="8:10" x14ac:dyDescent="0.25">
      <c r="H7138" s="29" t="str">
        <f t="shared" si="336"/>
        <v/>
      </c>
      <c r="I7138" s="29" t="str">
        <f t="shared" si="337"/>
        <v/>
      </c>
      <c r="J7138" s="29" t="str">
        <f t="shared" si="338"/>
        <v/>
      </c>
    </row>
    <row r="7139" spans="8:10" x14ac:dyDescent="0.25">
      <c r="H7139" s="29" t="str">
        <f t="shared" si="336"/>
        <v/>
      </c>
      <c r="I7139" s="29" t="str">
        <f t="shared" si="337"/>
        <v/>
      </c>
      <c r="J7139" s="29" t="str">
        <f t="shared" si="338"/>
        <v/>
      </c>
    </row>
    <row r="7140" spans="8:10" x14ac:dyDescent="0.25">
      <c r="H7140" s="29" t="str">
        <f t="shared" si="336"/>
        <v/>
      </c>
      <c r="I7140" s="29" t="str">
        <f t="shared" si="337"/>
        <v/>
      </c>
      <c r="J7140" s="29" t="str">
        <f t="shared" si="338"/>
        <v/>
      </c>
    </row>
    <row r="7141" spans="8:10" x14ac:dyDescent="0.25">
      <c r="H7141" s="29" t="str">
        <f t="shared" si="336"/>
        <v/>
      </c>
      <c r="I7141" s="29" t="str">
        <f t="shared" si="337"/>
        <v/>
      </c>
      <c r="J7141" s="29" t="str">
        <f t="shared" si="338"/>
        <v/>
      </c>
    </row>
    <row r="7142" spans="8:10" x14ac:dyDescent="0.25">
      <c r="H7142" s="29" t="str">
        <f t="shared" si="336"/>
        <v/>
      </c>
      <c r="I7142" s="29" t="str">
        <f t="shared" si="337"/>
        <v/>
      </c>
      <c r="J7142" s="29" t="str">
        <f t="shared" si="338"/>
        <v/>
      </c>
    </row>
    <row r="7143" spans="8:10" x14ac:dyDescent="0.25">
      <c r="H7143" s="29" t="str">
        <f t="shared" si="336"/>
        <v/>
      </c>
      <c r="I7143" s="29" t="str">
        <f t="shared" si="337"/>
        <v/>
      </c>
      <c r="J7143" s="29" t="str">
        <f t="shared" si="338"/>
        <v/>
      </c>
    </row>
    <row r="7144" spans="8:10" x14ac:dyDescent="0.25">
      <c r="H7144" s="29" t="str">
        <f t="shared" si="336"/>
        <v/>
      </c>
      <c r="I7144" s="29" t="str">
        <f t="shared" si="337"/>
        <v/>
      </c>
      <c r="J7144" s="29" t="str">
        <f t="shared" si="338"/>
        <v/>
      </c>
    </row>
    <row r="7145" spans="8:10" x14ac:dyDescent="0.25">
      <c r="H7145" s="29" t="str">
        <f t="shared" si="336"/>
        <v/>
      </c>
      <c r="I7145" s="29" t="str">
        <f t="shared" si="337"/>
        <v/>
      </c>
      <c r="J7145" s="29" t="str">
        <f t="shared" si="338"/>
        <v/>
      </c>
    </row>
    <row r="7146" spans="8:10" x14ac:dyDescent="0.25">
      <c r="H7146" s="29" t="str">
        <f t="shared" si="336"/>
        <v/>
      </c>
      <c r="I7146" s="29" t="str">
        <f t="shared" si="337"/>
        <v/>
      </c>
      <c r="J7146" s="29" t="str">
        <f t="shared" si="338"/>
        <v/>
      </c>
    </row>
    <row r="7147" spans="8:10" x14ac:dyDescent="0.25">
      <c r="H7147" s="29" t="str">
        <f t="shared" si="336"/>
        <v/>
      </c>
      <c r="I7147" s="29" t="str">
        <f t="shared" si="337"/>
        <v/>
      </c>
      <c r="J7147" s="29" t="str">
        <f t="shared" si="338"/>
        <v/>
      </c>
    </row>
    <row r="7148" spans="8:10" x14ac:dyDescent="0.25">
      <c r="H7148" s="29" t="str">
        <f t="shared" si="336"/>
        <v/>
      </c>
      <c r="I7148" s="29" t="str">
        <f t="shared" si="337"/>
        <v/>
      </c>
      <c r="J7148" s="29" t="str">
        <f t="shared" si="338"/>
        <v/>
      </c>
    </row>
    <row r="7149" spans="8:10" x14ac:dyDescent="0.25">
      <c r="H7149" s="29" t="str">
        <f t="shared" si="336"/>
        <v/>
      </c>
      <c r="I7149" s="29" t="str">
        <f t="shared" si="337"/>
        <v/>
      </c>
      <c r="J7149" s="29" t="str">
        <f t="shared" si="338"/>
        <v/>
      </c>
    </row>
    <row r="7150" spans="8:10" x14ac:dyDescent="0.25">
      <c r="H7150" s="29" t="str">
        <f t="shared" si="336"/>
        <v/>
      </c>
      <c r="I7150" s="29" t="str">
        <f t="shared" si="337"/>
        <v/>
      </c>
      <c r="J7150" s="29" t="str">
        <f t="shared" si="338"/>
        <v/>
      </c>
    </row>
    <row r="7151" spans="8:10" x14ac:dyDescent="0.25">
      <c r="H7151" s="29" t="str">
        <f t="shared" si="336"/>
        <v/>
      </c>
      <c r="I7151" s="29" t="str">
        <f t="shared" si="337"/>
        <v/>
      </c>
      <c r="J7151" s="29" t="str">
        <f t="shared" si="338"/>
        <v/>
      </c>
    </row>
    <row r="7152" spans="8:10" x14ac:dyDescent="0.25">
      <c r="H7152" s="29" t="str">
        <f t="shared" si="336"/>
        <v/>
      </c>
      <c r="I7152" s="29" t="str">
        <f t="shared" si="337"/>
        <v/>
      </c>
      <c r="J7152" s="29" t="str">
        <f t="shared" si="338"/>
        <v/>
      </c>
    </row>
    <row r="7153" spans="8:10" x14ac:dyDescent="0.25">
      <c r="H7153" s="29" t="str">
        <f t="shared" si="336"/>
        <v/>
      </c>
      <c r="I7153" s="29" t="str">
        <f t="shared" si="337"/>
        <v/>
      </c>
      <c r="J7153" s="29" t="str">
        <f t="shared" si="338"/>
        <v/>
      </c>
    </row>
    <row r="7154" spans="8:10" x14ac:dyDescent="0.25">
      <c r="H7154" s="29" t="str">
        <f t="shared" si="336"/>
        <v/>
      </c>
      <c r="I7154" s="29" t="str">
        <f t="shared" si="337"/>
        <v/>
      </c>
      <c r="J7154" s="29" t="str">
        <f t="shared" si="338"/>
        <v/>
      </c>
    </row>
    <row r="7155" spans="8:10" x14ac:dyDescent="0.25">
      <c r="H7155" s="29" t="str">
        <f t="shared" si="336"/>
        <v/>
      </c>
      <c r="I7155" s="29" t="str">
        <f t="shared" si="337"/>
        <v/>
      </c>
      <c r="J7155" s="29" t="str">
        <f t="shared" si="338"/>
        <v/>
      </c>
    </row>
    <row r="7156" spans="8:10" x14ac:dyDescent="0.25">
      <c r="H7156" s="29" t="str">
        <f t="shared" si="336"/>
        <v/>
      </c>
      <c r="I7156" s="29" t="str">
        <f t="shared" si="337"/>
        <v/>
      </c>
      <c r="J7156" s="29" t="str">
        <f t="shared" si="338"/>
        <v/>
      </c>
    </row>
    <row r="7157" spans="8:10" x14ac:dyDescent="0.25">
      <c r="H7157" s="29" t="str">
        <f t="shared" si="336"/>
        <v/>
      </c>
      <c r="I7157" s="29" t="str">
        <f t="shared" si="337"/>
        <v/>
      </c>
      <c r="J7157" s="29" t="str">
        <f t="shared" si="338"/>
        <v/>
      </c>
    </row>
    <row r="7158" spans="8:10" x14ac:dyDescent="0.25">
      <c r="H7158" s="29" t="str">
        <f t="shared" si="336"/>
        <v/>
      </c>
      <c r="I7158" s="29" t="str">
        <f t="shared" si="337"/>
        <v/>
      </c>
      <c r="J7158" s="29" t="str">
        <f t="shared" si="338"/>
        <v/>
      </c>
    </row>
    <row r="7159" spans="8:10" x14ac:dyDescent="0.25">
      <c r="H7159" s="29" t="str">
        <f t="shared" si="336"/>
        <v/>
      </c>
      <c r="I7159" s="29" t="str">
        <f t="shared" si="337"/>
        <v/>
      </c>
      <c r="J7159" s="29" t="str">
        <f t="shared" si="338"/>
        <v/>
      </c>
    </row>
    <row r="7160" spans="8:10" x14ac:dyDescent="0.25">
      <c r="H7160" s="29" t="str">
        <f t="shared" si="336"/>
        <v/>
      </c>
      <c r="I7160" s="29" t="str">
        <f t="shared" si="337"/>
        <v/>
      </c>
      <c r="J7160" s="29" t="str">
        <f t="shared" si="338"/>
        <v/>
      </c>
    </row>
    <row r="7161" spans="8:10" x14ac:dyDescent="0.25">
      <c r="H7161" s="29" t="str">
        <f t="shared" si="336"/>
        <v/>
      </c>
      <c r="I7161" s="29" t="str">
        <f t="shared" si="337"/>
        <v/>
      </c>
      <c r="J7161" s="29" t="str">
        <f t="shared" si="338"/>
        <v/>
      </c>
    </row>
    <row r="7162" spans="8:10" x14ac:dyDescent="0.25">
      <c r="H7162" s="29" t="str">
        <f t="shared" si="336"/>
        <v/>
      </c>
      <c r="I7162" s="29" t="str">
        <f t="shared" si="337"/>
        <v/>
      </c>
      <c r="J7162" s="29" t="str">
        <f t="shared" si="338"/>
        <v/>
      </c>
    </row>
    <row r="7163" spans="8:10" x14ac:dyDescent="0.25">
      <c r="H7163" s="29" t="str">
        <f t="shared" si="336"/>
        <v/>
      </c>
      <c r="I7163" s="29" t="str">
        <f t="shared" si="337"/>
        <v/>
      </c>
      <c r="J7163" s="29" t="str">
        <f t="shared" si="338"/>
        <v/>
      </c>
    </row>
    <row r="7164" spans="8:10" x14ac:dyDescent="0.25">
      <c r="H7164" s="29" t="str">
        <f t="shared" si="336"/>
        <v/>
      </c>
      <c r="I7164" s="29" t="str">
        <f t="shared" si="337"/>
        <v/>
      </c>
      <c r="J7164" s="29" t="str">
        <f t="shared" si="338"/>
        <v/>
      </c>
    </row>
    <row r="7165" spans="8:10" x14ac:dyDescent="0.25">
      <c r="H7165" s="29" t="str">
        <f t="shared" si="336"/>
        <v/>
      </c>
      <c r="I7165" s="29" t="str">
        <f t="shared" si="337"/>
        <v/>
      </c>
      <c r="J7165" s="29" t="str">
        <f t="shared" si="338"/>
        <v/>
      </c>
    </row>
    <row r="7166" spans="8:10" x14ac:dyDescent="0.25">
      <c r="H7166" s="29" t="str">
        <f t="shared" si="336"/>
        <v/>
      </c>
      <c r="I7166" s="29" t="str">
        <f t="shared" si="337"/>
        <v/>
      </c>
      <c r="J7166" s="29" t="str">
        <f t="shared" si="338"/>
        <v/>
      </c>
    </row>
    <row r="7167" spans="8:10" x14ac:dyDescent="0.25">
      <c r="H7167" s="29" t="str">
        <f t="shared" si="336"/>
        <v/>
      </c>
      <c r="I7167" s="29" t="str">
        <f t="shared" si="337"/>
        <v/>
      </c>
      <c r="J7167" s="29" t="str">
        <f t="shared" si="338"/>
        <v/>
      </c>
    </row>
    <row r="7168" spans="8:10" x14ac:dyDescent="0.25">
      <c r="H7168" s="29" t="str">
        <f t="shared" si="336"/>
        <v/>
      </c>
      <c r="I7168" s="29" t="str">
        <f t="shared" si="337"/>
        <v/>
      </c>
      <c r="J7168" s="29" t="str">
        <f t="shared" si="338"/>
        <v/>
      </c>
    </row>
    <row r="7169" spans="8:10" x14ac:dyDescent="0.25">
      <c r="H7169" s="29" t="str">
        <f t="shared" si="336"/>
        <v/>
      </c>
      <c r="I7169" s="29" t="str">
        <f t="shared" si="337"/>
        <v/>
      </c>
      <c r="J7169" s="29" t="str">
        <f t="shared" si="338"/>
        <v/>
      </c>
    </row>
    <row r="7170" spans="8:10" x14ac:dyDescent="0.25">
      <c r="H7170" s="29" t="str">
        <f t="shared" si="336"/>
        <v/>
      </c>
      <c r="I7170" s="29" t="str">
        <f t="shared" si="337"/>
        <v/>
      </c>
      <c r="J7170" s="29" t="str">
        <f t="shared" si="338"/>
        <v/>
      </c>
    </row>
    <row r="7171" spans="8:10" x14ac:dyDescent="0.25">
      <c r="H7171" s="29" t="str">
        <f t="shared" si="336"/>
        <v/>
      </c>
      <c r="I7171" s="29" t="str">
        <f t="shared" si="337"/>
        <v/>
      </c>
      <c r="J7171" s="29" t="str">
        <f t="shared" si="338"/>
        <v/>
      </c>
    </row>
    <row r="7172" spans="8:10" x14ac:dyDescent="0.25">
      <c r="H7172" s="29" t="str">
        <f t="shared" si="336"/>
        <v/>
      </c>
      <c r="I7172" s="29" t="str">
        <f t="shared" si="337"/>
        <v/>
      </c>
      <c r="J7172" s="29" t="str">
        <f t="shared" si="338"/>
        <v/>
      </c>
    </row>
    <row r="7173" spans="8:10" x14ac:dyDescent="0.25">
      <c r="H7173" s="29" t="str">
        <f t="shared" si="336"/>
        <v/>
      </c>
      <c r="I7173" s="29" t="str">
        <f t="shared" si="337"/>
        <v/>
      </c>
      <c r="J7173" s="29" t="str">
        <f t="shared" si="338"/>
        <v/>
      </c>
    </row>
    <row r="7174" spans="8:10" x14ac:dyDescent="0.25">
      <c r="H7174" s="29" t="str">
        <f t="shared" si="336"/>
        <v/>
      </c>
      <c r="I7174" s="29" t="str">
        <f t="shared" si="337"/>
        <v/>
      </c>
      <c r="J7174" s="29" t="str">
        <f t="shared" si="338"/>
        <v/>
      </c>
    </row>
    <row r="7175" spans="8:10" x14ac:dyDescent="0.25">
      <c r="H7175" s="29" t="str">
        <f t="shared" si="336"/>
        <v/>
      </c>
      <c r="I7175" s="29" t="str">
        <f t="shared" si="337"/>
        <v/>
      </c>
      <c r="J7175" s="29" t="str">
        <f t="shared" si="338"/>
        <v/>
      </c>
    </row>
    <row r="7176" spans="8:10" x14ac:dyDescent="0.25">
      <c r="H7176" s="29" t="str">
        <f t="shared" si="336"/>
        <v/>
      </c>
      <c r="I7176" s="29" t="str">
        <f t="shared" si="337"/>
        <v/>
      </c>
      <c r="J7176" s="29" t="str">
        <f t="shared" si="338"/>
        <v/>
      </c>
    </row>
    <row r="7177" spans="8:10" x14ac:dyDescent="0.25">
      <c r="H7177" s="29" t="str">
        <f t="shared" si="336"/>
        <v/>
      </c>
      <c r="I7177" s="29" t="str">
        <f t="shared" si="337"/>
        <v/>
      </c>
      <c r="J7177" s="29" t="str">
        <f t="shared" si="338"/>
        <v/>
      </c>
    </row>
    <row r="7178" spans="8:10" x14ac:dyDescent="0.25">
      <c r="H7178" s="29" t="str">
        <f t="shared" si="336"/>
        <v/>
      </c>
      <c r="I7178" s="29" t="str">
        <f t="shared" si="337"/>
        <v/>
      </c>
      <c r="J7178" s="29" t="str">
        <f t="shared" si="338"/>
        <v/>
      </c>
    </row>
    <row r="7179" spans="8:10" x14ac:dyDescent="0.25">
      <c r="H7179" s="29" t="str">
        <f t="shared" si="336"/>
        <v/>
      </c>
      <c r="I7179" s="29" t="str">
        <f t="shared" si="337"/>
        <v/>
      </c>
      <c r="J7179" s="29" t="str">
        <f t="shared" si="338"/>
        <v/>
      </c>
    </row>
    <row r="7180" spans="8:10" x14ac:dyDescent="0.25">
      <c r="H7180" s="29" t="str">
        <f t="shared" si="336"/>
        <v/>
      </c>
      <c r="I7180" s="29" t="str">
        <f t="shared" si="337"/>
        <v/>
      </c>
      <c r="J7180" s="29" t="str">
        <f t="shared" si="338"/>
        <v/>
      </c>
    </row>
    <row r="7181" spans="8:10" x14ac:dyDescent="0.25">
      <c r="H7181" s="29" t="str">
        <f t="shared" si="336"/>
        <v/>
      </c>
      <c r="I7181" s="29" t="str">
        <f t="shared" si="337"/>
        <v/>
      </c>
      <c r="J7181" s="29" t="str">
        <f t="shared" si="338"/>
        <v/>
      </c>
    </row>
    <row r="7182" spans="8:10" x14ac:dyDescent="0.25">
      <c r="H7182" s="29" t="str">
        <f t="shared" si="336"/>
        <v/>
      </c>
      <c r="I7182" s="29" t="str">
        <f t="shared" si="337"/>
        <v/>
      </c>
      <c r="J7182" s="29" t="str">
        <f t="shared" si="338"/>
        <v/>
      </c>
    </row>
    <row r="7183" spans="8:10" x14ac:dyDescent="0.25">
      <c r="H7183" s="29" t="str">
        <f t="shared" si="336"/>
        <v/>
      </c>
      <c r="I7183" s="29" t="str">
        <f t="shared" si="337"/>
        <v/>
      </c>
      <c r="J7183" s="29" t="str">
        <f t="shared" si="338"/>
        <v/>
      </c>
    </row>
    <row r="7184" spans="8:10" x14ac:dyDescent="0.25">
      <c r="H7184" s="29" t="str">
        <f t="shared" si="336"/>
        <v/>
      </c>
      <c r="I7184" s="29" t="str">
        <f t="shared" si="337"/>
        <v/>
      </c>
      <c r="J7184" s="29" t="str">
        <f t="shared" si="338"/>
        <v/>
      </c>
    </row>
    <row r="7185" spans="8:10" x14ac:dyDescent="0.25">
      <c r="H7185" s="29" t="str">
        <f t="shared" si="336"/>
        <v/>
      </c>
      <c r="I7185" s="29" t="str">
        <f t="shared" si="337"/>
        <v/>
      </c>
      <c r="J7185" s="29" t="str">
        <f t="shared" si="338"/>
        <v/>
      </c>
    </row>
    <row r="7186" spans="8:10" x14ac:dyDescent="0.25">
      <c r="H7186" s="29" t="str">
        <f t="shared" si="336"/>
        <v/>
      </c>
      <c r="I7186" s="29" t="str">
        <f t="shared" si="337"/>
        <v/>
      </c>
      <c r="J7186" s="29" t="str">
        <f t="shared" si="338"/>
        <v/>
      </c>
    </row>
    <row r="7187" spans="8:10" x14ac:dyDescent="0.25">
      <c r="H7187" s="29" t="str">
        <f t="shared" si="336"/>
        <v/>
      </c>
      <c r="I7187" s="29" t="str">
        <f t="shared" si="337"/>
        <v/>
      </c>
      <c r="J7187" s="29" t="str">
        <f t="shared" si="338"/>
        <v/>
      </c>
    </row>
    <row r="7188" spans="8:10" x14ac:dyDescent="0.25">
      <c r="H7188" s="29" t="str">
        <f t="shared" si="336"/>
        <v/>
      </c>
      <c r="I7188" s="29" t="str">
        <f t="shared" si="337"/>
        <v/>
      </c>
      <c r="J7188" s="29" t="str">
        <f t="shared" si="338"/>
        <v/>
      </c>
    </row>
    <row r="7189" spans="8:10" x14ac:dyDescent="0.25">
      <c r="H7189" s="29" t="str">
        <f t="shared" si="336"/>
        <v/>
      </c>
      <c r="I7189" s="29" t="str">
        <f t="shared" si="337"/>
        <v/>
      </c>
      <c r="J7189" s="29" t="str">
        <f t="shared" si="338"/>
        <v/>
      </c>
    </row>
    <row r="7190" spans="8:10" x14ac:dyDescent="0.25">
      <c r="H7190" s="29" t="str">
        <f t="shared" si="336"/>
        <v/>
      </c>
      <c r="I7190" s="29" t="str">
        <f t="shared" si="337"/>
        <v/>
      </c>
      <c r="J7190" s="29" t="str">
        <f t="shared" si="338"/>
        <v/>
      </c>
    </row>
    <row r="7191" spans="8:10" x14ac:dyDescent="0.25">
      <c r="H7191" s="29" t="str">
        <f t="shared" si="336"/>
        <v/>
      </c>
      <c r="I7191" s="29" t="str">
        <f t="shared" si="337"/>
        <v/>
      </c>
      <c r="J7191" s="29" t="str">
        <f t="shared" si="338"/>
        <v/>
      </c>
    </row>
    <row r="7192" spans="8:10" x14ac:dyDescent="0.25">
      <c r="H7192" s="29" t="str">
        <f t="shared" si="336"/>
        <v/>
      </c>
      <c r="I7192" s="29" t="str">
        <f t="shared" si="337"/>
        <v/>
      </c>
      <c r="J7192" s="29" t="str">
        <f t="shared" si="338"/>
        <v/>
      </c>
    </row>
    <row r="7193" spans="8:10" x14ac:dyDescent="0.25">
      <c r="H7193" s="29" t="str">
        <f t="shared" si="336"/>
        <v/>
      </c>
      <c r="I7193" s="29" t="str">
        <f t="shared" si="337"/>
        <v/>
      </c>
      <c r="J7193" s="29" t="str">
        <f t="shared" si="338"/>
        <v/>
      </c>
    </row>
    <row r="7194" spans="8:10" x14ac:dyDescent="0.25">
      <c r="H7194" s="29" t="str">
        <f t="shared" si="336"/>
        <v/>
      </c>
      <c r="I7194" s="29" t="str">
        <f t="shared" si="337"/>
        <v/>
      </c>
      <c r="J7194" s="29" t="str">
        <f t="shared" si="338"/>
        <v/>
      </c>
    </row>
    <row r="7195" spans="8:10" x14ac:dyDescent="0.25">
      <c r="H7195" s="29" t="str">
        <f t="shared" si="336"/>
        <v/>
      </c>
      <c r="I7195" s="29" t="str">
        <f t="shared" si="337"/>
        <v/>
      </c>
      <c r="J7195" s="29" t="str">
        <f t="shared" si="338"/>
        <v/>
      </c>
    </row>
    <row r="7196" spans="8:10" x14ac:dyDescent="0.25">
      <c r="H7196" s="29" t="str">
        <f t="shared" si="336"/>
        <v/>
      </c>
      <c r="I7196" s="29" t="str">
        <f t="shared" si="337"/>
        <v/>
      </c>
      <c r="J7196" s="29" t="str">
        <f t="shared" si="338"/>
        <v/>
      </c>
    </row>
    <row r="7197" spans="8:10" x14ac:dyDescent="0.25">
      <c r="H7197" s="29" t="str">
        <f t="shared" ref="H7197:H7260" si="339">IF(A7197&gt;0,WEEKNUM(C7197,21),"")</f>
        <v/>
      </c>
      <c r="I7197" s="29" t="str">
        <f t="shared" ref="I7197:I7260" si="340">IF(A7197&gt;0,1,"")</f>
        <v/>
      </c>
      <c r="J7197" s="29" t="str">
        <f t="shared" ref="J7197:J7260" si="341">IF(F7197&gt;0,1,"")</f>
        <v/>
      </c>
    </row>
    <row r="7198" spans="8:10" x14ac:dyDescent="0.25">
      <c r="H7198" s="29" t="str">
        <f t="shared" si="339"/>
        <v/>
      </c>
      <c r="I7198" s="29" t="str">
        <f t="shared" si="340"/>
        <v/>
      </c>
      <c r="J7198" s="29" t="str">
        <f t="shared" si="341"/>
        <v/>
      </c>
    </row>
    <row r="7199" spans="8:10" x14ac:dyDescent="0.25">
      <c r="H7199" s="29" t="str">
        <f t="shared" si="339"/>
        <v/>
      </c>
      <c r="I7199" s="29" t="str">
        <f t="shared" si="340"/>
        <v/>
      </c>
      <c r="J7199" s="29" t="str">
        <f t="shared" si="341"/>
        <v/>
      </c>
    </row>
    <row r="7200" spans="8:10" x14ac:dyDescent="0.25">
      <c r="H7200" s="29" t="str">
        <f t="shared" si="339"/>
        <v/>
      </c>
      <c r="I7200" s="29" t="str">
        <f t="shared" si="340"/>
        <v/>
      </c>
      <c r="J7200" s="29" t="str">
        <f t="shared" si="341"/>
        <v/>
      </c>
    </row>
    <row r="7201" spans="8:10" x14ac:dyDescent="0.25">
      <c r="H7201" s="29" t="str">
        <f t="shared" si="339"/>
        <v/>
      </c>
      <c r="I7201" s="29" t="str">
        <f t="shared" si="340"/>
        <v/>
      </c>
      <c r="J7201" s="29" t="str">
        <f t="shared" si="341"/>
        <v/>
      </c>
    </row>
    <row r="7202" spans="8:10" x14ac:dyDescent="0.25">
      <c r="H7202" s="29" t="str">
        <f t="shared" si="339"/>
        <v/>
      </c>
      <c r="I7202" s="29" t="str">
        <f t="shared" si="340"/>
        <v/>
      </c>
      <c r="J7202" s="29" t="str">
        <f t="shared" si="341"/>
        <v/>
      </c>
    </row>
    <row r="7203" spans="8:10" x14ac:dyDescent="0.25">
      <c r="H7203" s="29" t="str">
        <f t="shared" si="339"/>
        <v/>
      </c>
      <c r="I7203" s="29" t="str">
        <f t="shared" si="340"/>
        <v/>
      </c>
      <c r="J7203" s="29" t="str">
        <f t="shared" si="341"/>
        <v/>
      </c>
    </row>
    <row r="7204" spans="8:10" x14ac:dyDescent="0.25">
      <c r="H7204" s="29" t="str">
        <f t="shared" si="339"/>
        <v/>
      </c>
      <c r="I7204" s="29" t="str">
        <f t="shared" si="340"/>
        <v/>
      </c>
      <c r="J7204" s="29" t="str">
        <f t="shared" si="341"/>
        <v/>
      </c>
    </row>
    <row r="7205" spans="8:10" x14ac:dyDescent="0.25">
      <c r="H7205" s="29" t="str">
        <f t="shared" si="339"/>
        <v/>
      </c>
      <c r="I7205" s="29" t="str">
        <f t="shared" si="340"/>
        <v/>
      </c>
      <c r="J7205" s="29" t="str">
        <f t="shared" si="341"/>
        <v/>
      </c>
    </row>
    <row r="7206" spans="8:10" x14ac:dyDescent="0.25">
      <c r="H7206" s="29" t="str">
        <f t="shared" si="339"/>
        <v/>
      </c>
      <c r="I7206" s="29" t="str">
        <f t="shared" si="340"/>
        <v/>
      </c>
      <c r="J7206" s="29" t="str">
        <f t="shared" si="341"/>
        <v/>
      </c>
    </row>
    <row r="7207" spans="8:10" x14ac:dyDescent="0.25">
      <c r="H7207" s="29" t="str">
        <f t="shared" si="339"/>
        <v/>
      </c>
      <c r="I7207" s="29" t="str">
        <f t="shared" si="340"/>
        <v/>
      </c>
      <c r="J7207" s="29" t="str">
        <f t="shared" si="341"/>
        <v/>
      </c>
    </row>
    <row r="7208" spans="8:10" x14ac:dyDescent="0.25">
      <c r="H7208" s="29" t="str">
        <f t="shared" si="339"/>
        <v/>
      </c>
      <c r="I7208" s="29" t="str">
        <f t="shared" si="340"/>
        <v/>
      </c>
      <c r="J7208" s="29" t="str">
        <f t="shared" si="341"/>
        <v/>
      </c>
    </row>
    <row r="7209" spans="8:10" x14ac:dyDescent="0.25">
      <c r="H7209" s="29" t="str">
        <f t="shared" si="339"/>
        <v/>
      </c>
      <c r="I7209" s="29" t="str">
        <f t="shared" si="340"/>
        <v/>
      </c>
      <c r="J7209" s="29" t="str">
        <f t="shared" si="341"/>
        <v/>
      </c>
    </row>
    <row r="7210" spans="8:10" x14ac:dyDescent="0.25">
      <c r="H7210" s="29" t="str">
        <f t="shared" si="339"/>
        <v/>
      </c>
      <c r="I7210" s="29" t="str">
        <f t="shared" si="340"/>
        <v/>
      </c>
      <c r="J7210" s="29" t="str">
        <f t="shared" si="341"/>
        <v/>
      </c>
    </row>
    <row r="7211" spans="8:10" x14ac:dyDescent="0.25">
      <c r="H7211" s="29" t="str">
        <f t="shared" si="339"/>
        <v/>
      </c>
      <c r="I7211" s="29" t="str">
        <f t="shared" si="340"/>
        <v/>
      </c>
      <c r="J7211" s="29" t="str">
        <f t="shared" si="341"/>
        <v/>
      </c>
    </row>
    <row r="7212" spans="8:10" x14ac:dyDescent="0.25">
      <c r="H7212" s="29" t="str">
        <f t="shared" si="339"/>
        <v/>
      </c>
      <c r="I7212" s="29" t="str">
        <f t="shared" si="340"/>
        <v/>
      </c>
      <c r="J7212" s="29" t="str">
        <f t="shared" si="341"/>
        <v/>
      </c>
    </row>
    <row r="7213" spans="8:10" x14ac:dyDescent="0.25">
      <c r="H7213" s="29" t="str">
        <f t="shared" si="339"/>
        <v/>
      </c>
      <c r="I7213" s="29" t="str">
        <f t="shared" si="340"/>
        <v/>
      </c>
      <c r="J7213" s="29" t="str">
        <f t="shared" si="341"/>
        <v/>
      </c>
    </row>
    <row r="7214" spans="8:10" x14ac:dyDescent="0.25">
      <c r="H7214" s="29" t="str">
        <f t="shared" si="339"/>
        <v/>
      </c>
      <c r="I7214" s="29" t="str">
        <f t="shared" si="340"/>
        <v/>
      </c>
      <c r="J7214" s="29" t="str">
        <f t="shared" si="341"/>
        <v/>
      </c>
    </row>
    <row r="7215" spans="8:10" x14ac:dyDescent="0.25">
      <c r="H7215" s="29" t="str">
        <f t="shared" si="339"/>
        <v/>
      </c>
      <c r="I7215" s="29" t="str">
        <f t="shared" si="340"/>
        <v/>
      </c>
      <c r="J7215" s="29" t="str">
        <f t="shared" si="341"/>
        <v/>
      </c>
    </row>
    <row r="7216" spans="8:10" x14ac:dyDescent="0.25">
      <c r="H7216" s="29" t="str">
        <f t="shared" si="339"/>
        <v/>
      </c>
      <c r="I7216" s="29" t="str">
        <f t="shared" si="340"/>
        <v/>
      </c>
      <c r="J7216" s="29" t="str">
        <f t="shared" si="341"/>
        <v/>
      </c>
    </row>
    <row r="7217" spans="8:10" x14ac:dyDescent="0.25">
      <c r="H7217" s="29" t="str">
        <f t="shared" si="339"/>
        <v/>
      </c>
      <c r="I7217" s="29" t="str">
        <f t="shared" si="340"/>
        <v/>
      </c>
      <c r="J7217" s="29" t="str">
        <f t="shared" si="341"/>
        <v/>
      </c>
    </row>
    <row r="7218" spans="8:10" x14ac:dyDescent="0.25">
      <c r="H7218" s="29" t="str">
        <f t="shared" si="339"/>
        <v/>
      </c>
      <c r="I7218" s="29" t="str">
        <f t="shared" si="340"/>
        <v/>
      </c>
      <c r="J7218" s="29" t="str">
        <f t="shared" si="341"/>
        <v/>
      </c>
    </row>
    <row r="7219" spans="8:10" x14ac:dyDescent="0.25">
      <c r="H7219" s="29" t="str">
        <f t="shared" si="339"/>
        <v/>
      </c>
      <c r="I7219" s="29" t="str">
        <f t="shared" si="340"/>
        <v/>
      </c>
      <c r="J7219" s="29" t="str">
        <f t="shared" si="341"/>
        <v/>
      </c>
    </row>
    <row r="7220" spans="8:10" x14ac:dyDescent="0.25">
      <c r="H7220" s="29" t="str">
        <f t="shared" si="339"/>
        <v/>
      </c>
      <c r="I7220" s="29" t="str">
        <f t="shared" si="340"/>
        <v/>
      </c>
      <c r="J7220" s="29" t="str">
        <f t="shared" si="341"/>
        <v/>
      </c>
    </row>
    <row r="7221" spans="8:10" x14ac:dyDescent="0.25">
      <c r="H7221" s="29" t="str">
        <f t="shared" si="339"/>
        <v/>
      </c>
      <c r="I7221" s="29" t="str">
        <f t="shared" si="340"/>
        <v/>
      </c>
      <c r="J7221" s="29" t="str">
        <f t="shared" si="341"/>
        <v/>
      </c>
    </row>
    <row r="7222" spans="8:10" x14ac:dyDescent="0.25">
      <c r="H7222" s="29" t="str">
        <f t="shared" si="339"/>
        <v/>
      </c>
      <c r="I7222" s="29" t="str">
        <f t="shared" si="340"/>
        <v/>
      </c>
      <c r="J7222" s="29" t="str">
        <f t="shared" si="341"/>
        <v/>
      </c>
    </row>
    <row r="7223" spans="8:10" x14ac:dyDescent="0.25">
      <c r="H7223" s="29" t="str">
        <f t="shared" si="339"/>
        <v/>
      </c>
      <c r="I7223" s="29" t="str">
        <f t="shared" si="340"/>
        <v/>
      </c>
      <c r="J7223" s="29" t="str">
        <f t="shared" si="341"/>
        <v/>
      </c>
    </row>
    <row r="7224" spans="8:10" x14ac:dyDescent="0.25">
      <c r="H7224" s="29" t="str">
        <f t="shared" si="339"/>
        <v/>
      </c>
      <c r="I7224" s="29" t="str">
        <f t="shared" si="340"/>
        <v/>
      </c>
      <c r="J7224" s="29" t="str">
        <f t="shared" si="341"/>
        <v/>
      </c>
    </row>
    <row r="7225" spans="8:10" x14ac:dyDescent="0.25">
      <c r="H7225" s="29" t="str">
        <f t="shared" si="339"/>
        <v/>
      </c>
      <c r="I7225" s="29" t="str">
        <f t="shared" si="340"/>
        <v/>
      </c>
      <c r="J7225" s="29" t="str">
        <f t="shared" si="341"/>
        <v/>
      </c>
    </row>
    <row r="7226" spans="8:10" x14ac:dyDescent="0.25">
      <c r="H7226" s="29" t="str">
        <f t="shared" si="339"/>
        <v/>
      </c>
      <c r="I7226" s="29" t="str">
        <f t="shared" si="340"/>
        <v/>
      </c>
      <c r="J7226" s="29" t="str">
        <f t="shared" si="341"/>
        <v/>
      </c>
    </row>
    <row r="7227" spans="8:10" x14ac:dyDescent="0.25">
      <c r="H7227" s="29" t="str">
        <f t="shared" si="339"/>
        <v/>
      </c>
      <c r="I7227" s="29" t="str">
        <f t="shared" si="340"/>
        <v/>
      </c>
      <c r="J7227" s="29" t="str">
        <f t="shared" si="341"/>
        <v/>
      </c>
    </row>
    <row r="7228" spans="8:10" x14ac:dyDescent="0.25">
      <c r="H7228" s="29" t="str">
        <f t="shared" si="339"/>
        <v/>
      </c>
      <c r="I7228" s="29" t="str">
        <f t="shared" si="340"/>
        <v/>
      </c>
      <c r="J7228" s="29" t="str">
        <f t="shared" si="341"/>
        <v/>
      </c>
    </row>
    <row r="7229" spans="8:10" x14ac:dyDescent="0.25">
      <c r="H7229" s="29" t="str">
        <f t="shared" si="339"/>
        <v/>
      </c>
      <c r="I7229" s="29" t="str">
        <f t="shared" si="340"/>
        <v/>
      </c>
      <c r="J7229" s="29" t="str">
        <f t="shared" si="341"/>
        <v/>
      </c>
    </row>
    <row r="7230" spans="8:10" x14ac:dyDescent="0.25">
      <c r="H7230" s="29" t="str">
        <f t="shared" si="339"/>
        <v/>
      </c>
      <c r="I7230" s="29" t="str">
        <f t="shared" si="340"/>
        <v/>
      </c>
      <c r="J7230" s="29" t="str">
        <f t="shared" si="341"/>
        <v/>
      </c>
    </row>
    <row r="7231" spans="8:10" x14ac:dyDescent="0.25">
      <c r="H7231" s="29" t="str">
        <f t="shared" si="339"/>
        <v/>
      </c>
      <c r="I7231" s="29" t="str">
        <f t="shared" si="340"/>
        <v/>
      </c>
      <c r="J7231" s="29" t="str">
        <f t="shared" si="341"/>
        <v/>
      </c>
    </row>
    <row r="7232" spans="8:10" x14ac:dyDescent="0.25">
      <c r="H7232" s="29" t="str">
        <f t="shared" si="339"/>
        <v/>
      </c>
      <c r="I7232" s="29" t="str">
        <f t="shared" si="340"/>
        <v/>
      </c>
      <c r="J7232" s="29" t="str">
        <f t="shared" si="341"/>
        <v/>
      </c>
    </row>
    <row r="7233" spans="8:10" x14ac:dyDescent="0.25">
      <c r="H7233" s="29" t="str">
        <f t="shared" si="339"/>
        <v/>
      </c>
      <c r="I7233" s="29" t="str">
        <f t="shared" si="340"/>
        <v/>
      </c>
      <c r="J7233" s="29" t="str">
        <f t="shared" si="341"/>
        <v/>
      </c>
    </row>
    <row r="7234" spans="8:10" x14ac:dyDescent="0.25">
      <c r="H7234" s="29" t="str">
        <f t="shared" si="339"/>
        <v/>
      </c>
      <c r="I7234" s="29" t="str">
        <f t="shared" si="340"/>
        <v/>
      </c>
      <c r="J7234" s="29" t="str">
        <f t="shared" si="341"/>
        <v/>
      </c>
    </row>
    <row r="7235" spans="8:10" x14ac:dyDescent="0.25">
      <c r="H7235" s="29" t="str">
        <f t="shared" si="339"/>
        <v/>
      </c>
      <c r="I7235" s="29" t="str">
        <f t="shared" si="340"/>
        <v/>
      </c>
      <c r="J7235" s="29" t="str">
        <f t="shared" si="341"/>
        <v/>
      </c>
    </row>
    <row r="7236" spans="8:10" x14ac:dyDescent="0.25">
      <c r="H7236" s="29" t="str">
        <f t="shared" si="339"/>
        <v/>
      </c>
      <c r="I7236" s="29" t="str">
        <f t="shared" si="340"/>
        <v/>
      </c>
      <c r="J7236" s="29" t="str">
        <f t="shared" si="341"/>
        <v/>
      </c>
    </row>
    <row r="7237" spans="8:10" x14ac:dyDescent="0.25">
      <c r="H7237" s="29" t="str">
        <f t="shared" si="339"/>
        <v/>
      </c>
      <c r="I7237" s="29" t="str">
        <f t="shared" si="340"/>
        <v/>
      </c>
      <c r="J7237" s="29" t="str">
        <f t="shared" si="341"/>
        <v/>
      </c>
    </row>
    <row r="7238" spans="8:10" x14ac:dyDescent="0.25">
      <c r="H7238" s="29" t="str">
        <f t="shared" si="339"/>
        <v/>
      </c>
      <c r="I7238" s="29" t="str">
        <f t="shared" si="340"/>
        <v/>
      </c>
      <c r="J7238" s="29" t="str">
        <f t="shared" si="341"/>
        <v/>
      </c>
    </row>
    <row r="7239" spans="8:10" x14ac:dyDescent="0.25">
      <c r="H7239" s="29" t="str">
        <f t="shared" si="339"/>
        <v/>
      </c>
      <c r="I7239" s="29" t="str">
        <f t="shared" si="340"/>
        <v/>
      </c>
      <c r="J7239" s="29" t="str">
        <f t="shared" si="341"/>
        <v/>
      </c>
    </row>
    <row r="7240" spans="8:10" x14ac:dyDescent="0.25">
      <c r="H7240" s="29" t="str">
        <f t="shared" si="339"/>
        <v/>
      </c>
      <c r="I7240" s="29" t="str">
        <f t="shared" si="340"/>
        <v/>
      </c>
      <c r="J7240" s="29" t="str">
        <f t="shared" si="341"/>
        <v/>
      </c>
    </row>
    <row r="7241" spans="8:10" x14ac:dyDescent="0.25">
      <c r="H7241" s="29" t="str">
        <f t="shared" si="339"/>
        <v/>
      </c>
      <c r="I7241" s="29" t="str">
        <f t="shared" si="340"/>
        <v/>
      </c>
      <c r="J7241" s="29" t="str">
        <f t="shared" si="341"/>
        <v/>
      </c>
    </row>
    <row r="7242" spans="8:10" x14ac:dyDescent="0.25">
      <c r="H7242" s="29" t="str">
        <f t="shared" si="339"/>
        <v/>
      </c>
      <c r="I7242" s="29" t="str">
        <f t="shared" si="340"/>
        <v/>
      </c>
      <c r="J7242" s="29" t="str">
        <f t="shared" si="341"/>
        <v/>
      </c>
    </row>
    <row r="7243" spans="8:10" x14ac:dyDescent="0.25">
      <c r="H7243" s="29" t="str">
        <f t="shared" si="339"/>
        <v/>
      </c>
      <c r="I7243" s="29" t="str">
        <f t="shared" si="340"/>
        <v/>
      </c>
      <c r="J7243" s="29" t="str">
        <f t="shared" si="341"/>
        <v/>
      </c>
    </row>
    <row r="7244" spans="8:10" x14ac:dyDescent="0.25">
      <c r="H7244" s="29" t="str">
        <f t="shared" si="339"/>
        <v/>
      </c>
      <c r="I7244" s="29" t="str">
        <f t="shared" si="340"/>
        <v/>
      </c>
      <c r="J7244" s="29" t="str">
        <f t="shared" si="341"/>
        <v/>
      </c>
    </row>
    <row r="7245" spans="8:10" x14ac:dyDescent="0.25">
      <c r="H7245" s="29" t="str">
        <f t="shared" si="339"/>
        <v/>
      </c>
      <c r="I7245" s="29" t="str">
        <f t="shared" si="340"/>
        <v/>
      </c>
      <c r="J7245" s="29" t="str">
        <f t="shared" si="341"/>
        <v/>
      </c>
    </row>
    <row r="7246" spans="8:10" x14ac:dyDescent="0.25">
      <c r="H7246" s="29" t="str">
        <f t="shared" si="339"/>
        <v/>
      </c>
      <c r="I7246" s="29" t="str">
        <f t="shared" si="340"/>
        <v/>
      </c>
      <c r="J7246" s="29" t="str">
        <f t="shared" si="341"/>
        <v/>
      </c>
    </row>
    <row r="7247" spans="8:10" x14ac:dyDescent="0.25">
      <c r="H7247" s="29" t="str">
        <f t="shared" si="339"/>
        <v/>
      </c>
      <c r="I7247" s="29" t="str">
        <f t="shared" si="340"/>
        <v/>
      </c>
      <c r="J7247" s="29" t="str">
        <f t="shared" si="341"/>
        <v/>
      </c>
    </row>
    <row r="7248" spans="8:10" x14ac:dyDescent="0.25">
      <c r="H7248" s="29" t="str">
        <f t="shared" si="339"/>
        <v/>
      </c>
      <c r="I7248" s="29" t="str">
        <f t="shared" si="340"/>
        <v/>
      </c>
      <c r="J7248" s="29" t="str">
        <f t="shared" si="341"/>
        <v/>
      </c>
    </row>
    <row r="7249" spans="8:10" x14ac:dyDescent="0.25">
      <c r="H7249" s="29" t="str">
        <f t="shared" si="339"/>
        <v/>
      </c>
      <c r="I7249" s="29" t="str">
        <f t="shared" si="340"/>
        <v/>
      </c>
      <c r="J7249" s="29" t="str">
        <f t="shared" si="341"/>
        <v/>
      </c>
    </row>
    <row r="7250" spans="8:10" x14ac:dyDescent="0.25">
      <c r="H7250" s="29" t="str">
        <f t="shared" si="339"/>
        <v/>
      </c>
      <c r="I7250" s="29" t="str">
        <f t="shared" si="340"/>
        <v/>
      </c>
      <c r="J7250" s="29" t="str">
        <f t="shared" si="341"/>
        <v/>
      </c>
    </row>
    <row r="7251" spans="8:10" x14ac:dyDescent="0.25">
      <c r="H7251" s="29" t="str">
        <f t="shared" si="339"/>
        <v/>
      </c>
      <c r="I7251" s="29" t="str">
        <f t="shared" si="340"/>
        <v/>
      </c>
      <c r="J7251" s="29" t="str">
        <f t="shared" si="341"/>
        <v/>
      </c>
    </row>
    <row r="7252" spans="8:10" x14ac:dyDescent="0.25">
      <c r="H7252" s="29" t="str">
        <f t="shared" si="339"/>
        <v/>
      </c>
      <c r="I7252" s="29" t="str">
        <f t="shared" si="340"/>
        <v/>
      </c>
      <c r="J7252" s="29" t="str">
        <f t="shared" si="341"/>
        <v/>
      </c>
    </row>
    <row r="7253" spans="8:10" x14ac:dyDescent="0.25">
      <c r="H7253" s="29" t="str">
        <f t="shared" si="339"/>
        <v/>
      </c>
      <c r="I7253" s="29" t="str">
        <f t="shared" si="340"/>
        <v/>
      </c>
      <c r="J7253" s="29" t="str">
        <f t="shared" si="341"/>
        <v/>
      </c>
    </row>
    <row r="7254" spans="8:10" x14ac:dyDescent="0.25">
      <c r="H7254" s="29" t="str">
        <f t="shared" si="339"/>
        <v/>
      </c>
      <c r="I7254" s="29" t="str">
        <f t="shared" si="340"/>
        <v/>
      </c>
      <c r="J7254" s="29" t="str">
        <f t="shared" si="341"/>
        <v/>
      </c>
    </row>
    <row r="7255" spans="8:10" x14ac:dyDescent="0.25">
      <c r="H7255" s="29" t="str">
        <f t="shared" si="339"/>
        <v/>
      </c>
      <c r="I7255" s="29" t="str">
        <f t="shared" si="340"/>
        <v/>
      </c>
      <c r="J7255" s="29" t="str">
        <f t="shared" si="341"/>
        <v/>
      </c>
    </row>
    <row r="7256" spans="8:10" x14ac:dyDescent="0.25">
      <c r="H7256" s="29" t="str">
        <f t="shared" si="339"/>
        <v/>
      </c>
      <c r="I7256" s="29" t="str">
        <f t="shared" si="340"/>
        <v/>
      </c>
      <c r="J7256" s="29" t="str">
        <f t="shared" si="341"/>
        <v/>
      </c>
    </row>
    <row r="7257" spans="8:10" x14ac:dyDescent="0.25">
      <c r="H7257" s="29" t="str">
        <f t="shared" si="339"/>
        <v/>
      </c>
      <c r="I7257" s="29" t="str">
        <f t="shared" si="340"/>
        <v/>
      </c>
      <c r="J7257" s="29" t="str">
        <f t="shared" si="341"/>
        <v/>
      </c>
    </row>
    <row r="7258" spans="8:10" x14ac:dyDescent="0.25">
      <c r="H7258" s="29" t="str">
        <f t="shared" si="339"/>
        <v/>
      </c>
      <c r="I7258" s="29" t="str">
        <f t="shared" si="340"/>
        <v/>
      </c>
      <c r="J7258" s="29" t="str">
        <f t="shared" si="341"/>
        <v/>
      </c>
    </row>
    <row r="7259" spans="8:10" x14ac:dyDescent="0.25">
      <c r="H7259" s="29" t="str">
        <f t="shared" si="339"/>
        <v/>
      </c>
      <c r="I7259" s="29" t="str">
        <f t="shared" si="340"/>
        <v/>
      </c>
      <c r="J7259" s="29" t="str">
        <f t="shared" si="341"/>
        <v/>
      </c>
    </row>
    <row r="7260" spans="8:10" x14ac:dyDescent="0.25">
      <c r="H7260" s="29" t="str">
        <f t="shared" si="339"/>
        <v/>
      </c>
      <c r="I7260" s="29" t="str">
        <f t="shared" si="340"/>
        <v/>
      </c>
      <c r="J7260" s="29" t="str">
        <f t="shared" si="341"/>
        <v/>
      </c>
    </row>
    <row r="7261" spans="8:10" x14ac:dyDescent="0.25">
      <c r="H7261" s="29" t="str">
        <f t="shared" ref="H7261:H7324" si="342">IF(A7261&gt;0,WEEKNUM(C7261,21),"")</f>
        <v/>
      </c>
      <c r="I7261" s="29" t="str">
        <f t="shared" ref="I7261:I7324" si="343">IF(A7261&gt;0,1,"")</f>
        <v/>
      </c>
      <c r="J7261" s="29" t="str">
        <f t="shared" ref="J7261:J7324" si="344">IF(F7261&gt;0,1,"")</f>
        <v/>
      </c>
    </row>
    <row r="7262" spans="8:10" x14ac:dyDescent="0.25">
      <c r="H7262" s="29" t="str">
        <f t="shared" si="342"/>
        <v/>
      </c>
      <c r="I7262" s="29" t="str">
        <f t="shared" si="343"/>
        <v/>
      </c>
      <c r="J7262" s="29" t="str">
        <f t="shared" si="344"/>
        <v/>
      </c>
    </row>
    <row r="7263" spans="8:10" x14ac:dyDescent="0.25">
      <c r="H7263" s="29" t="str">
        <f t="shared" si="342"/>
        <v/>
      </c>
      <c r="I7263" s="29" t="str">
        <f t="shared" si="343"/>
        <v/>
      </c>
      <c r="J7263" s="29" t="str">
        <f t="shared" si="344"/>
        <v/>
      </c>
    </row>
    <row r="7264" spans="8:10" x14ac:dyDescent="0.25">
      <c r="H7264" s="29" t="str">
        <f t="shared" si="342"/>
        <v/>
      </c>
      <c r="I7264" s="29" t="str">
        <f t="shared" si="343"/>
        <v/>
      </c>
      <c r="J7264" s="29" t="str">
        <f t="shared" si="344"/>
        <v/>
      </c>
    </row>
    <row r="7265" spans="8:10" x14ac:dyDescent="0.25">
      <c r="H7265" s="29" t="str">
        <f t="shared" si="342"/>
        <v/>
      </c>
      <c r="I7265" s="29" t="str">
        <f t="shared" si="343"/>
        <v/>
      </c>
      <c r="J7265" s="29" t="str">
        <f t="shared" si="344"/>
        <v/>
      </c>
    </row>
    <row r="7266" spans="8:10" x14ac:dyDescent="0.25">
      <c r="H7266" s="29" t="str">
        <f t="shared" si="342"/>
        <v/>
      </c>
      <c r="I7266" s="29" t="str">
        <f t="shared" si="343"/>
        <v/>
      </c>
      <c r="J7266" s="29" t="str">
        <f t="shared" si="344"/>
        <v/>
      </c>
    </row>
    <row r="7267" spans="8:10" x14ac:dyDescent="0.25">
      <c r="H7267" s="29" t="str">
        <f t="shared" si="342"/>
        <v/>
      </c>
      <c r="I7267" s="29" t="str">
        <f t="shared" si="343"/>
        <v/>
      </c>
      <c r="J7267" s="29" t="str">
        <f t="shared" si="344"/>
        <v/>
      </c>
    </row>
    <row r="7268" spans="8:10" x14ac:dyDescent="0.25">
      <c r="H7268" s="29" t="str">
        <f t="shared" si="342"/>
        <v/>
      </c>
      <c r="I7268" s="29" t="str">
        <f t="shared" si="343"/>
        <v/>
      </c>
      <c r="J7268" s="29" t="str">
        <f t="shared" si="344"/>
        <v/>
      </c>
    </row>
    <row r="7269" spans="8:10" x14ac:dyDescent="0.25">
      <c r="H7269" s="29" t="str">
        <f t="shared" si="342"/>
        <v/>
      </c>
      <c r="I7269" s="29" t="str">
        <f t="shared" si="343"/>
        <v/>
      </c>
      <c r="J7269" s="29" t="str">
        <f t="shared" si="344"/>
        <v/>
      </c>
    </row>
    <row r="7270" spans="8:10" x14ac:dyDescent="0.25">
      <c r="H7270" s="29" t="str">
        <f t="shared" si="342"/>
        <v/>
      </c>
      <c r="I7270" s="29" t="str">
        <f t="shared" si="343"/>
        <v/>
      </c>
      <c r="J7270" s="29" t="str">
        <f t="shared" si="344"/>
        <v/>
      </c>
    </row>
    <row r="7271" spans="8:10" x14ac:dyDescent="0.25">
      <c r="H7271" s="29" t="str">
        <f t="shared" si="342"/>
        <v/>
      </c>
      <c r="I7271" s="29" t="str">
        <f t="shared" si="343"/>
        <v/>
      </c>
      <c r="J7271" s="29" t="str">
        <f t="shared" si="344"/>
        <v/>
      </c>
    </row>
    <row r="7272" spans="8:10" x14ac:dyDescent="0.25">
      <c r="H7272" s="29" t="str">
        <f t="shared" si="342"/>
        <v/>
      </c>
      <c r="I7272" s="29" t="str">
        <f t="shared" si="343"/>
        <v/>
      </c>
      <c r="J7272" s="29" t="str">
        <f t="shared" si="344"/>
        <v/>
      </c>
    </row>
    <row r="7273" spans="8:10" x14ac:dyDescent="0.25">
      <c r="H7273" s="29" t="str">
        <f t="shared" si="342"/>
        <v/>
      </c>
      <c r="I7273" s="29" t="str">
        <f t="shared" si="343"/>
        <v/>
      </c>
      <c r="J7273" s="29" t="str">
        <f t="shared" si="344"/>
        <v/>
      </c>
    </row>
    <row r="7274" spans="8:10" x14ac:dyDescent="0.25">
      <c r="H7274" s="29" t="str">
        <f t="shared" si="342"/>
        <v/>
      </c>
      <c r="I7274" s="29" t="str">
        <f t="shared" si="343"/>
        <v/>
      </c>
      <c r="J7274" s="29" t="str">
        <f t="shared" si="344"/>
        <v/>
      </c>
    </row>
    <row r="7275" spans="8:10" x14ac:dyDescent="0.25">
      <c r="H7275" s="29" t="str">
        <f t="shared" si="342"/>
        <v/>
      </c>
      <c r="I7275" s="29" t="str">
        <f t="shared" si="343"/>
        <v/>
      </c>
      <c r="J7275" s="29" t="str">
        <f t="shared" si="344"/>
        <v/>
      </c>
    </row>
    <row r="7276" spans="8:10" x14ac:dyDescent="0.25">
      <c r="H7276" s="29" t="str">
        <f t="shared" si="342"/>
        <v/>
      </c>
      <c r="I7276" s="29" t="str">
        <f t="shared" si="343"/>
        <v/>
      </c>
      <c r="J7276" s="29" t="str">
        <f t="shared" si="344"/>
        <v/>
      </c>
    </row>
    <row r="7277" spans="8:10" x14ac:dyDescent="0.25">
      <c r="H7277" s="29" t="str">
        <f t="shared" si="342"/>
        <v/>
      </c>
      <c r="I7277" s="29" t="str">
        <f t="shared" si="343"/>
        <v/>
      </c>
      <c r="J7277" s="29" t="str">
        <f t="shared" si="344"/>
        <v/>
      </c>
    </row>
    <row r="7278" spans="8:10" x14ac:dyDescent="0.25">
      <c r="H7278" s="29" t="str">
        <f t="shared" si="342"/>
        <v/>
      </c>
      <c r="I7278" s="29" t="str">
        <f t="shared" si="343"/>
        <v/>
      </c>
      <c r="J7278" s="29" t="str">
        <f t="shared" si="344"/>
        <v/>
      </c>
    </row>
    <row r="7279" spans="8:10" x14ac:dyDescent="0.25">
      <c r="H7279" s="29" t="str">
        <f t="shared" si="342"/>
        <v/>
      </c>
      <c r="I7279" s="29" t="str">
        <f t="shared" si="343"/>
        <v/>
      </c>
      <c r="J7279" s="29" t="str">
        <f t="shared" si="344"/>
        <v/>
      </c>
    </row>
    <row r="7280" spans="8:10" x14ac:dyDescent="0.25">
      <c r="H7280" s="29" t="str">
        <f t="shared" si="342"/>
        <v/>
      </c>
      <c r="I7280" s="29" t="str">
        <f t="shared" si="343"/>
        <v/>
      </c>
      <c r="J7280" s="29" t="str">
        <f t="shared" si="344"/>
        <v/>
      </c>
    </row>
    <row r="7281" spans="8:10" x14ac:dyDescent="0.25">
      <c r="H7281" s="29" t="str">
        <f t="shared" si="342"/>
        <v/>
      </c>
      <c r="I7281" s="29" t="str">
        <f t="shared" si="343"/>
        <v/>
      </c>
      <c r="J7281" s="29" t="str">
        <f t="shared" si="344"/>
        <v/>
      </c>
    </row>
    <row r="7282" spans="8:10" x14ac:dyDescent="0.25">
      <c r="H7282" s="29" t="str">
        <f t="shared" si="342"/>
        <v/>
      </c>
      <c r="I7282" s="29" t="str">
        <f t="shared" si="343"/>
        <v/>
      </c>
      <c r="J7282" s="29" t="str">
        <f t="shared" si="344"/>
        <v/>
      </c>
    </row>
    <row r="7283" spans="8:10" x14ac:dyDescent="0.25">
      <c r="H7283" s="29" t="str">
        <f t="shared" si="342"/>
        <v/>
      </c>
      <c r="I7283" s="29" t="str">
        <f t="shared" si="343"/>
        <v/>
      </c>
      <c r="J7283" s="29" t="str">
        <f t="shared" si="344"/>
        <v/>
      </c>
    </row>
    <row r="7284" spans="8:10" x14ac:dyDescent="0.25">
      <c r="H7284" s="29" t="str">
        <f t="shared" si="342"/>
        <v/>
      </c>
      <c r="I7284" s="29" t="str">
        <f t="shared" si="343"/>
        <v/>
      </c>
      <c r="J7284" s="29" t="str">
        <f t="shared" si="344"/>
        <v/>
      </c>
    </row>
    <row r="7285" spans="8:10" x14ac:dyDescent="0.25">
      <c r="H7285" s="29" t="str">
        <f t="shared" si="342"/>
        <v/>
      </c>
      <c r="I7285" s="29" t="str">
        <f t="shared" si="343"/>
        <v/>
      </c>
      <c r="J7285" s="29" t="str">
        <f t="shared" si="344"/>
        <v/>
      </c>
    </row>
    <row r="7286" spans="8:10" x14ac:dyDescent="0.25">
      <c r="H7286" s="29" t="str">
        <f t="shared" si="342"/>
        <v/>
      </c>
      <c r="I7286" s="29" t="str">
        <f t="shared" si="343"/>
        <v/>
      </c>
      <c r="J7286" s="29" t="str">
        <f t="shared" si="344"/>
        <v/>
      </c>
    </row>
    <row r="7287" spans="8:10" x14ac:dyDescent="0.25">
      <c r="H7287" s="29" t="str">
        <f t="shared" si="342"/>
        <v/>
      </c>
      <c r="I7287" s="29" t="str">
        <f t="shared" si="343"/>
        <v/>
      </c>
      <c r="J7287" s="29" t="str">
        <f t="shared" si="344"/>
        <v/>
      </c>
    </row>
    <row r="7288" spans="8:10" x14ac:dyDescent="0.25">
      <c r="H7288" s="29" t="str">
        <f t="shared" si="342"/>
        <v/>
      </c>
      <c r="I7288" s="29" t="str">
        <f t="shared" si="343"/>
        <v/>
      </c>
      <c r="J7288" s="29" t="str">
        <f t="shared" si="344"/>
        <v/>
      </c>
    </row>
    <row r="7289" spans="8:10" x14ac:dyDescent="0.25">
      <c r="H7289" s="29" t="str">
        <f t="shared" si="342"/>
        <v/>
      </c>
      <c r="I7289" s="29" t="str">
        <f t="shared" si="343"/>
        <v/>
      </c>
      <c r="J7289" s="29" t="str">
        <f t="shared" si="344"/>
        <v/>
      </c>
    </row>
    <row r="7290" spans="8:10" x14ac:dyDescent="0.25">
      <c r="H7290" s="29" t="str">
        <f t="shared" si="342"/>
        <v/>
      </c>
      <c r="I7290" s="29" t="str">
        <f t="shared" si="343"/>
        <v/>
      </c>
      <c r="J7290" s="29" t="str">
        <f t="shared" si="344"/>
        <v/>
      </c>
    </row>
    <row r="7291" spans="8:10" x14ac:dyDescent="0.25">
      <c r="H7291" s="29" t="str">
        <f t="shared" si="342"/>
        <v/>
      </c>
      <c r="I7291" s="29" t="str">
        <f t="shared" si="343"/>
        <v/>
      </c>
      <c r="J7291" s="29" t="str">
        <f t="shared" si="344"/>
        <v/>
      </c>
    </row>
    <row r="7292" spans="8:10" x14ac:dyDescent="0.25">
      <c r="H7292" s="29" t="str">
        <f t="shared" si="342"/>
        <v/>
      </c>
      <c r="I7292" s="29" t="str">
        <f t="shared" si="343"/>
        <v/>
      </c>
      <c r="J7292" s="29" t="str">
        <f t="shared" si="344"/>
        <v/>
      </c>
    </row>
    <row r="7293" spans="8:10" x14ac:dyDescent="0.25">
      <c r="H7293" s="29" t="str">
        <f t="shared" si="342"/>
        <v/>
      </c>
      <c r="I7293" s="29" t="str">
        <f t="shared" si="343"/>
        <v/>
      </c>
      <c r="J7293" s="29" t="str">
        <f t="shared" si="344"/>
        <v/>
      </c>
    </row>
    <row r="7294" spans="8:10" x14ac:dyDescent="0.25">
      <c r="H7294" s="29" t="str">
        <f t="shared" si="342"/>
        <v/>
      </c>
      <c r="I7294" s="29" t="str">
        <f t="shared" si="343"/>
        <v/>
      </c>
      <c r="J7294" s="29" t="str">
        <f t="shared" si="344"/>
        <v/>
      </c>
    </row>
    <row r="7295" spans="8:10" x14ac:dyDescent="0.25">
      <c r="H7295" s="29" t="str">
        <f t="shared" si="342"/>
        <v/>
      </c>
      <c r="I7295" s="29" t="str">
        <f t="shared" si="343"/>
        <v/>
      </c>
      <c r="J7295" s="29" t="str">
        <f t="shared" si="344"/>
        <v/>
      </c>
    </row>
    <row r="7296" spans="8:10" x14ac:dyDescent="0.25">
      <c r="H7296" s="29" t="str">
        <f t="shared" si="342"/>
        <v/>
      </c>
      <c r="I7296" s="29" t="str">
        <f t="shared" si="343"/>
        <v/>
      </c>
      <c r="J7296" s="29" t="str">
        <f t="shared" si="344"/>
        <v/>
      </c>
    </row>
    <row r="7297" spans="8:10" x14ac:dyDescent="0.25">
      <c r="H7297" s="29" t="str">
        <f t="shared" si="342"/>
        <v/>
      </c>
      <c r="I7297" s="29" t="str">
        <f t="shared" si="343"/>
        <v/>
      </c>
      <c r="J7297" s="29" t="str">
        <f t="shared" si="344"/>
        <v/>
      </c>
    </row>
    <row r="7298" spans="8:10" x14ac:dyDescent="0.25">
      <c r="H7298" s="29" t="str">
        <f t="shared" si="342"/>
        <v/>
      </c>
      <c r="I7298" s="29" t="str">
        <f t="shared" si="343"/>
        <v/>
      </c>
      <c r="J7298" s="29" t="str">
        <f t="shared" si="344"/>
        <v/>
      </c>
    </row>
    <row r="7299" spans="8:10" x14ac:dyDescent="0.25">
      <c r="H7299" s="29" t="str">
        <f t="shared" si="342"/>
        <v/>
      </c>
      <c r="I7299" s="29" t="str">
        <f t="shared" si="343"/>
        <v/>
      </c>
      <c r="J7299" s="29" t="str">
        <f t="shared" si="344"/>
        <v/>
      </c>
    </row>
    <row r="7300" spans="8:10" x14ac:dyDescent="0.25">
      <c r="H7300" s="29" t="str">
        <f t="shared" si="342"/>
        <v/>
      </c>
      <c r="I7300" s="29" t="str">
        <f t="shared" si="343"/>
        <v/>
      </c>
      <c r="J7300" s="29" t="str">
        <f t="shared" si="344"/>
        <v/>
      </c>
    </row>
    <row r="7301" spans="8:10" x14ac:dyDescent="0.25">
      <c r="H7301" s="29" t="str">
        <f t="shared" si="342"/>
        <v/>
      </c>
      <c r="I7301" s="29" t="str">
        <f t="shared" si="343"/>
        <v/>
      </c>
      <c r="J7301" s="29" t="str">
        <f t="shared" si="344"/>
        <v/>
      </c>
    </row>
    <row r="7302" spans="8:10" x14ac:dyDescent="0.25">
      <c r="H7302" s="29" t="str">
        <f t="shared" si="342"/>
        <v/>
      </c>
      <c r="I7302" s="29" t="str">
        <f t="shared" si="343"/>
        <v/>
      </c>
      <c r="J7302" s="29" t="str">
        <f t="shared" si="344"/>
        <v/>
      </c>
    </row>
    <row r="7303" spans="8:10" x14ac:dyDescent="0.25">
      <c r="H7303" s="29" t="str">
        <f t="shared" si="342"/>
        <v/>
      </c>
      <c r="I7303" s="29" t="str">
        <f t="shared" si="343"/>
        <v/>
      </c>
      <c r="J7303" s="29" t="str">
        <f t="shared" si="344"/>
        <v/>
      </c>
    </row>
    <row r="7304" spans="8:10" x14ac:dyDescent="0.25">
      <c r="H7304" s="29" t="str">
        <f t="shared" si="342"/>
        <v/>
      </c>
      <c r="I7304" s="29" t="str">
        <f t="shared" si="343"/>
        <v/>
      </c>
      <c r="J7304" s="29" t="str">
        <f t="shared" si="344"/>
        <v/>
      </c>
    </row>
    <row r="7305" spans="8:10" x14ac:dyDescent="0.25">
      <c r="H7305" s="29" t="str">
        <f t="shared" si="342"/>
        <v/>
      </c>
      <c r="I7305" s="29" t="str">
        <f t="shared" si="343"/>
        <v/>
      </c>
      <c r="J7305" s="29" t="str">
        <f t="shared" si="344"/>
        <v/>
      </c>
    </row>
    <row r="7306" spans="8:10" x14ac:dyDescent="0.25">
      <c r="H7306" s="29" t="str">
        <f t="shared" si="342"/>
        <v/>
      </c>
      <c r="I7306" s="29" t="str">
        <f t="shared" si="343"/>
        <v/>
      </c>
      <c r="J7306" s="29" t="str">
        <f t="shared" si="344"/>
        <v/>
      </c>
    </row>
    <row r="7307" spans="8:10" x14ac:dyDescent="0.25">
      <c r="H7307" s="29" t="str">
        <f t="shared" si="342"/>
        <v/>
      </c>
      <c r="I7307" s="29" t="str">
        <f t="shared" si="343"/>
        <v/>
      </c>
      <c r="J7307" s="29" t="str">
        <f t="shared" si="344"/>
        <v/>
      </c>
    </row>
    <row r="7308" spans="8:10" x14ac:dyDescent="0.25">
      <c r="H7308" s="29" t="str">
        <f t="shared" si="342"/>
        <v/>
      </c>
      <c r="I7308" s="29" t="str">
        <f t="shared" si="343"/>
        <v/>
      </c>
      <c r="J7308" s="29" t="str">
        <f t="shared" si="344"/>
        <v/>
      </c>
    </row>
    <row r="7309" spans="8:10" x14ac:dyDescent="0.25">
      <c r="H7309" s="29" t="str">
        <f t="shared" si="342"/>
        <v/>
      </c>
      <c r="I7309" s="29" t="str">
        <f t="shared" si="343"/>
        <v/>
      </c>
      <c r="J7309" s="29" t="str">
        <f t="shared" si="344"/>
        <v/>
      </c>
    </row>
    <row r="7310" spans="8:10" x14ac:dyDescent="0.25">
      <c r="H7310" s="29" t="str">
        <f t="shared" si="342"/>
        <v/>
      </c>
      <c r="I7310" s="29" t="str">
        <f t="shared" si="343"/>
        <v/>
      </c>
      <c r="J7310" s="29" t="str">
        <f t="shared" si="344"/>
        <v/>
      </c>
    </row>
    <row r="7311" spans="8:10" x14ac:dyDescent="0.25">
      <c r="H7311" s="29" t="str">
        <f t="shared" si="342"/>
        <v/>
      </c>
      <c r="I7311" s="29" t="str">
        <f t="shared" si="343"/>
        <v/>
      </c>
      <c r="J7311" s="29" t="str">
        <f t="shared" si="344"/>
        <v/>
      </c>
    </row>
    <row r="7312" spans="8:10" x14ac:dyDescent="0.25">
      <c r="H7312" s="29" t="str">
        <f t="shared" si="342"/>
        <v/>
      </c>
      <c r="I7312" s="29" t="str">
        <f t="shared" si="343"/>
        <v/>
      </c>
      <c r="J7312" s="29" t="str">
        <f t="shared" si="344"/>
        <v/>
      </c>
    </row>
    <row r="7313" spans="8:10" x14ac:dyDescent="0.25">
      <c r="H7313" s="29" t="str">
        <f t="shared" si="342"/>
        <v/>
      </c>
      <c r="I7313" s="29" t="str">
        <f t="shared" si="343"/>
        <v/>
      </c>
      <c r="J7313" s="29" t="str">
        <f t="shared" si="344"/>
        <v/>
      </c>
    </row>
    <row r="7314" spans="8:10" x14ac:dyDescent="0.25">
      <c r="H7314" s="29" t="str">
        <f t="shared" si="342"/>
        <v/>
      </c>
      <c r="I7314" s="29" t="str">
        <f t="shared" si="343"/>
        <v/>
      </c>
      <c r="J7314" s="29" t="str">
        <f t="shared" si="344"/>
        <v/>
      </c>
    </row>
    <row r="7315" spans="8:10" x14ac:dyDescent="0.25">
      <c r="H7315" s="29" t="str">
        <f t="shared" si="342"/>
        <v/>
      </c>
      <c r="I7315" s="29" t="str">
        <f t="shared" si="343"/>
        <v/>
      </c>
      <c r="J7315" s="29" t="str">
        <f t="shared" si="344"/>
        <v/>
      </c>
    </row>
    <row r="7316" spans="8:10" x14ac:dyDescent="0.25">
      <c r="H7316" s="29" t="str">
        <f t="shared" si="342"/>
        <v/>
      </c>
      <c r="I7316" s="29" t="str">
        <f t="shared" si="343"/>
        <v/>
      </c>
      <c r="J7316" s="29" t="str">
        <f t="shared" si="344"/>
        <v/>
      </c>
    </row>
    <row r="7317" spans="8:10" x14ac:dyDescent="0.25">
      <c r="H7317" s="29" t="str">
        <f t="shared" si="342"/>
        <v/>
      </c>
      <c r="I7317" s="29" t="str">
        <f t="shared" si="343"/>
        <v/>
      </c>
      <c r="J7317" s="29" t="str">
        <f t="shared" si="344"/>
        <v/>
      </c>
    </row>
    <row r="7318" spans="8:10" x14ac:dyDescent="0.25">
      <c r="H7318" s="29" t="str">
        <f t="shared" si="342"/>
        <v/>
      </c>
      <c r="I7318" s="29" t="str">
        <f t="shared" si="343"/>
        <v/>
      </c>
      <c r="J7318" s="29" t="str">
        <f t="shared" si="344"/>
        <v/>
      </c>
    </row>
    <row r="7319" spans="8:10" x14ac:dyDescent="0.25">
      <c r="H7319" s="29" t="str">
        <f t="shared" si="342"/>
        <v/>
      </c>
      <c r="I7319" s="29" t="str">
        <f t="shared" si="343"/>
        <v/>
      </c>
      <c r="J7319" s="29" t="str">
        <f t="shared" si="344"/>
        <v/>
      </c>
    </row>
    <row r="7320" spans="8:10" x14ac:dyDescent="0.25">
      <c r="H7320" s="29" t="str">
        <f t="shared" si="342"/>
        <v/>
      </c>
      <c r="I7320" s="29" t="str">
        <f t="shared" si="343"/>
        <v/>
      </c>
      <c r="J7320" s="29" t="str">
        <f t="shared" si="344"/>
        <v/>
      </c>
    </row>
    <row r="7321" spans="8:10" x14ac:dyDescent="0.25">
      <c r="H7321" s="29" t="str">
        <f t="shared" si="342"/>
        <v/>
      </c>
      <c r="I7321" s="29" t="str">
        <f t="shared" si="343"/>
        <v/>
      </c>
      <c r="J7321" s="29" t="str">
        <f t="shared" si="344"/>
        <v/>
      </c>
    </row>
    <row r="7322" spans="8:10" x14ac:dyDescent="0.25">
      <c r="H7322" s="29" t="str">
        <f t="shared" si="342"/>
        <v/>
      </c>
      <c r="I7322" s="29" t="str">
        <f t="shared" si="343"/>
        <v/>
      </c>
      <c r="J7322" s="29" t="str">
        <f t="shared" si="344"/>
        <v/>
      </c>
    </row>
    <row r="7323" spans="8:10" x14ac:dyDescent="0.25">
      <c r="H7323" s="29" t="str">
        <f t="shared" si="342"/>
        <v/>
      </c>
      <c r="I7323" s="29" t="str">
        <f t="shared" si="343"/>
        <v/>
      </c>
      <c r="J7323" s="29" t="str">
        <f t="shared" si="344"/>
        <v/>
      </c>
    </row>
    <row r="7324" spans="8:10" x14ac:dyDescent="0.25">
      <c r="H7324" s="29" t="str">
        <f t="shared" si="342"/>
        <v/>
      </c>
      <c r="I7324" s="29" t="str">
        <f t="shared" si="343"/>
        <v/>
      </c>
      <c r="J7324" s="29" t="str">
        <f t="shared" si="344"/>
        <v/>
      </c>
    </row>
    <row r="7325" spans="8:10" x14ac:dyDescent="0.25">
      <c r="H7325" s="29" t="str">
        <f t="shared" ref="H7325:H7388" si="345">IF(A7325&gt;0,WEEKNUM(C7325,21),"")</f>
        <v/>
      </c>
      <c r="I7325" s="29" t="str">
        <f t="shared" ref="I7325:I7388" si="346">IF(A7325&gt;0,1,"")</f>
        <v/>
      </c>
      <c r="J7325" s="29" t="str">
        <f t="shared" ref="J7325:J7388" si="347">IF(F7325&gt;0,1,"")</f>
        <v/>
      </c>
    </row>
    <row r="7326" spans="8:10" x14ac:dyDescent="0.25">
      <c r="H7326" s="29" t="str">
        <f t="shared" si="345"/>
        <v/>
      </c>
      <c r="I7326" s="29" t="str">
        <f t="shared" si="346"/>
        <v/>
      </c>
      <c r="J7326" s="29" t="str">
        <f t="shared" si="347"/>
        <v/>
      </c>
    </row>
    <row r="7327" spans="8:10" x14ac:dyDescent="0.25">
      <c r="H7327" s="29" t="str">
        <f t="shared" si="345"/>
        <v/>
      </c>
      <c r="I7327" s="29" t="str">
        <f t="shared" si="346"/>
        <v/>
      </c>
      <c r="J7327" s="29" t="str">
        <f t="shared" si="347"/>
        <v/>
      </c>
    </row>
    <row r="7328" spans="8:10" x14ac:dyDescent="0.25">
      <c r="H7328" s="29" t="str">
        <f t="shared" si="345"/>
        <v/>
      </c>
      <c r="I7328" s="29" t="str">
        <f t="shared" si="346"/>
        <v/>
      </c>
      <c r="J7328" s="29" t="str">
        <f t="shared" si="347"/>
        <v/>
      </c>
    </row>
    <row r="7329" spans="8:10" x14ac:dyDescent="0.25">
      <c r="H7329" s="29" t="str">
        <f t="shared" si="345"/>
        <v/>
      </c>
      <c r="I7329" s="29" t="str">
        <f t="shared" si="346"/>
        <v/>
      </c>
      <c r="J7329" s="29" t="str">
        <f t="shared" si="347"/>
        <v/>
      </c>
    </row>
    <row r="7330" spans="8:10" x14ac:dyDescent="0.25">
      <c r="H7330" s="29" t="str">
        <f t="shared" si="345"/>
        <v/>
      </c>
      <c r="I7330" s="29" t="str">
        <f t="shared" si="346"/>
        <v/>
      </c>
      <c r="J7330" s="29" t="str">
        <f t="shared" si="347"/>
        <v/>
      </c>
    </row>
    <row r="7331" spans="8:10" x14ac:dyDescent="0.25">
      <c r="H7331" s="29" t="str">
        <f t="shared" si="345"/>
        <v/>
      </c>
      <c r="I7331" s="29" t="str">
        <f t="shared" si="346"/>
        <v/>
      </c>
      <c r="J7331" s="29" t="str">
        <f t="shared" si="347"/>
        <v/>
      </c>
    </row>
    <row r="7332" spans="8:10" x14ac:dyDescent="0.25">
      <c r="H7332" s="29" t="str">
        <f t="shared" si="345"/>
        <v/>
      </c>
      <c r="I7332" s="29" t="str">
        <f t="shared" si="346"/>
        <v/>
      </c>
      <c r="J7332" s="29" t="str">
        <f t="shared" si="347"/>
        <v/>
      </c>
    </row>
    <row r="7333" spans="8:10" x14ac:dyDescent="0.25">
      <c r="H7333" s="29" t="str">
        <f t="shared" si="345"/>
        <v/>
      </c>
      <c r="I7333" s="29" t="str">
        <f t="shared" si="346"/>
        <v/>
      </c>
      <c r="J7333" s="29" t="str">
        <f t="shared" si="347"/>
        <v/>
      </c>
    </row>
    <row r="7334" spans="8:10" x14ac:dyDescent="0.25">
      <c r="H7334" s="29" t="str">
        <f t="shared" si="345"/>
        <v/>
      </c>
      <c r="I7334" s="29" t="str">
        <f t="shared" si="346"/>
        <v/>
      </c>
      <c r="J7334" s="29" t="str">
        <f t="shared" si="347"/>
        <v/>
      </c>
    </row>
    <row r="7335" spans="8:10" x14ac:dyDescent="0.25">
      <c r="H7335" s="29" t="str">
        <f t="shared" si="345"/>
        <v/>
      </c>
      <c r="I7335" s="29" t="str">
        <f t="shared" si="346"/>
        <v/>
      </c>
      <c r="J7335" s="29" t="str">
        <f t="shared" si="347"/>
        <v/>
      </c>
    </row>
    <row r="7336" spans="8:10" x14ac:dyDescent="0.25">
      <c r="H7336" s="29" t="str">
        <f t="shared" si="345"/>
        <v/>
      </c>
      <c r="I7336" s="29" t="str">
        <f t="shared" si="346"/>
        <v/>
      </c>
      <c r="J7336" s="29" t="str">
        <f t="shared" si="347"/>
        <v/>
      </c>
    </row>
    <row r="7337" spans="8:10" x14ac:dyDescent="0.25">
      <c r="H7337" s="29" t="str">
        <f t="shared" si="345"/>
        <v/>
      </c>
      <c r="I7337" s="29" t="str">
        <f t="shared" si="346"/>
        <v/>
      </c>
      <c r="J7337" s="29" t="str">
        <f t="shared" si="347"/>
        <v/>
      </c>
    </row>
    <row r="7338" spans="8:10" x14ac:dyDescent="0.25">
      <c r="H7338" s="29" t="str">
        <f t="shared" si="345"/>
        <v/>
      </c>
      <c r="I7338" s="29" t="str">
        <f t="shared" si="346"/>
        <v/>
      </c>
      <c r="J7338" s="29" t="str">
        <f t="shared" si="347"/>
        <v/>
      </c>
    </row>
    <row r="7339" spans="8:10" x14ac:dyDescent="0.25">
      <c r="H7339" s="29" t="str">
        <f t="shared" si="345"/>
        <v/>
      </c>
      <c r="I7339" s="29" t="str">
        <f t="shared" si="346"/>
        <v/>
      </c>
      <c r="J7339" s="29" t="str">
        <f t="shared" si="347"/>
        <v/>
      </c>
    </row>
    <row r="7340" spans="8:10" x14ac:dyDescent="0.25">
      <c r="H7340" s="29" t="str">
        <f t="shared" si="345"/>
        <v/>
      </c>
      <c r="I7340" s="29" t="str">
        <f t="shared" si="346"/>
        <v/>
      </c>
      <c r="J7340" s="29" t="str">
        <f t="shared" si="347"/>
        <v/>
      </c>
    </row>
    <row r="7341" spans="8:10" x14ac:dyDescent="0.25">
      <c r="H7341" s="29" t="str">
        <f t="shared" si="345"/>
        <v/>
      </c>
      <c r="I7341" s="29" t="str">
        <f t="shared" si="346"/>
        <v/>
      </c>
      <c r="J7341" s="29" t="str">
        <f t="shared" si="347"/>
        <v/>
      </c>
    </row>
    <row r="7342" spans="8:10" x14ac:dyDescent="0.25">
      <c r="H7342" s="29" t="str">
        <f t="shared" si="345"/>
        <v/>
      </c>
      <c r="I7342" s="29" t="str">
        <f t="shared" si="346"/>
        <v/>
      </c>
      <c r="J7342" s="29" t="str">
        <f t="shared" si="347"/>
        <v/>
      </c>
    </row>
    <row r="7343" spans="8:10" x14ac:dyDescent="0.25">
      <c r="H7343" s="29" t="str">
        <f t="shared" si="345"/>
        <v/>
      </c>
      <c r="I7343" s="29" t="str">
        <f t="shared" si="346"/>
        <v/>
      </c>
      <c r="J7343" s="29" t="str">
        <f t="shared" si="347"/>
        <v/>
      </c>
    </row>
    <row r="7344" spans="8:10" x14ac:dyDescent="0.25">
      <c r="H7344" s="29" t="str">
        <f t="shared" si="345"/>
        <v/>
      </c>
      <c r="I7344" s="29" t="str">
        <f t="shared" si="346"/>
        <v/>
      </c>
      <c r="J7344" s="29" t="str">
        <f t="shared" si="347"/>
        <v/>
      </c>
    </row>
    <row r="7345" spans="8:10" x14ac:dyDescent="0.25">
      <c r="H7345" s="29" t="str">
        <f t="shared" si="345"/>
        <v/>
      </c>
      <c r="I7345" s="29" t="str">
        <f t="shared" si="346"/>
        <v/>
      </c>
      <c r="J7345" s="29" t="str">
        <f t="shared" si="347"/>
        <v/>
      </c>
    </row>
    <row r="7346" spans="8:10" x14ac:dyDescent="0.25">
      <c r="H7346" s="29" t="str">
        <f t="shared" si="345"/>
        <v/>
      </c>
      <c r="I7346" s="29" t="str">
        <f t="shared" si="346"/>
        <v/>
      </c>
      <c r="J7346" s="29" t="str">
        <f t="shared" si="347"/>
        <v/>
      </c>
    </row>
    <row r="7347" spans="8:10" x14ac:dyDescent="0.25">
      <c r="H7347" s="29" t="str">
        <f t="shared" si="345"/>
        <v/>
      </c>
      <c r="I7347" s="29" t="str">
        <f t="shared" si="346"/>
        <v/>
      </c>
      <c r="J7347" s="29" t="str">
        <f t="shared" si="347"/>
        <v/>
      </c>
    </row>
    <row r="7348" spans="8:10" x14ac:dyDescent="0.25">
      <c r="H7348" s="29" t="str">
        <f t="shared" si="345"/>
        <v/>
      </c>
      <c r="I7348" s="29" t="str">
        <f t="shared" si="346"/>
        <v/>
      </c>
      <c r="J7348" s="29" t="str">
        <f t="shared" si="347"/>
        <v/>
      </c>
    </row>
    <row r="7349" spans="8:10" x14ac:dyDescent="0.25">
      <c r="H7349" s="29" t="str">
        <f t="shared" si="345"/>
        <v/>
      </c>
      <c r="I7349" s="29" t="str">
        <f t="shared" si="346"/>
        <v/>
      </c>
      <c r="J7349" s="29" t="str">
        <f t="shared" si="347"/>
        <v/>
      </c>
    </row>
    <row r="7350" spans="8:10" x14ac:dyDescent="0.25">
      <c r="H7350" s="29" t="str">
        <f t="shared" si="345"/>
        <v/>
      </c>
      <c r="I7350" s="29" t="str">
        <f t="shared" si="346"/>
        <v/>
      </c>
      <c r="J7350" s="29" t="str">
        <f t="shared" si="347"/>
        <v/>
      </c>
    </row>
    <row r="7351" spans="8:10" x14ac:dyDescent="0.25">
      <c r="H7351" s="29" t="str">
        <f t="shared" si="345"/>
        <v/>
      </c>
      <c r="I7351" s="29" t="str">
        <f t="shared" si="346"/>
        <v/>
      </c>
      <c r="J7351" s="29" t="str">
        <f t="shared" si="347"/>
        <v/>
      </c>
    </row>
    <row r="7352" spans="8:10" x14ac:dyDescent="0.25">
      <c r="H7352" s="29" t="str">
        <f t="shared" si="345"/>
        <v/>
      </c>
      <c r="I7352" s="29" t="str">
        <f t="shared" si="346"/>
        <v/>
      </c>
      <c r="J7352" s="29" t="str">
        <f t="shared" si="347"/>
        <v/>
      </c>
    </row>
    <row r="7353" spans="8:10" x14ac:dyDescent="0.25">
      <c r="H7353" s="29" t="str">
        <f t="shared" si="345"/>
        <v/>
      </c>
      <c r="I7353" s="29" t="str">
        <f t="shared" si="346"/>
        <v/>
      </c>
      <c r="J7353" s="29" t="str">
        <f t="shared" si="347"/>
        <v/>
      </c>
    </row>
    <row r="7354" spans="8:10" x14ac:dyDescent="0.25">
      <c r="H7354" s="29" t="str">
        <f t="shared" si="345"/>
        <v/>
      </c>
      <c r="I7354" s="29" t="str">
        <f t="shared" si="346"/>
        <v/>
      </c>
      <c r="J7354" s="29" t="str">
        <f t="shared" si="347"/>
        <v/>
      </c>
    </row>
    <row r="7355" spans="8:10" x14ac:dyDescent="0.25">
      <c r="H7355" s="29" t="str">
        <f t="shared" si="345"/>
        <v/>
      </c>
      <c r="I7355" s="29" t="str">
        <f t="shared" si="346"/>
        <v/>
      </c>
      <c r="J7355" s="29" t="str">
        <f t="shared" si="347"/>
        <v/>
      </c>
    </row>
    <row r="7356" spans="8:10" x14ac:dyDescent="0.25">
      <c r="H7356" s="29" t="str">
        <f t="shared" si="345"/>
        <v/>
      </c>
      <c r="I7356" s="29" t="str">
        <f t="shared" si="346"/>
        <v/>
      </c>
      <c r="J7356" s="29" t="str">
        <f t="shared" si="347"/>
        <v/>
      </c>
    </row>
    <row r="7357" spans="8:10" x14ac:dyDescent="0.25">
      <c r="H7357" s="29" t="str">
        <f t="shared" si="345"/>
        <v/>
      </c>
      <c r="I7357" s="29" t="str">
        <f t="shared" si="346"/>
        <v/>
      </c>
      <c r="J7357" s="29" t="str">
        <f t="shared" si="347"/>
        <v/>
      </c>
    </row>
    <row r="7358" spans="8:10" x14ac:dyDescent="0.25">
      <c r="H7358" s="29" t="str">
        <f t="shared" si="345"/>
        <v/>
      </c>
      <c r="I7358" s="29" t="str">
        <f t="shared" si="346"/>
        <v/>
      </c>
      <c r="J7358" s="29" t="str">
        <f t="shared" si="347"/>
        <v/>
      </c>
    </row>
    <row r="7359" spans="8:10" x14ac:dyDescent="0.25">
      <c r="H7359" s="29" t="str">
        <f t="shared" si="345"/>
        <v/>
      </c>
      <c r="I7359" s="29" t="str">
        <f t="shared" si="346"/>
        <v/>
      </c>
      <c r="J7359" s="29" t="str">
        <f t="shared" si="347"/>
        <v/>
      </c>
    </row>
    <row r="7360" spans="8:10" x14ac:dyDescent="0.25">
      <c r="H7360" s="29" t="str">
        <f t="shared" si="345"/>
        <v/>
      </c>
      <c r="I7360" s="29" t="str">
        <f t="shared" si="346"/>
        <v/>
      </c>
      <c r="J7360" s="29" t="str">
        <f t="shared" si="347"/>
        <v/>
      </c>
    </row>
    <row r="7361" spans="8:10" x14ac:dyDescent="0.25">
      <c r="H7361" s="29" t="str">
        <f t="shared" si="345"/>
        <v/>
      </c>
      <c r="I7361" s="29" t="str">
        <f t="shared" si="346"/>
        <v/>
      </c>
      <c r="J7361" s="29" t="str">
        <f t="shared" si="347"/>
        <v/>
      </c>
    </row>
    <row r="7362" spans="8:10" x14ac:dyDescent="0.25">
      <c r="H7362" s="29" t="str">
        <f t="shared" si="345"/>
        <v/>
      </c>
      <c r="I7362" s="29" t="str">
        <f t="shared" si="346"/>
        <v/>
      </c>
      <c r="J7362" s="29" t="str">
        <f t="shared" si="347"/>
        <v/>
      </c>
    </row>
    <row r="7363" spans="8:10" x14ac:dyDescent="0.25">
      <c r="H7363" s="29" t="str">
        <f t="shared" si="345"/>
        <v/>
      </c>
      <c r="I7363" s="29" t="str">
        <f t="shared" si="346"/>
        <v/>
      </c>
      <c r="J7363" s="29" t="str">
        <f t="shared" si="347"/>
        <v/>
      </c>
    </row>
    <row r="7364" spans="8:10" x14ac:dyDescent="0.25">
      <c r="H7364" s="29" t="str">
        <f t="shared" si="345"/>
        <v/>
      </c>
      <c r="I7364" s="29" t="str">
        <f t="shared" si="346"/>
        <v/>
      </c>
      <c r="J7364" s="29" t="str">
        <f t="shared" si="347"/>
        <v/>
      </c>
    </row>
    <row r="7365" spans="8:10" x14ac:dyDescent="0.25">
      <c r="H7365" s="29" t="str">
        <f t="shared" si="345"/>
        <v/>
      </c>
      <c r="I7365" s="29" t="str">
        <f t="shared" si="346"/>
        <v/>
      </c>
      <c r="J7365" s="29" t="str">
        <f t="shared" si="347"/>
        <v/>
      </c>
    </row>
    <row r="7366" spans="8:10" x14ac:dyDescent="0.25">
      <c r="H7366" s="29" t="str">
        <f t="shared" si="345"/>
        <v/>
      </c>
      <c r="I7366" s="29" t="str">
        <f t="shared" si="346"/>
        <v/>
      </c>
      <c r="J7366" s="29" t="str">
        <f t="shared" si="347"/>
        <v/>
      </c>
    </row>
    <row r="7367" spans="8:10" x14ac:dyDescent="0.25">
      <c r="H7367" s="29" t="str">
        <f t="shared" si="345"/>
        <v/>
      </c>
      <c r="I7367" s="29" t="str">
        <f t="shared" si="346"/>
        <v/>
      </c>
      <c r="J7367" s="29" t="str">
        <f t="shared" si="347"/>
        <v/>
      </c>
    </row>
    <row r="7368" spans="8:10" x14ac:dyDescent="0.25">
      <c r="H7368" s="29" t="str">
        <f t="shared" si="345"/>
        <v/>
      </c>
      <c r="I7368" s="29" t="str">
        <f t="shared" si="346"/>
        <v/>
      </c>
      <c r="J7368" s="29" t="str">
        <f t="shared" si="347"/>
        <v/>
      </c>
    </row>
    <row r="7369" spans="8:10" x14ac:dyDescent="0.25">
      <c r="H7369" s="29" t="str">
        <f t="shared" si="345"/>
        <v/>
      </c>
      <c r="I7369" s="29" t="str">
        <f t="shared" si="346"/>
        <v/>
      </c>
      <c r="J7369" s="29" t="str">
        <f t="shared" si="347"/>
        <v/>
      </c>
    </row>
    <row r="7370" spans="8:10" x14ac:dyDescent="0.25">
      <c r="H7370" s="29" t="str">
        <f t="shared" si="345"/>
        <v/>
      </c>
      <c r="I7370" s="29" t="str">
        <f t="shared" si="346"/>
        <v/>
      </c>
      <c r="J7370" s="29" t="str">
        <f t="shared" si="347"/>
        <v/>
      </c>
    </row>
    <row r="7371" spans="8:10" x14ac:dyDescent="0.25">
      <c r="H7371" s="29" t="str">
        <f t="shared" si="345"/>
        <v/>
      </c>
      <c r="I7371" s="29" t="str">
        <f t="shared" si="346"/>
        <v/>
      </c>
      <c r="J7371" s="29" t="str">
        <f t="shared" si="347"/>
        <v/>
      </c>
    </row>
    <row r="7372" spans="8:10" x14ac:dyDescent="0.25">
      <c r="H7372" s="29" t="str">
        <f t="shared" si="345"/>
        <v/>
      </c>
      <c r="I7372" s="29" t="str">
        <f t="shared" si="346"/>
        <v/>
      </c>
      <c r="J7372" s="29" t="str">
        <f t="shared" si="347"/>
        <v/>
      </c>
    </row>
    <row r="7373" spans="8:10" x14ac:dyDescent="0.25">
      <c r="H7373" s="29" t="str">
        <f t="shared" si="345"/>
        <v/>
      </c>
      <c r="I7373" s="29" t="str">
        <f t="shared" si="346"/>
        <v/>
      </c>
      <c r="J7373" s="29" t="str">
        <f t="shared" si="347"/>
        <v/>
      </c>
    </row>
    <row r="7374" spans="8:10" x14ac:dyDescent="0.25">
      <c r="H7374" s="29" t="str">
        <f t="shared" si="345"/>
        <v/>
      </c>
      <c r="I7374" s="29" t="str">
        <f t="shared" si="346"/>
        <v/>
      </c>
      <c r="J7374" s="29" t="str">
        <f t="shared" si="347"/>
        <v/>
      </c>
    </row>
    <row r="7375" spans="8:10" x14ac:dyDescent="0.25">
      <c r="H7375" s="29" t="str">
        <f t="shared" si="345"/>
        <v/>
      </c>
      <c r="I7375" s="29" t="str">
        <f t="shared" si="346"/>
        <v/>
      </c>
      <c r="J7375" s="29" t="str">
        <f t="shared" si="347"/>
        <v/>
      </c>
    </row>
    <row r="7376" spans="8:10" x14ac:dyDescent="0.25">
      <c r="H7376" s="29" t="str">
        <f t="shared" si="345"/>
        <v/>
      </c>
      <c r="I7376" s="29" t="str">
        <f t="shared" si="346"/>
        <v/>
      </c>
      <c r="J7376" s="29" t="str">
        <f t="shared" si="347"/>
        <v/>
      </c>
    </row>
    <row r="7377" spans="8:10" x14ac:dyDescent="0.25">
      <c r="H7377" s="29" t="str">
        <f t="shared" si="345"/>
        <v/>
      </c>
      <c r="I7377" s="29" t="str">
        <f t="shared" si="346"/>
        <v/>
      </c>
      <c r="J7377" s="29" t="str">
        <f t="shared" si="347"/>
        <v/>
      </c>
    </row>
    <row r="7378" spans="8:10" x14ac:dyDescent="0.25">
      <c r="H7378" s="29" t="str">
        <f t="shared" si="345"/>
        <v/>
      </c>
      <c r="I7378" s="29" t="str">
        <f t="shared" si="346"/>
        <v/>
      </c>
      <c r="J7378" s="29" t="str">
        <f t="shared" si="347"/>
        <v/>
      </c>
    </row>
    <row r="7379" spans="8:10" x14ac:dyDescent="0.25">
      <c r="H7379" s="29" t="str">
        <f t="shared" si="345"/>
        <v/>
      </c>
      <c r="I7379" s="29" t="str">
        <f t="shared" si="346"/>
        <v/>
      </c>
      <c r="J7379" s="29" t="str">
        <f t="shared" si="347"/>
        <v/>
      </c>
    </row>
    <row r="7380" spans="8:10" x14ac:dyDescent="0.25">
      <c r="H7380" s="29" t="str">
        <f t="shared" si="345"/>
        <v/>
      </c>
      <c r="I7380" s="29" t="str">
        <f t="shared" si="346"/>
        <v/>
      </c>
      <c r="J7380" s="29" t="str">
        <f t="shared" si="347"/>
        <v/>
      </c>
    </row>
    <row r="7381" spans="8:10" x14ac:dyDescent="0.25">
      <c r="H7381" s="29" t="str">
        <f t="shared" si="345"/>
        <v/>
      </c>
      <c r="I7381" s="29" t="str">
        <f t="shared" si="346"/>
        <v/>
      </c>
      <c r="J7381" s="29" t="str">
        <f t="shared" si="347"/>
        <v/>
      </c>
    </row>
    <row r="7382" spans="8:10" x14ac:dyDescent="0.25">
      <c r="H7382" s="29" t="str">
        <f t="shared" si="345"/>
        <v/>
      </c>
      <c r="I7382" s="29" t="str">
        <f t="shared" si="346"/>
        <v/>
      </c>
      <c r="J7382" s="29" t="str">
        <f t="shared" si="347"/>
        <v/>
      </c>
    </row>
    <row r="7383" spans="8:10" x14ac:dyDescent="0.25">
      <c r="H7383" s="29" t="str">
        <f t="shared" si="345"/>
        <v/>
      </c>
      <c r="I7383" s="29" t="str">
        <f t="shared" si="346"/>
        <v/>
      </c>
      <c r="J7383" s="29" t="str">
        <f t="shared" si="347"/>
        <v/>
      </c>
    </row>
    <row r="7384" spans="8:10" x14ac:dyDescent="0.25">
      <c r="H7384" s="29" t="str">
        <f t="shared" si="345"/>
        <v/>
      </c>
      <c r="I7384" s="29" t="str">
        <f t="shared" si="346"/>
        <v/>
      </c>
      <c r="J7384" s="29" t="str">
        <f t="shared" si="347"/>
        <v/>
      </c>
    </row>
    <row r="7385" spans="8:10" x14ac:dyDescent="0.25">
      <c r="H7385" s="29" t="str">
        <f t="shared" si="345"/>
        <v/>
      </c>
      <c r="I7385" s="29" t="str">
        <f t="shared" si="346"/>
        <v/>
      </c>
      <c r="J7385" s="29" t="str">
        <f t="shared" si="347"/>
        <v/>
      </c>
    </row>
    <row r="7386" spans="8:10" x14ac:dyDescent="0.25">
      <c r="H7386" s="29" t="str">
        <f t="shared" si="345"/>
        <v/>
      </c>
      <c r="I7386" s="29" t="str">
        <f t="shared" si="346"/>
        <v/>
      </c>
      <c r="J7386" s="29" t="str">
        <f t="shared" si="347"/>
        <v/>
      </c>
    </row>
    <row r="7387" spans="8:10" x14ac:dyDescent="0.25">
      <c r="H7387" s="29" t="str">
        <f t="shared" si="345"/>
        <v/>
      </c>
      <c r="I7387" s="29" t="str">
        <f t="shared" si="346"/>
        <v/>
      </c>
      <c r="J7387" s="29" t="str">
        <f t="shared" si="347"/>
        <v/>
      </c>
    </row>
    <row r="7388" spans="8:10" x14ac:dyDescent="0.25">
      <c r="H7388" s="29" t="str">
        <f t="shared" si="345"/>
        <v/>
      </c>
      <c r="I7388" s="29" t="str">
        <f t="shared" si="346"/>
        <v/>
      </c>
      <c r="J7388" s="29" t="str">
        <f t="shared" si="347"/>
        <v/>
      </c>
    </row>
    <row r="7389" spans="8:10" x14ac:dyDescent="0.25">
      <c r="H7389" s="29" t="str">
        <f t="shared" ref="H7389:H7452" si="348">IF(A7389&gt;0,WEEKNUM(C7389,21),"")</f>
        <v/>
      </c>
      <c r="I7389" s="29" t="str">
        <f t="shared" ref="I7389:I7452" si="349">IF(A7389&gt;0,1,"")</f>
        <v/>
      </c>
      <c r="J7389" s="29" t="str">
        <f t="shared" ref="J7389:J7452" si="350">IF(F7389&gt;0,1,"")</f>
        <v/>
      </c>
    </row>
    <row r="7390" spans="8:10" x14ac:dyDescent="0.25">
      <c r="H7390" s="29" t="str">
        <f t="shared" si="348"/>
        <v/>
      </c>
      <c r="I7390" s="29" t="str">
        <f t="shared" si="349"/>
        <v/>
      </c>
      <c r="J7390" s="29" t="str">
        <f t="shared" si="350"/>
        <v/>
      </c>
    </row>
    <row r="7391" spans="8:10" x14ac:dyDescent="0.25">
      <c r="H7391" s="29" t="str">
        <f t="shared" si="348"/>
        <v/>
      </c>
      <c r="I7391" s="29" t="str">
        <f t="shared" si="349"/>
        <v/>
      </c>
      <c r="J7391" s="29" t="str">
        <f t="shared" si="350"/>
        <v/>
      </c>
    </row>
    <row r="7392" spans="8:10" x14ac:dyDescent="0.25">
      <c r="H7392" s="29" t="str">
        <f t="shared" si="348"/>
        <v/>
      </c>
      <c r="I7392" s="29" t="str">
        <f t="shared" si="349"/>
        <v/>
      </c>
      <c r="J7392" s="29" t="str">
        <f t="shared" si="350"/>
        <v/>
      </c>
    </row>
    <row r="7393" spans="8:10" x14ac:dyDescent="0.25">
      <c r="H7393" s="29" t="str">
        <f t="shared" si="348"/>
        <v/>
      </c>
      <c r="I7393" s="29" t="str">
        <f t="shared" si="349"/>
        <v/>
      </c>
      <c r="J7393" s="29" t="str">
        <f t="shared" si="350"/>
        <v/>
      </c>
    </row>
    <row r="7394" spans="8:10" x14ac:dyDescent="0.25">
      <c r="H7394" s="29" t="str">
        <f t="shared" si="348"/>
        <v/>
      </c>
      <c r="I7394" s="29" t="str">
        <f t="shared" si="349"/>
        <v/>
      </c>
      <c r="J7394" s="29" t="str">
        <f t="shared" si="350"/>
        <v/>
      </c>
    </row>
    <row r="7395" spans="8:10" x14ac:dyDescent="0.25">
      <c r="H7395" s="29" t="str">
        <f t="shared" si="348"/>
        <v/>
      </c>
      <c r="I7395" s="29" t="str">
        <f t="shared" si="349"/>
        <v/>
      </c>
      <c r="J7395" s="29" t="str">
        <f t="shared" si="350"/>
        <v/>
      </c>
    </row>
    <row r="7396" spans="8:10" x14ac:dyDescent="0.25">
      <c r="H7396" s="29" t="str">
        <f t="shared" si="348"/>
        <v/>
      </c>
      <c r="I7396" s="29" t="str">
        <f t="shared" si="349"/>
        <v/>
      </c>
      <c r="J7396" s="29" t="str">
        <f t="shared" si="350"/>
        <v/>
      </c>
    </row>
    <row r="7397" spans="8:10" x14ac:dyDescent="0.25">
      <c r="H7397" s="29" t="str">
        <f t="shared" si="348"/>
        <v/>
      </c>
      <c r="I7397" s="29" t="str">
        <f t="shared" si="349"/>
        <v/>
      </c>
      <c r="J7397" s="29" t="str">
        <f t="shared" si="350"/>
        <v/>
      </c>
    </row>
    <row r="7398" spans="8:10" x14ac:dyDescent="0.25">
      <c r="H7398" s="29" t="str">
        <f t="shared" si="348"/>
        <v/>
      </c>
      <c r="I7398" s="29" t="str">
        <f t="shared" si="349"/>
        <v/>
      </c>
      <c r="J7398" s="29" t="str">
        <f t="shared" si="350"/>
        <v/>
      </c>
    </row>
    <row r="7399" spans="8:10" x14ac:dyDescent="0.25">
      <c r="H7399" s="29" t="str">
        <f t="shared" si="348"/>
        <v/>
      </c>
      <c r="I7399" s="29" t="str">
        <f t="shared" si="349"/>
        <v/>
      </c>
      <c r="J7399" s="29" t="str">
        <f t="shared" si="350"/>
        <v/>
      </c>
    </row>
    <row r="7400" spans="8:10" x14ac:dyDescent="0.25">
      <c r="H7400" s="29" t="str">
        <f t="shared" si="348"/>
        <v/>
      </c>
      <c r="I7400" s="29" t="str">
        <f t="shared" si="349"/>
        <v/>
      </c>
      <c r="J7400" s="29" t="str">
        <f t="shared" si="350"/>
        <v/>
      </c>
    </row>
    <row r="7401" spans="8:10" x14ac:dyDescent="0.25">
      <c r="H7401" s="29" t="str">
        <f t="shared" si="348"/>
        <v/>
      </c>
      <c r="I7401" s="29" t="str">
        <f t="shared" si="349"/>
        <v/>
      </c>
      <c r="J7401" s="29" t="str">
        <f t="shared" si="350"/>
        <v/>
      </c>
    </row>
    <row r="7402" spans="8:10" x14ac:dyDescent="0.25">
      <c r="H7402" s="29" t="str">
        <f t="shared" si="348"/>
        <v/>
      </c>
      <c r="I7402" s="29" t="str">
        <f t="shared" si="349"/>
        <v/>
      </c>
      <c r="J7402" s="29" t="str">
        <f t="shared" si="350"/>
        <v/>
      </c>
    </row>
    <row r="7403" spans="8:10" x14ac:dyDescent="0.25">
      <c r="H7403" s="29" t="str">
        <f t="shared" si="348"/>
        <v/>
      </c>
      <c r="I7403" s="29" t="str">
        <f t="shared" si="349"/>
        <v/>
      </c>
      <c r="J7403" s="29" t="str">
        <f t="shared" si="350"/>
        <v/>
      </c>
    </row>
    <row r="7404" spans="8:10" x14ac:dyDescent="0.25">
      <c r="H7404" s="29" t="str">
        <f t="shared" si="348"/>
        <v/>
      </c>
      <c r="I7404" s="29" t="str">
        <f t="shared" si="349"/>
        <v/>
      </c>
      <c r="J7404" s="29" t="str">
        <f t="shared" si="350"/>
        <v/>
      </c>
    </row>
    <row r="7405" spans="8:10" x14ac:dyDescent="0.25">
      <c r="H7405" s="29" t="str">
        <f t="shared" si="348"/>
        <v/>
      </c>
      <c r="I7405" s="29" t="str">
        <f t="shared" si="349"/>
        <v/>
      </c>
      <c r="J7405" s="29" t="str">
        <f t="shared" si="350"/>
        <v/>
      </c>
    </row>
    <row r="7406" spans="8:10" x14ac:dyDescent="0.25">
      <c r="H7406" s="29" t="str">
        <f t="shared" si="348"/>
        <v/>
      </c>
      <c r="I7406" s="29" t="str">
        <f t="shared" si="349"/>
        <v/>
      </c>
      <c r="J7406" s="29" t="str">
        <f t="shared" si="350"/>
        <v/>
      </c>
    </row>
    <row r="7407" spans="8:10" x14ac:dyDescent="0.25">
      <c r="H7407" s="29" t="str">
        <f t="shared" si="348"/>
        <v/>
      </c>
      <c r="I7407" s="29" t="str">
        <f t="shared" si="349"/>
        <v/>
      </c>
      <c r="J7407" s="29" t="str">
        <f t="shared" si="350"/>
        <v/>
      </c>
    </row>
    <row r="7408" spans="8:10" x14ac:dyDescent="0.25">
      <c r="H7408" s="29" t="str">
        <f t="shared" si="348"/>
        <v/>
      </c>
      <c r="I7408" s="29" t="str">
        <f t="shared" si="349"/>
        <v/>
      </c>
      <c r="J7408" s="29" t="str">
        <f t="shared" si="350"/>
        <v/>
      </c>
    </row>
    <row r="7409" spans="8:10" x14ac:dyDescent="0.25">
      <c r="H7409" s="29" t="str">
        <f t="shared" si="348"/>
        <v/>
      </c>
      <c r="I7409" s="29" t="str">
        <f t="shared" si="349"/>
        <v/>
      </c>
      <c r="J7409" s="29" t="str">
        <f t="shared" si="350"/>
        <v/>
      </c>
    </row>
    <row r="7410" spans="8:10" x14ac:dyDescent="0.25">
      <c r="H7410" s="29" t="str">
        <f t="shared" si="348"/>
        <v/>
      </c>
      <c r="I7410" s="29" t="str">
        <f t="shared" si="349"/>
        <v/>
      </c>
      <c r="J7410" s="29" t="str">
        <f t="shared" si="350"/>
        <v/>
      </c>
    </row>
    <row r="7411" spans="8:10" x14ac:dyDescent="0.25">
      <c r="H7411" s="29" t="str">
        <f t="shared" si="348"/>
        <v/>
      </c>
      <c r="I7411" s="29" t="str">
        <f t="shared" si="349"/>
        <v/>
      </c>
      <c r="J7411" s="29" t="str">
        <f t="shared" si="350"/>
        <v/>
      </c>
    </row>
    <row r="7412" spans="8:10" x14ac:dyDescent="0.25">
      <c r="H7412" s="29" t="str">
        <f t="shared" si="348"/>
        <v/>
      </c>
      <c r="I7412" s="29" t="str">
        <f t="shared" si="349"/>
        <v/>
      </c>
      <c r="J7412" s="29" t="str">
        <f t="shared" si="350"/>
        <v/>
      </c>
    </row>
    <row r="7413" spans="8:10" x14ac:dyDescent="0.25">
      <c r="H7413" s="29" t="str">
        <f t="shared" si="348"/>
        <v/>
      </c>
      <c r="I7413" s="29" t="str">
        <f t="shared" si="349"/>
        <v/>
      </c>
      <c r="J7413" s="29" t="str">
        <f t="shared" si="350"/>
        <v/>
      </c>
    </row>
    <row r="7414" spans="8:10" x14ac:dyDescent="0.25">
      <c r="H7414" s="29" t="str">
        <f t="shared" si="348"/>
        <v/>
      </c>
      <c r="I7414" s="29" t="str">
        <f t="shared" si="349"/>
        <v/>
      </c>
      <c r="J7414" s="29" t="str">
        <f t="shared" si="350"/>
        <v/>
      </c>
    </row>
    <row r="7415" spans="8:10" x14ac:dyDescent="0.25">
      <c r="H7415" s="29" t="str">
        <f t="shared" si="348"/>
        <v/>
      </c>
      <c r="I7415" s="29" t="str">
        <f t="shared" si="349"/>
        <v/>
      </c>
      <c r="J7415" s="29" t="str">
        <f t="shared" si="350"/>
        <v/>
      </c>
    </row>
    <row r="7416" spans="8:10" x14ac:dyDescent="0.25">
      <c r="H7416" s="29" t="str">
        <f t="shared" si="348"/>
        <v/>
      </c>
      <c r="I7416" s="29" t="str">
        <f t="shared" si="349"/>
        <v/>
      </c>
      <c r="J7416" s="29" t="str">
        <f t="shared" si="350"/>
        <v/>
      </c>
    </row>
    <row r="7417" spans="8:10" x14ac:dyDescent="0.25">
      <c r="H7417" s="29" t="str">
        <f t="shared" si="348"/>
        <v/>
      </c>
      <c r="I7417" s="29" t="str">
        <f t="shared" si="349"/>
        <v/>
      </c>
      <c r="J7417" s="29" t="str">
        <f t="shared" si="350"/>
        <v/>
      </c>
    </row>
    <row r="7418" spans="8:10" x14ac:dyDescent="0.25">
      <c r="H7418" s="29" t="str">
        <f t="shared" si="348"/>
        <v/>
      </c>
      <c r="I7418" s="29" t="str">
        <f t="shared" si="349"/>
        <v/>
      </c>
      <c r="J7418" s="29" t="str">
        <f t="shared" si="350"/>
        <v/>
      </c>
    </row>
    <row r="7419" spans="8:10" x14ac:dyDescent="0.25">
      <c r="H7419" s="29" t="str">
        <f t="shared" si="348"/>
        <v/>
      </c>
      <c r="I7419" s="29" t="str">
        <f t="shared" si="349"/>
        <v/>
      </c>
      <c r="J7419" s="29" t="str">
        <f t="shared" si="350"/>
        <v/>
      </c>
    </row>
    <row r="7420" spans="8:10" x14ac:dyDescent="0.25">
      <c r="H7420" s="29" t="str">
        <f t="shared" si="348"/>
        <v/>
      </c>
      <c r="I7420" s="29" t="str">
        <f t="shared" si="349"/>
        <v/>
      </c>
      <c r="J7420" s="29" t="str">
        <f t="shared" si="350"/>
        <v/>
      </c>
    </row>
    <row r="7421" spans="8:10" x14ac:dyDescent="0.25">
      <c r="H7421" s="29" t="str">
        <f t="shared" si="348"/>
        <v/>
      </c>
      <c r="I7421" s="29" t="str">
        <f t="shared" si="349"/>
        <v/>
      </c>
      <c r="J7421" s="29" t="str">
        <f t="shared" si="350"/>
        <v/>
      </c>
    </row>
    <row r="7422" spans="8:10" x14ac:dyDescent="0.25">
      <c r="H7422" s="29" t="str">
        <f t="shared" si="348"/>
        <v/>
      </c>
      <c r="I7422" s="29" t="str">
        <f t="shared" si="349"/>
        <v/>
      </c>
      <c r="J7422" s="29" t="str">
        <f t="shared" si="350"/>
        <v/>
      </c>
    </row>
    <row r="7423" spans="8:10" x14ac:dyDescent="0.25">
      <c r="H7423" s="29" t="str">
        <f t="shared" si="348"/>
        <v/>
      </c>
      <c r="I7423" s="29" t="str">
        <f t="shared" si="349"/>
        <v/>
      </c>
      <c r="J7423" s="29" t="str">
        <f t="shared" si="350"/>
        <v/>
      </c>
    </row>
    <row r="7424" spans="8:10" x14ac:dyDescent="0.25">
      <c r="H7424" s="29" t="str">
        <f t="shared" si="348"/>
        <v/>
      </c>
      <c r="I7424" s="29" t="str">
        <f t="shared" si="349"/>
        <v/>
      </c>
      <c r="J7424" s="29" t="str">
        <f t="shared" si="350"/>
        <v/>
      </c>
    </row>
    <row r="7425" spans="8:10" x14ac:dyDescent="0.25">
      <c r="H7425" s="29" t="str">
        <f t="shared" si="348"/>
        <v/>
      </c>
      <c r="I7425" s="29" t="str">
        <f t="shared" si="349"/>
        <v/>
      </c>
      <c r="J7425" s="29" t="str">
        <f t="shared" si="350"/>
        <v/>
      </c>
    </row>
    <row r="7426" spans="8:10" x14ac:dyDescent="0.25">
      <c r="H7426" s="29" t="str">
        <f t="shared" si="348"/>
        <v/>
      </c>
      <c r="I7426" s="29" t="str">
        <f t="shared" si="349"/>
        <v/>
      </c>
      <c r="J7426" s="29" t="str">
        <f t="shared" si="350"/>
        <v/>
      </c>
    </row>
    <row r="7427" spans="8:10" x14ac:dyDescent="0.25">
      <c r="H7427" s="29" t="str">
        <f t="shared" si="348"/>
        <v/>
      </c>
      <c r="I7427" s="29" t="str">
        <f t="shared" si="349"/>
        <v/>
      </c>
      <c r="J7427" s="29" t="str">
        <f t="shared" si="350"/>
        <v/>
      </c>
    </row>
    <row r="7428" spans="8:10" x14ac:dyDescent="0.25">
      <c r="H7428" s="29" t="str">
        <f t="shared" si="348"/>
        <v/>
      </c>
      <c r="I7428" s="29" t="str">
        <f t="shared" si="349"/>
        <v/>
      </c>
      <c r="J7428" s="29" t="str">
        <f t="shared" si="350"/>
        <v/>
      </c>
    </row>
    <row r="7429" spans="8:10" x14ac:dyDescent="0.25">
      <c r="H7429" s="29" t="str">
        <f t="shared" si="348"/>
        <v/>
      </c>
      <c r="I7429" s="29" t="str">
        <f t="shared" si="349"/>
        <v/>
      </c>
      <c r="J7429" s="29" t="str">
        <f t="shared" si="350"/>
        <v/>
      </c>
    </row>
    <row r="7430" spans="8:10" x14ac:dyDescent="0.25">
      <c r="H7430" s="29" t="str">
        <f t="shared" si="348"/>
        <v/>
      </c>
      <c r="I7430" s="29" t="str">
        <f t="shared" si="349"/>
        <v/>
      </c>
      <c r="J7430" s="29" t="str">
        <f t="shared" si="350"/>
        <v/>
      </c>
    </row>
    <row r="7431" spans="8:10" x14ac:dyDescent="0.25">
      <c r="H7431" s="29" t="str">
        <f t="shared" si="348"/>
        <v/>
      </c>
      <c r="I7431" s="29" t="str">
        <f t="shared" si="349"/>
        <v/>
      </c>
      <c r="J7431" s="29" t="str">
        <f t="shared" si="350"/>
        <v/>
      </c>
    </row>
    <row r="7432" spans="8:10" x14ac:dyDescent="0.25">
      <c r="H7432" s="29" t="str">
        <f t="shared" si="348"/>
        <v/>
      </c>
      <c r="I7432" s="29" t="str">
        <f t="shared" si="349"/>
        <v/>
      </c>
      <c r="J7432" s="29" t="str">
        <f t="shared" si="350"/>
        <v/>
      </c>
    </row>
    <row r="7433" spans="8:10" x14ac:dyDescent="0.25">
      <c r="H7433" s="29" t="str">
        <f t="shared" si="348"/>
        <v/>
      </c>
      <c r="I7433" s="29" t="str">
        <f t="shared" si="349"/>
        <v/>
      </c>
      <c r="J7433" s="29" t="str">
        <f t="shared" si="350"/>
        <v/>
      </c>
    </row>
    <row r="7434" spans="8:10" x14ac:dyDescent="0.25">
      <c r="H7434" s="29" t="str">
        <f t="shared" si="348"/>
        <v/>
      </c>
      <c r="I7434" s="29" t="str">
        <f t="shared" si="349"/>
        <v/>
      </c>
      <c r="J7434" s="29" t="str">
        <f t="shared" si="350"/>
        <v/>
      </c>
    </row>
    <row r="7435" spans="8:10" x14ac:dyDescent="0.25">
      <c r="H7435" s="29" t="str">
        <f t="shared" si="348"/>
        <v/>
      </c>
      <c r="I7435" s="29" t="str">
        <f t="shared" si="349"/>
        <v/>
      </c>
      <c r="J7435" s="29" t="str">
        <f t="shared" si="350"/>
        <v/>
      </c>
    </row>
    <row r="7436" spans="8:10" x14ac:dyDescent="0.25">
      <c r="H7436" s="29" t="str">
        <f t="shared" si="348"/>
        <v/>
      </c>
      <c r="I7436" s="29" t="str">
        <f t="shared" si="349"/>
        <v/>
      </c>
      <c r="J7436" s="29" t="str">
        <f t="shared" si="350"/>
        <v/>
      </c>
    </row>
    <row r="7437" spans="8:10" x14ac:dyDescent="0.25">
      <c r="H7437" s="29" t="str">
        <f t="shared" si="348"/>
        <v/>
      </c>
      <c r="I7437" s="29" t="str">
        <f t="shared" si="349"/>
        <v/>
      </c>
      <c r="J7437" s="29" t="str">
        <f t="shared" si="350"/>
        <v/>
      </c>
    </row>
    <row r="7438" spans="8:10" x14ac:dyDescent="0.25">
      <c r="H7438" s="29" t="str">
        <f t="shared" si="348"/>
        <v/>
      </c>
      <c r="I7438" s="29" t="str">
        <f t="shared" si="349"/>
        <v/>
      </c>
      <c r="J7438" s="29" t="str">
        <f t="shared" si="350"/>
        <v/>
      </c>
    </row>
    <row r="7439" spans="8:10" x14ac:dyDescent="0.25">
      <c r="H7439" s="29" t="str">
        <f t="shared" si="348"/>
        <v/>
      </c>
      <c r="I7439" s="29" t="str">
        <f t="shared" si="349"/>
        <v/>
      </c>
      <c r="J7439" s="29" t="str">
        <f t="shared" si="350"/>
        <v/>
      </c>
    </row>
    <row r="7440" spans="8:10" x14ac:dyDescent="0.25">
      <c r="H7440" s="29" t="str">
        <f t="shared" si="348"/>
        <v/>
      </c>
      <c r="I7440" s="29" t="str">
        <f t="shared" si="349"/>
        <v/>
      </c>
      <c r="J7440" s="29" t="str">
        <f t="shared" si="350"/>
        <v/>
      </c>
    </row>
    <row r="7441" spans="8:10" x14ac:dyDescent="0.25">
      <c r="H7441" s="29" t="str">
        <f t="shared" si="348"/>
        <v/>
      </c>
      <c r="I7441" s="29" t="str">
        <f t="shared" si="349"/>
        <v/>
      </c>
      <c r="J7441" s="29" t="str">
        <f t="shared" si="350"/>
        <v/>
      </c>
    </row>
    <row r="7442" spans="8:10" x14ac:dyDescent="0.25">
      <c r="H7442" s="29" t="str">
        <f t="shared" si="348"/>
        <v/>
      </c>
      <c r="I7442" s="29" t="str">
        <f t="shared" si="349"/>
        <v/>
      </c>
      <c r="J7442" s="29" t="str">
        <f t="shared" si="350"/>
        <v/>
      </c>
    </row>
    <row r="7443" spans="8:10" x14ac:dyDescent="0.25">
      <c r="H7443" s="29" t="str">
        <f t="shared" si="348"/>
        <v/>
      </c>
      <c r="I7443" s="29" t="str">
        <f t="shared" si="349"/>
        <v/>
      </c>
      <c r="J7443" s="29" t="str">
        <f t="shared" si="350"/>
        <v/>
      </c>
    </row>
    <row r="7444" spans="8:10" x14ac:dyDescent="0.25">
      <c r="H7444" s="29" t="str">
        <f t="shared" si="348"/>
        <v/>
      </c>
      <c r="I7444" s="29" t="str">
        <f t="shared" si="349"/>
        <v/>
      </c>
      <c r="J7444" s="29" t="str">
        <f t="shared" si="350"/>
        <v/>
      </c>
    </row>
    <row r="7445" spans="8:10" x14ac:dyDescent="0.25">
      <c r="H7445" s="29" t="str">
        <f t="shared" si="348"/>
        <v/>
      </c>
      <c r="I7445" s="29" t="str">
        <f t="shared" si="349"/>
        <v/>
      </c>
      <c r="J7445" s="29" t="str">
        <f t="shared" si="350"/>
        <v/>
      </c>
    </row>
    <row r="7446" spans="8:10" x14ac:dyDescent="0.25">
      <c r="H7446" s="29" t="str">
        <f t="shared" si="348"/>
        <v/>
      </c>
      <c r="I7446" s="29" t="str">
        <f t="shared" si="349"/>
        <v/>
      </c>
      <c r="J7446" s="29" t="str">
        <f t="shared" si="350"/>
        <v/>
      </c>
    </row>
    <row r="7447" spans="8:10" x14ac:dyDescent="0.25">
      <c r="H7447" s="29" t="str">
        <f t="shared" si="348"/>
        <v/>
      </c>
      <c r="I7447" s="29" t="str">
        <f t="shared" si="349"/>
        <v/>
      </c>
      <c r="J7447" s="29" t="str">
        <f t="shared" si="350"/>
        <v/>
      </c>
    </row>
    <row r="7448" spans="8:10" x14ac:dyDescent="0.25">
      <c r="H7448" s="29" t="str">
        <f t="shared" si="348"/>
        <v/>
      </c>
      <c r="I7448" s="29" t="str">
        <f t="shared" si="349"/>
        <v/>
      </c>
      <c r="J7448" s="29" t="str">
        <f t="shared" si="350"/>
        <v/>
      </c>
    </row>
    <row r="7449" spans="8:10" x14ac:dyDescent="0.25">
      <c r="H7449" s="29" t="str">
        <f t="shared" si="348"/>
        <v/>
      </c>
      <c r="I7449" s="29" t="str">
        <f t="shared" si="349"/>
        <v/>
      </c>
      <c r="J7449" s="29" t="str">
        <f t="shared" si="350"/>
        <v/>
      </c>
    </row>
    <row r="7450" spans="8:10" x14ac:dyDescent="0.25">
      <c r="H7450" s="29" t="str">
        <f t="shared" si="348"/>
        <v/>
      </c>
      <c r="I7450" s="29" t="str">
        <f t="shared" si="349"/>
        <v/>
      </c>
      <c r="J7450" s="29" t="str">
        <f t="shared" si="350"/>
        <v/>
      </c>
    </row>
    <row r="7451" spans="8:10" x14ac:dyDescent="0.25">
      <c r="H7451" s="29" t="str">
        <f t="shared" si="348"/>
        <v/>
      </c>
      <c r="I7451" s="29" t="str">
        <f t="shared" si="349"/>
        <v/>
      </c>
      <c r="J7451" s="29" t="str">
        <f t="shared" si="350"/>
        <v/>
      </c>
    </row>
    <row r="7452" spans="8:10" x14ac:dyDescent="0.25">
      <c r="H7452" s="29" t="str">
        <f t="shared" si="348"/>
        <v/>
      </c>
      <c r="I7452" s="29" t="str">
        <f t="shared" si="349"/>
        <v/>
      </c>
      <c r="J7452" s="29" t="str">
        <f t="shared" si="350"/>
        <v/>
      </c>
    </row>
    <row r="7453" spans="8:10" x14ac:dyDescent="0.25">
      <c r="H7453" s="29" t="str">
        <f t="shared" ref="H7453:H7516" si="351">IF(A7453&gt;0,WEEKNUM(C7453,21),"")</f>
        <v/>
      </c>
      <c r="I7453" s="29" t="str">
        <f t="shared" ref="I7453:I7516" si="352">IF(A7453&gt;0,1,"")</f>
        <v/>
      </c>
      <c r="J7453" s="29" t="str">
        <f t="shared" ref="J7453:J7516" si="353">IF(F7453&gt;0,1,"")</f>
        <v/>
      </c>
    </row>
    <row r="7454" spans="8:10" x14ac:dyDescent="0.25">
      <c r="H7454" s="29" t="str">
        <f t="shared" si="351"/>
        <v/>
      </c>
      <c r="I7454" s="29" t="str">
        <f t="shared" si="352"/>
        <v/>
      </c>
      <c r="J7454" s="29" t="str">
        <f t="shared" si="353"/>
        <v/>
      </c>
    </row>
    <row r="7455" spans="8:10" x14ac:dyDescent="0.25">
      <c r="H7455" s="29" t="str">
        <f t="shared" si="351"/>
        <v/>
      </c>
      <c r="I7455" s="29" t="str">
        <f t="shared" si="352"/>
        <v/>
      </c>
      <c r="J7455" s="29" t="str">
        <f t="shared" si="353"/>
        <v/>
      </c>
    </row>
    <row r="7456" spans="8:10" x14ac:dyDescent="0.25">
      <c r="H7456" s="29" t="str">
        <f t="shared" si="351"/>
        <v/>
      </c>
      <c r="I7456" s="29" t="str">
        <f t="shared" si="352"/>
        <v/>
      </c>
      <c r="J7456" s="29" t="str">
        <f t="shared" si="353"/>
        <v/>
      </c>
    </row>
    <row r="7457" spans="8:10" x14ac:dyDescent="0.25">
      <c r="H7457" s="29" t="str">
        <f t="shared" si="351"/>
        <v/>
      </c>
      <c r="I7457" s="29" t="str">
        <f t="shared" si="352"/>
        <v/>
      </c>
      <c r="J7457" s="29" t="str">
        <f t="shared" si="353"/>
        <v/>
      </c>
    </row>
    <row r="7458" spans="8:10" x14ac:dyDescent="0.25">
      <c r="H7458" s="29" t="str">
        <f t="shared" si="351"/>
        <v/>
      </c>
      <c r="I7458" s="29" t="str">
        <f t="shared" si="352"/>
        <v/>
      </c>
      <c r="J7458" s="29" t="str">
        <f t="shared" si="353"/>
        <v/>
      </c>
    </row>
    <row r="7459" spans="8:10" x14ac:dyDescent="0.25">
      <c r="H7459" s="29" t="str">
        <f t="shared" si="351"/>
        <v/>
      </c>
      <c r="I7459" s="29" t="str">
        <f t="shared" si="352"/>
        <v/>
      </c>
      <c r="J7459" s="29" t="str">
        <f t="shared" si="353"/>
        <v/>
      </c>
    </row>
    <row r="7460" spans="8:10" x14ac:dyDescent="0.25">
      <c r="H7460" s="29" t="str">
        <f t="shared" si="351"/>
        <v/>
      </c>
      <c r="I7460" s="29" t="str">
        <f t="shared" si="352"/>
        <v/>
      </c>
      <c r="J7460" s="29" t="str">
        <f t="shared" si="353"/>
        <v/>
      </c>
    </row>
    <row r="7461" spans="8:10" x14ac:dyDescent="0.25">
      <c r="H7461" s="29" t="str">
        <f t="shared" si="351"/>
        <v/>
      </c>
      <c r="I7461" s="29" t="str">
        <f t="shared" si="352"/>
        <v/>
      </c>
      <c r="J7461" s="29" t="str">
        <f t="shared" si="353"/>
        <v/>
      </c>
    </row>
    <row r="7462" spans="8:10" x14ac:dyDescent="0.25">
      <c r="H7462" s="29" t="str">
        <f t="shared" si="351"/>
        <v/>
      </c>
      <c r="I7462" s="29" t="str">
        <f t="shared" si="352"/>
        <v/>
      </c>
      <c r="J7462" s="29" t="str">
        <f t="shared" si="353"/>
        <v/>
      </c>
    </row>
    <row r="7463" spans="8:10" x14ac:dyDescent="0.25">
      <c r="H7463" s="29" t="str">
        <f t="shared" si="351"/>
        <v/>
      </c>
      <c r="I7463" s="29" t="str">
        <f t="shared" si="352"/>
        <v/>
      </c>
      <c r="J7463" s="29" t="str">
        <f t="shared" si="353"/>
        <v/>
      </c>
    </row>
    <row r="7464" spans="8:10" x14ac:dyDescent="0.25">
      <c r="H7464" s="29" t="str">
        <f t="shared" si="351"/>
        <v/>
      </c>
      <c r="I7464" s="29" t="str">
        <f t="shared" si="352"/>
        <v/>
      </c>
      <c r="J7464" s="29" t="str">
        <f t="shared" si="353"/>
        <v/>
      </c>
    </row>
    <row r="7465" spans="8:10" x14ac:dyDescent="0.25">
      <c r="H7465" s="29" t="str">
        <f t="shared" si="351"/>
        <v/>
      </c>
      <c r="I7465" s="29" t="str">
        <f t="shared" si="352"/>
        <v/>
      </c>
      <c r="J7465" s="29" t="str">
        <f t="shared" si="353"/>
        <v/>
      </c>
    </row>
    <row r="7466" spans="8:10" x14ac:dyDescent="0.25">
      <c r="H7466" s="29" t="str">
        <f t="shared" si="351"/>
        <v/>
      </c>
      <c r="I7466" s="29" t="str">
        <f t="shared" si="352"/>
        <v/>
      </c>
      <c r="J7466" s="29" t="str">
        <f t="shared" si="353"/>
        <v/>
      </c>
    </row>
    <row r="7467" spans="8:10" x14ac:dyDescent="0.25">
      <c r="H7467" s="29" t="str">
        <f t="shared" si="351"/>
        <v/>
      </c>
      <c r="I7467" s="29" t="str">
        <f t="shared" si="352"/>
        <v/>
      </c>
      <c r="J7467" s="29" t="str">
        <f t="shared" si="353"/>
        <v/>
      </c>
    </row>
    <row r="7468" spans="8:10" x14ac:dyDescent="0.25">
      <c r="H7468" s="29" t="str">
        <f t="shared" si="351"/>
        <v/>
      </c>
      <c r="I7468" s="29" t="str">
        <f t="shared" si="352"/>
        <v/>
      </c>
      <c r="J7468" s="29" t="str">
        <f t="shared" si="353"/>
        <v/>
      </c>
    </row>
    <row r="7469" spans="8:10" x14ac:dyDescent="0.25">
      <c r="H7469" s="29" t="str">
        <f t="shared" si="351"/>
        <v/>
      </c>
      <c r="I7469" s="29" t="str">
        <f t="shared" si="352"/>
        <v/>
      </c>
      <c r="J7469" s="29" t="str">
        <f t="shared" si="353"/>
        <v/>
      </c>
    </row>
    <row r="7470" spans="8:10" x14ac:dyDescent="0.25">
      <c r="H7470" s="29" t="str">
        <f t="shared" si="351"/>
        <v/>
      </c>
      <c r="I7470" s="29" t="str">
        <f t="shared" si="352"/>
        <v/>
      </c>
      <c r="J7470" s="29" t="str">
        <f t="shared" si="353"/>
        <v/>
      </c>
    </row>
    <row r="7471" spans="8:10" x14ac:dyDescent="0.25">
      <c r="H7471" s="29" t="str">
        <f t="shared" si="351"/>
        <v/>
      </c>
      <c r="I7471" s="29" t="str">
        <f t="shared" si="352"/>
        <v/>
      </c>
      <c r="J7471" s="29" t="str">
        <f t="shared" si="353"/>
        <v/>
      </c>
    </row>
    <row r="7472" spans="8:10" x14ac:dyDescent="0.25">
      <c r="H7472" s="29" t="str">
        <f t="shared" si="351"/>
        <v/>
      </c>
      <c r="I7472" s="29" t="str">
        <f t="shared" si="352"/>
        <v/>
      </c>
      <c r="J7472" s="29" t="str">
        <f t="shared" si="353"/>
        <v/>
      </c>
    </row>
    <row r="7473" spans="8:10" x14ac:dyDescent="0.25">
      <c r="H7473" s="29" t="str">
        <f t="shared" si="351"/>
        <v/>
      </c>
      <c r="I7473" s="29" t="str">
        <f t="shared" si="352"/>
        <v/>
      </c>
      <c r="J7473" s="29" t="str">
        <f t="shared" si="353"/>
        <v/>
      </c>
    </row>
    <row r="7474" spans="8:10" x14ac:dyDescent="0.25">
      <c r="H7474" s="29" t="str">
        <f t="shared" si="351"/>
        <v/>
      </c>
      <c r="I7474" s="29" t="str">
        <f t="shared" si="352"/>
        <v/>
      </c>
      <c r="J7474" s="29" t="str">
        <f t="shared" si="353"/>
        <v/>
      </c>
    </row>
    <row r="7475" spans="8:10" x14ac:dyDescent="0.25">
      <c r="H7475" s="29" t="str">
        <f t="shared" si="351"/>
        <v/>
      </c>
      <c r="I7475" s="29" t="str">
        <f t="shared" si="352"/>
        <v/>
      </c>
      <c r="J7475" s="29" t="str">
        <f t="shared" si="353"/>
        <v/>
      </c>
    </row>
    <row r="7476" spans="8:10" x14ac:dyDescent="0.25">
      <c r="H7476" s="29" t="str">
        <f t="shared" si="351"/>
        <v/>
      </c>
      <c r="I7476" s="29" t="str">
        <f t="shared" si="352"/>
        <v/>
      </c>
      <c r="J7476" s="29" t="str">
        <f t="shared" si="353"/>
        <v/>
      </c>
    </row>
    <row r="7477" spans="8:10" x14ac:dyDescent="0.25">
      <c r="H7477" s="29" t="str">
        <f t="shared" si="351"/>
        <v/>
      </c>
      <c r="I7477" s="29" t="str">
        <f t="shared" si="352"/>
        <v/>
      </c>
      <c r="J7477" s="29" t="str">
        <f t="shared" si="353"/>
        <v/>
      </c>
    </row>
    <row r="7478" spans="8:10" x14ac:dyDescent="0.25">
      <c r="H7478" s="29" t="str">
        <f t="shared" si="351"/>
        <v/>
      </c>
      <c r="I7478" s="29" t="str">
        <f t="shared" si="352"/>
        <v/>
      </c>
      <c r="J7478" s="29" t="str">
        <f t="shared" si="353"/>
        <v/>
      </c>
    </row>
    <row r="7479" spans="8:10" x14ac:dyDescent="0.25">
      <c r="H7479" s="29" t="str">
        <f t="shared" si="351"/>
        <v/>
      </c>
      <c r="I7479" s="29" t="str">
        <f t="shared" si="352"/>
        <v/>
      </c>
      <c r="J7479" s="29" t="str">
        <f t="shared" si="353"/>
        <v/>
      </c>
    </row>
    <row r="7480" spans="8:10" x14ac:dyDescent="0.25">
      <c r="H7480" s="29" t="str">
        <f t="shared" si="351"/>
        <v/>
      </c>
      <c r="I7480" s="29" t="str">
        <f t="shared" si="352"/>
        <v/>
      </c>
      <c r="J7480" s="29" t="str">
        <f t="shared" si="353"/>
        <v/>
      </c>
    </row>
    <row r="7481" spans="8:10" x14ac:dyDescent="0.25">
      <c r="H7481" s="29" t="str">
        <f t="shared" si="351"/>
        <v/>
      </c>
      <c r="I7481" s="29" t="str">
        <f t="shared" si="352"/>
        <v/>
      </c>
      <c r="J7481" s="29" t="str">
        <f t="shared" si="353"/>
        <v/>
      </c>
    </row>
    <row r="7482" spans="8:10" x14ac:dyDescent="0.25">
      <c r="H7482" s="29" t="str">
        <f t="shared" si="351"/>
        <v/>
      </c>
      <c r="I7482" s="29" t="str">
        <f t="shared" si="352"/>
        <v/>
      </c>
      <c r="J7482" s="29" t="str">
        <f t="shared" si="353"/>
        <v/>
      </c>
    </row>
    <row r="7483" spans="8:10" x14ac:dyDescent="0.25">
      <c r="H7483" s="29" t="str">
        <f t="shared" si="351"/>
        <v/>
      </c>
      <c r="I7483" s="29" t="str">
        <f t="shared" si="352"/>
        <v/>
      </c>
      <c r="J7483" s="29" t="str">
        <f t="shared" si="353"/>
        <v/>
      </c>
    </row>
    <row r="7484" spans="8:10" x14ac:dyDescent="0.25">
      <c r="H7484" s="29" t="str">
        <f t="shared" si="351"/>
        <v/>
      </c>
      <c r="I7484" s="29" t="str">
        <f t="shared" si="352"/>
        <v/>
      </c>
      <c r="J7484" s="29" t="str">
        <f t="shared" si="353"/>
        <v/>
      </c>
    </row>
    <row r="7485" spans="8:10" x14ac:dyDescent="0.25">
      <c r="H7485" s="29" t="str">
        <f t="shared" si="351"/>
        <v/>
      </c>
      <c r="I7485" s="29" t="str">
        <f t="shared" si="352"/>
        <v/>
      </c>
      <c r="J7485" s="29" t="str">
        <f t="shared" si="353"/>
        <v/>
      </c>
    </row>
    <row r="7486" spans="8:10" x14ac:dyDescent="0.25">
      <c r="H7486" s="29" t="str">
        <f t="shared" si="351"/>
        <v/>
      </c>
      <c r="I7486" s="29" t="str">
        <f t="shared" si="352"/>
        <v/>
      </c>
      <c r="J7486" s="29" t="str">
        <f t="shared" si="353"/>
        <v/>
      </c>
    </row>
    <row r="7487" spans="8:10" x14ac:dyDescent="0.25">
      <c r="H7487" s="29" t="str">
        <f t="shared" si="351"/>
        <v/>
      </c>
      <c r="I7487" s="29" t="str">
        <f t="shared" si="352"/>
        <v/>
      </c>
      <c r="J7487" s="29" t="str">
        <f t="shared" si="353"/>
        <v/>
      </c>
    </row>
    <row r="7488" spans="8:10" x14ac:dyDescent="0.25">
      <c r="H7488" s="29" t="str">
        <f t="shared" si="351"/>
        <v/>
      </c>
      <c r="I7488" s="29" t="str">
        <f t="shared" si="352"/>
        <v/>
      </c>
      <c r="J7488" s="29" t="str">
        <f t="shared" si="353"/>
        <v/>
      </c>
    </row>
    <row r="7489" spans="8:10" x14ac:dyDescent="0.25">
      <c r="H7489" s="29" t="str">
        <f t="shared" si="351"/>
        <v/>
      </c>
      <c r="I7489" s="29" t="str">
        <f t="shared" si="352"/>
        <v/>
      </c>
      <c r="J7489" s="29" t="str">
        <f t="shared" si="353"/>
        <v/>
      </c>
    </row>
    <row r="7490" spans="8:10" x14ac:dyDescent="0.25">
      <c r="H7490" s="29" t="str">
        <f t="shared" si="351"/>
        <v/>
      </c>
      <c r="I7490" s="29" t="str">
        <f t="shared" si="352"/>
        <v/>
      </c>
      <c r="J7490" s="29" t="str">
        <f t="shared" si="353"/>
        <v/>
      </c>
    </row>
    <row r="7491" spans="8:10" x14ac:dyDescent="0.25">
      <c r="H7491" s="29" t="str">
        <f t="shared" si="351"/>
        <v/>
      </c>
      <c r="I7491" s="29" t="str">
        <f t="shared" si="352"/>
        <v/>
      </c>
      <c r="J7491" s="29" t="str">
        <f t="shared" si="353"/>
        <v/>
      </c>
    </row>
    <row r="7492" spans="8:10" x14ac:dyDescent="0.25">
      <c r="H7492" s="29" t="str">
        <f t="shared" si="351"/>
        <v/>
      </c>
      <c r="I7492" s="29" t="str">
        <f t="shared" si="352"/>
        <v/>
      </c>
      <c r="J7492" s="29" t="str">
        <f t="shared" si="353"/>
        <v/>
      </c>
    </row>
    <row r="7493" spans="8:10" x14ac:dyDescent="0.25">
      <c r="H7493" s="29" t="str">
        <f t="shared" si="351"/>
        <v/>
      </c>
      <c r="I7493" s="29" t="str">
        <f t="shared" si="352"/>
        <v/>
      </c>
      <c r="J7493" s="29" t="str">
        <f t="shared" si="353"/>
        <v/>
      </c>
    </row>
    <row r="7494" spans="8:10" x14ac:dyDescent="0.25">
      <c r="H7494" s="29" t="str">
        <f t="shared" si="351"/>
        <v/>
      </c>
      <c r="I7494" s="29" t="str">
        <f t="shared" si="352"/>
        <v/>
      </c>
      <c r="J7494" s="29" t="str">
        <f t="shared" si="353"/>
        <v/>
      </c>
    </row>
    <row r="7495" spans="8:10" x14ac:dyDescent="0.25">
      <c r="H7495" s="29" t="str">
        <f t="shared" si="351"/>
        <v/>
      </c>
      <c r="I7495" s="29" t="str">
        <f t="shared" si="352"/>
        <v/>
      </c>
      <c r="J7495" s="29" t="str">
        <f t="shared" si="353"/>
        <v/>
      </c>
    </row>
    <row r="7496" spans="8:10" x14ac:dyDescent="0.25">
      <c r="H7496" s="29" t="str">
        <f t="shared" si="351"/>
        <v/>
      </c>
      <c r="I7496" s="29" t="str">
        <f t="shared" si="352"/>
        <v/>
      </c>
      <c r="J7496" s="29" t="str">
        <f t="shared" si="353"/>
        <v/>
      </c>
    </row>
    <row r="7497" spans="8:10" x14ac:dyDescent="0.25">
      <c r="H7497" s="29" t="str">
        <f t="shared" si="351"/>
        <v/>
      </c>
      <c r="I7497" s="29" t="str">
        <f t="shared" si="352"/>
        <v/>
      </c>
      <c r="J7497" s="29" t="str">
        <f t="shared" si="353"/>
        <v/>
      </c>
    </row>
    <row r="7498" spans="8:10" x14ac:dyDescent="0.25">
      <c r="H7498" s="29" t="str">
        <f t="shared" si="351"/>
        <v/>
      </c>
      <c r="I7498" s="29" t="str">
        <f t="shared" si="352"/>
        <v/>
      </c>
      <c r="J7498" s="29" t="str">
        <f t="shared" si="353"/>
        <v/>
      </c>
    </row>
    <row r="7499" spans="8:10" x14ac:dyDescent="0.25">
      <c r="H7499" s="29" t="str">
        <f t="shared" si="351"/>
        <v/>
      </c>
      <c r="I7499" s="29" t="str">
        <f t="shared" si="352"/>
        <v/>
      </c>
      <c r="J7499" s="29" t="str">
        <f t="shared" si="353"/>
        <v/>
      </c>
    </row>
    <row r="7500" spans="8:10" x14ac:dyDescent="0.25">
      <c r="H7500" s="29" t="str">
        <f t="shared" si="351"/>
        <v/>
      </c>
      <c r="I7500" s="29" t="str">
        <f t="shared" si="352"/>
        <v/>
      </c>
      <c r="J7500" s="29" t="str">
        <f t="shared" si="353"/>
        <v/>
      </c>
    </row>
    <row r="7501" spans="8:10" x14ac:dyDescent="0.25">
      <c r="H7501" s="29" t="str">
        <f t="shared" si="351"/>
        <v/>
      </c>
      <c r="I7501" s="29" t="str">
        <f t="shared" si="352"/>
        <v/>
      </c>
      <c r="J7501" s="29" t="str">
        <f t="shared" si="353"/>
        <v/>
      </c>
    </row>
    <row r="7502" spans="8:10" x14ac:dyDescent="0.25">
      <c r="H7502" s="29" t="str">
        <f t="shared" si="351"/>
        <v/>
      </c>
      <c r="I7502" s="29" t="str">
        <f t="shared" si="352"/>
        <v/>
      </c>
      <c r="J7502" s="29" t="str">
        <f t="shared" si="353"/>
        <v/>
      </c>
    </row>
    <row r="7503" spans="8:10" x14ac:dyDescent="0.25">
      <c r="H7503" s="29" t="str">
        <f t="shared" si="351"/>
        <v/>
      </c>
      <c r="I7503" s="29" t="str">
        <f t="shared" si="352"/>
        <v/>
      </c>
      <c r="J7503" s="29" t="str">
        <f t="shared" si="353"/>
        <v/>
      </c>
    </row>
    <row r="7504" spans="8:10" x14ac:dyDescent="0.25">
      <c r="H7504" s="29" t="str">
        <f t="shared" si="351"/>
        <v/>
      </c>
      <c r="I7504" s="29" t="str">
        <f t="shared" si="352"/>
        <v/>
      </c>
      <c r="J7504" s="29" t="str">
        <f t="shared" si="353"/>
        <v/>
      </c>
    </row>
    <row r="7505" spans="8:10" x14ac:dyDescent="0.25">
      <c r="H7505" s="29" t="str">
        <f t="shared" si="351"/>
        <v/>
      </c>
      <c r="I7505" s="29" t="str">
        <f t="shared" si="352"/>
        <v/>
      </c>
      <c r="J7505" s="29" t="str">
        <f t="shared" si="353"/>
        <v/>
      </c>
    </row>
    <row r="7506" spans="8:10" x14ac:dyDescent="0.25">
      <c r="H7506" s="29" t="str">
        <f t="shared" si="351"/>
        <v/>
      </c>
      <c r="I7506" s="29" t="str">
        <f t="shared" si="352"/>
        <v/>
      </c>
      <c r="J7506" s="29" t="str">
        <f t="shared" si="353"/>
        <v/>
      </c>
    </row>
    <row r="7507" spans="8:10" x14ac:dyDescent="0.25">
      <c r="H7507" s="29" t="str">
        <f t="shared" si="351"/>
        <v/>
      </c>
      <c r="I7507" s="29" t="str">
        <f t="shared" si="352"/>
        <v/>
      </c>
      <c r="J7507" s="29" t="str">
        <f t="shared" si="353"/>
        <v/>
      </c>
    </row>
    <row r="7508" spans="8:10" x14ac:dyDescent="0.25">
      <c r="H7508" s="29" t="str">
        <f t="shared" si="351"/>
        <v/>
      </c>
      <c r="I7508" s="29" t="str">
        <f t="shared" si="352"/>
        <v/>
      </c>
      <c r="J7508" s="29" t="str">
        <f t="shared" si="353"/>
        <v/>
      </c>
    </row>
    <row r="7509" spans="8:10" x14ac:dyDescent="0.25">
      <c r="H7509" s="29" t="str">
        <f t="shared" si="351"/>
        <v/>
      </c>
      <c r="I7509" s="29" t="str">
        <f t="shared" si="352"/>
        <v/>
      </c>
      <c r="J7509" s="29" t="str">
        <f t="shared" si="353"/>
        <v/>
      </c>
    </row>
    <row r="7510" spans="8:10" x14ac:dyDescent="0.25">
      <c r="H7510" s="29" t="str">
        <f t="shared" si="351"/>
        <v/>
      </c>
      <c r="I7510" s="29" t="str">
        <f t="shared" si="352"/>
        <v/>
      </c>
      <c r="J7510" s="29" t="str">
        <f t="shared" si="353"/>
        <v/>
      </c>
    </row>
    <row r="7511" spans="8:10" x14ac:dyDescent="0.25">
      <c r="H7511" s="29" t="str">
        <f t="shared" si="351"/>
        <v/>
      </c>
      <c r="I7511" s="29" t="str">
        <f t="shared" si="352"/>
        <v/>
      </c>
      <c r="J7511" s="29" t="str">
        <f t="shared" si="353"/>
        <v/>
      </c>
    </row>
    <row r="7512" spans="8:10" x14ac:dyDescent="0.25">
      <c r="H7512" s="29" t="str">
        <f t="shared" si="351"/>
        <v/>
      </c>
      <c r="I7512" s="29" t="str">
        <f t="shared" si="352"/>
        <v/>
      </c>
      <c r="J7512" s="29" t="str">
        <f t="shared" si="353"/>
        <v/>
      </c>
    </row>
    <row r="7513" spans="8:10" x14ac:dyDescent="0.25">
      <c r="H7513" s="29" t="str">
        <f t="shared" si="351"/>
        <v/>
      </c>
      <c r="I7513" s="29" t="str">
        <f t="shared" si="352"/>
        <v/>
      </c>
      <c r="J7513" s="29" t="str">
        <f t="shared" si="353"/>
        <v/>
      </c>
    </row>
    <row r="7514" spans="8:10" x14ac:dyDescent="0.25">
      <c r="H7514" s="29" t="str">
        <f t="shared" si="351"/>
        <v/>
      </c>
      <c r="I7514" s="29" t="str">
        <f t="shared" si="352"/>
        <v/>
      </c>
      <c r="J7514" s="29" t="str">
        <f t="shared" si="353"/>
        <v/>
      </c>
    </row>
    <row r="7515" spans="8:10" x14ac:dyDescent="0.25">
      <c r="H7515" s="29" t="str">
        <f t="shared" si="351"/>
        <v/>
      </c>
      <c r="I7515" s="29" t="str">
        <f t="shared" si="352"/>
        <v/>
      </c>
      <c r="J7515" s="29" t="str">
        <f t="shared" si="353"/>
        <v/>
      </c>
    </row>
    <row r="7516" spans="8:10" x14ac:dyDescent="0.25">
      <c r="H7516" s="29" t="str">
        <f t="shared" si="351"/>
        <v/>
      </c>
      <c r="I7516" s="29" t="str">
        <f t="shared" si="352"/>
        <v/>
      </c>
      <c r="J7516" s="29" t="str">
        <f t="shared" si="353"/>
        <v/>
      </c>
    </row>
    <row r="7517" spans="8:10" x14ac:dyDescent="0.25">
      <c r="H7517" s="29" t="str">
        <f t="shared" ref="H7517:H7580" si="354">IF(A7517&gt;0,WEEKNUM(C7517,21),"")</f>
        <v/>
      </c>
      <c r="I7517" s="29" t="str">
        <f t="shared" ref="I7517:I7580" si="355">IF(A7517&gt;0,1,"")</f>
        <v/>
      </c>
      <c r="J7517" s="29" t="str">
        <f t="shared" ref="J7517:J7580" si="356">IF(F7517&gt;0,1,"")</f>
        <v/>
      </c>
    </row>
    <row r="7518" spans="8:10" x14ac:dyDescent="0.25">
      <c r="H7518" s="29" t="str">
        <f t="shared" si="354"/>
        <v/>
      </c>
      <c r="I7518" s="29" t="str">
        <f t="shared" si="355"/>
        <v/>
      </c>
      <c r="J7518" s="29" t="str">
        <f t="shared" si="356"/>
        <v/>
      </c>
    </row>
    <row r="7519" spans="8:10" x14ac:dyDescent="0.25">
      <c r="H7519" s="29" t="str">
        <f t="shared" si="354"/>
        <v/>
      </c>
      <c r="I7519" s="29" t="str">
        <f t="shared" si="355"/>
        <v/>
      </c>
      <c r="J7519" s="29" t="str">
        <f t="shared" si="356"/>
        <v/>
      </c>
    </row>
    <row r="7520" spans="8:10" x14ac:dyDescent="0.25">
      <c r="H7520" s="29" t="str">
        <f t="shared" si="354"/>
        <v/>
      </c>
      <c r="I7520" s="29" t="str">
        <f t="shared" si="355"/>
        <v/>
      </c>
      <c r="J7520" s="29" t="str">
        <f t="shared" si="356"/>
        <v/>
      </c>
    </row>
    <row r="7521" spans="8:10" x14ac:dyDescent="0.25">
      <c r="H7521" s="29" t="str">
        <f t="shared" si="354"/>
        <v/>
      </c>
      <c r="I7521" s="29" t="str">
        <f t="shared" si="355"/>
        <v/>
      </c>
      <c r="J7521" s="29" t="str">
        <f t="shared" si="356"/>
        <v/>
      </c>
    </row>
    <row r="7522" spans="8:10" x14ac:dyDescent="0.25">
      <c r="H7522" s="29" t="str">
        <f t="shared" si="354"/>
        <v/>
      </c>
      <c r="I7522" s="29" t="str">
        <f t="shared" si="355"/>
        <v/>
      </c>
      <c r="J7522" s="29" t="str">
        <f t="shared" si="356"/>
        <v/>
      </c>
    </row>
    <row r="7523" spans="8:10" x14ac:dyDescent="0.25">
      <c r="H7523" s="29" t="str">
        <f t="shared" si="354"/>
        <v/>
      </c>
      <c r="I7523" s="29" t="str">
        <f t="shared" si="355"/>
        <v/>
      </c>
      <c r="J7523" s="29" t="str">
        <f t="shared" si="356"/>
        <v/>
      </c>
    </row>
    <row r="7524" spans="8:10" x14ac:dyDescent="0.25">
      <c r="H7524" s="29" t="str">
        <f t="shared" si="354"/>
        <v/>
      </c>
      <c r="I7524" s="29" t="str">
        <f t="shared" si="355"/>
        <v/>
      </c>
      <c r="J7524" s="29" t="str">
        <f t="shared" si="356"/>
        <v/>
      </c>
    </row>
    <row r="7525" spans="8:10" x14ac:dyDescent="0.25">
      <c r="H7525" s="29" t="str">
        <f t="shared" si="354"/>
        <v/>
      </c>
      <c r="I7525" s="29" t="str">
        <f t="shared" si="355"/>
        <v/>
      </c>
      <c r="J7525" s="29" t="str">
        <f t="shared" si="356"/>
        <v/>
      </c>
    </row>
    <row r="7526" spans="8:10" x14ac:dyDescent="0.25">
      <c r="H7526" s="29" t="str">
        <f t="shared" si="354"/>
        <v/>
      </c>
      <c r="I7526" s="29" t="str">
        <f t="shared" si="355"/>
        <v/>
      </c>
      <c r="J7526" s="29" t="str">
        <f t="shared" si="356"/>
        <v/>
      </c>
    </row>
    <row r="7527" spans="8:10" x14ac:dyDescent="0.25">
      <c r="H7527" s="29" t="str">
        <f t="shared" si="354"/>
        <v/>
      </c>
      <c r="I7527" s="29" t="str">
        <f t="shared" si="355"/>
        <v/>
      </c>
      <c r="J7527" s="29" t="str">
        <f t="shared" si="356"/>
        <v/>
      </c>
    </row>
    <row r="7528" spans="8:10" x14ac:dyDescent="0.25">
      <c r="H7528" s="29" t="str">
        <f t="shared" si="354"/>
        <v/>
      </c>
      <c r="I7528" s="29" t="str">
        <f t="shared" si="355"/>
        <v/>
      </c>
      <c r="J7528" s="29" t="str">
        <f t="shared" si="356"/>
        <v/>
      </c>
    </row>
    <row r="7529" spans="8:10" x14ac:dyDescent="0.25">
      <c r="H7529" s="29" t="str">
        <f t="shared" si="354"/>
        <v/>
      </c>
      <c r="I7529" s="29" t="str">
        <f t="shared" si="355"/>
        <v/>
      </c>
      <c r="J7529" s="29" t="str">
        <f t="shared" si="356"/>
        <v/>
      </c>
    </row>
    <row r="7530" spans="8:10" x14ac:dyDescent="0.25">
      <c r="H7530" s="29" t="str">
        <f t="shared" si="354"/>
        <v/>
      </c>
      <c r="I7530" s="29" t="str">
        <f t="shared" si="355"/>
        <v/>
      </c>
      <c r="J7530" s="29" t="str">
        <f t="shared" si="356"/>
        <v/>
      </c>
    </row>
    <row r="7531" spans="8:10" x14ac:dyDescent="0.25">
      <c r="H7531" s="29" t="str">
        <f t="shared" si="354"/>
        <v/>
      </c>
      <c r="I7531" s="29" t="str">
        <f t="shared" si="355"/>
        <v/>
      </c>
      <c r="J7531" s="29" t="str">
        <f t="shared" si="356"/>
        <v/>
      </c>
    </row>
    <row r="7532" spans="8:10" x14ac:dyDescent="0.25">
      <c r="H7532" s="29" t="str">
        <f t="shared" si="354"/>
        <v/>
      </c>
      <c r="I7532" s="29" t="str">
        <f t="shared" si="355"/>
        <v/>
      </c>
      <c r="J7532" s="29" t="str">
        <f t="shared" si="356"/>
        <v/>
      </c>
    </row>
    <row r="7533" spans="8:10" x14ac:dyDescent="0.25">
      <c r="H7533" s="29" t="str">
        <f t="shared" si="354"/>
        <v/>
      </c>
      <c r="I7533" s="29" t="str">
        <f t="shared" si="355"/>
        <v/>
      </c>
      <c r="J7533" s="29" t="str">
        <f t="shared" si="356"/>
        <v/>
      </c>
    </row>
    <row r="7534" spans="8:10" x14ac:dyDescent="0.25">
      <c r="H7534" s="29" t="str">
        <f t="shared" si="354"/>
        <v/>
      </c>
      <c r="I7534" s="29" t="str">
        <f t="shared" si="355"/>
        <v/>
      </c>
      <c r="J7534" s="29" t="str">
        <f t="shared" si="356"/>
        <v/>
      </c>
    </row>
    <row r="7535" spans="8:10" x14ac:dyDescent="0.25">
      <c r="H7535" s="29" t="str">
        <f t="shared" si="354"/>
        <v/>
      </c>
      <c r="I7535" s="29" t="str">
        <f t="shared" si="355"/>
        <v/>
      </c>
      <c r="J7535" s="29" t="str">
        <f t="shared" si="356"/>
        <v/>
      </c>
    </row>
    <row r="7536" spans="8:10" x14ac:dyDescent="0.25">
      <c r="H7536" s="29" t="str">
        <f t="shared" si="354"/>
        <v/>
      </c>
      <c r="I7536" s="29" t="str">
        <f t="shared" si="355"/>
        <v/>
      </c>
      <c r="J7536" s="29" t="str">
        <f t="shared" si="356"/>
        <v/>
      </c>
    </row>
    <row r="7537" spans="8:10" x14ac:dyDescent="0.25">
      <c r="H7537" s="29" t="str">
        <f t="shared" si="354"/>
        <v/>
      </c>
      <c r="I7537" s="29" t="str">
        <f t="shared" si="355"/>
        <v/>
      </c>
      <c r="J7537" s="29" t="str">
        <f t="shared" si="356"/>
        <v/>
      </c>
    </row>
    <row r="7538" spans="8:10" x14ac:dyDescent="0.25">
      <c r="H7538" s="29" t="str">
        <f t="shared" si="354"/>
        <v/>
      </c>
      <c r="I7538" s="29" t="str">
        <f t="shared" si="355"/>
        <v/>
      </c>
      <c r="J7538" s="29" t="str">
        <f t="shared" si="356"/>
        <v/>
      </c>
    </row>
    <row r="7539" spans="8:10" x14ac:dyDescent="0.25">
      <c r="H7539" s="29" t="str">
        <f t="shared" si="354"/>
        <v/>
      </c>
      <c r="I7539" s="29" t="str">
        <f t="shared" si="355"/>
        <v/>
      </c>
      <c r="J7539" s="29" t="str">
        <f t="shared" si="356"/>
        <v/>
      </c>
    </row>
    <row r="7540" spans="8:10" x14ac:dyDescent="0.25">
      <c r="H7540" s="29" t="str">
        <f t="shared" si="354"/>
        <v/>
      </c>
      <c r="I7540" s="29" t="str">
        <f t="shared" si="355"/>
        <v/>
      </c>
      <c r="J7540" s="29" t="str">
        <f t="shared" si="356"/>
        <v/>
      </c>
    </row>
    <row r="7541" spans="8:10" x14ac:dyDescent="0.25">
      <c r="H7541" s="29" t="str">
        <f t="shared" si="354"/>
        <v/>
      </c>
      <c r="I7541" s="29" t="str">
        <f t="shared" si="355"/>
        <v/>
      </c>
      <c r="J7541" s="29" t="str">
        <f t="shared" si="356"/>
        <v/>
      </c>
    </row>
    <row r="7542" spans="8:10" x14ac:dyDescent="0.25">
      <c r="H7542" s="29" t="str">
        <f t="shared" si="354"/>
        <v/>
      </c>
      <c r="I7542" s="29" t="str">
        <f t="shared" si="355"/>
        <v/>
      </c>
      <c r="J7542" s="29" t="str">
        <f t="shared" si="356"/>
        <v/>
      </c>
    </row>
    <row r="7543" spans="8:10" x14ac:dyDescent="0.25">
      <c r="H7543" s="29" t="str">
        <f t="shared" si="354"/>
        <v/>
      </c>
      <c r="I7543" s="29" t="str">
        <f t="shared" si="355"/>
        <v/>
      </c>
      <c r="J7543" s="29" t="str">
        <f t="shared" si="356"/>
        <v/>
      </c>
    </row>
    <row r="7544" spans="8:10" x14ac:dyDescent="0.25">
      <c r="H7544" s="29" t="str">
        <f t="shared" si="354"/>
        <v/>
      </c>
      <c r="I7544" s="29" t="str">
        <f t="shared" si="355"/>
        <v/>
      </c>
      <c r="J7544" s="29" t="str">
        <f t="shared" si="356"/>
        <v/>
      </c>
    </row>
    <row r="7545" spans="8:10" x14ac:dyDescent="0.25">
      <c r="H7545" s="29" t="str">
        <f t="shared" si="354"/>
        <v/>
      </c>
      <c r="I7545" s="29" t="str">
        <f t="shared" si="355"/>
        <v/>
      </c>
      <c r="J7545" s="29" t="str">
        <f t="shared" si="356"/>
        <v/>
      </c>
    </row>
    <row r="7546" spans="8:10" x14ac:dyDescent="0.25">
      <c r="H7546" s="29" t="str">
        <f t="shared" si="354"/>
        <v/>
      </c>
      <c r="I7546" s="29" t="str">
        <f t="shared" si="355"/>
        <v/>
      </c>
      <c r="J7546" s="29" t="str">
        <f t="shared" si="356"/>
        <v/>
      </c>
    </row>
    <row r="7547" spans="8:10" x14ac:dyDescent="0.25">
      <c r="H7547" s="29" t="str">
        <f t="shared" si="354"/>
        <v/>
      </c>
      <c r="I7547" s="29" t="str">
        <f t="shared" si="355"/>
        <v/>
      </c>
      <c r="J7547" s="29" t="str">
        <f t="shared" si="356"/>
        <v/>
      </c>
    </row>
    <row r="7548" spans="8:10" x14ac:dyDescent="0.25">
      <c r="H7548" s="29" t="str">
        <f t="shared" si="354"/>
        <v/>
      </c>
      <c r="I7548" s="29" t="str">
        <f t="shared" si="355"/>
        <v/>
      </c>
      <c r="J7548" s="29" t="str">
        <f t="shared" si="356"/>
        <v/>
      </c>
    </row>
    <row r="7549" spans="8:10" x14ac:dyDescent="0.25">
      <c r="H7549" s="29" t="str">
        <f t="shared" si="354"/>
        <v/>
      </c>
      <c r="I7549" s="29" t="str">
        <f t="shared" si="355"/>
        <v/>
      </c>
      <c r="J7549" s="29" t="str">
        <f t="shared" si="356"/>
        <v/>
      </c>
    </row>
    <row r="7550" spans="8:10" x14ac:dyDescent="0.25">
      <c r="H7550" s="29" t="str">
        <f t="shared" si="354"/>
        <v/>
      </c>
      <c r="I7550" s="29" t="str">
        <f t="shared" si="355"/>
        <v/>
      </c>
      <c r="J7550" s="29" t="str">
        <f t="shared" si="356"/>
        <v/>
      </c>
    </row>
    <row r="7551" spans="8:10" x14ac:dyDescent="0.25">
      <c r="H7551" s="29" t="str">
        <f t="shared" si="354"/>
        <v/>
      </c>
      <c r="I7551" s="29" t="str">
        <f t="shared" si="355"/>
        <v/>
      </c>
      <c r="J7551" s="29" t="str">
        <f t="shared" si="356"/>
        <v/>
      </c>
    </row>
    <row r="7552" spans="8:10" x14ac:dyDescent="0.25">
      <c r="H7552" s="29" t="str">
        <f t="shared" si="354"/>
        <v/>
      </c>
      <c r="I7552" s="29" t="str">
        <f t="shared" si="355"/>
        <v/>
      </c>
      <c r="J7552" s="29" t="str">
        <f t="shared" si="356"/>
        <v/>
      </c>
    </row>
    <row r="7553" spans="8:10" x14ac:dyDescent="0.25">
      <c r="H7553" s="29" t="str">
        <f t="shared" si="354"/>
        <v/>
      </c>
      <c r="I7553" s="29" t="str">
        <f t="shared" si="355"/>
        <v/>
      </c>
      <c r="J7553" s="29" t="str">
        <f t="shared" si="356"/>
        <v/>
      </c>
    </row>
    <row r="7554" spans="8:10" x14ac:dyDescent="0.25">
      <c r="H7554" s="29" t="str">
        <f t="shared" si="354"/>
        <v/>
      </c>
      <c r="I7554" s="29" t="str">
        <f t="shared" si="355"/>
        <v/>
      </c>
      <c r="J7554" s="29" t="str">
        <f t="shared" si="356"/>
        <v/>
      </c>
    </row>
    <row r="7555" spans="8:10" x14ac:dyDescent="0.25">
      <c r="H7555" s="29" t="str">
        <f t="shared" si="354"/>
        <v/>
      </c>
      <c r="I7555" s="29" t="str">
        <f t="shared" si="355"/>
        <v/>
      </c>
      <c r="J7555" s="29" t="str">
        <f t="shared" si="356"/>
        <v/>
      </c>
    </row>
    <row r="7556" spans="8:10" x14ac:dyDescent="0.25">
      <c r="H7556" s="29" t="str">
        <f t="shared" si="354"/>
        <v/>
      </c>
      <c r="I7556" s="29" t="str">
        <f t="shared" si="355"/>
        <v/>
      </c>
      <c r="J7556" s="29" t="str">
        <f t="shared" si="356"/>
        <v/>
      </c>
    </row>
    <row r="7557" spans="8:10" x14ac:dyDescent="0.25">
      <c r="H7557" s="29" t="str">
        <f t="shared" si="354"/>
        <v/>
      </c>
      <c r="I7557" s="29" t="str">
        <f t="shared" si="355"/>
        <v/>
      </c>
      <c r="J7557" s="29" t="str">
        <f t="shared" si="356"/>
        <v/>
      </c>
    </row>
    <row r="7558" spans="8:10" x14ac:dyDescent="0.25">
      <c r="H7558" s="29" t="str">
        <f t="shared" si="354"/>
        <v/>
      </c>
      <c r="I7558" s="29" t="str">
        <f t="shared" si="355"/>
        <v/>
      </c>
      <c r="J7558" s="29" t="str">
        <f t="shared" si="356"/>
        <v/>
      </c>
    </row>
    <row r="7559" spans="8:10" x14ac:dyDescent="0.25">
      <c r="H7559" s="29" t="str">
        <f t="shared" si="354"/>
        <v/>
      </c>
      <c r="I7559" s="29" t="str">
        <f t="shared" si="355"/>
        <v/>
      </c>
      <c r="J7559" s="29" t="str">
        <f t="shared" si="356"/>
        <v/>
      </c>
    </row>
    <row r="7560" spans="8:10" x14ac:dyDescent="0.25">
      <c r="H7560" s="29" t="str">
        <f t="shared" si="354"/>
        <v/>
      </c>
      <c r="I7560" s="29" t="str">
        <f t="shared" si="355"/>
        <v/>
      </c>
      <c r="J7560" s="29" t="str">
        <f t="shared" si="356"/>
        <v/>
      </c>
    </row>
    <row r="7561" spans="8:10" x14ac:dyDescent="0.25">
      <c r="H7561" s="29" t="str">
        <f t="shared" si="354"/>
        <v/>
      </c>
      <c r="I7561" s="29" t="str">
        <f t="shared" si="355"/>
        <v/>
      </c>
      <c r="J7561" s="29" t="str">
        <f t="shared" si="356"/>
        <v/>
      </c>
    </row>
    <row r="7562" spans="8:10" x14ac:dyDescent="0.25">
      <c r="H7562" s="29" t="str">
        <f t="shared" si="354"/>
        <v/>
      </c>
      <c r="I7562" s="29" t="str">
        <f t="shared" si="355"/>
        <v/>
      </c>
      <c r="J7562" s="29" t="str">
        <f t="shared" si="356"/>
        <v/>
      </c>
    </row>
    <row r="7563" spans="8:10" x14ac:dyDescent="0.25">
      <c r="H7563" s="29" t="str">
        <f t="shared" si="354"/>
        <v/>
      </c>
      <c r="I7563" s="29" t="str">
        <f t="shared" si="355"/>
        <v/>
      </c>
      <c r="J7563" s="29" t="str">
        <f t="shared" si="356"/>
        <v/>
      </c>
    </row>
    <row r="7564" spans="8:10" x14ac:dyDescent="0.25">
      <c r="H7564" s="29" t="str">
        <f t="shared" si="354"/>
        <v/>
      </c>
      <c r="I7564" s="29" t="str">
        <f t="shared" si="355"/>
        <v/>
      </c>
      <c r="J7564" s="29" t="str">
        <f t="shared" si="356"/>
        <v/>
      </c>
    </row>
    <row r="7565" spans="8:10" x14ac:dyDescent="0.25">
      <c r="H7565" s="29" t="str">
        <f t="shared" si="354"/>
        <v/>
      </c>
      <c r="I7565" s="29" t="str">
        <f t="shared" si="355"/>
        <v/>
      </c>
      <c r="J7565" s="29" t="str">
        <f t="shared" si="356"/>
        <v/>
      </c>
    </row>
    <row r="7566" spans="8:10" x14ac:dyDescent="0.25">
      <c r="H7566" s="29" t="str">
        <f t="shared" si="354"/>
        <v/>
      </c>
      <c r="I7566" s="29" t="str">
        <f t="shared" si="355"/>
        <v/>
      </c>
      <c r="J7566" s="29" t="str">
        <f t="shared" si="356"/>
        <v/>
      </c>
    </row>
    <row r="7567" spans="8:10" x14ac:dyDescent="0.25">
      <c r="H7567" s="29" t="str">
        <f t="shared" si="354"/>
        <v/>
      </c>
      <c r="I7567" s="29" t="str">
        <f t="shared" si="355"/>
        <v/>
      </c>
      <c r="J7567" s="29" t="str">
        <f t="shared" si="356"/>
        <v/>
      </c>
    </row>
    <row r="7568" spans="8:10" x14ac:dyDescent="0.25">
      <c r="H7568" s="29" t="str">
        <f t="shared" si="354"/>
        <v/>
      </c>
      <c r="I7568" s="29" t="str">
        <f t="shared" si="355"/>
        <v/>
      </c>
      <c r="J7568" s="29" t="str">
        <f t="shared" si="356"/>
        <v/>
      </c>
    </row>
    <row r="7569" spans="8:10" x14ac:dyDescent="0.25">
      <c r="H7569" s="29" t="str">
        <f t="shared" si="354"/>
        <v/>
      </c>
      <c r="I7569" s="29" t="str">
        <f t="shared" si="355"/>
        <v/>
      </c>
      <c r="J7569" s="29" t="str">
        <f t="shared" si="356"/>
        <v/>
      </c>
    </row>
    <row r="7570" spans="8:10" x14ac:dyDescent="0.25">
      <c r="H7570" s="29" t="str">
        <f t="shared" si="354"/>
        <v/>
      </c>
      <c r="I7570" s="29" t="str">
        <f t="shared" si="355"/>
        <v/>
      </c>
      <c r="J7570" s="29" t="str">
        <f t="shared" si="356"/>
        <v/>
      </c>
    </row>
    <row r="7571" spans="8:10" x14ac:dyDescent="0.25">
      <c r="H7571" s="29" t="str">
        <f t="shared" si="354"/>
        <v/>
      </c>
      <c r="I7571" s="29" t="str">
        <f t="shared" si="355"/>
        <v/>
      </c>
      <c r="J7571" s="29" t="str">
        <f t="shared" si="356"/>
        <v/>
      </c>
    </row>
    <row r="7572" spans="8:10" x14ac:dyDescent="0.25">
      <c r="H7572" s="29" t="str">
        <f t="shared" si="354"/>
        <v/>
      </c>
      <c r="I7572" s="29" t="str">
        <f t="shared" si="355"/>
        <v/>
      </c>
      <c r="J7572" s="29" t="str">
        <f t="shared" si="356"/>
        <v/>
      </c>
    </row>
    <row r="7573" spans="8:10" x14ac:dyDescent="0.25">
      <c r="H7573" s="29" t="str">
        <f t="shared" si="354"/>
        <v/>
      </c>
      <c r="I7573" s="29" t="str">
        <f t="shared" si="355"/>
        <v/>
      </c>
      <c r="J7573" s="29" t="str">
        <f t="shared" si="356"/>
        <v/>
      </c>
    </row>
    <row r="7574" spans="8:10" x14ac:dyDescent="0.25">
      <c r="H7574" s="29" t="str">
        <f t="shared" si="354"/>
        <v/>
      </c>
      <c r="I7574" s="29" t="str">
        <f t="shared" si="355"/>
        <v/>
      </c>
      <c r="J7574" s="29" t="str">
        <f t="shared" si="356"/>
        <v/>
      </c>
    </row>
    <row r="7575" spans="8:10" x14ac:dyDescent="0.25">
      <c r="H7575" s="29" t="str">
        <f t="shared" si="354"/>
        <v/>
      </c>
      <c r="I7575" s="29" t="str">
        <f t="shared" si="355"/>
        <v/>
      </c>
      <c r="J7575" s="29" t="str">
        <f t="shared" si="356"/>
        <v/>
      </c>
    </row>
    <row r="7576" spans="8:10" x14ac:dyDescent="0.25">
      <c r="H7576" s="29" t="str">
        <f t="shared" si="354"/>
        <v/>
      </c>
      <c r="I7576" s="29" t="str">
        <f t="shared" si="355"/>
        <v/>
      </c>
      <c r="J7576" s="29" t="str">
        <f t="shared" si="356"/>
        <v/>
      </c>
    </row>
    <row r="7577" spans="8:10" x14ac:dyDescent="0.25">
      <c r="H7577" s="29" t="str">
        <f t="shared" si="354"/>
        <v/>
      </c>
      <c r="I7577" s="29" t="str">
        <f t="shared" si="355"/>
        <v/>
      </c>
      <c r="J7577" s="29" t="str">
        <f t="shared" si="356"/>
        <v/>
      </c>
    </row>
    <row r="7578" spans="8:10" x14ac:dyDescent="0.25">
      <c r="H7578" s="29" t="str">
        <f t="shared" si="354"/>
        <v/>
      </c>
      <c r="I7578" s="29" t="str">
        <f t="shared" si="355"/>
        <v/>
      </c>
      <c r="J7578" s="29" t="str">
        <f t="shared" si="356"/>
        <v/>
      </c>
    </row>
    <row r="7579" spans="8:10" x14ac:dyDescent="0.25">
      <c r="H7579" s="29" t="str">
        <f t="shared" si="354"/>
        <v/>
      </c>
      <c r="I7579" s="29" t="str">
        <f t="shared" si="355"/>
        <v/>
      </c>
      <c r="J7579" s="29" t="str">
        <f t="shared" si="356"/>
        <v/>
      </c>
    </row>
    <row r="7580" spans="8:10" x14ac:dyDescent="0.25">
      <c r="H7580" s="29" t="str">
        <f t="shared" si="354"/>
        <v/>
      </c>
      <c r="I7580" s="29" t="str">
        <f t="shared" si="355"/>
        <v/>
      </c>
      <c r="J7580" s="29" t="str">
        <f t="shared" si="356"/>
        <v/>
      </c>
    </row>
    <row r="7581" spans="8:10" x14ac:dyDescent="0.25">
      <c r="H7581" s="29" t="str">
        <f t="shared" ref="H7581:H7644" si="357">IF(A7581&gt;0,WEEKNUM(C7581,21),"")</f>
        <v/>
      </c>
      <c r="I7581" s="29" t="str">
        <f t="shared" ref="I7581:I7644" si="358">IF(A7581&gt;0,1,"")</f>
        <v/>
      </c>
      <c r="J7581" s="29" t="str">
        <f t="shared" ref="J7581:J7644" si="359">IF(F7581&gt;0,1,"")</f>
        <v/>
      </c>
    </row>
    <row r="7582" spans="8:10" x14ac:dyDescent="0.25">
      <c r="H7582" s="29" t="str">
        <f t="shared" si="357"/>
        <v/>
      </c>
      <c r="I7582" s="29" t="str">
        <f t="shared" si="358"/>
        <v/>
      </c>
      <c r="J7582" s="29" t="str">
        <f t="shared" si="359"/>
        <v/>
      </c>
    </row>
    <row r="7583" spans="8:10" x14ac:dyDescent="0.25">
      <c r="H7583" s="29" t="str">
        <f t="shared" si="357"/>
        <v/>
      </c>
      <c r="I7583" s="29" t="str">
        <f t="shared" si="358"/>
        <v/>
      </c>
      <c r="J7583" s="29" t="str">
        <f t="shared" si="359"/>
        <v/>
      </c>
    </row>
    <row r="7584" spans="8:10" x14ac:dyDescent="0.25">
      <c r="H7584" s="29" t="str">
        <f t="shared" si="357"/>
        <v/>
      </c>
      <c r="I7584" s="29" t="str">
        <f t="shared" si="358"/>
        <v/>
      </c>
      <c r="J7584" s="29" t="str">
        <f t="shared" si="359"/>
        <v/>
      </c>
    </row>
    <row r="7585" spans="8:10" x14ac:dyDescent="0.25">
      <c r="H7585" s="29" t="str">
        <f t="shared" si="357"/>
        <v/>
      </c>
      <c r="I7585" s="29" t="str">
        <f t="shared" si="358"/>
        <v/>
      </c>
      <c r="J7585" s="29" t="str">
        <f t="shared" si="359"/>
        <v/>
      </c>
    </row>
    <row r="7586" spans="8:10" x14ac:dyDescent="0.25">
      <c r="H7586" s="29" t="str">
        <f t="shared" si="357"/>
        <v/>
      </c>
      <c r="I7586" s="29" t="str">
        <f t="shared" si="358"/>
        <v/>
      </c>
      <c r="J7586" s="29" t="str">
        <f t="shared" si="359"/>
        <v/>
      </c>
    </row>
    <row r="7587" spans="8:10" x14ac:dyDescent="0.25">
      <c r="H7587" s="29" t="str">
        <f t="shared" si="357"/>
        <v/>
      </c>
      <c r="I7587" s="29" t="str">
        <f t="shared" si="358"/>
        <v/>
      </c>
      <c r="J7587" s="29" t="str">
        <f t="shared" si="359"/>
        <v/>
      </c>
    </row>
    <row r="7588" spans="8:10" x14ac:dyDescent="0.25">
      <c r="H7588" s="29" t="str">
        <f t="shared" si="357"/>
        <v/>
      </c>
      <c r="I7588" s="29" t="str">
        <f t="shared" si="358"/>
        <v/>
      </c>
      <c r="J7588" s="29" t="str">
        <f t="shared" si="359"/>
        <v/>
      </c>
    </row>
    <row r="7589" spans="8:10" x14ac:dyDescent="0.25">
      <c r="H7589" s="29" t="str">
        <f t="shared" si="357"/>
        <v/>
      </c>
      <c r="I7589" s="29" t="str">
        <f t="shared" si="358"/>
        <v/>
      </c>
      <c r="J7589" s="29" t="str">
        <f t="shared" si="359"/>
        <v/>
      </c>
    </row>
    <row r="7590" spans="8:10" x14ac:dyDescent="0.25">
      <c r="H7590" s="29" t="str">
        <f t="shared" si="357"/>
        <v/>
      </c>
      <c r="I7590" s="29" t="str">
        <f t="shared" si="358"/>
        <v/>
      </c>
      <c r="J7590" s="29" t="str">
        <f t="shared" si="359"/>
        <v/>
      </c>
    </row>
    <row r="7591" spans="8:10" x14ac:dyDescent="0.25">
      <c r="H7591" s="29" t="str">
        <f t="shared" si="357"/>
        <v/>
      </c>
      <c r="I7591" s="29" t="str">
        <f t="shared" si="358"/>
        <v/>
      </c>
      <c r="J7591" s="29" t="str">
        <f t="shared" si="359"/>
        <v/>
      </c>
    </row>
    <row r="7592" spans="8:10" x14ac:dyDescent="0.25">
      <c r="H7592" s="29" t="str">
        <f t="shared" si="357"/>
        <v/>
      </c>
      <c r="I7592" s="29" t="str">
        <f t="shared" si="358"/>
        <v/>
      </c>
      <c r="J7592" s="29" t="str">
        <f t="shared" si="359"/>
        <v/>
      </c>
    </row>
    <row r="7593" spans="8:10" x14ac:dyDescent="0.25">
      <c r="H7593" s="29" t="str">
        <f t="shared" si="357"/>
        <v/>
      </c>
      <c r="I7593" s="29" t="str">
        <f t="shared" si="358"/>
        <v/>
      </c>
      <c r="J7593" s="29" t="str">
        <f t="shared" si="359"/>
        <v/>
      </c>
    </row>
    <row r="7594" spans="8:10" x14ac:dyDescent="0.25">
      <c r="H7594" s="29" t="str">
        <f t="shared" si="357"/>
        <v/>
      </c>
      <c r="I7594" s="29" t="str">
        <f t="shared" si="358"/>
        <v/>
      </c>
      <c r="J7594" s="29" t="str">
        <f t="shared" si="359"/>
        <v/>
      </c>
    </row>
    <row r="7595" spans="8:10" x14ac:dyDescent="0.25">
      <c r="H7595" s="29" t="str">
        <f t="shared" si="357"/>
        <v/>
      </c>
      <c r="I7595" s="29" t="str">
        <f t="shared" si="358"/>
        <v/>
      </c>
      <c r="J7595" s="29" t="str">
        <f t="shared" si="359"/>
        <v/>
      </c>
    </row>
    <row r="7596" spans="8:10" x14ac:dyDescent="0.25">
      <c r="H7596" s="29" t="str">
        <f t="shared" si="357"/>
        <v/>
      </c>
      <c r="I7596" s="29" t="str">
        <f t="shared" si="358"/>
        <v/>
      </c>
      <c r="J7596" s="29" t="str">
        <f t="shared" si="359"/>
        <v/>
      </c>
    </row>
    <row r="7597" spans="8:10" x14ac:dyDescent="0.25">
      <c r="H7597" s="29" t="str">
        <f t="shared" si="357"/>
        <v/>
      </c>
      <c r="I7597" s="29" t="str">
        <f t="shared" si="358"/>
        <v/>
      </c>
      <c r="J7597" s="29" t="str">
        <f t="shared" si="359"/>
        <v/>
      </c>
    </row>
    <row r="7598" spans="8:10" x14ac:dyDescent="0.25">
      <c r="H7598" s="29" t="str">
        <f t="shared" si="357"/>
        <v/>
      </c>
      <c r="I7598" s="29" t="str">
        <f t="shared" si="358"/>
        <v/>
      </c>
      <c r="J7598" s="29" t="str">
        <f t="shared" si="359"/>
        <v/>
      </c>
    </row>
    <row r="7599" spans="8:10" x14ac:dyDescent="0.25">
      <c r="H7599" s="29" t="str">
        <f t="shared" si="357"/>
        <v/>
      </c>
      <c r="I7599" s="29" t="str">
        <f t="shared" si="358"/>
        <v/>
      </c>
      <c r="J7599" s="29" t="str">
        <f t="shared" si="359"/>
        <v/>
      </c>
    </row>
    <row r="7600" spans="8:10" x14ac:dyDescent="0.25">
      <c r="H7600" s="29" t="str">
        <f t="shared" si="357"/>
        <v/>
      </c>
      <c r="I7600" s="29" t="str">
        <f t="shared" si="358"/>
        <v/>
      </c>
      <c r="J7600" s="29" t="str">
        <f t="shared" si="359"/>
        <v/>
      </c>
    </row>
    <row r="7601" spans="8:10" x14ac:dyDescent="0.25">
      <c r="H7601" s="29" t="str">
        <f t="shared" si="357"/>
        <v/>
      </c>
      <c r="I7601" s="29" t="str">
        <f t="shared" si="358"/>
        <v/>
      </c>
      <c r="J7601" s="29" t="str">
        <f t="shared" si="359"/>
        <v/>
      </c>
    </row>
    <row r="7602" spans="8:10" x14ac:dyDescent="0.25">
      <c r="H7602" s="29" t="str">
        <f t="shared" si="357"/>
        <v/>
      </c>
      <c r="I7602" s="29" t="str">
        <f t="shared" si="358"/>
        <v/>
      </c>
      <c r="J7602" s="29" t="str">
        <f t="shared" si="359"/>
        <v/>
      </c>
    </row>
    <row r="7603" spans="8:10" x14ac:dyDescent="0.25">
      <c r="H7603" s="29" t="str">
        <f t="shared" si="357"/>
        <v/>
      </c>
      <c r="I7603" s="29" t="str">
        <f t="shared" si="358"/>
        <v/>
      </c>
      <c r="J7603" s="29" t="str">
        <f t="shared" si="359"/>
        <v/>
      </c>
    </row>
    <row r="7604" spans="8:10" x14ac:dyDescent="0.25">
      <c r="H7604" s="29" t="str">
        <f t="shared" si="357"/>
        <v/>
      </c>
      <c r="I7604" s="29" t="str">
        <f t="shared" si="358"/>
        <v/>
      </c>
      <c r="J7604" s="29" t="str">
        <f t="shared" si="359"/>
        <v/>
      </c>
    </row>
    <row r="7605" spans="8:10" x14ac:dyDescent="0.25">
      <c r="H7605" s="29" t="str">
        <f t="shared" si="357"/>
        <v/>
      </c>
      <c r="I7605" s="29" t="str">
        <f t="shared" si="358"/>
        <v/>
      </c>
      <c r="J7605" s="29" t="str">
        <f t="shared" si="359"/>
        <v/>
      </c>
    </row>
    <row r="7606" spans="8:10" x14ac:dyDescent="0.25">
      <c r="H7606" s="29" t="str">
        <f t="shared" si="357"/>
        <v/>
      </c>
      <c r="I7606" s="29" t="str">
        <f t="shared" si="358"/>
        <v/>
      </c>
      <c r="J7606" s="29" t="str">
        <f t="shared" si="359"/>
        <v/>
      </c>
    </row>
    <row r="7607" spans="8:10" x14ac:dyDescent="0.25">
      <c r="H7607" s="29" t="str">
        <f t="shared" si="357"/>
        <v/>
      </c>
      <c r="I7607" s="29" t="str">
        <f t="shared" si="358"/>
        <v/>
      </c>
      <c r="J7607" s="29" t="str">
        <f t="shared" si="359"/>
        <v/>
      </c>
    </row>
    <row r="7608" spans="8:10" x14ac:dyDescent="0.25">
      <c r="H7608" s="29" t="str">
        <f t="shared" si="357"/>
        <v/>
      </c>
      <c r="I7608" s="29" t="str">
        <f t="shared" si="358"/>
        <v/>
      </c>
      <c r="J7608" s="29" t="str">
        <f t="shared" si="359"/>
        <v/>
      </c>
    </row>
    <row r="7609" spans="8:10" x14ac:dyDescent="0.25">
      <c r="H7609" s="29" t="str">
        <f t="shared" si="357"/>
        <v/>
      </c>
      <c r="I7609" s="29" t="str">
        <f t="shared" si="358"/>
        <v/>
      </c>
      <c r="J7609" s="29" t="str">
        <f t="shared" si="359"/>
        <v/>
      </c>
    </row>
    <row r="7610" spans="8:10" x14ac:dyDescent="0.25">
      <c r="H7610" s="29" t="str">
        <f t="shared" si="357"/>
        <v/>
      </c>
      <c r="I7610" s="29" t="str">
        <f t="shared" si="358"/>
        <v/>
      </c>
      <c r="J7610" s="29" t="str">
        <f t="shared" si="359"/>
        <v/>
      </c>
    </row>
    <row r="7611" spans="8:10" x14ac:dyDescent="0.25">
      <c r="H7611" s="29" t="str">
        <f t="shared" si="357"/>
        <v/>
      </c>
      <c r="I7611" s="29" t="str">
        <f t="shared" si="358"/>
        <v/>
      </c>
      <c r="J7611" s="29" t="str">
        <f t="shared" si="359"/>
        <v/>
      </c>
    </row>
    <row r="7612" spans="8:10" x14ac:dyDescent="0.25">
      <c r="H7612" s="29" t="str">
        <f t="shared" si="357"/>
        <v/>
      </c>
      <c r="I7612" s="29" t="str">
        <f t="shared" si="358"/>
        <v/>
      </c>
      <c r="J7612" s="29" t="str">
        <f t="shared" si="359"/>
        <v/>
      </c>
    </row>
    <row r="7613" spans="8:10" x14ac:dyDescent="0.25">
      <c r="H7613" s="29" t="str">
        <f t="shared" si="357"/>
        <v/>
      </c>
      <c r="I7613" s="29" t="str">
        <f t="shared" si="358"/>
        <v/>
      </c>
      <c r="J7613" s="29" t="str">
        <f t="shared" si="359"/>
        <v/>
      </c>
    </row>
    <row r="7614" spans="8:10" x14ac:dyDescent="0.25">
      <c r="H7614" s="29" t="str">
        <f t="shared" si="357"/>
        <v/>
      </c>
      <c r="I7614" s="29" t="str">
        <f t="shared" si="358"/>
        <v/>
      </c>
      <c r="J7614" s="29" t="str">
        <f t="shared" si="359"/>
        <v/>
      </c>
    </row>
    <row r="7615" spans="8:10" x14ac:dyDescent="0.25">
      <c r="H7615" s="29" t="str">
        <f t="shared" si="357"/>
        <v/>
      </c>
      <c r="I7615" s="29" t="str">
        <f t="shared" si="358"/>
        <v/>
      </c>
      <c r="J7615" s="29" t="str">
        <f t="shared" si="359"/>
        <v/>
      </c>
    </row>
    <row r="7616" spans="8:10" x14ac:dyDescent="0.25">
      <c r="H7616" s="29" t="str">
        <f t="shared" si="357"/>
        <v/>
      </c>
      <c r="I7616" s="29" t="str">
        <f t="shared" si="358"/>
        <v/>
      </c>
      <c r="J7616" s="29" t="str">
        <f t="shared" si="359"/>
        <v/>
      </c>
    </row>
    <row r="7617" spans="8:10" x14ac:dyDescent="0.25">
      <c r="H7617" s="29" t="str">
        <f t="shared" si="357"/>
        <v/>
      </c>
      <c r="I7617" s="29" t="str">
        <f t="shared" si="358"/>
        <v/>
      </c>
      <c r="J7617" s="29" t="str">
        <f t="shared" si="359"/>
        <v/>
      </c>
    </row>
    <row r="7618" spans="8:10" x14ac:dyDescent="0.25">
      <c r="H7618" s="29" t="str">
        <f t="shared" si="357"/>
        <v/>
      </c>
      <c r="I7618" s="29" t="str">
        <f t="shared" si="358"/>
        <v/>
      </c>
      <c r="J7618" s="29" t="str">
        <f t="shared" si="359"/>
        <v/>
      </c>
    </row>
    <row r="7619" spans="8:10" x14ac:dyDescent="0.25">
      <c r="H7619" s="29" t="str">
        <f t="shared" si="357"/>
        <v/>
      </c>
      <c r="I7619" s="29" t="str">
        <f t="shared" si="358"/>
        <v/>
      </c>
      <c r="J7619" s="29" t="str">
        <f t="shared" si="359"/>
        <v/>
      </c>
    </row>
    <row r="7620" spans="8:10" x14ac:dyDescent="0.25">
      <c r="H7620" s="29" t="str">
        <f t="shared" si="357"/>
        <v/>
      </c>
      <c r="I7620" s="29" t="str">
        <f t="shared" si="358"/>
        <v/>
      </c>
      <c r="J7620" s="29" t="str">
        <f t="shared" si="359"/>
        <v/>
      </c>
    </row>
    <row r="7621" spans="8:10" x14ac:dyDescent="0.25">
      <c r="H7621" s="29" t="str">
        <f t="shared" si="357"/>
        <v/>
      </c>
      <c r="I7621" s="29" t="str">
        <f t="shared" si="358"/>
        <v/>
      </c>
      <c r="J7621" s="29" t="str">
        <f t="shared" si="359"/>
        <v/>
      </c>
    </row>
    <row r="7622" spans="8:10" x14ac:dyDescent="0.25">
      <c r="H7622" s="29" t="str">
        <f t="shared" si="357"/>
        <v/>
      </c>
      <c r="I7622" s="29" t="str">
        <f t="shared" si="358"/>
        <v/>
      </c>
      <c r="J7622" s="29" t="str">
        <f t="shared" si="359"/>
        <v/>
      </c>
    </row>
    <row r="7623" spans="8:10" x14ac:dyDescent="0.25">
      <c r="H7623" s="29" t="str">
        <f t="shared" si="357"/>
        <v/>
      </c>
      <c r="I7623" s="29" t="str">
        <f t="shared" si="358"/>
        <v/>
      </c>
      <c r="J7623" s="29" t="str">
        <f t="shared" si="359"/>
        <v/>
      </c>
    </row>
    <row r="7624" spans="8:10" x14ac:dyDescent="0.25">
      <c r="H7624" s="29" t="str">
        <f t="shared" si="357"/>
        <v/>
      </c>
      <c r="I7624" s="29" t="str">
        <f t="shared" si="358"/>
        <v/>
      </c>
      <c r="J7624" s="29" t="str">
        <f t="shared" si="359"/>
        <v/>
      </c>
    </row>
    <row r="7625" spans="8:10" x14ac:dyDescent="0.25">
      <c r="H7625" s="29" t="str">
        <f t="shared" si="357"/>
        <v/>
      </c>
      <c r="I7625" s="29" t="str">
        <f t="shared" si="358"/>
        <v/>
      </c>
      <c r="J7625" s="29" t="str">
        <f t="shared" si="359"/>
        <v/>
      </c>
    </row>
    <row r="7626" spans="8:10" x14ac:dyDescent="0.25">
      <c r="H7626" s="29" t="str">
        <f t="shared" si="357"/>
        <v/>
      </c>
      <c r="I7626" s="29" t="str">
        <f t="shared" si="358"/>
        <v/>
      </c>
      <c r="J7626" s="29" t="str">
        <f t="shared" si="359"/>
        <v/>
      </c>
    </row>
    <row r="7627" spans="8:10" x14ac:dyDescent="0.25">
      <c r="H7627" s="29" t="str">
        <f t="shared" si="357"/>
        <v/>
      </c>
      <c r="I7627" s="29" t="str">
        <f t="shared" si="358"/>
        <v/>
      </c>
      <c r="J7627" s="29" t="str">
        <f t="shared" si="359"/>
        <v/>
      </c>
    </row>
    <row r="7628" spans="8:10" x14ac:dyDescent="0.25">
      <c r="H7628" s="29" t="str">
        <f t="shared" si="357"/>
        <v/>
      </c>
      <c r="I7628" s="29" t="str">
        <f t="shared" si="358"/>
        <v/>
      </c>
      <c r="J7628" s="29" t="str">
        <f t="shared" si="359"/>
        <v/>
      </c>
    </row>
    <row r="7629" spans="8:10" x14ac:dyDescent="0.25">
      <c r="H7629" s="29" t="str">
        <f t="shared" si="357"/>
        <v/>
      </c>
      <c r="I7629" s="29" t="str">
        <f t="shared" si="358"/>
        <v/>
      </c>
      <c r="J7629" s="29" t="str">
        <f t="shared" si="359"/>
        <v/>
      </c>
    </row>
    <row r="7630" spans="8:10" x14ac:dyDescent="0.25">
      <c r="H7630" s="29" t="str">
        <f t="shared" si="357"/>
        <v/>
      </c>
      <c r="I7630" s="29" t="str">
        <f t="shared" si="358"/>
        <v/>
      </c>
      <c r="J7630" s="29" t="str">
        <f t="shared" si="359"/>
        <v/>
      </c>
    </row>
    <row r="7631" spans="8:10" x14ac:dyDescent="0.25">
      <c r="H7631" s="29" t="str">
        <f t="shared" si="357"/>
        <v/>
      </c>
      <c r="I7631" s="29" t="str">
        <f t="shared" si="358"/>
        <v/>
      </c>
      <c r="J7631" s="29" t="str">
        <f t="shared" si="359"/>
        <v/>
      </c>
    </row>
    <row r="7632" spans="8:10" x14ac:dyDescent="0.25">
      <c r="H7632" s="29" t="str">
        <f t="shared" si="357"/>
        <v/>
      </c>
      <c r="I7632" s="29" t="str">
        <f t="shared" si="358"/>
        <v/>
      </c>
      <c r="J7632" s="29" t="str">
        <f t="shared" si="359"/>
        <v/>
      </c>
    </row>
    <row r="7633" spans="8:10" x14ac:dyDescent="0.25">
      <c r="H7633" s="29" t="str">
        <f t="shared" si="357"/>
        <v/>
      </c>
      <c r="I7633" s="29" t="str">
        <f t="shared" si="358"/>
        <v/>
      </c>
      <c r="J7633" s="29" t="str">
        <f t="shared" si="359"/>
        <v/>
      </c>
    </row>
    <row r="7634" spans="8:10" x14ac:dyDescent="0.25">
      <c r="H7634" s="29" t="str">
        <f t="shared" si="357"/>
        <v/>
      </c>
      <c r="I7634" s="29" t="str">
        <f t="shared" si="358"/>
        <v/>
      </c>
      <c r="J7634" s="29" t="str">
        <f t="shared" si="359"/>
        <v/>
      </c>
    </row>
    <row r="7635" spans="8:10" x14ac:dyDescent="0.25">
      <c r="H7635" s="29" t="str">
        <f t="shared" si="357"/>
        <v/>
      </c>
      <c r="I7635" s="29" t="str">
        <f t="shared" si="358"/>
        <v/>
      </c>
      <c r="J7635" s="29" t="str">
        <f t="shared" si="359"/>
        <v/>
      </c>
    </row>
    <row r="7636" spans="8:10" x14ac:dyDescent="0.25">
      <c r="H7636" s="29" t="str">
        <f t="shared" si="357"/>
        <v/>
      </c>
      <c r="I7636" s="29" t="str">
        <f t="shared" si="358"/>
        <v/>
      </c>
      <c r="J7636" s="29" t="str">
        <f t="shared" si="359"/>
        <v/>
      </c>
    </row>
    <row r="7637" spans="8:10" x14ac:dyDescent="0.25">
      <c r="H7637" s="29" t="str">
        <f t="shared" si="357"/>
        <v/>
      </c>
      <c r="I7637" s="29" t="str">
        <f t="shared" si="358"/>
        <v/>
      </c>
      <c r="J7637" s="29" t="str">
        <f t="shared" si="359"/>
        <v/>
      </c>
    </row>
    <row r="7638" spans="8:10" x14ac:dyDescent="0.25">
      <c r="H7638" s="29" t="str">
        <f t="shared" si="357"/>
        <v/>
      </c>
      <c r="I7638" s="29" t="str">
        <f t="shared" si="358"/>
        <v/>
      </c>
      <c r="J7638" s="29" t="str">
        <f t="shared" si="359"/>
        <v/>
      </c>
    </row>
    <row r="7639" spans="8:10" x14ac:dyDescent="0.25">
      <c r="H7639" s="29" t="str">
        <f t="shared" si="357"/>
        <v/>
      </c>
      <c r="I7639" s="29" t="str">
        <f t="shared" si="358"/>
        <v/>
      </c>
      <c r="J7639" s="29" t="str">
        <f t="shared" si="359"/>
        <v/>
      </c>
    </row>
    <row r="7640" spans="8:10" x14ac:dyDescent="0.25">
      <c r="H7640" s="29" t="str">
        <f t="shared" si="357"/>
        <v/>
      </c>
      <c r="I7640" s="29" t="str">
        <f t="shared" si="358"/>
        <v/>
      </c>
      <c r="J7640" s="29" t="str">
        <f t="shared" si="359"/>
        <v/>
      </c>
    </row>
    <row r="7641" spans="8:10" x14ac:dyDescent="0.25">
      <c r="H7641" s="29" t="str">
        <f t="shared" si="357"/>
        <v/>
      </c>
      <c r="I7641" s="29" t="str">
        <f t="shared" si="358"/>
        <v/>
      </c>
      <c r="J7641" s="29" t="str">
        <f t="shared" si="359"/>
        <v/>
      </c>
    </row>
    <row r="7642" spans="8:10" x14ac:dyDescent="0.25">
      <c r="H7642" s="29" t="str">
        <f t="shared" si="357"/>
        <v/>
      </c>
      <c r="I7642" s="29" t="str">
        <f t="shared" si="358"/>
        <v/>
      </c>
      <c r="J7642" s="29" t="str">
        <f t="shared" si="359"/>
        <v/>
      </c>
    </row>
    <row r="7643" spans="8:10" x14ac:dyDescent="0.25">
      <c r="H7643" s="29" t="str">
        <f t="shared" si="357"/>
        <v/>
      </c>
      <c r="I7643" s="29" t="str">
        <f t="shared" si="358"/>
        <v/>
      </c>
      <c r="J7643" s="29" t="str">
        <f t="shared" si="359"/>
        <v/>
      </c>
    </row>
    <row r="7644" spans="8:10" x14ac:dyDescent="0.25">
      <c r="H7644" s="29" t="str">
        <f t="shared" si="357"/>
        <v/>
      </c>
      <c r="I7644" s="29" t="str">
        <f t="shared" si="358"/>
        <v/>
      </c>
      <c r="J7644" s="29" t="str">
        <f t="shared" si="359"/>
        <v/>
      </c>
    </row>
    <row r="7645" spans="8:10" x14ac:dyDescent="0.25">
      <c r="H7645" s="29" t="str">
        <f t="shared" ref="H7645:H7708" si="360">IF(A7645&gt;0,WEEKNUM(C7645,21),"")</f>
        <v/>
      </c>
      <c r="I7645" s="29" t="str">
        <f t="shared" ref="I7645:I7708" si="361">IF(A7645&gt;0,1,"")</f>
        <v/>
      </c>
      <c r="J7645" s="29" t="str">
        <f t="shared" ref="J7645:J7708" si="362">IF(F7645&gt;0,1,"")</f>
        <v/>
      </c>
    </row>
    <row r="7646" spans="8:10" x14ac:dyDescent="0.25">
      <c r="H7646" s="29" t="str">
        <f t="shared" si="360"/>
        <v/>
      </c>
      <c r="I7646" s="29" t="str">
        <f t="shared" si="361"/>
        <v/>
      </c>
      <c r="J7646" s="29" t="str">
        <f t="shared" si="362"/>
        <v/>
      </c>
    </row>
    <row r="7647" spans="8:10" x14ac:dyDescent="0.25">
      <c r="H7647" s="29" t="str">
        <f t="shared" si="360"/>
        <v/>
      </c>
      <c r="I7647" s="29" t="str">
        <f t="shared" si="361"/>
        <v/>
      </c>
      <c r="J7647" s="29" t="str">
        <f t="shared" si="362"/>
        <v/>
      </c>
    </row>
    <row r="7648" spans="8:10" x14ac:dyDescent="0.25">
      <c r="H7648" s="29" t="str">
        <f t="shared" si="360"/>
        <v/>
      </c>
      <c r="I7648" s="29" t="str">
        <f t="shared" si="361"/>
        <v/>
      </c>
      <c r="J7648" s="29" t="str">
        <f t="shared" si="362"/>
        <v/>
      </c>
    </row>
    <row r="7649" spans="8:10" x14ac:dyDescent="0.25">
      <c r="H7649" s="29" t="str">
        <f t="shared" si="360"/>
        <v/>
      </c>
      <c r="I7649" s="29" t="str">
        <f t="shared" si="361"/>
        <v/>
      </c>
      <c r="J7649" s="29" t="str">
        <f t="shared" si="362"/>
        <v/>
      </c>
    </row>
    <row r="7650" spans="8:10" x14ac:dyDescent="0.25">
      <c r="H7650" s="29" t="str">
        <f t="shared" si="360"/>
        <v/>
      </c>
      <c r="I7650" s="29" t="str">
        <f t="shared" si="361"/>
        <v/>
      </c>
      <c r="J7650" s="29" t="str">
        <f t="shared" si="362"/>
        <v/>
      </c>
    </row>
    <row r="7651" spans="8:10" x14ac:dyDescent="0.25">
      <c r="H7651" s="29" t="str">
        <f t="shared" si="360"/>
        <v/>
      </c>
      <c r="I7651" s="29" t="str">
        <f t="shared" si="361"/>
        <v/>
      </c>
      <c r="J7651" s="29" t="str">
        <f t="shared" si="362"/>
        <v/>
      </c>
    </row>
    <row r="7652" spans="8:10" x14ac:dyDescent="0.25">
      <c r="H7652" s="29" t="str">
        <f t="shared" si="360"/>
        <v/>
      </c>
      <c r="I7652" s="29" t="str">
        <f t="shared" si="361"/>
        <v/>
      </c>
      <c r="J7652" s="29" t="str">
        <f t="shared" si="362"/>
        <v/>
      </c>
    </row>
    <row r="7653" spans="8:10" x14ac:dyDescent="0.25">
      <c r="H7653" s="29" t="str">
        <f t="shared" si="360"/>
        <v/>
      </c>
      <c r="I7653" s="29" t="str">
        <f t="shared" si="361"/>
        <v/>
      </c>
      <c r="J7653" s="29" t="str">
        <f t="shared" si="362"/>
        <v/>
      </c>
    </row>
    <row r="7654" spans="8:10" x14ac:dyDescent="0.25">
      <c r="H7654" s="29" t="str">
        <f t="shared" si="360"/>
        <v/>
      </c>
      <c r="I7654" s="29" t="str">
        <f t="shared" si="361"/>
        <v/>
      </c>
      <c r="J7654" s="29" t="str">
        <f t="shared" si="362"/>
        <v/>
      </c>
    </row>
    <row r="7655" spans="8:10" x14ac:dyDescent="0.25">
      <c r="H7655" s="29" t="str">
        <f t="shared" si="360"/>
        <v/>
      </c>
      <c r="I7655" s="29" t="str">
        <f t="shared" si="361"/>
        <v/>
      </c>
      <c r="J7655" s="29" t="str">
        <f t="shared" si="362"/>
        <v/>
      </c>
    </row>
    <row r="7656" spans="8:10" x14ac:dyDescent="0.25">
      <c r="H7656" s="29" t="str">
        <f t="shared" si="360"/>
        <v/>
      </c>
      <c r="I7656" s="29" t="str">
        <f t="shared" si="361"/>
        <v/>
      </c>
      <c r="J7656" s="29" t="str">
        <f t="shared" si="362"/>
        <v/>
      </c>
    </row>
    <row r="7657" spans="8:10" x14ac:dyDescent="0.25">
      <c r="H7657" s="29" t="str">
        <f t="shared" si="360"/>
        <v/>
      </c>
      <c r="I7657" s="29" t="str">
        <f t="shared" si="361"/>
        <v/>
      </c>
      <c r="J7657" s="29" t="str">
        <f t="shared" si="362"/>
        <v/>
      </c>
    </row>
    <row r="7658" spans="8:10" x14ac:dyDescent="0.25">
      <c r="H7658" s="29" t="str">
        <f t="shared" si="360"/>
        <v/>
      </c>
      <c r="I7658" s="29" t="str">
        <f t="shared" si="361"/>
        <v/>
      </c>
      <c r="J7658" s="29" t="str">
        <f t="shared" si="362"/>
        <v/>
      </c>
    </row>
    <row r="7659" spans="8:10" x14ac:dyDescent="0.25">
      <c r="H7659" s="29" t="str">
        <f t="shared" si="360"/>
        <v/>
      </c>
      <c r="I7659" s="29" t="str">
        <f t="shared" si="361"/>
        <v/>
      </c>
      <c r="J7659" s="29" t="str">
        <f t="shared" si="362"/>
        <v/>
      </c>
    </row>
    <row r="7660" spans="8:10" x14ac:dyDescent="0.25">
      <c r="H7660" s="29" t="str">
        <f t="shared" si="360"/>
        <v/>
      </c>
      <c r="I7660" s="29" t="str">
        <f t="shared" si="361"/>
        <v/>
      </c>
      <c r="J7660" s="29" t="str">
        <f t="shared" si="362"/>
        <v/>
      </c>
    </row>
    <row r="7661" spans="8:10" x14ac:dyDescent="0.25">
      <c r="H7661" s="29" t="str">
        <f t="shared" si="360"/>
        <v/>
      </c>
      <c r="I7661" s="29" t="str">
        <f t="shared" si="361"/>
        <v/>
      </c>
      <c r="J7661" s="29" t="str">
        <f t="shared" si="362"/>
        <v/>
      </c>
    </row>
    <row r="7662" spans="8:10" x14ac:dyDescent="0.25">
      <c r="H7662" s="29" t="str">
        <f t="shared" si="360"/>
        <v/>
      </c>
      <c r="I7662" s="29" t="str">
        <f t="shared" si="361"/>
        <v/>
      </c>
      <c r="J7662" s="29" t="str">
        <f t="shared" si="362"/>
        <v/>
      </c>
    </row>
    <row r="7663" spans="8:10" x14ac:dyDescent="0.25">
      <c r="H7663" s="29" t="str">
        <f t="shared" si="360"/>
        <v/>
      </c>
      <c r="I7663" s="29" t="str">
        <f t="shared" si="361"/>
        <v/>
      </c>
      <c r="J7663" s="29" t="str">
        <f t="shared" si="362"/>
        <v/>
      </c>
    </row>
    <row r="7664" spans="8:10" x14ac:dyDescent="0.25">
      <c r="H7664" s="29" t="str">
        <f t="shared" si="360"/>
        <v/>
      </c>
      <c r="I7664" s="29" t="str">
        <f t="shared" si="361"/>
        <v/>
      </c>
      <c r="J7664" s="29" t="str">
        <f t="shared" si="362"/>
        <v/>
      </c>
    </row>
    <row r="7665" spans="8:10" x14ac:dyDescent="0.25">
      <c r="H7665" s="29" t="str">
        <f t="shared" si="360"/>
        <v/>
      </c>
      <c r="I7665" s="29" t="str">
        <f t="shared" si="361"/>
        <v/>
      </c>
      <c r="J7665" s="29" t="str">
        <f t="shared" si="362"/>
        <v/>
      </c>
    </row>
    <row r="7666" spans="8:10" x14ac:dyDescent="0.25">
      <c r="H7666" s="29" t="str">
        <f t="shared" si="360"/>
        <v/>
      </c>
      <c r="I7666" s="29" t="str">
        <f t="shared" si="361"/>
        <v/>
      </c>
      <c r="J7666" s="29" t="str">
        <f t="shared" si="362"/>
        <v/>
      </c>
    </row>
    <row r="7667" spans="8:10" x14ac:dyDescent="0.25">
      <c r="H7667" s="29" t="str">
        <f t="shared" si="360"/>
        <v/>
      </c>
      <c r="I7667" s="29" t="str">
        <f t="shared" si="361"/>
        <v/>
      </c>
      <c r="J7667" s="29" t="str">
        <f t="shared" si="362"/>
        <v/>
      </c>
    </row>
    <row r="7668" spans="8:10" x14ac:dyDescent="0.25">
      <c r="H7668" s="29" t="str">
        <f t="shared" si="360"/>
        <v/>
      </c>
      <c r="I7668" s="29" t="str">
        <f t="shared" si="361"/>
        <v/>
      </c>
      <c r="J7668" s="29" t="str">
        <f t="shared" si="362"/>
        <v/>
      </c>
    </row>
    <row r="7669" spans="8:10" x14ac:dyDescent="0.25">
      <c r="H7669" s="29" t="str">
        <f t="shared" si="360"/>
        <v/>
      </c>
      <c r="I7669" s="29" t="str">
        <f t="shared" si="361"/>
        <v/>
      </c>
      <c r="J7669" s="29" t="str">
        <f t="shared" si="362"/>
        <v/>
      </c>
    </row>
    <row r="7670" spans="8:10" x14ac:dyDescent="0.25">
      <c r="H7670" s="29" t="str">
        <f t="shared" si="360"/>
        <v/>
      </c>
      <c r="I7670" s="29" t="str">
        <f t="shared" si="361"/>
        <v/>
      </c>
      <c r="J7670" s="29" t="str">
        <f t="shared" si="362"/>
        <v/>
      </c>
    </row>
    <row r="7671" spans="8:10" x14ac:dyDescent="0.25">
      <c r="H7671" s="29" t="str">
        <f t="shared" si="360"/>
        <v/>
      </c>
      <c r="I7671" s="29" t="str">
        <f t="shared" si="361"/>
        <v/>
      </c>
      <c r="J7671" s="29" t="str">
        <f t="shared" si="362"/>
        <v/>
      </c>
    </row>
    <row r="7672" spans="8:10" x14ac:dyDescent="0.25">
      <c r="H7672" s="29" t="str">
        <f t="shared" si="360"/>
        <v/>
      </c>
      <c r="I7672" s="29" t="str">
        <f t="shared" si="361"/>
        <v/>
      </c>
      <c r="J7672" s="29" t="str">
        <f t="shared" si="362"/>
        <v/>
      </c>
    </row>
    <row r="7673" spans="8:10" x14ac:dyDescent="0.25">
      <c r="H7673" s="29" t="str">
        <f t="shared" si="360"/>
        <v/>
      </c>
      <c r="I7673" s="29" t="str">
        <f t="shared" si="361"/>
        <v/>
      </c>
      <c r="J7673" s="29" t="str">
        <f t="shared" si="362"/>
        <v/>
      </c>
    </row>
    <row r="7674" spans="8:10" x14ac:dyDescent="0.25">
      <c r="H7674" s="29" t="str">
        <f t="shared" si="360"/>
        <v/>
      </c>
      <c r="I7674" s="29" t="str">
        <f t="shared" si="361"/>
        <v/>
      </c>
      <c r="J7674" s="29" t="str">
        <f t="shared" si="362"/>
        <v/>
      </c>
    </row>
    <row r="7675" spans="8:10" x14ac:dyDescent="0.25">
      <c r="H7675" s="29" t="str">
        <f t="shared" si="360"/>
        <v/>
      </c>
      <c r="I7675" s="29" t="str">
        <f t="shared" si="361"/>
        <v/>
      </c>
      <c r="J7675" s="29" t="str">
        <f t="shared" si="362"/>
        <v/>
      </c>
    </row>
    <row r="7676" spans="8:10" x14ac:dyDescent="0.25">
      <c r="H7676" s="29" t="str">
        <f t="shared" si="360"/>
        <v/>
      </c>
      <c r="I7676" s="29" t="str">
        <f t="shared" si="361"/>
        <v/>
      </c>
      <c r="J7676" s="29" t="str">
        <f t="shared" si="362"/>
        <v/>
      </c>
    </row>
    <row r="7677" spans="8:10" x14ac:dyDescent="0.25">
      <c r="H7677" s="29" t="str">
        <f t="shared" si="360"/>
        <v/>
      </c>
      <c r="I7677" s="29" t="str">
        <f t="shared" si="361"/>
        <v/>
      </c>
      <c r="J7677" s="29" t="str">
        <f t="shared" si="362"/>
        <v/>
      </c>
    </row>
    <row r="7678" spans="8:10" x14ac:dyDescent="0.25">
      <c r="H7678" s="29" t="str">
        <f t="shared" si="360"/>
        <v/>
      </c>
      <c r="I7678" s="29" t="str">
        <f t="shared" si="361"/>
        <v/>
      </c>
      <c r="J7678" s="29" t="str">
        <f t="shared" si="362"/>
        <v/>
      </c>
    </row>
    <row r="7679" spans="8:10" x14ac:dyDescent="0.25">
      <c r="H7679" s="29" t="str">
        <f t="shared" si="360"/>
        <v/>
      </c>
      <c r="I7679" s="29" t="str">
        <f t="shared" si="361"/>
        <v/>
      </c>
      <c r="J7679" s="29" t="str">
        <f t="shared" si="362"/>
        <v/>
      </c>
    </row>
    <row r="7680" spans="8:10" x14ac:dyDescent="0.25">
      <c r="H7680" s="29" t="str">
        <f t="shared" si="360"/>
        <v/>
      </c>
      <c r="I7680" s="29" t="str">
        <f t="shared" si="361"/>
        <v/>
      </c>
      <c r="J7680" s="29" t="str">
        <f t="shared" si="362"/>
        <v/>
      </c>
    </row>
    <row r="7681" spans="8:10" x14ac:dyDescent="0.25">
      <c r="H7681" s="29" t="str">
        <f t="shared" si="360"/>
        <v/>
      </c>
      <c r="I7681" s="29" t="str">
        <f t="shared" si="361"/>
        <v/>
      </c>
      <c r="J7681" s="29" t="str">
        <f t="shared" si="362"/>
        <v/>
      </c>
    </row>
    <row r="7682" spans="8:10" x14ac:dyDescent="0.25">
      <c r="H7682" s="29" t="str">
        <f t="shared" si="360"/>
        <v/>
      </c>
      <c r="I7682" s="29" t="str">
        <f t="shared" si="361"/>
        <v/>
      </c>
      <c r="J7682" s="29" t="str">
        <f t="shared" si="362"/>
        <v/>
      </c>
    </row>
    <row r="7683" spans="8:10" x14ac:dyDescent="0.25">
      <c r="H7683" s="29" t="str">
        <f t="shared" si="360"/>
        <v/>
      </c>
      <c r="I7683" s="29" t="str">
        <f t="shared" si="361"/>
        <v/>
      </c>
      <c r="J7683" s="29" t="str">
        <f t="shared" si="362"/>
        <v/>
      </c>
    </row>
    <row r="7684" spans="8:10" x14ac:dyDescent="0.25">
      <c r="H7684" s="29" t="str">
        <f t="shared" si="360"/>
        <v/>
      </c>
      <c r="I7684" s="29" t="str">
        <f t="shared" si="361"/>
        <v/>
      </c>
      <c r="J7684" s="29" t="str">
        <f t="shared" si="362"/>
        <v/>
      </c>
    </row>
    <row r="7685" spans="8:10" x14ac:dyDescent="0.25">
      <c r="H7685" s="29" t="str">
        <f t="shared" si="360"/>
        <v/>
      </c>
      <c r="I7685" s="29" t="str">
        <f t="shared" si="361"/>
        <v/>
      </c>
      <c r="J7685" s="29" t="str">
        <f t="shared" si="362"/>
        <v/>
      </c>
    </row>
    <row r="7686" spans="8:10" x14ac:dyDescent="0.25">
      <c r="H7686" s="29" t="str">
        <f t="shared" si="360"/>
        <v/>
      </c>
      <c r="I7686" s="29" t="str">
        <f t="shared" si="361"/>
        <v/>
      </c>
      <c r="J7686" s="29" t="str">
        <f t="shared" si="362"/>
        <v/>
      </c>
    </row>
    <row r="7687" spans="8:10" x14ac:dyDescent="0.25">
      <c r="H7687" s="29" t="str">
        <f t="shared" si="360"/>
        <v/>
      </c>
      <c r="I7687" s="29" t="str">
        <f t="shared" si="361"/>
        <v/>
      </c>
      <c r="J7687" s="29" t="str">
        <f t="shared" si="362"/>
        <v/>
      </c>
    </row>
    <row r="7688" spans="8:10" x14ac:dyDescent="0.25">
      <c r="H7688" s="29" t="str">
        <f t="shared" si="360"/>
        <v/>
      </c>
      <c r="I7688" s="29" t="str">
        <f t="shared" si="361"/>
        <v/>
      </c>
      <c r="J7688" s="29" t="str">
        <f t="shared" si="362"/>
        <v/>
      </c>
    </row>
    <row r="7689" spans="8:10" x14ac:dyDescent="0.25">
      <c r="H7689" s="29" t="str">
        <f t="shared" si="360"/>
        <v/>
      </c>
      <c r="I7689" s="29" t="str">
        <f t="shared" si="361"/>
        <v/>
      </c>
      <c r="J7689" s="29" t="str">
        <f t="shared" si="362"/>
        <v/>
      </c>
    </row>
    <row r="7690" spans="8:10" x14ac:dyDescent="0.25">
      <c r="H7690" s="29" t="str">
        <f t="shared" si="360"/>
        <v/>
      </c>
      <c r="I7690" s="29" t="str">
        <f t="shared" si="361"/>
        <v/>
      </c>
      <c r="J7690" s="29" t="str">
        <f t="shared" si="362"/>
        <v/>
      </c>
    </row>
    <row r="7691" spans="8:10" x14ac:dyDescent="0.25">
      <c r="H7691" s="29" t="str">
        <f t="shared" si="360"/>
        <v/>
      </c>
      <c r="I7691" s="29" t="str">
        <f t="shared" si="361"/>
        <v/>
      </c>
      <c r="J7691" s="29" t="str">
        <f t="shared" si="362"/>
        <v/>
      </c>
    </row>
    <row r="7692" spans="8:10" x14ac:dyDescent="0.25">
      <c r="H7692" s="29" t="str">
        <f t="shared" si="360"/>
        <v/>
      </c>
      <c r="I7692" s="29" t="str">
        <f t="shared" si="361"/>
        <v/>
      </c>
      <c r="J7692" s="29" t="str">
        <f t="shared" si="362"/>
        <v/>
      </c>
    </row>
    <row r="7693" spans="8:10" x14ac:dyDescent="0.25">
      <c r="H7693" s="29" t="str">
        <f t="shared" si="360"/>
        <v/>
      </c>
      <c r="I7693" s="29" t="str">
        <f t="shared" si="361"/>
        <v/>
      </c>
      <c r="J7693" s="29" t="str">
        <f t="shared" si="362"/>
        <v/>
      </c>
    </row>
    <row r="7694" spans="8:10" x14ac:dyDescent="0.25">
      <c r="H7694" s="29" t="str">
        <f t="shared" si="360"/>
        <v/>
      </c>
      <c r="I7694" s="29" t="str">
        <f t="shared" si="361"/>
        <v/>
      </c>
      <c r="J7694" s="29" t="str">
        <f t="shared" si="362"/>
        <v/>
      </c>
    </row>
    <row r="7695" spans="8:10" x14ac:dyDescent="0.25">
      <c r="H7695" s="29" t="str">
        <f t="shared" si="360"/>
        <v/>
      </c>
      <c r="I7695" s="29" t="str">
        <f t="shared" si="361"/>
        <v/>
      </c>
      <c r="J7695" s="29" t="str">
        <f t="shared" si="362"/>
        <v/>
      </c>
    </row>
    <row r="7696" spans="8:10" x14ac:dyDescent="0.25">
      <c r="H7696" s="29" t="str">
        <f t="shared" si="360"/>
        <v/>
      </c>
      <c r="I7696" s="29" t="str">
        <f t="shared" si="361"/>
        <v/>
      </c>
      <c r="J7696" s="29" t="str">
        <f t="shared" si="362"/>
        <v/>
      </c>
    </row>
    <row r="7697" spans="8:10" x14ac:dyDescent="0.25">
      <c r="H7697" s="29" t="str">
        <f t="shared" si="360"/>
        <v/>
      </c>
      <c r="I7697" s="29" t="str">
        <f t="shared" si="361"/>
        <v/>
      </c>
      <c r="J7697" s="29" t="str">
        <f t="shared" si="362"/>
        <v/>
      </c>
    </row>
    <row r="7698" spans="8:10" x14ac:dyDescent="0.25">
      <c r="H7698" s="29" t="str">
        <f t="shared" si="360"/>
        <v/>
      </c>
      <c r="I7698" s="29" t="str">
        <f t="shared" si="361"/>
        <v/>
      </c>
      <c r="J7698" s="29" t="str">
        <f t="shared" si="362"/>
        <v/>
      </c>
    </row>
    <row r="7699" spans="8:10" x14ac:dyDescent="0.25">
      <c r="H7699" s="29" t="str">
        <f t="shared" si="360"/>
        <v/>
      </c>
      <c r="I7699" s="29" t="str">
        <f t="shared" si="361"/>
        <v/>
      </c>
      <c r="J7699" s="29" t="str">
        <f t="shared" si="362"/>
        <v/>
      </c>
    </row>
    <row r="7700" spans="8:10" x14ac:dyDescent="0.25">
      <c r="H7700" s="29" t="str">
        <f t="shared" si="360"/>
        <v/>
      </c>
      <c r="I7700" s="29" t="str">
        <f t="shared" si="361"/>
        <v/>
      </c>
      <c r="J7700" s="29" t="str">
        <f t="shared" si="362"/>
        <v/>
      </c>
    </row>
    <row r="7701" spans="8:10" x14ac:dyDescent="0.25">
      <c r="H7701" s="29" t="str">
        <f t="shared" si="360"/>
        <v/>
      </c>
      <c r="I7701" s="29" t="str">
        <f t="shared" si="361"/>
        <v/>
      </c>
      <c r="J7701" s="29" t="str">
        <f t="shared" si="362"/>
        <v/>
      </c>
    </row>
    <row r="7702" spans="8:10" x14ac:dyDescent="0.25">
      <c r="H7702" s="29" t="str">
        <f t="shared" si="360"/>
        <v/>
      </c>
      <c r="I7702" s="29" t="str">
        <f t="shared" si="361"/>
        <v/>
      </c>
      <c r="J7702" s="29" t="str">
        <f t="shared" si="362"/>
        <v/>
      </c>
    </row>
    <row r="7703" spans="8:10" x14ac:dyDescent="0.25">
      <c r="H7703" s="29" t="str">
        <f t="shared" si="360"/>
        <v/>
      </c>
      <c r="I7703" s="29" t="str">
        <f t="shared" si="361"/>
        <v/>
      </c>
      <c r="J7703" s="29" t="str">
        <f t="shared" si="362"/>
        <v/>
      </c>
    </row>
    <row r="7704" spans="8:10" x14ac:dyDescent="0.25">
      <c r="H7704" s="29" t="str">
        <f t="shared" si="360"/>
        <v/>
      </c>
      <c r="I7704" s="29" t="str">
        <f t="shared" si="361"/>
        <v/>
      </c>
      <c r="J7704" s="29" t="str">
        <f t="shared" si="362"/>
        <v/>
      </c>
    </row>
    <row r="7705" spans="8:10" x14ac:dyDescent="0.25">
      <c r="H7705" s="29" t="str">
        <f t="shared" si="360"/>
        <v/>
      </c>
      <c r="I7705" s="29" t="str">
        <f t="shared" si="361"/>
        <v/>
      </c>
      <c r="J7705" s="29" t="str">
        <f t="shared" si="362"/>
        <v/>
      </c>
    </row>
    <row r="7706" spans="8:10" x14ac:dyDescent="0.25">
      <c r="H7706" s="29" t="str">
        <f t="shared" si="360"/>
        <v/>
      </c>
      <c r="I7706" s="29" t="str">
        <f t="shared" si="361"/>
        <v/>
      </c>
      <c r="J7706" s="29" t="str">
        <f t="shared" si="362"/>
        <v/>
      </c>
    </row>
    <row r="7707" spans="8:10" x14ac:dyDescent="0.25">
      <c r="H7707" s="29" t="str">
        <f t="shared" si="360"/>
        <v/>
      </c>
      <c r="I7707" s="29" t="str">
        <f t="shared" si="361"/>
        <v/>
      </c>
      <c r="J7707" s="29" t="str">
        <f t="shared" si="362"/>
        <v/>
      </c>
    </row>
    <row r="7708" spans="8:10" x14ac:dyDescent="0.25">
      <c r="H7708" s="29" t="str">
        <f t="shared" si="360"/>
        <v/>
      </c>
      <c r="I7708" s="29" t="str">
        <f t="shared" si="361"/>
        <v/>
      </c>
      <c r="J7708" s="29" t="str">
        <f t="shared" si="362"/>
        <v/>
      </c>
    </row>
    <row r="7709" spans="8:10" x14ac:dyDescent="0.25">
      <c r="H7709" s="29" t="str">
        <f t="shared" ref="H7709:H7772" si="363">IF(A7709&gt;0,WEEKNUM(C7709,21),"")</f>
        <v/>
      </c>
      <c r="I7709" s="29" t="str">
        <f t="shared" ref="I7709:I7772" si="364">IF(A7709&gt;0,1,"")</f>
        <v/>
      </c>
      <c r="J7709" s="29" t="str">
        <f t="shared" ref="J7709:J7772" si="365">IF(F7709&gt;0,1,"")</f>
        <v/>
      </c>
    </row>
    <row r="7710" spans="8:10" x14ac:dyDescent="0.25">
      <c r="H7710" s="29" t="str">
        <f t="shared" si="363"/>
        <v/>
      </c>
      <c r="I7710" s="29" t="str">
        <f t="shared" si="364"/>
        <v/>
      </c>
      <c r="J7710" s="29" t="str">
        <f t="shared" si="365"/>
        <v/>
      </c>
    </row>
    <row r="7711" spans="8:10" x14ac:dyDescent="0.25">
      <c r="H7711" s="29" t="str">
        <f t="shared" si="363"/>
        <v/>
      </c>
      <c r="I7711" s="29" t="str">
        <f t="shared" si="364"/>
        <v/>
      </c>
      <c r="J7711" s="29" t="str">
        <f t="shared" si="365"/>
        <v/>
      </c>
    </row>
    <row r="7712" spans="8:10" x14ac:dyDescent="0.25">
      <c r="H7712" s="29" t="str">
        <f t="shared" si="363"/>
        <v/>
      </c>
      <c r="I7712" s="29" t="str">
        <f t="shared" si="364"/>
        <v/>
      </c>
      <c r="J7712" s="29" t="str">
        <f t="shared" si="365"/>
        <v/>
      </c>
    </row>
    <row r="7713" spans="8:10" x14ac:dyDescent="0.25">
      <c r="H7713" s="29" t="str">
        <f t="shared" si="363"/>
        <v/>
      </c>
      <c r="I7713" s="29" t="str">
        <f t="shared" si="364"/>
        <v/>
      </c>
      <c r="J7713" s="29" t="str">
        <f t="shared" si="365"/>
        <v/>
      </c>
    </row>
    <row r="7714" spans="8:10" x14ac:dyDescent="0.25">
      <c r="H7714" s="29" t="str">
        <f t="shared" si="363"/>
        <v/>
      </c>
      <c r="I7714" s="29" t="str">
        <f t="shared" si="364"/>
        <v/>
      </c>
      <c r="J7714" s="29" t="str">
        <f t="shared" si="365"/>
        <v/>
      </c>
    </row>
    <row r="7715" spans="8:10" x14ac:dyDescent="0.25">
      <c r="H7715" s="29" t="str">
        <f t="shared" si="363"/>
        <v/>
      </c>
      <c r="I7715" s="29" t="str">
        <f t="shared" si="364"/>
        <v/>
      </c>
      <c r="J7715" s="29" t="str">
        <f t="shared" si="365"/>
        <v/>
      </c>
    </row>
    <row r="7716" spans="8:10" x14ac:dyDescent="0.25">
      <c r="H7716" s="29" t="str">
        <f t="shared" si="363"/>
        <v/>
      </c>
      <c r="I7716" s="29" t="str">
        <f t="shared" si="364"/>
        <v/>
      </c>
      <c r="J7716" s="29" t="str">
        <f t="shared" si="365"/>
        <v/>
      </c>
    </row>
    <row r="7717" spans="8:10" x14ac:dyDescent="0.25">
      <c r="H7717" s="29" t="str">
        <f t="shared" si="363"/>
        <v/>
      </c>
      <c r="I7717" s="29" t="str">
        <f t="shared" si="364"/>
        <v/>
      </c>
      <c r="J7717" s="29" t="str">
        <f t="shared" si="365"/>
        <v/>
      </c>
    </row>
    <row r="7718" spans="8:10" x14ac:dyDescent="0.25">
      <c r="H7718" s="29" t="str">
        <f t="shared" si="363"/>
        <v/>
      </c>
      <c r="I7718" s="29" t="str">
        <f t="shared" si="364"/>
        <v/>
      </c>
      <c r="J7718" s="29" t="str">
        <f t="shared" si="365"/>
        <v/>
      </c>
    </row>
    <row r="7719" spans="8:10" x14ac:dyDescent="0.25">
      <c r="H7719" s="29" t="str">
        <f t="shared" si="363"/>
        <v/>
      </c>
      <c r="I7719" s="29" t="str">
        <f t="shared" si="364"/>
        <v/>
      </c>
      <c r="J7719" s="29" t="str">
        <f t="shared" si="365"/>
        <v/>
      </c>
    </row>
    <row r="7720" spans="8:10" x14ac:dyDescent="0.25">
      <c r="H7720" s="29" t="str">
        <f t="shared" si="363"/>
        <v/>
      </c>
      <c r="I7720" s="29" t="str">
        <f t="shared" si="364"/>
        <v/>
      </c>
      <c r="J7720" s="29" t="str">
        <f t="shared" si="365"/>
        <v/>
      </c>
    </row>
    <row r="7721" spans="8:10" x14ac:dyDescent="0.25">
      <c r="H7721" s="29" t="str">
        <f t="shared" si="363"/>
        <v/>
      </c>
      <c r="I7721" s="29" t="str">
        <f t="shared" si="364"/>
        <v/>
      </c>
      <c r="J7721" s="29" t="str">
        <f t="shared" si="365"/>
        <v/>
      </c>
    </row>
    <row r="7722" spans="8:10" x14ac:dyDescent="0.25">
      <c r="H7722" s="29" t="str">
        <f t="shared" si="363"/>
        <v/>
      </c>
      <c r="I7722" s="29" t="str">
        <f t="shared" si="364"/>
        <v/>
      </c>
      <c r="J7722" s="29" t="str">
        <f t="shared" si="365"/>
        <v/>
      </c>
    </row>
    <row r="7723" spans="8:10" x14ac:dyDescent="0.25">
      <c r="H7723" s="29" t="str">
        <f t="shared" si="363"/>
        <v/>
      </c>
      <c r="I7723" s="29" t="str">
        <f t="shared" si="364"/>
        <v/>
      </c>
      <c r="J7723" s="29" t="str">
        <f t="shared" si="365"/>
        <v/>
      </c>
    </row>
    <row r="7724" spans="8:10" x14ac:dyDescent="0.25">
      <c r="H7724" s="29" t="str">
        <f t="shared" si="363"/>
        <v/>
      </c>
      <c r="I7724" s="29" t="str">
        <f t="shared" si="364"/>
        <v/>
      </c>
      <c r="J7724" s="29" t="str">
        <f t="shared" si="365"/>
        <v/>
      </c>
    </row>
    <row r="7725" spans="8:10" x14ac:dyDescent="0.25">
      <c r="H7725" s="29" t="str">
        <f t="shared" si="363"/>
        <v/>
      </c>
      <c r="I7725" s="29" t="str">
        <f t="shared" si="364"/>
        <v/>
      </c>
      <c r="J7725" s="29" t="str">
        <f t="shared" si="365"/>
        <v/>
      </c>
    </row>
    <row r="7726" spans="8:10" x14ac:dyDescent="0.25">
      <c r="H7726" s="29" t="str">
        <f t="shared" si="363"/>
        <v/>
      </c>
      <c r="I7726" s="29" t="str">
        <f t="shared" si="364"/>
        <v/>
      </c>
      <c r="J7726" s="29" t="str">
        <f t="shared" si="365"/>
        <v/>
      </c>
    </row>
    <row r="7727" spans="8:10" x14ac:dyDescent="0.25">
      <c r="H7727" s="29" t="str">
        <f t="shared" si="363"/>
        <v/>
      </c>
      <c r="I7727" s="29" t="str">
        <f t="shared" si="364"/>
        <v/>
      </c>
      <c r="J7727" s="29" t="str">
        <f t="shared" si="365"/>
        <v/>
      </c>
    </row>
    <row r="7728" spans="8:10" x14ac:dyDescent="0.25">
      <c r="H7728" s="29" t="str">
        <f t="shared" si="363"/>
        <v/>
      </c>
      <c r="I7728" s="29" t="str">
        <f t="shared" si="364"/>
        <v/>
      </c>
      <c r="J7728" s="29" t="str">
        <f t="shared" si="365"/>
        <v/>
      </c>
    </row>
    <row r="7729" spans="8:10" x14ac:dyDescent="0.25">
      <c r="H7729" s="29" t="str">
        <f t="shared" si="363"/>
        <v/>
      </c>
      <c r="I7729" s="29" t="str">
        <f t="shared" si="364"/>
        <v/>
      </c>
      <c r="J7729" s="29" t="str">
        <f t="shared" si="365"/>
        <v/>
      </c>
    </row>
    <row r="7730" spans="8:10" x14ac:dyDescent="0.25">
      <c r="H7730" s="29" t="str">
        <f t="shared" si="363"/>
        <v/>
      </c>
      <c r="I7730" s="29" t="str">
        <f t="shared" si="364"/>
        <v/>
      </c>
      <c r="J7730" s="29" t="str">
        <f t="shared" si="365"/>
        <v/>
      </c>
    </row>
    <row r="7731" spans="8:10" x14ac:dyDescent="0.25">
      <c r="H7731" s="29" t="str">
        <f t="shared" si="363"/>
        <v/>
      </c>
      <c r="I7731" s="29" t="str">
        <f t="shared" si="364"/>
        <v/>
      </c>
      <c r="J7731" s="29" t="str">
        <f t="shared" si="365"/>
        <v/>
      </c>
    </row>
    <row r="7732" spans="8:10" x14ac:dyDescent="0.25">
      <c r="H7732" s="29" t="str">
        <f t="shared" si="363"/>
        <v/>
      </c>
      <c r="I7732" s="29" t="str">
        <f t="shared" si="364"/>
        <v/>
      </c>
      <c r="J7732" s="29" t="str">
        <f t="shared" si="365"/>
        <v/>
      </c>
    </row>
    <row r="7733" spans="8:10" x14ac:dyDescent="0.25">
      <c r="H7733" s="29" t="str">
        <f t="shared" si="363"/>
        <v/>
      </c>
      <c r="I7733" s="29" t="str">
        <f t="shared" si="364"/>
        <v/>
      </c>
      <c r="J7733" s="29" t="str">
        <f t="shared" si="365"/>
        <v/>
      </c>
    </row>
    <row r="7734" spans="8:10" x14ac:dyDescent="0.25">
      <c r="H7734" s="29" t="str">
        <f t="shared" si="363"/>
        <v/>
      </c>
      <c r="I7734" s="29" t="str">
        <f t="shared" si="364"/>
        <v/>
      </c>
      <c r="J7734" s="29" t="str">
        <f t="shared" si="365"/>
        <v/>
      </c>
    </row>
    <row r="7735" spans="8:10" x14ac:dyDescent="0.25">
      <c r="H7735" s="29" t="str">
        <f t="shared" si="363"/>
        <v/>
      </c>
      <c r="I7735" s="29" t="str">
        <f t="shared" si="364"/>
        <v/>
      </c>
      <c r="J7735" s="29" t="str">
        <f t="shared" si="365"/>
        <v/>
      </c>
    </row>
    <row r="7736" spans="8:10" x14ac:dyDescent="0.25">
      <c r="H7736" s="29" t="str">
        <f t="shared" si="363"/>
        <v/>
      </c>
      <c r="I7736" s="29" t="str">
        <f t="shared" si="364"/>
        <v/>
      </c>
      <c r="J7736" s="29" t="str">
        <f t="shared" si="365"/>
        <v/>
      </c>
    </row>
    <row r="7737" spans="8:10" x14ac:dyDescent="0.25">
      <c r="H7737" s="29" t="str">
        <f t="shared" si="363"/>
        <v/>
      </c>
      <c r="I7737" s="29" t="str">
        <f t="shared" si="364"/>
        <v/>
      </c>
      <c r="J7737" s="29" t="str">
        <f t="shared" si="365"/>
        <v/>
      </c>
    </row>
    <row r="7738" spans="8:10" x14ac:dyDescent="0.25">
      <c r="H7738" s="29" t="str">
        <f t="shared" si="363"/>
        <v/>
      </c>
      <c r="I7738" s="29" t="str">
        <f t="shared" si="364"/>
        <v/>
      </c>
      <c r="J7738" s="29" t="str">
        <f t="shared" si="365"/>
        <v/>
      </c>
    </row>
    <row r="7739" spans="8:10" x14ac:dyDescent="0.25">
      <c r="H7739" s="29" t="str">
        <f t="shared" si="363"/>
        <v/>
      </c>
      <c r="I7739" s="29" t="str">
        <f t="shared" si="364"/>
        <v/>
      </c>
      <c r="J7739" s="29" t="str">
        <f t="shared" si="365"/>
        <v/>
      </c>
    </row>
    <row r="7740" spans="8:10" x14ac:dyDescent="0.25">
      <c r="H7740" s="29" t="str">
        <f t="shared" si="363"/>
        <v/>
      </c>
      <c r="I7740" s="29" t="str">
        <f t="shared" si="364"/>
        <v/>
      </c>
      <c r="J7740" s="29" t="str">
        <f t="shared" si="365"/>
        <v/>
      </c>
    </row>
    <row r="7741" spans="8:10" x14ac:dyDescent="0.25">
      <c r="H7741" s="29" t="str">
        <f t="shared" si="363"/>
        <v/>
      </c>
      <c r="I7741" s="29" t="str">
        <f t="shared" si="364"/>
        <v/>
      </c>
      <c r="J7741" s="29" t="str">
        <f t="shared" si="365"/>
        <v/>
      </c>
    </row>
    <row r="7742" spans="8:10" x14ac:dyDescent="0.25">
      <c r="H7742" s="29" t="str">
        <f t="shared" si="363"/>
        <v/>
      </c>
      <c r="I7742" s="29" t="str">
        <f t="shared" si="364"/>
        <v/>
      </c>
      <c r="J7742" s="29" t="str">
        <f t="shared" si="365"/>
        <v/>
      </c>
    </row>
    <row r="7743" spans="8:10" x14ac:dyDescent="0.25">
      <c r="H7743" s="29" t="str">
        <f t="shared" si="363"/>
        <v/>
      </c>
      <c r="I7743" s="29" t="str">
        <f t="shared" si="364"/>
        <v/>
      </c>
      <c r="J7743" s="29" t="str">
        <f t="shared" si="365"/>
        <v/>
      </c>
    </row>
    <row r="7744" spans="8:10" x14ac:dyDescent="0.25">
      <c r="H7744" s="29" t="str">
        <f t="shared" si="363"/>
        <v/>
      </c>
      <c r="I7744" s="29" t="str">
        <f t="shared" si="364"/>
        <v/>
      </c>
      <c r="J7744" s="29" t="str">
        <f t="shared" si="365"/>
        <v/>
      </c>
    </row>
    <row r="7745" spans="8:10" x14ac:dyDescent="0.25">
      <c r="H7745" s="29" t="str">
        <f t="shared" si="363"/>
        <v/>
      </c>
      <c r="I7745" s="29" t="str">
        <f t="shared" si="364"/>
        <v/>
      </c>
      <c r="J7745" s="29" t="str">
        <f t="shared" si="365"/>
        <v/>
      </c>
    </row>
    <row r="7746" spans="8:10" x14ac:dyDescent="0.25">
      <c r="H7746" s="29" t="str">
        <f t="shared" si="363"/>
        <v/>
      </c>
      <c r="I7746" s="29" t="str">
        <f t="shared" si="364"/>
        <v/>
      </c>
      <c r="J7746" s="29" t="str">
        <f t="shared" si="365"/>
        <v/>
      </c>
    </row>
    <row r="7747" spans="8:10" x14ac:dyDescent="0.25">
      <c r="H7747" s="29" t="str">
        <f t="shared" si="363"/>
        <v/>
      </c>
      <c r="I7747" s="29" t="str">
        <f t="shared" si="364"/>
        <v/>
      </c>
      <c r="J7747" s="29" t="str">
        <f t="shared" si="365"/>
        <v/>
      </c>
    </row>
    <row r="7748" spans="8:10" x14ac:dyDescent="0.25">
      <c r="H7748" s="29" t="str">
        <f t="shared" si="363"/>
        <v/>
      </c>
      <c r="I7748" s="29" t="str">
        <f t="shared" si="364"/>
        <v/>
      </c>
      <c r="J7748" s="29" t="str">
        <f t="shared" si="365"/>
        <v/>
      </c>
    </row>
    <row r="7749" spans="8:10" x14ac:dyDescent="0.25">
      <c r="H7749" s="29" t="str">
        <f t="shared" si="363"/>
        <v/>
      </c>
      <c r="I7749" s="29" t="str">
        <f t="shared" si="364"/>
        <v/>
      </c>
      <c r="J7749" s="29" t="str">
        <f t="shared" si="365"/>
        <v/>
      </c>
    </row>
    <row r="7750" spans="8:10" x14ac:dyDescent="0.25">
      <c r="H7750" s="29" t="str">
        <f t="shared" si="363"/>
        <v/>
      </c>
      <c r="I7750" s="29" t="str">
        <f t="shared" si="364"/>
        <v/>
      </c>
      <c r="J7750" s="29" t="str">
        <f t="shared" si="365"/>
        <v/>
      </c>
    </row>
    <row r="7751" spans="8:10" x14ac:dyDescent="0.25">
      <c r="H7751" s="29" t="str">
        <f t="shared" si="363"/>
        <v/>
      </c>
      <c r="I7751" s="29" t="str">
        <f t="shared" si="364"/>
        <v/>
      </c>
      <c r="J7751" s="29" t="str">
        <f t="shared" si="365"/>
        <v/>
      </c>
    </row>
    <row r="7752" spans="8:10" x14ac:dyDescent="0.25">
      <c r="H7752" s="29" t="str">
        <f t="shared" si="363"/>
        <v/>
      </c>
      <c r="I7752" s="29" t="str">
        <f t="shared" si="364"/>
        <v/>
      </c>
      <c r="J7752" s="29" t="str">
        <f t="shared" si="365"/>
        <v/>
      </c>
    </row>
    <row r="7753" spans="8:10" x14ac:dyDescent="0.25">
      <c r="H7753" s="29" t="str">
        <f t="shared" si="363"/>
        <v/>
      </c>
      <c r="I7753" s="29" t="str">
        <f t="shared" si="364"/>
        <v/>
      </c>
      <c r="J7753" s="29" t="str">
        <f t="shared" si="365"/>
        <v/>
      </c>
    </row>
    <row r="7754" spans="8:10" x14ac:dyDescent="0.25">
      <c r="H7754" s="29" t="str">
        <f t="shared" si="363"/>
        <v/>
      </c>
      <c r="I7754" s="29" t="str">
        <f t="shared" si="364"/>
        <v/>
      </c>
      <c r="J7754" s="29" t="str">
        <f t="shared" si="365"/>
        <v/>
      </c>
    </row>
    <row r="7755" spans="8:10" x14ac:dyDescent="0.25">
      <c r="H7755" s="29" t="str">
        <f t="shared" si="363"/>
        <v/>
      </c>
      <c r="I7755" s="29" t="str">
        <f t="shared" si="364"/>
        <v/>
      </c>
      <c r="J7755" s="29" t="str">
        <f t="shared" si="365"/>
        <v/>
      </c>
    </row>
    <row r="7756" spans="8:10" x14ac:dyDescent="0.25">
      <c r="H7756" s="29" t="str">
        <f t="shared" si="363"/>
        <v/>
      </c>
      <c r="I7756" s="29" t="str">
        <f t="shared" si="364"/>
        <v/>
      </c>
      <c r="J7756" s="29" t="str">
        <f t="shared" si="365"/>
        <v/>
      </c>
    </row>
    <row r="7757" spans="8:10" x14ac:dyDescent="0.25">
      <c r="H7757" s="29" t="str">
        <f t="shared" si="363"/>
        <v/>
      </c>
      <c r="I7757" s="29" t="str">
        <f t="shared" si="364"/>
        <v/>
      </c>
      <c r="J7757" s="29" t="str">
        <f t="shared" si="365"/>
        <v/>
      </c>
    </row>
    <row r="7758" spans="8:10" x14ac:dyDescent="0.25">
      <c r="H7758" s="29" t="str">
        <f t="shared" si="363"/>
        <v/>
      </c>
      <c r="I7758" s="29" t="str">
        <f t="shared" si="364"/>
        <v/>
      </c>
      <c r="J7758" s="29" t="str">
        <f t="shared" si="365"/>
        <v/>
      </c>
    </row>
    <row r="7759" spans="8:10" x14ac:dyDescent="0.25">
      <c r="H7759" s="29" t="str">
        <f t="shared" si="363"/>
        <v/>
      </c>
      <c r="I7759" s="29" t="str">
        <f t="shared" si="364"/>
        <v/>
      </c>
      <c r="J7759" s="29" t="str">
        <f t="shared" si="365"/>
        <v/>
      </c>
    </row>
    <row r="7760" spans="8:10" x14ac:dyDescent="0.25">
      <c r="H7760" s="29" t="str">
        <f t="shared" si="363"/>
        <v/>
      </c>
      <c r="I7760" s="29" t="str">
        <f t="shared" si="364"/>
        <v/>
      </c>
      <c r="J7760" s="29" t="str">
        <f t="shared" si="365"/>
        <v/>
      </c>
    </row>
    <row r="7761" spans="8:10" x14ac:dyDescent="0.25">
      <c r="H7761" s="29" t="str">
        <f t="shared" si="363"/>
        <v/>
      </c>
      <c r="I7761" s="29" t="str">
        <f t="shared" si="364"/>
        <v/>
      </c>
      <c r="J7761" s="29" t="str">
        <f t="shared" si="365"/>
        <v/>
      </c>
    </row>
    <row r="7762" spans="8:10" x14ac:dyDescent="0.25">
      <c r="H7762" s="29" t="str">
        <f t="shared" si="363"/>
        <v/>
      </c>
      <c r="I7762" s="29" t="str">
        <f t="shared" si="364"/>
        <v/>
      </c>
      <c r="J7762" s="29" t="str">
        <f t="shared" si="365"/>
        <v/>
      </c>
    </row>
    <row r="7763" spans="8:10" x14ac:dyDescent="0.25">
      <c r="H7763" s="29" t="str">
        <f t="shared" si="363"/>
        <v/>
      </c>
      <c r="I7763" s="29" t="str">
        <f t="shared" si="364"/>
        <v/>
      </c>
      <c r="J7763" s="29" t="str">
        <f t="shared" si="365"/>
        <v/>
      </c>
    </row>
    <row r="7764" spans="8:10" x14ac:dyDescent="0.25">
      <c r="H7764" s="29" t="str">
        <f t="shared" si="363"/>
        <v/>
      </c>
      <c r="I7764" s="29" t="str">
        <f t="shared" si="364"/>
        <v/>
      </c>
      <c r="J7764" s="29" t="str">
        <f t="shared" si="365"/>
        <v/>
      </c>
    </row>
    <row r="7765" spans="8:10" x14ac:dyDescent="0.25">
      <c r="H7765" s="29" t="str">
        <f t="shared" si="363"/>
        <v/>
      </c>
      <c r="I7765" s="29" t="str">
        <f t="shared" si="364"/>
        <v/>
      </c>
      <c r="J7765" s="29" t="str">
        <f t="shared" si="365"/>
        <v/>
      </c>
    </row>
    <row r="7766" spans="8:10" x14ac:dyDescent="0.25">
      <c r="H7766" s="29" t="str">
        <f t="shared" si="363"/>
        <v/>
      </c>
      <c r="I7766" s="29" t="str">
        <f t="shared" si="364"/>
        <v/>
      </c>
      <c r="J7766" s="29" t="str">
        <f t="shared" si="365"/>
        <v/>
      </c>
    </row>
    <row r="7767" spans="8:10" x14ac:dyDescent="0.25">
      <c r="H7767" s="29" t="str">
        <f t="shared" si="363"/>
        <v/>
      </c>
      <c r="I7767" s="29" t="str">
        <f t="shared" si="364"/>
        <v/>
      </c>
      <c r="J7767" s="29" t="str">
        <f t="shared" si="365"/>
        <v/>
      </c>
    </row>
    <row r="7768" spans="8:10" x14ac:dyDescent="0.25">
      <c r="H7768" s="29" t="str">
        <f t="shared" si="363"/>
        <v/>
      </c>
      <c r="I7768" s="29" t="str">
        <f t="shared" si="364"/>
        <v/>
      </c>
      <c r="J7768" s="29" t="str">
        <f t="shared" si="365"/>
        <v/>
      </c>
    </row>
    <row r="7769" spans="8:10" x14ac:dyDescent="0.25">
      <c r="H7769" s="29" t="str">
        <f t="shared" si="363"/>
        <v/>
      </c>
      <c r="I7769" s="29" t="str">
        <f t="shared" si="364"/>
        <v/>
      </c>
      <c r="J7769" s="29" t="str">
        <f t="shared" si="365"/>
        <v/>
      </c>
    </row>
    <row r="7770" spans="8:10" x14ac:dyDescent="0.25">
      <c r="H7770" s="29" t="str">
        <f t="shared" si="363"/>
        <v/>
      </c>
      <c r="I7770" s="29" t="str">
        <f t="shared" si="364"/>
        <v/>
      </c>
      <c r="J7770" s="29" t="str">
        <f t="shared" si="365"/>
        <v/>
      </c>
    </row>
    <row r="7771" spans="8:10" x14ac:dyDescent="0.25">
      <c r="H7771" s="29" t="str">
        <f t="shared" si="363"/>
        <v/>
      </c>
      <c r="I7771" s="29" t="str">
        <f t="shared" si="364"/>
        <v/>
      </c>
      <c r="J7771" s="29" t="str">
        <f t="shared" si="365"/>
        <v/>
      </c>
    </row>
    <row r="7772" spans="8:10" x14ac:dyDescent="0.25">
      <c r="H7772" s="29" t="str">
        <f t="shared" si="363"/>
        <v/>
      </c>
      <c r="I7772" s="29" t="str">
        <f t="shared" si="364"/>
        <v/>
      </c>
      <c r="J7772" s="29" t="str">
        <f t="shared" si="365"/>
        <v/>
      </c>
    </row>
    <row r="7773" spans="8:10" x14ac:dyDescent="0.25">
      <c r="H7773" s="29" t="str">
        <f t="shared" ref="H7773:H7836" si="366">IF(A7773&gt;0,WEEKNUM(C7773,21),"")</f>
        <v/>
      </c>
      <c r="I7773" s="29" t="str">
        <f t="shared" ref="I7773:I7836" si="367">IF(A7773&gt;0,1,"")</f>
        <v/>
      </c>
      <c r="J7773" s="29" t="str">
        <f t="shared" ref="J7773:J7836" si="368">IF(F7773&gt;0,1,"")</f>
        <v/>
      </c>
    </row>
    <row r="7774" spans="8:10" x14ac:dyDescent="0.25">
      <c r="H7774" s="29" t="str">
        <f t="shared" si="366"/>
        <v/>
      </c>
      <c r="I7774" s="29" t="str">
        <f t="shared" si="367"/>
        <v/>
      </c>
      <c r="J7774" s="29" t="str">
        <f t="shared" si="368"/>
        <v/>
      </c>
    </row>
    <row r="7775" spans="8:10" x14ac:dyDescent="0.25">
      <c r="H7775" s="29" t="str">
        <f t="shared" si="366"/>
        <v/>
      </c>
      <c r="I7775" s="29" t="str">
        <f t="shared" si="367"/>
        <v/>
      </c>
      <c r="J7775" s="29" t="str">
        <f t="shared" si="368"/>
        <v/>
      </c>
    </row>
    <row r="7776" spans="8:10" x14ac:dyDescent="0.25">
      <c r="H7776" s="29" t="str">
        <f t="shared" si="366"/>
        <v/>
      </c>
      <c r="I7776" s="29" t="str">
        <f t="shared" si="367"/>
        <v/>
      </c>
      <c r="J7776" s="29" t="str">
        <f t="shared" si="368"/>
        <v/>
      </c>
    </row>
    <row r="7777" spans="8:10" x14ac:dyDescent="0.25">
      <c r="H7777" s="29" t="str">
        <f t="shared" si="366"/>
        <v/>
      </c>
      <c r="I7777" s="29" t="str">
        <f t="shared" si="367"/>
        <v/>
      </c>
      <c r="J7777" s="29" t="str">
        <f t="shared" si="368"/>
        <v/>
      </c>
    </row>
    <row r="7778" spans="8:10" x14ac:dyDescent="0.25">
      <c r="H7778" s="29" t="str">
        <f t="shared" si="366"/>
        <v/>
      </c>
      <c r="I7778" s="29" t="str">
        <f t="shared" si="367"/>
        <v/>
      </c>
      <c r="J7778" s="29" t="str">
        <f t="shared" si="368"/>
        <v/>
      </c>
    </row>
    <row r="7779" spans="8:10" x14ac:dyDescent="0.25">
      <c r="H7779" s="29" t="str">
        <f t="shared" si="366"/>
        <v/>
      </c>
      <c r="I7779" s="29" t="str">
        <f t="shared" si="367"/>
        <v/>
      </c>
      <c r="J7779" s="29" t="str">
        <f t="shared" si="368"/>
        <v/>
      </c>
    </row>
    <row r="7780" spans="8:10" x14ac:dyDescent="0.25">
      <c r="H7780" s="29" t="str">
        <f t="shared" si="366"/>
        <v/>
      </c>
      <c r="I7780" s="29" t="str">
        <f t="shared" si="367"/>
        <v/>
      </c>
      <c r="J7780" s="29" t="str">
        <f t="shared" si="368"/>
        <v/>
      </c>
    </row>
    <row r="7781" spans="8:10" x14ac:dyDescent="0.25">
      <c r="H7781" s="29" t="str">
        <f t="shared" si="366"/>
        <v/>
      </c>
      <c r="I7781" s="29" t="str">
        <f t="shared" si="367"/>
        <v/>
      </c>
      <c r="J7781" s="29" t="str">
        <f t="shared" si="368"/>
        <v/>
      </c>
    </row>
    <row r="7782" spans="8:10" x14ac:dyDescent="0.25">
      <c r="H7782" s="29" t="str">
        <f t="shared" si="366"/>
        <v/>
      </c>
      <c r="I7782" s="29" t="str">
        <f t="shared" si="367"/>
        <v/>
      </c>
      <c r="J7782" s="29" t="str">
        <f t="shared" si="368"/>
        <v/>
      </c>
    </row>
    <row r="7783" spans="8:10" x14ac:dyDescent="0.25">
      <c r="H7783" s="29" t="str">
        <f t="shared" si="366"/>
        <v/>
      </c>
      <c r="I7783" s="29" t="str">
        <f t="shared" si="367"/>
        <v/>
      </c>
      <c r="J7783" s="29" t="str">
        <f t="shared" si="368"/>
        <v/>
      </c>
    </row>
    <row r="7784" spans="8:10" x14ac:dyDescent="0.25">
      <c r="H7784" s="29" t="str">
        <f t="shared" si="366"/>
        <v/>
      </c>
      <c r="I7784" s="29" t="str">
        <f t="shared" si="367"/>
        <v/>
      </c>
      <c r="J7784" s="29" t="str">
        <f t="shared" si="368"/>
        <v/>
      </c>
    </row>
    <row r="7785" spans="8:10" x14ac:dyDescent="0.25">
      <c r="H7785" s="29" t="str">
        <f t="shared" si="366"/>
        <v/>
      </c>
      <c r="I7785" s="29" t="str">
        <f t="shared" si="367"/>
        <v/>
      </c>
      <c r="J7785" s="29" t="str">
        <f t="shared" si="368"/>
        <v/>
      </c>
    </row>
    <row r="7786" spans="8:10" x14ac:dyDescent="0.25">
      <c r="H7786" s="29" t="str">
        <f t="shared" si="366"/>
        <v/>
      </c>
      <c r="I7786" s="29" t="str">
        <f t="shared" si="367"/>
        <v/>
      </c>
      <c r="J7786" s="29" t="str">
        <f t="shared" si="368"/>
        <v/>
      </c>
    </row>
    <row r="7787" spans="8:10" x14ac:dyDescent="0.25">
      <c r="H7787" s="29" t="str">
        <f t="shared" si="366"/>
        <v/>
      </c>
      <c r="I7787" s="29" t="str">
        <f t="shared" si="367"/>
        <v/>
      </c>
      <c r="J7787" s="29" t="str">
        <f t="shared" si="368"/>
        <v/>
      </c>
    </row>
    <row r="7788" spans="8:10" x14ac:dyDescent="0.25">
      <c r="H7788" s="29" t="str">
        <f t="shared" si="366"/>
        <v/>
      </c>
      <c r="I7788" s="29" t="str">
        <f t="shared" si="367"/>
        <v/>
      </c>
      <c r="J7788" s="29" t="str">
        <f t="shared" si="368"/>
        <v/>
      </c>
    </row>
    <row r="7789" spans="8:10" x14ac:dyDescent="0.25">
      <c r="H7789" s="29" t="str">
        <f t="shared" si="366"/>
        <v/>
      </c>
      <c r="I7789" s="29" t="str">
        <f t="shared" si="367"/>
        <v/>
      </c>
      <c r="J7789" s="29" t="str">
        <f t="shared" si="368"/>
        <v/>
      </c>
    </row>
    <row r="7790" spans="8:10" x14ac:dyDescent="0.25">
      <c r="H7790" s="29" t="str">
        <f t="shared" si="366"/>
        <v/>
      </c>
      <c r="I7790" s="29" t="str">
        <f t="shared" si="367"/>
        <v/>
      </c>
      <c r="J7790" s="29" t="str">
        <f t="shared" si="368"/>
        <v/>
      </c>
    </row>
    <row r="7791" spans="8:10" x14ac:dyDescent="0.25">
      <c r="H7791" s="29" t="str">
        <f t="shared" si="366"/>
        <v/>
      </c>
      <c r="I7791" s="29" t="str">
        <f t="shared" si="367"/>
        <v/>
      </c>
      <c r="J7791" s="29" t="str">
        <f t="shared" si="368"/>
        <v/>
      </c>
    </row>
    <row r="7792" spans="8:10" x14ac:dyDescent="0.25">
      <c r="H7792" s="29" t="str">
        <f t="shared" si="366"/>
        <v/>
      </c>
      <c r="I7792" s="29" t="str">
        <f t="shared" si="367"/>
        <v/>
      </c>
      <c r="J7792" s="29" t="str">
        <f t="shared" si="368"/>
        <v/>
      </c>
    </row>
    <row r="7793" spans="8:10" x14ac:dyDescent="0.25">
      <c r="H7793" s="29" t="str">
        <f t="shared" si="366"/>
        <v/>
      </c>
      <c r="I7793" s="29" t="str">
        <f t="shared" si="367"/>
        <v/>
      </c>
      <c r="J7793" s="29" t="str">
        <f t="shared" si="368"/>
        <v/>
      </c>
    </row>
    <row r="7794" spans="8:10" x14ac:dyDescent="0.25">
      <c r="H7794" s="29" t="str">
        <f t="shared" si="366"/>
        <v/>
      </c>
      <c r="I7794" s="29" t="str">
        <f t="shared" si="367"/>
        <v/>
      </c>
      <c r="J7794" s="29" t="str">
        <f t="shared" si="368"/>
        <v/>
      </c>
    </row>
    <row r="7795" spans="8:10" x14ac:dyDescent="0.25">
      <c r="H7795" s="29" t="str">
        <f t="shared" si="366"/>
        <v/>
      </c>
      <c r="I7795" s="29" t="str">
        <f t="shared" si="367"/>
        <v/>
      </c>
      <c r="J7795" s="29" t="str">
        <f t="shared" si="368"/>
        <v/>
      </c>
    </row>
    <row r="7796" spans="8:10" x14ac:dyDescent="0.25">
      <c r="H7796" s="29" t="str">
        <f t="shared" si="366"/>
        <v/>
      </c>
      <c r="I7796" s="29" t="str">
        <f t="shared" si="367"/>
        <v/>
      </c>
      <c r="J7796" s="29" t="str">
        <f t="shared" si="368"/>
        <v/>
      </c>
    </row>
    <row r="7797" spans="8:10" x14ac:dyDescent="0.25">
      <c r="H7797" s="29" t="str">
        <f t="shared" si="366"/>
        <v/>
      </c>
      <c r="I7797" s="29" t="str">
        <f t="shared" si="367"/>
        <v/>
      </c>
      <c r="J7797" s="29" t="str">
        <f t="shared" si="368"/>
        <v/>
      </c>
    </row>
    <row r="7798" spans="8:10" x14ac:dyDescent="0.25">
      <c r="H7798" s="29" t="str">
        <f t="shared" si="366"/>
        <v/>
      </c>
      <c r="I7798" s="29" t="str">
        <f t="shared" si="367"/>
        <v/>
      </c>
      <c r="J7798" s="29" t="str">
        <f t="shared" si="368"/>
        <v/>
      </c>
    </row>
    <row r="7799" spans="8:10" x14ac:dyDescent="0.25">
      <c r="H7799" s="29" t="str">
        <f t="shared" si="366"/>
        <v/>
      </c>
      <c r="I7799" s="29" t="str">
        <f t="shared" si="367"/>
        <v/>
      </c>
      <c r="J7799" s="29" t="str">
        <f t="shared" si="368"/>
        <v/>
      </c>
    </row>
    <row r="7800" spans="8:10" x14ac:dyDescent="0.25">
      <c r="H7800" s="29" t="str">
        <f t="shared" si="366"/>
        <v/>
      </c>
      <c r="I7800" s="29" t="str">
        <f t="shared" si="367"/>
        <v/>
      </c>
      <c r="J7800" s="29" t="str">
        <f t="shared" si="368"/>
        <v/>
      </c>
    </row>
    <row r="7801" spans="8:10" x14ac:dyDescent="0.25">
      <c r="H7801" s="29" t="str">
        <f t="shared" si="366"/>
        <v/>
      </c>
      <c r="I7801" s="29" t="str">
        <f t="shared" si="367"/>
        <v/>
      </c>
      <c r="J7801" s="29" t="str">
        <f t="shared" si="368"/>
        <v/>
      </c>
    </row>
    <row r="7802" spans="8:10" x14ac:dyDescent="0.25">
      <c r="H7802" s="29" t="str">
        <f t="shared" si="366"/>
        <v/>
      </c>
      <c r="I7802" s="29" t="str">
        <f t="shared" si="367"/>
        <v/>
      </c>
      <c r="J7802" s="29" t="str">
        <f t="shared" si="368"/>
        <v/>
      </c>
    </row>
    <row r="7803" spans="8:10" x14ac:dyDescent="0.25">
      <c r="H7803" s="29" t="str">
        <f t="shared" si="366"/>
        <v/>
      </c>
      <c r="I7803" s="29" t="str">
        <f t="shared" si="367"/>
        <v/>
      </c>
      <c r="J7803" s="29" t="str">
        <f t="shared" si="368"/>
        <v/>
      </c>
    </row>
    <row r="7804" spans="8:10" x14ac:dyDescent="0.25">
      <c r="H7804" s="29" t="str">
        <f t="shared" si="366"/>
        <v/>
      </c>
      <c r="I7804" s="29" t="str">
        <f t="shared" si="367"/>
        <v/>
      </c>
      <c r="J7804" s="29" t="str">
        <f t="shared" si="368"/>
        <v/>
      </c>
    </row>
    <row r="7805" spans="8:10" x14ac:dyDescent="0.25">
      <c r="H7805" s="29" t="str">
        <f t="shared" si="366"/>
        <v/>
      </c>
      <c r="I7805" s="29" t="str">
        <f t="shared" si="367"/>
        <v/>
      </c>
      <c r="J7805" s="29" t="str">
        <f t="shared" si="368"/>
        <v/>
      </c>
    </row>
    <row r="7806" spans="8:10" x14ac:dyDescent="0.25">
      <c r="H7806" s="29" t="str">
        <f t="shared" si="366"/>
        <v/>
      </c>
      <c r="I7806" s="29" t="str">
        <f t="shared" si="367"/>
        <v/>
      </c>
      <c r="J7806" s="29" t="str">
        <f t="shared" si="368"/>
        <v/>
      </c>
    </row>
    <row r="7807" spans="8:10" x14ac:dyDescent="0.25">
      <c r="H7807" s="29" t="str">
        <f t="shared" si="366"/>
        <v/>
      </c>
      <c r="I7807" s="29" t="str">
        <f t="shared" si="367"/>
        <v/>
      </c>
      <c r="J7807" s="29" t="str">
        <f t="shared" si="368"/>
        <v/>
      </c>
    </row>
    <row r="7808" spans="8:10" x14ac:dyDescent="0.25">
      <c r="H7808" s="29" t="str">
        <f t="shared" si="366"/>
        <v/>
      </c>
      <c r="I7808" s="29" t="str">
        <f t="shared" si="367"/>
        <v/>
      </c>
      <c r="J7808" s="29" t="str">
        <f t="shared" si="368"/>
        <v/>
      </c>
    </row>
    <row r="7809" spans="8:10" x14ac:dyDescent="0.25">
      <c r="H7809" s="29" t="str">
        <f t="shared" si="366"/>
        <v/>
      </c>
      <c r="I7809" s="29" t="str">
        <f t="shared" si="367"/>
        <v/>
      </c>
      <c r="J7809" s="29" t="str">
        <f t="shared" si="368"/>
        <v/>
      </c>
    </row>
    <row r="7810" spans="8:10" x14ac:dyDescent="0.25">
      <c r="H7810" s="29" t="str">
        <f t="shared" si="366"/>
        <v/>
      </c>
      <c r="I7810" s="29" t="str">
        <f t="shared" si="367"/>
        <v/>
      </c>
      <c r="J7810" s="29" t="str">
        <f t="shared" si="368"/>
        <v/>
      </c>
    </row>
    <row r="7811" spans="8:10" x14ac:dyDescent="0.25">
      <c r="H7811" s="29" t="str">
        <f t="shared" si="366"/>
        <v/>
      </c>
      <c r="I7811" s="29" t="str">
        <f t="shared" si="367"/>
        <v/>
      </c>
      <c r="J7811" s="29" t="str">
        <f t="shared" si="368"/>
        <v/>
      </c>
    </row>
    <row r="7812" spans="8:10" x14ac:dyDescent="0.25">
      <c r="H7812" s="29" t="str">
        <f t="shared" si="366"/>
        <v/>
      </c>
      <c r="I7812" s="29" t="str">
        <f t="shared" si="367"/>
        <v/>
      </c>
      <c r="J7812" s="29" t="str">
        <f t="shared" si="368"/>
        <v/>
      </c>
    </row>
    <row r="7813" spans="8:10" x14ac:dyDescent="0.25">
      <c r="H7813" s="29" t="str">
        <f t="shared" si="366"/>
        <v/>
      </c>
      <c r="I7813" s="29" t="str">
        <f t="shared" si="367"/>
        <v/>
      </c>
      <c r="J7813" s="29" t="str">
        <f t="shared" si="368"/>
        <v/>
      </c>
    </row>
    <row r="7814" spans="8:10" x14ac:dyDescent="0.25">
      <c r="H7814" s="29" t="str">
        <f t="shared" si="366"/>
        <v/>
      </c>
      <c r="I7814" s="29" t="str">
        <f t="shared" si="367"/>
        <v/>
      </c>
      <c r="J7814" s="29" t="str">
        <f t="shared" si="368"/>
        <v/>
      </c>
    </row>
    <row r="7815" spans="8:10" x14ac:dyDescent="0.25">
      <c r="H7815" s="29" t="str">
        <f t="shared" si="366"/>
        <v/>
      </c>
      <c r="I7815" s="29" t="str">
        <f t="shared" si="367"/>
        <v/>
      </c>
      <c r="J7815" s="29" t="str">
        <f t="shared" si="368"/>
        <v/>
      </c>
    </row>
    <row r="7816" spans="8:10" x14ac:dyDescent="0.25">
      <c r="H7816" s="29" t="str">
        <f t="shared" si="366"/>
        <v/>
      </c>
      <c r="I7816" s="29" t="str">
        <f t="shared" si="367"/>
        <v/>
      </c>
      <c r="J7816" s="29" t="str">
        <f t="shared" si="368"/>
        <v/>
      </c>
    </row>
    <row r="7817" spans="8:10" x14ac:dyDescent="0.25">
      <c r="H7817" s="29" t="str">
        <f t="shared" si="366"/>
        <v/>
      </c>
      <c r="I7817" s="29" t="str">
        <f t="shared" si="367"/>
        <v/>
      </c>
      <c r="J7817" s="29" t="str">
        <f t="shared" si="368"/>
        <v/>
      </c>
    </row>
    <row r="7818" spans="8:10" x14ac:dyDescent="0.25">
      <c r="H7818" s="29" t="str">
        <f t="shared" si="366"/>
        <v/>
      </c>
      <c r="I7818" s="29" t="str">
        <f t="shared" si="367"/>
        <v/>
      </c>
      <c r="J7818" s="29" t="str">
        <f t="shared" si="368"/>
        <v/>
      </c>
    </row>
    <row r="7819" spans="8:10" x14ac:dyDescent="0.25">
      <c r="H7819" s="29" t="str">
        <f t="shared" si="366"/>
        <v/>
      </c>
      <c r="I7819" s="29" t="str">
        <f t="shared" si="367"/>
        <v/>
      </c>
      <c r="J7819" s="29" t="str">
        <f t="shared" si="368"/>
        <v/>
      </c>
    </row>
    <row r="7820" spans="8:10" x14ac:dyDescent="0.25">
      <c r="H7820" s="29" t="str">
        <f t="shared" si="366"/>
        <v/>
      </c>
      <c r="I7820" s="29" t="str">
        <f t="shared" si="367"/>
        <v/>
      </c>
      <c r="J7820" s="29" t="str">
        <f t="shared" si="368"/>
        <v/>
      </c>
    </row>
    <row r="7821" spans="8:10" x14ac:dyDescent="0.25">
      <c r="H7821" s="29" t="str">
        <f t="shared" si="366"/>
        <v/>
      </c>
      <c r="I7821" s="29" t="str">
        <f t="shared" si="367"/>
        <v/>
      </c>
      <c r="J7821" s="29" t="str">
        <f t="shared" si="368"/>
        <v/>
      </c>
    </row>
    <row r="7822" spans="8:10" x14ac:dyDescent="0.25">
      <c r="H7822" s="29" t="str">
        <f t="shared" si="366"/>
        <v/>
      </c>
      <c r="I7822" s="29" t="str">
        <f t="shared" si="367"/>
        <v/>
      </c>
      <c r="J7822" s="29" t="str">
        <f t="shared" si="368"/>
        <v/>
      </c>
    </row>
    <row r="7823" spans="8:10" x14ac:dyDescent="0.25">
      <c r="H7823" s="29" t="str">
        <f t="shared" si="366"/>
        <v/>
      </c>
      <c r="I7823" s="29" t="str">
        <f t="shared" si="367"/>
        <v/>
      </c>
      <c r="J7823" s="29" t="str">
        <f t="shared" si="368"/>
        <v/>
      </c>
    </row>
    <row r="7824" spans="8:10" x14ac:dyDescent="0.25">
      <c r="H7824" s="29" t="str">
        <f t="shared" si="366"/>
        <v/>
      </c>
      <c r="I7824" s="29" t="str">
        <f t="shared" si="367"/>
        <v/>
      </c>
      <c r="J7824" s="29" t="str">
        <f t="shared" si="368"/>
        <v/>
      </c>
    </row>
    <row r="7825" spans="8:10" x14ac:dyDescent="0.25">
      <c r="H7825" s="29" t="str">
        <f t="shared" si="366"/>
        <v/>
      </c>
      <c r="I7825" s="29" t="str">
        <f t="shared" si="367"/>
        <v/>
      </c>
      <c r="J7825" s="29" t="str">
        <f t="shared" si="368"/>
        <v/>
      </c>
    </row>
    <row r="7826" spans="8:10" x14ac:dyDescent="0.25">
      <c r="H7826" s="29" t="str">
        <f t="shared" si="366"/>
        <v/>
      </c>
      <c r="I7826" s="29" t="str">
        <f t="shared" si="367"/>
        <v/>
      </c>
      <c r="J7826" s="29" t="str">
        <f t="shared" si="368"/>
        <v/>
      </c>
    </row>
    <row r="7827" spans="8:10" x14ac:dyDescent="0.25">
      <c r="H7827" s="29" t="str">
        <f t="shared" si="366"/>
        <v/>
      </c>
      <c r="I7827" s="29" t="str">
        <f t="shared" si="367"/>
        <v/>
      </c>
      <c r="J7827" s="29" t="str">
        <f t="shared" si="368"/>
        <v/>
      </c>
    </row>
    <row r="7828" spans="8:10" x14ac:dyDescent="0.25">
      <c r="H7828" s="29" t="str">
        <f t="shared" si="366"/>
        <v/>
      </c>
      <c r="I7828" s="29" t="str">
        <f t="shared" si="367"/>
        <v/>
      </c>
      <c r="J7828" s="29" t="str">
        <f t="shared" si="368"/>
        <v/>
      </c>
    </row>
    <row r="7829" spans="8:10" x14ac:dyDescent="0.25">
      <c r="H7829" s="29" t="str">
        <f t="shared" si="366"/>
        <v/>
      </c>
      <c r="I7829" s="29" t="str">
        <f t="shared" si="367"/>
        <v/>
      </c>
      <c r="J7829" s="29" t="str">
        <f t="shared" si="368"/>
        <v/>
      </c>
    </row>
    <row r="7830" spans="8:10" x14ac:dyDescent="0.25">
      <c r="H7830" s="29" t="str">
        <f t="shared" si="366"/>
        <v/>
      </c>
      <c r="I7830" s="29" t="str">
        <f t="shared" si="367"/>
        <v/>
      </c>
      <c r="J7830" s="29" t="str">
        <f t="shared" si="368"/>
        <v/>
      </c>
    </row>
    <row r="7831" spans="8:10" x14ac:dyDescent="0.25">
      <c r="H7831" s="29" t="str">
        <f t="shared" si="366"/>
        <v/>
      </c>
      <c r="I7831" s="29" t="str">
        <f t="shared" si="367"/>
        <v/>
      </c>
      <c r="J7831" s="29" t="str">
        <f t="shared" si="368"/>
        <v/>
      </c>
    </row>
    <row r="7832" spans="8:10" x14ac:dyDescent="0.25">
      <c r="H7832" s="29" t="str">
        <f t="shared" si="366"/>
        <v/>
      </c>
      <c r="I7832" s="29" t="str">
        <f t="shared" si="367"/>
        <v/>
      </c>
      <c r="J7832" s="29" t="str">
        <f t="shared" si="368"/>
        <v/>
      </c>
    </row>
    <row r="7833" spans="8:10" x14ac:dyDescent="0.25">
      <c r="H7833" s="29" t="str">
        <f t="shared" si="366"/>
        <v/>
      </c>
      <c r="I7833" s="29" t="str">
        <f t="shared" si="367"/>
        <v/>
      </c>
      <c r="J7833" s="29" t="str">
        <f t="shared" si="368"/>
        <v/>
      </c>
    </row>
    <row r="7834" spans="8:10" x14ac:dyDescent="0.25">
      <c r="H7834" s="29" t="str">
        <f t="shared" si="366"/>
        <v/>
      </c>
      <c r="I7834" s="29" t="str">
        <f t="shared" si="367"/>
        <v/>
      </c>
      <c r="J7834" s="29" t="str">
        <f t="shared" si="368"/>
        <v/>
      </c>
    </row>
    <row r="7835" spans="8:10" x14ac:dyDescent="0.25">
      <c r="H7835" s="29" t="str">
        <f t="shared" si="366"/>
        <v/>
      </c>
      <c r="I7835" s="29" t="str">
        <f t="shared" si="367"/>
        <v/>
      </c>
      <c r="J7835" s="29" t="str">
        <f t="shared" si="368"/>
        <v/>
      </c>
    </row>
    <row r="7836" spans="8:10" x14ac:dyDescent="0.25">
      <c r="H7836" s="29" t="str">
        <f t="shared" si="366"/>
        <v/>
      </c>
      <c r="I7836" s="29" t="str">
        <f t="shared" si="367"/>
        <v/>
      </c>
      <c r="J7836" s="29" t="str">
        <f t="shared" si="368"/>
        <v/>
      </c>
    </row>
    <row r="7837" spans="8:10" x14ac:dyDescent="0.25">
      <c r="H7837" s="29" t="str">
        <f t="shared" ref="H7837:H7900" si="369">IF(A7837&gt;0,WEEKNUM(C7837,21),"")</f>
        <v/>
      </c>
      <c r="I7837" s="29" t="str">
        <f t="shared" ref="I7837:I7900" si="370">IF(A7837&gt;0,1,"")</f>
        <v/>
      </c>
      <c r="J7837" s="29" t="str">
        <f t="shared" ref="J7837:J7900" si="371">IF(F7837&gt;0,1,"")</f>
        <v/>
      </c>
    </row>
    <row r="7838" spans="8:10" x14ac:dyDescent="0.25">
      <c r="H7838" s="29" t="str">
        <f t="shared" si="369"/>
        <v/>
      </c>
      <c r="I7838" s="29" t="str">
        <f t="shared" si="370"/>
        <v/>
      </c>
      <c r="J7838" s="29" t="str">
        <f t="shared" si="371"/>
        <v/>
      </c>
    </row>
    <row r="7839" spans="8:10" x14ac:dyDescent="0.25">
      <c r="H7839" s="29" t="str">
        <f t="shared" si="369"/>
        <v/>
      </c>
      <c r="I7839" s="29" t="str">
        <f t="shared" si="370"/>
        <v/>
      </c>
      <c r="J7839" s="29" t="str">
        <f t="shared" si="371"/>
        <v/>
      </c>
    </row>
    <row r="7840" spans="8:10" x14ac:dyDescent="0.25">
      <c r="H7840" s="29" t="str">
        <f t="shared" si="369"/>
        <v/>
      </c>
      <c r="I7840" s="29" t="str">
        <f t="shared" si="370"/>
        <v/>
      </c>
      <c r="J7840" s="29" t="str">
        <f t="shared" si="371"/>
        <v/>
      </c>
    </row>
    <row r="7841" spans="8:10" x14ac:dyDescent="0.25">
      <c r="H7841" s="29" t="str">
        <f t="shared" si="369"/>
        <v/>
      </c>
      <c r="I7841" s="29" t="str">
        <f t="shared" si="370"/>
        <v/>
      </c>
      <c r="J7841" s="29" t="str">
        <f t="shared" si="371"/>
        <v/>
      </c>
    </row>
    <row r="7842" spans="8:10" x14ac:dyDescent="0.25">
      <c r="H7842" s="29" t="str">
        <f t="shared" si="369"/>
        <v/>
      </c>
      <c r="I7842" s="29" t="str">
        <f t="shared" si="370"/>
        <v/>
      </c>
      <c r="J7842" s="29" t="str">
        <f t="shared" si="371"/>
        <v/>
      </c>
    </row>
    <row r="7843" spans="8:10" x14ac:dyDescent="0.25">
      <c r="H7843" s="29" t="str">
        <f t="shared" si="369"/>
        <v/>
      </c>
      <c r="I7843" s="29" t="str">
        <f t="shared" si="370"/>
        <v/>
      </c>
      <c r="J7843" s="29" t="str">
        <f t="shared" si="371"/>
        <v/>
      </c>
    </row>
    <row r="7844" spans="8:10" x14ac:dyDescent="0.25">
      <c r="H7844" s="29" t="str">
        <f t="shared" si="369"/>
        <v/>
      </c>
      <c r="I7844" s="29" t="str">
        <f t="shared" si="370"/>
        <v/>
      </c>
      <c r="J7844" s="29" t="str">
        <f t="shared" si="371"/>
        <v/>
      </c>
    </row>
    <row r="7845" spans="8:10" x14ac:dyDescent="0.25">
      <c r="H7845" s="29" t="str">
        <f t="shared" si="369"/>
        <v/>
      </c>
      <c r="I7845" s="29" t="str">
        <f t="shared" si="370"/>
        <v/>
      </c>
      <c r="J7845" s="29" t="str">
        <f t="shared" si="371"/>
        <v/>
      </c>
    </row>
    <row r="7846" spans="8:10" x14ac:dyDescent="0.25">
      <c r="H7846" s="29" t="str">
        <f t="shared" si="369"/>
        <v/>
      </c>
      <c r="I7846" s="29" t="str">
        <f t="shared" si="370"/>
        <v/>
      </c>
      <c r="J7846" s="29" t="str">
        <f t="shared" si="371"/>
        <v/>
      </c>
    </row>
    <row r="7847" spans="8:10" x14ac:dyDescent="0.25">
      <c r="H7847" s="29" t="str">
        <f t="shared" si="369"/>
        <v/>
      </c>
      <c r="I7847" s="29" t="str">
        <f t="shared" si="370"/>
        <v/>
      </c>
      <c r="J7847" s="29" t="str">
        <f t="shared" si="371"/>
        <v/>
      </c>
    </row>
    <row r="7848" spans="8:10" x14ac:dyDescent="0.25">
      <c r="H7848" s="29" t="str">
        <f t="shared" si="369"/>
        <v/>
      </c>
      <c r="I7848" s="29" t="str">
        <f t="shared" si="370"/>
        <v/>
      </c>
      <c r="J7848" s="29" t="str">
        <f t="shared" si="371"/>
        <v/>
      </c>
    </row>
    <row r="7849" spans="8:10" x14ac:dyDescent="0.25">
      <c r="H7849" s="29" t="str">
        <f t="shared" si="369"/>
        <v/>
      </c>
      <c r="I7849" s="29" t="str">
        <f t="shared" si="370"/>
        <v/>
      </c>
      <c r="J7849" s="29" t="str">
        <f t="shared" si="371"/>
        <v/>
      </c>
    </row>
    <row r="7850" spans="8:10" x14ac:dyDescent="0.25">
      <c r="H7850" s="29" t="str">
        <f t="shared" si="369"/>
        <v/>
      </c>
      <c r="I7850" s="29" t="str">
        <f t="shared" si="370"/>
        <v/>
      </c>
      <c r="J7850" s="29" t="str">
        <f t="shared" si="371"/>
        <v/>
      </c>
    </row>
    <row r="7851" spans="8:10" x14ac:dyDescent="0.25">
      <c r="H7851" s="29" t="str">
        <f t="shared" si="369"/>
        <v/>
      </c>
      <c r="I7851" s="29" t="str">
        <f t="shared" si="370"/>
        <v/>
      </c>
      <c r="J7851" s="29" t="str">
        <f t="shared" si="371"/>
        <v/>
      </c>
    </row>
    <row r="7852" spans="8:10" x14ac:dyDescent="0.25">
      <c r="H7852" s="29" t="str">
        <f t="shared" si="369"/>
        <v/>
      </c>
      <c r="I7852" s="29" t="str">
        <f t="shared" si="370"/>
        <v/>
      </c>
      <c r="J7852" s="29" t="str">
        <f t="shared" si="371"/>
        <v/>
      </c>
    </row>
    <row r="7853" spans="8:10" x14ac:dyDescent="0.25">
      <c r="H7853" s="29" t="str">
        <f t="shared" si="369"/>
        <v/>
      </c>
      <c r="I7853" s="29" t="str">
        <f t="shared" si="370"/>
        <v/>
      </c>
      <c r="J7853" s="29" t="str">
        <f t="shared" si="371"/>
        <v/>
      </c>
    </row>
    <row r="7854" spans="8:10" x14ac:dyDescent="0.25">
      <c r="H7854" s="29" t="str">
        <f t="shared" si="369"/>
        <v/>
      </c>
      <c r="I7854" s="29" t="str">
        <f t="shared" si="370"/>
        <v/>
      </c>
      <c r="J7854" s="29" t="str">
        <f t="shared" si="371"/>
        <v/>
      </c>
    </row>
    <row r="7855" spans="8:10" x14ac:dyDescent="0.25">
      <c r="H7855" s="29" t="str">
        <f t="shared" si="369"/>
        <v/>
      </c>
      <c r="I7855" s="29" t="str">
        <f t="shared" si="370"/>
        <v/>
      </c>
      <c r="J7855" s="29" t="str">
        <f t="shared" si="371"/>
        <v/>
      </c>
    </row>
    <row r="7856" spans="8:10" x14ac:dyDescent="0.25">
      <c r="H7856" s="29" t="str">
        <f t="shared" si="369"/>
        <v/>
      </c>
      <c r="I7856" s="29" t="str">
        <f t="shared" si="370"/>
        <v/>
      </c>
      <c r="J7856" s="29" t="str">
        <f t="shared" si="371"/>
        <v/>
      </c>
    </row>
    <row r="7857" spans="8:10" x14ac:dyDescent="0.25">
      <c r="H7857" s="29" t="str">
        <f t="shared" si="369"/>
        <v/>
      </c>
      <c r="I7857" s="29" t="str">
        <f t="shared" si="370"/>
        <v/>
      </c>
      <c r="J7857" s="29" t="str">
        <f t="shared" si="371"/>
        <v/>
      </c>
    </row>
    <row r="7858" spans="8:10" x14ac:dyDescent="0.25">
      <c r="H7858" s="29" t="str">
        <f t="shared" si="369"/>
        <v/>
      </c>
      <c r="I7858" s="29" t="str">
        <f t="shared" si="370"/>
        <v/>
      </c>
      <c r="J7858" s="29" t="str">
        <f t="shared" si="371"/>
        <v/>
      </c>
    </row>
    <row r="7859" spans="8:10" x14ac:dyDescent="0.25">
      <c r="H7859" s="29" t="str">
        <f t="shared" si="369"/>
        <v/>
      </c>
      <c r="I7859" s="29" t="str">
        <f t="shared" si="370"/>
        <v/>
      </c>
      <c r="J7859" s="29" t="str">
        <f t="shared" si="371"/>
        <v/>
      </c>
    </row>
    <row r="7860" spans="8:10" x14ac:dyDescent="0.25">
      <c r="H7860" s="29" t="str">
        <f t="shared" si="369"/>
        <v/>
      </c>
      <c r="I7860" s="29" t="str">
        <f t="shared" si="370"/>
        <v/>
      </c>
      <c r="J7860" s="29" t="str">
        <f t="shared" si="371"/>
        <v/>
      </c>
    </row>
    <row r="7861" spans="8:10" x14ac:dyDescent="0.25">
      <c r="H7861" s="29" t="str">
        <f t="shared" si="369"/>
        <v/>
      </c>
      <c r="I7861" s="29" t="str">
        <f t="shared" si="370"/>
        <v/>
      </c>
      <c r="J7861" s="29" t="str">
        <f t="shared" si="371"/>
        <v/>
      </c>
    </row>
    <row r="7862" spans="8:10" x14ac:dyDescent="0.25">
      <c r="H7862" s="29" t="str">
        <f t="shared" si="369"/>
        <v/>
      </c>
      <c r="I7862" s="29" t="str">
        <f t="shared" si="370"/>
        <v/>
      </c>
      <c r="J7862" s="29" t="str">
        <f t="shared" si="371"/>
        <v/>
      </c>
    </row>
    <row r="7863" spans="8:10" x14ac:dyDescent="0.25">
      <c r="H7863" s="29" t="str">
        <f t="shared" si="369"/>
        <v/>
      </c>
      <c r="I7863" s="29" t="str">
        <f t="shared" si="370"/>
        <v/>
      </c>
      <c r="J7863" s="29" t="str">
        <f t="shared" si="371"/>
        <v/>
      </c>
    </row>
    <row r="7864" spans="8:10" x14ac:dyDescent="0.25">
      <c r="H7864" s="29" t="str">
        <f t="shared" si="369"/>
        <v/>
      </c>
      <c r="I7864" s="29" t="str">
        <f t="shared" si="370"/>
        <v/>
      </c>
      <c r="J7864" s="29" t="str">
        <f t="shared" si="371"/>
        <v/>
      </c>
    </row>
    <row r="7865" spans="8:10" x14ac:dyDescent="0.25">
      <c r="H7865" s="29" t="str">
        <f t="shared" si="369"/>
        <v/>
      </c>
      <c r="I7865" s="29" t="str">
        <f t="shared" si="370"/>
        <v/>
      </c>
      <c r="J7865" s="29" t="str">
        <f t="shared" si="371"/>
        <v/>
      </c>
    </row>
    <row r="7866" spans="8:10" x14ac:dyDescent="0.25">
      <c r="H7866" s="29" t="str">
        <f t="shared" si="369"/>
        <v/>
      </c>
      <c r="I7866" s="29" t="str">
        <f t="shared" si="370"/>
        <v/>
      </c>
      <c r="J7866" s="29" t="str">
        <f t="shared" si="371"/>
        <v/>
      </c>
    </row>
    <row r="7867" spans="8:10" x14ac:dyDescent="0.25">
      <c r="H7867" s="29" t="str">
        <f t="shared" si="369"/>
        <v/>
      </c>
      <c r="I7867" s="29" t="str">
        <f t="shared" si="370"/>
        <v/>
      </c>
      <c r="J7867" s="29" t="str">
        <f t="shared" si="371"/>
        <v/>
      </c>
    </row>
    <row r="7868" spans="8:10" x14ac:dyDescent="0.25">
      <c r="H7868" s="29" t="str">
        <f t="shared" si="369"/>
        <v/>
      </c>
      <c r="I7868" s="29" t="str">
        <f t="shared" si="370"/>
        <v/>
      </c>
      <c r="J7868" s="29" t="str">
        <f t="shared" si="371"/>
        <v/>
      </c>
    </row>
    <row r="7869" spans="8:10" x14ac:dyDescent="0.25">
      <c r="H7869" s="29" t="str">
        <f t="shared" si="369"/>
        <v/>
      </c>
      <c r="I7869" s="29" t="str">
        <f t="shared" si="370"/>
        <v/>
      </c>
      <c r="J7869" s="29" t="str">
        <f t="shared" si="371"/>
        <v/>
      </c>
    </row>
    <row r="7870" spans="8:10" x14ac:dyDescent="0.25">
      <c r="H7870" s="29" t="str">
        <f t="shared" si="369"/>
        <v/>
      </c>
      <c r="I7870" s="29" t="str">
        <f t="shared" si="370"/>
        <v/>
      </c>
      <c r="J7870" s="29" t="str">
        <f t="shared" si="371"/>
        <v/>
      </c>
    </row>
    <row r="7871" spans="8:10" x14ac:dyDescent="0.25">
      <c r="H7871" s="29" t="str">
        <f t="shared" si="369"/>
        <v/>
      </c>
      <c r="I7871" s="29" t="str">
        <f t="shared" si="370"/>
        <v/>
      </c>
      <c r="J7871" s="29" t="str">
        <f t="shared" si="371"/>
        <v/>
      </c>
    </row>
    <row r="7872" spans="8:10" x14ac:dyDescent="0.25">
      <c r="H7872" s="29" t="str">
        <f t="shared" si="369"/>
        <v/>
      </c>
      <c r="I7872" s="29" t="str">
        <f t="shared" si="370"/>
        <v/>
      </c>
      <c r="J7872" s="29" t="str">
        <f t="shared" si="371"/>
        <v/>
      </c>
    </row>
    <row r="7873" spans="8:10" x14ac:dyDescent="0.25">
      <c r="H7873" s="29" t="str">
        <f t="shared" si="369"/>
        <v/>
      </c>
      <c r="I7873" s="29" t="str">
        <f t="shared" si="370"/>
        <v/>
      </c>
      <c r="J7873" s="29" t="str">
        <f t="shared" si="371"/>
        <v/>
      </c>
    </row>
    <row r="7874" spans="8:10" x14ac:dyDescent="0.25">
      <c r="H7874" s="29" t="str">
        <f t="shared" si="369"/>
        <v/>
      </c>
      <c r="I7874" s="29" t="str">
        <f t="shared" si="370"/>
        <v/>
      </c>
      <c r="J7874" s="29" t="str">
        <f t="shared" si="371"/>
        <v/>
      </c>
    </row>
    <row r="7875" spans="8:10" x14ac:dyDescent="0.25">
      <c r="H7875" s="29" t="str">
        <f t="shared" si="369"/>
        <v/>
      </c>
      <c r="I7875" s="29" t="str">
        <f t="shared" si="370"/>
        <v/>
      </c>
      <c r="J7875" s="29" t="str">
        <f t="shared" si="371"/>
        <v/>
      </c>
    </row>
    <row r="7876" spans="8:10" x14ac:dyDescent="0.25">
      <c r="H7876" s="29" t="str">
        <f t="shared" si="369"/>
        <v/>
      </c>
      <c r="I7876" s="29" t="str">
        <f t="shared" si="370"/>
        <v/>
      </c>
      <c r="J7876" s="29" t="str">
        <f t="shared" si="371"/>
        <v/>
      </c>
    </row>
    <row r="7877" spans="8:10" x14ac:dyDescent="0.25">
      <c r="H7877" s="29" t="str">
        <f t="shared" si="369"/>
        <v/>
      </c>
      <c r="I7877" s="29" t="str">
        <f t="shared" si="370"/>
        <v/>
      </c>
      <c r="J7877" s="29" t="str">
        <f t="shared" si="371"/>
        <v/>
      </c>
    </row>
    <row r="7878" spans="8:10" x14ac:dyDescent="0.25">
      <c r="H7878" s="29" t="str">
        <f t="shared" si="369"/>
        <v/>
      </c>
      <c r="I7878" s="29" t="str">
        <f t="shared" si="370"/>
        <v/>
      </c>
      <c r="J7878" s="29" t="str">
        <f t="shared" si="371"/>
        <v/>
      </c>
    </row>
    <row r="7879" spans="8:10" x14ac:dyDescent="0.25">
      <c r="H7879" s="29" t="str">
        <f t="shared" si="369"/>
        <v/>
      </c>
      <c r="I7879" s="29" t="str">
        <f t="shared" si="370"/>
        <v/>
      </c>
      <c r="J7879" s="29" t="str">
        <f t="shared" si="371"/>
        <v/>
      </c>
    </row>
    <row r="7880" spans="8:10" x14ac:dyDescent="0.25">
      <c r="H7880" s="29" t="str">
        <f t="shared" si="369"/>
        <v/>
      </c>
      <c r="I7880" s="29" t="str">
        <f t="shared" si="370"/>
        <v/>
      </c>
      <c r="J7880" s="29" t="str">
        <f t="shared" si="371"/>
        <v/>
      </c>
    </row>
    <row r="7881" spans="8:10" x14ac:dyDescent="0.25">
      <c r="H7881" s="29" t="str">
        <f t="shared" si="369"/>
        <v/>
      </c>
      <c r="I7881" s="29" t="str">
        <f t="shared" si="370"/>
        <v/>
      </c>
      <c r="J7881" s="29" t="str">
        <f t="shared" si="371"/>
        <v/>
      </c>
    </row>
    <row r="7882" spans="8:10" x14ac:dyDescent="0.25">
      <c r="H7882" s="29" t="str">
        <f t="shared" si="369"/>
        <v/>
      </c>
      <c r="I7882" s="29" t="str">
        <f t="shared" si="370"/>
        <v/>
      </c>
      <c r="J7882" s="29" t="str">
        <f t="shared" si="371"/>
        <v/>
      </c>
    </row>
    <row r="7883" spans="8:10" x14ac:dyDescent="0.25">
      <c r="H7883" s="29" t="str">
        <f t="shared" si="369"/>
        <v/>
      </c>
      <c r="I7883" s="29" t="str">
        <f t="shared" si="370"/>
        <v/>
      </c>
      <c r="J7883" s="29" t="str">
        <f t="shared" si="371"/>
        <v/>
      </c>
    </row>
    <row r="7884" spans="8:10" x14ac:dyDescent="0.25">
      <c r="H7884" s="29" t="str">
        <f t="shared" si="369"/>
        <v/>
      </c>
      <c r="I7884" s="29" t="str">
        <f t="shared" si="370"/>
        <v/>
      </c>
      <c r="J7884" s="29" t="str">
        <f t="shared" si="371"/>
        <v/>
      </c>
    </row>
    <row r="7885" spans="8:10" x14ac:dyDescent="0.25">
      <c r="H7885" s="29" t="str">
        <f t="shared" si="369"/>
        <v/>
      </c>
      <c r="I7885" s="29" t="str">
        <f t="shared" si="370"/>
        <v/>
      </c>
      <c r="J7885" s="29" t="str">
        <f t="shared" si="371"/>
        <v/>
      </c>
    </row>
    <row r="7886" spans="8:10" x14ac:dyDescent="0.25">
      <c r="H7886" s="29" t="str">
        <f t="shared" si="369"/>
        <v/>
      </c>
      <c r="I7886" s="29" t="str">
        <f t="shared" si="370"/>
        <v/>
      </c>
      <c r="J7886" s="29" t="str">
        <f t="shared" si="371"/>
        <v/>
      </c>
    </row>
    <row r="7887" spans="8:10" x14ac:dyDescent="0.25">
      <c r="H7887" s="29" t="str">
        <f t="shared" si="369"/>
        <v/>
      </c>
      <c r="I7887" s="29" t="str">
        <f t="shared" si="370"/>
        <v/>
      </c>
      <c r="J7887" s="29" t="str">
        <f t="shared" si="371"/>
        <v/>
      </c>
    </row>
    <row r="7888" spans="8:10" x14ac:dyDescent="0.25">
      <c r="H7888" s="29" t="str">
        <f t="shared" si="369"/>
        <v/>
      </c>
      <c r="I7888" s="29" t="str">
        <f t="shared" si="370"/>
        <v/>
      </c>
      <c r="J7888" s="29" t="str">
        <f t="shared" si="371"/>
        <v/>
      </c>
    </row>
    <row r="7889" spans="8:10" x14ac:dyDescent="0.25">
      <c r="H7889" s="29" t="str">
        <f t="shared" si="369"/>
        <v/>
      </c>
      <c r="I7889" s="29" t="str">
        <f t="shared" si="370"/>
        <v/>
      </c>
      <c r="J7889" s="29" t="str">
        <f t="shared" si="371"/>
        <v/>
      </c>
    </row>
    <row r="7890" spans="8:10" x14ac:dyDescent="0.25">
      <c r="H7890" s="29" t="str">
        <f t="shared" si="369"/>
        <v/>
      </c>
      <c r="I7890" s="29" t="str">
        <f t="shared" si="370"/>
        <v/>
      </c>
      <c r="J7890" s="29" t="str">
        <f t="shared" si="371"/>
        <v/>
      </c>
    </row>
    <row r="7891" spans="8:10" x14ac:dyDescent="0.25">
      <c r="H7891" s="29" t="str">
        <f t="shared" si="369"/>
        <v/>
      </c>
      <c r="I7891" s="29" t="str">
        <f t="shared" si="370"/>
        <v/>
      </c>
      <c r="J7891" s="29" t="str">
        <f t="shared" si="371"/>
        <v/>
      </c>
    </row>
    <row r="7892" spans="8:10" x14ac:dyDescent="0.25">
      <c r="H7892" s="29" t="str">
        <f t="shared" si="369"/>
        <v/>
      </c>
      <c r="I7892" s="29" t="str">
        <f t="shared" si="370"/>
        <v/>
      </c>
      <c r="J7892" s="29" t="str">
        <f t="shared" si="371"/>
        <v/>
      </c>
    </row>
    <row r="7893" spans="8:10" x14ac:dyDescent="0.25">
      <c r="H7893" s="29" t="str">
        <f t="shared" si="369"/>
        <v/>
      </c>
      <c r="I7893" s="29" t="str">
        <f t="shared" si="370"/>
        <v/>
      </c>
      <c r="J7893" s="29" t="str">
        <f t="shared" si="371"/>
        <v/>
      </c>
    </row>
    <row r="7894" spans="8:10" x14ac:dyDescent="0.25">
      <c r="H7894" s="29" t="str">
        <f t="shared" si="369"/>
        <v/>
      </c>
      <c r="I7894" s="29" t="str">
        <f t="shared" si="370"/>
        <v/>
      </c>
      <c r="J7894" s="29" t="str">
        <f t="shared" si="371"/>
        <v/>
      </c>
    </row>
    <row r="7895" spans="8:10" x14ac:dyDescent="0.25">
      <c r="H7895" s="29" t="str">
        <f t="shared" si="369"/>
        <v/>
      </c>
      <c r="I7895" s="29" t="str">
        <f t="shared" si="370"/>
        <v/>
      </c>
      <c r="J7895" s="29" t="str">
        <f t="shared" si="371"/>
        <v/>
      </c>
    </row>
    <row r="7896" spans="8:10" x14ac:dyDescent="0.25">
      <c r="H7896" s="29" t="str">
        <f t="shared" si="369"/>
        <v/>
      </c>
      <c r="I7896" s="29" t="str">
        <f t="shared" si="370"/>
        <v/>
      </c>
      <c r="J7896" s="29" t="str">
        <f t="shared" si="371"/>
        <v/>
      </c>
    </row>
    <row r="7897" spans="8:10" x14ac:dyDescent="0.25">
      <c r="H7897" s="29" t="str">
        <f t="shared" si="369"/>
        <v/>
      </c>
      <c r="I7897" s="29" t="str">
        <f t="shared" si="370"/>
        <v/>
      </c>
      <c r="J7897" s="29" t="str">
        <f t="shared" si="371"/>
        <v/>
      </c>
    </row>
    <row r="7898" spans="8:10" x14ac:dyDescent="0.25">
      <c r="H7898" s="29" t="str">
        <f t="shared" si="369"/>
        <v/>
      </c>
      <c r="I7898" s="29" t="str">
        <f t="shared" si="370"/>
        <v/>
      </c>
      <c r="J7898" s="29" t="str">
        <f t="shared" si="371"/>
        <v/>
      </c>
    </row>
    <row r="7899" spans="8:10" x14ac:dyDescent="0.25">
      <c r="H7899" s="29" t="str">
        <f t="shared" si="369"/>
        <v/>
      </c>
      <c r="I7899" s="29" t="str">
        <f t="shared" si="370"/>
        <v/>
      </c>
      <c r="J7899" s="29" t="str">
        <f t="shared" si="371"/>
        <v/>
      </c>
    </row>
    <row r="7900" spans="8:10" x14ac:dyDescent="0.25">
      <c r="H7900" s="29" t="str">
        <f t="shared" si="369"/>
        <v/>
      </c>
      <c r="I7900" s="29" t="str">
        <f t="shared" si="370"/>
        <v/>
      </c>
      <c r="J7900" s="29" t="str">
        <f t="shared" si="371"/>
        <v/>
      </c>
    </row>
    <row r="7901" spans="8:10" x14ac:dyDescent="0.25">
      <c r="H7901" s="29" t="str">
        <f t="shared" ref="H7901:H7964" si="372">IF(A7901&gt;0,WEEKNUM(C7901,21),"")</f>
        <v/>
      </c>
      <c r="I7901" s="29" t="str">
        <f t="shared" ref="I7901:I7964" si="373">IF(A7901&gt;0,1,"")</f>
        <v/>
      </c>
      <c r="J7901" s="29" t="str">
        <f t="shared" ref="J7901:J7964" si="374">IF(F7901&gt;0,1,"")</f>
        <v/>
      </c>
    </row>
    <row r="7902" spans="8:10" x14ac:dyDescent="0.25">
      <c r="H7902" s="29" t="str">
        <f t="shared" si="372"/>
        <v/>
      </c>
      <c r="I7902" s="29" t="str">
        <f t="shared" si="373"/>
        <v/>
      </c>
      <c r="J7902" s="29" t="str">
        <f t="shared" si="374"/>
        <v/>
      </c>
    </row>
    <row r="7903" spans="8:10" x14ac:dyDescent="0.25">
      <c r="H7903" s="29" t="str">
        <f t="shared" si="372"/>
        <v/>
      </c>
      <c r="I7903" s="29" t="str">
        <f t="shared" si="373"/>
        <v/>
      </c>
      <c r="J7903" s="29" t="str">
        <f t="shared" si="374"/>
        <v/>
      </c>
    </row>
    <row r="7904" spans="8:10" x14ac:dyDescent="0.25">
      <c r="H7904" s="29" t="str">
        <f t="shared" si="372"/>
        <v/>
      </c>
      <c r="I7904" s="29" t="str">
        <f t="shared" si="373"/>
        <v/>
      </c>
      <c r="J7904" s="29" t="str">
        <f t="shared" si="374"/>
        <v/>
      </c>
    </row>
    <row r="7905" spans="8:10" x14ac:dyDescent="0.25">
      <c r="H7905" s="29" t="str">
        <f t="shared" si="372"/>
        <v/>
      </c>
      <c r="I7905" s="29" t="str">
        <f t="shared" si="373"/>
        <v/>
      </c>
      <c r="J7905" s="29" t="str">
        <f t="shared" si="374"/>
        <v/>
      </c>
    </row>
    <row r="7906" spans="8:10" x14ac:dyDescent="0.25">
      <c r="H7906" s="29" t="str">
        <f t="shared" si="372"/>
        <v/>
      </c>
      <c r="I7906" s="29" t="str">
        <f t="shared" si="373"/>
        <v/>
      </c>
      <c r="J7906" s="29" t="str">
        <f t="shared" si="374"/>
        <v/>
      </c>
    </row>
    <row r="7907" spans="8:10" x14ac:dyDescent="0.25">
      <c r="H7907" s="29" t="str">
        <f t="shared" si="372"/>
        <v/>
      </c>
      <c r="I7907" s="29" t="str">
        <f t="shared" si="373"/>
        <v/>
      </c>
      <c r="J7907" s="29" t="str">
        <f t="shared" si="374"/>
        <v/>
      </c>
    </row>
    <row r="7908" spans="8:10" x14ac:dyDescent="0.25">
      <c r="H7908" s="29" t="str">
        <f t="shared" si="372"/>
        <v/>
      </c>
      <c r="I7908" s="29" t="str">
        <f t="shared" si="373"/>
        <v/>
      </c>
      <c r="J7908" s="29" t="str">
        <f t="shared" si="374"/>
        <v/>
      </c>
    </row>
    <row r="7909" spans="8:10" x14ac:dyDescent="0.25">
      <c r="H7909" s="29" t="str">
        <f t="shared" si="372"/>
        <v/>
      </c>
      <c r="I7909" s="29" t="str">
        <f t="shared" si="373"/>
        <v/>
      </c>
      <c r="J7909" s="29" t="str">
        <f t="shared" si="374"/>
        <v/>
      </c>
    </row>
    <row r="7910" spans="8:10" x14ac:dyDescent="0.25">
      <c r="H7910" s="29" t="str">
        <f t="shared" si="372"/>
        <v/>
      </c>
      <c r="I7910" s="29" t="str">
        <f t="shared" si="373"/>
        <v/>
      </c>
      <c r="J7910" s="29" t="str">
        <f t="shared" si="374"/>
        <v/>
      </c>
    </row>
    <row r="7911" spans="8:10" x14ac:dyDescent="0.25">
      <c r="H7911" s="29" t="str">
        <f t="shared" si="372"/>
        <v/>
      </c>
      <c r="I7911" s="29" t="str">
        <f t="shared" si="373"/>
        <v/>
      </c>
      <c r="J7911" s="29" t="str">
        <f t="shared" si="374"/>
        <v/>
      </c>
    </row>
    <row r="7912" spans="8:10" x14ac:dyDescent="0.25">
      <c r="H7912" s="29" t="str">
        <f t="shared" si="372"/>
        <v/>
      </c>
      <c r="I7912" s="29" t="str">
        <f t="shared" si="373"/>
        <v/>
      </c>
      <c r="J7912" s="29" t="str">
        <f t="shared" si="374"/>
        <v/>
      </c>
    </row>
    <row r="7913" spans="8:10" x14ac:dyDescent="0.25">
      <c r="H7913" s="29" t="str">
        <f t="shared" si="372"/>
        <v/>
      </c>
      <c r="I7913" s="29" t="str">
        <f t="shared" si="373"/>
        <v/>
      </c>
      <c r="J7913" s="29" t="str">
        <f t="shared" si="374"/>
        <v/>
      </c>
    </row>
    <row r="7914" spans="8:10" x14ac:dyDescent="0.25">
      <c r="H7914" s="29" t="str">
        <f t="shared" si="372"/>
        <v/>
      </c>
      <c r="I7914" s="29" t="str">
        <f t="shared" si="373"/>
        <v/>
      </c>
      <c r="J7914" s="29" t="str">
        <f t="shared" si="374"/>
        <v/>
      </c>
    </row>
    <row r="7915" spans="8:10" x14ac:dyDescent="0.25">
      <c r="H7915" s="29" t="str">
        <f t="shared" si="372"/>
        <v/>
      </c>
      <c r="I7915" s="29" t="str">
        <f t="shared" si="373"/>
        <v/>
      </c>
      <c r="J7915" s="29" t="str">
        <f t="shared" si="374"/>
        <v/>
      </c>
    </row>
    <row r="7916" spans="8:10" x14ac:dyDescent="0.25">
      <c r="H7916" s="29" t="str">
        <f t="shared" si="372"/>
        <v/>
      </c>
      <c r="I7916" s="29" t="str">
        <f t="shared" si="373"/>
        <v/>
      </c>
      <c r="J7916" s="29" t="str">
        <f t="shared" si="374"/>
        <v/>
      </c>
    </row>
    <row r="7917" spans="8:10" x14ac:dyDescent="0.25">
      <c r="H7917" s="29" t="str">
        <f t="shared" si="372"/>
        <v/>
      </c>
      <c r="I7917" s="29" t="str">
        <f t="shared" si="373"/>
        <v/>
      </c>
      <c r="J7917" s="29" t="str">
        <f t="shared" si="374"/>
        <v/>
      </c>
    </row>
    <row r="7918" spans="8:10" x14ac:dyDescent="0.25">
      <c r="H7918" s="29" t="str">
        <f t="shared" si="372"/>
        <v/>
      </c>
      <c r="I7918" s="29" t="str">
        <f t="shared" si="373"/>
        <v/>
      </c>
      <c r="J7918" s="29" t="str">
        <f t="shared" si="374"/>
        <v/>
      </c>
    </row>
    <row r="7919" spans="8:10" x14ac:dyDescent="0.25">
      <c r="H7919" s="29" t="str">
        <f t="shared" si="372"/>
        <v/>
      </c>
      <c r="I7919" s="29" t="str">
        <f t="shared" si="373"/>
        <v/>
      </c>
      <c r="J7919" s="29" t="str">
        <f t="shared" si="374"/>
        <v/>
      </c>
    </row>
    <row r="7920" spans="8:10" x14ac:dyDescent="0.25">
      <c r="H7920" s="29" t="str">
        <f t="shared" si="372"/>
        <v/>
      </c>
      <c r="I7920" s="29" t="str">
        <f t="shared" si="373"/>
        <v/>
      </c>
      <c r="J7920" s="29" t="str">
        <f t="shared" si="374"/>
        <v/>
      </c>
    </row>
    <row r="7921" spans="8:10" x14ac:dyDescent="0.25">
      <c r="H7921" s="29" t="str">
        <f t="shared" si="372"/>
        <v/>
      </c>
      <c r="I7921" s="29" t="str">
        <f t="shared" si="373"/>
        <v/>
      </c>
      <c r="J7921" s="29" t="str">
        <f t="shared" si="374"/>
        <v/>
      </c>
    </row>
    <row r="7922" spans="8:10" x14ac:dyDescent="0.25">
      <c r="H7922" s="29" t="str">
        <f t="shared" si="372"/>
        <v/>
      </c>
      <c r="I7922" s="29" t="str">
        <f t="shared" si="373"/>
        <v/>
      </c>
      <c r="J7922" s="29" t="str">
        <f t="shared" si="374"/>
        <v/>
      </c>
    </row>
    <row r="7923" spans="8:10" x14ac:dyDescent="0.25">
      <c r="H7923" s="29" t="str">
        <f t="shared" si="372"/>
        <v/>
      </c>
      <c r="I7923" s="29" t="str">
        <f t="shared" si="373"/>
        <v/>
      </c>
      <c r="J7923" s="29" t="str">
        <f t="shared" si="374"/>
        <v/>
      </c>
    </row>
    <row r="7924" spans="8:10" x14ac:dyDescent="0.25">
      <c r="H7924" s="29" t="str">
        <f t="shared" si="372"/>
        <v/>
      </c>
      <c r="I7924" s="29" t="str">
        <f t="shared" si="373"/>
        <v/>
      </c>
      <c r="J7924" s="29" t="str">
        <f t="shared" si="374"/>
        <v/>
      </c>
    </row>
    <row r="7925" spans="8:10" x14ac:dyDescent="0.25">
      <c r="H7925" s="29" t="str">
        <f t="shared" si="372"/>
        <v/>
      </c>
      <c r="I7925" s="29" t="str">
        <f t="shared" si="373"/>
        <v/>
      </c>
      <c r="J7925" s="29" t="str">
        <f t="shared" si="374"/>
        <v/>
      </c>
    </row>
    <row r="7926" spans="8:10" x14ac:dyDescent="0.25">
      <c r="H7926" s="29" t="str">
        <f t="shared" si="372"/>
        <v/>
      </c>
      <c r="I7926" s="29" t="str">
        <f t="shared" si="373"/>
        <v/>
      </c>
      <c r="J7926" s="29" t="str">
        <f t="shared" si="374"/>
        <v/>
      </c>
    </row>
    <row r="7927" spans="8:10" x14ac:dyDescent="0.25">
      <c r="H7927" s="29" t="str">
        <f t="shared" si="372"/>
        <v/>
      </c>
      <c r="I7927" s="29" t="str">
        <f t="shared" si="373"/>
        <v/>
      </c>
      <c r="J7927" s="29" t="str">
        <f t="shared" si="374"/>
        <v/>
      </c>
    </row>
    <row r="7928" spans="8:10" x14ac:dyDescent="0.25">
      <c r="H7928" s="29" t="str">
        <f t="shared" si="372"/>
        <v/>
      </c>
      <c r="I7928" s="29" t="str">
        <f t="shared" si="373"/>
        <v/>
      </c>
      <c r="J7928" s="29" t="str">
        <f t="shared" si="374"/>
        <v/>
      </c>
    </row>
    <row r="7929" spans="8:10" x14ac:dyDescent="0.25">
      <c r="H7929" s="29" t="str">
        <f t="shared" si="372"/>
        <v/>
      </c>
      <c r="I7929" s="29" t="str">
        <f t="shared" si="373"/>
        <v/>
      </c>
      <c r="J7929" s="29" t="str">
        <f t="shared" si="374"/>
        <v/>
      </c>
    </row>
    <row r="7930" spans="8:10" x14ac:dyDescent="0.25">
      <c r="H7930" s="29" t="str">
        <f t="shared" si="372"/>
        <v/>
      </c>
      <c r="I7930" s="29" t="str">
        <f t="shared" si="373"/>
        <v/>
      </c>
      <c r="J7930" s="29" t="str">
        <f t="shared" si="374"/>
        <v/>
      </c>
    </row>
    <row r="7931" spans="8:10" x14ac:dyDescent="0.25">
      <c r="H7931" s="29" t="str">
        <f t="shared" si="372"/>
        <v/>
      </c>
      <c r="I7931" s="29" t="str">
        <f t="shared" si="373"/>
        <v/>
      </c>
      <c r="J7931" s="29" t="str">
        <f t="shared" si="374"/>
        <v/>
      </c>
    </row>
    <row r="7932" spans="8:10" x14ac:dyDescent="0.25">
      <c r="H7932" s="29" t="str">
        <f t="shared" si="372"/>
        <v/>
      </c>
      <c r="I7932" s="29" t="str">
        <f t="shared" si="373"/>
        <v/>
      </c>
      <c r="J7932" s="29" t="str">
        <f t="shared" si="374"/>
        <v/>
      </c>
    </row>
    <row r="7933" spans="8:10" x14ac:dyDescent="0.25">
      <c r="H7933" s="29" t="str">
        <f t="shared" si="372"/>
        <v/>
      </c>
      <c r="I7933" s="29" t="str">
        <f t="shared" si="373"/>
        <v/>
      </c>
      <c r="J7933" s="29" t="str">
        <f t="shared" si="374"/>
        <v/>
      </c>
    </row>
    <row r="7934" spans="8:10" x14ac:dyDescent="0.25">
      <c r="H7934" s="29" t="str">
        <f t="shared" si="372"/>
        <v/>
      </c>
      <c r="I7934" s="29" t="str">
        <f t="shared" si="373"/>
        <v/>
      </c>
      <c r="J7934" s="29" t="str">
        <f t="shared" si="374"/>
        <v/>
      </c>
    </row>
    <row r="7935" spans="8:10" x14ac:dyDescent="0.25">
      <c r="H7935" s="29" t="str">
        <f t="shared" si="372"/>
        <v/>
      </c>
      <c r="I7935" s="29" t="str">
        <f t="shared" si="373"/>
        <v/>
      </c>
      <c r="J7935" s="29" t="str">
        <f t="shared" si="374"/>
        <v/>
      </c>
    </row>
    <row r="7936" spans="8:10" x14ac:dyDescent="0.25">
      <c r="H7936" s="29" t="str">
        <f t="shared" si="372"/>
        <v/>
      </c>
      <c r="I7936" s="29" t="str">
        <f t="shared" si="373"/>
        <v/>
      </c>
      <c r="J7936" s="29" t="str">
        <f t="shared" si="374"/>
        <v/>
      </c>
    </row>
    <row r="7937" spans="8:10" x14ac:dyDescent="0.25">
      <c r="H7937" s="29" t="str">
        <f t="shared" si="372"/>
        <v/>
      </c>
      <c r="I7937" s="29" t="str">
        <f t="shared" si="373"/>
        <v/>
      </c>
      <c r="J7937" s="29" t="str">
        <f t="shared" si="374"/>
        <v/>
      </c>
    </row>
    <row r="7938" spans="8:10" x14ac:dyDescent="0.25">
      <c r="H7938" s="29" t="str">
        <f t="shared" si="372"/>
        <v/>
      </c>
      <c r="I7938" s="29" t="str">
        <f t="shared" si="373"/>
        <v/>
      </c>
      <c r="J7938" s="29" t="str">
        <f t="shared" si="374"/>
        <v/>
      </c>
    </row>
    <row r="7939" spans="8:10" x14ac:dyDescent="0.25">
      <c r="H7939" s="29" t="str">
        <f t="shared" si="372"/>
        <v/>
      </c>
      <c r="I7939" s="29" t="str">
        <f t="shared" si="373"/>
        <v/>
      </c>
      <c r="J7939" s="29" t="str">
        <f t="shared" si="374"/>
        <v/>
      </c>
    </row>
    <row r="7940" spans="8:10" x14ac:dyDescent="0.25">
      <c r="H7940" s="29" t="str">
        <f t="shared" si="372"/>
        <v/>
      </c>
      <c r="I7940" s="29" t="str">
        <f t="shared" si="373"/>
        <v/>
      </c>
      <c r="J7940" s="29" t="str">
        <f t="shared" si="374"/>
        <v/>
      </c>
    </row>
    <row r="7941" spans="8:10" x14ac:dyDescent="0.25">
      <c r="H7941" s="29" t="str">
        <f t="shared" si="372"/>
        <v/>
      </c>
      <c r="I7941" s="29" t="str">
        <f t="shared" si="373"/>
        <v/>
      </c>
      <c r="J7941" s="29" t="str">
        <f t="shared" si="374"/>
        <v/>
      </c>
    </row>
    <row r="7942" spans="8:10" x14ac:dyDescent="0.25">
      <c r="H7942" s="29" t="str">
        <f t="shared" si="372"/>
        <v/>
      </c>
      <c r="I7942" s="29" t="str">
        <f t="shared" si="373"/>
        <v/>
      </c>
      <c r="J7942" s="29" t="str">
        <f t="shared" si="374"/>
        <v/>
      </c>
    </row>
    <row r="7943" spans="8:10" x14ac:dyDescent="0.25">
      <c r="H7943" s="29" t="str">
        <f t="shared" si="372"/>
        <v/>
      </c>
      <c r="I7943" s="29" t="str">
        <f t="shared" si="373"/>
        <v/>
      </c>
      <c r="J7943" s="29" t="str">
        <f t="shared" si="374"/>
        <v/>
      </c>
    </row>
    <row r="7944" spans="8:10" x14ac:dyDescent="0.25">
      <c r="H7944" s="29" t="str">
        <f t="shared" si="372"/>
        <v/>
      </c>
      <c r="I7944" s="29" t="str">
        <f t="shared" si="373"/>
        <v/>
      </c>
      <c r="J7944" s="29" t="str">
        <f t="shared" si="374"/>
        <v/>
      </c>
    </row>
    <row r="7945" spans="8:10" x14ac:dyDescent="0.25">
      <c r="H7945" s="29" t="str">
        <f t="shared" si="372"/>
        <v/>
      </c>
      <c r="I7945" s="29" t="str">
        <f t="shared" si="373"/>
        <v/>
      </c>
      <c r="J7945" s="29" t="str">
        <f t="shared" si="374"/>
        <v/>
      </c>
    </row>
    <row r="7946" spans="8:10" x14ac:dyDescent="0.25">
      <c r="H7946" s="29" t="str">
        <f t="shared" si="372"/>
        <v/>
      </c>
      <c r="I7946" s="29" t="str">
        <f t="shared" si="373"/>
        <v/>
      </c>
      <c r="J7946" s="29" t="str">
        <f t="shared" si="374"/>
        <v/>
      </c>
    </row>
    <row r="7947" spans="8:10" x14ac:dyDescent="0.25">
      <c r="H7947" s="29" t="str">
        <f t="shared" si="372"/>
        <v/>
      </c>
      <c r="I7947" s="29" t="str">
        <f t="shared" si="373"/>
        <v/>
      </c>
      <c r="J7947" s="29" t="str">
        <f t="shared" si="374"/>
        <v/>
      </c>
    </row>
    <row r="7948" spans="8:10" x14ac:dyDescent="0.25">
      <c r="H7948" s="29" t="str">
        <f t="shared" si="372"/>
        <v/>
      </c>
      <c r="I7948" s="29" t="str">
        <f t="shared" si="373"/>
        <v/>
      </c>
      <c r="J7948" s="29" t="str">
        <f t="shared" si="374"/>
        <v/>
      </c>
    </row>
    <row r="7949" spans="8:10" x14ac:dyDescent="0.25">
      <c r="H7949" s="29" t="str">
        <f t="shared" si="372"/>
        <v/>
      </c>
      <c r="I7949" s="29" t="str">
        <f t="shared" si="373"/>
        <v/>
      </c>
      <c r="J7949" s="29" t="str">
        <f t="shared" si="374"/>
        <v/>
      </c>
    </row>
    <row r="7950" spans="8:10" x14ac:dyDescent="0.25">
      <c r="H7950" s="29" t="str">
        <f t="shared" si="372"/>
        <v/>
      </c>
      <c r="I7950" s="29" t="str">
        <f t="shared" si="373"/>
        <v/>
      </c>
      <c r="J7950" s="29" t="str">
        <f t="shared" si="374"/>
        <v/>
      </c>
    </row>
    <row r="7951" spans="8:10" x14ac:dyDescent="0.25">
      <c r="H7951" s="29" t="str">
        <f t="shared" si="372"/>
        <v/>
      </c>
      <c r="I7951" s="29" t="str">
        <f t="shared" si="373"/>
        <v/>
      </c>
      <c r="J7951" s="29" t="str">
        <f t="shared" si="374"/>
        <v/>
      </c>
    </row>
    <row r="7952" spans="8:10" x14ac:dyDescent="0.25">
      <c r="H7952" s="29" t="str">
        <f t="shared" si="372"/>
        <v/>
      </c>
      <c r="I7952" s="29" t="str">
        <f t="shared" si="373"/>
        <v/>
      </c>
      <c r="J7952" s="29" t="str">
        <f t="shared" si="374"/>
        <v/>
      </c>
    </row>
    <row r="7953" spans="8:10" x14ac:dyDescent="0.25">
      <c r="H7953" s="29" t="str">
        <f t="shared" si="372"/>
        <v/>
      </c>
      <c r="I7953" s="29" t="str">
        <f t="shared" si="373"/>
        <v/>
      </c>
      <c r="J7953" s="29" t="str">
        <f t="shared" si="374"/>
        <v/>
      </c>
    </row>
    <row r="7954" spans="8:10" x14ac:dyDescent="0.25">
      <c r="H7954" s="29" t="str">
        <f t="shared" si="372"/>
        <v/>
      </c>
      <c r="I7954" s="29" t="str">
        <f t="shared" si="373"/>
        <v/>
      </c>
      <c r="J7954" s="29" t="str">
        <f t="shared" si="374"/>
        <v/>
      </c>
    </row>
    <row r="7955" spans="8:10" x14ac:dyDescent="0.25">
      <c r="H7955" s="29" t="str">
        <f t="shared" si="372"/>
        <v/>
      </c>
      <c r="I7955" s="29" t="str">
        <f t="shared" si="373"/>
        <v/>
      </c>
      <c r="J7955" s="29" t="str">
        <f t="shared" si="374"/>
        <v/>
      </c>
    </row>
    <row r="7956" spans="8:10" x14ac:dyDescent="0.25">
      <c r="H7956" s="29" t="str">
        <f t="shared" si="372"/>
        <v/>
      </c>
      <c r="I7956" s="29" t="str">
        <f t="shared" si="373"/>
        <v/>
      </c>
      <c r="J7956" s="29" t="str">
        <f t="shared" si="374"/>
        <v/>
      </c>
    </row>
    <row r="7957" spans="8:10" x14ac:dyDescent="0.25">
      <c r="H7957" s="29" t="str">
        <f t="shared" si="372"/>
        <v/>
      </c>
      <c r="I7957" s="29" t="str">
        <f t="shared" si="373"/>
        <v/>
      </c>
      <c r="J7957" s="29" t="str">
        <f t="shared" si="374"/>
        <v/>
      </c>
    </row>
    <row r="7958" spans="8:10" x14ac:dyDescent="0.25">
      <c r="H7958" s="29" t="str">
        <f t="shared" si="372"/>
        <v/>
      </c>
      <c r="I7958" s="29" t="str">
        <f t="shared" si="373"/>
        <v/>
      </c>
      <c r="J7958" s="29" t="str">
        <f t="shared" si="374"/>
        <v/>
      </c>
    </row>
    <row r="7959" spans="8:10" x14ac:dyDescent="0.25">
      <c r="H7959" s="29" t="str">
        <f t="shared" si="372"/>
        <v/>
      </c>
      <c r="I7959" s="29" t="str">
        <f t="shared" si="373"/>
        <v/>
      </c>
      <c r="J7959" s="29" t="str">
        <f t="shared" si="374"/>
        <v/>
      </c>
    </row>
    <row r="7960" spans="8:10" x14ac:dyDescent="0.25">
      <c r="H7960" s="29" t="str">
        <f t="shared" si="372"/>
        <v/>
      </c>
      <c r="I7960" s="29" t="str">
        <f t="shared" si="373"/>
        <v/>
      </c>
      <c r="J7960" s="29" t="str">
        <f t="shared" si="374"/>
        <v/>
      </c>
    </row>
    <row r="7961" spans="8:10" x14ac:dyDescent="0.25">
      <c r="H7961" s="29" t="str">
        <f t="shared" si="372"/>
        <v/>
      </c>
      <c r="I7961" s="29" t="str">
        <f t="shared" si="373"/>
        <v/>
      </c>
      <c r="J7961" s="29" t="str">
        <f t="shared" si="374"/>
        <v/>
      </c>
    </row>
    <row r="7962" spans="8:10" x14ac:dyDescent="0.25">
      <c r="H7962" s="29" t="str">
        <f t="shared" si="372"/>
        <v/>
      </c>
      <c r="I7962" s="29" t="str">
        <f t="shared" si="373"/>
        <v/>
      </c>
      <c r="J7962" s="29" t="str">
        <f t="shared" si="374"/>
        <v/>
      </c>
    </row>
    <row r="7963" spans="8:10" x14ac:dyDescent="0.25">
      <c r="H7963" s="29" t="str">
        <f t="shared" si="372"/>
        <v/>
      </c>
      <c r="I7963" s="29" t="str">
        <f t="shared" si="373"/>
        <v/>
      </c>
      <c r="J7963" s="29" t="str">
        <f t="shared" si="374"/>
        <v/>
      </c>
    </row>
    <row r="7964" spans="8:10" x14ac:dyDescent="0.25">
      <c r="H7964" s="29" t="str">
        <f t="shared" si="372"/>
        <v/>
      </c>
      <c r="I7964" s="29" t="str">
        <f t="shared" si="373"/>
        <v/>
      </c>
      <c r="J7964" s="29" t="str">
        <f t="shared" si="374"/>
        <v/>
      </c>
    </row>
    <row r="7965" spans="8:10" x14ac:dyDescent="0.25">
      <c r="H7965" s="29" t="str">
        <f t="shared" ref="H7965:H8028" si="375">IF(A7965&gt;0,WEEKNUM(C7965,21),"")</f>
        <v/>
      </c>
      <c r="I7965" s="29" t="str">
        <f t="shared" ref="I7965:I8028" si="376">IF(A7965&gt;0,1,"")</f>
        <v/>
      </c>
      <c r="J7965" s="29" t="str">
        <f t="shared" ref="J7965:J8028" si="377">IF(F7965&gt;0,1,"")</f>
        <v/>
      </c>
    </row>
    <row r="7966" spans="8:10" x14ac:dyDescent="0.25">
      <c r="H7966" s="29" t="str">
        <f t="shared" si="375"/>
        <v/>
      </c>
      <c r="I7966" s="29" t="str">
        <f t="shared" si="376"/>
        <v/>
      </c>
      <c r="J7966" s="29" t="str">
        <f t="shared" si="377"/>
        <v/>
      </c>
    </row>
    <row r="7967" spans="8:10" x14ac:dyDescent="0.25">
      <c r="H7967" s="29" t="str">
        <f t="shared" si="375"/>
        <v/>
      </c>
      <c r="I7967" s="29" t="str">
        <f t="shared" si="376"/>
        <v/>
      </c>
      <c r="J7967" s="29" t="str">
        <f t="shared" si="377"/>
        <v/>
      </c>
    </row>
    <row r="7968" spans="8:10" x14ac:dyDescent="0.25">
      <c r="H7968" s="29" t="str">
        <f t="shared" si="375"/>
        <v/>
      </c>
      <c r="I7968" s="29" t="str">
        <f t="shared" si="376"/>
        <v/>
      </c>
      <c r="J7968" s="29" t="str">
        <f t="shared" si="377"/>
        <v/>
      </c>
    </row>
    <row r="7969" spans="8:10" x14ac:dyDescent="0.25">
      <c r="H7969" s="29" t="str">
        <f t="shared" si="375"/>
        <v/>
      </c>
      <c r="I7969" s="29" t="str">
        <f t="shared" si="376"/>
        <v/>
      </c>
      <c r="J7969" s="29" t="str">
        <f t="shared" si="377"/>
        <v/>
      </c>
    </row>
    <row r="7970" spans="8:10" x14ac:dyDescent="0.25">
      <c r="H7970" s="29" t="str">
        <f t="shared" si="375"/>
        <v/>
      </c>
      <c r="I7970" s="29" t="str">
        <f t="shared" si="376"/>
        <v/>
      </c>
      <c r="J7970" s="29" t="str">
        <f t="shared" si="377"/>
        <v/>
      </c>
    </row>
    <row r="7971" spans="8:10" x14ac:dyDescent="0.25">
      <c r="H7971" s="29" t="str">
        <f t="shared" si="375"/>
        <v/>
      </c>
      <c r="I7971" s="29" t="str">
        <f t="shared" si="376"/>
        <v/>
      </c>
      <c r="J7971" s="29" t="str">
        <f t="shared" si="377"/>
        <v/>
      </c>
    </row>
    <row r="7972" spans="8:10" x14ac:dyDescent="0.25">
      <c r="H7972" s="29" t="str">
        <f t="shared" si="375"/>
        <v/>
      </c>
      <c r="I7972" s="29" t="str">
        <f t="shared" si="376"/>
        <v/>
      </c>
      <c r="J7972" s="29" t="str">
        <f t="shared" si="377"/>
        <v/>
      </c>
    </row>
    <row r="7973" spans="8:10" x14ac:dyDescent="0.25">
      <c r="H7973" s="29" t="str">
        <f t="shared" si="375"/>
        <v/>
      </c>
      <c r="I7973" s="29" t="str">
        <f t="shared" si="376"/>
        <v/>
      </c>
      <c r="J7973" s="29" t="str">
        <f t="shared" si="377"/>
        <v/>
      </c>
    </row>
    <row r="7974" spans="8:10" x14ac:dyDescent="0.25">
      <c r="H7974" s="29" t="str">
        <f t="shared" si="375"/>
        <v/>
      </c>
      <c r="I7974" s="29" t="str">
        <f t="shared" si="376"/>
        <v/>
      </c>
      <c r="J7974" s="29" t="str">
        <f t="shared" si="377"/>
        <v/>
      </c>
    </row>
    <row r="7975" spans="8:10" x14ac:dyDescent="0.25">
      <c r="H7975" s="29" t="str">
        <f t="shared" si="375"/>
        <v/>
      </c>
      <c r="I7975" s="29" t="str">
        <f t="shared" si="376"/>
        <v/>
      </c>
      <c r="J7975" s="29" t="str">
        <f t="shared" si="377"/>
        <v/>
      </c>
    </row>
    <row r="7976" spans="8:10" x14ac:dyDescent="0.25">
      <c r="H7976" s="29" t="str">
        <f t="shared" si="375"/>
        <v/>
      </c>
      <c r="I7976" s="29" t="str">
        <f t="shared" si="376"/>
        <v/>
      </c>
      <c r="J7976" s="29" t="str">
        <f t="shared" si="377"/>
        <v/>
      </c>
    </row>
    <row r="7977" spans="8:10" x14ac:dyDescent="0.25">
      <c r="H7977" s="29" t="str">
        <f t="shared" si="375"/>
        <v/>
      </c>
      <c r="I7977" s="29" t="str">
        <f t="shared" si="376"/>
        <v/>
      </c>
      <c r="J7977" s="29" t="str">
        <f t="shared" si="377"/>
        <v/>
      </c>
    </row>
    <row r="7978" spans="8:10" x14ac:dyDescent="0.25">
      <c r="H7978" s="29" t="str">
        <f t="shared" si="375"/>
        <v/>
      </c>
      <c r="I7978" s="29" t="str">
        <f t="shared" si="376"/>
        <v/>
      </c>
      <c r="J7978" s="29" t="str">
        <f t="shared" si="377"/>
        <v/>
      </c>
    </row>
    <row r="7979" spans="8:10" x14ac:dyDescent="0.25">
      <c r="H7979" s="29" t="str">
        <f t="shared" si="375"/>
        <v/>
      </c>
      <c r="I7979" s="29" t="str">
        <f t="shared" si="376"/>
        <v/>
      </c>
      <c r="J7979" s="29" t="str">
        <f t="shared" si="377"/>
        <v/>
      </c>
    </row>
    <row r="7980" spans="8:10" x14ac:dyDescent="0.25">
      <c r="H7980" s="29" t="str">
        <f t="shared" si="375"/>
        <v/>
      </c>
      <c r="I7980" s="29" t="str">
        <f t="shared" si="376"/>
        <v/>
      </c>
      <c r="J7980" s="29" t="str">
        <f t="shared" si="377"/>
        <v/>
      </c>
    </row>
    <row r="7981" spans="8:10" x14ac:dyDescent="0.25">
      <c r="H7981" s="29" t="str">
        <f t="shared" si="375"/>
        <v/>
      </c>
      <c r="I7981" s="29" t="str">
        <f t="shared" si="376"/>
        <v/>
      </c>
      <c r="J7981" s="29" t="str">
        <f t="shared" si="377"/>
        <v/>
      </c>
    </row>
    <row r="7982" spans="8:10" x14ac:dyDescent="0.25">
      <c r="H7982" s="29" t="str">
        <f t="shared" si="375"/>
        <v/>
      </c>
      <c r="I7982" s="29" t="str">
        <f t="shared" si="376"/>
        <v/>
      </c>
      <c r="J7982" s="29" t="str">
        <f t="shared" si="377"/>
        <v/>
      </c>
    </row>
    <row r="7983" spans="8:10" x14ac:dyDescent="0.25">
      <c r="H7983" s="29" t="str">
        <f t="shared" si="375"/>
        <v/>
      </c>
      <c r="I7983" s="29" t="str">
        <f t="shared" si="376"/>
        <v/>
      </c>
      <c r="J7983" s="29" t="str">
        <f t="shared" si="377"/>
        <v/>
      </c>
    </row>
    <row r="7984" spans="8:10" x14ac:dyDescent="0.25">
      <c r="H7984" s="29" t="str">
        <f t="shared" si="375"/>
        <v/>
      </c>
      <c r="I7984" s="29" t="str">
        <f t="shared" si="376"/>
        <v/>
      </c>
      <c r="J7984" s="29" t="str">
        <f t="shared" si="377"/>
        <v/>
      </c>
    </row>
    <row r="7985" spans="8:10" x14ac:dyDescent="0.25">
      <c r="H7985" s="29" t="str">
        <f t="shared" si="375"/>
        <v/>
      </c>
      <c r="I7985" s="29" t="str">
        <f t="shared" si="376"/>
        <v/>
      </c>
      <c r="J7985" s="29" t="str">
        <f t="shared" si="377"/>
        <v/>
      </c>
    </row>
    <row r="7986" spans="8:10" x14ac:dyDescent="0.25">
      <c r="H7986" s="29" t="str">
        <f t="shared" si="375"/>
        <v/>
      </c>
      <c r="I7986" s="29" t="str">
        <f t="shared" si="376"/>
        <v/>
      </c>
      <c r="J7986" s="29" t="str">
        <f t="shared" si="377"/>
        <v/>
      </c>
    </row>
    <row r="7987" spans="8:10" x14ac:dyDescent="0.25">
      <c r="H7987" s="29" t="str">
        <f t="shared" si="375"/>
        <v/>
      </c>
      <c r="I7987" s="29" t="str">
        <f t="shared" si="376"/>
        <v/>
      </c>
      <c r="J7987" s="29" t="str">
        <f t="shared" si="377"/>
        <v/>
      </c>
    </row>
    <row r="7988" spans="8:10" x14ac:dyDescent="0.25">
      <c r="H7988" s="29" t="str">
        <f t="shared" si="375"/>
        <v/>
      </c>
      <c r="I7988" s="29" t="str">
        <f t="shared" si="376"/>
        <v/>
      </c>
      <c r="J7988" s="29" t="str">
        <f t="shared" si="377"/>
        <v/>
      </c>
    </row>
    <row r="7989" spans="8:10" x14ac:dyDescent="0.25">
      <c r="H7989" s="29" t="str">
        <f t="shared" si="375"/>
        <v/>
      </c>
      <c r="I7989" s="29" t="str">
        <f t="shared" si="376"/>
        <v/>
      </c>
      <c r="J7989" s="29" t="str">
        <f t="shared" si="377"/>
        <v/>
      </c>
    </row>
    <row r="7990" spans="8:10" x14ac:dyDescent="0.25">
      <c r="H7990" s="29" t="str">
        <f t="shared" si="375"/>
        <v/>
      </c>
      <c r="I7990" s="29" t="str">
        <f t="shared" si="376"/>
        <v/>
      </c>
      <c r="J7990" s="29" t="str">
        <f t="shared" si="377"/>
        <v/>
      </c>
    </row>
    <row r="7991" spans="8:10" x14ac:dyDescent="0.25">
      <c r="H7991" s="29" t="str">
        <f t="shared" si="375"/>
        <v/>
      </c>
      <c r="I7991" s="29" t="str">
        <f t="shared" si="376"/>
        <v/>
      </c>
      <c r="J7991" s="29" t="str">
        <f t="shared" si="377"/>
        <v/>
      </c>
    </row>
    <row r="7992" spans="8:10" x14ac:dyDescent="0.25">
      <c r="H7992" s="29" t="str">
        <f t="shared" si="375"/>
        <v/>
      </c>
      <c r="I7992" s="29" t="str">
        <f t="shared" si="376"/>
        <v/>
      </c>
      <c r="J7992" s="29" t="str">
        <f t="shared" si="377"/>
        <v/>
      </c>
    </row>
    <row r="7993" spans="8:10" x14ac:dyDescent="0.25">
      <c r="H7993" s="29" t="str">
        <f t="shared" si="375"/>
        <v/>
      </c>
      <c r="I7993" s="29" t="str">
        <f t="shared" si="376"/>
        <v/>
      </c>
      <c r="J7993" s="29" t="str">
        <f t="shared" si="377"/>
        <v/>
      </c>
    </row>
    <row r="7994" spans="8:10" x14ac:dyDescent="0.25">
      <c r="H7994" s="29" t="str">
        <f t="shared" si="375"/>
        <v/>
      </c>
      <c r="I7994" s="29" t="str">
        <f t="shared" si="376"/>
        <v/>
      </c>
      <c r="J7994" s="29" t="str">
        <f t="shared" si="377"/>
        <v/>
      </c>
    </row>
    <row r="7995" spans="8:10" x14ac:dyDescent="0.25">
      <c r="H7995" s="29" t="str">
        <f t="shared" si="375"/>
        <v/>
      </c>
      <c r="I7995" s="29" t="str">
        <f t="shared" si="376"/>
        <v/>
      </c>
      <c r="J7995" s="29" t="str">
        <f t="shared" si="377"/>
        <v/>
      </c>
    </row>
    <row r="7996" spans="8:10" x14ac:dyDescent="0.25">
      <c r="H7996" s="29" t="str">
        <f t="shared" si="375"/>
        <v/>
      </c>
      <c r="I7996" s="29" t="str">
        <f t="shared" si="376"/>
        <v/>
      </c>
      <c r="J7996" s="29" t="str">
        <f t="shared" si="377"/>
        <v/>
      </c>
    </row>
    <row r="7997" spans="8:10" x14ac:dyDescent="0.25">
      <c r="H7997" s="29" t="str">
        <f t="shared" si="375"/>
        <v/>
      </c>
      <c r="I7997" s="29" t="str">
        <f t="shared" si="376"/>
        <v/>
      </c>
      <c r="J7997" s="29" t="str">
        <f t="shared" si="377"/>
        <v/>
      </c>
    </row>
    <row r="7998" spans="8:10" x14ac:dyDescent="0.25">
      <c r="H7998" s="29" t="str">
        <f t="shared" si="375"/>
        <v/>
      </c>
      <c r="I7998" s="29" t="str">
        <f t="shared" si="376"/>
        <v/>
      </c>
      <c r="J7998" s="29" t="str">
        <f t="shared" si="377"/>
        <v/>
      </c>
    </row>
    <row r="7999" spans="8:10" x14ac:dyDescent="0.25">
      <c r="H7999" s="29" t="str">
        <f t="shared" si="375"/>
        <v/>
      </c>
      <c r="I7999" s="29" t="str">
        <f t="shared" si="376"/>
        <v/>
      </c>
      <c r="J7999" s="29" t="str">
        <f t="shared" si="377"/>
        <v/>
      </c>
    </row>
    <row r="8000" spans="8:10" x14ac:dyDescent="0.25">
      <c r="H8000" s="29" t="str">
        <f t="shared" si="375"/>
        <v/>
      </c>
      <c r="I8000" s="29" t="str">
        <f t="shared" si="376"/>
        <v/>
      </c>
      <c r="J8000" s="29" t="str">
        <f t="shared" si="377"/>
        <v/>
      </c>
    </row>
    <row r="8001" spans="8:10" x14ac:dyDescent="0.25">
      <c r="H8001" s="29" t="str">
        <f t="shared" si="375"/>
        <v/>
      </c>
      <c r="I8001" s="29" t="str">
        <f t="shared" si="376"/>
        <v/>
      </c>
      <c r="J8001" s="29" t="str">
        <f t="shared" si="377"/>
        <v/>
      </c>
    </row>
    <row r="8002" spans="8:10" x14ac:dyDescent="0.25">
      <c r="H8002" s="29" t="str">
        <f t="shared" si="375"/>
        <v/>
      </c>
      <c r="I8002" s="29" t="str">
        <f t="shared" si="376"/>
        <v/>
      </c>
      <c r="J8002" s="29" t="str">
        <f t="shared" si="377"/>
        <v/>
      </c>
    </row>
    <row r="8003" spans="8:10" x14ac:dyDescent="0.25">
      <c r="H8003" s="29" t="str">
        <f t="shared" si="375"/>
        <v/>
      </c>
      <c r="I8003" s="29" t="str">
        <f t="shared" si="376"/>
        <v/>
      </c>
      <c r="J8003" s="29" t="str">
        <f t="shared" si="377"/>
        <v/>
      </c>
    </row>
    <row r="8004" spans="8:10" x14ac:dyDescent="0.25">
      <c r="H8004" s="29" t="str">
        <f t="shared" si="375"/>
        <v/>
      </c>
      <c r="I8004" s="29" t="str">
        <f t="shared" si="376"/>
        <v/>
      </c>
      <c r="J8004" s="29" t="str">
        <f t="shared" si="377"/>
        <v/>
      </c>
    </row>
    <row r="8005" spans="8:10" x14ac:dyDescent="0.25">
      <c r="H8005" s="29" t="str">
        <f t="shared" si="375"/>
        <v/>
      </c>
      <c r="I8005" s="29" t="str">
        <f t="shared" si="376"/>
        <v/>
      </c>
      <c r="J8005" s="29" t="str">
        <f t="shared" si="377"/>
        <v/>
      </c>
    </row>
    <row r="8006" spans="8:10" x14ac:dyDescent="0.25">
      <c r="H8006" s="29" t="str">
        <f t="shared" si="375"/>
        <v/>
      </c>
      <c r="I8006" s="29" t="str">
        <f t="shared" si="376"/>
        <v/>
      </c>
      <c r="J8006" s="29" t="str">
        <f t="shared" si="377"/>
        <v/>
      </c>
    </row>
    <row r="8007" spans="8:10" x14ac:dyDescent="0.25">
      <c r="H8007" s="29" t="str">
        <f t="shared" si="375"/>
        <v/>
      </c>
      <c r="I8007" s="29" t="str">
        <f t="shared" si="376"/>
        <v/>
      </c>
      <c r="J8007" s="29" t="str">
        <f t="shared" si="377"/>
        <v/>
      </c>
    </row>
    <row r="8008" spans="8:10" x14ac:dyDescent="0.25">
      <c r="H8008" s="29" t="str">
        <f t="shared" si="375"/>
        <v/>
      </c>
      <c r="I8008" s="29" t="str">
        <f t="shared" si="376"/>
        <v/>
      </c>
      <c r="J8008" s="29" t="str">
        <f t="shared" si="377"/>
        <v/>
      </c>
    </row>
    <row r="8009" spans="8:10" x14ac:dyDescent="0.25">
      <c r="H8009" s="29" t="str">
        <f t="shared" si="375"/>
        <v/>
      </c>
      <c r="I8009" s="29" t="str">
        <f t="shared" si="376"/>
        <v/>
      </c>
      <c r="J8009" s="29" t="str">
        <f t="shared" si="377"/>
        <v/>
      </c>
    </row>
    <row r="8010" spans="8:10" x14ac:dyDescent="0.25">
      <c r="H8010" s="29" t="str">
        <f t="shared" si="375"/>
        <v/>
      </c>
      <c r="I8010" s="29" t="str">
        <f t="shared" si="376"/>
        <v/>
      </c>
      <c r="J8010" s="29" t="str">
        <f t="shared" si="377"/>
        <v/>
      </c>
    </row>
    <row r="8011" spans="8:10" x14ac:dyDescent="0.25">
      <c r="H8011" s="29" t="str">
        <f t="shared" si="375"/>
        <v/>
      </c>
      <c r="I8011" s="29" t="str">
        <f t="shared" si="376"/>
        <v/>
      </c>
      <c r="J8011" s="29" t="str">
        <f t="shared" si="377"/>
        <v/>
      </c>
    </row>
    <row r="8012" spans="8:10" x14ac:dyDescent="0.25">
      <c r="H8012" s="29" t="str">
        <f t="shared" si="375"/>
        <v/>
      </c>
      <c r="I8012" s="29" t="str">
        <f t="shared" si="376"/>
        <v/>
      </c>
      <c r="J8012" s="29" t="str">
        <f t="shared" si="377"/>
        <v/>
      </c>
    </row>
    <row r="8013" spans="8:10" x14ac:dyDescent="0.25">
      <c r="H8013" s="29" t="str">
        <f t="shared" si="375"/>
        <v/>
      </c>
      <c r="I8013" s="29" t="str">
        <f t="shared" si="376"/>
        <v/>
      </c>
      <c r="J8013" s="29" t="str">
        <f t="shared" si="377"/>
        <v/>
      </c>
    </row>
    <row r="8014" spans="8:10" x14ac:dyDescent="0.25">
      <c r="H8014" s="29" t="str">
        <f t="shared" si="375"/>
        <v/>
      </c>
      <c r="I8014" s="29" t="str">
        <f t="shared" si="376"/>
        <v/>
      </c>
      <c r="J8014" s="29" t="str">
        <f t="shared" si="377"/>
        <v/>
      </c>
    </row>
    <row r="8015" spans="8:10" x14ac:dyDescent="0.25">
      <c r="H8015" s="29" t="str">
        <f t="shared" si="375"/>
        <v/>
      </c>
      <c r="I8015" s="29" t="str">
        <f t="shared" si="376"/>
        <v/>
      </c>
      <c r="J8015" s="29" t="str">
        <f t="shared" si="377"/>
        <v/>
      </c>
    </row>
    <row r="8016" spans="8:10" x14ac:dyDescent="0.25">
      <c r="H8016" s="29" t="str">
        <f t="shared" si="375"/>
        <v/>
      </c>
      <c r="I8016" s="29" t="str">
        <f t="shared" si="376"/>
        <v/>
      </c>
      <c r="J8016" s="29" t="str">
        <f t="shared" si="377"/>
        <v/>
      </c>
    </row>
    <row r="8017" spans="8:10" x14ac:dyDescent="0.25">
      <c r="H8017" s="29" t="str">
        <f t="shared" si="375"/>
        <v/>
      </c>
      <c r="I8017" s="29" t="str">
        <f t="shared" si="376"/>
        <v/>
      </c>
      <c r="J8017" s="29" t="str">
        <f t="shared" si="377"/>
        <v/>
      </c>
    </row>
    <row r="8018" spans="8:10" x14ac:dyDescent="0.25">
      <c r="H8018" s="29" t="str">
        <f t="shared" si="375"/>
        <v/>
      </c>
      <c r="I8018" s="29" t="str">
        <f t="shared" si="376"/>
        <v/>
      </c>
      <c r="J8018" s="29" t="str">
        <f t="shared" si="377"/>
        <v/>
      </c>
    </row>
    <row r="8019" spans="8:10" x14ac:dyDescent="0.25">
      <c r="H8019" s="29" t="str">
        <f t="shared" si="375"/>
        <v/>
      </c>
      <c r="I8019" s="29" t="str">
        <f t="shared" si="376"/>
        <v/>
      </c>
      <c r="J8019" s="29" t="str">
        <f t="shared" si="377"/>
        <v/>
      </c>
    </row>
    <row r="8020" spans="8:10" x14ac:dyDescent="0.25">
      <c r="H8020" s="29" t="str">
        <f t="shared" si="375"/>
        <v/>
      </c>
      <c r="I8020" s="29" t="str">
        <f t="shared" si="376"/>
        <v/>
      </c>
      <c r="J8020" s="29" t="str">
        <f t="shared" si="377"/>
        <v/>
      </c>
    </row>
    <row r="8021" spans="8:10" x14ac:dyDescent="0.25">
      <c r="H8021" s="29" t="str">
        <f t="shared" si="375"/>
        <v/>
      </c>
      <c r="I8021" s="29" t="str">
        <f t="shared" si="376"/>
        <v/>
      </c>
      <c r="J8021" s="29" t="str">
        <f t="shared" si="377"/>
        <v/>
      </c>
    </row>
    <row r="8022" spans="8:10" x14ac:dyDescent="0.25">
      <c r="H8022" s="29" t="str">
        <f t="shared" si="375"/>
        <v/>
      </c>
      <c r="I8022" s="29" t="str">
        <f t="shared" si="376"/>
        <v/>
      </c>
      <c r="J8022" s="29" t="str">
        <f t="shared" si="377"/>
        <v/>
      </c>
    </row>
    <row r="8023" spans="8:10" x14ac:dyDescent="0.25">
      <c r="H8023" s="29" t="str">
        <f t="shared" si="375"/>
        <v/>
      </c>
      <c r="I8023" s="29" t="str">
        <f t="shared" si="376"/>
        <v/>
      </c>
      <c r="J8023" s="29" t="str">
        <f t="shared" si="377"/>
        <v/>
      </c>
    </row>
    <row r="8024" spans="8:10" x14ac:dyDescent="0.25">
      <c r="H8024" s="29" t="str">
        <f t="shared" si="375"/>
        <v/>
      </c>
      <c r="I8024" s="29" t="str">
        <f t="shared" si="376"/>
        <v/>
      </c>
      <c r="J8024" s="29" t="str">
        <f t="shared" si="377"/>
        <v/>
      </c>
    </row>
    <row r="8025" spans="8:10" x14ac:dyDescent="0.25">
      <c r="H8025" s="29" t="str">
        <f t="shared" si="375"/>
        <v/>
      </c>
      <c r="I8025" s="29" t="str">
        <f t="shared" si="376"/>
        <v/>
      </c>
      <c r="J8025" s="29" t="str">
        <f t="shared" si="377"/>
        <v/>
      </c>
    </row>
    <row r="8026" spans="8:10" x14ac:dyDescent="0.25">
      <c r="H8026" s="29" t="str">
        <f t="shared" si="375"/>
        <v/>
      </c>
      <c r="I8026" s="29" t="str">
        <f t="shared" si="376"/>
        <v/>
      </c>
      <c r="J8026" s="29" t="str">
        <f t="shared" si="377"/>
        <v/>
      </c>
    </row>
    <row r="8027" spans="8:10" x14ac:dyDescent="0.25">
      <c r="H8027" s="29" t="str">
        <f t="shared" si="375"/>
        <v/>
      </c>
      <c r="I8027" s="29" t="str">
        <f t="shared" si="376"/>
        <v/>
      </c>
      <c r="J8027" s="29" t="str">
        <f t="shared" si="377"/>
        <v/>
      </c>
    </row>
    <row r="8028" spans="8:10" x14ac:dyDescent="0.25">
      <c r="H8028" s="29" t="str">
        <f t="shared" si="375"/>
        <v/>
      </c>
      <c r="I8028" s="29" t="str">
        <f t="shared" si="376"/>
        <v/>
      </c>
      <c r="J8028" s="29" t="str">
        <f t="shared" si="377"/>
        <v/>
      </c>
    </row>
    <row r="8029" spans="8:10" x14ac:dyDescent="0.25">
      <c r="H8029" s="29" t="str">
        <f t="shared" ref="H8029:H8092" si="378">IF(A8029&gt;0,WEEKNUM(C8029,21),"")</f>
        <v/>
      </c>
      <c r="I8029" s="29" t="str">
        <f t="shared" ref="I8029:I8092" si="379">IF(A8029&gt;0,1,"")</f>
        <v/>
      </c>
      <c r="J8029" s="29" t="str">
        <f t="shared" ref="J8029:J8092" si="380">IF(F8029&gt;0,1,"")</f>
        <v/>
      </c>
    </row>
    <row r="8030" spans="8:10" x14ac:dyDescent="0.25">
      <c r="H8030" s="29" t="str">
        <f t="shared" si="378"/>
        <v/>
      </c>
      <c r="I8030" s="29" t="str">
        <f t="shared" si="379"/>
        <v/>
      </c>
      <c r="J8030" s="29" t="str">
        <f t="shared" si="380"/>
        <v/>
      </c>
    </row>
    <row r="8031" spans="8:10" x14ac:dyDescent="0.25">
      <c r="H8031" s="29" t="str">
        <f t="shared" si="378"/>
        <v/>
      </c>
      <c r="I8031" s="29" t="str">
        <f t="shared" si="379"/>
        <v/>
      </c>
      <c r="J8031" s="29" t="str">
        <f t="shared" si="380"/>
        <v/>
      </c>
    </row>
    <row r="8032" spans="8:10" x14ac:dyDescent="0.25">
      <c r="H8032" s="29" t="str">
        <f t="shared" si="378"/>
        <v/>
      </c>
      <c r="I8032" s="29" t="str">
        <f t="shared" si="379"/>
        <v/>
      </c>
      <c r="J8032" s="29" t="str">
        <f t="shared" si="380"/>
        <v/>
      </c>
    </row>
    <row r="8033" spans="8:10" x14ac:dyDescent="0.25">
      <c r="H8033" s="29" t="str">
        <f t="shared" si="378"/>
        <v/>
      </c>
      <c r="I8033" s="29" t="str">
        <f t="shared" si="379"/>
        <v/>
      </c>
      <c r="J8033" s="29" t="str">
        <f t="shared" si="380"/>
        <v/>
      </c>
    </row>
    <row r="8034" spans="8:10" x14ac:dyDescent="0.25">
      <c r="H8034" s="29" t="str">
        <f t="shared" si="378"/>
        <v/>
      </c>
      <c r="I8034" s="29" t="str">
        <f t="shared" si="379"/>
        <v/>
      </c>
      <c r="J8034" s="29" t="str">
        <f t="shared" si="380"/>
        <v/>
      </c>
    </row>
    <row r="8035" spans="8:10" x14ac:dyDescent="0.25">
      <c r="H8035" s="29" t="str">
        <f t="shared" si="378"/>
        <v/>
      </c>
      <c r="I8035" s="29" t="str">
        <f t="shared" si="379"/>
        <v/>
      </c>
      <c r="J8035" s="29" t="str">
        <f t="shared" si="380"/>
        <v/>
      </c>
    </row>
    <row r="8036" spans="8:10" x14ac:dyDescent="0.25">
      <c r="H8036" s="29" t="str">
        <f t="shared" si="378"/>
        <v/>
      </c>
      <c r="I8036" s="29" t="str">
        <f t="shared" si="379"/>
        <v/>
      </c>
      <c r="J8036" s="29" t="str">
        <f t="shared" si="380"/>
        <v/>
      </c>
    </row>
    <row r="8037" spans="8:10" x14ac:dyDescent="0.25">
      <c r="H8037" s="29" t="str">
        <f t="shared" si="378"/>
        <v/>
      </c>
      <c r="I8037" s="29" t="str">
        <f t="shared" si="379"/>
        <v/>
      </c>
      <c r="J8037" s="29" t="str">
        <f t="shared" si="380"/>
        <v/>
      </c>
    </row>
    <row r="8038" spans="8:10" x14ac:dyDescent="0.25">
      <c r="H8038" s="29" t="str">
        <f t="shared" si="378"/>
        <v/>
      </c>
      <c r="I8038" s="29" t="str">
        <f t="shared" si="379"/>
        <v/>
      </c>
      <c r="J8038" s="29" t="str">
        <f t="shared" si="380"/>
        <v/>
      </c>
    </row>
    <row r="8039" spans="8:10" x14ac:dyDescent="0.25">
      <c r="H8039" s="29" t="str">
        <f t="shared" si="378"/>
        <v/>
      </c>
      <c r="I8039" s="29" t="str">
        <f t="shared" si="379"/>
        <v/>
      </c>
      <c r="J8039" s="29" t="str">
        <f t="shared" si="380"/>
        <v/>
      </c>
    </row>
    <row r="8040" spans="8:10" x14ac:dyDescent="0.25">
      <c r="H8040" s="29" t="str">
        <f t="shared" si="378"/>
        <v/>
      </c>
      <c r="I8040" s="29" t="str">
        <f t="shared" si="379"/>
        <v/>
      </c>
      <c r="J8040" s="29" t="str">
        <f t="shared" si="380"/>
        <v/>
      </c>
    </row>
    <row r="8041" spans="8:10" x14ac:dyDescent="0.25">
      <c r="H8041" s="29" t="str">
        <f t="shared" si="378"/>
        <v/>
      </c>
      <c r="I8041" s="29" t="str">
        <f t="shared" si="379"/>
        <v/>
      </c>
      <c r="J8041" s="29" t="str">
        <f t="shared" si="380"/>
        <v/>
      </c>
    </row>
    <row r="8042" spans="8:10" x14ac:dyDescent="0.25">
      <c r="H8042" s="29" t="str">
        <f t="shared" si="378"/>
        <v/>
      </c>
      <c r="I8042" s="29" t="str">
        <f t="shared" si="379"/>
        <v/>
      </c>
      <c r="J8042" s="29" t="str">
        <f t="shared" si="380"/>
        <v/>
      </c>
    </row>
    <row r="8043" spans="8:10" x14ac:dyDescent="0.25">
      <c r="H8043" s="29" t="str">
        <f t="shared" si="378"/>
        <v/>
      </c>
      <c r="I8043" s="29" t="str">
        <f t="shared" si="379"/>
        <v/>
      </c>
      <c r="J8043" s="29" t="str">
        <f t="shared" si="380"/>
        <v/>
      </c>
    </row>
    <row r="8044" spans="8:10" x14ac:dyDescent="0.25">
      <c r="H8044" s="29" t="str">
        <f t="shared" si="378"/>
        <v/>
      </c>
      <c r="I8044" s="29" t="str">
        <f t="shared" si="379"/>
        <v/>
      </c>
      <c r="J8044" s="29" t="str">
        <f t="shared" si="380"/>
        <v/>
      </c>
    </row>
    <row r="8045" spans="8:10" x14ac:dyDescent="0.25">
      <c r="H8045" s="29" t="str">
        <f t="shared" si="378"/>
        <v/>
      </c>
      <c r="I8045" s="29" t="str">
        <f t="shared" si="379"/>
        <v/>
      </c>
      <c r="J8045" s="29" t="str">
        <f t="shared" si="380"/>
        <v/>
      </c>
    </row>
    <row r="8046" spans="8:10" x14ac:dyDescent="0.25">
      <c r="H8046" s="29" t="str">
        <f t="shared" si="378"/>
        <v/>
      </c>
      <c r="I8046" s="29" t="str">
        <f t="shared" si="379"/>
        <v/>
      </c>
      <c r="J8046" s="29" t="str">
        <f t="shared" si="380"/>
        <v/>
      </c>
    </row>
    <row r="8047" spans="8:10" x14ac:dyDescent="0.25">
      <c r="H8047" s="29" t="str">
        <f t="shared" si="378"/>
        <v/>
      </c>
      <c r="I8047" s="29" t="str">
        <f t="shared" si="379"/>
        <v/>
      </c>
      <c r="J8047" s="29" t="str">
        <f t="shared" si="380"/>
        <v/>
      </c>
    </row>
    <row r="8048" spans="8:10" x14ac:dyDescent="0.25">
      <c r="H8048" s="29" t="str">
        <f t="shared" si="378"/>
        <v/>
      </c>
      <c r="I8048" s="29" t="str">
        <f t="shared" si="379"/>
        <v/>
      </c>
      <c r="J8048" s="29" t="str">
        <f t="shared" si="380"/>
        <v/>
      </c>
    </row>
    <row r="8049" spans="8:10" x14ac:dyDescent="0.25">
      <c r="H8049" s="29" t="str">
        <f t="shared" si="378"/>
        <v/>
      </c>
      <c r="I8049" s="29" t="str">
        <f t="shared" si="379"/>
        <v/>
      </c>
      <c r="J8049" s="29" t="str">
        <f t="shared" si="380"/>
        <v/>
      </c>
    </row>
    <row r="8050" spans="8:10" x14ac:dyDescent="0.25">
      <c r="H8050" s="29" t="str">
        <f t="shared" si="378"/>
        <v/>
      </c>
      <c r="I8050" s="29" t="str">
        <f t="shared" si="379"/>
        <v/>
      </c>
      <c r="J8050" s="29" t="str">
        <f t="shared" si="380"/>
        <v/>
      </c>
    </row>
    <row r="8051" spans="8:10" x14ac:dyDescent="0.25">
      <c r="H8051" s="29" t="str">
        <f t="shared" si="378"/>
        <v/>
      </c>
      <c r="I8051" s="29" t="str">
        <f t="shared" si="379"/>
        <v/>
      </c>
      <c r="J8051" s="29" t="str">
        <f t="shared" si="380"/>
        <v/>
      </c>
    </row>
    <row r="8052" spans="8:10" x14ac:dyDescent="0.25">
      <c r="H8052" s="29" t="str">
        <f t="shared" si="378"/>
        <v/>
      </c>
      <c r="I8052" s="29" t="str">
        <f t="shared" si="379"/>
        <v/>
      </c>
      <c r="J8052" s="29" t="str">
        <f t="shared" si="380"/>
        <v/>
      </c>
    </row>
    <row r="8053" spans="8:10" x14ac:dyDescent="0.25">
      <c r="H8053" s="29" t="str">
        <f t="shared" si="378"/>
        <v/>
      </c>
      <c r="I8053" s="29" t="str">
        <f t="shared" si="379"/>
        <v/>
      </c>
      <c r="J8053" s="29" t="str">
        <f t="shared" si="380"/>
        <v/>
      </c>
    </row>
    <row r="8054" spans="8:10" x14ac:dyDescent="0.25">
      <c r="H8054" s="29" t="str">
        <f t="shared" si="378"/>
        <v/>
      </c>
      <c r="I8054" s="29" t="str">
        <f t="shared" si="379"/>
        <v/>
      </c>
      <c r="J8054" s="29" t="str">
        <f t="shared" si="380"/>
        <v/>
      </c>
    </row>
    <row r="8055" spans="8:10" x14ac:dyDescent="0.25">
      <c r="H8055" s="29" t="str">
        <f t="shared" si="378"/>
        <v/>
      </c>
      <c r="I8055" s="29" t="str">
        <f t="shared" si="379"/>
        <v/>
      </c>
      <c r="J8055" s="29" t="str">
        <f t="shared" si="380"/>
        <v/>
      </c>
    </row>
    <row r="8056" spans="8:10" x14ac:dyDescent="0.25">
      <c r="H8056" s="29" t="str">
        <f t="shared" si="378"/>
        <v/>
      </c>
      <c r="I8056" s="29" t="str">
        <f t="shared" si="379"/>
        <v/>
      </c>
      <c r="J8056" s="29" t="str">
        <f t="shared" si="380"/>
        <v/>
      </c>
    </row>
    <row r="8057" spans="8:10" x14ac:dyDescent="0.25">
      <c r="H8057" s="29" t="str">
        <f t="shared" si="378"/>
        <v/>
      </c>
      <c r="I8057" s="29" t="str">
        <f t="shared" si="379"/>
        <v/>
      </c>
      <c r="J8057" s="29" t="str">
        <f t="shared" si="380"/>
        <v/>
      </c>
    </row>
    <row r="8058" spans="8:10" x14ac:dyDescent="0.25">
      <c r="H8058" s="29" t="str">
        <f t="shared" si="378"/>
        <v/>
      </c>
      <c r="I8058" s="29" t="str">
        <f t="shared" si="379"/>
        <v/>
      </c>
      <c r="J8058" s="29" t="str">
        <f t="shared" si="380"/>
        <v/>
      </c>
    </row>
    <row r="8059" spans="8:10" x14ac:dyDescent="0.25">
      <c r="H8059" s="29" t="str">
        <f t="shared" si="378"/>
        <v/>
      </c>
      <c r="I8059" s="29" t="str">
        <f t="shared" si="379"/>
        <v/>
      </c>
      <c r="J8059" s="29" t="str">
        <f t="shared" si="380"/>
        <v/>
      </c>
    </row>
    <row r="8060" spans="8:10" x14ac:dyDescent="0.25">
      <c r="H8060" s="29" t="str">
        <f t="shared" si="378"/>
        <v/>
      </c>
      <c r="I8060" s="29" t="str">
        <f t="shared" si="379"/>
        <v/>
      </c>
      <c r="J8060" s="29" t="str">
        <f t="shared" si="380"/>
        <v/>
      </c>
    </row>
    <row r="8061" spans="8:10" x14ac:dyDescent="0.25">
      <c r="H8061" s="29" t="str">
        <f t="shared" si="378"/>
        <v/>
      </c>
      <c r="I8061" s="29" t="str">
        <f t="shared" si="379"/>
        <v/>
      </c>
      <c r="J8061" s="29" t="str">
        <f t="shared" si="380"/>
        <v/>
      </c>
    </row>
    <row r="8062" spans="8:10" x14ac:dyDescent="0.25">
      <c r="H8062" s="29" t="str">
        <f t="shared" si="378"/>
        <v/>
      </c>
      <c r="I8062" s="29" t="str">
        <f t="shared" si="379"/>
        <v/>
      </c>
      <c r="J8062" s="29" t="str">
        <f t="shared" si="380"/>
        <v/>
      </c>
    </row>
    <row r="8063" spans="8:10" x14ac:dyDescent="0.25">
      <c r="H8063" s="29" t="str">
        <f t="shared" si="378"/>
        <v/>
      </c>
      <c r="I8063" s="29" t="str">
        <f t="shared" si="379"/>
        <v/>
      </c>
      <c r="J8063" s="29" t="str">
        <f t="shared" si="380"/>
        <v/>
      </c>
    </row>
    <row r="8064" spans="8:10" x14ac:dyDescent="0.25">
      <c r="H8064" s="29" t="str">
        <f t="shared" si="378"/>
        <v/>
      </c>
      <c r="I8064" s="29" t="str">
        <f t="shared" si="379"/>
        <v/>
      </c>
      <c r="J8064" s="29" t="str">
        <f t="shared" si="380"/>
        <v/>
      </c>
    </row>
    <row r="8065" spans="8:10" x14ac:dyDescent="0.25">
      <c r="H8065" s="29" t="str">
        <f t="shared" si="378"/>
        <v/>
      </c>
      <c r="I8065" s="29" t="str">
        <f t="shared" si="379"/>
        <v/>
      </c>
      <c r="J8065" s="29" t="str">
        <f t="shared" si="380"/>
        <v/>
      </c>
    </row>
    <row r="8066" spans="8:10" x14ac:dyDescent="0.25">
      <c r="H8066" s="29" t="str">
        <f t="shared" si="378"/>
        <v/>
      </c>
      <c r="I8066" s="29" t="str">
        <f t="shared" si="379"/>
        <v/>
      </c>
      <c r="J8066" s="29" t="str">
        <f t="shared" si="380"/>
        <v/>
      </c>
    </row>
    <row r="8067" spans="8:10" x14ac:dyDescent="0.25">
      <c r="H8067" s="29" t="str">
        <f t="shared" si="378"/>
        <v/>
      </c>
      <c r="I8067" s="29" t="str">
        <f t="shared" si="379"/>
        <v/>
      </c>
      <c r="J8067" s="29" t="str">
        <f t="shared" si="380"/>
        <v/>
      </c>
    </row>
    <row r="8068" spans="8:10" x14ac:dyDescent="0.25">
      <c r="H8068" s="29" t="str">
        <f t="shared" si="378"/>
        <v/>
      </c>
      <c r="I8068" s="29" t="str">
        <f t="shared" si="379"/>
        <v/>
      </c>
      <c r="J8068" s="29" t="str">
        <f t="shared" si="380"/>
        <v/>
      </c>
    </row>
    <row r="8069" spans="8:10" x14ac:dyDescent="0.25">
      <c r="H8069" s="29" t="str">
        <f t="shared" si="378"/>
        <v/>
      </c>
      <c r="I8069" s="29" t="str">
        <f t="shared" si="379"/>
        <v/>
      </c>
      <c r="J8069" s="29" t="str">
        <f t="shared" si="380"/>
        <v/>
      </c>
    </row>
    <row r="8070" spans="8:10" x14ac:dyDescent="0.25">
      <c r="H8070" s="29" t="str">
        <f t="shared" si="378"/>
        <v/>
      </c>
      <c r="I8070" s="29" t="str">
        <f t="shared" si="379"/>
        <v/>
      </c>
      <c r="J8070" s="29" t="str">
        <f t="shared" si="380"/>
        <v/>
      </c>
    </row>
    <row r="8071" spans="8:10" x14ac:dyDescent="0.25">
      <c r="H8071" s="29" t="str">
        <f t="shared" si="378"/>
        <v/>
      </c>
      <c r="I8071" s="29" t="str">
        <f t="shared" si="379"/>
        <v/>
      </c>
      <c r="J8071" s="29" t="str">
        <f t="shared" si="380"/>
        <v/>
      </c>
    </row>
    <row r="8072" spans="8:10" x14ac:dyDescent="0.25">
      <c r="H8072" s="29" t="str">
        <f t="shared" si="378"/>
        <v/>
      </c>
      <c r="I8072" s="29" t="str">
        <f t="shared" si="379"/>
        <v/>
      </c>
      <c r="J8072" s="29" t="str">
        <f t="shared" si="380"/>
        <v/>
      </c>
    </row>
    <row r="8073" spans="8:10" x14ac:dyDescent="0.25">
      <c r="H8073" s="29" t="str">
        <f t="shared" si="378"/>
        <v/>
      </c>
      <c r="I8073" s="29" t="str">
        <f t="shared" si="379"/>
        <v/>
      </c>
      <c r="J8073" s="29" t="str">
        <f t="shared" si="380"/>
        <v/>
      </c>
    </row>
    <row r="8074" spans="8:10" x14ac:dyDescent="0.25">
      <c r="H8074" s="29" t="str">
        <f t="shared" si="378"/>
        <v/>
      </c>
      <c r="I8074" s="29" t="str">
        <f t="shared" si="379"/>
        <v/>
      </c>
      <c r="J8074" s="29" t="str">
        <f t="shared" si="380"/>
        <v/>
      </c>
    </row>
    <row r="8075" spans="8:10" x14ac:dyDescent="0.25">
      <c r="H8075" s="29" t="str">
        <f t="shared" si="378"/>
        <v/>
      </c>
      <c r="I8075" s="29" t="str">
        <f t="shared" si="379"/>
        <v/>
      </c>
      <c r="J8075" s="29" t="str">
        <f t="shared" si="380"/>
        <v/>
      </c>
    </row>
    <row r="8076" spans="8:10" x14ac:dyDescent="0.25">
      <c r="H8076" s="29" t="str">
        <f t="shared" si="378"/>
        <v/>
      </c>
      <c r="I8076" s="29" t="str">
        <f t="shared" si="379"/>
        <v/>
      </c>
      <c r="J8076" s="29" t="str">
        <f t="shared" si="380"/>
        <v/>
      </c>
    </row>
    <row r="8077" spans="8:10" x14ac:dyDescent="0.25">
      <c r="H8077" s="29" t="str">
        <f t="shared" si="378"/>
        <v/>
      </c>
      <c r="I8077" s="29" t="str">
        <f t="shared" si="379"/>
        <v/>
      </c>
      <c r="J8077" s="29" t="str">
        <f t="shared" si="380"/>
        <v/>
      </c>
    </row>
    <row r="8078" spans="8:10" x14ac:dyDescent="0.25">
      <c r="H8078" s="29" t="str">
        <f t="shared" si="378"/>
        <v/>
      </c>
      <c r="I8078" s="29" t="str">
        <f t="shared" si="379"/>
        <v/>
      </c>
      <c r="J8078" s="29" t="str">
        <f t="shared" si="380"/>
        <v/>
      </c>
    </row>
    <row r="8079" spans="8:10" x14ac:dyDescent="0.25">
      <c r="H8079" s="29" t="str">
        <f t="shared" si="378"/>
        <v/>
      </c>
      <c r="I8079" s="29" t="str">
        <f t="shared" si="379"/>
        <v/>
      </c>
      <c r="J8079" s="29" t="str">
        <f t="shared" si="380"/>
        <v/>
      </c>
    </row>
    <row r="8080" spans="8:10" x14ac:dyDescent="0.25">
      <c r="H8080" s="29" t="str">
        <f t="shared" si="378"/>
        <v/>
      </c>
      <c r="I8080" s="29" t="str">
        <f t="shared" si="379"/>
        <v/>
      </c>
      <c r="J8080" s="29" t="str">
        <f t="shared" si="380"/>
        <v/>
      </c>
    </row>
    <row r="8081" spans="8:10" x14ac:dyDescent="0.25">
      <c r="H8081" s="29" t="str">
        <f t="shared" si="378"/>
        <v/>
      </c>
      <c r="I8081" s="29" t="str">
        <f t="shared" si="379"/>
        <v/>
      </c>
      <c r="J8081" s="29" t="str">
        <f t="shared" si="380"/>
        <v/>
      </c>
    </row>
    <row r="8082" spans="8:10" x14ac:dyDescent="0.25">
      <c r="H8082" s="29" t="str">
        <f t="shared" si="378"/>
        <v/>
      </c>
      <c r="I8082" s="29" t="str">
        <f t="shared" si="379"/>
        <v/>
      </c>
      <c r="J8082" s="29" t="str">
        <f t="shared" si="380"/>
        <v/>
      </c>
    </row>
    <row r="8083" spans="8:10" x14ac:dyDescent="0.25">
      <c r="H8083" s="29" t="str">
        <f t="shared" si="378"/>
        <v/>
      </c>
      <c r="I8083" s="29" t="str">
        <f t="shared" si="379"/>
        <v/>
      </c>
      <c r="J8083" s="29" t="str">
        <f t="shared" si="380"/>
        <v/>
      </c>
    </row>
    <row r="8084" spans="8:10" x14ac:dyDescent="0.25">
      <c r="H8084" s="29" t="str">
        <f t="shared" si="378"/>
        <v/>
      </c>
      <c r="I8084" s="29" t="str">
        <f t="shared" si="379"/>
        <v/>
      </c>
      <c r="J8084" s="29" t="str">
        <f t="shared" si="380"/>
        <v/>
      </c>
    </row>
    <row r="8085" spans="8:10" x14ac:dyDescent="0.25">
      <c r="H8085" s="29" t="str">
        <f t="shared" si="378"/>
        <v/>
      </c>
      <c r="I8085" s="29" t="str">
        <f t="shared" si="379"/>
        <v/>
      </c>
      <c r="J8085" s="29" t="str">
        <f t="shared" si="380"/>
        <v/>
      </c>
    </row>
    <row r="8086" spans="8:10" x14ac:dyDescent="0.25">
      <c r="H8086" s="29" t="str">
        <f t="shared" si="378"/>
        <v/>
      </c>
      <c r="I8086" s="29" t="str">
        <f t="shared" si="379"/>
        <v/>
      </c>
      <c r="J8086" s="29" t="str">
        <f t="shared" si="380"/>
        <v/>
      </c>
    </row>
    <row r="8087" spans="8:10" x14ac:dyDescent="0.25">
      <c r="H8087" s="29" t="str">
        <f t="shared" si="378"/>
        <v/>
      </c>
      <c r="I8087" s="29" t="str">
        <f t="shared" si="379"/>
        <v/>
      </c>
      <c r="J8087" s="29" t="str">
        <f t="shared" si="380"/>
        <v/>
      </c>
    </row>
    <row r="8088" spans="8:10" x14ac:dyDescent="0.25">
      <c r="H8088" s="29" t="str">
        <f t="shared" si="378"/>
        <v/>
      </c>
      <c r="I8088" s="29" t="str">
        <f t="shared" si="379"/>
        <v/>
      </c>
      <c r="J8088" s="29" t="str">
        <f t="shared" si="380"/>
        <v/>
      </c>
    </row>
    <row r="8089" spans="8:10" x14ac:dyDescent="0.25">
      <c r="H8089" s="29" t="str">
        <f t="shared" si="378"/>
        <v/>
      </c>
      <c r="I8089" s="29" t="str">
        <f t="shared" si="379"/>
        <v/>
      </c>
      <c r="J8089" s="29" t="str">
        <f t="shared" si="380"/>
        <v/>
      </c>
    </row>
    <row r="8090" spans="8:10" x14ac:dyDescent="0.25">
      <c r="H8090" s="29" t="str">
        <f t="shared" si="378"/>
        <v/>
      </c>
      <c r="I8090" s="29" t="str">
        <f t="shared" si="379"/>
        <v/>
      </c>
      <c r="J8090" s="29" t="str">
        <f t="shared" si="380"/>
        <v/>
      </c>
    </row>
    <row r="8091" spans="8:10" x14ac:dyDescent="0.25">
      <c r="H8091" s="29" t="str">
        <f t="shared" si="378"/>
        <v/>
      </c>
      <c r="I8091" s="29" t="str">
        <f t="shared" si="379"/>
        <v/>
      </c>
      <c r="J8091" s="29" t="str">
        <f t="shared" si="380"/>
        <v/>
      </c>
    </row>
    <row r="8092" spans="8:10" x14ac:dyDescent="0.25">
      <c r="H8092" s="29" t="str">
        <f t="shared" si="378"/>
        <v/>
      </c>
      <c r="I8092" s="29" t="str">
        <f t="shared" si="379"/>
        <v/>
      </c>
      <c r="J8092" s="29" t="str">
        <f t="shared" si="380"/>
        <v/>
      </c>
    </row>
    <row r="8093" spans="8:10" x14ac:dyDescent="0.25">
      <c r="H8093" s="29" t="str">
        <f t="shared" ref="H8093:H8156" si="381">IF(A8093&gt;0,WEEKNUM(C8093,21),"")</f>
        <v/>
      </c>
      <c r="I8093" s="29" t="str">
        <f t="shared" ref="I8093:I8156" si="382">IF(A8093&gt;0,1,"")</f>
        <v/>
      </c>
      <c r="J8093" s="29" t="str">
        <f t="shared" ref="J8093:J8156" si="383">IF(F8093&gt;0,1,"")</f>
        <v/>
      </c>
    </row>
    <row r="8094" spans="8:10" x14ac:dyDescent="0.25">
      <c r="H8094" s="29" t="str">
        <f t="shared" si="381"/>
        <v/>
      </c>
      <c r="I8094" s="29" t="str">
        <f t="shared" si="382"/>
        <v/>
      </c>
      <c r="J8094" s="29" t="str">
        <f t="shared" si="383"/>
        <v/>
      </c>
    </row>
    <row r="8095" spans="8:10" x14ac:dyDescent="0.25">
      <c r="H8095" s="29" t="str">
        <f t="shared" si="381"/>
        <v/>
      </c>
      <c r="I8095" s="29" t="str">
        <f t="shared" si="382"/>
        <v/>
      </c>
      <c r="J8095" s="29" t="str">
        <f t="shared" si="383"/>
        <v/>
      </c>
    </row>
    <row r="8096" spans="8:10" x14ac:dyDescent="0.25">
      <c r="H8096" s="29" t="str">
        <f t="shared" si="381"/>
        <v/>
      </c>
      <c r="I8096" s="29" t="str">
        <f t="shared" si="382"/>
        <v/>
      </c>
      <c r="J8096" s="29" t="str">
        <f t="shared" si="383"/>
        <v/>
      </c>
    </row>
    <row r="8097" spans="8:10" x14ac:dyDescent="0.25">
      <c r="H8097" s="29" t="str">
        <f t="shared" si="381"/>
        <v/>
      </c>
      <c r="I8097" s="29" t="str">
        <f t="shared" si="382"/>
        <v/>
      </c>
      <c r="J8097" s="29" t="str">
        <f t="shared" si="383"/>
        <v/>
      </c>
    </row>
    <row r="8098" spans="8:10" x14ac:dyDescent="0.25">
      <c r="H8098" s="29" t="str">
        <f t="shared" si="381"/>
        <v/>
      </c>
      <c r="I8098" s="29" t="str">
        <f t="shared" si="382"/>
        <v/>
      </c>
      <c r="J8098" s="29" t="str">
        <f t="shared" si="383"/>
        <v/>
      </c>
    </row>
    <row r="8099" spans="8:10" x14ac:dyDescent="0.25">
      <c r="H8099" s="29" t="str">
        <f t="shared" si="381"/>
        <v/>
      </c>
      <c r="I8099" s="29" t="str">
        <f t="shared" si="382"/>
        <v/>
      </c>
      <c r="J8099" s="29" t="str">
        <f t="shared" si="383"/>
        <v/>
      </c>
    </row>
    <row r="8100" spans="8:10" x14ac:dyDescent="0.25">
      <c r="H8100" s="29" t="str">
        <f t="shared" si="381"/>
        <v/>
      </c>
      <c r="I8100" s="29" t="str">
        <f t="shared" si="382"/>
        <v/>
      </c>
      <c r="J8100" s="29" t="str">
        <f t="shared" si="383"/>
        <v/>
      </c>
    </row>
    <row r="8101" spans="8:10" x14ac:dyDescent="0.25">
      <c r="H8101" s="29" t="str">
        <f t="shared" si="381"/>
        <v/>
      </c>
      <c r="I8101" s="29" t="str">
        <f t="shared" si="382"/>
        <v/>
      </c>
      <c r="J8101" s="29" t="str">
        <f t="shared" si="383"/>
        <v/>
      </c>
    </row>
    <row r="8102" spans="8:10" x14ac:dyDescent="0.25">
      <c r="H8102" s="29" t="str">
        <f t="shared" si="381"/>
        <v/>
      </c>
      <c r="I8102" s="29" t="str">
        <f t="shared" si="382"/>
        <v/>
      </c>
      <c r="J8102" s="29" t="str">
        <f t="shared" si="383"/>
        <v/>
      </c>
    </row>
    <row r="8103" spans="8:10" x14ac:dyDescent="0.25">
      <c r="H8103" s="29" t="str">
        <f t="shared" si="381"/>
        <v/>
      </c>
      <c r="I8103" s="29" t="str">
        <f t="shared" si="382"/>
        <v/>
      </c>
      <c r="J8103" s="29" t="str">
        <f t="shared" si="383"/>
        <v/>
      </c>
    </row>
    <row r="8104" spans="8:10" x14ac:dyDescent="0.25">
      <c r="H8104" s="29" t="str">
        <f t="shared" si="381"/>
        <v/>
      </c>
      <c r="I8104" s="29" t="str">
        <f t="shared" si="382"/>
        <v/>
      </c>
      <c r="J8104" s="29" t="str">
        <f t="shared" si="383"/>
        <v/>
      </c>
    </row>
    <row r="8105" spans="8:10" x14ac:dyDescent="0.25">
      <c r="H8105" s="29" t="str">
        <f t="shared" si="381"/>
        <v/>
      </c>
      <c r="I8105" s="29" t="str">
        <f t="shared" si="382"/>
        <v/>
      </c>
      <c r="J8105" s="29" t="str">
        <f t="shared" si="383"/>
        <v/>
      </c>
    </row>
    <row r="8106" spans="8:10" x14ac:dyDescent="0.25">
      <c r="H8106" s="29" t="str">
        <f t="shared" si="381"/>
        <v/>
      </c>
      <c r="I8106" s="29" t="str">
        <f t="shared" si="382"/>
        <v/>
      </c>
      <c r="J8106" s="29" t="str">
        <f t="shared" si="383"/>
        <v/>
      </c>
    </row>
    <row r="8107" spans="8:10" x14ac:dyDescent="0.25">
      <c r="H8107" s="29" t="str">
        <f t="shared" si="381"/>
        <v/>
      </c>
      <c r="I8107" s="29" t="str">
        <f t="shared" si="382"/>
        <v/>
      </c>
      <c r="J8107" s="29" t="str">
        <f t="shared" si="383"/>
        <v/>
      </c>
    </row>
    <row r="8108" spans="8:10" x14ac:dyDescent="0.25">
      <c r="H8108" s="29" t="str">
        <f t="shared" si="381"/>
        <v/>
      </c>
      <c r="I8108" s="29" t="str">
        <f t="shared" si="382"/>
        <v/>
      </c>
      <c r="J8108" s="29" t="str">
        <f t="shared" si="383"/>
        <v/>
      </c>
    </row>
    <row r="8109" spans="8:10" x14ac:dyDescent="0.25">
      <c r="H8109" s="29" t="str">
        <f t="shared" si="381"/>
        <v/>
      </c>
      <c r="I8109" s="29" t="str">
        <f t="shared" si="382"/>
        <v/>
      </c>
      <c r="J8109" s="29" t="str">
        <f t="shared" si="383"/>
        <v/>
      </c>
    </row>
    <row r="8110" spans="8:10" x14ac:dyDescent="0.25">
      <c r="H8110" s="29" t="str">
        <f t="shared" si="381"/>
        <v/>
      </c>
      <c r="I8110" s="29" t="str">
        <f t="shared" si="382"/>
        <v/>
      </c>
      <c r="J8110" s="29" t="str">
        <f t="shared" si="383"/>
        <v/>
      </c>
    </row>
    <row r="8111" spans="8:10" x14ac:dyDescent="0.25">
      <c r="H8111" s="29" t="str">
        <f t="shared" si="381"/>
        <v/>
      </c>
      <c r="I8111" s="29" t="str">
        <f t="shared" si="382"/>
        <v/>
      </c>
      <c r="J8111" s="29" t="str">
        <f t="shared" si="383"/>
        <v/>
      </c>
    </row>
    <row r="8112" spans="8:10" x14ac:dyDescent="0.25">
      <c r="H8112" s="29" t="str">
        <f t="shared" si="381"/>
        <v/>
      </c>
      <c r="I8112" s="29" t="str">
        <f t="shared" si="382"/>
        <v/>
      </c>
      <c r="J8112" s="29" t="str">
        <f t="shared" si="383"/>
        <v/>
      </c>
    </row>
    <row r="8113" spans="8:10" x14ac:dyDescent="0.25">
      <c r="H8113" s="29" t="str">
        <f t="shared" si="381"/>
        <v/>
      </c>
      <c r="I8113" s="29" t="str">
        <f t="shared" si="382"/>
        <v/>
      </c>
      <c r="J8113" s="29" t="str">
        <f t="shared" si="383"/>
        <v/>
      </c>
    </row>
    <row r="8114" spans="8:10" x14ac:dyDescent="0.25">
      <c r="H8114" s="29" t="str">
        <f t="shared" si="381"/>
        <v/>
      </c>
      <c r="I8114" s="29" t="str">
        <f t="shared" si="382"/>
        <v/>
      </c>
      <c r="J8114" s="29" t="str">
        <f t="shared" si="383"/>
        <v/>
      </c>
    </row>
    <row r="8115" spans="8:10" x14ac:dyDescent="0.25">
      <c r="H8115" s="29" t="str">
        <f t="shared" si="381"/>
        <v/>
      </c>
      <c r="I8115" s="29" t="str">
        <f t="shared" si="382"/>
        <v/>
      </c>
      <c r="J8115" s="29" t="str">
        <f t="shared" si="383"/>
        <v/>
      </c>
    </row>
    <row r="8116" spans="8:10" x14ac:dyDescent="0.25">
      <c r="H8116" s="29" t="str">
        <f t="shared" si="381"/>
        <v/>
      </c>
      <c r="I8116" s="29" t="str">
        <f t="shared" si="382"/>
        <v/>
      </c>
      <c r="J8116" s="29" t="str">
        <f t="shared" si="383"/>
        <v/>
      </c>
    </row>
    <row r="8117" spans="8:10" x14ac:dyDescent="0.25">
      <c r="H8117" s="29" t="str">
        <f t="shared" si="381"/>
        <v/>
      </c>
      <c r="I8117" s="29" t="str">
        <f t="shared" si="382"/>
        <v/>
      </c>
      <c r="J8117" s="29" t="str">
        <f t="shared" si="383"/>
        <v/>
      </c>
    </row>
    <row r="8118" spans="8:10" x14ac:dyDescent="0.25">
      <c r="H8118" s="29" t="str">
        <f t="shared" si="381"/>
        <v/>
      </c>
      <c r="I8118" s="29" t="str">
        <f t="shared" si="382"/>
        <v/>
      </c>
      <c r="J8118" s="29" t="str">
        <f t="shared" si="383"/>
        <v/>
      </c>
    </row>
    <row r="8119" spans="8:10" x14ac:dyDescent="0.25">
      <c r="H8119" s="29" t="str">
        <f t="shared" si="381"/>
        <v/>
      </c>
      <c r="I8119" s="29" t="str">
        <f t="shared" si="382"/>
        <v/>
      </c>
      <c r="J8119" s="29" t="str">
        <f t="shared" si="383"/>
        <v/>
      </c>
    </row>
    <row r="8120" spans="8:10" x14ac:dyDescent="0.25">
      <c r="H8120" s="29" t="str">
        <f t="shared" si="381"/>
        <v/>
      </c>
      <c r="I8120" s="29" t="str">
        <f t="shared" si="382"/>
        <v/>
      </c>
      <c r="J8120" s="29" t="str">
        <f t="shared" si="383"/>
        <v/>
      </c>
    </row>
    <row r="8121" spans="8:10" x14ac:dyDescent="0.25">
      <c r="H8121" s="29" t="str">
        <f t="shared" si="381"/>
        <v/>
      </c>
      <c r="I8121" s="29" t="str">
        <f t="shared" si="382"/>
        <v/>
      </c>
      <c r="J8121" s="29" t="str">
        <f t="shared" si="383"/>
        <v/>
      </c>
    </row>
    <row r="8122" spans="8:10" x14ac:dyDescent="0.25">
      <c r="H8122" s="29" t="str">
        <f t="shared" si="381"/>
        <v/>
      </c>
      <c r="I8122" s="29" t="str">
        <f t="shared" si="382"/>
        <v/>
      </c>
      <c r="J8122" s="29" t="str">
        <f t="shared" si="383"/>
        <v/>
      </c>
    </row>
    <row r="8123" spans="8:10" x14ac:dyDescent="0.25">
      <c r="H8123" s="29" t="str">
        <f t="shared" si="381"/>
        <v/>
      </c>
      <c r="I8123" s="29" t="str">
        <f t="shared" si="382"/>
        <v/>
      </c>
      <c r="J8123" s="29" t="str">
        <f t="shared" si="383"/>
        <v/>
      </c>
    </row>
    <row r="8124" spans="8:10" x14ac:dyDescent="0.25">
      <c r="H8124" s="29" t="str">
        <f t="shared" si="381"/>
        <v/>
      </c>
      <c r="I8124" s="29" t="str">
        <f t="shared" si="382"/>
        <v/>
      </c>
      <c r="J8124" s="29" t="str">
        <f t="shared" si="383"/>
        <v/>
      </c>
    </row>
    <row r="8125" spans="8:10" x14ac:dyDescent="0.25">
      <c r="H8125" s="29" t="str">
        <f t="shared" si="381"/>
        <v/>
      </c>
      <c r="I8125" s="29" t="str">
        <f t="shared" si="382"/>
        <v/>
      </c>
      <c r="J8125" s="29" t="str">
        <f t="shared" si="383"/>
        <v/>
      </c>
    </row>
    <row r="8126" spans="8:10" x14ac:dyDescent="0.25">
      <c r="H8126" s="29" t="str">
        <f t="shared" si="381"/>
        <v/>
      </c>
      <c r="I8126" s="29" t="str">
        <f t="shared" si="382"/>
        <v/>
      </c>
      <c r="J8126" s="29" t="str">
        <f t="shared" si="383"/>
        <v/>
      </c>
    </row>
    <row r="8127" spans="8:10" x14ac:dyDescent="0.25">
      <c r="H8127" s="29" t="str">
        <f t="shared" si="381"/>
        <v/>
      </c>
      <c r="I8127" s="29" t="str">
        <f t="shared" si="382"/>
        <v/>
      </c>
      <c r="J8127" s="29" t="str">
        <f t="shared" si="383"/>
        <v/>
      </c>
    </row>
    <row r="8128" spans="8:10" x14ac:dyDescent="0.25">
      <c r="H8128" s="29" t="str">
        <f t="shared" si="381"/>
        <v/>
      </c>
      <c r="I8128" s="29" t="str">
        <f t="shared" si="382"/>
        <v/>
      </c>
      <c r="J8128" s="29" t="str">
        <f t="shared" si="383"/>
        <v/>
      </c>
    </row>
    <row r="8129" spans="8:10" x14ac:dyDescent="0.25">
      <c r="H8129" s="29" t="str">
        <f t="shared" si="381"/>
        <v/>
      </c>
      <c r="I8129" s="29" t="str">
        <f t="shared" si="382"/>
        <v/>
      </c>
      <c r="J8129" s="29" t="str">
        <f t="shared" si="383"/>
        <v/>
      </c>
    </row>
    <row r="8130" spans="8:10" x14ac:dyDescent="0.25">
      <c r="H8130" s="29" t="str">
        <f t="shared" si="381"/>
        <v/>
      </c>
      <c r="I8130" s="29" t="str">
        <f t="shared" si="382"/>
        <v/>
      </c>
      <c r="J8130" s="29" t="str">
        <f t="shared" si="383"/>
        <v/>
      </c>
    </row>
    <row r="8131" spans="8:10" x14ac:dyDescent="0.25">
      <c r="H8131" s="29" t="str">
        <f t="shared" si="381"/>
        <v/>
      </c>
      <c r="I8131" s="29" t="str">
        <f t="shared" si="382"/>
        <v/>
      </c>
      <c r="J8131" s="29" t="str">
        <f t="shared" si="383"/>
        <v/>
      </c>
    </row>
    <row r="8132" spans="8:10" x14ac:dyDescent="0.25">
      <c r="H8132" s="29" t="str">
        <f t="shared" si="381"/>
        <v/>
      </c>
      <c r="I8132" s="29" t="str">
        <f t="shared" si="382"/>
        <v/>
      </c>
      <c r="J8132" s="29" t="str">
        <f t="shared" si="383"/>
        <v/>
      </c>
    </row>
    <row r="8133" spans="8:10" x14ac:dyDescent="0.25">
      <c r="H8133" s="29" t="str">
        <f t="shared" si="381"/>
        <v/>
      </c>
      <c r="I8133" s="29" t="str">
        <f t="shared" si="382"/>
        <v/>
      </c>
      <c r="J8133" s="29" t="str">
        <f t="shared" si="383"/>
        <v/>
      </c>
    </row>
    <row r="8134" spans="8:10" x14ac:dyDescent="0.25">
      <c r="H8134" s="29" t="str">
        <f t="shared" si="381"/>
        <v/>
      </c>
      <c r="I8134" s="29" t="str">
        <f t="shared" si="382"/>
        <v/>
      </c>
      <c r="J8134" s="29" t="str">
        <f t="shared" si="383"/>
        <v/>
      </c>
    </row>
    <row r="8135" spans="8:10" x14ac:dyDescent="0.25">
      <c r="H8135" s="29" t="str">
        <f t="shared" si="381"/>
        <v/>
      </c>
      <c r="I8135" s="29" t="str">
        <f t="shared" si="382"/>
        <v/>
      </c>
      <c r="J8135" s="29" t="str">
        <f t="shared" si="383"/>
        <v/>
      </c>
    </row>
    <row r="8136" spans="8:10" x14ac:dyDescent="0.25">
      <c r="H8136" s="29" t="str">
        <f t="shared" si="381"/>
        <v/>
      </c>
      <c r="I8136" s="29" t="str">
        <f t="shared" si="382"/>
        <v/>
      </c>
      <c r="J8136" s="29" t="str">
        <f t="shared" si="383"/>
        <v/>
      </c>
    </row>
    <row r="8137" spans="8:10" x14ac:dyDescent="0.25">
      <c r="H8137" s="29" t="str">
        <f t="shared" si="381"/>
        <v/>
      </c>
      <c r="I8137" s="29" t="str">
        <f t="shared" si="382"/>
        <v/>
      </c>
      <c r="J8137" s="29" t="str">
        <f t="shared" si="383"/>
        <v/>
      </c>
    </row>
    <row r="8138" spans="8:10" x14ac:dyDescent="0.25">
      <c r="H8138" s="29" t="str">
        <f t="shared" si="381"/>
        <v/>
      </c>
      <c r="I8138" s="29" t="str">
        <f t="shared" si="382"/>
        <v/>
      </c>
      <c r="J8138" s="29" t="str">
        <f t="shared" si="383"/>
        <v/>
      </c>
    </row>
    <row r="8139" spans="8:10" x14ac:dyDescent="0.25">
      <c r="H8139" s="29" t="str">
        <f t="shared" si="381"/>
        <v/>
      </c>
      <c r="I8139" s="29" t="str">
        <f t="shared" si="382"/>
        <v/>
      </c>
      <c r="J8139" s="29" t="str">
        <f t="shared" si="383"/>
        <v/>
      </c>
    </row>
    <row r="8140" spans="8:10" x14ac:dyDescent="0.25">
      <c r="H8140" s="29" t="str">
        <f t="shared" si="381"/>
        <v/>
      </c>
      <c r="I8140" s="29" t="str">
        <f t="shared" si="382"/>
        <v/>
      </c>
      <c r="J8140" s="29" t="str">
        <f t="shared" si="383"/>
        <v/>
      </c>
    </row>
    <row r="8141" spans="8:10" x14ac:dyDescent="0.25">
      <c r="H8141" s="29" t="str">
        <f t="shared" si="381"/>
        <v/>
      </c>
      <c r="I8141" s="29" t="str">
        <f t="shared" si="382"/>
        <v/>
      </c>
      <c r="J8141" s="29" t="str">
        <f t="shared" si="383"/>
        <v/>
      </c>
    </row>
    <row r="8142" spans="8:10" x14ac:dyDescent="0.25">
      <c r="H8142" s="29" t="str">
        <f t="shared" si="381"/>
        <v/>
      </c>
      <c r="I8142" s="29" t="str">
        <f t="shared" si="382"/>
        <v/>
      </c>
      <c r="J8142" s="29" t="str">
        <f t="shared" si="383"/>
        <v/>
      </c>
    </row>
    <row r="8143" spans="8:10" x14ac:dyDescent="0.25">
      <c r="H8143" s="29" t="str">
        <f t="shared" si="381"/>
        <v/>
      </c>
      <c r="I8143" s="29" t="str">
        <f t="shared" si="382"/>
        <v/>
      </c>
      <c r="J8143" s="29" t="str">
        <f t="shared" si="383"/>
        <v/>
      </c>
    </row>
    <row r="8144" spans="8:10" x14ac:dyDescent="0.25">
      <c r="H8144" s="29" t="str">
        <f t="shared" si="381"/>
        <v/>
      </c>
      <c r="I8144" s="29" t="str">
        <f t="shared" si="382"/>
        <v/>
      </c>
      <c r="J8144" s="29" t="str">
        <f t="shared" si="383"/>
        <v/>
      </c>
    </row>
    <row r="8145" spans="8:10" x14ac:dyDescent="0.25">
      <c r="H8145" s="29" t="str">
        <f t="shared" si="381"/>
        <v/>
      </c>
      <c r="I8145" s="29" t="str">
        <f t="shared" si="382"/>
        <v/>
      </c>
      <c r="J8145" s="29" t="str">
        <f t="shared" si="383"/>
        <v/>
      </c>
    </row>
    <row r="8146" spans="8:10" x14ac:dyDescent="0.25">
      <c r="H8146" s="29" t="str">
        <f t="shared" si="381"/>
        <v/>
      </c>
      <c r="I8146" s="29" t="str">
        <f t="shared" si="382"/>
        <v/>
      </c>
      <c r="J8146" s="29" t="str">
        <f t="shared" si="383"/>
        <v/>
      </c>
    </row>
    <row r="8147" spans="8:10" x14ac:dyDescent="0.25">
      <c r="H8147" s="29" t="str">
        <f t="shared" si="381"/>
        <v/>
      </c>
      <c r="I8147" s="29" t="str">
        <f t="shared" si="382"/>
        <v/>
      </c>
      <c r="J8147" s="29" t="str">
        <f t="shared" si="383"/>
        <v/>
      </c>
    </row>
    <row r="8148" spans="8:10" x14ac:dyDescent="0.25">
      <c r="H8148" s="29" t="str">
        <f t="shared" si="381"/>
        <v/>
      </c>
      <c r="I8148" s="29" t="str">
        <f t="shared" si="382"/>
        <v/>
      </c>
      <c r="J8148" s="29" t="str">
        <f t="shared" si="383"/>
        <v/>
      </c>
    </row>
    <row r="8149" spans="8:10" x14ac:dyDescent="0.25">
      <c r="H8149" s="29" t="str">
        <f t="shared" si="381"/>
        <v/>
      </c>
      <c r="I8149" s="29" t="str">
        <f t="shared" si="382"/>
        <v/>
      </c>
      <c r="J8149" s="29" t="str">
        <f t="shared" si="383"/>
        <v/>
      </c>
    </row>
    <row r="8150" spans="8:10" x14ac:dyDescent="0.25">
      <c r="H8150" s="29" t="str">
        <f t="shared" si="381"/>
        <v/>
      </c>
      <c r="I8150" s="29" t="str">
        <f t="shared" si="382"/>
        <v/>
      </c>
      <c r="J8150" s="29" t="str">
        <f t="shared" si="383"/>
        <v/>
      </c>
    </row>
    <row r="8151" spans="8:10" x14ac:dyDescent="0.25">
      <c r="H8151" s="29" t="str">
        <f t="shared" si="381"/>
        <v/>
      </c>
      <c r="I8151" s="29" t="str">
        <f t="shared" si="382"/>
        <v/>
      </c>
      <c r="J8151" s="29" t="str">
        <f t="shared" si="383"/>
        <v/>
      </c>
    </row>
    <row r="8152" spans="8:10" x14ac:dyDescent="0.25">
      <c r="H8152" s="29" t="str">
        <f t="shared" si="381"/>
        <v/>
      </c>
      <c r="I8152" s="29" t="str">
        <f t="shared" si="382"/>
        <v/>
      </c>
      <c r="J8152" s="29" t="str">
        <f t="shared" si="383"/>
        <v/>
      </c>
    </row>
    <row r="8153" spans="8:10" x14ac:dyDescent="0.25">
      <c r="H8153" s="29" t="str">
        <f t="shared" si="381"/>
        <v/>
      </c>
      <c r="I8153" s="29" t="str">
        <f t="shared" si="382"/>
        <v/>
      </c>
      <c r="J8153" s="29" t="str">
        <f t="shared" si="383"/>
        <v/>
      </c>
    </row>
    <row r="8154" spans="8:10" x14ac:dyDescent="0.25">
      <c r="H8154" s="29" t="str">
        <f t="shared" si="381"/>
        <v/>
      </c>
      <c r="I8154" s="29" t="str">
        <f t="shared" si="382"/>
        <v/>
      </c>
      <c r="J8154" s="29" t="str">
        <f t="shared" si="383"/>
        <v/>
      </c>
    </row>
    <row r="8155" spans="8:10" x14ac:dyDescent="0.25">
      <c r="H8155" s="29" t="str">
        <f t="shared" si="381"/>
        <v/>
      </c>
      <c r="I8155" s="29" t="str">
        <f t="shared" si="382"/>
        <v/>
      </c>
      <c r="J8155" s="29" t="str">
        <f t="shared" si="383"/>
        <v/>
      </c>
    </row>
    <row r="8156" spans="8:10" x14ac:dyDescent="0.25">
      <c r="H8156" s="29" t="str">
        <f t="shared" si="381"/>
        <v/>
      </c>
      <c r="I8156" s="29" t="str">
        <f t="shared" si="382"/>
        <v/>
      </c>
      <c r="J8156" s="29" t="str">
        <f t="shared" si="383"/>
        <v/>
      </c>
    </row>
    <row r="8157" spans="8:10" x14ac:dyDescent="0.25">
      <c r="H8157" s="29" t="str">
        <f t="shared" ref="H8157:H8220" si="384">IF(A8157&gt;0,WEEKNUM(C8157,21),"")</f>
        <v/>
      </c>
      <c r="I8157" s="29" t="str">
        <f t="shared" ref="I8157:I8220" si="385">IF(A8157&gt;0,1,"")</f>
        <v/>
      </c>
      <c r="J8157" s="29" t="str">
        <f t="shared" ref="J8157:J8220" si="386">IF(F8157&gt;0,1,"")</f>
        <v/>
      </c>
    </row>
    <row r="8158" spans="8:10" x14ac:dyDescent="0.25">
      <c r="H8158" s="29" t="str">
        <f t="shared" si="384"/>
        <v/>
      </c>
      <c r="I8158" s="29" t="str">
        <f t="shared" si="385"/>
        <v/>
      </c>
      <c r="J8158" s="29" t="str">
        <f t="shared" si="386"/>
        <v/>
      </c>
    </row>
    <row r="8159" spans="8:10" x14ac:dyDescent="0.25">
      <c r="H8159" s="29" t="str">
        <f t="shared" si="384"/>
        <v/>
      </c>
      <c r="I8159" s="29" t="str">
        <f t="shared" si="385"/>
        <v/>
      </c>
      <c r="J8159" s="29" t="str">
        <f t="shared" si="386"/>
        <v/>
      </c>
    </row>
    <row r="8160" spans="8:10" x14ac:dyDescent="0.25">
      <c r="H8160" s="29" t="str">
        <f t="shared" si="384"/>
        <v/>
      </c>
      <c r="I8160" s="29" t="str">
        <f t="shared" si="385"/>
        <v/>
      </c>
      <c r="J8160" s="29" t="str">
        <f t="shared" si="386"/>
        <v/>
      </c>
    </row>
    <row r="8161" spans="8:10" x14ac:dyDescent="0.25">
      <c r="H8161" s="29" t="str">
        <f t="shared" si="384"/>
        <v/>
      </c>
      <c r="I8161" s="29" t="str">
        <f t="shared" si="385"/>
        <v/>
      </c>
      <c r="J8161" s="29" t="str">
        <f t="shared" si="386"/>
        <v/>
      </c>
    </row>
    <row r="8162" spans="8:10" x14ac:dyDescent="0.25">
      <c r="H8162" s="29" t="str">
        <f t="shared" si="384"/>
        <v/>
      </c>
      <c r="I8162" s="29" t="str">
        <f t="shared" si="385"/>
        <v/>
      </c>
      <c r="J8162" s="29" t="str">
        <f t="shared" si="386"/>
        <v/>
      </c>
    </row>
    <row r="8163" spans="8:10" x14ac:dyDescent="0.25">
      <c r="H8163" s="29" t="str">
        <f t="shared" si="384"/>
        <v/>
      </c>
      <c r="I8163" s="29" t="str">
        <f t="shared" si="385"/>
        <v/>
      </c>
      <c r="J8163" s="29" t="str">
        <f t="shared" si="386"/>
        <v/>
      </c>
    </row>
    <row r="8164" spans="8:10" x14ac:dyDescent="0.25">
      <c r="H8164" s="29" t="str">
        <f t="shared" si="384"/>
        <v/>
      </c>
      <c r="I8164" s="29" t="str">
        <f t="shared" si="385"/>
        <v/>
      </c>
      <c r="J8164" s="29" t="str">
        <f t="shared" si="386"/>
        <v/>
      </c>
    </row>
    <row r="8165" spans="8:10" x14ac:dyDescent="0.25">
      <c r="H8165" s="29" t="str">
        <f t="shared" si="384"/>
        <v/>
      </c>
      <c r="I8165" s="29" t="str">
        <f t="shared" si="385"/>
        <v/>
      </c>
      <c r="J8165" s="29" t="str">
        <f t="shared" si="386"/>
        <v/>
      </c>
    </row>
    <row r="8166" spans="8:10" x14ac:dyDescent="0.25">
      <c r="H8166" s="29" t="str">
        <f t="shared" si="384"/>
        <v/>
      </c>
      <c r="I8166" s="29" t="str">
        <f t="shared" si="385"/>
        <v/>
      </c>
      <c r="J8166" s="29" t="str">
        <f t="shared" si="386"/>
        <v/>
      </c>
    </row>
    <row r="8167" spans="8:10" x14ac:dyDescent="0.25">
      <c r="H8167" s="29" t="str">
        <f t="shared" si="384"/>
        <v/>
      </c>
      <c r="I8167" s="29" t="str">
        <f t="shared" si="385"/>
        <v/>
      </c>
      <c r="J8167" s="29" t="str">
        <f t="shared" si="386"/>
        <v/>
      </c>
    </row>
    <row r="8168" spans="8:10" x14ac:dyDescent="0.25">
      <c r="H8168" s="29" t="str">
        <f t="shared" si="384"/>
        <v/>
      </c>
      <c r="I8168" s="29" t="str">
        <f t="shared" si="385"/>
        <v/>
      </c>
      <c r="J8168" s="29" t="str">
        <f t="shared" si="386"/>
        <v/>
      </c>
    </row>
    <row r="8169" spans="8:10" x14ac:dyDescent="0.25">
      <c r="H8169" s="29" t="str">
        <f t="shared" si="384"/>
        <v/>
      </c>
      <c r="I8169" s="29" t="str">
        <f t="shared" si="385"/>
        <v/>
      </c>
      <c r="J8169" s="29" t="str">
        <f t="shared" si="386"/>
        <v/>
      </c>
    </row>
    <row r="8170" spans="8:10" x14ac:dyDescent="0.25">
      <c r="H8170" s="29" t="str">
        <f t="shared" si="384"/>
        <v/>
      </c>
      <c r="I8170" s="29" t="str">
        <f t="shared" si="385"/>
        <v/>
      </c>
      <c r="J8170" s="29" t="str">
        <f t="shared" si="386"/>
        <v/>
      </c>
    </row>
    <row r="8171" spans="8:10" x14ac:dyDescent="0.25">
      <c r="H8171" s="29" t="str">
        <f t="shared" si="384"/>
        <v/>
      </c>
      <c r="I8171" s="29" t="str">
        <f t="shared" si="385"/>
        <v/>
      </c>
      <c r="J8171" s="29" t="str">
        <f t="shared" si="386"/>
        <v/>
      </c>
    </row>
    <row r="8172" spans="8:10" x14ac:dyDescent="0.25">
      <c r="H8172" s="29" t="str">
        <f t="shared" si="384"/>
        <v/>
      </c>
      <c r="I8172" s="29" t="str">
        <f t="shared" si="385"/>
        <v/>
      </c>
      <c r="J8172" s="29" t="str">
        <f t="shared" si="386"/>
        <v/>
      </c>
    </row>
    <row r="8173" spans="8:10" x14ac:dyDescent="0.25">
      <c r="H8173" s="29" t="str">
        <f t="shared" si="384"/>
        <v/>
      </c>
      <c r="I8173" s="29" t="str">
        <f t="shared" si="385"/>
        <v/>
      </c>
      <c r="J8173" s="29" t="str">
        <f t="shared" si="386"/>
        <v/>
      </c>
    </row>
    <row r="8174" spans="8:10" x14ac:dyDescent="0.25">
      <c r="H8174" s="29" t="str">
        <f t="shared" si="384"/>
        <v/>
      </c>
      <c r="I8174" s="29" t="str">
        <f t="shared" si="385"/>
        <v/>
      </c>
      <c r="J8174" s="29" t="str">
        <f t="shared" si="386"/>
        <v/>
      </c>
    </row>
    <row r="8175" spans="8:10" x14ac:dyDescent="0.25">
      <c r="H8175" s="29" t="str">
        <f t="shared" si="384"/>
        <v/>
      </c>
      <c r="I8175" s="29" t="str">
        <f t="shared" si="385"/>
        <v/>
      </c>
      <c r="J8175" s="29" t="str">
        <f t="shared" si="386"/>
        <v/>
      </c>
    </row>
    <row r="8176" spans="8:10" x14ac:dyDescent="0.25">
      <c r="H8176" s="29" t="str">
        <f t="shared" si="384"/>
        <v/>
      </c>
      <c r="I8176" s="29" t="str">
        <f t="shared" si="385"/>
        <v/>
      </c>
      <c r="J8176" s="29" t="str">
        <f t="shared" si="386"/>
        <v/>
      </c>
    </row>
    <row r="8177" spans="8:10" x14ac:dyDescent="0.25">
      <c r="H8177" s="29" t="str">
        <f t="shared" si="384"/>
        <v/>
      </c>
      <c r="I8177" s="29" t="str">
        <f t="shared" si="385"/>
        <v/>
      </c>
      <c r="J8177" s="29" t="str">
        <f t="shared" si="386"/>
        <v/>
      </c>
    </row>
    <row r="8178" spans="8:10" x14ac:dyDescent="0.25">
      <c r="H8178" s="29" t="str">
        <f t="shared" si="384"/>
        <v/>
      </c>
      <c r="I8178" s="29" t="str">
        <f t="shared" si="385"/>
        <v/>
      </c>
      <c r="J8178" s="29" t="str">
        <f t="shared" si="386"/>
        <v/>
      </c>
    </row>
    <row r="8179" spans="8:10" x14ac:dyDescent="0.25">
      <c r="H8179" s="29" t="str">
        <f t="shared" si="384"/>
        <v/>
      </c>
      <c r="I8179" s="29" t="str">
        <f t="shared" si="385"/>
        <v/>
      </c>
      <c r="J8179" s="29" t="str">
        <f t="shared" si="386"/>
        <v/>
      </c>
    </row>
    <row r="8180" spans="8:10" x14ac:dyDescent="0.25">
      <c r="H8180" s="29" t="str">
        <f t="shared" si="384"/>
        <v/>
      </c>
      <c r="I8180" s="29" t="str">
        <f t="shared" si="385"/>
        <v/>
      </c>
      <c r="J8180" s="29" t="str">
        <f t="shared" si="386"/>
        <v/>
      </c>
    </row>
    <row r="8181" spans="8:10" x14ac:dyDescent="0.25">
      <c r="H8181" s="29" t="str">
        <f t="shared" si="384"/>
        <v/>
      </c>
      <c r="I8181" s="29" t="str">
        <f t="shared" si="385"/>
        <v/>
      </c>
      <c r="J8181" s="29" t="str">
        <f t="shared" si="386"/>
        <v/>
      </c>
    </row>
    <row r="8182" spans="8:10" x14ac:dyDescent="0.25">
      <c r="H8182" s="29" t="str">
        <f t="shared" si="384"/>
        <v/>
      </c>
      <c r="I8182" s="29" t="str">
        <f t="shared" si="385"/>
        <v/>
      </c>
      <c r="J8182" s="29" t="str">
        <f t="shared" si="386"/>
        <v/>
      </c>
    </row>
    <row r="8183" spans="8:10" x14ac:dyDescent="0.25">
      <c r="H8183" s="29" t="str">
        <f t="shared" si="384"/>
        <v/>
      </c>
      <c r="I8183" s="29" t="str">
        <f t="shared" si="385"/>
        <v/>
      </c>
      <c r="J8183" s="29" t="str">
        <f t="shared" si="386"/>
        <v/>
      </c>
    </row>
    <row r="8184" spans="8:10" x14ac:dyDescent="0.25">
      <c r="H8184" s="29" t="str">
        <f t="shared" si="384"/>
        <v/>
      </c>
      <c r="I8184" s="29" t="str">
        <f t="shared" si="385"/>
        <v/>
      </c>
      <c r="J8184" s="29" t="str">
        <f t="shared" si="386"/>
        <v/>
      </c>
    </row>
    <row r="8185" spans="8:10" x14ac:dyDescent="0.25">
      <c r="H8185" s="29" t="str">
        <f t="shared" si="384"/>
        <v/>
      </c>
      <c r="I8185" s="29" t="str">
        <f t="shared" si="385"/>
        <v/>
      </c>
      <c r="J8185" s="29" t="str">
        <f t="shared" si="386"/>
        <v/>
      </c>
    </row>
    <row r="8186" spans="8:10" x14ac:dyDescent="0.25">
      <c r="H8186" s="29" t="str">
        <f t="shared" si="384"/>
        <v/>
      </c>
      <c r="I8186" s="29" t="str">
        <f t="shared" si="385"/>
        <v/>
      </c>
      <c r="J8186" s="29" t="str">
        <f t="shared" si="386"/>
        <v/>
      </c>
    </row>
    <row r="8187" spans="8:10" x14ac:dyDescent="0.25">
      <c r="H8187" s="29" t="str">
        <f t="shared" si="384"/>
        <v/>
      </c>
      <c r="I8187" s="29" t="str">
        <f t="shared" si="385"/>
        <v/>
      </c>
      <c r="J8187" s="29" t="str">
        <f t="shared" si="386"/>
        <v/>
      </c>
    </row>
    <row r="8188" spans="8:10" x14ac:dyDescent="0.25">
      <c r="H8188" s="29" t="str">
        <f t="shared" si="384"/>
        <v/>
      </c>
      <c r="I8188" s="29" t="str">
        <f t="shared" si="385"/>
        <v/>
      </c>
      <c r="J8188" s="29" t="str">
        <f t="shared" si="386"/>
        <v/>
      </c>
    </row>
    <row r="8189" spans="8:10" x14ac:dyDescent="0.25">
      <c r="H8189" s="29" t="str">
        <f t="shared" si="384"/>
        <v/>
      </c>
      <c r="I8189" s="29" t="str">
        <f t="shared" si="385"/>
        <v/>
      </c>
      <c r="J8189" s="29" t="str">
        <f t="shared" si="386"/>
        <v/>
      </c>
    </row>
    <row r="8190" spans="8:10" x14ac:dyDescent="0.25">
      <c r="H8190" s="29" t="str">
        <f t="shared" si="384"/>
        <v/>
      </c>
      <c r="I8190" s="29" t="str">
        <f t="shared" si="385"/>
        <v/>
      </c>
      <c r="J8190" s="29" t="str">
        <f t="shared" si="386"/>
        <v/>
      </c>
    </row>
    <row r="8191" spans="8:10" x14ac:dyDescent="0.25">
      <c r="H8191" s="29" t="str">
        <f t="shared" si="384"/>
        <v/>
      </c>
      <c r="I8191" s="29" t="str">
        <f t="shared" si="385"/>
        <v/>
      </c>
      <c r="J8191" s="29" t="str">
        <f t="shared" si="386"/>
        <v/>
      </c>
    </row>
    <row r="8192" spans="8:10" x14ac:dyDescent="0.25">
      <c r="H8192" s="29" t="str">
        <f t="shared" si="384"/>
        <v/>
      </c>
      <c r="I8192" s="29" t="str">
        <f t="shared" si="385"/>
        <v/>
      </c>
      <c r="J8192" s="29" t="str">
        <f t="shared" si="386"/>
        <v/>
      </c>
    </row>
    <row r="8193" spans="8:10" x14ac:dyDescent="0.25">
      <c r="H8193" s="29" t="str">
        <f t="shared" si="384"/>
        <v/>
      </c>
      <c r="I8193" s="29" t="str">
        <f t="shared" si="385"/>
        <v/>
      </c>
      <c r="J8193" s="29" t="str">
        <f t="shared" si="386"/>
        <v/>
      </c>
    </row>
    <row r="8194" spans="8:10" x14ac:dyDescent="0.25">
      <c r="H8194" s="29" t="str">
        <f t="shared" si="384"/>
        <v/>
      </c>
      <c r="I8194" s="29" t="str">
        <f t="shared" si="385"/>
        <v/>
      </c>
      <c r="J8194" s="29" t="str">
        <f t="shared" si="386"/>
        <v/>
      </c>
    </row>
    <row r="8195" spans="8:10" x14ac:dyDescent="0.25">
      <c r="H8195" s="29" t="str">
        <f t="shared" si="384"/>
        <v/>
      </c>
      <c r="I8195" s="29" t="str">
        <f t="shared" si="385"/>
        <v/>
      </c>
      <c r="J8195" s="29" t="str">
        <f t="shared" si="386"/>
        <v/>
      </c>
    </row>
    <row r="8196" spans="8:10" x14ac:dyDescent="0.25">
      <c r="H8196" s="29" t="str">
        <f t="shared" si="384"/>
        <v/>
      </c>
      <c r="I8196" s="29" t="str">
        <f t="shared" si="385"/>
        <v/>
      </c>
      <c r="J8196" s="29" t="str">
        <f t="shared" si="386"/>
        <v/>
      </c>
    </row>
    <row r="8197" spans="8:10" x14ac:dyDescent="0.25">
      <c r="H8197" s="29" t="str">
        <f t="shared" si="384"/>
        <v/>
      </c>
      <c r="I8197" s="29" t="str">
        <f t="shared" si="385"/>
        <v/>
      </c>
      <c r="J8197" s="29" t="str">
        <f t="shared" si="386"/>
        <v/>
      </c>
    </row>
    <row r="8198" spans="8:10" x14ac:dyDescent="0.25">
      <c r="H8198" s="29" t="str">
        <f t="shared" si="384"/>
        <v/>
      </c>
      <c r="I8198" s="29" t="str">
        <f t="shared" si="385"/>
        <v/>
      </c>
      <c r="J8198" s="29" t="str">
        <f t="shared" si="386"/>
        <v/>
      </c>
    </row>
    <row r="8199" spans="8:10" x14ac:dyDescent="0.25">
      <c r="H8199" s="29" t="str">
        <f t="shared" si="384"/>
        <v/>
      </c>
      <c r="I8199" s="29" t="str">
        <f t="shared" si="385"/>
        <v/>
      </c>
      <c r="J8199" s="29" t="str">
        <f t="shared" si="386"/>
        <v/>
      </c>
    </row>
    <row r="8200" spans="8:10" x14ac:dyDescent="0.25">
      <c r="H8200" s="29" t="str">
        <f t="shared" si="384"/>
        <v/>
      </c>
      <c r="I8200" s="29" t="str">
        <f t="shared" si="385"/>
        <v/>
      </c>
      <c r="J8200" s="29" t="str">
        <f t="shared" si="386"/>
        <v/>
      </c>
    </row>
    <row r="8201" spans="8:10" x14ac:dyDescent="0.25">
      <c r="H8201" s="29" t="str">
        <f t="shared" si="384"/>
        <v/>
      </c>
      <c r="I8201" s="29" t="str">
        <f t="shared" si="385"/>
        <v/>
      </c>
      <c r="J8201" s="29" t="str">
        <f t="shared" si="386"/>
        <v/>
      </c>
    </row>
    <row r="8202" spans="8:10" x14ac:dyDescent="0.25">
      <c r="H8202" s="29" t="str">
        <f t="shared" si="384"/>
        <v/>
      </c>
      <c r="I8202" s="29" t="str">
        <f t="shared" si="385"/>
        <v/>
      </c>
      <c r="J8202" s="29" t="str">
        <f t="shared" si="386"/>
        <v/>
      </c>
    </row>
    <row r="8203" spans="8:10" x14ac:dyDescent="0.25">
      <c r="H8203" s="29" t="str">
        <f t="shared" si="384"/>
        <v/>
      </c>
      <c r="I8203" s="29" t="str">
        <f t="shared" si="385"/>
        <v/>
      </c>
      <c r="J8203" s="29" t="str">
        <f t="shared" si="386"/>
        <v/>
      </c>
    </row>
    <row r="8204" spans="8:10" x14ac:dyDescent="0.25">
      <c r="H8204" s="29" t="str">
        <f t="shared" si="384"/>
        <v/>
      </c>
      <c r="I8204" s="29" t="str">
        <f t="shared" si="385"/>
        <v/>
      </c>
      <c r="J8204" s="29" t="str">
        <f t="shared" si="386"/>
        <v/>
      </c>
    </row>
    <row r="8205" spans="8:10" x14ac:dyDescent="0.25">
      <c r="H8205" s="29" t="str">
        <f t="shared" si="384"/>
        <v/>
      </c>
      <c r="I8205" s="29" t="str">
        <f t="shared" si="385"/>
        <v/>
      </c>
      <c r="J8205" s="29" t="str">
        <f t="shared" si="386"/>
        <v/>
      </c>
    </row>
    <row r="8206" spans="8:10" x14ac:dyDescent="0.25">
      <c r="H8206" s="29" t="str">
        <f t="shared" si="384"/>
        <v/>
      </c>
      <c r="I8206" s="29" t="str">
        <f t="shared" si="385"/>
        <v/>
      </c>
      <c r="J8206" s="29" t="str">
        <f t="shared" si="386"/>
        <v/>
      </c>
    </row>
    <row r="8207" spans="8:10" x14ac:dyDescent="0.25">
      <c r="H8207" s="29" t="str">
        <f t="shared" si="384"/>
        <v/>
      </c>
      <c r="I8207" s="29" t="str">
        <f t="shared" si="385"/>
        <v/>
      </c>
      <c r="J8207" s="29" t="str">
        <f t="shared" si="386"/>
        <v/>
      </c>
    </row>
    <row r="8208" spans="8:10" x14ac:dyDescent="0.25">
      <c r="H8208" s="29" t="str">
        <f t="shared" si="384"/>
        <v/>
      </c>
      <c r="I8208" s="29" t="str">
        <f t="shared" si="385"/>
        <v/>
      </c>
      <c r="J8208" s="29" t="str">
        <f t="shared" si="386"/>
        <v/>
      </c>
    </row>
    <row r="8209" spans="8:10" x14ac:dyDescent="0.25">
      <c r="H8209" s="29" t="str">
        <f t="shared" si="384"/>
        <v/>
      </c>
      <c r="I8209" s="29" t="str">
        <f t="shared" si="385"/>
        <v/>
      </c>
      <c r="J8209" s="29" t="str">
        <f t="shared" si="386"/>
        <v/>
      </c>
    </row>
    <row r="8210" spans="8:10" x14ac:dyDescent="0.25">
      <c r="H8210" s="29" t="str">
        <f t="shared" si="384"/>
        <v/>
      </c>
      <c r="I8210" s="29" t="str">
        <f t="shared" si="385"/>
        <v/>
      </c>
      <c r="J8210" s="29" t="str">
        <f t="shared" si="386"/>
        <v/>
      </c>
    </row>
    <row r="8211" spans="8:10" x14ac:dyDescent="0.25">
      <c r="H8211" s="29" t="str">
        <f t="shared" si="384"/>
        <v/>
      </c>
      <c r="I8211" s="29" t="str">
        <f t="shared" si="385"/>
        <v/>
      </c>
      <c r="J8211" s="29" t="str">
        <f t="shared" si="386"/>
        <v/>
      </c>
    </row>
    <row r="8212" spans="8:10" x14ac:dyDescent="0.25">
      <c r="H8212" s="29" t="str">
        <f t="shared" si="384"/>
        <v/>
      </c>
      <c r="I8212" s="29" t="str">
        <f t="shared" si="385"/>
        <v/>
      </c>
      <c r="J8212" s="29" t="str">
        <f t="shared" si="386"/>
        <v/>
      </c>
    </row>
    <row r="8213" spans="8:10" x14ac:dyDescent="0.25">
      <c r="H8213" s="29" t="str">
        <f t="shared" si="384"/>
        <v/>
      </c>
      <c r="I8213" s="29" t="str">
        <f t="shared" si="385"/>
        <v/>
      </c>
      <c r="J8213" s="29" t="str">
        <f t="shared" si="386"/>
        <v/>
      </c>
    </row>
    <row r="8214" spans="8:10" x14ac:dyDescent="0.25">
      <c r="H8214" s="29" t="str">
        <f t="shared" si="384"/>
        <v/>
      </c>
      <c r="I8214" s="29" t="str">
        <f t="shared" si="385"/>
        <v/>
      </c>
      <c r="J8214" s="29" t="str">
        <f t="shared" si="386"/>
        <v/>
      </c>
    </row>
    <row r="8215" spans="8:10" x14ac:dyDescent="0.25">
      <c r="H8215" s="29" t="str">
        <f t="shared" si="384"/>
        <v/>
      </c>
      <c r="I8215" s="29" t="str">
        <f t="shared" si="385"/>
        <v/>
      </c>
      <c r="J8215" s="29" t="str">
        <f t="shared" si="386"/>
        <v/>
      </c>
    </row>
    <row r="8216" spans="8:10" x14ac:dyDescent="0.25">
      <c r="H8216" s="29" t="str">
        <f t="shared" si="384"/>
        <v/>
      </c>
      <c r="I8216" s="29" t="str">
        <f t="shared" si="385"/>
        <v/>
      </c>
      <c r="J8216" s="29" t="str">
        <f t="shared" si="386"/>
        <v/>
      </c>
    </row>
    <row r="8217" spans="8:10" x14ac:dyDescent="0.25">
      <c r="H8217" s="29" t="str">
        <f t="shared" si="384"/>
        <v/>
      </c>
      <c r="I8217" s="29" t="str">
        <f t="shared" si="385"/>
        <v/>
      </c>
      <c r="J8217" s="29" t="str">
        <f t="shared" si="386"/>
        <v/>
      </c>
    </row>
    <row r="8218" spans="8:10" x14ac:dyDescent="0.25">
      <c r="H8218" s="29" t="str">
        <f t="shared" si="384"/>
        <v/>
      </c>
      <c r="I8218" s="29" t="str">
        <f t="shared" si="385"/>
        <v/>
      </c>
      <c r="J8218" s="29" t="str">
        <f t="shared" si="386"/>
        <v/>
      </c>
    </row>
    <row r="8219" spans="8:10" x14ac:dyDescent="0.25">
      <c r="H8219" s="29" t="str">
        <f t="shared" si="384"/>
        <v/>
      </c>
      <c r="I8219" s="29" t="str">
        <f t="shared" si="385"/>
        <v/>
      </c>
      <c r="J8219" s="29" t="str">
        <f t="shared" si="386"/>
        <v/>
      </c>
    </row>
    <row r="8220" spans="8:10" x14ac:dyDescent="0.25">
      <c r="H8220" s="29" t="str">
        <f t="shared" si="384"/>
        <v/>
      </c>
      <c r="I8220" s="29" t="str">
        <f t="shared" si="385"/>
        <v/>
      </c>
      <c r="J8220" s="29" t="str">
        <f t="shared" si="386"/>
        <v/>
      </c>
    </row>
    <row r="8221" spans="8:10" x14ac:dyDescent="0.25">
      <c r="H8221" s="29" t="str">
        <f t="shared" ref="H8221:H8284" si="387">IF(A8221&gt;0,WEEKNUM(C8221,21),"")</f>
        <v/>
      </c>
      <c r="I8221" s="29" t="str">
        <f t="shared" ref="I8221:I8284" si="388">IF(A8221&gt;0,1,"")</f>
        <v/>
      </c>
      <c r="J8221" s="29" t="str">
        <f t="shared" ref="J8221:J8284" si="389">IF(F8221&gt;0,1,"")</f>
        <v/>
      </c>
    </row>
    <row r="8222" spans="8:10" x14ac:dyDescent="0.25">
      <c r="H8222" s="29" t="str">
        <f t="shared" si="387"/>
        <v/>
      </c>
      <c r="I8222" s="29" t="str">
        <f t="shared" si="388"/>
        <v/>
      </c>
      <c r="J8222" s="29" t="str">
        <f t="shared" si="389"/>
        <v/>
      </c>
    </row>
    <row r="8223" spans="8:10" x14ac:dyDescent="0.25">
      <c r="H8223" s="29" t="str">
        <f t="shared" si="387"/>
        <v/>
      </c>
      <c r="I8223" s="29" t="str">
        <f t="shared" si="388"/>
        <v/>
      </c>
      <c r="J8223" s="29" t="str">
        <f t="shared" si="389"/>
        <v/>
      </c>
    </row>
    <row r="8224" spans="8:10" x14ac:dyDescent="0.25">
      <c r="H8224" s="29" t="str">
        <f t="shared" si="387"/>
        <v/>
      </c>
      <c r="I8224" s="29" t="str">
        <f t="shared" si="388"/>
        <v/>
      </c>
      <c r="J8224" s="29" t="str">
        <f t="shared" si="389"/>
        <v/>
      </c>
    </row>
    <row r="8225" spans="8:10" x14ac:dyDescent="0.25">
      <c r="H8225" s="29" t="str">
        <f t="shared" si="387"/>
        <v/>
      </c>
      <c r="I8225" s="29" t="str">
        <f t="shared" si="388"/>
        <v/>
      </c>
      <c r="J8225" s="29" t="str">
        <f t="shared" si="389"/>
        <v/>
      </c>
    </row>
    <row r="8226" spans="8:10" x14ac:dyDescent="0.25">
      <c r="H8226" s="29" t="str">
        <f t="shared" si="387"/>
        <v/>
      </c>
      <c r="I8226" s="29" t="str">
        <f t="shared" si="388"/>
        <v/>
      </c>
      <c r="J8226" s="29" t="str">
        <f t="shared" si="389"/>
        <v/>
      </c>
    </row>
    <row r="8227" spans="8:10" x14ac:dyDescent="0.25">
      <c r="H8227" s="29" t="str">
        <f t="shared" si="387"/>
        <v/>
      </c>
      <c r="I8227" s="29" t="str">
        <f t="shared" si="388"/>
        <v/>
      </c>
      <c r="J8227" s="29" t="str">
        <f t="shared" si="389"/>
        <v/>
      </c>
    </row>
    <row r="8228" spans="8:10" x14ac:dyDescent="0.25">
      <c r="H8228" s="29" t="str">
        <f t="shared" si="387"/>
        <v/>
      </c>
      <c r="I8228" s="29" t="str">
        <f t="shared" si="388"/>
        <v/>
      </c>
      <c r="J8228" s="29" t="str">
        <f t="shared" si="389"/>
        <v/>
      </c>
    </row>
    <row r="8229" spans="8:10" x14ac:dyDescent="0.25">
      <c r="H8229" s="29" t="str">
        <f t="shared" si="387"/>
        <v/>
      </c>
      <c r="I8229" s="29" t="str">
        <f t="shared" si="388"/>
        <v/>
      </c>
      <c r="J8229" s="29" t="str">
        <f t="shared" si="389"/>
        <v/>
      </c>
    </row>
    <row r="8230" spans="8:10" x14ac:dyDescent="0.25">
      <c r="H8230" s="29" t="str">
        <f t="shared" si="387"/>
        <v/>
      </c>
      <c r="I8230" s="29" t="str">
        <f t="shared" si="388"/>
        <v/>
      </c>
      <c r="J8230" s="29" t="str">
        <f t="shared" si="389"/>
        <v/>
      </c>
    </row>
    <row r="8231" spans="8:10" x14ac:dyDescent="0.25">
      <c r="H8231" s="29" t="str">
        <f t="shared" si="387"/>
        <v/>
      </c>
      <c r="I8231" s="29" t="str">
        <f t="shared" si="388"/>
        <v/>
      </c>
      <c r="J8231" s="29" t="str">
        <f t="shared" si="389"/>
        <v/>
      </c>
    </row>
    <row r="8232" spans="8:10" x14ac:dyDescent="0.25">
      <c r="H8232" s="29" t="str">
        <f t="shared" si="387"/>
        <v/>
      </c>
      <c r="I8232" s="29" t="str">
        <f t="shared" si="388"/>
        <v/>
      </c>
      <c r="J8232" s="29" t="str">
        <f t="shared" si="389"/>
        <v/>
      </c>
    </row>
    <row r="8233" spans="8:10" x14ac:dyDescent="0.25">
      <c r="H8233" s="29" t="str">
        <f t="shared" si="387"/>
        <v/>
      </c>
      <c r="I8233" s="29" t="str">
        <f t="shared" si="388"/>
        <v/>
      </c>
      <c r="J8233" s="29" t="str">
        <f t="shared" si="389"/>
        <v/>
      </c>
    </row>
    <row r="8234" spans="8:10" x14ac:dyDescent="0.25">
      <c r="H8234" s="29" t="str">
        <f t="shared" si="387"/>
        <v/>
      </c>
      <c r="I8234" s="29" t="str">
        <f t="shared" si="388"/>
        <v/>
      </c>
      <c r="J8234" s="29" t="str">
        <f t="shared" si="389"/>
        <v/>
      </c>
    </row>
    <row r="8235" spans="8:10" x14ac:dyDescent="0.25">
      <c r="H8235" s="29" t="str">
        <f t="shared" si="387"/>
        <v/>
      </c>
      <c r="I8235" s="29" t="str">
        <f t="shared" si="388"/>
        <v/>
      </c>
      <c r="J8235" s="29" t="str">
        <f t="shared" si="389"/>
        <v/>
      </c>
    </row>
    <row r="8236" spans="8:10" x14ac:dyDescent="0.25">
      <c r="H8236" s="29" t="str">
        <f t="shared" si="387"/>
        <v/>
      </c>
      <c r="I8236" s="29" t="str">
        <f t="shared" si="388"/>
        <v/>
      </c>
      <c r="J8236" s="29" t="str">
        <f t="shared" si="389"/>
        <v/>
      </c>
    </row>
    <row r="8237" spans="8:10" x14ac:dyDescent="0.25">
      <c r="H8237" s="29" t="str">
        <f t="shared" si="387"/>
        <v/>
      </c>
      <c r="I8237" s="29" t="str">
        <f t="shared" si="388"/>
        <v/>
      </c>
      <c r="J8237" s="29" t="str">
        <f t="shared" si="389"/>
        <v/>
      </c>
    </row>
    <row r="8238" spans="8:10" x14ac:dyDescent="0.25">
      <c r="H8238" s="29" t="str">
        <f t="shared" si="387"/>
        <v/>
      </c>
      <c r="I8238" s="29" t="str">
        <f t="shared" si="388"/>
        <v/>
      </c>
      <c r="J8238" s="29" t="str">
        <f t="shared" si="389"/>
        <v/>
      </c>
    </row>
    <row r="8239" spans="8:10" x14ac:dyDescent="0.25">
      <c r="H8239" s="29" t="str">
        <f t="shared" si="387"/>
        <v/>
      </c>
      <c r="I8239" s="29" t="str">
        <f t="shared" si="388"/>
        <v/>
      </c>
      <c r="J8239" s="29" t="str">
        <f t="shared" si="389"/>
        <v/>
      </c>
    </row>
    <row r="8240" spans="8:10" x14ac:dyDescent="0.25">
      <c r="H8240" s="29" t="str">
        <f t="shared" si="387"/>
        <v/>
      </c>
      <c r="I8240" s="29" t="str">
        <f t="shared" si="388"/>
        <v/>
      </c>
      <c r="J8240" s="29" t="str">
        <f t="shared" si="389"/>
        <v/>
      </c>
    </row>
    <row r="8241" spans="8:10" x14ac:dyDescent="0.25">
      <c r="H8241" s="29" t="str">
        <f t="shared" si="387"/>
        <v/>
      </c>
      <c r="I8241" s="29" t="str">
        <f t="shared" si="388"/>
        <v/>
      </c>
      <c r="J8241" s="29" t="str">
        <f t="shared" si="389"/>
        <v/>
      </c>
    </row>
    <row r="8242" spans="8:10" x14ac:dyDescent="0.25">
      <c r="H8242" s="29" t="str">
        <f t="shared" si="387"/>
        <v/>
      </c>
      <c r="I8242" s="29" t="str">
        <f t="shared" si="388"/>
        <v/>
      </c>
      <c r="J8242" s="29" t="str">
        <f t="shared" si="389"/>
        <v/>
      </c>
    </row>
    <row r="8243" spans="8:10" x14ac:dyDescent="0.25">
      <c r="H8243" s="29" t="str">
        <f t="shared" si="387"/>
        <v/>
      </c>
      <c r="I8243" s="29" t="str">
        <f t="shared" si="388"/>
        <v/>
      </c>
      <c r="J8243" s="29" t="str">
        <f t="shared" si="389"/>
        <v/>
      </c>
    </row>
    <row r="8244" spans="8:10" x14ac:dyDescent="0.25">
      <c r="H8244" s="29" t="str">
        <f t="shared" si="387"/>
        <v/>
      </c>
      <c r="I8244" s="29" t="str">
        <f t="shared" si="388"/>
        <v/>
      </c>
      <c r="J8244" s="29" t="str">
        <f t="shared" si="389"/>
        <v/>
      </c>
    </row>
    <row r="8245" spans="8:10" x14ac:dyDescent="0.25">
      <c r="H8245" s="29" t="str">
        <f t="shared" si="387"/>
        <v/>
      </c>
      <c r="I8245" s="29" t="str">
        <f t="shared" si="388"/>
        <v/>
      </c>
      <c r="J8245" s="29" t="str">
        <f t="shared" si="389"/>
        <v/>
      </c>
    </row>
    <row r="8246" spans="8:10" x14ac:dyDescent="0.25">
      <c r="H8246" s="29" t="str">
        <f t="shared" si="387"/>
        <v/>
      </c>
      <c r="I8246" s="29" t="str">
        <f t="shared" si="388"/>
        <v/>
      </c>
      <c r="J8246" s="29" t="str">
        <f t="shared" si="389"/>
        <v/>
      </c>
    </row>
    <row r="8247" spans="8:10" x14ac:dyDescent="0.25">
      <c r="H8247" s="29" t="str">
        <f t="shared" si="387"/>
        <v/>
      </c>
      <c r="I8247" s="29" t="str">
        <f t="shared" si="388"/>
        <v/>
      </c>
      <c r="J8247" s="29" t="str">
        <f t="shared" si="389"/>
        <v/>
      </c>
    </row>
    <row r="8248" spans="8:10" x14ac:dyDescent="0.25">
      <c r="H8248" s="29" t="str">
        <f t="shared" si="387"/>
        <v/>
      </c>
      <c r="I8248" s="29" t="str">
        <f t="shared" si="388"/>
        <v/>
      </c>
      <c r="J8248" s="29" t="str">
        <f t="shared" si="389"/>
        <v/>
      </c>
    </row>
    <row r="8249" spans="8:10" x14ac:dyDescent="0.25">
      <c r="H8249" s="29" t="str">
        <f t="shared" si="387"/>
        <v/>
      </c>
      <c r="I8249" s="29" t="str">
        <f t="shared" si="388"/>
        <v/>
      </c>
      <c r="J8249" s="29" t="str">
        <f t="shared" si="389"/>
        <v/>
      </c>
    </row>
    <row r="8250" spans="8:10" x14ac:dyDescent="0.25">
      <c r="H8250" s="29" t="str">
        <f t="shared" si="387"/>
        <v/>
      </c>
      <c r="I8250" s="29" t="str">
        <f t="shared" si="388"/>
        <v/>
      </c>
      <c r="J8250" s="29" t="str">
        <f t="shared" si="389"/>
        <v/>
      </c>
    </row>
    <row r="8251" spans="8:10" x14ac:dyDescent="0.25">
      <c r="H8251" s="29" t="str">
        <f t="shared" si="387"/>
        <v/>
      </c>
      <c r="I8251" s="29" t="str">
        <f t="shared" si="388"/>
        <v/>
      </c>
      <c r="J8251" s="29" t="str">
        <f t="shared" si="389"/>
        <v/>
      </c>
    </row>
    <row r="8252" spans="8:10" x14ac:dyDescent="0.25">
      <c r="H8252" s="29" t="str">
        <f t="shared" si="387"/>
        <v/>
      </c>
      <c r="I8252" s="29" t="str">
        <f t="shared" si="388"/>
        <v/>
      </c>
      <c r="J8252" s="29" t="str">
        <f t="shared" si="389"/>
        <v/>
      </c>
    </row>
    <row r="8253" spans="8:10" x14ac:dyDescent="0.25">
      <c r="H8253" s="29" t="str">
        <f t="shared" si="387"/>
        <v/>
      </c>
      <c r="I8253" s="29" t="str">
        <f t="shared" si="388"/>
        <v/>
      </c>
      <c r="J8253" s="29" t="str">
        <f t="shared" si="389"/>
        <v/>
      </c>
    </row>
    <row r="8254" spans="8:10" x14ac:dyDescent="0.25">
      <c r="H8254" s="29" t="str">
        <f t="shared" si="387"/>
        <v/>
      </c>
      <c r="I8254" s="29" t="str">
        <f t="shared" si="388"/>
        <v/>
      </c>
      <c r="J8254" s="29" t="str">
        <f t="shared" si="389"/>
        <v/>
      </c>
    </row>
    <row r="8255" spans="8:10" x14ac:dyDescent="0.25">
      <c r="H8255" s="29" t="str">
        <f t="shared" si="387"/>
        <v/>
      </c>
      <c r="I8255" s="29" t="str">
        <f t="shared" si="388"/>
        <v/>
      </c>
      <c r="J8255" s="29" t="str">
        <f t="shared" si="389"/>
        <v/>
      </c>
    </row>
    <row r="8256" spans="8:10" x14ac:dyDescent="0.25">
      <c r="H8256" s="29" t="str">
        <f t="shared" si="387"/>
        <v/>
      </c>
      <c r="I8256" s="29" t="str">
        <f t="shared" si="388"/>
        <v/>
      </c>
      <c r="J8256" s="29" t="str">
        <f t="shared" si="389"/>
        <v/>
      </c>
    </row>
    <row r="8257" spans="8:10" x14ac:dyDescent="0.25">
      <c r="H8257" s="29" t="str">
        <f t="shared" si="387"/>
        <v/>
      </c>
      <c r="I8257" s="29" t="str">
        <f t="shared" si="388"/>
        <v/>
      </c>
      <c r="J8257" s="29" t="str">
        <f t="shared" si="389"/>
        <v/>
      </c>
    </row>
    <row r="8258" spans="8:10" x14ac:dyDescent="0.25">
      <c r="H8258" s="29" t="str">
        <f t="shared" si="387"/>
        <v/>
      </c>
      <c r="I8258" s="29" t="str">
        <f t="shared" si="388"/>
        <v/>
      </c>
      <c r="J8258" s="29" t="str">
        <f t="shared" si="389"/>
        <v/>
      </c>
    </row>
    <row r="8259" spans="8:10" x14ac:dyDescent="0.25">
      <c r="H8259" s="29" t="str">
        <f t="shared" si="387"/>
        <v/>
      </c>
      <c r="I8259" s="29" t="str">
        <f t="shared" si="388"/>
        <v/>
      </c>
      <c r="J8259" s="29" t="str">
        <f t="shared" si="389"/>
        <v/>
      </c>
    </row>
    <row r="8260" spans="8:10" x14ac:dyDescent="0.25">
      <c r="H8260" s="29" t="str">
        <f t="shared" si="387"/>
        <v/>
      </c>
      <c r="I8260" s="29" t="str">
        <f t="shared" si="388"/>
        <v/>
      </c>
      <c r="J8260" s="29" t="str">
        <f t="shared" si="389"/>
        <v/>
      </c>
    </row>
    <row r="8261" spans="8:10" x14ac:dyDescent="0.25">
      <c r="H8261" s="29" t="str">
        <f t="shared" si="387"/>
        <v/>
      </c>
      <c r="I8261" s="29" t="str">
        <f t="shared" si="388"/>
        <v/>
      </c>
      <c r="J8261" s="29" t="str">
        <f t="shared" si="389"/>
        <v/>
      </c>
    </row>
    <row r="8262" spans="8:10" x14ac:dyDescent="0.25">
      <c r="H8262" s="29" t="str">
        <f t="shared" si="387"/>
        <v/>
      </c>
      <c r="I8262" s="29" t="str">
        <f t="shared" si="388"/>
        <v/>
      </c>
      <c r="J8262" s="29" t="str">
        <f t="shared" si="389"/>
        <v/>
      </c>
    </row>
    <row r="8263" spans="8:10" x14ac:dyDescent="0.25">
      <c r="H8263" s="29" t="str">
        <f t="shared" si="387"/>
        <v/>
      </c>
      <c r="I8263" s="29" t="str">
        <f t="shared" si="388"/>
        <v/>
      </c>
      <c r="J8263" s="29" t="str">
        <f t="shared" si="389"/>
        <v/>
      </c>
    </row>
    <row r="8264" spans="8:10" x14ac:dyDescent="0.25">
      <c r="H8264" s="29" t="str">
        <f t="shared" si="387"/>
        <v/>
      </c>
      <c r="I8264" s="29" t="str">
        <f t="shared" si="388"/>
        <v/>
      </c>
      <c r="J8264" s="29" t="str">
        <f t="shared" si="389"/>
        <v/>
      </c>
    </row>
    <row r="8265" spans="8:10" x14ac:dyDescent="0.25">
      <c r="H8265" s="29" t="str">
        <f t="shared" si="387"/>
        <v/>
      </c>
      <c r="I8265" s="29" t="str">
        <f t="shared" si="388"/>
        <v/>
      </c>
      <c r="J8265" s="29" t="str">
        <f t="shared" si="389"/>
        <v/>
      </c>
    </row>
    <row r="8266" spans="8:10" x14ac:dyDescent="0.25">
      <c r="H8266" s="29" t="str">
        <f t="shared" si="387"/>
        <v/>
      </c>
      <c r="I8266" s="29" t="str">
        <f t="shared" si="388"/>
        <v/>
      </c>
      <c r="J8266" s="29" t="str">
        <f t="shared" si="389"/>
        <v/>
      </c>
    </row>
    <row r="8267" spans="8:10" x14ac:dyDescent="0.25">
      <c r="H8267" s="29" t="str">
        <f t="shared" si="387"/>
        <v/>
      </c>
      <c r="I8267" s="29" t="str">
        <f t="shared" si="388"/>
        <v/>
      </c>
      <c r="J8267" s="29" t="str">
        <f t="shared" si="389"/>
        <v/>
      </c>
    </row>
    <row r="8268" spans="8:10" x14ac:dyDescent="0.25">
      <c r="H8268" s="29" t="str">
        <f t="shared" si="387"/>
        <v/>
      </c>
      <c r="I8268" s="29" t="str">
        <f t="shared" si="388"/>
        <v/>
      </c>
      <c r="J8268" s="29" t="str">
        <f t="shared" si="389"/>
        <v/>
      </c>
    </row>
    <row r="8269" spans="8:10" x14ac:dyDescent="0.25">
      <c r="H8269" s="29" t="str">
        <f t="shared" si="387"/>
        <v/>
      </c>
      <c r="I8269" s="29" t="str">
        <f t="shared" si="388"/>
        <v/>
      </c>
      <c r="J8269" s="29" t="str">
        <f t="shared" si="389"/>
        <v/>
      </c>
    </row>
    <row r="8270" spans="8:10" x14ac:dyDescent="0.25">
      <c r="H8270" s="29" t="str">
        <f t="shared" si="387"/>
        <v/>
      </c>
      <c r="I8270" s="29" t="str">
        <f t="shared" si="388"/>
        <v/>
      </c>
      <c r="J8270" s="29" t="str">
        <f t="shared" si="389"/>
        <v/>
      </c>
    </row>
    <row r="8271" spans="8:10" x14ac:dyDescent="0.25">
      <c r="H8271" s="29" t="str">
        <f t="shared" si="387"/>
        <v/>
      </c>
      <c r="I8271" s="29" t="str">
        <f t="shared" si="388"/>
        <v/>
      </c>
      <c r="J8271" s="29" t="str">
        <f t="shared" si="389"/>
        <v/>
      </c>
    </row>
    <row r="8272" spans="8:10" x14ac:dyDescent="0.25">
      <c r="H8272" s="29" t="str">
        <f t="shared" si="387"/>
        <v/>
      </c>
      <c r="I8272" s="29" t="str">
        <f t="shared" si="388"/>
        <v/>
      </c>
      <c r="J8272" s="29" t="str">
        <f t="shared" si="389"/>
        <v/>
      </c>
    </row>
    <row r="8273" spans="8:10" x14ac:dyDescent="0.25">
      <c r="H8273" s="29" t="str">
        <f t="shared" si="387"/>
        <v/>
      </c>
      <c r="I8273" s="29" t="str">
        <f t="shared" si="388"/>
        <v/>
      </c>
      <c r="J8273" s="29" t="str">
        <f t="shared" si="389"/>
        <v/>
      </c>
    </row>
    <row r="8274" spans="8:10" x14ac:dyDescent="0.25">
      <c r="H8274" s="29" t="str">
        <f t="shared" si="387"/>
        <v/>
      </c>
      <c r="I8274" s="29" t="str">
        <f t="shared" si="388"/>
        <v/>
      </c>
      <c r="J8274" s="29" t="str">
        <f t="shared" si="389"/>
        <v/>
      </c>
    </row>
    <row r="8275" spans="8:10" x14ac:dyDescent="0.25">
      <c r="H8275" s="29" t="str">
        <f t="shared" si="387"/>
        <v/>
      </c>
      <c r="I8275" s="29" t="str">
        <f t="shared" si="388"/>
        <v/>
      </c>
      <c r="J8275" s="29" t="str">
        <f t="shared" si="389"/>
        <v/>
      </c>
    </row>
    <row r="8276" spans="8:10" x14ac:dyDescent="0.25">
      <c r="H8276" s="29" t="str">
        <f t="shared" si="387"/>
        <v/>
      </c>
      <c r="I8276" s="29" t="str">
        <f t="shared" si="388"/>
        <v/>
      </c>
      <c r="J8276" s="29" t="str">
        <f t="shared" si="389"/>
        <v/>
      </c>
    </row>
    <row r="8277" spans="8:10" x14ac:dyDescent="0.25">
      <c r="H8277" s="29" t="str">
        <f t="shared" si="387"/>
        <v/>
      </c>
      <c r="I8277" s="29" t="str">
        <f t="shared" si="388"/>
        <v/>
      </c>
      <c r="J8277" s="29" t="str">
        <f t="shared" si="389"/>
        <v/>
      </c>
    </row>
    <row r="8278" spans="8:10" x14ac:dyDescent="0.25">
      <c r="H8278" s="29" t="str">
        <f t="shared" si="387"/>
        <v/>
      </c>
      <c r="I8278" s="29" t="str">
        <f t="shared" si="388"/>
        <v/>
      </c>
      <c r="J8278" s="29" t="str">
        <f t="shared" si="389"/>
        <v/>
      </c>
    </row>
    <row r="8279" spans="8:10" x14ac:dyDescent="0.25">
      <c r="H8279" s="29" t="str">
        <f t="shared" si="387"/>
        <v/>
      </c>
      <c r="I8279" s="29" t="str">
        <f t="shared" si="388"/>
        <v/>
      </c>
      <c r="J8279" s="29" t="str">
        <f t="shared" si="389"/>
        <v/>
      </c>
    </row>
    <row r="8280" spans="8:10" x14ac:dyDescent="0.25">
      <c r="H8280" s="29" t="str">
        <f t="shared" si="387"/>
        <v/>
      </c>
      <c r="I8280" s="29" t="str">
        <f t="shared" si="388"/>
        <v/>
      </c>
      <c r="J8280" s="29" t="str">
        <f t="shared" si="389"/>
        <v/>
      </c>
    </row>
    <row r="8281" spans="8:10" x14ac:dyDescent="0.25">
      <c r="H8281" s="29" t="str">
        <f t="shared" si="387"/>
        <v/>
      </c>
      <c r="I8281" s="29" t="str">
        <f t="shared" si="388"/>
        <v/>
      </c>
      <c r="J8281" s="29" t="str">
        <f t="shared" si="389"/>
        <v/>
      </c>
    </row>
    <row r="8282" spans="8:10" x14ac:dyDescent="0.25">
      <c r="H8282" s="29" t="str">
        <f t="shared" si="387"/>
        <v/>
      </c>
      <c r="I8282" s="29" t="str">
        <f t="shared" si="388"/>
        <v/>
      </c>
      <c r="J8282" s="29" t="str">
        <f t="shared" si="389"/>
        <v/>
      </c>
    </row>
    <row r="8283" spans="8:10" x14ac:dyDescent="0.25">
      <c r="H8283" s="29" t="str">
        <f t="shared" si="387"/>
        <v/>
      </c>
      <c r="I8283" s="29" t="str">
        <f t="shared" si="388"/>
        <v/>
      </c>
      <c r="J8283" s="29" t="str">
        <f t="shared" si="389"/>
        <v/>
      </c>
    </row>
    <row r="8284" spans="8:10" x14ac:dyDescent="0.25">
      <c r="H8284" s="29" t="str">
        <f t="shared" si="387"/>
        <v/>
      </c>
      <c r="I8284" s="29" t="str">
        <f t="shared" si="388"/>
        <v/>
      </c>
      <c r="J8284" s="29" t="str">
        <f t="shared" si="389"/>
        <v/>
      </c>
    </row>
    <row r="8285" spans="8:10" x14ac:dyDescent="0.25">
      <c r="H8285" s="29" t="str">
        <f t="shared" ref="H8285:H8348" si="390">IF(A8285&gt;0,WEEKNUM(C8285,21),"")</f>
        <v/>
      </c>
      <c r="I8285" s="29" t="str">
        <f t="shared" ref="I8285:I8348" si="391">IF(A8285&gt;0,1,"")</f>
        <v/>
      </c>
      <c r="J8285" s="29" t="str">
        <f t="shared" ref="J8285:J8348" si="392">IF(F8285&gt;0,1,"")</f>
        <v/>
      </c>
    </row>
    <row r="8286" spans="8:10" x14ac:dyDescent="0.25">
      <c r="H8286" s="29" t="str">
        <f t="shared" si="390"/>
        <v/>
      </c>
      <c r="I8286" s="29" t="str">
        <f t="shared" si="391"/>
        <v/>
      </c>
      <c r="J8286" s="29" t="str">
        <f t="shared" si="392"/>
        <v/>
      </c>
    </row>
    <row r="8287" spans="8:10" x14ac:dyDescent="0.25">
      <c r="H8287" s="29" t="str">
        <f t="shared" si="390"/>
        <v/>
      </c>
      <c r="I8287" s="29" t="str">
        <f t="shared" si="391"/>
        <v/>
      </c>
      <c r="J8287" s="29" t="str">
        <f t="shared" si="392"/>
        <v/>
      </c>
    </row>
    <row r="8288" spans="8:10" x14ac:dyDescent="0.25">
      <c r="H8288" s="29" t="str">
        <f t="shared" si="390"/>
        <v/>
      </c>
      <c r="I8288" s="29" t="str">
        <f t="shared" si="391"/>
        <v/>
      </c>
      <c r="J8288" s="29" t="str">
        <f t="shared" si="392"/>
        <v/>
      </c>
    </row>
    <row r="8289" spans="8:10" x14ac:dyDescent="0.25">
      <c r="H8289" s="29" t="str">
        <f t="shared" si="390"/>
        <v/>
      </c>
      <c r="I8289" s="29" t="str">
        <f t="shared" si="391"/>
        <v/>
      </c>
      <c r="J8289" s="29" t="str">
        <f t="shared" si="392"/>
        <v/>
      </c>
    </row>
    <row r="8290" spans="8:10" x14ac:dyDescent="0.25">
      <c r="H8290" s="29" t="str">
        <f t="shared" si="390"/>
        <v/>
      </c>
      <c r="I8290" s="29" t="str">
        <f t="shared" si="391"/>
        <v/>
      </c>
      <c r="J8290" s="29" t="str">
        <f t="shared" si="392"/>
        <v/>
      </c>
    </row>
    <row r="8291" spans="8:10" x14ac:dyDescent="0.25">
      <c r="H8291" s="29" t="str">
        <f t="shared" si="390"/>
        <v/>
      </c>
      <c r="I8291" s="29" t="str">
        <f t="shared" si="391"/>
        <v/>
      </c>
      <c r="J8291" s="29" t="str">
        <f t="shared" si="392"/>
        <v/>
      </c>
    </row>
    <row r="8292" spans="8:10" x14ac:dyDescent="0.25">
      <c r="H8292" s="29" t="str">
        <f t="shared" si="390"/>
        <v/>
      </c>
      <c r="I8292" s="29" t="str">
        <f t="shared" si="391"/>
        <v/>
      </c>
      <c r="J8292" s="29" t="str">
        <f t="shared" si="392"/>
        <v/>
      </c>
    </row>
    <row r="8293" spans="8:10" x14ac:dyDescent="0.25">
      <c r="H8293" s="29" t="str">
        <f t="shared" si="390"/>
        <v/>
      </c>
      <c r="I8293" s="29" t="str">
        <f t="shared" si="391"/>
        <v/>
      </c>
      <c r="J8293" s="29" t="str">
        <f t="shared" si="392"/>
        <v/>
      </c>
    </row>
    <row r="8294" spans="8:10" x14ac:dyDescent="0.25">
      <c r="H8294" s="29" t="str">
        <f t="shared" si="390"/>
        <v/>
      </c>
      <c r="I8294" s="29" t="str">
        <f t="shared" si="391"/>
        <v/>
      </c>
      <c r="J8294" s="29" t="str">
        <f t="shared" si="392"/>
        <v/>
      </c>
    </row>
    <row r="8295" spans="8:10" x14ac:dyDescent="0.25">
      <c r="H8295" s="29" t="str">
        <f t="shared" si="390"/>
        <v/>
      </c>
      <c r="I8295" s="29" t="str">
        <f t="shared" si="391"/>
        <v/>
      </c>
      <c r="J8295" s="29" t="str">
        <f t="shared" si="392"/>
        <v/>
      </c>
    </row>
    <row r="8296" spans="8:10" x14ac:dyDescent="0.25">
      <c r="H8296" s="29" t="str">
        <f t="shared" si="390"/>
        <v/>
      </c>
      <c r="I8296" s="29" t="str">
        <f t="shared" si="391"/>
        <v/>
      </c>
      <c r="J8296" s="29" t="str">
        <f t="shared" si="392"/>
        <v/>
      </c>
    </row>
    <row r="8297" spans="8:10" x14ac:dyDescent="0.25">
      <c r="H8297" s="29" t="str">
        <f t="shared" si="390"/>
        <v/>
      </c>
      <c r="I8297" s="29" t="str">
        <f t="shared" si="391"/>
        <v/>
      </c>
      <c r="J8297" s="29" t="str">
        <f t="shared" si="392"/>
        <v/>
      </c>
    </row>
    <row r="8298" spans="8:10" x14ac:dyDescent="0.25">
      <c r="H8298" s="29" t="str">
        <f t="shared" si="390"/>
        <v/>
      </c>
      <c r="I8298" s="29" t="str">
        <f t="shared" si="391"/>
        <v/>
      </c>
      <c r="J8298" s="29" t="str">
        <f t="shared" si="392"/>
        <v/>
      </c>
    </row>
    <row r="8299" spans="8:10" x14ac:dyDescent="0.25">
      <c r="H8299" s="29" t="str">
        <f t="shared" si="390"/>
        <v/>
      </c>
      <c r="I8299" s="29" t="str">
        <f t="shared" si="391"/>
        <v/>
      </c>
      <c r="J8299" s="29" t="str">
        <f t="shared" si="392"/>
        <v/>
      </c>
    </row>
    <row r="8300" spans="8:10" x14ac:dyDescent="0.25">
      <c r="H8300" s="29" t="str">
        <f t="shared" si="390"/>
        <v/>
      </c>
      <c r="I8300" s="29" t="str">
        <f t="shared" si="391"/>
        <v/>
      </c>
      <c r="J8300" s="29" t="str">
        <f t="shared" si="392"/>
        <v/>
      </c>
    </row>
    <row r="8301" spans="8:10" x14ac:dyDescent="0.25">
      <c r="H8301" s="29" t="str">
        <f t="shared" si="390"/>
        <v/>
      </c>
      <c r="I8301" s="29" t="str">
        <f t="shared" si="391"/>
        <v/>
      </c>
      <c r="J8301" s="29" t="str">
        <f t="shared" si="392"/>
        <v/>
      </c>
    </row>
    <row r="8302" spans="8:10" x14ac:dyDescent="0.25">
      <c r="H8302" s="29" t="str">
        <f t="shared" si="390"/>
        <v/>
      </c>
      <c r="I8302" s="29" t="str">
        <f t="shared" si="391"/>
        <v/>
      </c>
      <c r="J8302" s="29" t="str">
        <f t="shared" si="392"/>
        <v/>
      </c>
    </row>
    <row r="8303" spans="8:10" x14ac:dyDescent="0.25">
      <c r="H8303" s="29" t="str">
        <f t="shared" si="390"/>
        <v/>
      </c>
      <c r="I8303" s="29" t="str">
        <f t="shared" si="391"/>
        <v/>
      </c>
      <c r="J8303" s="29" t="str">
        <f t="shared" si="392"/>
        <v/>
      </c>
    </row>
    <row r="8304" spans="8:10" x14ac:dyDescent="0.25">
      <c r="H8304" s="29" t="str">
        <f t="shared" si="390"/>
        <v/>
      </c>
      <c r="I8304" s="29" t="str">
        <f t="shared" si="391"/>
        <v/>
      </c>
      <c r="J8304" s="29" t="str">
        <f t="shared" si="392"/>
        <v/>
      </c>
    </row>
    <row r="8305" spans="8:10" x14ac:dyDescent="0.25">
      <c r="H8305" s="29" t="str">
        <f t="shared" si="390"/>
        <v/>
      </c>
      <c r="I8305" s="29" t="str">
        <f t="shared" si="391"/>
        <v/>
      </c>
      <c r="J8305" s="29" t="str">
        <f t="shared" si="392"/>
        <v/>
      </c>
    </row>
    <row r="8306" spans="8:10" x14ac:dyDescent="0.25">
      <c r="H8306" s="29" t="str">
        <f t="shared" si="390"/>
        <v/>
      </c>
      <c r="I8306" s="29" t="str">
        <f t="shared" si="391"/>
        <v/>
      </c>
      <c r="J8306" s="29" t="str">
        <f t="shared" si="392"/>
        <v/>
      </c>
    </row>
    <row r="8307" spans="8:10" x14ac:dyDescent="0.25">
      <c r="H8307" s="29" t="str">
        <f t="shared" si="390"/>
        <v/>
      </c>
      <c r="I8307" s="29" t="str">
        <f t="shared" si="391"/>
        <v/>
      </c>
      <c r="J8307" s="29" t="str">
        <f t="shared" si="392"/>
        <v/>
      </c>
    </row>
    <row r="8308" spans="8:10" x14ac:dyDescent="0.25">
      <c r="H8308" s="29" t="str">
        <f t="shared" si="390"/>
        <v/>
      </c>
      <c r="I8308" s="29" t="str">
        <f t="shared" si="391"/>
        <v/>
      </c>
      <c r="J8308" s="29" t="str">
        <f t="shared" si="392"/>
        <v/>
      </c>
    </row>
    <row r="8309" spans="8:10" x14ac:dyDescent="0.25">
      <c r="H8309" s="29" t="str">
        <f t="shared" si="390"/>
        <v/>
      </c>
      <c r="I8309" s="29" t="str">
        <f t="shared" si="391"/>
        <v/>
      </c>
      <c r="J8309" s="29" t="str">
        <f t="shared" si="392"/>
        <v/>
      </c>
    </row>
    <row r="8310" spans="8:10" x14ac:dyDescent="0.25">
      <c r="H8310" s="29" t="str">
        <f t="shared" si="390"/>
        <v/>
      </c>
      <c r="I8310" s="29" t="str">
        <f t="shared" si="391"/>
        <v/>
      </c>
      <c r="J8310" s="29" t="str">
        <f t="shared" si="392"/>
        <v/>
      </c>
    </row>
    <row r="8311" spans="8:10" x14ac:dyDescent="0.25">
      <c r="H8311" s="29" t="str">
        <f t="shared" si="390"/>
        <v/>
      </c>
      <c r="I8311" s="29" t="str">
        <f t="shared" si="391"/>
        <v/>
      </c>
      <c r="J8311" s="29" t="str">
        <f t="shared" si="392"/>
        <v/>
      </c>
    </row>
    <row r="8312" spans="8:10" x14ac:dyDescent="0.25">
      <c r="H8312" s="29" t="str">
        <f t="shared" si="390"/>
        <v/>
      </c>
      <c r="I8312" s="29" t="str">
        <f t="shared" si="391"/>
        <v/>
      </c>
      <c r="J8312" s="29" t="str">
        <f t="shared" si="392"/>
        <v/>
      </c>
    </row>
    <row r="8313" spans="8:10" x14ac:dyDescent="0.25">
      <c r="H8313" s="29" t="str">
        <f t="shared" si="390"/>
        <v/>
      </c>
      <c r="I8313" s="29" t="str">
        <f t="shared" si="391"/>
        <v/>
      </c>
      <c r="J8313" s="29" t="str">
        <f t="shared" si="392"/>
        <v/>
      </c>
    </row>
    <row r="8314" spans="8:10" x14ac:dyDescent="0.25">
      <c r="H8314" s="29" t="str">
        <f t="shared" si="390"/>
        <v/>
      </c>
      <c r="I8314" s="29" t="str">
        <f t="shared" si="391"/>
        <v/>
      </c>
      <c r="J8314" s="29" t="str">
        <f t="shared" si="392"/>
        <v/>
      </c>
    </row>
    <row r="8315" spans="8:10" x14ac:dyDescent="0.25">
      <c r="H8315" s="29" t="str">
        <f t="shared" si="390"/>
        <v/>
      </c>
      <c r="I8315" s="29" t="str">
        <f t="shared" si="391"/>
        <v/>
      </c>
      <c r="J8315" s="29" t="str">
        <f t="shared" si="392"/>
        <v/>
      </c>
    </row>
    <row r="8316" spans="8:10" x14ac:dyDescent="0.25">
      <c r="H8316" s="29" t="str">
        <f t="shared" si="390"/>
        <v/>
      </c>
      <c r="I8316" s="29" t="str">
        <f t="shared" si="391"/>
        <v/>
      </c>
      <c r="J8316" s="29" t="str">
        <f t="shared" si="392"/>
        <v/>
      </c>
    </row>
    <row r="8317" spans="8:10" x14ac:dyDescent="0.25">
      <c r="H8317" s="29" t="str">
        <f t="shared" si="390"/>
        <v/>
      </c>
      <c r="I8317" s="29" t="str">
        <f t="shared" si="391"/>
        <v/>
      </c>
      <c r="J8317" s="29" t="str">
        <f t="shared" si="392"/>
        <v/>
      </c>
    </row>
    <row r="8318" spans="8:10" x14ac:dyDescent="0.25">
      <c r="H8318" s="29" t="str">
        <f t="shared" si="390"/>
        <v/>
      </c>
      <c r="I8318" s="29" t="str">
        <f t="shared" si="391"/>
        <v/>
      </c>
      <c r="J8318" s="29" t="str">
        <f t="shared" si="392"/>
        <v/>
      </c>
    </row>
    <row r="8319" spans="8:10" x14ac:dyDescent="0.25">
      <c r="H8319" s="29" t="str">
        <f t="shared" si="390"/>
        <v/>
      </c>
      <c r="I8319" s="29" t="str">
        <f t="shared" si="391"/>
        <v/>
      </c>
      <c r="J8319" s="29" t="str">
        <f t="shared" si="392"/>
        <v/>
      </c>
    </row>
    <row r="8320" spans="8:10" x14ac:dyDescent="0.25">
      <c r="H8320" s="29" t="str">
        <f t="shared" si="390"/>
        <v/>
      </c>
      <c r="I8320" s="29" t="str">
        <f t="shared" si="391"/>
        <v/>
      </c>
      <c r="J8320" s="29" t="str">
        <f t="shared" si="392"/>
        <v/>
      </c>
    </row>
    <row r="8321" spans="8:10" x14ac:dyDescent="0.25">
      <c r="H8321" s="29" t="str">
        <f t="shared" si="390"/>
        <v/>
      </c>
      <c r="I8321" s="29" t="str">
        <f t="shared" si="391"/>
        <v/>
      </c>
      <c r="J8321" s="29" t="str">
        <f t="shared" si="392"/>
        <v/>
      </c>
    </row>
    <row r="8322" spans="8:10" x14ac:dyDescent="0.25">
      <c r="H8322" s="29" t="str">
        <f t="shared" si="390"/>
        <v/>
      </c>
      <c r="I8322" s="29" t="str">
        <f t="shared" si="391"/>
        <v/>
      </c>
      <c r="J8322" s="29" t="str">
        <f t="shared" si="392"/>
        <v/>
      </c>
    </row>
    <row r="8323" spans="8:10" x14ac:dyDescent="0.25">
      <c r="H8323" s="29" t="str">
        <f t="shared" si="390"/>
        <v/>
      </c>
      <c r="I8323" s="29" t="str">
        <f t="shared" si="391"/>
        <v/>
      </c>
      <c r="J8323" s="29" t="str">
        <f t="shared" si="392"/>
        <v/>
      </c>
    </row>
    <row r="8324" spans="8:10" x14ac:dyDescent="0.25">
      <c r="H8324" s="29" t="str">
        <f t="shared" si="390"/>
        <v/>
      </c>
      <c r="I8324" s="29" t="str">
        <f t="shared" si="391"/>
        <v/>
      </c>
      <c r="J8324" s="29" t="str">
        <f t="shared" si="392"/>
        <v/>
      </c>
    </row>
    <row r="8325" spans="8:10" x14ac:dyDescent="0.25">
      <c r="H8325" s="29" t="str">
        <f t="shared" si="390"/>
        <v/>
      </c>
      <c r="I8325" s="29" t="str">
        <f t="shared" si="391"/>
        <v/>
      </c>
      <c r="J8325" s="29" t="str">
        <f t="shared" si="392"/>
        <v/>
      </c>
    </row>
    <row r="8326" spans="8:10" x14ac:dyDescent="0.25">
      <c r="H8326" s="29" t="str">
        <f t="shared" si="390"/>
        <v/>
      </c>
      <c r="I8326" s="29" t="str">
        <f t="shared" si="391"/>
        <v/>
      </c>
      <c r="J8326" s="29" t="str">
        <f t="shared" si="392"/>
        <v/>
      </c>
    </row>
    <row r="8327" spans="8:10" x14ac:dyDescent="0.25">
      <c r="H8327" s="29" t="str">
        <f t="shared" si="390"/>
        <v/>
      </c>
      <c r="I8327" s="29" t="str">
        <f t="shared" si="391"/>
        <v/>
      </c>
      <c r="J8327" s="29" t="str">
        <f t="shared" si="392"/>
        <v/>
      </c>
    </row>
    <row r="8328" spans="8:10" x14ac:dyDescent="0.25">
      <c r="H8328" s="29" t="str">
        <f t="shared" si="390"/>
        <v/>
      </c>
      <c r="I8328" s="29" t="str">
        <f t="shared" si="391"/>
        <v/>
      </c>
      <c r="J8328" s="29" t="str">
        <f t="shared" si="392"/>
        <v/>
      </c>
    </row>
    <row r="8329" spans="8:10" x14ac:dyDescent="0.25">
      <c r="H8329" s="29" t="str">
        <f t="shared" si="390"/>
        <v/>
      </c>
      <c r="I8329" s="29" t="str">
        <f t="shared" si="391"/>
        <v/>
      </c>
      <c r="J8329" s="29" t="str">
        <f t="shared" si="392"/>
        <v/>
      </c>
    </row>
    <row r="8330" spans="8:10" x14ac:dyDescent="0.25">
      <c r="H8330" s="29" t="str">
        <f t="shared" si="390"/>
        <v/>
      </c>
      <c r="I8330" s="29" t="str">
        <f t="shared" si="391"/>
        <v/>
      </c>
      <c r="J8330" s="29" t="str">
        <f t="shared" si="392"/>
        <v/>
      </c>
    </row>
    <row r="8331" spans="8:10" x14ac:dyDescent="0.25">
      <c r="H8331" s="29" t="str">
        <f t="shared" si="390"/>
        <v/>
      </c>
      <c r="I8331" s="29" t="str">
        <f t="shared" si="391"/>
        <v/>
      </c>
      <c r="J8331" s="29" t="str">
        <f t="shared" si="392"/>
        <v/>
      </c>
    </row>
    <row r="8332" spans="8:10" x14ac:dyDescent="0.25">
      <c r="H8332" s="29" t="str">
        <f t="shared" si="390"/>
        <v/>
      </c>
      <c r="I8332" s="29" t="str">
        <f t="shared" si="391"/>
        <v/>
      </c>
      <c r="J8332" s="29" t="str">
        <f t="shared" si="392"/>
        <v/>
      </c>
    </row>
    <row r="8333" spans="8:10" x14ac:dyDescent="0.25">
      <c r="H8333" s="29" t="str">
        <f t="shared" si="390"/>
        <v/>
      </c>
      <c r="I8333" s="29" t="str">
        <f t="shared" si="391"/>
        <v/>
      </c>
      <c r="J8333" s="29" t="str">
        <f t="shared" si="392"/>
        <v/>
      </c>
    </row>
    <row r="8334" spans="8:10" x14ac:dyDescent="0.25">
      <c r="H8334" s="29" t="str">
        <f t="shared" si="390"/>
        <v/>
      </c>
      <c r="I8334" s="29" t="str">
        <f t="shared" si="391"/>
        <v/>
      </c>
      <c r="J8334" s="29" t="str">
        <f t="shared" si="392"/>
        <v/>
      </c>
    </row>
    <row r="8335" spans="8:10" x14ac:dyDescent="0.25">
      <c r="H8335" s="29" t="str">
        <f t="shared" si="390"/>
        <v/>
      </c>
      <c r="I8335" s="29" t="str">
        <f t="shared" si="391"/>
        <v/>
      </c>
      <c r="J8335" s="29" t="str">
        <f t="shared" si="392"/>
        <v/>
      </c>
    </row>
    <row r="8336" spans="8:10" x14ac:dyDescent="0.25">
      <c r="H8336" s="29" t="str">
        <f t="shared" si="390"/>
        <v/>
      </c>
      <c r="I8336" s="29" t="str">
        <f t="shared" si="391"/>
        <v/>
      </c>
      <c r="J8336" s="29" t="str">
        <f t="shared" si="392"/>
        <v/>
      </c>
    </row>
    <row r="8337" spans="8:10" x14ac:dyDescent="0.25">
      <c r="H8337" s="29" t="str">
        <f t="shared" si="390"/>
        <v/>
      </c>
      <c r="I8337" s="29" t="str">
        <f t="shared" si="391"/>
        <v/>
      </c>
      <c r="J8337" s="29" t="str">
        <f t="shared" si="392"/>
        <v/>
      </c>
    </row>
    <row r="8338" spans="8:10" x14ac:dyDescent="0.25">
      <c r="H8338" s="29" t="str">
        <f t="shared" si="390"/>
        <v/>
      </c>
      <c r="I8338" s="29" t="str">
        <f t="shared" si="391"/>
        <v/>
      </c>
      <c r="J8338" s="29" t="str">
        <f t="shared" si="392"/>
        <v/>
      </c>
    </row>
    <row r="8339" spans="8:10" x14ac:dyDescent="0.25">
      <c r="H8339" s="29" t="str">
        <f t="shared" si="390"/>
        <v/>
      </c>
      <c r="I8339" s="29" t="str">
        <f t="shared" si="391"/>
        <v/>
      </c>
      <c r="J8339" s="29" t="str">
        <f t="shared" si="392"/>
        <v/>
      </c>
    </row>
    <row r="8340" spans="8:10" x14ac:dyDescent="0.25">
      <c r="H8340" s="29" t="str">
        <f t="shared" si="390"/>
        <v/>
      </c>
      <c r="I8340" s="29" t="str">
        <f t="shared" si="391"/>
        <v/>
      </c>
      <c r="J8340" s="29" t="str">
        <f t="shared" si="392"/>
        <v/>
      </c>
    </row>
    <row r="8341" spans="8:10" x14ac:dyDescent="0.25">
      <c r="H8341" s="29" t="str">
        <f t="shared" si="390"/>
        <v/>
      </c>
      <c r="I8341" s="29" t="str">
        <f t="shared" si="391"/>
        <v/>
      </c>
      <c r="J8341" s="29" t="str">
        <f t="shared" si="392"/>
        <v/>
      </c>
    </row>
    <row r="8342" spans="8:10" x14ac:dyDescent="0.25">
      <c r="H8342" s="29" t="str">
        <f t="shared" si="390"/>
        <v/>
      </c>
      <c r="I8342" s="29" t="str">
        <f t="shared" si="391"/>
        <v/>
      </c>
      <c r="J8342" s="29" t="str">
        <f t="shared" si="392"/>
        <v/>
      </c>
    </row>
    <row r="8343" spans="8:10" x14ac:dyDescent="0.25">
      <c r="H8343" s="29" t="str">
        <f t="shared" si="390"/>
        <v/>
      </c>
      <c r="I8343" s="29" t="str">
        <f t="shared" si="391"/>
        <v/>
      </c>
      <c r="J8343" s="29" t="str">
        <f t="shared" si="392"/>
        <v/>
      </c>
    </row>
    <row r="8344" spans="8:10" x14ac:dyDescent="0.25">
      <c r="H8344" s="29" t="str">
        <f t="shared" si="390"/>
        <v/>
      </c>
      <c r="I8344" s="29" t="str">
        <f t="shared" si="391"/>
        <v/>
      </c>
      <c r="J8344" s="29" t="str">
        <f t="shared" si="392"/>
        <v/>
      </c>
    </row>
    <row r="8345" spans="8:10" x14ac:dyDescent="0.25">
      <c r="H8345" s="29" t="str">
        <f t="shared" si="390"/>
        <v/>
      </c>
      <c r="I8345" s="29" t="str">
        <f t="shared" si="391"/>
        <v/>
      </c>
      <c r="J8345" s="29" t="str">
        <f t="shared" si="392"/>
        <v/>
      </c>
    </row>
    <row r="8346" spans="8:10" x14ac:dyDescent="0.25">
      <c r="H8346" s="29" t="str">
        <f t="shared" si="390"/>
        <v/>
      </c>
      <c r="I8346" s="29" t="str">
        <f t="shared" si="391"/>
        <v/>
      </c>
      <c r="J8346" s="29" t="str">
        <f t="shared" si="392"/>
        <v/>
      </c>
    </row>
    <row r="8347" spans="8:10" x14ac:dyDescent="0.25">
      <c r="H8347" s="29" t="str">
        <f t="shared" si="390"/>
        <v/>
      </c>
      <c r="I8347" s="29" t="str">
        <f t="shared" si="391"/>
        <v/>
      </c>
      <c r="J8347" s="29" t="str">
        <f t="shared" si="392"/>
        <v/>
      </c>
    </row>
    <row r="8348" spans="8:10" x14ac:dyDescent="0.25">
      <c r="H8348" s="29" t="str">
        <f t="shared" si="390"/>
        <v/>
      </c>
      <c r="I8348" s="29" t="str">
        <f t="shared" si="391"/>
        <v/>
      </c>
      <c r="J8348" s="29" t="str">
        <f t="shared" si="392"/>
        <v/>
      </c>
    </row>
    <row r="8349" spans="8:10" x14ac:dyDescent="0.25">
      <c r="H8349" s="29" t="str">
        <f t="shared" ref="H8349:H8412" si="393">IF(A8349&gt;0,WEEKNUM(C8349,21),"")</f>
        <v/>
      </c>
      <c r="I8349" s="29" t="str">
        <f t="shared" ref="I8349:I8412" si="394">IF(A8349&gt;0,1,"")</f>
        <v/>
      </c>
      <c r="J8349" s="29" t="str">
        <f t="shared" ref="J8349:J8412" si="395">IF(F8349&gt;0,1,"")</f>
        <v/>
      </c>
    </row>
    <row r="8350" spans="8:10" x14ac:dyDescent="0.25">
      <c r="H8350" s="29" t="str">
        <f t="shared" si="393"/>
        <v/>
      </c>
      <c r="I8350" s="29" t="str">
        <f t="shared" si="394"/>
        <v/>
      </c>
      <c r="J8350" s="29" t="str">
        <f t="shared" si="395"/>
        <v/>
      </c>
    </row>
    <row r="8351" spans="8:10" x14ac:dyDescent="0.25">
      <c r="H8351" s="29" t="str">
        <f t="shared" si="393"/>
        <v/>
      </c>
      <c r="I8351" s="29" t="str">
        <f t="shared" si="394"/>
        <v/>
      </c>
      <c r="J8351" s="29" t="str">
        <f t="shared" si="395"/>
        <v/>
      </c>
    </row>
    <row r="8352" spans="8:10" x14ac:dyDescent="0.25">
      <c r="H8352" s="29" t="str">
        <f t="shared" si="393"/>
        <v/>
      </c>
      <c r="I8352" s="29" t="str">
        <f t="shared" si="394"/>
        <v/>
      </c>
      <c r="J8352" s="29" t="str">
        <f t="shared" si="395"/>
        <v/>
      </c>
    </row>
    <row r="8353" spans="8:10" x14ac:dyDescent="0.25">
      <c r="H8353" s="29" t="str">
        <f t="shared" si="393"/>
        <v/>
      </c>
      <c r="I8353" s="29" t="str">
        <f t="shared" si="394"/>
        <v/>
      </c>
      <c r="J8353" s="29" t="str">
        <f t="shared" si="395"/>
        <v/>
      </c>
    </row>
    <row r="8354" spans="8:10" x14ac:dyDescent="0.25">
      <c r="H8354" s="29" t="str">
        <f t="shared" si="393"/>
        <v/>
      </c>
      <c r="I8354" s="29" t="str">
        <f t="shared" si="394"/>
        <v/>
      </c>
      <c r="J8354" s="29" t="str">
        <f t="shared" si="395"/>
        <v/>
      </c>
    </row>
    <row r="8355" spans="8:10" x14ac:dyDescent="0.25">
      <c r="H8355" s="29" t="str">
        <f t="shared" si="393"/>
        <v/>
      </c>
      <c r="I8355" s="29" t="str">
        <f t="shared" si="394"/>
        <v/>
      </c>
      <c r="J8355" s="29" t="str">
        <f t="shared" si="395"/>
        <v/>
      </c>
    </row>
    <row r="8356" spans="8:10" x14ac:dyDescent="0.25">
      <c r="H8356" s="29" t="str">
        <f t="shared" si="393"/>
        <v/>
      </c>
      <c r="I8356" s="29" t="str">
        <f t="shared" si="394"/>
        <v/>
      </c>
      <c r="J8356" s="29" t="str">
        <f t="shared" si="395"/>
        <v/>
      </c>
    </row>
    <row r="8357" spans="8:10" x14ac:dyDescent="0.25">
      <c r="H8357" s="29" t="str">
        <f t="shared" si="393"/>
        <v/>
      </c>
      <c r="I8357" s="29" t="str">
        <f t="shared" si="394"/>
        <v/>
      </c>
      <c r="J8357" s="29" t="str">
        <f t="shared" si="395"/>
        <v/>
      </c>
    </row>
    <row r="8358" spans="8:10" x14ac:dyDescent="0.25">
      <c r="H8358" s="29" t="str">
        <f t="shared" si="393"/>
        <v/>
      </c>
      <c r="I8358" s="29" t="str">
        <f t="shared" si="394"/>
        <v/>
      </c>
      <c r="J8358" s="29" t="str">
        <f t="shared" si="395"/>
        <v/>
      </c>
    </row>
    <row r="8359" spans="8:10" x14ac:dyDescent="0.25">
      <c r="H8359" s="29" t="str">
        <f t="shared" si="393"/>
        <v/>
      </c>
      <c r="I8359" s="29" t="str">
        <f t="shared" si="394"/>
        <v/>
      </c>
      <c r="J8359" s="29" t="str">
        <f t="shared" si="395"/>
        <v/>
      </c>
    </row>
    <row r="8360" spans="8:10" x14ac:dyDescent="0.25">
      <c r="H8360" s="29" t="str">
        <f t="shared" si="393"/>
        <v/>
      </c>
      <c r="I8360" s="29" t="str">
        <f t="shared" si="394"/>
        <v/>
      </c>
      <c r="J8360" s="29" t="str">
        <f t="shared" si="395"/>
        <v/>
      </c>
    </row>
    <row r="8361" spans="8:10" x14ac:dyDescent="0.25">
      <c r="H8361" s="29" t="str">
        <f t="shared" si="393"/>
        <v/>
      </c>
      <c r="I8361" s="29" t="str">
        <f t="shared" si="394"/>
        <v/>
      </c>
      <c r="J8361" s="29" t="str">
        <f t="shared" si="395"/>
        <v/>
      </c>
    </row>
    <row r="8362" spans="8:10" x14ac:dyDescent="0.25">
      <c r="H8362" s="29" t="str">
        <f t="shared" si="393"/>
        <v/>
      </c>
      <c r="I8362" s="29" t="str">
        <f t="shared" si="394"/>
        <v/>
      </c>
      <c r="J8362" s="29" t="str">
        <f t="shared" si="395"/>
        <v/>
      </c>
    </row>
    <row r="8363" spans="8:10" x14ac:dyDescent="0.25">
      <c r="H8363" s="29" t="str">
        <f t="shared" si="393"/>
        <v/>
      </c>
      <c r="I8363" s="29" t="str">
        <f t="shared" si="394"/>
        <v/>
      </c>
      <c r="J8363" s="29" t="str">
        <f t="shared" si="395"/>
        <v/>
      </c>
    </row>
    <row r="8364" spans="8:10" x14ac:dyDescent="0.25">
      <c r="H8364" s="29" t="str">
        <f t="shared" si="393"/>
        <v/>
      </c>
      <c r="I8364" s="29" t="str">
        <f t="shared" si="394"/>
        <v/>
      </c>
      <c r="J8364" s="29" t="str">
        <f t="shared" si="395"/>
        <v/>
      </c>
    </row>
    <row r="8365" spans="8:10" x14ac:dyDescent="0.25">
      <c r="H8365" s="29" t="str">
        <f t="shared" si="393"/>
        <v/>
      </c>
      <c r="I8365" s="29" t="str">
        <f t="shared" si="394"/>
        <v/>
      </c>
      <c r="J8365" s="29" t="str">
        <f t="shared" si="395"/>
        <v/>
      </c>
    </row>
    <row r="8366" spans="8:10" x14ac:dyDescent="0.25">
      <c r="H8366" s="29" t="str">
        <f t="shared" si="393"/>
        <v/>
      </c>
      <c r="I8366" s="29" t="str">
        <f t="shared" si="394"/>
        <v/>
      </c>
      <c r="J8366" s="29" t="str">
        <f t="shared" si="395"/>
        <v/>
      </c>
    </row>
    <row r="8367" spans="8:10" x14ac:dyDescent="0.25">
      <c r="H8367" s="29" t="str">
        <f t="shared" si="393"/>
        <v/>
      </c>
      <c r="I8367" s="29" t="str">
        <f t="shared" si="394"/>
        <v/>
      </c>
      <c r="J8367" s="29" t="str">
        <f t="shared" si="395"/>
        <v/>
      </c>
    </row>
    <row r="8368" spans="8:10" x14ac:dyDescent="0.25">
      <c r="H8368" s="29" t="str">
        <f t="shared" si="393"/>
        <v/>
      </c>
      <c r="I8368" s="29" t="str">
        <f t="shared" si="394"/>
        <v/>
      </c>
      <c r="J8368" s="29" t="str">
        <f t="shared" si="395"/>
        <v/>
      </c>
    </row>
    <row r="8369" spans="8:10" x14ac:dyDescent="0.25">
      <c r="H8369" s="29" t="str">
        <f t="shared" si="393"/>
        <v/>
      </c>
      <c r="I8369" s="29" t="str">
        <f t="shared" si="394"/>
        <v/>
      </c>
      <c r="J8369" s="29" t="str">
        <f t="shared" si="395"/>
        <v/>
      </c>
    </row>
    <row r="8370" spans="8:10" x14ac:dyDescent="0.25">
      <c r="H8370" s="29" t="str">
        <f t="shared" si="393"/>
        <v/>
      </c>
      <c r="I8370" s="29" t="str">
        <f t="shared" si="394"/>
        <v/>
      </c>
      <c r="J8370" s="29" t="str">
        <f t="shared" si="395"/>
        <v/>
      </c>
    </row>
    <row r="8371" spans="8:10" x14ac:dyDescent="0.25">
      <c r="H8371" s="29" t="str">
        <f t="shared" si="393"/>
        <v/>
      </c>
      <c r="I8371" s="29" t="str">
        <f t="shared" si="394"/>
        <v/>
      </c>
      <c r="J8371" s="29" t="str">
        <f t="shared" si="395"/>
        <v/>
      </c>
    </row>
    <row r="8372" spans="8:10" x14ac:dyDescent="0.25">
      <c r="H8372" s="29" t="str">
        <f t="shared" si="393"/>
        <v/>
      </c>
      <c r="I8372" s="29" t="str">
        <f t="shared" si="394"/>
        <v/>
      </c>
      <c r="J8372" s="29" t="str">
        <f t="shared" si="395"/>
        <v/>
      </c>
    </row>
    <row r="8373" spans="8:10" x14ac:dyDescent="0.25">
      <c r="H8373" s="29" t="str">
        <f t="shared" si="393"/>
        <v/>
      </c>
      <c r="I8373" s="29" t="str">
        <f t="shared" si="394"/>
        <v/>
      </c>
      <c r="J8373" s="29" t="str">
        <f t="shared" si="395"/>
        <v/>
      </c>
    </row>
    <row r="8374" spans="8:10" x14ac:dyDescent="0.25">
      <c r="H8374" s="29" t="str">
        <f t="shared" si="393"/>
        <v/>
      </c>
      <c r="I8374" s="29" t="str">
        <f t="shared" si="394"/>
        <v/>
      </c>
      <c r="J8374" s="29" t="str">
        <f t="shared" si="395"/>
        <v/>
      </c>
    </row>
    <row r="8375" spans="8:10" x14ac:dyDescent="0.25">
      <c r="H8375" s="29" t="str">
        <f t="shared" si="393"/>
        <v/>
      </c>
      <c r="I8375" s="29" t="str">
        <f t="shared" si="394"/>
        <v/>
      </c>
      <c r="J8375" s="29" t="str">
        <f t="shared" si="395"/>
        <v/>
      </c>
    </row>
    <row r="8376" spans="8:10" x14ac:dyDescent="0.25">
      <c r="H8376" s="29" t="str">
        <f t="shared" si="393"/>
        <v/>
      </c>
      <c r="I8376" s="29" t="str">
        <f t="shared" si="394"/>
        <v/>
      </c>
      <c r="J8376" s="29" t="str">
        <f t="shared" si="395"/>
        <v/>
      </c>
    </row>
    <row r="8377" spans="8:10" x14ac:dyDescent="0.25">
      <c r="H8377" s="29" t="str">
        <f t="shared" si="393"/>
        <v/>
      </c>
      <c r="I8377" s="29" t="str">
        <f t="shared" si="394"/>
        <v/>
      </c>
      <c r="J8377" s="29" t="str">
        <f t="shared" si="395"/>
        <v/>
      </c>
    </row>
    <row r="8378" spans="8:10" x14ac:dyDescent="0.25">
      <c r="H8378" s="29" t="str">
        <f t="shared" si="393"/>
        <v/>
      </c>
      <c r="I8378" s="29" t="str">
        <f t="shared" si="394"/>
        <v/>
      </c>
      <c r="J8378" s="29" t="str">
        <f t="shared" si="395"/>
        <v/>
      </c>
    </row>
    <row r="8379" spans="8:10" x14ac:dyDescent="0.25">
      <c r="H8379" s="29" t="str">
        <f t="shared" si="393"/>
        <v/>
      </c>
      <c r="I8379" s="29" t="str">
        <f t="shared" si="394"/>
        <v/>
      </c>
      <c r="J8379" s="29" t="str">
        <f t="shared" si="395"/>
        <v/>
      </c>
    </row>
    <row r="8380" spans="8:10" x14ac:dyDescent="0.25">
      <c r="H8380" s="29" t="str">
        <f t="shared" si="393"/>
        <v/>
      </c>
      <c r="I8380" s="29" t="str">
        <f t="shared" si="394"/>
        <v/>
      </c>
      <c r="J8380" s="29" t="str">
        <f t="shared" si="395"/>
        <v/>
      </c>
    </row>
    <row r="8381" spans="8:10" x14ac:dyDescent="0.25">
      <c r="H8381" s="29" t="str">
        <f t="shared" si="393"/>
        <v/>
      </c>
      <c r="I8381" s="29" t="str">
        <f t="shared" si="394"/>
        <v/>
      </c>
      <c r="J8381" s="29" t="str">
        <f t="shared" si="395"/>
        <v/>
      </c>
    </row>
    <row r="8382" spans="8:10" x14ac:dyDescent="0.25">
      <c r="H8382" s="29" t="str">
        <f t="shared" si="393"/>
        <v/>
      </c>
      <c r="I8382" s="29" t="str">
        <f t="shared" si="394"/>
        <v/>
      </c>
      <c r="J8382" s="29" t="str">
        <f t="shared" si="395"/>
        <v/>
      </c>
    </row>
    <row r="8383" spans="8:10" x14ac:dyDescent="0.25">
      <c r="H8383" s="29" t="str">
        <f t="shared" si="393"/>
        <v/>
      </c>
      <c r="I8383" s="29" t="str">
        <f t="shared" si="394"/>
        <v/>
      </c>
      <c r="J8383" s="29" t="str">
        <f t="shared" si="395"/>
        <v/>
      </c>
    </row>
    <row r="8384" spans="8:10" x14ac:dyDescent="0.25">
      <c r="H8384" s="29" t="str">
        <f t="shared" si="393"/>
        <v/>
      </c>
      <c r="I8384" s="29" t="str">
        <f t="shared" si="394"/>
        <v/>
      </c>
      <c r="J8384" s="29" t="str">
        <f t="shared" si="395"/>
        <v/>
      </c>
    </row>
    <row r="8385" spans="8:10" x14ac:dyDescent="0.25">
      <c r="H8385" s="29" t="str">
        <f t="shared" si="393"/>
        <v/>
      </c>
      <c r="I8385" s="29" t="str">
        <f t="shared" si="394"/>
        <v/>
      </c>
      <c r="J8385" s="29" t="str">
        <f t="shared" si="395"/>
        <v/>
      </c>
    </row>
    <row r="8386" spans="8:10" x14ac:dyDescent="0.25">
      <c r="H8386" s="29" t="str">
        <f t="shared" si="393"/>
        <v/>
      </c>
      <c r="I8386" s="29" t="str">
        <f t="shared" si="394"/>
        <v/>
      </c>
      <c r="J8386" s="29" t="str">
        <f t="shared" si="395"/>
        <v/>
      </c>
    </row>
    <row r="8387" spans="8:10" x14ac:dyDescent="0.25">
      <c r="H8387" s="29" t="str">
        <f t="shared" si="393"/>
        <v/>
      </c>
      <c r="I8387" s="29" t="str">
        <f t="shared" si="394"/>
        <v/>
      </c>
      <c r="J8387" s="29" t="str">
        <f t="shared" si="395"/>
        <v/>
      </c>
    </row>
    <row r="8388" spans="8:10" x14ac:dyDescent="0.25">
      <c r="H8388" s="29" t="str">
        <f t="shared" si="393"/>
        <v/>
      </c>
      <c r="I8388" s="29" t="str">
        <f t="shared" si="394"/>
        <v/>
      </c>
      <c r="J8388" s="29" t="str">
        <f t="shared" si="395"/>
        <v/>
      </c>
    </row>
    <row r="8389" spans="8:10" x14ac:dyDescent="0.25">
      <c r="H8389" s="29" t="str">
        <f t="shared" si="393"/>
        <v/>
      </c>
      <c r="I8389" s="29" t="str">
        <f t="shared" si="394"/>
        <v/>
      </c>
      <c r="J8389" s="29" t="str">
        <f t="shared" si="395"/>
        <v/>
      </c>
    </row>
    <row r="8390" spans="8:10" x14ac:dyDescent="0.25">
      <c r="H8390" s="29" t="str">
        <f t="shared" si="393"/>
        <v/>
      </c>
      <c r="I8390" s="29" t="str">
        <f t="shared" si="394"/>
        <v/>
      </c>
      <c r="J8390" s="29" t="str">
        <f t="shared" si="395"/>
        <v/>
      </c>
    </row>
    <row r="8391" spans="8:10" x14ac:dyDescent="0.25">
      <c r="H8391" s="29" t="str">
        <f t="shared" si="393"/>
        <v/>
      </c>
      <c r="I8391" s="29" t="str">
        <f t="shared" si="394"/>
        <v/>
      </c>
      <c r="J8391" s="29" t="str">
        <f t="shared" si="395"/>
        <v/>
      </c>
    </row>
    <row r="8392" spans="8:10" x14ac:dyDescent="0.25">
      <c r="H8392" s="29" t="str">
        <f t="shared" si="393"/>
        <v/>
      </c>
      <c r="I8392" s="29" t="str">
        <f t="shared" si="394"/>
        <v/>
      </c>
      <c r="J8392" s="29" t="str">
        <f t="shared" si="395"/>
        <v/>
      </c>
    </row>
    <row r="8393" spans="8:10" x14ac:dyDescent="0.25">
      <c r="H8393" s="29" t="str">
        <f t="shared" si="393"/>
        <v/>
      </c>
      <c r="I8393" s="29" t="str">
        <f t="shared" si="394"/>
        <v/>
      </c>
      <c r="J8393" s="29" t="str">
        <f t="shared" si="395"/>
        <v/>
      </c>
    </row>
    <row r="8394" spans="8:10" x14ac:dyDescent="0.25">
      <c r="H8394" s="29" t="str">
        <f t="shared" si="393"/>
        <v/>
      </c>
      <c r="I8394" s="29" t="str">
        <f t="shared" si="394"/>
        <v/>
      </c>
      <c r="J8394" s="29" t="str">
        <f t="shared" si="395"/>
        <v/>
      </c>
    </row>
    <row r="8395" spans="8:10" x14ac:dyDescent="0.25">
      <c r="H8395" s="29" t="str">
        <f t="shared" si="393"/>
        <v/>
      </c>
      <c r="I8395" s="29" t="str">
        <f t="shared" si="394"/>
        <v/>
      </c>
      <c r="J8395" s="29" t="str">
        <f t="shared" si="395"/>
        <v/>
      </c>
    </row>
    <row r="8396" spans="8:10" x14ac:dyDescent="0.25">
      <c r="H8396" s="29" t="str">
        <f t="shared" si="393"/>
        <v/>
      </c>
      <c r="I8396" s="29" t="str">
        <f t="shared" si="394"/>
        <v/>
      </c>
      <c r="J8396" s="29" t="str">
        <f t="shared" si="395"/>
        <v/>
      </c>
    </row>
    <row r="8397" spans="8:10" x14ac:dyDescent="0.25">
      <c r="H8397" s="29" t="str">
        <f t="shared" si="393"/>
        <v/>
      </c>
      <c r="I8397" s="29" t="str">
        <f t="shared" si="394"/>
        <v/>
      </c>
      <c r="J8397" s="29" t="str">
        <f t="shared" si="395"/>
        <v/>
      </c>
    </row>
    <row r="8398" spans="8:10" x14ac:dyDescent="0.25">
      <c r="H8398" s="29" t="str">
        <f t="shared" si="393"/>
        <v/>
      </c>
      <c r="I8398" s="29" t="str">
        <f t="shared" si="394"/>
        <v/>
      </c>
      <c r="J8398" s="29" t="str">
        <f t="shared" si="395"/>
        <v/>
      </c>
    </row>
    <row r="8399" spans="8:10" x14ac:dyDescent="0.25">
      <c r="H8399" s="29" t="str">
        <f t="shared" si="393"/>
        <v/>
      </c>
      <c r="I8399" s="29" t="str">
        <f t="shared" si="394"/>
        <v/>
      </c>
      <c r="J8399" s="29" t="str">
        <f t="shared" si="395"/>
        <v/>
      </c>
    </row>
    <row r="8400" spans="8:10" x14ac:dyDescent="0.25">
      <c r="H8400" s="29" t="str">
        <f t="shared" si="393"/>
        <v/>
      </c>
      <c r="I8400" s="29" t="str">
        <f t="shared" si="394"/>
        <v/>
      </c>
      <c r="J8400" s="29" t="str">
        <f t="shared" si="395"/>
        <v/>
      </c>
    </row>
    <row r="8401" spans="8:10" x14ac:dyDescent="0.25">
      <c r="H8401" s="29" t="str">
        <f t="shared" si="393"/>
        <v/>
      </c>
      <c r="I8401" s="29" t="str">
        <f t="shared" si="394"/>
        <v/>
      </c>
      <c r="J8401" s="29" t="str">
        <f t="shared" si="395"/>
        <v/>
      </c>
    </row>
    <row r="8402" spans="8:10" x14ac:dyDescent="0.25">
      <c r="H8402" s="29" t="str">
        <f t="shared" si="393"/>
        <v/>
      </c>
      <c r="I8402" s="29" t="str">
        <f t="shared" si="394"/>
        <v/>
      </c>
      <c r="J8402" s="29" t="str">
        <f t="shared" si="395"/>
        <v/>
      </c>
    </row>
    <row r="8403" spans="8:10" x14ac:dyDescent="0.25">
      <c r="H8403" s="29" t="str">
        <f t="shared" si="393"/>
        <v/>
      </c>
      <c r="I8403" s="29" t="str">
        <f t="shared" si="394"/>
        <v/>
      </c>
      <c r="J8403" s="29" t="str">
        <f t="shared" si="395"/>
        <v/>
      </c>
    </row>
    <row r="8404" spans="8:10" x14ac:dyDescent="0.25">
      <c r="H8404" s="29" t="str">
        <f t="shared" si="393"/>
        <v/>
      </c>
      <c r="I8404" s="29" t="str">
        <f t="shared" si="394"/>
        <v/>
      </c>
      <c r="J8404" s="29" t="str">
        <f t="shared" si="395"/>
        <v/>
      </c>
    </row>
    <row r="8405" spans="8:10" x14ac:dyDescent="0.25">
      <c r="H8405" s="29" t="str">
        <f t="shared" si="393"/>
        <v/>
      </c>
      <c r="I8405" s="29" t="str">
        <f t="shared" si="394"/>
        <v/>
      </c>
      <c r="J8405" s="29" t="str">
        <f t="shared" si="395"/>
        <v/>
      </c>
    </row>
    <row r="8406" spans="8:10" x14ac:dyDescent="0.25">
      <c r="H8406" s="29" t="str">
        <f t="shared" si="393"/>
        <v/>
      </c>
      <c r="I8406" s="29" t="str">
        <f t="shared" si="394"/>
        <v/>
      </c>
      <c r="J8406" s="29" t="str">
        <f t="shared" si="395"/>
        <v/>
      </c>
    </row>
    <row r="8407" spans="8:10" x14ac:dyDescent="0.25">
      <c r="H8407" s="29" t="str">
        <f t="shared" si="393"/>
        <v/>
      </c>
      <c r="I8407" s="29" t="str">
        <f t="shared" si="394"/>
        <v/>
      </c>
      <c r="J8407" s="29" t="str">
        <f t="shared" si="395"/>
        <v/>
      </c>
    </row>
    <row r="8408" spans="8:10" x14ac:dyDescent="0.25">
      <c r="H8408" s="29" t="str">
        <f t="shared" si="393"/>
        <v/>
      </c>
      <c r="I8408" s="29" t="str">
        <f t="shared" si="394"/>
        <v/>
      </c>
      <c r="J8408" s="29" t="str">
        <f t="shared" si="395"/>
        <v/>
      </c>
    </row>
    <row r="8409" spans="8:10" x14ac:dyDescent="0.25">
      <c r="H8409" s="29" t="str">
        <f t="shared" si="393"/>
        <v/>
      </c>
      <c r="I8409" s="29" t="str">
        <f t="shared" si="394"/>
        <v/>
      </c>
      <c r="J8409" s="29" t="str">
        <f t="shared" si="395"/>
        <v/>
      </c>
    </row>
    <row r="8410" spans="8:10" x14ac:dyDescent="0.25">
      <c r="H8410" s="29" t="str">
        <f t="shared" si="393"/>
        <v/>
      </c>
      <c r="I8410" s="29" t="str">
        <f t="shared" si="394"/>
        <v/>
      </c>
      <c r="J8410" s="29" t="str">
        <f t="shared" si="395"/>
        <v/>
      </c>
    </row>
    <row r="8411" spans="8:10" x14ac:dyDescent="0.25">
      <c r="H8411" s="29" t="str">
        <f t="shared" si="393"/>
        <v/>
      </c>
      <c r="I8411" s="29" t="str">
        <f t="shared" si="394"/>
        <v/>
      </c>
      <c r="J8411" s="29" t="str">
        <f t="shared" si="395"/>
        <v/>
      </c>
    </row>
    <row r="8412" spans="8:10" x14ac:dyDescent="0.25">
      <c r="H8412" s="29" t="str">
        <f t="shared" si="393"/>
        <v/>
      </c>
      <c r="I8412" s="29" t="str">
        <f t="shared" si="394"/>
        <v/>
      </c>
      <c r="J8412" s="29" t="str">
        <f t="shared" si="395"/>
        <v/>
      </c>
    </row>
    <row r="8413" spans="8:10" x14ac:dyDescent="0.25">
      <c r="H8413" s="29" t="str">
        <f t="shared" ref="H8413:H8476" si="396">IF(A8413&gt;0,WEEKNUM(C8413,21),"")</f>
        <v/>
      </c>
      <c r="I8413" s="29" t="str">
        <f t="shared" ref="I8413:I8476" si="397">IF(A8413&gt;0,1,"")</f>
        <v/>
      </c>
      <c r="J8413" s="29" t="str">
        <f t="shared" ref="J8413:J8476" si="398">IF(F8413&gt;0,1,"")</f>
        <v/>
      </c>
    </row>
    <row r="8414" spans="8:10" x14ac:dyDescent="0.25">
      <c r="H8414" s="29" t="str">
        <f t="shared" si="396"/>
        <v/>
      </c>
      <c r="I8414" s="29" t="str">
        <f t="shared" si="397"/>
        <v/>
      </c>
      <c r="J8414" s="29" t="str">
        <f t="shared" si="398"/>
        <v/>
      </c>
    </row>
    <row r="8415" spans="8:10" x14ac:dyDescent="0.25">
      <c r="H8415" s="29" t="str">
        <f t="shared" si="396"/>
        <v/>
      </c>
      <c r="I8415" s="29" t="str">
        <f t="shared" si="397"/>
        <v/>
      </c>
      <c r="J8415" s="29" t="str">
        <f t="shared" si="398"/>
        <v/>
      </c>
    </row>
    <row r="8416" spans="8:10" x14ac:dyDescent="0.25">
      <c r="H8416" s="29" t="str">
        <f t="shared" si="396"/>
        <v/>
      </c>
      <c r="I8416" s="29" t="str">
        <f t="shared" si="397"/>
        <v/>
      </c>
      <c r="J8416" s="29" t="str">
        <f t="shared" si="398"/>
        <v/>
      </c>
    </row>
    <row r="8417" spans="8:10" x14ac:dyDescent="0.25">
      <c r="H8417" s="29" t="str">
        <f t="shared" si="396"/>
        <v/>
      </c>
      <c r="I8417" s="29" t="str">
        <f t="shared" si="397"/>
        <v/>
      </c>
      <c r="J8417" s="29" t="str">
        <f t="shared" si="398"/>
        <v/>
      </c>
    </row>
    <row r="8418" spans="8:10" x14ac:dyDescent="0.25">
      <c r="H8418" s="29" t="str">
        <f t="shared" si="396"/>
        <v/>
      </c>
      <c r="I8418" s="29" t="str">
        <f t="shared" si="397"/>
        <v/>
      </c>
      <c r="J8418" s="29" t="str">
        <f t="shared" si="398"/>
        <v/>
      </c>
    </row>
    <row r="8419" spans="8:10" x14ac:dyDescent="0.25">
      <c r="H8419" s="29" t="str">
        <f t="shared" si="396"/>
        <v/>
      </c>
      <c r="I8419" s="29" t="str">
        <f t="shared" si="397"/>
        <v/>
      </c>
      <c r="J8419" s="29" t="str">
        <f t="shared" si="398"/>
        <v/>
      </c>
    </row>
    <row r="8420" spans="8:10" x14ac:dyDescent="0.25">
      <c r="H8420" s="29" t="str">
        <f t="shared" si="396"/>
        <v/>
      </c>
      <c r="I8420" s="29" t="str">
        <f t="shared" si="397"/>
        <v/>
      </c>
      <c r="J8420" s="29" t="str">
        <f t="shared" si="398"/>
        <v/>
      </c>
    </row>
    <row r="8421" spans="8:10" x14ac:dyDescent="0.25">
      <c r="H8421" s="29" t="str">
        <f t="shared" si="396"/>
        <v/>
      </c>
      <c r="I8421" s="29" t="str">
        <f t="shared" si="397"/>
        <v/>
      </c>
      <c r="J8421" s="29" t="str">
        <f t="shared" si="398"/>
        <v/>
      </c>
    </row>
    <row r="8422" spans="8:10" x14ac:dyDescent="0.25">
      <c r="H8422" s="29" t="str">
        <f t="shared" si="396"/>
        <v/>
      </c>
      <c r="I8422" s="29" t="str">
        <f t="shared" si="397"/>
        <v/>
      </c>
      <c r="J8422" s="29" t="str">
        <f t="shared" si="398"/>
        <v/>
      </c>
    </row>
    <row r="8423" spans="8:10" x14ac:dyDescent="0.25">
      <c r="H8423" s="29" t="str">
        <f t="shared" si="396"/>
        <v/>
      </c>
      <c r="I8423" s="29" t="str">
        <f t="shared" si="397"/>
        <v/>
      </c>
      <c r="J8423" s="29" t="str">
        <f t="shared" si="398"/>
        <v/>
      </c>
    </row>
    <row r="8424" spans="8:10" x14ac:dyDescent="0.25">
      <c r="H8424" s="29" t="str">
        <f t="shared" si="396"/>
        <v/>
      </c>
      <c r="I8424" s="29" t="str">
        <f t="shared" si="397"/>
        <v/>
      </c>
      <c r="J8424" s="29" t="str">
        <f t="shared" si="398"/>
        <v/>
      </c>
    </row>
    <row r="8425" spans="8:10" x14ac:dyDescent="0.25">
      <c r="H8425" s="29" t="str">
        <f t="shared" si="396"/>
        <v/>
      </c>
      <c r="I8425" s="29" t="str">
        <f t="shared" si="397"/>
        <v/>
      </c>
      <c r="J8425" s="29" t="str">
        <f t="shared" si="398"/>
        <v/>
      </c>
    </row>
    <row r="8426" spans="8:10" x14ac:dyDescent="0.25">
      <c r="H8426" s="29" t="str">
        <f t="shared" si="396"/>
        <v/>
      </c>
      <c r="I8426" s="29" t="str">
        <f t="shared" si="397"/>
        <v/>
      </c>
      <c r="J8426" s="29" t="str">
        <f t="shared" si="398"/>
        <v/>
      </c>
    </row>
    <row r="8427" spans="8:10" x14ac:dyDescent="0.25">
      <c r="H8427" s="29" t="str">
        <f t="shared" si="396"/>
        <v/>
      </c>
      <c r="I8427" s="29" t="str">
        <f t="shared" si="397"/>
        <v/>
      </c>
      <c r="J8427" s="29" t="str">
        <f t="shared" si="398"/>
        <v/>
      </c>
    </row>
    <row r="8428" spans="8:10" x14ac:dyDescent="0.25">
      <c r="H8428" s="29" t="str">
        <f t="shared" si="396"/>
        <v/>
      </c>
      <c r="I8428" s="29" t="str">
        <f t="shared" si="397"/>
        <v/>
      </c>
      <c r="J8428" s="29" t="str">
        <f t="shared" si="398"/>
        <v/>
      </c>
    </row>
    <row r="8429" spans="8:10" x14ac:dyDescent="0.25">
      <c r="H8429" s="29" t="str">
        <f t="shared" si="396"/>
        <v/>
      </c>
      <c r="I8429" s="29" t="str">
        <f t="shared" si="397"/>
        <v/>
      </c>
      <c r="J8429" s="29" t="str">
        <f t="shared" si="398"/>
        <v/>
      </c>
    </row>
    <row r="8430" spans="8:10" x14ac:dyDescent="0.25">
      <c r="H8430" s="29" t="str">
        <f t="shared" si="396"/>
        <v/>
      </c>
      <c r="I8430" s="29" t="str">
        <f t="shared" si="397"/>
        <v/>
      </c>
      <c r="J8430" s="29" t="str">
        <f t="shared" si="398"/>
        <v/>
      </c>
    </row>
    <row r="8431" spans="8:10" x14ac:dyDescent="0.25">
      <c r="H8431" s="29" t="str">
        <f t="shared" si="396"/>
        <v/>
      </c>
      <c r="I8431" s="29" t="str">
        <f t="shared" si="397"/>
        <v/>
      </c>
      <c r="J8431" s="29" t="str">
        <f t="shared" si="398"/>
        <v/>
      </c>
    </row>
    <row r="8432" spans="8:10" x14ac:dyDescent="0.25">
      <c r="H8432" s="29" t="str">
        <f t="shared" si="396"/>
        <v/>
      </c>
      <c r="I8432" s="29" t="str">
        <f t="shared" si="397"/>
        <v/>
      </c>
      <c r="J8432" s="29" t="str">
        <f t="shared" si="398"/>
        <v/>
      </c>
    </row>
    <row r="8433" spans="8:10" x14ac:dyDescent="0.25">
      <c r="H8433" s="29" t="str">
        <f t="shared" si="396"/>
        <v/>
      </c>
      <c r="I8433" s="29" t="str">
        <f t="shared" si="397"/>
        <v/>
      </c>
      <c r="J8433" s="29" t="str">
        <f t="shared" si="398"/>
        <v/>
      </c>
    </row>
    <row r="8434" spans="8:10" x14ac:dyDescent="0.25">
      <c r="H8434" s="29" t="str">
        <f t="shared" si="396"/>
        <v/>
      </c>
      <c r="I8434" s="29" t="str">
        <f t="shared" si="397"/>
        <v/>
      </c>
      <c r="J8434" s="29" t="str">
        <f t="shared" si="398"/>
        <v/>
      </c>
    </row>
    <row r="8435" spans="8:10" x14ac:dyDescent="0.25">
      <c r="H8435" s="29" t="str">
        <f t="shared" si="396"/>
        <v/>
      </c>
      <c r="I8435" s="29" t="str">
        <f t="shared" si="397"/>
        <v/>
      </c>
      <c r="J8435" s="29" t="str">
        <f t="shared" si="398"/>
        <v/>
      </c>
    </row>
    <row r="8436" spans="8:10" x14ac:dyDescent="0.25">
      <c r="H8436" s="29" t="str">
        <f t="shared" si="396"/>
        <v/>
      </c>
      <c r="I8436" s="29" t="str">
        <f t="shared" si="397"/>
        <v/>
      </c>
      <c r="J8436" s="29" t="str">
        <f t="shared" si="398"/>
        <v/>
      </c>
    </row>
    <row r="8437" spans="8:10" x14ac:dyDescent="0.25">
      <c r="H8437" s="29" t="str">
        <f t="shared" si="396"/>
        <v/>
      </c>
      <c r="I8437" s="29" t="str">
        <f t="shared" si="397"/>
        <v/>
      </c>
      <c r="J8437" s="29" t="str">
        <f t="shared" si="398"/>
        <v/>
      </c>
    </row>
    <row r="8438" spans="8:10" x14ac:dyDescent="0.25">
      <c r="H8438" s="29" t="str">
        <f t="shared" si="396"/>
        <v/>
      </c>
      <c r="I8438" s="29" t="str">
        <f t="shared" si="397"/>
        <v/>
      </c>
      <c r="J8438" s="29" t="str">
        <f t="shared" si="398"/>
        <v/>
      </c>
    </row>
    <row r="8439" spans="8:10" x14ac:dyDescent="0.25">
      <c r="H8439" s="29" t="str">
        <f t="shared" si="396"/>
        <v/>
      </c>
      <c r="I8439" s="29" t="str">
        <f t="shared" si="397"/>
        <v/>
      </c>
      <c r="J8439" s="29" t="str">
        <f t="shared" si="398"/>
        <v/>
      </c>
    </row>
    <row r="8440" spans="8:10" x14ac:dyDescent="0.25">
      <c r="H8440" s="29" t="str">
        <f t="shared" si="396"/>
        <v/>
      </c>
      <c r="I8440" s="29" t="str">
        <f t="shared" si="397"/>
        <v/>
      </c>
      <c r="J8440" s="29" t="str">
        <f t="shared" si="398"/>
        <v/>
      </c>
    </row>
    <row r="8441" spans="8:10" x14ac:dyDescent="0.25">
      <c r="H8441" s="29" t="str">
        <f t="shared" si="396"/>
        <v/>
      </c>
      <c r="I8441" s="29" t="str">
        <f t="shared" si="397"/>
        <v/>
      </c>
      <c r="J8441" s="29" t="str">
        <f t="shared" si="398"/>
        <v/>
      </c>
    </row>
    <row r="8442" spans="8:10" x14ac:dyDescent="0.25">
      <c r="H8442" s="29" t="str">
        <f t="shared" si="396"/>
        <v/>
      </c>
      <c r="I8442" s="29" t="str">
        <f t="shared" si="397"/>
        <v/>
      </c>
      <c r="J8442" s="29" t="str">
        <f t="shared" si="398"/>
        <v/>
      </c>
    </row>
    <row r="8443" spans="8:10" x14ac:dyDescent="0.25">
      <c r="H8443" s="29" t="str">
        <f t="shared" si="396"/>
        <v/>
      </c>
      <c r="I8443" s="29" t="str">
        <f t="shared" si="397"/>
        <v/>
      </c>
      <c r="J8443" s="29" t="str">
        <f t="shared" si="398"/>
        <v/>
      </c>
    </row>
    <row r="8444" spans="8:10" x14ac:dyDescent="0.25">
      <c r="H8444" s="29" t="str">
        <f t="shared" si="396"/>
        <v/>
      </c>
      <c r="I8444" s="29" t="str">
        <f t="shared" si="397"/>
        <v/>
      </c>
      <c r="J8444" s="29" t="str">
        <f t="shared" si="398"/>
        <v/>
      </c>
    </row>
    <row r="8445" spans="8:10" x14ac:dyDescent="0.25">
      <c r="H8445" s="29" t="str">
        <f t="shared" si="396"/>
        <v/>
      </c>
      <c r="I8445" s="29" t="str">
        <f t="shared" si="397"/>
        <v/>
      </c>
      <c r="J8445" s="29" t="str">
        <f t="shared" si="398"/>
        <v/>
      </c>
    </row>
    <row r="8446" spans="8:10" x14ac:dyDescent="0.25">
      <c r="H8446" s="29" t="str">
        <f t="shared" si="396"/>
        <v/>
      </c>
      <c r="I8446" s="29" t="str">
        <f t="shared" si="397"/>
        <v/>
      </c>
      <c r="J8446" s="29" t="str">
        <f t="shared" si="398"/>
        <v/>
      </c>
    </row>
    <row r="8447" spans="8:10" x14ac:dyDescent="0.25">
      <c r="H8447" s="29" t="str">
        <f t="shared" si="396"/>
        <v/>
      </c>
      <c r="I8447" s="29" t="str">
        <f t="shared" si="397"/>
        <v/>
      </c>
      <c r="J8447" s="29" t="str">
        <f t="shared" si="398"/>
        <v/>
      </c>
    </row>
    <row r="8448" spans="8:10" x14ac:dyDescent="0.25">
      <c r="H8448" s="29" t="str">
        <f t="shared" si="396"/>
        <v/>
      </c>
      <c r="I8448" s="29" t="str">
        <f t="shared" si="397"/>
        <v/>
      </c>
      <c r="J8448" s="29" t="str">
        <f t="shared" si="398"/>
        <v/>
      </c>
    </row>
    <row r="8449" spans="8:10" x14ac:dyDescent="0.25">
      <c r="H8449" s="29" t="str">
        <f t="shared" si="396"/>
        <v/>
      </c>
      <c r="I8449" s="29" t="str">
        <f t="shared" si="397"/>
        <v/>
      </c>
      <c r="J8449" s="29" t="str">
        <f t="shared" si="398"/>
        <v/>
      </c>
    </row>
    <row r="8450" spans="8:10" x14ac:dyDescent="0.25">
      <c r="H8450" s="29" t="str">
        <f t="shared" si="396"/>
        <v/>
      </c>
      <c r="I8450" s="29" t="str">
        <f t="shared" si="397"/>
        <v/>
      </c>
      <c r="J8450" s="29" t="str">
        <f t="shared" si="398"/>
        <v/>
      </c>
    </row>
    <row r="8451" spans="8:10" x14ac:dyDescent="0.25">
      <c r="H8451" s="29" t="str">
        <f t="shared" si="396"/>
        <v/>
      </c>
      <c r="I8451" s="29" t="str">
        <f t="shared" si="397"/>
        <v/>
      </c>
      <c r="J8451" s="29" t="str">
        <f t="shared" si="398"/>
        <v/>
      </c>
    </row>
    <row r="8452" spans="8:10" x14ac:dyDescent="0.25">
      <c r="H8452" s="29" t="str">
        <f t="shared" si="396"/>
        <v/>
      </c>
      <c r="I8452" s="29" t="str">
        <f t="shared" si="397"/>
        <v/>
      </c>
      <c r="J8452" s="29" t="str">
        <f t="shared" si="398"/>
        <v/>
      </c>
    </row>
    <row r="8453" spans="8:10" x14ac:dyDescent="0.25">
      <c r="H8453" s="29" t="str">
        <f t="shared" si="396"/>
        <v/>
      </c>
      <c r="I8453" s="29" t="str">
        <f t="shared" si="397"/>
        <v/>
      </c>
      <c r="J8453" s="29" t="str">
        <f t="shared" si="398"/>
        <v/>
      </c>
    </row>
    <row r="8454" spans="8:10" x14ac:dyDescent="0.25">
      <c r="H8454" s="29" t="str">
        <f t="shared" si="396"/>
        <v/>
      </c>
      <c r="I8454" s="29" t="str">
        <f t="shared" si="397"/>
        <v/>
      </c>
      <c r="J8454" s="29" t="str">
        <f t="shared" si="398"/>
        <v/>
      </c>
    </row>
    <row r="8455" spans="8:10" x14ac:dyDescent="0.25">
      <c r="H8455" s="29" t="str">
        <f t="shared" si="396"/>
        <v/>
      </c>
      <c r="I8455" s="29" t="str">
        <f t="shared" si="397"/>
        <v/>
      </c>
      <c r="J8455" s="29" t="str">
        <f t="shared" si="398"/>
        <v/>
      </c>
    </row>
    <row r="8456" spans="8:10" x14ac:dyDescent="0.25">
      <c r="H8456" s="29" t="str">
        <f t="shared" si="396"/>
        <v/>
      </c>
      <c r="I8456" s="29" t="str">
        <f t="shared" si="397"/>
        <v/>
      </c>
      <c r="J8456" s="29" t="str">
        <f t="shared" si="398"/>
        <v/>
      </c>
    </row>
    <row r="8457" spans="8:10" x14ac:dyDescent="0.25">
      <c r="H8457" s="29" t="str">
        <f t="shared" si="396"/>
        <v/>
      </c>
      <c r="I8457" s="29" t="str">
        <f t="shared" si="397"/>
        <v/>
      </c>
      <c r="J8457" s="29" t="str">
        <f t="shared" si="398"/>
        <v/>
      </c>
    </row>
    <row r="8458" spans="8:10" x14ac:dyDescent="0.25">
      <c r="H8458" s="29" t="str">
        <f t="shared" si="396"/>
        <v/>
      </c>
      <c r="I8458" s="29" t="str">
        <f t="shared" si="397"/>
        <v/>
      </c>
      <c r="J8458" s="29" t="str">
        <f t="shared" si="398"/>
        <v/>
      </c>
    </row>
    <row r="8459" spans="8:10" x14ac:dyDescent="0.25">
      <c r="H8459" s="29" t="str">
        <f t="shared" si="396"/>
        <v/>
      </c>
      <c r="I8459" s="29" t="str">
        <f t="shared" si="397"/>
        <v/>
      </c>
      <c r="J8459" s="29" t="str">
        <f t="shared" si="398"/>
        <v/>
      </c>
    </row>
    <row r="8460" spans="8:10" x14ac:dyDescent="0.25">
      <c r="H8460" s="29" t="str">
        <f t="shared" si="396"/>
        <v/>
      </c>
      <c r="I8460" s="29" t="str">
        <f t="shared" si="397"/>
        <v/>
      </c>
      <c r="J8460" s="29" t="str">
        <f t="shared" si="398"/>
        <v/>
      </c>
    </row>
    <row r="8461" spans="8:10" x14ac:dyDescent="0.25">
      <c r="H8461" s="29" t="str">
        <f t="shared" si="396"/>
        <v/>
      </c>
      <c r="I8461" s="29" t="str">
        <f t="shared" si="397"/>
        <v/>
      </c>
      <c r="J8461" s="29" t="str">
        <f t="shared" si="398"/>
        <v/>
      </c>
    </row>
    <row r="8462" spans="8:10" x14ac:dyDescent="0.25">
      <c r="H8462" s="29" t="str">
        <f t="shared" si="396"/>
        <v/>
      </c>
      <c r="I8462" s="29" t="str">
        <f t="shared" si="397"/>
        <v/>
      </c>
      <c r="J8462" s="29" t="str">
        <f t="shared" si="398"/>
        <v/>
      </c>
    </row>
    <row r="8463" spans="8:10" x14ac:dyDescent="0.25">
      <c r="H8463" s="29" t="str">
        <f t="shared" si="396"/>
        <v/>
      </c>
      <c r="I8463" s="29" t="str">
        <f t="shared" si="397"/>
        <v/>
      </c>
      <c r="J8463" s="29" t="str">
        <f t="shared" si="398"/>
        <v/>
      </c>
    </row>
    <row r="8464" spans="8:10" x14ac:dyDescent="0.25">
      <c r="H8464" s="29" t="str">
        <f t="shared" si="396"/>
        <v/>
      </c>
      <c r="I8464" s="29" t="str">
        <f t="shared" si="397"/>
        <v/>
      </c>
      <c r="J8464" s="29" t="str">
        <f t="shared" si="398"/>
        <v/>
      </c>
    </row>
    <row r="8465" spans="8:10" x14ac:dyDescent="0.25">
      <c r="H8465" s="29" t="str">
        <f t="shared" si="396"/>
        <v/>
      </c>
      <c r="I8465" s="29" t="str">
        <f t="shared" si="397"/>
        <v/>
      </c>
      <c r="J8465" s="29" t="str">
        <f t="shared" si="398"/>
        <v/>
      </c>
    </row>
    <row r="8466" spans="8:10" x14ac:dyDescent="0.25">
      <c r="H8466" s="29" t="str">
        <f t="shared" si="396"/>
        <v/>
      </c>
      <c r="I8466" s="29" t="str">
        <f t="shared" si="397"/>
        <v/>
      </c>
      <c r="J8466" s="29" t="str">
        <f t="shared" si="398"/>
        <v/>
      </c>
    </row>
    <row r="8467" spans="8:10" x14ac:dyDescent="0.25">
      <c r="H8467" s="29" t="str">
        <f t="shared" si="396"/>
        <v/>
      </c>
      <c r="I8467" s="29" t="str">
        <f t="shared" si="397"/>
        <v/>
      </c>
      <c r="J8467" s="29" t="str">
        <f t="shared" si="398"/>
        <v/>
      </c>
    </row>
    <row r="8468" spans="8:10" x14ac:dyDescent="0.25">
      <c r="H8468" s="29" t="str">
        <f t="shared" si="396"/>
        <v/>
      </c>
      <c r="I8468" s="29" t="str">
        <f t="shared" si="397"/>
        <v/>
      </c>
      <c r="J8468" s="29" t="str">
        <f t="shared" si="398"/>
        <v/>
      </c>
    </row>
    <row r="8469" spans="8:10" x14ac:dyDescent="0.25">
      <c r="H8469" s="29" t="str">
        <f t="shared" si="396"/>
        <v/>
      </c>
      <c r="I8469" s="29" t="str">
        <f t="shared" si="397"/>
        <v/>
      </c>
      <c r="J8469" s="29" t="str">
        <f t="shared" si="398"/>
        <v/>
      </c>
    </row>
    <row r="8470" spans="8:10" x14ac:dyDescent="0.25">
      <c r="H8470" s="29" t="str">
        <f t="shared" si="396"/>
        <v/>
      </c>
      <c r="I8470" s="29" t="str">
        <f t="shared" si="397"/>
        <v/>
      </c>
      <c r="J8470" s="29" t="str">
        <f t="shared" si="398"/>
        <v/>
      </c>
    </row>
    <row r="8471" spans="8:10" x14ac:dyDescent="0.25">
      <c r="H8471" s="29" t="str">
        <f t="shared" si="396"/>
        <v/>
      </c>
      <c r="I8471" s="29" t="str">
        <f t="shared" si="397"/>
        <v/>
      </c>
      <c r="J8471" s="29" t="str">
        <f t="shared" si="398"/>
        <v/>
      </c>
    </row>
    <row r="8472" spans="8:10" x14ac:dyDescent="0.25">
      <c r="H8472" s="29" t="str">
        <f t="shared" si="396"/>
        <v/>
      </c>
      <c r="I8472" s="29" t="str">
        <f t="shared" si="397"/>
        <v/>
      </c>
      <c r="J8472" s="29" t="str">
        <f t="shared" si="398"/>
        <v/>
      </c>
    </row>
    <row r="8473" spans="8:10" x14ac:dyDescent="0.25">
      <c r="H8473" s="29" t="str">
        <f t="shared" si="396"/>
        <v/>
      </c>
      <c r="I8473" s="29" t="str">
        <f t="shared" si="397"/>
        <v/>
      </c>
      <c r="J8473" s="29" t="str">
        <f t="shared" si="398"/>
        <v/>
      </c>
    </row>
    <row r="8474" spans="8:10" x14ac:dyDescent="0.25">
      <c r="H8474" s="29" t="str">
        <f t="shared" si="396"/>
        <v/>
      </c>
      <c r="I8474" s="29" t="str">
        <f t="shared" si="397"/>
        <v/>
      </c>
      <c r="J8474" s="29" t="str">
        <f t="shared" si="398"/>
        <v/>
      </c>
    </row>
    <row r="8475" spans="8:10" x14ac:dyDescent="0.25">
      <c r="H8475" s="29" t="str">
        <f t="shared" si="396"/>
        <v/>
      </c>
      <c r="I8475" s="29" t="str">
        <f t="shared" si="397"/>
        <v/>
      </c>
      <c r="J8475" s="29" t="str">
        <f t="shared" si="398"/>
        <v/>
      </c>
    </row>
    <row r="8476" spans="8:10" x14ac:dyDescent="0.25">
      <c r="H8476" s="29" t="str">
        <f t="shared" si="396"/>
        <v/>
      </c>
      <c r="I8476" s="29" t="str">
        <f t="shared" si="397"/>
        <v/>
      </c>
      <c r="J8476" s="29" t="str">
        <f t="shared" si="398"/>
        <v/>
      </c>
    </row>
    <row r="8477" spans="8:10" x14ac:dyDescent="0.25">
      <c r="H8477" s="29" t="str">
        <f t="shared" ref="H8477:H8540" si="399">IF(A8477&gt;0,WEEKNUM(C8477,21),"")</f>
        <v/>
      </c>
      <c r="I8477" s="29" t="str">
        <f t="shared" ref="I8477:I8540" si="400">IF(A8477&gt;0,1,"")</f>
        <v/>
      </c>
      <c r="J8477" s="29" t="str">
        <f t="shared" ref="J8477:J8540" si="401">IF(F8477&gt;0,1,"")</f>
        <v/>
      </c>
    </row>
    <row r="8478" spans="8:10" x14ac:dyDescent="0.25">
      <c r="H8478" s="29" t="str">
        <f t="shared" si="399"/>
        <v/>
      </c>
      <c r="I8478" s="29" t="str">
        <f t="shared" si="400"/>
        <v/>
      </c>
      <c r="J8478" s="29" t="str">
        <f t="shared" si="401"/>
        <v/>
      </c>
    </row>
    <row r="8479" spans="8:10" x14ac:dyDescent="0.25">
      <c r="H8479" s="29" t="str">
        <f t="shared" si="399"/>
        <v/>
      </c>
      <c r="I8479" s="29" t="str">
        <f t="shared" si="400"/>
        <v/>
      </c>
      <c r="J8479" s="29" t="str">
        <f t="shared" si="401"/>
        <v/>
      </c>
    </row>
    <row r="8480" spans="8:10" x14ac:dyDescent="0.25">
      <c r="H8480" s="29" t="str">
        <f t="shared" si="399"/>
        <v/>
      </c>
      <c r="I8480" s="29" t="str">
        <f t="shared" si="400"/>
        <v/>
      </c>
      <c r="J8480" s="29" t="str">
        <f t="shared" si="401"/>
        <v/>
      </c>
    </row>
    <row r="8481" spans="8:10" x14ac:dyDescent="0.25">
      <c r="H8481" s="29" t="str">
        <f t="shared" si="399"/>
        <v/>
      </c>
      <c r="I8481" s="29" t="str">
        <f t="shared" si="400"/>
        <v/>
      </c>
      <c r="J8481" s="29" t="str">
        <f t="shared" si="401"/>
        <v/>
      </c>
    </row>
    <row r="8482" spans="8:10" x14ac:dyDescent="0.25">
      <c r="H8482" s="29" t="str">
        <f t="shared" si="399"/>
        <v/>
      </c>
      <c r="I8482" s="29" t="str">
        <f t="shared" si="400"/>
        <v/>
      </c>
      <c r="J8482" s="29" t="str">
        <f t="shared" si="401"/>
        <v/>
      </c>
    </row>
    <row r="8483" spans="8:10" x14ac:dyDescent="0.25">
      <c r="H8483" s="29" t="str">
        <f t="shared" si="399"/>
        <v/>
      </c>
      <c r="I8483" s="29" t="str">
        <f t="shared" si="400"/>
        <v/>
      </c>
      <c r="J8483" s="29" t="str">
        <f t="shared" si="401"/>
        <v/>
      </c>
    </row>
    <row r="8484" spans="8:10" x14ac:dyDescent="0.25">
      <c r="H8484" s="29" t="str">
        <f t="shared" si="399"/>
        <v/>
      </c>
      <c r="I8484" s="29" t="str">
        <f t="shared" si="400"/>
        <v/>
      </c>
      <c r="J8484" s="29" t="str">
        <f t="shared" si="401"/>
        <v/>
      </c>
    </row>
    <row r="8485" spans="8:10" x14ac:dyDescent="0.25">
      <c r="H8485" s="29" t="str">
        <f t="shared" si="399"/>
        <v/>
      </c>
      <c r="I8485" s="29" t="str">
        <f t="shared" si="400"/>
        <v/>
      </c>
      <c r="J8485" s="29" t="str">
        <f t="shared" si="401"/>
        <v/>
      </c>
    </row>
    <row r="8486" spans="8:10" x14ac:dyDescent="0.25">
      <c r="H8486" s="29" t="str">
        <f t="shared" si="399"/>
        <v/>
      </c>
      <c r="I8486" s="29" t="str">
        <f t="shared" si="400"/>
        <v/>
      </c>
      <c r="J8486" s="29" t="str">
        <f t="shared" si="401"/>
        <v/>
      </c>
    </row>
    <row r="8487" spans="8:10" x14ac:dyDescent="0.25">
      <c r="H8487" s="29" t="str">
        <f t="shared" si="399"/>
        <v/>
      </c>
      <c r="I8487" s="29" t="str">
        <f t="shared" si="400"/>
        <v/>
      </c>
      <c r="J8487" s="29" t="str">
        <f t="shared" si="401"/>
        <v/>
      </c>
    </row>
    <row r="8488" spans="8:10" x14ac:dyDescent="0.25">
      <c r="H8488" s="29" t="str">
        <f t="shared" si="399"/>
        <v/>
      </c>
      <c r="I8488" s="29" t="str">
        <f t="shared" si="400"/>
        <v/>
      </c>
      <c r="J8488" s="29" t="str">
        <f t="shared" si="401"/>
        <v/>
      </c>
    </row>
    <row r="8489" spans="8:10" x14ac:dyDescent="0.25">
      <c r="H8489" s="29" t="str">
        <f t="shared" si="399"/>
        <v/>
      </c>
      <c r="I8489" s="29" t="str">
        <f t="shared" si="400"/>
        <v/>
      </c>
      <c r="J8489" s="29" t="str">
        <f t="shared" si="401"/>
        <v/>
      </c>
    </row>
    <row r="8490" spans="8:10" x14ac:dyDescent="0.25">
      <c r="H8490" s="29" t="str">
        <f t="shared" si="399"/>
        <v/>
      </c>
      <c r="I8490" s="29" t="str">
        <f t="shared" si="400"/>
        <v/>
      </c>
      <c r="J8490" s="29" t="str">
        <f t="shared" si="401"/>
        <v/>
      </c>
    </row>
    <row r="8491" spans="8:10" x14ac:dyDescent="0.25">
      <c r="H8491" s="29" t="str">
        <f t="shared" si="399"/>
        <v/>
      </c>
      <c r="I8491" s="29" t="str">
        <f t="shared" si="400"/>
        <v/>
      </c>
      <c r="J8491" s="29" t="str">
        <f t="shared" si="401"/>
        <v/>
      </c>
    </row>
    <row r="8492" spans="8:10" x14ac:dyDescent="0.25">
      <c r="H8492" s="29" t="str">
        <f t="shared" si="399"/>
        <v/>
      </c>
      <c r="I8492" s="29" t="str">
        <f t="shared" si="400"/>
        <v/>
      </c>
      <c r="J8492" s="29" t="str">
        <f t="shared" si="401"/>
        <v/>
      </c>
    </row>
    <row r="8493" spans="8:10" x14ac:dyDescent="0.25">
      <c r="H8493" s="29" t="str">
        <f t="shared" si="399"/>
        <v/>
      </c>
      <c r="I8493" s="29" t="str">
        <f t="shared" si="400"/>
        <v/>
      </c>
      <c r="J8493" s="29" t="str">
        <f t="shared" si="401"/>
        <v/>
      </c>
    </row>
    <row r="8494" spans="8:10" x14ac:dyDescent="0.25">
      <c r="H8494" s="29" t="str">
        <f t="shared" si="399"/>
        <v/>
      </c>
      <c r="I8494" s="29" t="str">
        <f t="shared" si="400"/>
        <v/>
      </c>
      <c r="J8494" s="29" t="str">
        <f t="shared" si="401"/>
        <v/>
      </c>
    </row>
    <row r="8495" spans="8:10" x14ac:dyDescent="0.25">
      <c r="H8495" s="29" t="str">
        <f t="shared" si="399"/>
        <v/>
      </c>
      <c r="I8495" s="29" t="str">
        <f t="shared" si="400"/>
        <v/>
      </c>
      <c r="J8495" s="29" t="str">
        <f t="shared" si="401"/>
        <v/>
      </c>
    </row>
    <row r="8496" spans="8:10" x14ac:dyDescent="0.25">
      <c r="H8496" s="29" t="str">
        <f t="shared" si="399"/>
        <v/>
      </c>
      <c r="I8496" s="29" t="str">
        <f t="shared" si="400"/>
        <v/>
      </c>
      <c r="J8496" s="29" t="str">
        <f t="shared" si="401"/>
        <v/>
      </c>
    </row>
    <row r="8497" spans="8:10" x14ac:dyDescent="0.25">
      <c r="H8497" s="29" t="str">
        <f t="shared" si="399"/>
        <v/>
      </c>
      <c r="I8497" s="29" t="str">
        <f t="shared" si="400"/>
        <v/>
      </c>
      <c r="J8497" s="29" t="str">
        <f t="shared" si="401"/>
        <v/>
      </c>
    </row>
    <row r="8498" spans="8:10" x14ac:dyDescent="0.25">
      <c r="H8498" s="29" t="str">
        <f t="shared" si="399"/>
        <v/>
      </c>
      <c r="I8498" s="29" t="str">
        <f t="shared" si="400"/>
        <v/>
      </c>
      <c r="J8498" s="29" t="str">
        <f t="shared" si="401"/>
        <v/>
      </c>
    </row>
    <row r="8499" spans="8:10" x14ac:dyDescent="0.25">
      <c r="H8499" s="29" t="str">
        <f t="shared" si="399"/>
        <v/>
      </c>
      <c r="I8499" s="29" t="str">
        <f t="shared" si="400"/>
        <v/>
      </c>
      <c r="J8499" s="29" t="str">
        <f t="shared" si="401"/>
        <v/>
      </c>
    </row>
    <row r="8500" spans="8:10" x14ac:dyDescent="0.25">
      <c r="H8500" s="29" t="str">
        <f t="shared" si="399"/>
        <v/>
      </c>
      <c r="I8500" s="29" t="str">
        <f t="shared" si="400"/>
        <v/>
      </c>
      <c r="J8500" s="29" t="str">
        <f t="shared" si="401"/>
        <v/>
      </c>
    </row>
    <row r="8501" spans="8:10" x14ac:dyDescent="0.25">
      <c r="H8501" s="29" t="str">
        <f t="shared" si="399"/>
        <v/>
      </c>
      <c r="I8501" s="29" t="str">
        <f t="shared" si="400"/>
        <v/>
      </c>
      <c r="J8501" s="29" t="str">
        <f t="shared" si="401"/>
        <v/>
      </c>
    </row>
    <row r="8502" spans="8:10" x14ac:dyDescent="0.25">
      <c r="H8502" s="29" t="str">
        <f t="shared" si="399"/>
        <v/>
      </c>
      <c r="I8502" s="29" t="str">
        <f t="shared" si="400"/>
        <v/>
      </c>
      <c r="J8502" s="29" t="str">
        <f t="shared" si="401"/>
        <v/>
      </c>
    </row>
    <row r="8503" spans="8:10" x14ac:dyDescent="0.25">
      <c r="H8503" s="29" t="str">
        <f t="shared" si="399"/>
        <v/>
      </c>
      <c r="I8503" s="29" t="str">
        <f t="shared" si="400"/>
        <v/>
      </c>
      <c r="J8503" s="29" t="str">
        <f t="shared" si="401"/>
        <v/>
      </c>
    </row>
    <row r="8504" spans="8:10" x14ac:dyDescent="0.25">
      <c r="H8504" s="29" t="str">
        <f t="shared" si="399"/>
        <v/>
      </c>
      <c r="I8504" s="29" t="str">
        <f t="shared" si="400"/>
        <v/>
      </c>
      <c r="J8504" s="29" t="str">
        <f t="shared" si="401"/>
        <v/>
      </c>
    </row>
    <row r="8505" spans="8:10" x14ac:dyDescent="0.25">
      <c r="H8505" s="29" t="str">
        <f t="shared" si="399"/>
        <v/>
      </c>
      <c r="I8505" s="29" t="str">
        <f t="shared" si="400"/>
        <v/>
      </c>
      <c r="J8505" s="29" t="str">
        <f t="shared" si="401"/>
        <v/>
      </c>
    </row>
    <row r="8506" spans="8:10" x14ac:dyDescent="0.25">
      <c r="H8506" s="29" t="str">
        <f t="shared" si="399"/>
        <v/>
      </c>
      <c r="I8506" s="29" t="str">
        <f t="shared" si="400"/>
        <v/>
      </c>
      <c r="J8506" s="29" t="str">
        <f t="shared" si="401"/>
        <v/>
      </c>
    </row>
    <row r="8507" spans="8:10" x14ac:dyDescent="0.25">
      <c r="H8507" s="29" t="str">
        <f t="shared" si="399"/>
        <v/>
      </c>
      <c r="I8507" s="29" t="str">
        <f t="shared" si="400"/>
        <v/>
      </c>
      <c r="J8507" s="29" t="str">
        <f t="shared" si="401"/>
        <v/>
      </c>
    </row>
    <row r="8508" spans="8:10" x14ac:dyDescent="0.25">
      <c r="H8508" s="29" t="str">
        <f t="shared" si="399"/>
        <v/>
      </c>
      <c r="I8508" s="29" t="str">
        <f t="shared" si="400"/>
        <v/>
      </c>
      <c r="J8508" s="29" t="str">
        <f t="shared" si="401"/>
        <v/>
      </c>
    </row>
    <row r="8509" spans="8:10" x14ac:dyDescent="0.25">
      <c r="H8509" s="29" t="str">
        <f t="shared" si="399"/>
        <v/>
      </c>
      <c r="I8509" s="29" t="str">
        <f t="shared" si="400"/>
        <v/>
      </c>
      <c r="J8509" s="29" t="str">
        <f t="shared" si="401"/>
        <v/>
      </c>
    </row>
    <row r="8510" spans="8:10" x14ac:dyDescent="0.25">
      <c r="H8510" s="29" t="str">
        <f t="shared" si="399"/>
        <v/>
      </c>
      <c r="I8510" s="29" t="str">
        <f t="shared" si="400"/>
        <v/>
      </c>
      <c r="J8510" s="29" t="str">
        <f t="shared" si="401"/>
        <v/>
      </c>
    </row>
    <row r="8511" spans="8:10" x14ac:dyDescent="0.25">
      <c r="H8511" s="29" t="str">
        <f t="shared" si="399"/>
        <v/>
      </c>
      <c r="I8511" s="29" t="str">
        <f t="shared" si="400"/>
        <v/>
      </c>
      <c r="J8511" s="29" t="str">
        <f t="shared" si="401"/>
        <v/>
      </c>
    </row>
    <row r="8512" spans="8:10" x14ac:dyDescent="0.25">
      <c r="H8512" s="29" t="str">
        <f t="shared" si="399"/>
        <v/>
      </c>
      <c r="I8512" s="29" t="str">
        <f t="shared" si="400"/>
        <v/>
      </c>
      <c r="J8512" s="29" t="str">
        <f t="shared" si="401"/>
        <v/>
      </c>
    </row>
    <row r="8513" spans="8:10" x14ac:dyDescent="0.25">
      <c r="H8513" s="29" t="str">
        <f t="shared" si="399"/>
        <v/>
      </c>
      <c r="I8513" s="29" t="str">
        <f t="shared" si="400"/>
        <v/>
      </c>
      <c r="J8513" s="29" t="str">
        <f t="shared" si="401"/>
        <v/>
      </c>
    </row>
    <row r="8514" spans="8:10" x14ac:dyDescent="0.25">
      <c r="H8514" s="29" t="str">
        <f t="shared" si="399"/>
        <v/>
      </c>
      <c r="I8514" s="29" t="str">
        <f t="shared" si="400"/>
        <v/>
      </c>
      <c r="J8514" s="29" t="str">
        <f t="shared" si="401"/>
        <v/>
      </c>
    </row>
    <row r="8515" spans="8:10" x14ac:dyDescent="0.25">
      <c r="H8515" s="29" t="str">
        <f t="shared" si="399"/>
        <v/>
      </c>
      <c r="I8515" s="29" t="str">
        <f t="shared" si="400"/>
        <v/>
      </c>
      <c r="J8515" s="29" t="str">
        <f t="shared" si="401"/>
        <v/>
      </c>
    </row>
    <row r="8516" spans="8:10" x14ac:dyDescent="0.25">
      <c r="H8516" s="29" t="str">
        <f t="shared" si="399"/>
        <v/>
      </c>
      <c r="I8516" s="29" t="str">
        <f t="shared" si="400"/>
        <v/>
      </c>
      <c r="J8516" s="29" t="str">
        <f t="shared" si="401"/>
        <v/>
      </c>
    </row>
    <row r="8517" spans="8:10" x14ac:dyDescent="0.25">
      <c r="H8517" s="29" t="str">
        <f t="shared" si="399"/>
        <v/>
      </c>
      <c r="I8517" s="29" t="str">
        <f t="shared" si="400"/>
        <v/>
      </c>
      <c r="J8517" s="29" t="str">
        <f t="shared" si="401"/>
        <v/>
      </c>
    </row>
    <row r="8518" spans="8:10" x14ac:dyDescent="0.25">
      <c r="H8518" s="29" t="str">
        <f t="shared" si="399"/>
        <v/>
      </c>
      <c r="I8518" s="29" t="str">
        <f t="shared" si="400"/>
        <v/>
      </c>
      <c r="J8518" s="29" t="str">
        <f t="shared" si="401"/>
        <v/>
      </c>
    </row>
    <row r="8519" spans="8:10" x14ac:dyDescent="0.25">
      <c r="H8519" s="29" t="str">
        <f t="shared" si="399"/>
        <v/>
      </c>
      <c r="I8519" s="29" t="str">
        <f t="shared" si="400"/>
        <v/>
      </c>
      <c r="J8519" s="29" t="str">
        <f t="shared" si="401"/>
        <v/>
      </c>
    </row>
    <row r="8520" spans="8:10" x14ac:dyDescent="0.25">
      <c r="H8520" s="29" t="str">
        <f t="shared" si="399"/>
        <v/>
      </c>
      <c r="I8520" s="29" t="str">
        <f t="shared" si="400"/>
        <v/>
      </c>
      <c r="J8520" s="29" t="str">
        <f t="shared" si="401"/>
        <v/>
      </c>
    </row>
    <row r="8521" spans="8:10" x14ac:dyDescent="0.25">
      <c r="H8521" s="29" t="str">
        <f t="shared" si="399"/>
        <v/>
      </c>
      <c r="I8521" s="29" t="str">
        <f t="shared" si="400"/>
        <v/>
      </c>
      <c r="J8521" s="29" t="str">
        <f t="shared" si="401"/>
        <v/>
      </c>
    </row>
    <row r="8522" spans="8:10" x14ac:dyDescent="0.25">
      <c r="H8522" s="29" t="str">
        <f t="shared" si="399"/>
        <v/>
      </c>
      <c r="I8522" s="29" t="str">
        <f t="shared" si="400"/>
        <v/>
      </c>
      <c r="J8522" s="29" t="str">
        <f t="shared" si="401"/>
        <v/>
      </c>
    </row>
    <row r="8523" spans="8:10" x14ac:dyDescent="0.25">
      <c r="H8523" s="29" t="str">
        <f t="shared" si="399"/>
        <v/>
      </c>
      <c r="I8523" s="29" t="str">
        <f t="shared" si="400"/>
        <v/>
      </c>
      <c r="J8523" s="29" t="str">
        <f t="shared" si="401"/>
        <v/>
      </c>
    </row>
    <row r="8524" spans="8:10" x14ac:dyDescent="0.25">
      <c r="H8524" s="29" t="str">
        <f t="shared" si="399"/>
        <v/>
      </c>
      <c r="I8524" s="29" t="str">
        <f t="shared" si="400"/>
        <v/>
      </c>
      <c r="J8524" s="29" t="str">
        <f t="shared" si="401"/>
        <v/>
      </c>
    </row>
    <row r="8525" spans="8:10" x14ac:dyDescent="0.25">
      <c r="H8525" s="29" t="str">
        <f t="shared" si="399"/>
        <v/>
      </c>
      <c r="I8525" s="29" t="str">
        <f t="shared" si="400"/>
        <v/>
      </c>
      <c r="J8525" s="29" t="str">
        <f t="shared" si="401"/>
        <v/>
      </c>
    </row>
    <row r="8526" spans="8:10" x14ac:dyDescent="0.25">
      <c r="H8526" s="29" t="str">
        <f t="shared" si="399"/>
        <v/>
      </c>
      <c r="I8526" s="29" t="str">
        <f t="shared" si="400"/>
        <v/>
      </c>
      <c r="J8526" s="29" t="str">
        <f t="shared" si="401"/>
        <v/>
      </c>
    </row>
    <row r="8527" spans="8:10" x14ac:dyDescent="0.25">
      <c r="H8527" s="29" t="str">
        <f t="shared" si="399"/>
        <v/>
      </c>
      <c r="I8527" s="29" t="str">
        <f t="shared" si="400"/>
        <v/>
      </c>
      <c r="J8527" s="29" t="str">
        <f t="shared" si="401"/>
        <v/>
      </c>
    </row>
    <row r="8528" spans="8:10" x14ac:dyDescent="0.25">
      <c r="H8528" s="29" t="str">
        <f t="shared" si="399"/>
        <v/>
      </c>
      <c r="I8528" s="29" t="str">
        <f t="shared" si="400"/>
        <v/>
      </c>
      <c r="J8528" s="29" t="str">
        <f t="shared" si="401"/>
        <v/>
      </c>
    </row>
    <row r="8529" spans="8:10" x14ac:dyDescent="0.25">
      <c r="H8529" s="29" t="str">
        <f t="shared" si="399"/>
        <v/>
      </c>
      <c r="I8529" s="29" t="str">
        <f t="shared" si="400"/>
        <v/>
      </c>
      <c r="J8529" s="29" t="str">
        <f t="shared" si="401"/>
        <v/>
      </c>
    </row>
    <row r="8530" spans="8:10" x14ac:dyDescent="0.25">
      <c r="H8530" s="29" t="str">
        <f t="shared" si="399"/>
        <v/>
      </c>
      <c r="I8530" s="29" t="str">
        <f t="shared" si="400"/>
        <v/>
      </c>
      <c r="J8530" s="29" t="str">
        <f t="shared" si="401"/>
        <v/>
      </c>
    </row>
    <row r="8531" spans="8:10" x14ac:dyDescent="0.25">
      <c r="H8531" s="29" t="str">
        <f t="shared" si="399"/>
        <v/>
      </c>
      <c r="I8531" s="29" t="str">
        <f t="shared" si="400"/>
        <v/>
      </c>
      <c r="J8531" s="29" t="str">
        <f t="shared" si="401"/>
        <v/>
      </c>
    </row>
    <row r="8532" spans="8:10" x14ac:dyDescent="0.25">
      <c r="H8532" s="29" t="str">
        <f t="shared" si="399"/>
        <v/>
      </c>
      <c r="I8532" s="29" t="str">
        <f t="shared" si="400"/>
        <v/>
      </c>
      <c r="J8532" s="29" t="str">
        <f t="shared" si="401"/>
        <v/>
      </c>
    </row>
    <row r="8533" spans="8:10" x14ac:dyDescent="0.25">
      <c r="H8533" s="29" t="str">
        <f t="shared" si="399"/>
        <v/>
      </c>
      <c r="I8533" s="29" t="str">
        <f t="shared" si="400"/>
        <v/>
      </c>
      <c r="J8533" s="29" t="str">
        <f t="shared" si="401"/>
        <v/>
      </c>
    </row>
    <row r="8534" spans="8:10" x14ac:dyDescent="0.25">
      <c r="H8534" s="29" t="str">
        <f t="shared" si="399"/>
        <v/>
      </c>
      <c r="I8534" s="29" t="str">
        <f t="shared" si="400"/>
        <v/>
      </c>
      <c r="J8534" s="29" t="str">
        <f t="shared" si="401"/>
        <v/>
      </c>
    </row>
    <row r="8535" spans="8:10" x14ac:dyDescent="0.25">
      <c r="H8535" s="29" t="str">
        <f t="shared" si="399"/>
        <v/>
      </c>
      <c r="I8535" s="29" t="str">
        <f t="shared" si="400"/>
        <v/>
      </c>
      <c r="J8535" s="29" t="str">
        <f t="shared" si="401"/>
        <v/>
      </c>
    </row>
    <row r="8536" spans="8:10" x14ac:dyDescent="0.25">
      <c r="H8536" s="29" t="str">
        <f t="shared" si="399"/>
        <v/>
      </c>
      <c r="I8536" s="29" t="str">
        <f t="shared" si="400"/>
        <v/>
      </c>
      <c r="J8536" s="29" t="str">
        <f t="shared" si="401"/>
        <v/>
      </c>
    </row>
    <row r="8537" spans="8:10" x14ac:dyDescent="0.25">
      <c r="H8537" s="29" t="str">
        <f t="shared" si="399"/>
        <v/>
      </c>
      <c r="I8537" s="29" t="str">
        <f t="shared" si="400"/>
        <v/>
      </c>
      <c r="J8537" s="29" t="str">
        <f t="shared" si="401"/>
        <v/>
      </c>
    </row>
    <row r="8538" spans="8:10" x14ac:dyDescent="0.25">
      <c r="H8538" s="29" t="str">
        <f t="shared" si="399"/>
        <v/>
      </c>
      <c r="I8538" s="29" t="str">
        <f t="shared" si="400"/>
        <v/>
      </c>
      <c r="J8538" s="29" t="str">
        <f t="shared" si="401"/>
        <v/>
      </c>
    </row>
    <row r="8539" spans="8:10" x14ac:dyDescent="0.25">
      <c r="H8539" s="29" t="str">
        <f t="shared" si="399"/>
        <v/>
      </c>
      <c r="I8539" s="29" t="str">
        <f t="shared" si="400"/>
        <v/>
      </c>
      <c r="J8539" s="29" t="str">
        <f t="shared" si="401"/>
        <v/>
      </c>
    </row>
    <row r="8540" spans="8:10" x14ac:dyDescent="0.25">
      <c r="H8540" s="29" t="str">
        <f t="shared" si="399"/>
        <v/>
      </c>
      <c r="I8540" s="29" t="str">
        <f t="shared" si="400"/>
        <v/>
      </c>
      <c r="J8540" s="29" t="str">
        <f t="shared" si="401"/>
        <v/>
      </c>
    </row>
    <row r="8541" spans="8:10" x14ac:dyDescent="0.25">
      <c r="H8541" s="29" t="str">
        <f t="shared" ref="H8541:H8604" si="402">IF(A8541&gt;0,WEEKNUM(C8541,21),"")</f>
        <v/>
      </c>
      <c r="I8541" s="29" t="str">
        <f t="shared" ref="I8541:I8604" si="403">IF(A8541&gt;0,1,"")</f>
        <v/>
      </c>
      <c r="J8541" s="29" t="str">
        <f t="shared" ref="J8541:J8604" si="404">IF(F8541&gt;0,1,"")</f>
        <v/>
      </c>
    </row>
    <row r="8542" spans="8:10" x14ac:dyDescent="0.25">
      <c r="H8542" s="29" t="str">
        <f t="shared" si="402"/>
        <v/>
      </c>
      <c r="I8542" s="29" t="str">
        <f t="shared" si="403"/>
        <v/>
      </c>
      <c r="J8542" s="29" t="str">
        <f t="shared" si="404"/>
        <v/>
      </c>
    </row>
    <row r="8543" spans="8:10" x14ac:dyDescent="0.25">
      <c r="H8543" s="29" t="str">
        <f t="shared" si="402"/>
        <v/>
      </c>
      <c r="I8543" s="29" t="str">
        <f t="shared" si="403"/>
        <v/>
      </c>
      <c r="J8543" s="29" t="str">
        <f t="shared" si="404"/>
        <v/>
      </c>
    </row>
    <row r="8544" spans="8:10" x14ac:dyDescent="0.25">
      <c r="H8544" s="29" t="str">
        <f t="shared" si="402"/>
        <v/>
      </c>
      <c r="I8544" s="29" t="str">
        <f t="shared" si="403"/>
        <v/>
      </c>
      <c r="J8544" s="29" t="str">
        <f t="shared" si="404"/>
        <v/>
      </c>
    </row>
    <row r="8545" spans="8:10" x14ac:dyDescent="0.25">
      <c r="H8545" s="29" t="str">
        <f t="shared" si="402"/>
        <v/>
      </c>
      <c r="I8545" s="29" t="str">
        <f t="shared" si="403"/>
        <v/>
      </c>
      <c r="J8545" s="29" t="str">
        <f t="shared" si="404"/>
        <v/>
      </c>
    </row>
    <row r="8546" spans="8:10" x14ac:dyDescent="0.25">
      <c r="H8546" s="29" t="str">
        <f t="shared" si="402"/>
        <v/>
      </c>
      <c r="I8546" s="29" t="str">
        <f t="shared" si="403"/>
        <v/>
      </c>
      <c r="J8546" s="29" t="str">
        <f t="shared" si="404"/>
        <v/>
      </c>
    </row>
    <row r="8547" spans="8:10" x14ac:dyDescent="0.25">
      <c r="H8547" s="29" t="str">
        <f t="shared" si="402"/>
        <v/>
      </c>
      <c r="I8547" s="29" t="str">
        <f t="shared" si="403"/>
        <v/>
      </c>
      <c r="J8547" s="29" t="str">
        <f t="shared" si="404"/>
        <v/>
      </c>
    </row>
    <row r="8548" spans="8:10" x14ac:dyDescent="0.25">
      <c r="H8548" s="29" t="str">
        <f t="shared" si="402"/>
        <v/>
      </c>
      <c r="I8548" s="29" t="str">
        <f t="shared" si="403"/>
        <v/>
      </c>
      <c r="J8548" s="29" t="str">
        <f t="shared" si="404"/>
        <v/>
      </c>
    </row>
    <row r="8549" spans="8:10" x14ac:dyDescent="0.25">
      <c r="H8549" s="29" t="str">
        <f t="shared" si="402"/>
        <v/>
      </c>
      <c r="I8549" s="29" t="str">
        <f t="shared" si="403"/>
        <v/>
      </c>
      <c r="J8549" s="29" t="str">
        <f t="shared" si="404"/>
        <v/>
      </c>
    </row>
    <row r="8550" spans="8:10" x14ac:dyDescent="0.25">
      <c r="H8550" s="29" t="str">
        <f t="shared" si="402"/>
        <v/>
      </c>
      <c r="I8550" s="29" t="str">
        <f t="shared" si="403"/>
        <v/>
      </c>
      <c r="J8550" s="29" t="str">
        <f t="shared" si="404"/>
        <v/>
      </c>
    </row>
    <row r="8551" spans="8:10" x14ac:dyDescent="0.25">
      <c r="H8551" s="29" t="str">
        <f t="shared" si="402"/>
        <v/>
      </c>
      <c r="I8551" s="29" t="str">
        <f t="shared" si="403"/>
        <v/>
      </c>
      <c r="J8551" s="29" t="str">
        <f t="shared" si="404"/>
        <v/>
      </c>
    </row>
    <row r="8552" spans="8:10" x14ac:dyDescent="0.25">
      <c r="H8552" s="29" t="str">
        <f t="shared" si="402"/>
        <v/>
      </c>
      <c r="I8552" s="29" t="str">
        <f t="shared" si="403"/>
        <v/>
      </c>
      <c r="J8552" s="29" t="str">
        <f t="shared" si="404"/>
        <v/>
      </c>
    </row>
    <row r="8553" spans="8:10" x14ac:dyDescent="0.25">
      <c r="H8553" s="29" t="str">
        <f t="shared" si="402"/>
        <v/>
      </c>
      <c r="I8553" s="29" t="str">
        <f t="shared" si="403"/>
        <v/>
      </c>
      <c r="J8553" s="29" t="str">
        <f t="shared" si="404"/>
        <v/>
      </c>
    </row>
    <row r="8554" spans="8:10" x14ac:dyDescent="0.25">
      <c r="H8554" s="29" t="str">
        <f t="shared" si="402"/>
        <v/>
      </c>
      <c r="I8554" s="29" t="str">
        <f t="shared" si="403"/>
        <v/>
      </c>
      <c r="J8554" s="29" t="str">
        <f t="shared" si="404"/>
        <v/>
      </c>
    </row>
    <row r="8555" spans="8:10" x14ac:dyDescent="0.25">
      <c r="H8555" s="29" t="str">
        <f t="shared" si="402"/>
        <v/>
      </c>
      <c r="I8555" s="29" t="str">
        <f t="shared" si="403"/>
        <v/>
      </c>
      <c r="J8555" s="29" t="str">
        <f t="shared" si="404"/>
        <v/>
      </c>
    </row>
    <row r="8556" spans="8:10" x14ac:dyDescent="0.25">
      <c r="H8556" s="29" t="str">
        <f t="shared" si="402"/>
        <v/>
      </c>
      <c r="I8556" s="29" t="str">
        <f t="shared" si="403"/>
        <v/>
      </c>
      <c r="J8556" s="29" t="str">
        <f t="shared" si="404"/>
        <v/>
      </c>
    </row>
    <row r="8557" spans="8:10" x14ac:dyDescent="0.25">
      <c r="H8557" s="29" t="str">
        <f t="shared" si="402"/>
        <v/>
      </c>
      <c r="I8557" s="29" t="str">
        <f t="shared" si="403"/>
        <v/>
      </c>
      <c r="J8557" s="29" t="str">
        <f t="shared" si="404"/>
        <v/>
      </c>
    </row>
    <row r="8558" spans="8:10" x14ac:dyDescent="0.25">
      <c r="H8558" s="29" t="str">
        <f t="shared" si="402"/>
        <v/>
      </c>
      <c r="I8558" s="29" t="str">
        <f t="shared" si="403"/>
        <v/>
      </c>
      <c r="J8558" s="29" t="str">
        <f t="shared" si="404"/>
        <v/>
      </c>
    </row>
    <row r="8559" spans="8:10" x14ac:dyDescent="0.25">
      <c r="H8559" s="29" t="str">
        <f t="shared" si="402"/>
        <v/>
      </c>
      <c r="I8559" s="29" t="str">
        <f t="shared" si="403"/>
        <v/>
      </c>
      <c r="J8559" s="29" t="str">
        <f t="shared" si="404"/>
        <v/>
      </c>
    </row>
    <row r="8560" spans="8:10" x14ac:dyDescent="0.25">
      <c r="H8560" s="29" t="str">
        <f t="shared" si="402"/>
        <v/>
      </c>
      <c r="I8560" s="29" t="str">
        <f t="shared" si="403"/>
        <v/>
      </c>
      <c r="J8560" s="29" t="str">
        <f t="shared" si="404"/>
        <v/>
      </c>
    </row>
    <row r="8561" spans="8:10" x14ac:dyDescent="0.25">
      <c r="H8561" s="29" t="str">
        <f t="shared" si="402"/>
        <v/>
      </c>
      <c r="I8561" s="29" t="str">
        <f t="shared" si="403"/>
        <v/>
      </c>
      <c r="J8561" s="29" t="str">
        <f t="shared" si="404"/>
        <v/>
      </c>
    </row>
    <row r="8562" spans="8:10" x14ac:dyDescent="0.25">
      <c r="H8562" s="29" t="str">
        <f t="shared" si="402"/>
        <v/>
      </c>
      <c r="I8562" s="29" t="str">
        <f t="shared" si="403"/>
        <v/>
      </c>
      <c r="J8562" s="29" t="str">
        <f t="shared" si="404"/>
        <v/>
      </c>
    </row>
    <row r="8563" spans="8:10" x14ac:dyDescent="0.25">
      <c r="H8563" s="29" t="str">
        <f t="shared" si="402"/>
        <v/>
      </c>
      <c r="I8563" s="29" t="str">
        <f t="shared" si="403"/>
        <v/>
      </c>
      <c r="J8563" s="29" t="str">
        <f t="shared" si="404"/>
        <v/>
      </c>
    </row>
    <row r="8564" spans="8:10" x14ac:dyDescent="0.25">
      <c r="H8564" s="29" t="str">
        <f t="shared" si="402"/>
        <v/>
      </c>
      <c r="I8564" s="29" t="str">
        <f t="shared" si="403"/>
        <v/>
      </c>
      <c r="J8564" s="29" t="str">
        <f t="shared" si="404"/>
        <v/>
      </c>
    </row>
    <row r="8565" spans="8:10" x14ac:dyDescent="0.25">
      <c r="H8565" s="29" t="str">
        <f t="shared" si="402"/>
        <v/>
      </c>
      <c r="I8565" s="29" t="str">
        <f t="shared" si="403"/>
        <v/>
      </c>
      <c r="J8565" s="29" t="str">
        <f t="shared" si="404"/>
        <v/>
      </c>
    </row>
    <row r="8566" spans="8:10" x14ac:dyDescent="0.25">
      <c r="H8566" s="29" t="str">
        <f t="shared" si="402"/>
        <v/>
      </c>
      <c r="I8566" s="29" t="str">
        <f t="shared" si="403"/>
        <v/>
      </c>
      <c r="J8566" s="29" t="str">
        <f t="shared" si="404"/>
        <v/>
      </c>
    </row>
    <row r="8567" spans="8:10" x14ac:dyDescent="0.25">
      <c r="H8567" s="29" t="str">
        <f t="shared" si="402"/>
        <v/>
      </c>
      <c r="I8567" s="29" t="str">
        <f t="shared" si="403"/>
        <v/>
      </c>
      <c r="J8567" s="29" t="str">
        <f t="shared" si="404"/>
        <v/>
      </c>
    </row>
    <row r="8568" spans="8:10" x14ac:dyDescent="0.25">
      <c r="H8568" s="29" t="str">
        <f t="shared" si="402"/>
        <v/>
      </c>
      <c r="I8568" s="29" t="str">
        <f t="shared" si="403"/>
        <v/>
      </c>
      <c r="J8568" s="29" t="str">
        <f t="shared" si="404"/>
        <v/>
      </c>
    </row>
    <row r="8569" spans="8:10" x14ac:dyDescent="0.25">
      <c r="H8569" s="29" t="str">
        <f t="shared" si="402"/>
        <v/>
      </c>
      <c r="I8569" s="29" t="str">
        <f t="shared" si="403"/>
        <v/>
      </c>
      <c r="J8569" s="29" t="str">
        <f t="shared" si="404"/>
        <v/>
      </c>
    </row>
    <row r="8570" spans="8:10" x14ac:dyDescent="0.25">
      <c r="H8570" s="29" t="str">
        <f t="shared" si="402"/>
        <v/>
      </c>
      <c r="I8570" s="29" t="str">
        <f t="shared" si="403"/>
        <v/>
      </c>
      <c r="J8570" s="29" t="str">
        <f t="shared" si="404"/>
        <v/>
      </c>
    </row>
    <row r="8571" spans="8:10" x14ac:dyDescent="0.25">
      <c r="H8571" s="29" t="str">
        <f t="shared" si="402"/>
        <v/>
      </c>
      <c r="I8571" s="29" t="str">
        <f t="shared" si="403"/>
        <v/>
      </c>
      <c r="J8571" s="29" t="str">
        <f t="shared" si="404"/>
        <v/>
      </c>
    </row>
    <row r="8572" spans="8:10" x14ac:dyDescent="0.25">
      <c r="H8572" s="29" t="str">
        <f t="shared" si="402"/>
        <v/>
      </c>
      <c r="I8572" s="29" t="str">
        <f t="shared" si="403"/>
        <v/>
      </c>
      <c r="J8572" s="29" t="str">
        <f t="shared" si="404"/>
        <v/>
      </c>
    </row>
    <row r="8573" spans="8:10" x14ac:dyDescent="0.25">
      <c r="H8573" s="29" t="str">
        <f t="shared" si="402"/>
        <v/>
      </c>
      <c r="I8573" s="29" t="str">
        <f t="shared" si="403"/>
        <v/>
      </c>
      <c r="J8573" s="29" t="str">
        <f t="shared" si="404"/>
        <v/>
      </c>
    </row>
    <row r="8574" spans="8:10" x14ac:dyDescent="0.25">
      <c r="H8574" s="29" t="str">
        <f t="shared" si="402"/>
        <v/>
      </c>
      <c r="I8574" s="29" t="str">
        <f t="shared" si="403"/>
        <v/>
      </c>
      <c r="J8574" s="29" t="str">
        <f t="shared" si="404"/>
        <v/>
      </c>
    </row>
    <row r="8575" spans="8:10" x14ac:dyDescent="0.25">
      <c r="H8575" s="29" t="str">
        <f t="shared" si="402"/>
        <v/>
      </c>
      <c r="I8575" s="29" t="str">
        <f t="shared" si="403"/>
        <v/>
      </c>
      <c r="J8575" s="29" t="str">
        <f t="shared" si="404"/>
        <v/>
      </c>
    </row>
    <row r="8576" spans="8:10" x14ac:dyDescent="0.25">
      <c r="H8576" s="29" t="str">
        <f t="shared" si="402"/>
        <v/>
      </c>
      <c r="I8576" s="29" t="str">
        <f t="shared" si="403"/>
        <v/>
      </c>
      <c r="J8576" s="29" t="str">
        <f t="shared" si="404"/>
        <v/>
      </c>
    </row>
    <row r="8577" spans="8:10" x14ac:dyDescent="0.25">
      <c r="H8577" s="29" t="str">
        <f t="shared" si="402"/>
        <v/>
      </c>
      <c r="I8577" s="29" t="str">
        <f t="shared" si="403"/>
        <v/>
      </c>
      <c r="J8577" s="29" t="str">
        <f t="shared" si="404"/>
        <v/>
      </c>
    </row>
    <row r="8578" spans="8:10" x14ac:dyDescent="0.25">
      <c r="H8578" s="29" t="str">
        <f t="shared" si="402"/>
        <v/>
      </c>
      <c r="I8578" s="29" t="str">
        <f t="shared" si="403"/>
        <v/>
      </c>
      <c r="J8578" s="29" t="str">
        <f t="shared" si="404"/>
        <v/>
      </c>
    </row>
    <row r="8579" spans="8:10" x14ac:dyDescent="0.25">
      <c r="H8579" s="29" t="str">
        <f t="shared" si="402"/>
        <v/>
      </c>
      <c r="I8579" s="29" t="str">
        <f t="shared" si="403"/>
        <v/>
      </c>
      <c r="J8579" s="29" t="str">
        <f t="shared" si="404"/>
        <v/>
      </c>
    </row>
    <row r="8580" spans="8:10" x14ac:dyDescent="0.25">
      <c r="H8580" s="29" t="str">
        <f t="shared" si="402"/>
        <v/>
      </c>
      <c r="I8580" s="29" t="str">
        <f t="shared" si="403"/>
        <v/>
      </c>
      <c r="J8580" s="29" t="str">
        <f t="shared" si="404"/>
        <v/>
      </c>
    </row>
    <row r="8581" spans="8:10" x14ac:dyDescent="0.25">
      <c r="H8581" s="29" t="str">
        <f t="shared" si="402"/>
        <v/>
      </c>
      <c r="I8581" s="29" t="str">
        <f t="shared" si="403"/>
        <v/>
      </c>
      <c r="J8581" s="29" t="str">
        <f t="shared" si="404"/>
        <v/>
      </c>
    </row>
    <row r="8582" spans="8:10" x14ac:dyDescent="0.25">
      <c r="H8582" s="29" t="str">
        <f t="shared" si="402"/>
        <v/>
      </c>
      <c r="I8582" s="29" t="str">
        <f t="shared" si="403"/>
        <v/>
      </c>
      <c r="J8582" s="29" t="str">
        <f t="shared" si="404"/>
        <v/>
      </c>
    </row>
    <row r="8583" spans="8:10" x14ac:dyDescent="0.25">
      <c r="H8583" s="29" t="str">
        <f t="shared" si="402"/>
        <v/>
      </c>
      <c r="I8583" s="29" t="str">
        <f t="shared" si="403"/>
        <v/>
      </c>
      <c r="J8583" s="29" t="str">
        <f t="shared" si="404"/>
        <v/>
      </c>
    </row>
    <row r="8584" spans="8:10" x14ac:dyDescent="0.25">
      <c r="H8584" s="29" t="str">
        <f t="shared" si="402"/>
        <v/>
      </c>
      <c r="I8584" s="29" t="str">
        <f t="shared" si="403"/>
        <v/>
      </c>
      <c r="J8584" s="29" t="str">
        <f t="shared" si="404"/>
        <v/>
      </c>
    </row>
    <row r="8585" spans="8:10" x14ac:dyDescent="0.25">
      <c r="H8585" s="29" t="str">
        <f t="shared" si="402"/>
        <v/>
      </c>
      <c r="I8585" s="29" t="str">
        <f t="shared" si="403"/>
        <v/>
      </c>
      <c r="J8585" s="29" t="str">
        <f t="shared" si="404"/>
        <v/>
      </c>
    </row>
    <row r="8586" spans="8:10" x14ac:dyDescent="0.25">
      <c r="H8586" s="29" t="str">
        <f t="shared" si="402"/>
        <v/>
      </c>
      <c r="I8586" s="29" t="str">
        <f t="shared" si="403"/>
        <v/>
      </c>
      <c r="J8586" s="29" t="str">
        <f t="shared" si="404"/>
        <v/>
      </c>
    </row>
    <row r="8587" spans="8:10" x14ac:dyDescent="0.25">
      <c r="H8587" s="29" t="str">
        <f t="shared" si="402"/>
        <v/>
      </c>
      <c r="I8587" s="29" t="str">
        <f t="shared" si="403"/>
        <v/>
      </c>
      <c r="J8587" s="29" t="str">
        <f t="shared" si="404"/>
        <v/>
      </c>
    </row>
    <row r="8588" spans="8:10" x14ac:dyDescent="0.25">
      <c r="H8588" s="29" t="str">
        <f t="shared" si="402"/>
        <v/>
      </c>
      <c r="I8588" s="29" t="str">
        <f t="shared" si="403"/>
        <v/>
      </c>
      <c r="J8588" s="29" t="str">
        <f t="shared" si="404"/>
        <v/>
      </c>
    </row>
    <row r="8589" spans="8:10" x14ac:dyDescent="0.25">
      <c r="H8589" s="29" t="str">
        <f t="shared" si="402"/>
        <v/>
      </c>
      <c r="I8589" s="29" t="str">
        <f t="shared" si="403"/>
        <v/>
      </c>
      <c r="J8589" s="29" t="str">
        <f t="shared" si="404"/>
        <v/>
      </c>
    </row>
    <row r="8590" spans="8:10" x14ac:dyDescent="0.25">
      <c r="H8590" s="29" t="str">
        <f t="shared" si="402"/>
        <v/>
      </c>
      <c r="I8590" s="29" t="str">
        <f t="shared" si="403"/>
        <v/>
      </c>
      <c r="J8590" s="29" t="str">
        <f t="shared" si="404"/>
        <v/>
      </c>
    </row>
    <row r="8591" spans="8:10" x14ac:dyDescent="0.25">
      <c r="H8591" s="29" t="str">
        <f t="shared" si="402"/>
        <v/>
      </c>
      <c r="I8591" s="29" t="str">
        <f t="shared" si="403"/>
        <v/>
      </c>
      <c r="J8591" s="29" t="str">
        <f t="shared" si="404"/>
        <v/>
      </c>
    </row>
    <row r="8592" spans="8:10" x14ac:dyDescent="0.25">
      <c r="H8592" s="29" t="str">
        <f t="shared" si="402"/>
        <v/>
      </c>
      <c r="I8592" s="29" t="str">
        <f t="shared" si="403"/>
        <v/>
      </c>
      <c r="J8592" s="29" t="str">
        <f t="shared" si="404"/>
        <v/>
      </c>
    </row>
    <row r="8593" spans="8:10" x14ac:dyDescent="0.25">
      <c r="H8593" s="29" t="str">
        <f t="shared" si="402"/>
        <v/>
      </c>
      <c r="I8593" s="29" t="str">
        <f t="shared" si="403"/>
        <v/>
      </c>
      <c r="J8593" s="29" t="str">
        <f t="shared" si="404"/>
        <v/>
      </c>
    </row>
    <row r="8594" spans="8:10" x14ac:dyDescent="0.25">
      <c r="H8594" s="29" t="str">
        <f t="shared" si="402"/>
        <v/>
      </c>
      <c r="I8594" s="29" t="str">
        <f t="shared" si="403"/>
        <v/>
      </c>
      <c r="J8594" s="29" t="str">
        <f t="shared" si="404"/>
        <v/>
      </c>
    </row>
    <row r="8595" spans="8:10" x14ac:dyDescent="0.25">
      <c r="H8595" s="29" t="str">
        <f t="shared" si="402"/>
        <v/>
      </c>
      <c r="I8595" s="29" t="str">
        <f t="shared" si="403"/>
        <v/>
      </c>
      <c r="J8595" s="29" t="str">
        <f t="shared" si="404"/>
        <v/>
      </c>
    </row>
    <row r="8596" spans="8:10" x14ac:dyDescent="0.25">
      <c r="H8596" s="29" t="str">
        <f t="shared" si="402"/>
        <v/>
      </c>
      <c r="I8596" s="29" t="str">
        <f t="shared" si="403"/>
        <v/>
      </c>
      <c r="J8596" s="29" t="str">
        <f t="shared" si="404"/>
        <v/>
      </c>
    </row>
    <row r="8597" spans="8:10" x14ac:dyDescent="0.25">
      <c r="H8597" s="29" t="str">
        <f t="shared" si="402"/>
        <v/>
      </c>
      <c r="I8597" s="29" t="str">
        <f t="shared" si="403"/>
        <v/>
      </c>
      <c r="J8597" s="29" t="str">
        <f t="shared" si="404"/>
        <v/>
      </c>
    </row>
    <row r="8598" spans="8:10" x14ac:dyDescent="0.25">
      <c r="H8598" s="29" t="str">
        <f t="shared" si="402"/>
        <v/>
      </c>
      <c r="I8598" s="29" t="str">
        <f t="shared" si="403"/>
        <v/>
      </c>
      <c r="J8598" s="29" t="str">
        <f t="shared" si="404"/>
        <v/>
      </c>
    </row>
    <row r="8599" spans="8:10" x14ac:dyDescent="0.25">
      <c r="H8599" s="29" t="str">
        <f t="shared" si="402"/>
        <v/>
      </c>
      <c r="I8599" s="29" t="str">
        <f t="shared" si="403"/>
        <v/>
      </c>
      <c r="J8599" s="29" t="str">
        <f t="shared" si="404"/>
        <v/>
      </c>
    </row>
    <row r="8600" spans="8:10" x14ac:dyDescent="0.25">
      <c r="H8600" s="29" t="str">
        <f t="shared" si="402"/>
        <v/>
      </c>
      <c r="I8600" s="29" t="str">
        <f t="shared" si="403"/>
        <v/>
      </c>
      <c r="J8600" s="29" t="str">
        <f t="shared" si="404"/>
        <v/>
      </c>
    </row>
    <row r="8601" spans="8:10" x14ac:dyDescent="0.25">
      <c r="H8601" s="29" t="str">
        <f t="shared" si="402"/>
        <v/>
      </c>
      <c r="I8601" s="29" t="str">
        <f t="shared" si="403"/>
        <v/>
      </c>
      <c r="J8601" s="29" t="str">
        <f t="shared" si="404"/>
        <v/>
      </c>
    </row>
    <row r="8602" spans="8:10" x14ac:dyDescent="0.25">
      <c r="H8602" s="29" t="str">
        <f t="shared" si="402"/>
        <v/>
      </c>
      <c r="I8602" s="29" t="str">
        <f t="shared" si="403"/>
        <v/>
      </c>
      <c r="J8602" s="29" t="str">
        <f t="shared" si="404"/>
        <v/>
      </c>
    </row>
    <row r="8603" spans="8:10" x14ac:dyDescent="0.25">
      <c r="H8603" s="29" t="str">
        <f t="shared" si="402"/>
        <v/>
      </c>
      <c r="I8603" s="29" t="str">
        <f t="shared" si="403"/>
        <v/>
      </c>
      <c r="J8603" s="29" t="str">
        <f t="shared" si="404"/>
        <v/>
      </c>
    </row>
    <row r="8604" spans="8:10" x14ac:dyDescent="0.25">
      <c r="H8604" s="29" t="str">
        <f t="shared" si="402"/>
        <v/>
      </c>
      <c r="I8604" s="29" t="str">
        <f t="shared" si="403"/>
        <v/>
      </c>
      <c r="J8604" s="29" t="str">
        <f t="shared" si="404"/>
        <v/>
      </c>
    </row>
    <row r="8605" spans="8:10" x14ac:dyDescent="0.25">
      <c r="H8605" s="29" t="str">
        <f t="shared" ref="H8605:H8668" si="405">IF(A8605&gt;0,WEEKNUM(C8605,21),"")</f>
        <v/>
      </c>
      <c r="I8605" s="29" t="str">
        <f t="shared" ref="I8605:I8668" si="406">IF(A8605&gt;0,1,"")</f>
        <v/>
      </c>
      <c r="J8605" s="29" t="str">
        <f t="shared" ref="J8605:J8668" si="407">IF(F8605&gt;0,1,"")</f>
        <v/>
      </c>
    </row>
    <row r="8606" spans="8:10" x14ac:dyDescent="0.25">
      <c r="H8606" s="29" t="str">
        <f t="shared" si="405"/>
        <v/>
      </c>
      <c r="I8606" s="29" t="str">
        <f t="shared" si="406"/>
        <v/>
      </c>
      <c r="J8606" s="29" t="str">
        <f t="shared" si="407"/>
        <v/>
      </c>
    </row>
    <row r="8607" spans="8:10" x14ac:dyDescent="0.25">
      <c r="H8607" s="29" t="str">
        <f t="shared" si="405"/>
        <v/>
      </c>
      <c r="I8607" s="29" t="str">
        <f t="shared" si="406"/>
        <v/>
      </c>
      <c r="J8607" s="29" t="str">
        <f t="shared" si="407"/>
        <v/>
      </c>
    </row>
    <row r="8608" spans="8:10" x14ac:dyDescent="0.25">
      <c r="H8608" s="29" t="str">
        <f t="shared" si="405"/>
        <v/>
      </c>
      <c r="I8608" s="29" t="str">
        <f t="shared" si="406"/>
        <v/>
      </c>
      <c r="J8608" s="29" t="str">
        <f t="shared" si="407"/>
        <v/>
      </c>
    </row>
    <row r="8609" spans="8:10" x14ac:dyDescent="0.25">
      <c r="H8609" s="29" t="str">
        <f t="shared" si="405"/>
        <v/>
      </c>
      <c r="I8609" s="29" t="str">
        <f t="shared" si="406"/>
        <v/>
      </c>
      <c r="J8609" s="29" t="str">
        <f t="shared" si="407"/>
        <v/>
      </c>
    </row>
    <row r="8610" spans="8:10" x14ac:dyDescent="0.25">
      <c r="H8610" s="29" t="str">
        <f t="shared" si="405"/>
        <v/>
      </c>
      <c r="I8610" s="29" t="str">
        <f t="shared" si="406"/>
        <v/>
      </c>
      <c r="J8610" s="29" t="str">
        <f t="shared" si="407"/>
        <v/>
      </c>
    </row>
    <row r="8611" spans="8:10" x14ac:dyDescent="0.25">
      <c r="H8611" s="29" t="str">
        <f t="shared" si="405"/>
        <v/>
      </c>
      <c r="I8611" s="29" t="str">
        <f t="shared" si="406"/>
        <v/>
      </c>
      <c r="J8611" s="29" t="str">
        <f t="shared" si="407"/>
        <v/>
      </c>
    </row>
    <row r="8612" spans="8:10" x14ac:dyDescent="0.25">
      <c r="H8612" s="29" t="str">
        <f t="shared" si="405"/>
        <v/>
      </c>
      <c r="I8612" s="29" t="str">
        <f t="shared" si="406"/>
        <v/>
      </c>
      <c r="J8612" s="29" t="str">
        <f t="shared" si="407"/>
        <v/>
      </c>
    </row>
    <row r="8613" spans="8:10" x14ac:dyDescent="0.25">
      <c r="H8613" s="29" t="str">
        <f t="shared" si="405"/>
        <v/>
      </c>
      <c r="I8613" s="29" t="str">
        <f t="shared" si="406"/>
        <v/>
      </c>
      <c r="J8613" s="29" t="str">
        <f t="shared" si="407"/>
        <v/>
      </c>
    </row>
    <row r="8614" spans="8:10" x14ac:dyDescent="0.25">
      <c r="H8614" s="29" t="str">
        <f t="shared" si="405"/>
        <v/>
      </c>
      <c r="I8614" s="29" t="str">
        <f t="shared" si="406"/>
        <v/>
      </c>
      <c r="J8614" s="29" t="str">
        <f t="shared" si="407"/>
        <v/>
      </c>
    </row>
    <row r="8615" spans="8:10" x14ac:dyDescent="0.25">
      <c r="H8615" s="29" t="str">
        <f t="shared" si="405"/>
        <v/>
      </c>
      <c r="I8615" s="29" t="str">
        <f t="shared" si="406"/>
        <v/>
      </c>
      <c r="J8615" s="29" t="str">
        <f t="shared" si="407"/>
        <v/>
      </c>
    </row>
    <row r="8616" spans="8:10" x14ac:dyDescent="0.25">
      <c r="H8616" s="29" t="str">
        <f t="shared" si="405"/>
        <v/>
      </c>
      <c r="I8616" s="29" t="str">
        <f t="shared" si="406"/>
        <v/>
      </c>
      <c r="J8616" s="29" t="str">
        <f t="shared" si="407"/>
        <v/>
      </c>
    </row>
    <row r="8617" spans="8:10" x14ac:dyDescent="0.25">
      <c r="H8617" s="29" t="str">
        <f t="shared" si="405"/>
        <v/>
      </c>
      <c r="I8617" s="29" t="str">
        <f t="shared" si="406"/>
        <v/>
      </c>
      <c r="J8617" s="29" t="str">
        <f t="shared" si="407"/>
        <v/>
      </c>
    </row>
    <row r="8618" spans="8:10" x14ac:dyDescent="0.25">
      <c r="H8618" s="29" t="str">
        <f t="shared" si="405"/>
        <v/>
      </c>
      <c r="I8618" s="29" t="str">
        <f t="shared" si="406"/>
        <v/>
      </c>
      <c r="J8618" s="29" t="str">
        <f t="shared" si="407"/>
        <v/>
      </c>
    </row>
    <row r="8619" spans="8:10" x14ac:dyDescent="0.25">
      <c r="H8619" s="29" t="str">
        <f t="shared" si="405"/>
        <v/>
      </c>
      <c r="I8619" s="29" t="str">
        <f t="shared" si="406"/>
        <v/>
      </c>
      <c r="J8619" s="29" t="str">
        <f t="shared" si="407"/>
        <v/>
      </c>
    </row>
    <row r="8620" spans="8:10" x14ac:dyDescent="0.25">
      <c r="H8620" s="29" t="str">
        <f t="shared" si="405"/>
        <v/>
      </c>
      <c r="I8620" s="29" t="str">
        <f t="shared" si="406"/>
        <v/>
      </c>
      <c r="J8620" s="29" t="str">
        <f t="shared" si="407"/>
        <v/>
      </c>
    </row>
    <row r="8621" spans="8:10" x14ac:dyDescent="0.25">
      <c r="H8621" s="29" t="str">
        <f t="shared" si="405"/>
        <v/>
      </c>
      <c r="I8621" s="29" t="str">
        <f t="shared" si="406"/>
        <v/>
      </c>
      <c r="J8621" s="29" t="str">
        <f t="shared" si="407"/>
        <v/>
      </c>
    </row>
    <row r="8622" spans="8:10" x14ac:dyDescent="0.25">
      <c r="H8622" s="29" t="str">
        <f t="shared" si="405"/>
        <v/>
      </c>
      <c r="I8622" s="29" t="str">
        <f t="shared" si="406"/>
        <v/>
      </c>
      <c r="J8622" s="29" t="str">
        <f t="shared" si="407"/>
        <v/>
      </c>
    </row>
    <row r="8623" spans="8:10" x14ac:dyDescent="0.25">
      <c r="H8623" s="29" t="str">
        <f t="shared" si="405"/>
        <v/>
      </c>
      <c r="I8623" s="29" t="str">
        <f t="shared" si="406"/>
        <v/>
      </c>
      <c r="J8623" s="29" t="str">
        <f t="shared" si="407"/>
        <v/>
      </c>
    </row>
    <row r="8624" spans="8:10" x14ac:dyDescent="0.25">
      <c r="H8624" s="29" t="str">
        <f t="shared" si="405"/>
        <v/>
      </c>
      <c r="I8624" s="29" t="str">
        <f t="shared" si="406"/>
        <v/>
      </c>
      <c r="J8624" s="29" t="str">
        <f t="shared" si="407"/>
        <v/>
      </c>
    </row>
    <row r="8625" spans="8:10" x14ac:dyDescent="0.25">
      <c r="H8625" s="29" t="str">
        <f t="shared" si="405"/>
        <v/>
      </c>
      <c r="I8625" s="29" t="str">
        <f t="shared" si="406"/>
        <v/>
      </c>
      <c r="J8625" s="29" t="str">
        <f t="shared" si="407"/>
        <v/>
      </c>
    </row>
    <row r="8626" spans="8:10" x14ac:dyDescent="0.25">
      <c r="H8626" s="29" t="str">
        <f t="shared" si="405"/>
        <v/>
      </c>
      <c r="I8626" s="29" t="str">
        <f t="shared" si="406"/>
        <v/>
      </c>
      <c r="J8626" s="29" t="str">
        <f t="shared" si="407"/>
        <v/>
      </c>
    </row>
    <row r="8627" spans="8:10" x14ac:dyDescent="0.25">
      <c r="H8627" s="29" t="str">
        <f t="shared" si="405"/>
        <v/>
      </c>
      <c r="I8627" s="29" t="str">
        <f t="shared" si="406"/>
        <v/>
      </c>
      <c r="J8627" s="29" t="str">
        <f t="shared" si="407"/>
        <v/>
      </c>
    </row>
    <row r="8628" spans="8:10" x14ac:dyDescent="0.25">
      <c r="H8628" s="29" t="str">
        <f t="shared" si="405"/>
        <v/>
      </c>
      <c r="I8628" s="29" t="str">
        <f t="shared" si="406"/>
        <v/>
      </c>
      <c r="J8628" s="29" t="str">
        <f t="shared" si="407"/>
        <v/>
      </c>
    </row>
    <row r="8629" spans="8:10" x14ac:dyDescent="0.25">
      <c r="H8629" s="29" t="str">
        <f t="shared" si="405"/>
        <v/>
      </c>
      <c r="I8629" s="29" t="str">
        <f t="shared" si="406"/>
        <v/>
      </c>
      <c r="J8629" s="29" t="str">
        <f t="shared" si="407"/>
        <v/>
      </c>
    </row>
    <row r="8630" spans="8:10" x14ac:dyDescent="0.25">
      <c r="H8630" s="29" t="str">
        <f t="shared" si="405"/>
        <v/>
      </c>
      <c r="I8630" s="29" t="str">
        <f t="shared" si="406"/>
        <v/>
      </c>
      <c r="J8630" s="29" t="str">
        <f t="shared" si="407"/>
        <v/>
      </c>
    </row>
    <row r="8631" spans="8:10" x14ac:dyDescent="0.25">
      <c r="H8631" s="29" t="str">
        <f t="shared" si="405"/>
        <v/>
      </c>
      <c r="I8631" s="29" t="str">
        <f t="shared" si="406"/>
        <v/>
      </c>
      <c r="J8631" s="29" t="str">
        <f t="shared" si="407"/>
        <v/>
      </c>
    </row>
    <row r="8632" spans="8:10" x14ac:dyDescent="0.25">
      <c r="H8632" s="29" t="str">
        <f t="shared" si="405"/>
        <v/>
      </c>
      <c r="I8632" s="29" t="str">
        <f t="shared" si="406"/>
        <v/>
      </c>
      <c r="J8632" s="29" t="str">
        <f t="shared" si="407"/>
        <v/>
      </c>
    </row>
    <row r="8633" spans="8:10" x14ac:dyDescent="0.25">
      <c r="H8633" s="29" t="str">
        <f t="shared" si="405"/>
        <v/>
      </c>
      <c r="I8633" s="29" t="str">
        <f t="shared" si="406"/>
        <v/>
      </c>
      <c r="J8633" s="29" t="str">
        <f t="shared" si="407"/>
        <v/>
      </c>
    </row>
    <row r="8634" spans="8:10" x14ac:dyDescent="0.25">
      <c r="H8634" s="29" t="str">
        <f t="shared" si="405"/>
        <v/>
      </c>
      <c r="I8634" s="29" t="str">
        <f t="shared" si="406"/>
        <v/>
      </c>
      <c r="J8634" s="29" t="str">
        <f t="shared" si="407"/>
        <v/>
      </c>
    </row>
    <row r="8635" spans="8:10" x14ac:dyDescent="0.25">
      <c r="H8635" s="29" t="str">
        <f t="shared" si="405"/>
        <v/>
      </c>
      <c r="I8635" s="29" t="str">
        <f t="shared" si="406"/>
        <v/>
      </c>
      <c r="J8635" s="29" t="str">
        <f t="shared" si="407"/>
        <v/>
      </c>
    </row>
    <row r="8636" spans="8:10" x14ac:dyDescent="0.25">
      <c r="H8636" s="29" t="str">
        <f t="shared" si="405"/>
        <v/>
      </c>
      <c r="I8636" s="29" t="str">
        <f t="shared" si="406"/>
        <v/>
      </c>
      <c r="J8636" s="29" t="str">
        <f t="shared" si="407"/>
        <v/>
      </c>
    </row>
    <row r="8637" spans="8:10" x14ac:dyDescent="0.25">
      <c r="H8637" s="29" t="str">
        <f t="shared" si="405"/>
        <v/>
      </c>
      <c r="I8637" s="29" t="str">
        <f t="shared" si="406"/>
        <v/>
      </c>
      <c r="J8637" s="29" t="str">
        <f t="shared" si="407"/>
        <v/>
      </c>
    </row>
    <row r="8638" spans="8:10" x14ac:dyDescent="0.25">
      <c r="H8638" s="29" t="str">
        <f t="shared" si="405"/>
        <v/>
      </c>
      <c r="I8638" s="29" t="str">
        <f t="shared" si="406"/>
        <v/>
      </c>
      <c r="J8638" s="29" t="str">
        <f t="shared" si="407"/>
        <v/>
      </c>
    </row>
    <row r="8639" spans="8:10" x14ac:dyDescent="0.25">
      <c r="H8639" s="29" t="str">
        <f t="shared" si="405"/>
        <v/>
      </c>
      <c r="I8639" s="29" t="str">
        <f t="shared" si="406"/>
        <v/>
      </c>
      <c r="J8639" s="29" t="str">
        <f t="shared" si="407"/>
        <v/>
      </c>
    </row>
    <row r="8640" spans="8:10" x14ac:dyDescent="0.25">
      <c r="H8640" s="29" t="str">
        <f t="shared" si="405"/>
        <v/>
      </c>
      <c r="I8640" s="29" t="str">
        <f t="shared" si="406"/>
        <v/>
      </c>
      <c r="J8640" s="29" t="str">
        <f t="shared" si="407"/>
        <v/>
      </c>
    </row>
    <row r="8641" spans="8:10" x14ac:dyDescent="0.25">
      <c r="H8641" s="29" t="str">
        <f t="shared" si="405"/>
        <v/>
      </c>
      <c r="I8641" s="29" t="str">
        <f t="shared" si="406"/>
        <v/>
      </c>
      <c r="J8641" s="29" t="str">
        <f t="shared" si="407"/>
        <v/>
      </c>
    </row>
    <row r="8642" spans="8:10" x14ac:dyDescent="0.25">
      <c r="H8642" s="29" t="str">
        <f t="shared" si="405"/>
        <v/>
      </c>
      <c r="I8642" s="29" t="str">
        <f t="shared" si="406"/>
        <v/>
      </c>
      <c r="J8642" s="29" t="str">
        <f t="shared" si="407"/>
        <v/>
      </c>
    </row>
    <row r="8643" spans="8:10" x14ac:dyDescent="0.25">
      <c r="H8643" s="29" t="str">
        <f t="shared" si="405"/>
        <v/>
      </c>
      <c r="I8643" s="29" t="str">
        <f t="shared" si="406"/>
        <v/>
      </c>
      <c r="J8643" s="29" t="str">
        <f t="shared" si="407"/>
        <v/>
      </c>
    </row>
    <row r="8644" spans="8:10" x14ac:dyDescent="0.25">
      <c r="H8644" s="29" t="str">
        <f t="shared" si="405"/>
        <v/>
      </c>
      <c r="I8644" s="29" t="str">
        <f t="shared" si="406"/>
        <v/>
      </c>
      <c r="J8644" s="29" t="str">
        <f t="shared" si="407"/>
        <v/>
      </c>
    </row>
    <row r="8645" spans="8:10" x14ac:dyDescent="0.25">
      <c r="H8645" s="29" t="str">
        <f t="shared" si="405"/>
        <v/>
      </c>
      <c r="I8645" s="29" t="str">
        <f t="shared" si="406"/>
        <v/>
      </c>
      <c r="J8645" s="29" t="str">
        <f t="shared" si="407"/>
        <v/>
      </c>
    </row>
    <row r="8646" spans="8:10" x14ac:dyDescent="0.25">
      <c r="H8646" s="29" t="str">
        <f t="shared" si="405"/>
        <v/>
      </c>
      <c r="I8646" s="29" t="str">
        <f t="shared" si="406"/>
        <v/>
      </c>
      <c r="J8646" s="29" t="str">
        <f t="shared" si="407"/>
        <v/>
      </c>
    </row>
    <row r="8647" spans="8:10" x14ac:dyDescent="0.25">
      <c r="H8647" s="29" t="str">
        <f t="shared" si="405"/>
        <v/>
      </c>
      <c r="I8647" s="29" t="str">
        <f t="shared" si="406"/>
        <v/>
      </c>
      <c r="J8647" s="29" t="str">
        <f t="shared" si="407"/>
        <v/>
      </c>
    </row>
    <row r="8648" spans="8:10" x14ac:dyDescent="0.25">
      <c r="H8648" s="29" t="str">
        <f t="shared" si="405"/>
        <v/>
      </c>
      <c r="I8648" s="29" t="str">
        <f t="shared" si="406"/>
        <v/>
      </c>
      <c r="J8648" s="29" t="str">
        <f t="shared" si="407"/>
        <v/>
      </c>
    </row>
    <row r="8649" spans="8:10" x14ac:dyDescent="0.25">
      <c r="H8649" s="29" t="str">
        <f t="shared" si="405"/>
        <v/>
      </c>
      <c r="I8649" s="29" t="str">
        <f t="shared" si="406"/>
        <v/>
      </c>
      <c r="J8649" s="29" t="str">
        <f t="shared" si="407"/>
        <v/>
      </c>
    </row>
    <row r="8650" spans="8:10" x14ac:dyDescent="0.25">
      <c r="H8650" s="29" t="str">
        <f t="shared" si="405"/>
        <v/>
      </c>
      <c r="I8650" s="29" t="str">
        <f t="shared" si="406"/>
        <v/>
      </c>
      <c r="J8650" s="29" t="str">
        <f t="shared" si="407"/>
        <v/>
      </c>
    </row>
    <row r="8651" spans="8:10" x14ac:dyDescent="0.25">
      <c r="H8651" s="29" t="str">
        <f t="shared" si="405"/>
        <v/>
      </c>
      <c r="I8651" s="29" t="str">
        <f t="shared" si="406"/>
        <v/>
      </c>
      <c r="J8651" s="29" t="str">
        <f t="shared" si="407"/>
        <v/>
      </c>
    </row>
    <row r="8652" spans="8:10" x14ac:dyDescent="0.25">
      <c r="H8652" s="29" t="str">
        <f t="shared" si="405"/>
        <v/>
      </c>
      <c r="I8652" s="29" t="str">
        <f t="shared" si="406"/>
        <v/>
      </c>
      <c r="J8652" s="29" t="str">
        <f t="shared" si="407"/>
        <v/>
      </c>
    </row>
    <row r="8653" spans="8:10" x14ac:dyDescent="0.25">
      <c r="H8653" s="29" t="str">
        <f t="shared" si="405"/>
        <v/>
      </c>
      <c r="I8653" s="29" t="str">
        <f t="shared" si="406"/>
        <v/>
      </c>
      <c r="J8653" s="29" t="str">
        <f t="shared" si="407"/>
        <v/>
      </c>
    </row>
    <row r="8654" spans="8:10" x14ac:dyDescent="0.25">
      <c r="H8654" s="29" t="str">
        <f t="shared" si="405"/>
        <v/>
      </c>
      <c r="I8654" s="29" t="str">
        <f t="shared" si="406"/>
        <v/>
      </c>
      <c r="J8654" s="29" t="str">
        <f t="shared" si="407"/>
        <v/>
      </c>
    </row>
    <row r="8655" spans="8:10" x14ac:dyDescent="0.25">
      <c r="H8655" s="29" t="str">
        <f t="shared" si="405"/>
        <v/>
      </c>
      <c r="I8655" s="29" t="str">
        <f t="shared" si="406"/>
        <v/>
      </c>
      <c r="J8655" s="29" t="str">
        <f t="shared" si="407"/>
        <v/>
      </c>
    </row>
    <row r="8656" spans="8:10" x14ac:dyDescent="0.25">
      <c r="H8656" s="29" t="str">
        <f t="shared" si="405"/>
        <v/>
      </c>
      <c r="I8656" s="29" t="str">
        <f t="shared" si="406"/>
        <v/>
      </c>
      <c r="J8656" s="29" t="str">
        <f t="shared" si="407"/>
        <v/>
      </c>
    </row>
    <row r="8657" spans="8:10" x14ac:dyDescent="0.25">
      <c r="H8657" s="29" t="str">
        <f t="shared" si="405"/>
        <v/>
      </c>
      <c r="I8657" s="29" t="str">
        <f t="shared" si="406"/>
        <v/>
      </c>
      <c r="J8657" s="29" t="str">
        <f t="shared" si="407"/>
        <v/>
      </c>
    </row>
    <row r="8658" spans="8:10" x14ac:dyDescent="0.25">
      <c r="H8658" s="29" t="str">
        <f t="shared" si="405"/>
        <v/>
      </c>
      <c r="I8658" s="29" t="str">
        <f t="shared" si="406"/>
        <v/>
      </c>
      <c r="J8658" s="29" t="str">
        <f t="shared" si="407"/>
        <v/>
      </c>
    </row>
    <row r="8659" spans="8:10" x14ac:dyDescent="0.25">
      <c r="H8659" s="29" t="str">
        <f t="shared" si="405"/>
        <v/>
      </c>
      <c r="I8659" s="29" t="str">
        <f t="shared" si="406"/>
        <v/>
      </c>
      <c r="J8659" s="29" t="str">
        <f t="shared" si="407"/>
        <v/>
      </c>
    </row>
    <row r="8660" spans="8:10" x14ac:dyDescent="0.25">
      <c r="H8660" s="29" t="str">
        <f t="shared" si="405"/>
        <v/>
      </c>
      <c r="I8660" s="29" t="str">
        <f t="shared" si="406"/>
        <v/>
      </c>
      <c r="J8660" s="29" t="str">
        <f t="shared" si="407"/>
        <v/>
      </c>
    </row>
    <row r="8661" spans="8:10" x14ac:dyDescent="0.25">
      <c r="H8661" s="29" t="str">
        <f t="shared" si="405"/>
        <v/>
      </c>
      <c r="I8661" s="29" t="str">
        <f t="shared" si="406"/>
        <v/>
      </c>
      <c r="J8661" s="29" t="str">
        <f t="shared" si="407"/>
        <v/>
      </c>
    </row>
    <row r="8662" spans="8:10" x14ac:dyDescent="0.25">
      <c r="H8662" s="29" t="str">
        <f t="shared" si="405"/>
        <v/>
      </c>
      <c r="I8662" s="29" t="str">
        <f t="shared" si="406"/>
        <v/>
      </c>
      <c r="J8662" s="29" t="str">
        <f t="shared" si="407"/>
        <v/>
      </c>
    </row>
    <row r="8663" spans="8:10" x14ac:dyDescent="0.25">
      <c r="H8663" s="29" t="str">
        <f t="shared" si="405"/>
        <v/>
      </c>
      <c r="I8663" s="29" t="str">
        <f t="shared" si="406"/>
        <v/>
      </c>
      <c r="J8663" s="29" t="str">
        <f t="shared" si="407"/>
        <v/>
      </c>
    </row>
    <row r="8664" spans="8:10" x14ac:dyDescent="0.25">
      <c r="H8664" s="29" t="str">
        <f t="shared" si="405"/>
        <v/>
      </c>
      <c r="I8664" s="29" t="str">
        <f t="shared" si="406"/>
        <v/>
      </c>
      <c r="J8664" s="29" t="str">
        <f t="shared" si="407"/>
        <v/>
      </c>
    </row>
    <row r="8665" spans="8:10" x14ac:dyDescent="0.25">
      <c r="H8665" s="29" t="str">
        <f t="shared" si="405"/>
        <v/>
      </c>
      <c r="I8665" s="29" t="str">
        <f t="shared" si="406"/>
        <v/>
      </c>
      <c r="J8665" s="29" t="str">
        <f t="shared" si="407"/>
        <v/>
      </c>
    </row>
    <row r="8666" spans="8:10" x14ac:dyDescent="0.25">
      <c r="H8666" s="29" t="str">
        <f t="shared" si="405"/>
        <v/>
      </c>
      <c r="I8666" s="29" t="str">
        <f t="shared" si="406"/>
        <v/>
      </c>
      <c r="J8666" s="29" t="str">
        <f t="shared" si="407"/>
        <v/>
      </c>
    </row>
    <row r="8667" spans="8:10" x14ac:dyDescent="0.25">
      <c r="H8667" s="29" t="str">
        <f t="shared" si="405"/>
        <v/>
      </c>
      <c r="I8667" s="29" t="str">
        <f t="shared" si="406"/>
        <v/>
      </c>
      <c r="J8667" s="29" t="str">
        <f t="shared" si="407"/>
        <v/>
      </c>
    </row>
    <row r="8668" spans="8:10" x14ac:dyDescent="0.25">
      <c r="H8668" s="29" t="str">
        <f t="shared" si="405"/>
        <v/>
      </c>
      <c r="I8668" s="29" t="str">
        <f t="shared" si="406"/>
        <v/>
      </c>
      <c r="J8668" s="29" t="str">
        <f t="shared" si="407"/>
        <v/>
      </c>
    </row>
    <row r="8669" spans="8:10" x14ac:dyDescent="0.25">
      <c r="H8669" s="29" t="str">
        <f t="shared" ref="H8669:H8732" si="408">IF(A8669&gt;0,WEEKNUM(C8669,21),"")</f>
        <v/>
      </c>
      <c r="I8669" s="29" t="str">
        <f t="shared" ref="I8669:I8732" si="409">IF(A8669&gt;0,1,"")</f>
        <v/>
      </c>
      <c r="J8669" s="29" t="str">
        <f t="shared" ref="J8669:J8732" si="410">IF(F8669&gt;0,1,"")</f>
        <v/>
      </c>
    </row>
    <row r="8670" spans="8:10" x14ac:dyDescent="0.25">
      <c r="H8670" s="29" t="str">
        <f t="shared" si="408"/>
        <v/>
      </c>
      <c r="I8670" s="29" t="str">
        <f t="shared" si="409"/>
        <v/>
      </c>
      <c r="J8670" s="29" t="str">
        <f t="shared" si="410"/>
        <v/>
      </c>
    </row>
    <row r="8671" spans="8:10" x14ac:dyDescent="0.25">
      <c r="H8671" s="29" t="str">
        <f t="shared" si="408"/>
        <v/>
      </c>
      <c r="I8671" s="29" t="str">
        <f t="shared" si="409"/>
        <v/>
      </c>
      <c r="J8671" s="29" t="str">
        <f t="shared" si="410"/>
        <v/>
      </c>
    </row>
    <row r="8672" spans="8:10" x14ac:dyDescent="0.25">
      <c r="H8672" s="29" t="str">
        <f t="shared" si="408"/>
        <v/>
      </c>
      <c r="I8672" s="29" t="str">
        <f t="shared" si="409"/>
        <v/>
      </c>
      <c r="J8672" s="29" t="str">
        <f t="shared" si="410"/>
        <v/>
      </c>
    </row>
    <row r="8673" spans="8:10" x14ac:dyDescent="0.25">
      <c r="H8673" s="29" t="str">
        <f t="shared" si="408"/>
        <v/>
      </c>
      <c r="I8673" s="29" t="str">
        <f t="shared" si="409"/>
        <v/>
      </c>
      <c r="J8673" s="29" t="str">
        <f t="shared" si="410"/>
        <v/>
      </c>
    </row>
    <row r="8674" spans="8:10" x14ac:dyDescent="0.25">
      <c r="H8674" s="29" t="str">
        <f t="shared" si="408"/>
        <v/>
      </c>
      <c r="I8674" s="29" t="str">
        <f t="shared" si="409"/>
        <v/>
      </c>
      <c r="J8674" s="29" t="str">
        <f t="shared" si="410"/>
        <v/>
      </c>
    </row>
    <row r="8675" spans="8:10" x14ac:dyDescent="0.25">
      <c r="H8675" s="29" t="str">
        <f t="shared" si="408"/>
        <v/>
      </c>
      <c r="I8675" s="29" t="str">
        <f t="shared" si="409"/>
        <v/>
      </c>
      <c r="J8675" s="29" t="str">
        <f t="shared" si="410"/>
        <v/>
      </c>
    </row>
    <row r="8676" spans="8:10" x14ac:dyDescent="0.25">
      <c r="H8676" s="29" t="str">
        <f t="shared" si="408"/>
        <v/>
      </c>
      <c r="I8676" s="29" t="str">
        <f t="shared" si="409"/>
        <v/>
      </c>
      <c r="J8676" s="29" t="str">
        <f t="shared" si="410"/>
        <v/>
      </c>
    </row>
    <row r="8677" spans="8:10" x14ac:dyDescent="0.25">
      <c r="H8677" s="29" t="str">
        <f t="shared" si="408"/>
        <v/>
      </c>
      <c r="I8677" s="29" t="str">
        <f t="shared" si="409"/>
        <v/>
      </c>
      <c r="J8677" s="29" t="str">
        <f t="shared" si="410"/>
        <v/>
      </c>
    </row>
    <row r="8678" spans="8:10" x14ac:dyDescent="0.25">
      <c r="H8678" s="29" t="str">
        <f t="shared" si="408"/>
        <v/>
      </c>
      <c r="I8678" s="29" t="str">
        <f t="shared" si="409"/>
        <v/>
      </c>
      <c r="J8678" s="29" t="str">
        <f t="shared" si="410"/>
        <v/>
      </c>
    </row>
    <row r="8679" spans="8:10" x14ac:dyDescent="0.25">
      <c r="H8679" s="29" t="str">
        <f t="shared" si="408"/>
        <v/>
      </c>
      <c r="I8679" s="29" t="str">
        <f t="shared" si="409"/>
        <v/>
      </c>
      <c r="J8679" s="29" t="str">
        <f t="shared" si="410"/>
        <v/>
      </c>
    </row>
    <row r="8680" spans="8:10" x14ac:dyDescent="0.25">
      <c r="H8680" s="29" t="str">
        <f t="shared" si="408"/>
        <v/>
      </c>
      <c r="I8680" s="29" t="str">
        <f t="shared" si="409"/>
        <v/>
      </c>
      <c r="J8680" s="29" t="str">
        <f t="shared" si="410"/>
        <v/>
      </c>
    </row>
    <row r="8681" spans="8:10" x14ac:dyDescent="0.25">
      <c r="H8681" s="29" t="str">
        <f t="shared" si="408"/>
        <v/>
      </c>
      <c r="I8681" s="29" t="str">
        <f t="shared" si="409"/>
        <v/>
      </c>
      <c r="J8681" s="29" t="str">
        <f t="shared" si="410"/>
        <v/>
      </c>
    </row>
    <row r="8682" spans="8:10" x14ac:dyDescent="0.25">
      <c r="H8682" s="29" t="str">
        <f t="shared" si="408"/>
        <v/>
      </c>
      <c r="I8682" s="29" t="str">
        <f t="shared" si="409"/>
        <v/>
      </c>
      <c r="J8682" s="29" t="str">
        <f t="shared" si="410"/>
        <v/>
      </c>
    </row>
    <row r="8683" spans="8:10" x14ac:dyDescent="0.25">
      <c r="H8683" s="29" t="str">
        <f t="shared" si="408"/>
        <v/>
      </c>
      <c r="I8683" s="29" t="str">
        <f t="shared" si="409"/>
        <v/>
      </c>
      <c r="J8683" s="29" t="str">
        <f t="shared" si="410"/>
        <v/>
      </c>
    </row>
    <row r="8684" spans="8:10" x14ac:dyDescent="0.25">
      <c r="H8684" s="29" t="str">
        <f t="shared" si="408"/>
        <v/>
      </c>
      <c r="I8684" s="29" t="str">
        <f t="shared" si="409"/>
        <v/>
      </c>
      <c r="J8684" s="29" t="str">
        <f t="shared" si="410"/>
        <v/>
      </c>
    </row>
    <row r="8685" spans="8:10" x14ac:dyDescent="0.25">
      <c r="H8685" s="29" t="str">
        <f t="shared" si="408"/>
        <v/>
      </c>
      <c r="I8685" s="29" t="str">
        <f t="shared" si="409"/>
        <v/>
      </c>
      <c r="J8685" s="29" t="str">
        <f t="shared" si="410"/>
        <v/>
      </c>
    </row>
    <row r="8686" spans="8:10" x14ac:dyDescent="0.25">
      <c r="H8686" s="29" t="str">
        <f t="shared" si="408"/>
        <v/>
      </c>
      <c r="I8686" s="29" t="str">
        <f t="shared" si="409"/>
        <v/>
      </c>
      <c r="J8686" s="29" t="str">
        <f t="shared" si="410"/>
        <v/>
      </c>
    </row>
    <row r="8687" spans="8:10" x14ac:dyDescent="0.25">
      <c r="H8687" s="29" t="str">
        <f t="shared" si="408"/>
        <v/>
      </c>
      <c r="I8687" s="29" t="str">
        <f t="shared" si="409"/>
        <v/>
      </c>
      <c r="J8687" s="29" t="str">
        <f t="shared" si="410"/>
        <v/>
      </c>
    </row>
    <row r="8688" spans="8:10" x14ac:dyDescent="0.25">
      <c r="H8688" s="29" t="str">
        <f t="shared" si="408"/>
        <v/>
      </c>
      <c r="I8688" s="29" t="str">
        <f t="shared" si="409"/>
        <v/>
      </c>
      <c r="J8688" s="29" t="str">
        <f t="shared" si="410"/>
        <v/>
      </c>
    </row>
    <row r="8689" spans="8:10" x14ac:dyDescent="0.25">
      <c r="H8689" s="29" t="str">
        <f t="shared" si="408"/>
        <v/>
      </c>
      <c r="I8689" s="29" t="str">
        <f t="shared" si="409"/>
        <v/>
      </c>
      <c r="J8689" s="29" t="str">
        <f t="shared" si="410"/>
        <v/>
      </c>
    </row>
    <row r="8690" spans="8:10" x14ac:dyDescent="0.25">
      <c r="H8690" s="29" t="str">
        <f t="shared" si="408"/>
        <v/>
      </c>
      <c r="I8690" s="29" t="str">
        <f t="shared" si="409"/>
        <v/>
      </c>
      <c r="J8690" s="29" t="str">
        <f t="shared" si="410"/>
        <v/>
      </c>
    </row>
    <row r="8691" spans="8:10" x14ac:dyDescent="0.25">
      <c r="H8691" s="29" t="str">
        <f t="shared" si="408"/>
        <v/>
      </c>
      <c r="I8691" s="29" t="str">
        <f t="shared" si="409"/>
        <v/>
      </c>
      <c r="J8691" s="29" t="str">
        <f t="shared" si="410"/>
        <v/>
      </c>
    </row>
    <row r="8692" spans="8:10" x14ac:dyDescent="0.25">
      <c r="H8692" s="29" t="str">
        <f t="shared" si="408"/>
        <v/>
      </c>
      <c r="I8692" s="29" t="str">
        <f t="shared" si="409"/>
        <v/>
      </c>
      <c r="J8692" s="29" t="str">
        <f t="shared" si="410"/>
        <v/>
      </c>
    </row>
    <row r="8693" spans="8:10" x14ac:dyDescent="0.25">
      <c r="H8693" s="29" t="str">
        <f t="shared" si="408"/>
        <v/>
      </c>
      <c r="I8693" s="29" t="str">
        <f t="shared" si="409"/>
        <v/>
      </c>
      <c r="J8693" s="29" t="str">
        <f t="shared" si="410"/>
        <v/>
      </c>
    </row>
    <row r="8694" spans="8:10" x14ac:dyDescent="0.25">
      <c r="H8694" s="29" t="str">
        <f t="shared" si="408"/>
        <v/>
      </c>
      <c r="I8694" s="29" t="str">
        <f t="shared" si="409"/>
        <v/>
      </c>
      <c r="J8694" s="29" t="str">
        <f t="shared" si="410"/>
        <v/>
      </c>
    </row>
    <row r="8695" spans="8:10" x14ac:dyDescent="0.25">
      <c r="H8695" s="29" t="str">
        <f t="shared" si="408"/>
        <v/>
      </c>
      <c r="I8695" s="29" t="str">
        <f t="shared" si="409"/>
        <v/>
      </c>
      <c r="J8695" s="29" t="str">
        <f t="shared" si="410"/>
        <v/>
      </c>
    </row>
    <row r="8696" spans="8:10" x14ac:dyDescent="0.25">
      <c r="H8696" s="29" t="str">
        <f t="shared" si="408"/>
        <v/>
      </c>
      <c r="I8696" s="29" t="str">
        <f t="shared" si="409"/>
        <v/>
      </c>
      <c r="J8696" s="29" t="str">
        <f t="shared" si="410"/>
        <v/>
      </c>
    </row>
    <row r="8697" spans="8:10" x14ac:dyDescent="0.25">
      <c r="H8697" s="29" t="str">
        <f t="shared" si="408"/>
        <v/>
      </c>
      <c r="I8697" s="29" t="str">
        <f t="shared" si="409"/>
        <v/>
      </c>
      <c r="J8697" s="29" t="str">
        <f t="shared" si="410"/>
        <v/>
      </c>
    </row>
    <row r="8698" spans="8:10" x14ac:dyDescent="0.25">
      <c r="H8698" s="29" t="str">
        <f t="shared" si="408"/>
        <v/>
      </c>
      <c r="I8698" s="29" t="str">
        <f t="shared" si="409"/>
        <v/>
      </c>
      <c r="J8698" s="29" t="str">
        <f t="shared" si="410"/>
        <v/>
      </c>
    </row>
    <row r="8699" spans="8:10" x14ac:dyDescent="0.25">
      <c r="H8699" s="29" t="str">
        <f t="shared" si="408"/>
        <v/>
      </c>
      <c r="I8699" s="29" t="str">
        <f t="shared" si="409"/>
        <v/>
      </c>
      <c r="J8699" s="29" t="str">
        <f t="shared" si="410"/>
        <v/>
      </c>
    </row>
    <row r="8700" spans="8:10" x14ac:dyDescent="0.25">
      <c r="H8700" s="29" t="str">
        <f t="shared" si="408"/>
        <v/>
      </c>
      <c r="I8700" s="29" t="str">
        <f t="shared" si="409"/>
        <v/>
      </c>
      <c r="J8700" s="29" t="str">
        <f t="shared" si="410"/>
        <v/>
      </c>
    </row>
    <row r="8701" spans="8:10" x14ac:dyDescent="0.25">
      <c r="H8701" s="29" t="str">
        <f t="shared" si="408"/>
        <v/>
      </c>
      <c r="I8701" s="29" t="str">
        <f t="shared" si="409"/>
        <v/>
      </c>
      <c r="J8701" s="29" t="str">
        <f t="shared" si="410"/>
        <v/>
      </c>
    </row>
    <row r="8702" spans="8:10" x14ac:dyDescent="0.25">
      <c r="H8702" s="29" t="str">
        <f t="shared" si="408"/>
        <v/>
      </c>
      <c r="I8702" s="29" t="str">
        <f t="shared" si="409"/>
        <v/>
      </c>
      <c r="J8702" s="29" t="str">
        <f t="shared" si="410"/>
        <v/>
      </c>
    </row>
    <row r="8703" spans="8:10" x14ac:dyDescent="0.25">
      <c r="H8703" s="29" t="str">
        <f t="shared" si="408"/>
        <v/>
      </c>
      <c r="I8703" s="29" t="str">
        <f t="shared" si="409"/>
        <v/>
      </c>
      <c r="J8703" s="29" t="str">
        <f t="shared" si="410"/>
        <v/>
      </c>
    </row>
    <row r="8704" spans="8:10" x14ac:dyDescent="0.25">
      <c r="H8704" s="29" t="str">
        <f t="shared" si="408"/>
        <v/>
      </c>
      <c r="I8704" s="29" t="str">
        <f t="shared" si="409"/>
        <v/>
      </c>
      <c r="J8704" s="29" t="str">
        <f t="shared" si="410"/>
        <v/>
      </c>
    </row>
    <row r="8705" spans="8:10" x14ac:dyDescent="0.25">
      <c r="H8705" s="29" t="str">
        <f t="shared" si="408"/>
        <v/>
      </c>
      <c r="I8705" s="29" t="str">
        <f t="shared" si="409"/>
        <v/>
      </c>
      <c r="J8705" s="29" t="str">
        <f t="shared" si="410"/>
        <v/>
      </c>
    </row>
    <row r="8706" spans="8:10" x14ac:dyDescent="0.25">
      <c r="H8706" s="29" t="str">
        <f t="shared" si="408"/>
        <v/>
      </c>
      <c r="I8706" s="29" t="str">
        <f t="shared" si="409"/>
        <v/>
      </c>
      <c r="J8706" s="29" t="str">
        <f t="shared" si="410"/>
        <v/>
      </c>
    </row>
    <row r="8707" spans="8:10" x14ac:dyDescent="0.25">
      <c r="H8707" s="29" t="str">
        <f t="shared" si="408"/>
        <v/>
      </c>
      <c r="I8707" s="29" t="str">
        <f t="shared" si="409"/>
        <v/>
      </c>
      <c r="J8707" s="29" t="str">
        <f t="shared" si="410"/>
        <v/>
      </c>
    </row>
    <row r="8708" spans="8:10" x14ac:dyDescent="0.25">
      <c r="H8708" s="29" t="str">
        <f t="shared" si="408"/>
        <v/>
      </c>
      <c r="I8708" s="29" t="str">
        <f t="shared" si="409"/>
        <v/>
      </c>
      <c r="J8708" s="29" t="str">
        <f t="shared" si="410"/>
        <v/>
      </c>
    </row>
    <row r="8709" spans="8:10" x14ac:dyDescent="0.25">
      <c r="H8709" s="29" t="str">
        <f t="shared" si="408"/>
        <v/>
      </c>
      <c r="I8709" s="29" t="str">
        <f t="shared" si="409"/>
        <v/>
      </c>
      <c r="J8709" s="29" t="str">
        <f t="shared" si="410"/>
        <v/>
      </c>
    </row>
    <row r="8710" spans="8:10" x14ac:dyDescent="0.25">
      <c r="H8710" s="29" t="str">
        <f t="shared" si="408"/>
        <v/>
      </c>
      <c r="I8710" s="29" t="str">
        <f t="shared" si="409"/>
        <v/>
      </c>
      <c r="J8710" s="29" t="str">
        <f t="shared" si="410"/>
        <v/>
      </c>
    </row>
    <row r="8711" spans="8:10" x14ac:dyDescent="0.25">
      <c r="H8711" s="29" t="str">
        <f t="shared" si="408"/>
        <v/>
      </c>
      <c r="I8711" s="29" t="str">
        <f t="shared" si="409"/>
        <v/>
      </c>
      <c r="J8711" s="29" t="str">
        <f t="shared" si="410"/>
        <v/>
      </c>
    </row>
    <row r="8712" spans="8:10" x14ac:dyDescent="0.25">
      <c r="H8712" s="29" t="str">
        <f t="shared" si="408"/>
        <v/>
      </c>
      <c r="I8712" s="29" t="str">
        <f t="shared" si="409"/>
        <v/>
      </c>
      <c r="J8712" s="29" t="str">
        <f t="shared" si="410"/>
        <v/>
      </c>
    </row>
    <row r="8713" spans="8:10" x14ac:dyDescent="0.25">
      <c r="H8713" s="29" t="str">
        <f t="shared" si="408"/>
        <v/>
      </c>
      <c r="I8713" s="29" t="str">
        <f t="shared" si="409"/>
        <v/>
      </c>
      <c r="J8713" s="29" t="str">
        <f t="shared" si="410"/>
        <v/>
      </c>
    </row>
    <row r="8714" spans="8:10" x14ac:dyDescent="0.25">
      <c r="H8714" s="29" t="str">
        <f t="shared" si="408"/>
        <v/>
      </c>
      <c r="I8714" s="29" t="str">
        <f t="shared" si="409"/>
        <v/>
      </c>
      <c r="J8714" s="29" t="str">
        <f t="shared" si="410"/>
        <v/>
      </c>
    </row>
    <row r="8715" spans="8:10" x14ac:dyDescent="0.25">
      <c r="H8715" s="29" t="str">
        <f t="shared" si="408"/>
        <v/>
      </c>
      <c r="I8715" s="29" t="str">
        <f t="shared" si="409"/>
        <v/>
      </c>
      <c r="J8715" s="29" t="str">
        <f t="shared" si="410"/>
        <v/>
      </c>
    </row>
    <row r="8716" spans="8:10" x14ac:dyDescent="0.25">
      <c r="H8716" s="29" t="str">
        <f t="shared" si="408"/>
        <v/>
      </c>
      <c r="I8716" s="29" t="str">
        <f t="shared" si="409"/>
        <v/>
      </c>
      <c r="J8716" s="29" t="str">
        <f t="shared" si="410"/>
        <v/>
      </c>
    </row>
    <row r="8717" spans="8:10" x14ac:dyDescent="0.25">
      <c r="H8717" s="29" t="str">
        <f t="shared" si="408"/>
        <v/>
      </c>
      <c r="I8717" s="29" t="str">
        <f t="shared" si="409"/>
        <v/>
      </c>
      <c r="J8717" s="29" t="str">
        <f t="shared" si="410"/>
        <v/>
      </c>
    </row>
    <row r="8718" spans="8:10" x14ac:dyDescent="0.25">
      <c r="H8718" s="29" t="str">
        <f t="shared" si="408"/>
        <v/>
      </c>
      <c r="I8718" s="29" t="str">
        <f t="shared" si="409"/>
        <v/>
      </c>
      <c r="J8718" s="29" t="str">
        <f t="shared" si="410"/>
        <v/>
      </c>
    </row>
    <row r="8719" spans="8:10" x14ac:dyDescent="0.25">
      <c r="H8719" s="29" t="str">
        <f t="shared" si="408"/>
        <v/>
      </c>
      <c r="I8719" s="29" t="str">
        <f t="shared" si="409"/>
        <v/>
      </c>
      <c r="J8719" s="29" t="str">
        <f t="shared" si="410"/>
        <v/>
      </c>
    </row>
    <row r="8720" spans="8:10" x14ac:dyDescent="0.25">
      <c r="H8720" s="29" t="str">
        <f t="shared" si="408"/>
        <v/>
      </c>
      <c r="I8720" s="29" t="str">
        <f t="shared" si="409"/>
        <v/>
      </c>
      <c r="J8720" s="29" t="str">
        <f t="shared" si="410"/>
        <v/>
      </c>
    </row>
    <row r="8721" spans="8:10" x14ac:dyDescent="0.25">
      <c r="H8721" s="29" t="str">
        <f t="shared" si="408"/>
        <v/>
      </c>
      <c r="I8721" s="29" t="str">
        <f t="shared" si="409"/>
        <v/>
      </c>
      <c r="J8721" s="29" t="str">
        <f t="shared" si="410"/>
        <v/>
      </c>
    </row>
    <row r="8722" spans="8:10" x14ac:dyDescent="0.25">
      <c r="H8722" s="29" t="str">
        <f t="shared" si="408"/>
        <v/>
      </c>
      <c r="I8722" s="29" t="str">
        <f t="shared" si="409"/>
        <v/>
      </c>
      <c r="J8722" s="29" t="str">
        <f t="shared" si="410"/>
        <v/>
      </c>
    </row>
    <row r="8723" spans="8:10" x14ac:dyDescent="0.25">
      <c r="H8723" s="29" t="str">
        <f t="shared" si="408"/>
        <v/>
      </c>
      <c r="I8723" s="29" t="str">
        <f t="shared" si="409"/>
        <v/>
      </c>
      <c r="J8723" s="29" t="str">
        <f t="shared" si="410"/>
        <v/>
      </c>
    </row>
    <row r="8724" spans="8:10" x14ac:dyDescent="0.25">
      <c r="H8724" s="29" t="str">
        <f t="shared" si="408"/>
        <v/>
      </c>
      <c r="I8724" s="29" t="str">
        <f t="shared" si="409"/>
        <v/>
      </c>
      <c r="J8724" s="29" t="str">
        <f t="shared" si="410"/>
        <v/>
      </c>
    </row>
    <row r="8725" spans="8:10" x14ac:dyDescent="0.25">
      <c r="H8725" s="29" t="str">
        <f t="shared" si="408"/>
        <v/>
      </c>
      <c r="I8725" s="29" t="str">
        <f t="shared" si="409"/>
        <v/>
      </c>
      <c r="J8725" s="29" t="str">
        <f t="shared" si="410"/>
        <v/>
      </c>
    </row>
    <row r="8726" spans="8:10" x14ac:dyDescent="0.25">
      <c r="H8726" s="29" t="str">
        <f t="shared" si="408"/>
        <v/>
      </c>
      <c r="I8726" s="29" t="str">
        <f t="shared" si="409"/>
        <v/>
      </c>
      <c r="J8726" s="29" t="str">
        <f t="shared" si="410"/>
        <v/>
      </c>
    </row>
    <row r="8727" spans="8:10" x14ac:dyDescent="0.25">
      <c r="H8727" s="29" t="str">
        <f t="shared" si="408"/>
        <v/>
      </c>
      <c r="I8727" s="29" t="str">
        <f t="shared" si="409"/>
        <v/>
      </c>
      <c r="J8727" s="29" t="str">
        <f t="shared" si="410"/>
        <v/>
      </c>
    </row>
    <row r="8728" spans="8:10" x14ac:dyDescent="0.25">
      <c r="H8728" s="29" t="str">
        <f t="shared" si="408"/>
        <v/>
      </c>
      <c r="I8728" s="29" t="str">
        <f t="shared" si="409"/>
        <v/>
      </c>
      <c r="J8728" s="29" t="str">
        <f t="shared" si="410"/>
        <v/>
      </c>
    </row>
    <row r="8729" spans="8:10" x14ac:dyDescent="0.25">
      <c r="H8729" s="29" t="str">
        <f t="shared" si="408"/>
        <v/>
      </c>
      <c r="I8729" s="29" t="str">
        <f t="shared" si="409"/>
        <v/>
      </c>
      <c r="J8729" s="29" t="str">
        <f t="shared" si="410"/>
        <v/>
      </c>
    </row>
    <row r="8730" spans="8:10" x14ac:dyDescent="0.25">
      <c r="H8730" s="29" t="str">
        <f t="shared" si="408"/>
        <v/>
      </c>
      <c r="I8730" s="29" t="str">
        <f t="shared" si="409"/>
        <v/>
      </c>
      <c r="J8730" s="29" t="str">
        <f t="shared" si="410"/>
        <v/>
      </c>
    </row>
    <row r="8731" spans="8:10" x14ac:dyDescent="0.25">
      <c r="H8731" s="29" t="str">
        <f t="shared" si="408"/>
        <v/>
      </c>
      <c r="I8731" s="29" t="str">
        <f t="shared" si="409"/>
        <v/>
      </c>
      <c r="J8731" s="29" t="str">
        <f t="shared" si="410"/>
        <v/>
      </c>
    </row>
    <row r="8732" spans="8:10" x14ac:dyDescent="0.25">
      <c r="H8732" s="29" t="str">
        <f t="shared" si="408"/>
        <v/>
      </c>
      <c r="I8732" s="29" t="str">
        <f t="shared" si="409"/>
        <v/>
      </c>
      <c r="J8732" s="29" t="str">
        <f t="shared" si="410"/>
        <v/>
      </c>
    </row>
    <row r="8733" spans="8:10" x14ac:dyDescent="0.25">
      <c r="H8733" s="29" t="str">
        <f t="shared" ref="H8733:H8796" si="411">IF(A8733&gt;0,WEEKNUM(C8733,21),"")</f>
        <v/>
      </c>
      <c r="I8733" s="29" t="str">
        <f t="shared" ref="I8733:I8796" si="412">IF(A8733&gt;0,1,"")</f>
        <v/>
      </c>
      <c r="J8733" s="29" t="str">
        <f t="shared" ref="J8733:J8796" si="413">IF(F8733&gt;0,1,"")</f>
        <v/>
      </c>
    </row>
    <row r="8734" spans="8:10" x14ac:dyDescent="0.25">
      <c r="H8734" s="29" t="str">
        <f t="shared" si="411"/>
        <v/>
      </c>
      <c r="I8734" s="29" t="str">
        <f t="shared" si="412"/>
        <v/>
      </c>
      <c r="J8734" s="29" t="str">
        <f t="shared" si="413"/>
        <v/>
      </c>
    </row>
    <row r="8735" spans="8:10" x14ac:dyDescent="0.25">
      <c r="H8735" s="29" t="str">
        <f t="shared" si="411"/>
        <v/>
      </c>
      <c r="I8735" s="29" t="str">
        <f t="shared" si="412"/>
        <v/>
      </c>
      <c r="J8735" s="29" t="str">
        <f t="shared" si="413"/>
        <v/>
      </c>
    </row>
    <row r="8736" spans="8:10" x14ac:dyDescent="0.25">
      <c r="H8736" s="29" t="str">
        <f t="shared" si="411"/>
        <v/>
      </c>
      <c r="I8736" s="29" t="str">
        <f t="shared" si="412"/>
        <v/>
      </c>
      <c r="J8736" s="29" t="str">
        <f t="shared" si="413"/>
        <v/>
      </c>
    </row>
    <row r="8737" spans="8:10" x14ac:dyDescent="0.25">
      <c r="H8737" s="29" t="str">
        <f t="shared" si="411"/>
        <v/>
      </c>
      <c r="I8737" s="29" t="str">
        <f t="shared" si="412"/>
        <v/>
      </c>
      <c r="J8737" s="29" t="str">
        <f t="shared" si="413"/>
        <v/>
      </c>
    </row>
    <row r="8738" spans="8:10" x14ac:dyDescent="0.25">
      <c r="H8738" s="29" t="str">
        <f t="shared" si="411"/>
        <v/>
      </c>
      <c r="I8738" s="29" t="str">
        <f t="shared" si="412"/>
        <v/>
      </c>
      <c r="J8738" s="29" t="str">
        <f t="shared" si="413"/>
        <v/>
      </c>
    </row>
    <row r="8739" spans="8:10" x14ac:dyDescent="0.25">
      <c r="H8739" s="29" t="str">
        <f t="shared" si="411"/>
        <v/>
      </c>
      <c r="I8739" s="29" t="str">
        <f t="shared" si="412"/>
        <v/>
      </c>
      <c r="J8739" s="29" t="str">
        <f t="shared" si="413"/>
        <v/>
      </c>
    </row>
    <row r="8740" spans="8:10" x14ac:dyDescent="0.25">
      <c r="H8740" s="29" t="str">
        <f t="shared" si="411"/>
        <v/>
      </c>
      <c r="I8740" s="29" t="str">
        <f t="shared" si="412"/>
        <v/>
      </c>
      <c r="J8740" s="29" t="str">
        <f t="shared" si="413"/>
        <v/>
      </c>
    </row>
    <row r="8741" spans="8:10" x14ac:dyDescent="0.25">
      <c r="H8741" s="29" t="str">
        <f t="shared" si="411"/>
        <v/>
      </c>
      <c r="I8741" s="29" t="str">
        <f t="shared" si="412"/>
        <v/>
      </c>
      <c r="J8741" s="29" t="str">
        <f t="shared" si="413"/>
        <v/>
      </c>
    </row>
    <row r="8742" spans="8:10" x14ac:dyDescent="0.25">
      <c r="H8742" s="29" t="str">
        <f t="shared" si="411"/>
        <v/>
      </c>
      <c r="I8742" s="29" t="str">
        <f t="shared" si="412"/>
        <v/>
      </c>
      <c r="J8742" s="29" t="str">
        <f t="shared" si="413"/>
        <v/>
      </c>
    </row>
    <row r="8743" spans="8:10" x14ac:dyDescent="0.25">
      <c r="H8743" s="29" t="str">
        <f t="shared" si="411"/>
        <v/>
      </c>
      <c r="I8743" s="29" t="str">
        <f t="shared" si="412"/>
        <v/>
      </c>
      <c r="J8743" s="29" t="str">
        <f t="shared" si="413"/>
        <v/>
      </c>
    </row>
    <row r="8744" spans="8:10" x14ac:dyDescent="0.25">
      <c r="H8744" s="29" t="str">
        <f t="shared" si="411"/>
        <v/>
      </c>
      <c r="I8744" s="29" t="str">
        <f t="shared" si="412"/>
        <v/>
      </c>
      <c r="J8744" s="29" t="str">
        <f t="shared" si="413"/>
        <v/>
      </c>
    </row>
    <row r="8745" spans="8:10" x14ac:dyDescent="0.25">
      <c r="H8745" s="29" t="str">
        <f t="shared" si="411"/>
        <v/>
      </c>
      <c r="I8745" s="29" t="str">
        <f t="shared" si="412"/>
        <v/>
      </c>
      <c r="J8745" s="29" t="str">
        <f t="shared" si="413"/>
        <v/>
      </c>
    </row>
    <row r="8746" spans="8:10" x14ac:dyDescent="0.25">
      <c r="H8746" s="29" t="str">
        <f t="shared" si="411"/>
        <v/>
      </c>
      <c r="I8746" s="29" t="str">
        <f t="shared" si="412"/>
        <v/>
      </c>
      <c r="J8746" s="29" t="str">
        <f t="shared" si="413"/>
        <v/>
      </c>
    </row>
    <row r="8747" spans="8:10" x14ac:dyDescent="0.25">
      <c r="H8747" s="29" t="str">
        <f t="shared" si="411"/>
        <v/>
      </c>
      <c r="I8747" s="29" t="str">
        <f t="shared" si="412"/>
        <v/>
      </c>
      <c r="J8747" s="29" t="str">
        <f t="shared" si="413"/>
        <v/>
      </c>
    </row>
    <row r="8748" spans="8:10" x14ac:dyDescent="0.25">
      <c r="H8748" s="29" t="str">
        <f t="shared" si="411"/>
        <v/>
      </c>
      <c r="I8748" s="29" t="str">
        <f t="shared" si="412"/>
        <v/>
      </c>
      <c r="J8748" s="29" t="str">
        <f t="shared" si="413"/>
        <v/>
      </c>
    </row>
    <row r="8749" spans="8:10" x14ac:dyDescent="0.25">
      <c r="H8749" s="29" t="str">
        <f t="shared" si="411"/>
        <v/>
      </c>
      <c r="I8749" s="29" t="str">
        <f t="shared" si="412"/>
        <v/>
      </c>
      <c r="J8749" s="29" t="str">
        <f t="shared" si="413"/>
        <v/>
      </c>
    </row>
    <row r="8750" spans="8:10" x14ac:dyDescent="0.25">
      <c r="H8750" s="29" t="str">
        <f t="shared" si="411"/>
        <v/>
      </c>
      <c r="I8750" s="29" t="str">
        <f t="shared" si="412"/>
        <v/>
      </c>
      <c r="J8750" s="29" t="str">
        <f t="shared" si="413"/>
        <v/>
      </c>
    </row>
    <row r="8751" spans="8:10" x14ac:dyDescent="0.25">
      <c r="H8751" s="29" t="str">
        <f t="shared" si="411"/>
        <v/>
      </c>
      <c r="I8751" s="29" t="str">
        <f t="shared" si="412"/>
        <v/>
      </c>
      <c r="J8751" s="29" t="str">
        <f t="shared" si="413"/>
        <v/>
      </c>
    </row>
    <row r="8752" spans="8:10" x14ac:dyDescent="0.25">
      <c r="H8752" s="29" t="str">
        <f t="shared" si="411"/>
        <v/>
      </c>
      <c r="I8752" s="29" t="str">
        <f t="shared" si="412"/>
        <v/>
      </c>
      <c r="J8752" s="29" t="str">
        <f t="shared" si="413"/>
        <v/>
      </c>
    </row>
    <row r="8753" spans="8:10" x14ac:dyDescent="0.25">
      <c r="H8753" s="29" t="str">
        <f t="shared" si="411"/>
        <v/>
      </c>
      <c r="I8753" s="29" t="str">
        <f t="shared" si="412"/>
        <v/>
      </c>
      <c r="J8753" s="29" t="str">
        <f t="shared" si="413"/>
        <v/>
      </c>
    </row>
    <row r="8754" spans="8:10" x14ac:dyDescent="0.25">
      <c r="H8754" s="29" t="str">
        <f t="shared" si="411"/>
        <v/>
      </c>
      <c r="I8754" s="29" t="str">
        <f t="shared" si="412"/>
        <v/>
      </c>
      <c r="J8754" s="29" t="str">
        <f t="shared" si="413"/>
        <v/>
      </c>
    </row>
    <row r="8755" spans="8:10" x14ac:dyDescent="0.25">
      <c r="H8755" s="29" t="str">
        <f t="shared" si="411"/>
        <v/>
      </c>
      <c r="I8755" s="29" t="str">
        <f t="shared" si="412"/>
        <v/>
      </c>
      <c r="J8755" s="29" t="str">
        <f t="shared" si="413"/>
        <v/>
      </c>
    </row>
    <row r="8756" spans="8:10" x14ac:dyDescent="0.25">
      <c r="H8756" s="29" t="str">
        <f t="shared" si="411"/>
        <v/>
      </c>
      <c r="I8756" s="29" t="str">
        <f t="shared" si="412"/>
        <v/>
      </c>
      <c r="J8756" s="29" t="str">
        <f t="shared" si="413"/>
        <v/>
      </c>
    </row>
    <row r="8757" spans="8:10" x14ac:dyDescent="0.25">
      <c r="H8757" s="29" t="str">
        <f t="shared" si="411"/>
        <v/>
      </c>
      <c r="I8757" s="29" t="str">
        <f t="shared" si="412"/>
        <v/>
      </c>
      <c r="J8757" s="29" t="str">
        <f t="shared" si="413"/>
        <v/>
      </c>
    </row>
    <row r="8758" spans="8:10" x14ac:dyDescent="0.25">
      <c r="H8758" s="29" t="str">
        <f t="shared" si="411"/>
        <v/>
      </c>
      <c r="I8758" s="29" t="str">
        <f t="shared" si="412"/>
        <v/>
      </c>
      <c r="J8758" s="29" t="str">
        <f t="shared" si="413"/>
        <v/>
      </c>
    </row>
    <row r="8759" spans="8:10" x14ac:dyDescent="0.25">
      <c r="H8759" s="29" t="str">
        <f t="shared" si="411"/>
        <v/>
      </c>
      <c r="I8759" s="29" t="str">
        <f t="shared" si="412"/>
        <v/>
      </c>
      <c r="J8759" s="29" t="str">
        <f t="shared" si="413"/>
        <v/>
      </c>
    </row>
    <row r="8760" spans="8:10" x14ac:dyDescent="0.25">
      <c r="H8760" s="29" t="str">
        <f t="shared" si="411"/>
        <v/>
      </c>
      <c r="I8760" s="29" t="str">
        <f t="shared" si="412"/>
        <v/>
      </c>
      <c r="J8760" s="29" t="str">
        <f t="shared" si="413"/>
        <v/>
      </c>
    </row>
    <row r="8761" spans="8:10" x14ac:dyDescent="0.25">
      <c r="H8761" s="29" t="str">
        <f t="shared" si="411"/>
        <v/>
      </c>
      <c r="I8761" s="29" t="str">
        <f t="shared" si="412"/>
        <v/>
      </c>
      <c r="J8761" s="29" t="str">
        <f t="shared" si="413"/>
        <v/>
      </c>
    </row>
    <row r="8762" spans="8:10" x14ac:dyDescent="0.25">
      <c r="H8762" s="29" t="str">
        <f t="shared" si="411"/>
        <v/>
      </c>
      <c r="I8762" s="29" t="str">
        <f t="shared" si="412"/>
        <v/>
      </c>
      <c r="J8762" s="29" t="str">
        <f t="shared" si="413"/>
        <v/>
      </c>
    </row>
    <row r="8763" spans="8:10" x14ac:dyDescent="0.25">
      <c r="H8763" s="29" t="str">
        <f t="shared" si="411"/>
        <v/>
      </c>
      <c r="I8763" s="29" t="str">
        <f t="shared" si="412"/>
        <v/>
      </c>
      <c r="J8763" s="29" t="str">
        <f t="shared" si="413"/>
        <v/>
      </c>
    </row>
    <row r="8764" spans="8:10" x14ac:dyDescent="0.25">
      <c r="H8764" s="29" t="str">
        <f t="shared" si="411"/>
        <v/>
      </c>
      <c r="I8764" s="29" t="str">
        <f t="shared" si="412"/>
        <v/>
      </c>
      <c r="J8764" s="29" t="str">
        <f t="shared" si="413"/>
        <v/>
      </c>
    </row>
    <row r="8765" spans="8:10" x14ac:dyDescent="0.25">
      <c r="H8765" s="29" t="str">
        <f t="shared" si="411"/>
        <v/>
      </c>
      <c r="I8765" s="29" t="str">
        <f t="shared" si="412"/>
        <v/>
      </c>
      <c r="J8765" s="29" t="str">
        <f t="shared" si="413"/>
        <v/>
      </c>
    </row>
    <row r="8766" spans="8:10" x14ac:dyDescent="0.25">
      <c r="H8766" s="29" t="str">
        <f t="shared" si="411"/>
        <v/>
      </c>
      <c r="I8766" s="29" t="str">
        <f t="shared" si="412"/>
        <v/>
      </c>
      <c r="J8766" s="29" t="str">
        <f t="shared" si="413"/>
        <v/>
      </c>
    </row>
    <row r="8767" spans="8:10" x14ac:dyDescent="0.25">
      <c r="H8767" s="29" t="str">
        <f t="shared" si="411"/>
        <v/>
      </c>
      <c r="I8767" s="29" t="str">
        <f t="shared" si="412"/>
        <v/>
      </c>
      <c r="J8767" s="29" t="str">
        <f t="shared" si="413"/>
        <v/>
      </c>
    </row>
    <row r="8768" spans="8:10" x14ac:dyDescent="0.25">
      <c r="H8768" s="29" t="str">
        <f t="shared" si="411"/>
        <v/>
      </c>
      <c r="I8768" s="29" t="str">
        <f t="shared" si="412"/>
        <v/>
      </c>
      <c r="J8768" s="29" t="str">
        <f t="shared" si="413"/>
        <v/>
      </c>
    </row>
    <row r="8769" spans="8:10" x14ac:dyDescent="0.25">
      <c r="H8769" s="29" t="str">
        <f t="shared" si="411"/>
        <v/>
      </c>
      <c r="I8769" s="29" t="str">
        <f t="shared" si="412"/>
        <v/>
      </c>
      <c r="J8769" s="29" t="str">
        <f t="shared" si="413"/>
        <v/>
      </c>
    </row>
    <row r="8770" spans="8:10" x14ac:dyDescent="0.25">
      <c r="H8770" s="29" t="str">
        <f t="shared" si="411"/>
        <v/>
      </c>
      <c r="I8770" s="29" t="str">
        <f t="shared" si="412"/>
        <v/>
      </c>
      <c r="J8770" s="29" t="str">
        <f t="shared" si="413"/>
        <v/>
      </c>
    </row>
    <row r="8771" spans="8:10" x14ac:dyDescent="0.25">
      <c r="H8771" s="29" t="str">
        <f t="shared" si="411"/>
        <v/>
      </c>
      <c r="I8771" s="29" t="str">
        <f t="shared" si="412"/>
        <v/>
      </c>
      <c r="J8771" s="29" t="str">
        <f t="shared" si="413"/>
        <v/>
      </c>
    </row>
    <row r="8772" spans="8:10" x14ac:dyDescent="0.25">
      <c r="H8772" s="29" t="str">
        <f t="shared" si="411"/>
        <v/>
      </c>
      <c r="I8772" s="29" t="str">
        <f t="shared" si="412"/>
        <v/>
      </c>
      <c r="J8772" s="29" t="str">
        <f t="shared" si="413"/>
        <v/>
      </c>
    </row>
    <row r="8773" spans="8:10" x14ac:dyDescent="0.25">
      <c r="H8773" s="29" t="str">
        <f t="shared" si="411"/>
        <v/>
      </c>
      <c r="I8773" s="29" t="str">
        <f t="shared" si="412"/>
        <v/>
      </c>
      <c r="J8773" s="29" t="str">
        <f t="shared" si="413"/>
        <v/>
      </c>
    </row>
    <row r="8774" spans="8:10" x14ac:dyDescent="0.25">
      <c r="H8774" s="29" t="str">
        <f t="shared" si="411"/>
        <v/>
      </c>
      <c r="I8774" s="29" t="str">
        <f t="shared" si="412"/>
        <v/>
      </c>
      <c r="J8774" s="29" t="str">
        <f t="shared" si="413"/>
        <v/>
      </c>
    </row>
    <row r="8775" spans="8:10" x14ac:dyDescent="0.25">
      <c r="H8775" s="29" t="str">
        <f t="shared" si="411"/>
        <v/>
      </c>
      <c r="I8775" s="29" t="str">
        <f t="shared" si="412"/>
        <v/>
      </c>
      <c r="J8775" s="29" t="str">
        <f t="shared" si="413"/>
        <v/>
      </c>
    </row>
    <row r="8776" spans="8:10" x14ac:dyDescent="0.25">
      <c r="H8776" s="29" t="str">
        <f t="shared" si="411"/>
        <v/>
      </c>
      <c r="I8776" s="29" t="str">
        <f t="shared" si="412"/>
        <v/>
      </c>
      <c r="J8776" s="29" t="str">
        <f t="shared" si="413"/>
        <v/>
      </c>
    </row>
    <row r="8777" spans="8:10" x14ac:dyDescent="0.25">
      <c r="H8777" s="29" t="str">
        <f t="shared" si="411"/>
        <v/>
      </c>
      <c r="I8777" s="29" t="str">
        <f t="shared" si="412"/>
        <v/>
      </c>
      <c r="J8777" s="29" t="str">
        <f t="shared" si="413"/>
        <v/>
      </c>
    </row>
    <row r="8778" spans="8:10" x14ac:dyDescent="0.25">
      <c r="H8778" s="29" t="str">
        <f t="shared" si="411"/>
        <v/>
      </c>
      <c r="I8778" s="29" t="str">
        <f t="shared" si="412"/>
        <v/>
      </c>
      <c r="J8778" s="29" t="str">
        <f t="shared" si="413"/>
        <v/>
      </c>
    </row>
    <row r="8779" spans="8:10" x14ac:dyDescent="0.25">
      <c r="H8779" s="29" t="str">
        <f t="shared" si="411"/>
        <v/>
      </c>
      <c r="I8779" s="29" t="str">
        <f t="shared" si="412"/>
        <v/>
      </c>
      <c r="J8779" s="29" t="str">
        <f t="shared" si="413"/>
        <v/>
      </c>
    </row>
    <row r="8780" spans="8:10" x14ac:dyDescent="0.25">
      <c r="H8780" s="29" t="str">
        <f t="shared" si="411"/>
        <v/>
      </c>
      <c r="I8780" s="29" t="str">
        <f t="shared" si="412"/>
        <v/>
      </c>
      <c r="J8780" s="29" t="str">
        <f t="shared" si="413"/>
        <v/>
      </c>
    </row>
    <row r="8781" spans="8:10" x14ac:dyDescent="0.25">
      <c r="H8781" s="29" t="str">
        <f t="shared" si="411"/>
        <v/>
      </c>
      <c r="I8781" s="29" t="str">
        <f t="shared" si="412"/>
        <v/>
      </c>
      <c r="J8781" s="29" t="str">
        <f t="shared" si="413"/>
        <v/>
      </c>
    </row>
    <row r="8782" spans="8:10" x14ac:dyDescent="0.25">
      <c r="H8782" s="29" t="str">
        <f t="shared" si="411"/>
        <v/>
      </c>
      <c r="I8782" s="29" t="str">
        <f t="shared" si="412"/>
        <v/>
      </c>
      <c r="J8782" s="29" t="str">
        <f t="shared" si="413"/>
        <v/>
      </c>
    </row>
    <row r="8783" spans="8:10" x14ac:dyDescent="0.25">
      <c r="H8783" s="29" t="str">
        <f t="shared" si="411"/>
        <v/>
      </c>
      <c r="I8783" s="29" t="str">
        <f t="shared" si="412"/>
        <v/>
      </c>
      <c r="J8783" s="29" t="str">
        <f t="shared" si="413"/>
        <v/>
      </c>
    </row>
    <row r="8784" spans="8:10" x14ac:dyDescent="0.25">
      <c r="H8784" s="29" t="str">
        <f t="shared" si="411"/>
        <v/>
      </c>
      <c r="I8784" s="29" t="str">
        <f t="shared" si="412"/>
        <v/>
      </c>
      <c r="J8784" s="29" t="str">
        <f t="shared" si="413"/>
        <v/>
      </c>
    </row>
    <row r="8785" spans="8:10" x14ac:dyDescent="0.25">
      <c r="H8785" s="29" t="str">
        <f t="shared" si="411"/>
        <v/>
      </c>
      <c r="I8785" s="29" t="str">
        <f t="shared" si="412"/>
        <v/>
      </c>
      <c r="J8785" s="29" t="str">
        <f t="shared" si="413"/>
        <v/>
      </c>
    </row>
    <row r="8786" spans="8:10" x14ac:dyDescent="0.25">
      <c r="H8786" s="29" t="str">
        <f t="shared" si="411"/>
        <v/>
      </c>
      <c r="I8786" s="29" t="str">
        <f t="shared" si="412"/>
        <v/>
      </c>
      <c r="J8786" s="29" t="str">
        <f t="shared" si="413"/>
        <v/>
      </c>
    </row>
    <row r="8787" spans="8:10" x14ac:dyDescent="0.25">
      <c r="H8787" s="29" t="str">
        <f t="shared" si="411"/>
        <v/>
      </c>
      <c r="I8787" s="29" t="str">
        <f t="shared" si="412"/>
        <v/>
      </c>
      <c r="J8787" s="29" t="str">
        <f t="shared" si="413"/>
        <v/>
      </c>
    </row>
    <row r="8788" spans="8:10" x14ac:dyDescent="0.25">
      <c r="H8788" s="29" t="str">
        <f t="shared" si="411"/>
        <v/>
      </c>
      <c r="I8788" s="29" t="str">
        <f t="shared" si="412"/>
        <v/>
      </c>
      <c r="J8788" s="29" t="str">
        <f t="shared" si="413"/>
        <v/>
      </c>
    </row>
    <row r="8789" spans="8:10" x14ac:dyDescent="0.25">
      <c r="H8789" s="29" t="str">
        <f t="shared" si="411"/>
        <v/>
      </c>
      <c r="I8789" s="29" t="str">
        <f t="shared" si="412"/>
        <v/>
      </c>
      <c r="J8789" s="29" t="str">
        <f t="shared" si="413"/>
        <v/>
      </c>
    </row>
    <row r="8790" spans="8:10" x14ac:dyDescent="0.25">
      <c r="H8790" s="29" t="str">
        <f t="shared" si="411"/>
        <v/>
      </c>
      <c r="I8790" s="29" t="str">
        <f t="shared" si="412"/>
        <v/>
      </c>
      <c r="J8790" s="29" t="str">
        <f t="shared" si="413"/>
        <v/>
      </c>
    </row>
    <row r="8791" spans="8:10" x14ac:dyDescent="0.25">
      <c r="H8791" s="29" t="str">
        <f t="shared" si="411"/>
        <v/>
      </c>
      <c r="I8791" s="29" t="str">
        <f t="shared" si="412"/>
        <v/>
      </c>
      <c r="J8791" s="29" t="str">
        <f t="shared" si="413"/>
        <v/>
      </c>
    </row>
    <row r="8792" spans="8:10" x14ac:dyDescent="0.25">
      <c r="H8792" s="29" t="str">
        <f t="shared" si="411"/>
        <v/>
      </c>
      <c r="I8792" s="29" t="str">
        <f t="shared" si="412"/>
        <v/>
      </c>
      <c r="J8792" s="29" t="str">
        <f t="shared" si="413"/>
        <v/>
      </c>
    </row>
    <row r="8793" spans="8:10" x14ac:dyDescent="0.25">
      <c r="H8793" s="29" t="str">
        <f t="shared" si="411"/>
        <v/>
      </c>
      <c r="I8793" s="29" t="str">
        <f t="shared" si="412"/>
        <v/>
      </c>
      <c r="J8793" s="29" t="str">
        <f t="shared" si="413"/>
        <v/>
      </c>
    </row>
    <row r="8794" spans="8:10" x14ac:dyDescent="0.25">
      <c r="H8794" s="29" t="str">
        <f t="shared" si="411"/>
        <v/>
      </c>
      <c r="I8794" s="29" t="str">
        <f t="shared" si="412"/>
        <v/>
      </c>
      <c r="J8794" s="29" t="str">
        <f t="shared" si="413"/>
        <v/>
      </c>
    </row>
    <row r="8795" spans="8:10" x14ac:dyDescent="0.25">
      <c r="H8795" s="29" t="str">
        <f t="shared" si="411"/>
        <v/>
      </c>
      <c r="I8795" s="29" t="str">
        <f t="shared" si="412"/>
        <v/>
      </c>
      <c r="J8795" s="29" t="str">
        <f t="shared" si="413"/>
        <v/>
      </c>
    </row>
    <row r="8796" spans="8:10" x14ac:dyDescent="0.25">
      <c r="H8796" s="29" t="str">
        <f t="shared" si="411"/>
        <v/>
      </c>
      <c r="I8796" s="29" t="str">
        <f t="shared" si="412"/>
        <v/>
      </c>
      <c r="J8796" s="29" t="str">
        <f t="shared" si="413"/>
        <v/>
      </c>
    </row>
    <row r="8797" spans="8:10" x14ac:dyDescent="0.25">
      <c r="H8797" s="29" t="str">
        <f t="shared" ref="H8797:H8860" si="414">IF(A8797&gt;0,WEEKNUM(C8797,21),"")</f>
        <v/>
      </c>
      <c r="I8797" s="29" t="str">
        <f t="shared" ref="I8797:I8860" si="415">IF(A8797&gt;0,1,"")</f>
        <v/>
      </c>
      <c r="J8797" s="29" t="str">
        <f t="shared" ref="J8797:J8860" si="416">IF(F8797&gt;0,1,"")</f>
        <v/>
      </c>
    </row>
    <row r="8798" spans="8:10" x14ac:dyDescent="0.25">
      <c r="H8798" s="29" t="str">
        <f t="shared" si="414"/>
        <v/>
      </c>
      <c r="I8798" s="29" t="str">
        <f t="shared" si="415"/>
        <v/>
      </c>
      <c r="J8798" s="29" t="str">
        <f t="shared" si="416"/>
        <v/>
      </c>
    </row>
    <row r="8799" spans="8:10" x14ac:dyDescent="0.25">
      <c r="H8799" s="29" t="str">
        <f t="shared" si="414"/>
        <v/>
      </c>
      <c r="I8799" s="29" t="str">
        <f t="shared" si="415"/>
        <v/>
      </c>
      <c r="J8799" s="29" t="str">
        <f t="shared" si="416"/>
        <v/>
      </c>
    </row>
    <row r="8800" spans="8:10" x14ac:dyDescent="0.25">
      <c r="H8800" s="29" t="str">
        <f t="shared" si="414"/>
        <v/>
      </c>
      <c r="I8800" s="29" t="str">
        <f t="shared" si="415"/>
        <v/>
      </c>
      <c r="J8800" s="29" t="str">
        <f t="shared" si="416"/>
        <v/>
      </c>
    </row>
    <row r="8801" spans="8:10" x14ac:dyDescent="0.25">
      <c r="H8801" s="29" t="str">
        <f t="shared" si="414"/>
        <v/>
      </c>
      <c r="I8801" s="29" t="str">
        <f t="shared" si="415"/>
        <v/>
      </c>
      <c r="J8801" s="29" t="str">
        <f t="shared" si="416"/>
        <v/>
      </c>
    </row>
    <row r="8802" spans="8:10" x14ac:dyDescent="0.25">
      <c r="H8802" s="29" t="str">
        <f t="shared" si="414"/>
        <v/>
      </c>
      <c r="I8802" s="29" t="str">
        <f t="shared" si="415"/>
        <v/>
      </c>
      <c r="J8802" s="29" t="str">
        <f t="shared" si="416"/>
        <v/>
      </c>
    </row>
    <row r="8803" spans="8:10" x14ac:dyDescent="0.25">
      <c r="H8803" s="29" t="str">
        <f t="shared" si="414"/>
        <v/>
      </c>
      <c r="I8803" s="29" t="str">
        <f t="shared" si="415"/>
        <v/>
      </c>
      <c r="J8803" s="29" t="str">
        <f t="shared" si="416"/>
        <v/>
      </c>
    </row>
    <row r="8804" spans="8:10" x14ac:dyDescent="0.25">
      <c r="H8804" s="29" t="str">
        <f t="shared" si="414"/>
        <v/>
      </c>
      <c r="I8804" s="29" t="str">
        <f t="shared" si="415"/>
        <v/>
      </c>
      <c r="J8804" s="29" t="str">
        <f t="shared" si="416"/>
        <v/>
      </c>
    </row>
    <row r="8805" spans="8:10" x14ac:dyDescent="0.25">
      <c r="H8805" s="29" t="str">
        <f t="shared" si="414"/>
        <v/>
      </c>
      <c r="I8805" s="29" t="str">
        <f t="shared" si="415"/>
        <v/>
      </c>
      <c r="J8805" s="29" t="str">
        <f t="shared" si="416"/>
        <v/>
      </c>
    </row>
    <row r="8806" spans="8:10" x14ac:dyDescent="0.25">
      <c r="H8806" s="29" t="str">
        <f t="shared" si="414"/>
        <v/>
      </c>
      <c r="I8806" s="29" t="str">
        <f t="shared" si="415"/>
        <v/>
      </c>
      <c r="J8806" s="29" t="str">
        <f t="shared" si="416"/>
        <v/>
      </c>
    </row>
    <row r="8807" spans="8:10" x14ac:dyDescent="0.25">
      <c r="H8807" s="29" t="str">
        <f t="shared" si="414"/>
        <v/>
      </c>
      <c r="I8807" s="29" t="str">
        <f t="shared" si="415"/>
        <v/>
      </c>
      <c r="J8807" s="29" t="str">
        <f t="shared" si="416"/>
        <v/>
      </c>
    </row>
    <row r="8808" spans="8:10" x14ac:dyDescent="0.25">
      <c r="H8808" s="29" t="str">
        <f t="shared" si="414"/>
        <v/>
      </c>
      <c r="I8808" s="29" t="str">
        <f t="shared" si="415"/>
        <v/>
      </c>
      <c r="J8808" s="29" t="str">
        <f t="shared" si="416"/>
        <v/>
      </c>
    </row>
    <row r="8809" spans="8:10" x14ac:dyDescent="0.25">
      <c r="H8809" s="29" t="str">
        <f t="shared" si="414"/>
        <v/>
      </c>
      <c r="I8809" s="29" t="str">
        <f t="shared" si="415"/>
        <v/>
      </c>
      <c r="J8809" s="29" t="str">
        <f t="shared" si="416"/>
        <v/>
      </c>
    </row>
    <row r="8810" spans="8:10" x14ac:dyDescent="0.25">
      <c r="H8810" s="29" t="str">
        <f t="shared" si="414"/>
        <v/>
      </c>
      <c r="I8810" s="29" t="str">
        <f t="shared" si="415"/>
        <v/>
      </c>
      <c r="J8810" s="29" t="str">
        <f t="shared" si="416"/>
        <v/>
      </c>
    </row>
    <row r="8811" spans="8:10" x14ac:dyDescent="0.25">
      <c r="H8811" s="29" t="str">
        <f t="shared" si="414"/>
        <v/>
      </c>
      <c r="I8811" s="29" t="str">
        <f t="shared" si="415"/>
        <v/>
      </c>
      <c r="J8811" s="29" t="str">
        <f t="shared" si="416"/>
        <v/>
      </c>
    </row>
    <row r="8812" spans="8:10" x14ac:dyDescent="0.25">
      <c r="H8812" s="29" t="str">
        <f t="shared" si="414"/>
        <v/>
      </c>
      <c r="I8812" s="29" t="str">
        <f t="shared" si="415"/>
        <v/>
      </c>
      <c r="J8812" s="29" t="str">
        <f t="shared" si="416"/>
        <v/>
      </c>
    </row>
    <row r="8813" spans="8:10" x14ac:dyDescent="0.25">
      <c r="H8813" s="29" t="str">
        <f t="shared" si="414"/>
        <v/>
      </c>
      <c r="I8813" s="29" t="str">
        <f t="shared" si="415"/>
        <v/>
      </c>
      <c r="J8813" s="29" t="str">
        <f t="shared" si="416"/>
        <v/>
      </c>
    </row>
    <row r="8814" spans="8:10" x14ac:dyDescent="0.25">
      <c r="H8814" s="29" t="str">
        <f t="shared" si="414"/>
        <v/>
      </c>
      <c r="I8814" s="29" t="str">
        <f t="shared" si="415"/>
        <v/>
      </c>
      <c r="J8814" s="29" t="str">
        <f t="shared" si="416"/>
        <v/>
      </c>
    </row>
    <row r="8815" spans="8:10" x14ac:dyDescent="0.25">
      <c r="H8815" s="29" t="str">
        <f t="shared" si="414"/>
        <v/>
      </c>
      <c r="I8815" s="29" t="str">
        <f t="shared" si="415"/>
        <v/>
      </c>
      <c r="J8815" s="29" t="str">
        <f t="shared" si="416"/>
        <v/>
      </c>
    </row>
    <row r="8816" spans="8:10" x14ac:dyDescent="0.25">
      <c r="H8816" s="29" t="str">
        <f t="shared" si="414"/>
        <v/>
      </c>
      <c r="I8816" s="29" t="str">
        <f t="shared" si="415"/>
        <v/>
      </c>
      <c r="J8816" s="29" t="str">
        <f t="shared" si="416"/>
        <v/>
      </c>
    </row>
    <row r="8817" spans="8:10" x14ac:dyDescent="0.25">
      <c r="H8817" s="29" t="str">
        <f t="shared" si="414"/>
        <v/>
      </c>
      <c r="I8817" s="29" t="str">
        <f t="shared" si="415"/>
        <v/>
      </c>
      <c r="J8817" s="29" t="str">
        <f t="shared" si="416"/>
        <v/>
      </c>
    </row>
    <row r="8818" spans="8:10" x14ac:dyDescent="0.25">
      <c r="H8818" s="29" t="str">
        <f t="shared" si="414"/>
        <v/>
      </c>
      <c r="I8818" s="29" t="str">
        <f t="shared" si="415"/>
        <v/>
      </c>
      <c r="J8818" s="29" t="str">
        <f t="shared" si="416"/>
        <v/>
      </c>
    </row>
    <row r="8819" spans="8:10" x14ac:dyDescent="0.25">
      <c r="H8819" s="29" t="str">
        <f t="shared" si="414"/>
        <v/>
      </c>
      <c r="I8819" s="29" t="str">
        <f t="shared" si="415"/>
        <v/>
      </c>
      <c r="J8819" s="29" t="str">
        <f t="shared" si="416"/>
        <v/>
      </c>
    </row>
    <row r="8820" spans="8:10" x14ac:dyDescent="0.25">
      <c r="H8820" s="29" t="str">
        <f t="shared" si="414"/>
        <v/>
      </c>
      <c r="I8820" s="29" t="str">
        <f t="shared" si="415"/>
        <v/>
      </c>
      <c r="J8820" s="29" t="str">
        <f t="shared" si="416"/>
        <v/>
      </c>
    </row>
    <row r="8821" spans="8:10" x14ac:dyDescent="0.25">
      <c r="H8821" s="29" t="str">
        <f t="shared" si="414"/>
        <v/>
      </c>
      <c r="I8821" s="29" t="str">
        <f t="shared" si="415"/>
        <v/>
      </c>
      <c r="J8821" s="29" t="str">
        <f t="shared" si="416"/>
        <v/>
      </c>
    </row>
    <row r="8822" spans="8:10" x14ac:dyDescent="0.25">
      <c r="H8822" s="29" t="str">
        <f t="shared" si="414"/>
        <v/>
      </c>
      <c r="I8822" s="29" t="str">
        <f t="shared" si="415"/>
        <v/>
      </c>
      <c r="J8822" s="29" t="str">
        <f t="shared" si="416"/>
        <v/>
      </c>
    </row>
    <row r="8823" spans="8:10" x14ac:dyDescent="0.25">
      <c r="H8823" s="29" t="str">
        <f t="shared" si="414"/>
        <v/>
      </c>
      <c r="I8823" s="29" t="str">
        <f t="shared" si="415"/>
        <v/>
      </c>
      <c r="J8823" s="29" t="str">
        <f t="shared" si="416"/>
        <v/>
      </c>
    </row>
    <row r="8824" spans="8:10" x14ac:dyDescent="0.25">
      <c r="H8824" s="29" t="str">
        <f t="shared" si="414"/>
        <v/>
      </c>
      <c r="I8824" s="29" t="str">
        <f t="shared" si="415"/>
        <v/>
      </c>
      <c r="J8824" s="29" t="str">
        <f t="shared" si="416"/>
        <v/>
      </c>
    </row>
    <row r="8825" spans="8:10" x14ac:dyDescent="0.25">
      <c r="H8825" s="29" t="str">
        <f t="shared" si="414"/>
        <v/>
      </c>
      <c r="I8825" s="29" t="str">
        <f t="shared" si="415"/>
        <v/>
      </c>
      <c r="J8825" s="29" t="str">
        <f t="shared" si="416"/>
        <v/>
      </c>
    </row>
    <row r="8826" spans="8:10" x14ac:dyDescent="0.25">
      <c r="H8826" s="29" t="str">
        <f t="shared" si="414"/>
        <v/>
      </c>
      <c r="I8826" s="29" t="str">
        <f t="shared" si="415"/>
        <v/>
      </c>
      <c r="J8826" s="29" t="str">
        <f t="shared" si="416"/>
        <v/>
      </c>
    </row>
    <row r="8827" spans="8:10" x14ac:dyDescent="0.25">
      <c r="H8827" s="29" t="str">
        <f t="shared" si="414"/>
        <v/>
      </c>
      <c r="I8827" s="29" t="str">
        <f t="shared" si="415"/>
        <v/>
      </c>
      <c r="J8827" s="29" t="str">
        <f t="shared" si="416"/>
        <v/>
      </c>
    </row>
    <row r="8828" spans="8:10" x14ac:dyDescent="0.25">
      <c r="H8828" s="29" t="str">
        <f t="shared" si="414"/>
        <v/>
      </c>
      <c r="I8828" s="29" t="str">
        <f t="shared" si="415"/>
        <v/>
      </c>
      <c r="J8828" s="29" t="str">
        <f t="shared" si="416"/>
        <v/>
      </c>
    </row>
    <row r="8829" spans="8:10" x14ac:dyDescent="0.25">
      <c r="H8829" s="29" t="str">
        <f t="shared" si="414"/>
        <v/>
      </c>
      <c r="I8829" s="29" t="str">
        <f t="shared" si="415"/>
        <v/>
      </c>
      <c r="J8829" s="29" t="str">
        <f t="shared" si="416"/>
        <v/>
      </c>
    </row>
    <row r="8830" spans="8:10" x14ac:dyDescent="0.25">
      <c r="H8830" s="29" t="str">
        <f t="shared" si="414"/>
        <v/>
      </c>
      <c r="I8830" s="29" t="str">
        <f t="shared" si="415"/>
        <v/>
      </c>
      <c r="J8830" s="29" t="str">
        <f t="shared" si="416"/>
        <v/>
      </c>
    </row>
    <row r="8831" spans="8:10" x14ac:dyDescent="0.25">
      <c r="H8831" s="29" t="str">
        <f t="shared" si="414"/>
        <v/>
      </c>
      <c r="I8831" s="29" t="str">
        <f t="shared" si="415"/>
        <v/>
      </c>
      <c r="J8831" s="29" t="str">
        <f t="shared" si="416"/>
        <v/>
      </c>
    </row>
    <row r="8832" spans="8:10" x14ac:dyDescent="0.25">
      <c r="H8832" s="29" t="str">
        <f t="shared" si="414"/>
        <v/>
      </c>
      <c r="I8832" s="29" t="str">
        <f t="shared" si="415"/>
        <v/>
      </c>
      <c r="J8832" s="29" t="str">
        <f t="shared" si="416"/>
        <v/>
      </c>
    </row>
    <row r="8833" spans="8:10" x14ac:dyDescent="0.25">
      <c r="H8833" s="29" t="str">
        <f t="shared" si="414"/>
        <v/>
      </c>
      <c r="I8833" s="29" t="str">
        <f t="shared" si="415"/>
        <v/>
      </c>
      <c r="J8833" s="29" t="str">
        <f t="shared" si="416"/>
        <v/>
      </c>
    </row>
    <row r="8834" spans="8:10" x14ac:dyDescent="0.25">
      <c r="H8834" s="29" t="str">
        <f t="shared" si="414"/>
        <v/>
      </c>
      <c r="I8834" s="29" t="str">
        <f t="shared" si="415"/>
        <v/>
      </c>
      <c r="J8834" s="29" t="str">
        <f t="shared" si="416"/>
        <v/>
      </c>
    </row>
    <row r="8835" spans="8:10" x14ac:dyDescent="0.25">
      <c r="H8835" s="29" t="str">
        <f t="shared" si="414"/>
        <v/>
      </c>
      <c r="I8835" s="29" t="str">
        <f t="shared" si="415"/>
        <v/>
      </c>
      <c r="J8835" s="29" t="str">
        <f t="shared" si="416"/>
        <v/>
      </c>
    </row>
    <row r="8836" spans="8:10" x14ac:dyDescent="0.25">
      <c r="H8836" s="29" t="str">
        <f t="shared" si="414"/>
        <v/>
      </c>
      <c r="I8836" s="29" t="str">
        <f t="shared" si="415"/>
        <v/>
      </c>
      <c r="J8836" s="29" t="str">
        <f t="shared" si="416"/>
        <v/>
      </c>
    </row>
    <row r="8837" spans="8:10" x14ac:dyDescent="0.25">
      <c r="H8837" s="29" t="str">
        <f t="shared" si="414"/>
        <v/>
      </c>
      <c r="I8837" s="29" t="str">
        <f t="shared" si="415"/>
        <v/>
      </c>
      <c r="J8837" s="29" t="str">
        <f t="shared" si="416"/>
        <v/>
      </c>
    </row>
    <row r="8838" spans="8:10" x14ac:dyDescent="0.25">
      <c r="H8838" s="29" t="str">
        <f t="shared" si="414"/>
        <v/>
      </c>
      <c r="I8838" s="29" t="str">
        <f t="shared" si="415"/>
        <v/>
      </c>
      <c r="J8838" s="29" t="str">
        <f t="shared" si="416"/>
        <v/>
      </c>
    </row>
    <row r="8839" spans="8:10" x14ac:dyDescent="0.25">
      <c r="H8839" s="29" t="str">
        <f t="shared" si="414"/>
        <v/>
      </c>
      <c r="I8839" s="29" t="str">
        <f t="shared" si="415"/>
        <v/>
      </c>
      <c r="J8839" s="29" t="str">
        <f t="shared" si="416"/>
        <v/>
      </c>
    </row>
    <row r="8840" spans="8:10" x14ac:dyDescent="0.25">
      <c r="H8840" s="29" t="str">
        <f t="shared" si="414"/>
        <v/>
      </c>
      <c r="I8840" s="29" t="str">
        <f t="shared" si="415"/>
        <v/>
      </c>
      <c r="J8840" s="29" t="str">
        <f t="shared" si="416"/>
        <v/>
      </c>
    </row>
    <row r="8841" spans="8:10" x14ac:dyDescent="0.25">
      <c r="H8841" s="29" t="str">
        <f t="shared" si="414"/>
        <v/>
      </c>
      <c r="I8841" s="29" t="str">
        <f t="shared" si="415"/>
        <v/>
      </c>
      <c r="J8841" s="29" t="str">
        <f t="shared" si="416"/>
        <v/>
      </c>
    </row>
    <row r="8842" spans="8:10" x14ac:dyDescent="0.25">
      <c r="H8842" s="29" t="str">
        <f t="shared" si="414"/>
        <v/>
      </c>
      <c r="I8842" s="29" t="str">
        <f t="shared" si="415"/>
        <v/>
      </c>
      <c r="J8842" s="29" t="str">
        <f t="shared" si="416"/>
        <v/>
      </c>
    </row>
    <row r="8843" spans="8:10" x14ac:dyDescent="0.25">
      <c r="H8843" s="29" t="str">
        <f t="shared" si="414"/>
        <v/>
      </c>
      <c r="I8843" s="29" t="str">
        <f t="shared" si="415"/>
        <v/>
      </c>
      <c r="J8843" s="29" t="str">
        <f t="shared" si="416"/>
        <v/>
      </c>
    </row>
    <row r="8844" spans="8:10" x14ac:dyDescent="0.25">
      <c r="H8844" s="29" t="str">
        <f t="shared" si="414"/>
        <v/>
      </c>
      <c r="I8844" s="29" t="str">
        <f t="shared" si="415"/>
        <v/>
      </c>
      <c r="J8844" s="29" t="str">
        <f t="shared" si="416"/>
        <v/>
      </c>
    </row>
    <row r="8845" spans="8:10" x14ac:dyDescent="0.25">
      <c r="H8845" s="29" t="str">
        <f t="shared" si="414"/>
        <v/>
      </c>
      <c r="I8845" s="29" t="str">
        <f t="shared" si="415"/>
        <v/>
      </c>
      <c r="J8845" s="29" t="str">
        <f t="shared" si="416"/>
        <v/>
      </c>
    </row>
    <row r="8846" spans="8:10" x14ac:dyDescent="0.25">
      <c r="H8846" s="29" t="str">
        <f t="shared" si="414"/>
        <v/>
      </c>
      <c r="I8846" s="29" t="str">
        <f t="shared" si="415"/>
        <v/>
      </c>
      <c r="J8846" s="29" t="str">
        <f t="shared" si="416"/>
        <v/>
      </c>
    </row>
    <row r="8847" spans="8:10" x14ac:dyDescent="0.25">
      <c r="H8847" s="29" t="str">
        <f t="shared" si="414"/>
        <v/>
      </c>
      <c r="I8847" s="29" t="str">
        <f t="shared" si="415"/>
        <v/>
      </c>
      <c r="J8847" s="29" t="str">
        <f t="shared" si="416"/>
        <v/>
      </c>
    </row>
    <row r="8848" spans="8:10" x14ac:dyDescent="0.25">
      <c r="H8848" s="29" t="str">
        <f t="shared" si="414"/>
        <v/>
      </c>
      <c r="I8848" s="29" t="str">
        <f t="shared" si="415"/>
        <v/>
      </c>
      <c r="J8848" s="29" t="str">
        <f t="shared" si="416"/>
        <v/>
      </c>
    </row>
    <row r="8849" spans="8:10" x14ac:dyDescent="0.25">
      <c r="H8849" s="29" t="str">
        <f t="shared" si="414"/>
        <v/>
      </c>
      <c r="I8849" s="29" t="str">
        <f t="shared" si="415"/>
        <v/>
      </c>
      <c r="J8849" s="29" t="str">
        <f t="shared" si="416"/>
        <v/>
      </c>
    </row>
    <row r="8850" spans="8:10" x14ac:dyDescent="0.25">
      <c r="H8850" s="29" t="str">
        <f t="shared" si="414"/>
        <v/>
      </c>
      <c r="I8850" s="29" t="str">
        <f t="shared" si="415"/>
        <v/>
      </c>
      <c r="J8850" s="29" t="str">
        <f t="shared" si="416"/>
        <v/>
      </c>
    </row>
    <row r="8851" spans="8:10" x14ac:dyDescent="0.25">
      <c r="H8851" s="29" t="str">
        <f t="shared" si="414"/>
        <v/>
      </c>
      <c r="I8851" s="29" t="str">
        <f t="shared" si="415"/>
        <v/>
      </c>
      <c r="J8851" s="29" t="str">
        <f t="shared" si="416"/>
        <v/>
      </c>
    </row>
    <row r="8852" spans="8:10" x14ac:dyDescent="0.25">
      <c r="H8852" s="29" t="str">
        <f t="shared" si="414"/>
        <v/>
      </c>
      <c r="I8852" s="29" t="str">
        <f t="shared" si="415"/>
        <v/>
      </c>
      <c r="J8852" s="29" t="str">
        <f t="shared" si="416"/>
        <v/>
      </c>
    </row>
    <row r="8853" spans="8:10" x14ac:dyDescent="0.25">
      <c r="H8853" s="29" t="str">
        <f t="shared" si="414"/>
        <v/>
      </c>
      <c r="I8853" s="29" t="str">
        <f t="shared" si="415"/>
        <v/>
      </c>
      <c r="J8853" s="29" t="str">
        <f t="shared" si="416"/>
        <v/>
      </c>
    </row>
    <row r="8854" spans="8:10" x14ac:dyDescent="0.25">
      <c r="H8854" s="29" t="str">
        <f t="shared" si="414"/>
        <v/>
      </c>
      <c r="I8854" s="29" t="str">
        <f t="shared" si="415"/>
        <v/>
      </c>
      <c r="J8854" s="29" t="str">
        <f t="shared" si="416"/>
        <v/>
      </c>
    </row>
    <row r="8855" spans="8:10" x14ac:dyDescent="0.25">
      <c r="H8855" s="29" t="str">
        <f t="shared" si="414"/>
        <v/>
      </c>
      <c r="I8855" s="29" t="str">
        <f t="shared" si="415"/>
        <v/>
      </c>
      <c r="J8855" s="29" t="str">
        <f t="shared" si="416"/>
        <v/>
      </c>
    </row>
    <row r="8856" spans="8:10" x14ac:dyDescent="0.25">
      <c r="H8856" s="29" t="str">
        <f t="shared" si="414"/>
        <v/>
      </c>
      <c r="I8856" s="29" t="str">
        <f t="shared" si="415"/>
        <v/>
      </c>
      <c r="J8856" s="29" t="str">
        <f t="shared" si="416"/>
        <v/>
      </c>
    </row>
    <row r="8857" spans="8:10" x14ac:dyDescent="0.25">
      <c r="H8857" s="29" t="str">
        <f t="shared" si="414"/>
        <v/>
      </c>
      <c r="I8857" s="29" t="str">
        <f t="shared" si="415"/>
        <v/>
      </c>
      <c r="J8857" s="29" t="str">
        <f t="shared" si="416"/>
        <v/>
      </c>
    </row>
    <row r="8858" spans="8:10" x14ac:dyDescent="0.25">
      <c r="H8858" s="29" t="str">
        <f t="shared" si="414"/>
        <v/>
      </c>
      <c r="I8858" s="29" t="str">
        <f t="shared" si="415"/>
        <v/>
      </c>
      <c r="J8858" s="29" t="str">
        <f t="shared" si="416"/>
        <v/>
      </c>
    </row>
    <row r="8859" spans="8:10" x14ac:dyDescent="0.25">
      <c r="H8859" s="29" t="str">
        <f t="shared" si="414"/>
        <v/>
      </c>
      <c r="I8859" s="29" t="str">
        <f t="shared" si="415"/>
        <v/>
      </c>
      <c r="J8859" s="29" t="str">
        <f t="shared" si="416"/>
        <v/>
      </c>
    </row>
    <row r="8860" spans="8:10" x14ac:dyDescent="0.25">
      <c r="H8860" s="29" t="str">
        <f t="shared" si="414"/>
        <v/>
      </c>
      <c r="I8860" s="29" t="str">
        <f t="shared" si="415"/>
        <v/>
      </c>
      <c r="J8860" s="29" t="str">
        <f t="shared" si="416"/>
        <v/>
      </c>
    </row>
    <row r="8861" spans="8:10" x14ac:dyDescent="0.25">
      <c r="H8861" s="29" t="str">
        <f t="shared" ref="H8861:H8924" si="417">IF(A8861&gt;0,WEEKNUM(C8861,21),"")</f>
        <v/>
      </c>
      <c r="I8861" s="29" t="str">
        <f t="shared" ref="I8861:I8924" si="418">IF(A8861&gt;0,1,"")</f>
        <v/>
      </c>
      <c r="J8861" s="29" t="str">
        <f t="shared" ref="J8861:J8924" si="419">IF(F8861&gt;0,1,"")</f>
        <v/>
      </c>
    </row>
    <row r="8862" spans="8:10" x14ac:dyDescent="0.25">
      <c r="H8862" s="29" t="str">
        <f t="shared" si="417"/>
        <v/>
      </c>
      <c r="I8862" s="29" t="str">
        <f t="shared" si="418"/>
        <v/>
      </c>
      <c r="J8862" s="29" t="str">
        <f t="shared" si="419"/>
        <v/>
      </c>
    </row>
    <row r="8863" spans="8:10" x14ac:dyDescent="0.25">
      <c r="H8863" s="29" t="str">
        <f t="shared" si="417"/>
        <v/>
      </c>
      <c r="I8863" s="29" t="str">
        <f t="shared" si="418"/>
        <v/>
      </c>
      <c r="J8863" s="29" t="str">
        <f t="shared" si="419"/>
        <v/>
      </c>
    </row>
    <row r="8864" spans="8:10" x14ac:dyDescent="0.25">
      <c r="H8864" s="29" t="str">
        <f t="shared" si="417"/>
        <v/>
      </c>
      <c r="I8864" s="29" t="str">
        <f t="shared" si="418"/>
        <v/>
      </c>
      <c r="J8864" s="29" t="str">
        <f t="shared" si="419"/>
        <v/>
      </c>
    </row>
    <row r="8865" spans="8:10" x14ac:dyDescent="0.25">
      <c r="H8865" s="29" t="str">
        <f t="shared" si="417"/>
        <v/>
      </c>
      <c r="I8865" s="29" t="str">
        <f t="shared" si="418"/>
        <v/>
      </c>
      <c r="J8865" s="29" t="str">
        <f t="shared" si="419"/>
        <v/>
      </c>
    </row>
    <row r="8866" spans="8:10" x14ac:dyDescent="0.25">
      <c r="H8866" s="29" t="str">
        <f t="shared" si="417"/>
        <v/>
      </c>
      <c r="I8866" s="29" t="str">
        <f t="shared" si="418"/>
        <v/>
      </c>
      <c r="J8866" s="29" t="str">
        <f t="shared" si="419"/>
        <v/>
      </c>
    </row>
    <row r="8867" spans="8:10" x14ac:dyDescent="0.25">
      <c r="H8867" s="29" t="str">
        <f t="shared" si="417"/>
        <v/>
      </c>
      <c r="I8867" s="29" t="str">
        <f t="shared" si="418"/>
        <v/>
      </c>
      <c r="J8867" s="29" t="str">
        <f t="shared" si="419"/>
        <v/>
      </c>
    </row>
    <row r="8868" spans="8:10" x14ac:dyDescent="0.25">
      <c r="H8868" s="29" t="str">
        <f t="shared" si="417"/>
        <v/>
      </c>
      <c r="I8868" s="29" t="str">
        <f t="shared" si="418"/>
        <v/>
      </c>
      <c r="J8868" s="29" t="str">
        <f t="shared" si="419"/>
        <v/>
      </c>
    </row>
    <row r="8869" spans="8:10" x14ac:dyDescent="0.25">
      <c r="H8869" s="29" t="str">
        <f t="shared" si="417"/>
        <v/>
      </c>
      <c r="I8869" s="29" t="str">
        <f t="shared" si="418"/>
        <v/>
      </c>
      <c r="J8869" s="29" t="str">
        <f t="shared" si="419"/>
        <v/>
      </c>
    </row>
    <row r="8870" spans="8:10" x14ac:dyDescent="0.25">
      <c r="H8870" s="29" t="str">
        <f t="shared" si="417"/>
        <v/>
      </c>
      <c r="I8870" s="29" t="str">
        <f t="shared" si="418"/>
        <v/>
      </c>
      <c r="J8870" s="29" t="str">
        <f t="shared" si="419"/>
        <v/>
      </c>
    </row>
    <row r="8871" spans="8:10" x14ac:dyDescent="0.25">
      <c r="H8871" s="29" t="str">
        <f t="shared" si="417"/>
        <v/>
      </c>
      <c r="I8871" s="29" t="str">
        <f t="shared" si="418"/>
        <v/>
      </c>
      <c r="J8871" s="29" t="str">
        <f t="shared" si="419"/>
        <v/>
      </c>
    </row>
    <row r="8872" spans="8:10" x14ac:dyDescent="0.25">
      <c r="H8872" s="29" t="str">
        <f t="shared" si="417"/>
        <v/>
      </c>
      <c r="I8872" s="29" t="str">
        <f t="shared" si="418"/>
        <v/>
      </c>
      <c r="J8872" s="29" t="str">
        <f t="shared" si="419"/>
        <v/>
      </c>
    </row>
    <row r="8873" spans="8:10" x14ac:dyDescent="0.25">
      <c r="H8873" s="29" t="str">
        <f t="shared" si="417"/>
        <v/>
      </c>
      <c r="I8873" s="29" t="str">
        <f t="shared" si="418"/>
        <v/>
      </c>
      <c r="J8873" s="29" t="str">
        <f t="shared" si="419"/>
        <v/>
      </c>
    </row>
    <row r="8874" spans="8:10" x14ac:dyDescent="0.25">
      <c r="H8874" s="29" t="str">
        <f t="shared" si="417"/>
        <v/>
      </c>
      <c r="I8874" s="29" t="str">
        <f t="shared" si="418"/>
        <v/>
      </c>
      <c r="J8874" s="29" t="str">
        <f t="shared" si="419"/>
        <v/>
      </c>
    </row>
    <row r="8875" spans="8:10" x14ac:dyDescent="0.25">
      <c r="H8875" s="29" t="str">
        <f t="shared" si="417"/>
        <v/>
      </c>
      <c r="I8875" s="29" t="str">
        <f t="shared" si="418"/>
        <v/>
      </c>
      <c r="J8875" s="29" t="str">
        <f t="shared" si="419"/>
        <v/>
      </c>
    </row>
    <row r="8876" spans="8:10" x14ac:dyDescent="0.25">
      <c r="H8876" s="29" t="str">
        <f t="shared" si="417"/>
        <v/>
      </c>
      <c r="I8876" s="29" t="str">
        <f t="shared" si="418"/>
        <v/>
      </c>
      <c r="J8876" s="29" t="str">
        <f t="shared" si="419"/>
        <v/>
      </c>
    </row>
    <row r="8877" spans="8:10" x14ac:dyDescent="0.25">
      <c r="H8877" s="29" t="str">
        <f t="shared" si="417"/>
        <v/>
      </c>
      <c r="I8877" s="29" t="str">
        <f t="shared" si="418"/>
        <v/>
      </c>
      <c r="J8877" s="29" t="str">
        <f t="shared" si="419"/>
        <v/>
      </c>
    </row>
    <row r="8878" spans="8:10" x14ac:dyDescent="0.25">
      <c r="H8878" s="29" t="str">
        <f t="shared" si="417"/>
        <v/>
      </c>
      <c r="I8878" s="29" t="str">
        <f t="shared" si="418"/>
        <v/>
      </c>
      <c r="J8878" s="29" t="str">
        <f t="shared" si="419"/>
        <v/>
      </c>
    </row>
    <row r="8879" spans="8:10" x14ac:dyDescent="0.25">
      <c r="H8879" s="29" t="str">
        <f t="shared" si="417"/>
        <v/>
      </c>
      <c r="I8879" s="29" t="str">
        <f t="shared" si="418"/>
        <v/>
      </c>
      <c r="J8879" s="29" t="str">
        <f t="shared" si="419"/>
        <v/>
      </c>
    </row>
    <row r="8880" spans="8:10" x14ac:dyDescent="0.25">
      <c r="H8880" s="29" t="str">
        <f t="shared" si="417"/>
        <v/>
      </c>
      <c r="I8880" s="29" t="str">
        <f t="shared" si="418"/>
        <v/>
      </c>
      <c r="J8880" s="29" t="str">
        <f t="shared" si="419"/>
        <v/>
      </c>
    </row>
    <row r="8881" spans="8:10" x14ac:dyDescent="0.25">
      <c r="H8881" s="29" t="str">
        <f t="shared" si="417"/>
        <v/>
      </c>
      <c r="I8881" s="29" t="str">
        <f t="shared" si="418"/>
        <v/>
      </c>
      <c r="J8881" s="29" t="str">
        <f t="shared" si="419"/>
        <v/>
      </c>
    </row>
    <row r="8882" spans="8:10" x14ac:dyDescent="0.25">
      <c r="H8882" s="29" t="str">
        <f t="shared" si="417"/>
        <v/>
      </c>
      <c r="I8882" s="29" t="str">
        <f t="shared" si="418"/>
        <v/>
      </c>
      <c r="J8882" s="29" t="str">
        <f t="shared" si="419"/>
        <v/>
      </c>
    </row>
    <row r="8883" spans="8:10" x14ac:dyDescent="0.25">
      <c r="H8883" s="29" t="str">
        <f t="shared" si="417"/>
        <v/>
      </c>
      <c r="I8883" s="29" t="str">
        <f t="shared" si="418"/>
        <v/>
      </c>
      <c r="J8883" s="29" t="str">
        <f t="shared" si="419"/>
        <v/>
      </c>
    </row>
    <row r="8884" spans="8:10" x14ac:dyDescent="0.25">
      <c r="H8884" s="29" t="str">
        <f t="shared" si="417"/>
        <v/>
      </c>
      <c r="I8884" s="29" t="str">
        <f t="shared" si="418"/>
        <v/>
      </c>
      <c r="J8884" s="29" t="str">
        <f t="shared" si="419"/>
        <v/>
      </c>
    </row>
    <row r="8885" spans="8:10" x14ac:dyDescent="0.25">
      <c r="H8885" s="29" t="str">
        <f t="shared" si="417"/>
        <v/>
      </c>
      <c r="I8885" s="29" t="str">
        <f t="shared" si="418"/>
        <v/>
      </c>
      <c r="J8885" s="29" t="str">
        <f t="shared" si="419"/>
        <v/>
      </c>
    </row>
    <row r="8886" spans="8:10" x14ac:dyDescent="0.25">
      <c r="H8886" s="29" t="str">
        <f t="shared" si="417"/>
        <v/>
      </c>
      <c r="I8886" s="29" t="str">
        <f t="shared" si="418"/>
        <v/>
      </c>
      <c r="J8886" s="29" t="str">
        <f t="shared" si="419"/>
        <v/>
      </c>
    </row>
    <row r="8887" spans="8:10" x14ac:dyDescent="0.25">
      <c r="H8887" s="29" t="str">
        <f t="shared" si="417"/>
        <v/>
      </c>
      <c r="I8887" s="29" t="str">
        <f t="shared" si="418"/>
        <v/>
      </c>
      <c r="J8887" s="29" t="str">
        <f t="shared" si="419"/>
        <v/>
      </c>
    </row>
    <row r="8888" spans="8:10" x14ac:dyDescent="0.25">
      <c r="H8888" s="29" t="str">
        <f t="shared" si="417"/>
        <v/>
      </c>
      <c r="I8888" s="29" t="str">
        <f t="shared" si="418"/>
        <v/>
      </c>
      <c r="J8888" s="29" t="str">
        <f t="shared" si="419"/>
        <v/>
      </c>
    </row>
    <row r="8889" spans="8:10" x14ac:dyDescent="0.25">
      <c r="H8889" s="29" t="str">
        <f t="shared" si="417"/>
        <v/>
      </c>
      <c r="I8889" s="29" t="str">
        <f t="shared" si="418"/>
        <v/>
      </c>
      <c r="J8889" s="29" t="str">
        <f t="shared" si="419"/>
        <v/>
      </c>
    </row>
    <row r="8890" spans="8:10" x14ac:dyDescent="0.25">
      <c r="H8890" s="29" t="str">
        <f t="shared" si="417"/>
        <v/>
      </c>
      <c r="I8890" s="29" t="str">
        <f t="shared" si="418"/>
        <v/>
      </c>
      <c r="J8890" s="29" t="str">
        <f t="shared" si="419"/>
        <v/>
      </c>
    </row>
    <row r="8891" spans="8:10" x14ac:dyDescent="0.25">
      <c r="H8891" s="29" t="str">
        <f t="shared" si="417"/>
        <v/>
      </c>
      <c r="I8891" s="29" t="str">
        <f t="shared" si="418"/>
        <v/>
      </c>
      <c r="J8891" s="29" t="str">
        <f t="shared" si="419"/>
        <v/>
      </c>
    </row>
    <row r="8892" spans="8:10" x14ac:dyDescent="0.25">
      <c r="H8892" s="29" t="str">
        <f t="shared" si="417"/>
        <v/>
      </c>
      <c r="I8892" s="29" t="str">
        <f t="shared" si="418"/>
        <v/>
      </c>
      <c r="J8892" s="29" t="str">
        <f t="shared" si="419"/>
        <v/>
      </c>
    </row>
    <row r="8893" spans="8:10" x14ac:dyDescent="0.25">
      <c r="H8893" s="29" t="str">
        <f t="shared" si="417"/>
        <v/>
      </c>
      <c r="I8893" s="29" t="str">
        <f t="shared" si="418"/>
        <v/>
      </c>
      <c r="J8893" s="29" t="str">
        <f t="shared" si="419"/>
        <v/>
      </c>
    </row>
    <row r="8894" spans="8:10" x14ac:dyDescent="0.25">
      <c r="H8894" s="29" t="str">
        <f t="shared" si="417"/>
        <v/>
      </c>
      <c r="I8894" s="29" t="str">
        <f t="shared" si="418"/>
        <v/>
      </c>
      <c r="J8894" s="29" t="str">
        <f t="shared" si="419"/>
        <v/>
      </c>
    </row>
    <row r="8895" spans="8:10" x14ac:dyDescent="0.25">
      <c r="H8895" s="29" t="str">
        <f t="shared" si="417"/>
        <v/>
      </c>
      <c r="I8895" s="29" t="str">
        <f t="shared" si="418"/>
        <v/>
      </c>
      <c r="J8895" s="29" t="str">
        <f t="shared" si="419"/>
        <v/>
      </c>
    </row>
    <row r="8896" spans="8:10" x14ac:dyDescent="0.25">
      <c r="H8896" s="29" t="str">
        <f t="shared" si="417"/>
        <v/>
      </c>
      <c r="I8896" s="29" t="str">
        <f t="shared" si="418"/>
        <v/>
      </c>
      <c r="J8896" s="29" t="str">
        <f t="shared" si="419"/>
        <v/>
      </c>
    </row>
    <row r="8897" spans="8:10" x14ac:dyDescent="0.25">
      <c r="H8897" s="29" t="str">
        <f t="shared" si="417"/>
        <v/>
      </c>
      <c r="I8897" s="29" t="str">
        <f t="shared" si="418"/>
        <v/>
      </c>
      <c r="J8897" s="29" t="str">
        <f t="shared" si="419"/>
        <v/>
      </c>
    </row>
    <row r="8898" spans="8:10" x14ac:dyDescent="0.25">
      <c r="H8898" s="29" t="str">
        <f t="shared" si="417"/>
        <v/>
      </c>
      <c r="I8898" s="29" t="str">
        <f t="shared" si="418"/>
        <v/>
      </c>
      <c r="J8898" s="29" t="str">
        <f t="shared" si="419"/>
        <v/>
      </c>
    </row>
    <row r="8899" spans="8:10" x14ac:dyDescent="0.25">
      <c r="H8899" s="29" t="str">
        <f t="shared" si="417"/>
        <v/>
      </c>
      <c r="I8899" s="29" t="str">
        <f t="shared" si="418"/>
        <v/>
      </c>
      <c r="J8899" s="29" t="str">
        <f t="shared" si="419"/>
        <v/>
      </c>
    </row>
    <row r="8900" spans="8:10" x14ac:dyDescent="0.25">
      <c r="H8900" s="29" t="str">
        <f t="shared" si="417"/>
        <v/>
      </c>
      <c r="I8900" s="29" t="str">
        <f t="shared" si="418"/>
        <v/>
      </c>
      <c r="J8900" s="29" t="str">
        <f t="shared" si="419"/>
        <v/>
      </c>
    </row>
    <row r="8901" spans="8:10" x14ac:dyDescent="0.25">
      <c r="H8901" s="29" t="str">
        <f t="shared" si="417"/>
        <v/>
      </c>
      <c r="I8901" s="29" t="str">
        <f t="shared" si="418"/>
        <v/>
      </c>
      <c r="J8901" s="29" t="str">
        <f t="shared" si="419"/>
        <v/>
      </c>
    </row>
    <row r="8902" spans="8:10" x14ac:dyDescent="0.25">
      <c r="H8902" s="29" t="str">
        <f t="shared" si="417"/>
        <v/>
      </c>
      <c r="I8902" s="29" t="str">
        <f t="shared" si="418"/>
        <v/>
      </c>
      <c r="J8902" s="29" t="str">
        <f t="shared" si="419"/>
        <v/>
      </c>
    </row>
    <row r="8903" spans="8:10" x14ac:dyDescent="0.25">
      <c r="H8903" s="29" t="str">
        <f t="shared" si="417"/>
        <v/>
      </c>
      <c r="I8903" s="29" t="str">
        <f t="shared" si="418"/>
        <v/>
      </c>
      <c r="J8903" s="29" t="str">
        <f t="shared" si="419"/>
        <v/>
      </c>
    </row>
    <row r="8904" spans="8:10" x14ac:dyDescent="0.25">
      <c r="H8904" s="29" t="str">
        <f t="shared" si="417"/>
        <v/>
      </c>
      <c r="I8904" s="29" t="str">
        <f t="shared" si="418"/>
        <v/>
      </c>
      <c r="J8904" s="29" t="str">
        <f t="shared" si="419"/>
        <v/>
      </c>
    </row>
    <row r="8905" spans="8:10" x14ac:dyDescent="0.25">
      <c r="H8905" s="29" t="str">
        <f t="shared" si="417"/>
        <v/>
      </c>
      <c r="I8905" s="29" t="str">
        <f t="shared" si="418"/>
        <v/>
      </c>
      <c r="J8905" s="29" t="str">
        <f t="shared" si="419"/>
        <v/>
      </c>
    </row>
    <row r="8906" spans="8:10" x14ac:dyDescent="0.25">
      <c r="H8906" s="29" t="str">
        <f t="shared" si="417"/>
        <v/>
      </c>
      <c r="I8906" s="29" t="str">
        <f t="shared" si="418"/>
        <v/>
      </c>
      <c r="J8906" s="29" t="str">
        <f t="shared" si="419"/>
        <v/>
      </c>
    </row>
    <row r="8907" spans="8:10" x14ac:dyDescent="0.25">
      <c r="H8907" s="29" t="str">
        <f t="shared" si="417"/>
        <v/>
      </c>
      <c r="I8907" s="29" t="str">
        <f t="shared" si="418"/>
        <v/>
      </c>
      <c r="J8907" s="29" t="str">
        <f t="shared" si="419"/>
        <v/>
      </c>
    </row>
    <row r="8908" spans="8:10" x14ac:dyDescent="0.25">
      <c r="H8908" s="29" t="str">
        <f t="shared" si="417"/>
        <v/>
      </c>
      <c r="I8908" s="29" t="str">
        <f t="shared" si="418"/>
        <v/>
      </c>
      <c r="J8908" s="29" t="str">
        <f t="shared" si="419"/>
        <v/>
      </c>
    </row>
    <row r="8909" spans="8:10" x14ac:dyDescent="0.25">
      <c r="H8909" s="29" t="str">
        <f t="shared" si="417"/>
        <v/>
      </c>
      <c r="I8909" s="29" t="str">
        <f t="shared" si="418"/>
        <v/>
      </c>
      <c r="J8909" s="29" t="str">
        <f t="shared" si="419"/>
        <v/>
      </c>
    </row>
    <row r="8910" spans="8:10" x14ac:dyDescent="0.25">
      <c r="H8910" s="29" t="str">
        <f t="shared" si="417"/>
        <v/>
      </c>
      <c r="I8910" s="29" t="str">
        <f t="shared" si="418"/>
        <v/>
      </c>
      <c r="J8910" s="29" t="str">
        <f t="shared" si="419"/>
        <v/>
      </c>
    </row>
    <row r="8911" spans="8:10" x14ac:dyDescent="0.25">
      <c r="H8911" s="29" t="str">
        <f t="shared" si="417"/>
        <v/>
      </c>
      <c r="I8911" s="29" t="str">
        <f t="shared" si="418"/>
        <v/>
      </c>
      <c r="J8911" s="29" t="str">
        <f t="shared" si="419"/>
        <v/>
      </c>
    </row>
    <row r="8912" spans="8:10" x14ac:dyDescent="0.25">
      <c r="H8912" s="29" t="str">
        <f t="shared" si="417"/>
        <v/>
      </c>
      <c r="I8912" s="29" t="str">
        <f t="shared" si="418"/>
        <v/>
      </c>
      <c r="J8912" s="29" t="str">
        <f t="shared" si="419"/>
        <v/>
      </c>
    </row>
    <row r="8913" spans="8:10" x14ac:dyDescent="0.25">
      <c r="H8913" s="29" t="str">
        <f t="shared" si="417"/>
        <v/>
      </c>
      <c r="I8913" s="29" t="str">
        <f t="shared" si="418"/>
        <v/>
      </c>
      <c r="J8913" s="29" t="str">
        <f t="shared" si="419"/>
        <v/>
      </c>
    </row>
    <row r="8914" spans="8:10" x14ac:dyDescent="0.25">
      <c r="H8914" s="29" t="str">
        <f t="shared" si="417"/>
        <v/>
      </c>
      <c r="I8914" s="29" t="str">
        <f t="shared" si="418"/>
        <v/>
      </c>
      <c r="J8914" s="29" t="str">
        <f t="shared" si="419"/>
        <v/>
      </c>
    </row>
    <row r="8915" spans="8:10" x14ac:dyDescent="0.25">
      <c r="H8915" s="29" t="str">
        <f t="shared" si="417"/>
        <v/>
      </c>
      <c r="I8915" s="29" t="str">
        <f t="shared" si="418"/>
        <v/>
      </c>
      <c r="J8915" s="29" t="str">
        <f t="shared" si="419"/>
        <v/>
      </c>
    </row>
    <row r="8916" spans="8:10" x14ac:dyDescent="0.25">
      <c r="H8916" s="29" t="str">
        <f t="shared" si="417"/>
        <v/>
      </c>
      <c r="I8916" s="29" t="str">
        <f t="shared" si="418"/>
        <v/>
      </c>
      <c r="J8916" s="29" t="str">
        <f t="shared" si="419"/>
        <v/>
      </c>
    </row>
    <row r="8917" spans="8:10" x14ac:dyDescent="0.25">
      <c r="H8917" s="29" t="str">
        <f t="shared" si="417"/>
        <v/>
      </c>
      <c r="I8917" s="29" t="str">
        <f t="shared" si="418"/>
        <v/>
      </c>
      <c r="J8917" s="29" t="str">
        <f t="shared" si="419"/>
        <v/>
      </c>
    </row>
    <row r="8918" spans="8:10" x14ac:dyDescent="0.25">
      <c r="H8918" s="29" t="str">
        <f t="shared" si="417"/>
        <v/>
      </c>
      <c r="I8918" s="29" t="str">
        <f t="shared" si="418"/>
        <v/>
      </c>
      <c r="J8918" s="29" t="str">
        <f t="shared" si="419"/>
        <v/>
      </c>
    </row>
    <row r="8919" spans="8:10" x14ac:dyDescent="0.25">
      <c r="H8919" s="29" t="str">
        <f t="shared" si="417"/>
        <v/>
      </c>
      <c r="I8919" s="29" t="str">
        <f t="shared" si="418"/>
        <v/>
      </c>
      <c r="J8919" s="29" t="str">
        <f t="shared" si="419"/>
        <v/>
      </c>
    </row>
    <row r="8920" spans="8:10" x14ac:dyDescent="0.25">
      <c r="H8920" s="29" t="str">
        <f t="shared" si="417"/>
        <v/>
      </c>
      <c r="I8920" s="29" t="str">
        <f t="shared" si="418"/>
        <v/>
      </c>
      <c r="J8920" s="29" t="str">
        <f t="shared" si="419"/>
        <v/>
      </c>
    </row>
    <row r="8921" spans="8:10" x14ac:dyDescent="0.25">
      <c r="H8921" s="29" t="str">
        <f t="shared" si="417"/>
        <v/>
      </c>
      <c r="I8921" s="29" t="str">
        <f t="shared" si="418"/>
        <v/>
      </c>
      <c r="J8921" s="29" t="str">
        <f t="shared" si="419"/>
        <v/>
      </c>
    </row>
    <row r="8922" spans="8:10" x14ac:dyDescent="0.25">
      <c r="H8922" s="29" t="str">
        <f t="shared" si="417"/>
        <v/>
      </c>
      <c r="I8922" s="29" t="str">
        <f t="shared" si="418"/>
        <v/>
      </c>
      <c r="J8922" s="29" t="str">
        <f t="shared" si="419"/>
        <v/>
      </c>
    </row>
    <row r="8923" spans="8:10" x14ac:dyDescent="0.25">
      <c r="H8923" s="29" t="str">
        <f t="shared" si="417"/>
        <v/>
      </c>
      <c r="I8923" s="29" t="str">
        <f t="shared" si="418"/>
        <v/>
      </c>
      <c r="J8923" s="29" t="str">
        <f t="shared" si="419"/>
        <v/>
      </c>
    </row>
    <row r="8924" spans="8:10" x14ac:dyDescent="0.25">
      <c r="H8924" s="29" t="str">
        <f t="shared" si="417"/>
        <v/>
      </c>
      <c r="I8924" s="29" t="str">
        <f t="shared" si="418"/>
        <v/>
      </c>
      <c r="J8924" s="29" t="str">
        <f t="shared" si="419"/>
        <v/>
      </c>
    </row>
    <row r="8925" spans="8:10" x14ac:dyDescent="0.25">
      <c r="H8925" s="29" t="str">
        <f t="shared" ref="H8925:H8988" si="420">IF(A8925&gt;0,WEEKNUM(C8925,21),"")</f>
        <v/>
      </c>
      <c r="I8925" s="29" t="str">
        <f t="shared" ref="I8925:I8988" si="421">IF(A8925&gt;0,1,"")</f>
        <v/>
      </c>
      <c r="J8925" s="29" t="str">
        <f t="shared" ref="J8925:J8988" si="422">IF(F8925&gt;0,1,"")</f>
        <v/>
      </c>
    </row>
    <row r="8926" spans="8:10" x14ac:dyDescent="0.25">
      <c r="H8926" s="29" t="str">
        <f t="shared" si="420"/>
        <v/>
      </c>
      <c r="I8926" s="29" t="str">
        <f t="shared" si="421"/>
        <v/>
      </c>
      <c r="J8926" s="29" t="str">
        <f t="shared" si="422"/>
        <v/>
      </c>
    </row>
    <row r="8927" spans="8:10" x14ac:dyDescent="0.25">
      <c r="H8927" s="29" t="str">
        <f t="shared" si="420"/>
        <v/>
      </c>
      <c r="I8927" s="29" t="str">
        <f t="shared" si="421"/>
        <v/>
      </c>
      <c r="J8927" s="29" t="str">
        <f t="shared" si="422"/>
        <v/>
      </c>
    </row>
    <row r="8928" spans="8:10" x14ac:dyDescent="0.25">
      <c r="H8928" s="29" t="str">
        <f t="shared" si="420"/>
        <v/>
      </c>
      <c r="I8928" s="29" t="str">
        <f t="shared" si="421"/>
        <v/>
      </c>
      <c r="J8928" s="29" t="str">
        <f t="shared" si="422"/>
        <v/>
      </c>
    </row>
    <row r="8929" spans="8:10" x14ac:dyDescent="0.25">
      <c r="H8929" s="29" t="str">
        <f t="shared" si="420"/>
        <v/>
      </c>
      <c r="I8929" s="29" t="str">
        <f t="shared" si="421"/>
        <v/>
      </c>
      <c r="J8929" s="29" t="str">
        <f t="shared" si="422"/>
        <v/>
      </c>
    </row>
    <row r="8930" spans="8:10" x14ac:dyDescent="0.25">
      <c r="H8930" s="29" t="str">
        <f t="shared" si="420"/>
        <v/>
      </c>
      <c r="I8930" s="29" t="str">
        <f t="shared" si="421"/>
        <v/>
      </c>
      <c r="J8930" s="29" t="str">
        <f t="shared" si="422"/>
        <v/>
      </c>
    </row>
    <row r="8931" spans="8:10" x14ac:dyDescent="0.25">
      <c r="H8931" s="29" t="str">
        <f t="shared" si="420"/>
        <v/>
      </c>
      <c r="I8931" s="29" t="str">
        <f t="shared" si="421"/>
        <v/>
      </c>
      <c r="J8931" s="29" t="str">
        <f t="shared" si="422"/>
        <v/>
      </c>
    </row>
    <row r="8932" spans="8:10" x14ac:dyDescent="0.25">
      <c r="H8932" s="29" t="str">
        <f t="shared" si="420"/>
        <v/>
      </c>
      <c r="I8932" s="29" t="str">
        <f t="shared" si="421"/>
        <v/>
      </c>
      <c r="J8932" s="29" t="str">
        <f t="shared" si="422"/>
        <v/>
      </c>
    </row>
    <row r="8933" spans="8:10" x14ac:dyDescent="0.25">
      <c r="H8933" s="29" t="str">
        <f t="shared" si="420"/>
        <v/>
      </c>
      <c r="I8933" s="29" t="str">
        <f t="shared" si="421"/>
        <v/>
      </c>
      <c r="J8933" s="29" t="str">
        <f t="shared" si="422"/>
        <v/>
      </c>
    </row>
    <row r="8934" spans="8:10" x14ac:dyDescent="0.25">
      <c r="H8934" s="29" t="str">
        <f t="shared" si="420"/>
        <v/>
      </c>
      <c r="I8934" s="29" t="str">
        <f t="shared" si="421"/>
        <v/>
      </c>
      <c r="J8934" s="29" t="str">
        <f t="shared" si="422"/>
        <v/>
      </c>
    </row>
    <row r="8935" spans="8:10" x14ac:dyDescent="0.25">
      <c r="H8935" s="29" t="str">
        <f t="shared" si="420"/>
        <v/>
      </c>
      <c r="I8935" s="29" t="str">
        <f t="shared" si="421"/>
        <v/>
      </c>
      <c r="J8935" s="29" t="str">
        <f t="shared" si="422"/>
        <v/>
      </c>
    </row>
    <row r="8936" spans="8:10" x14ac:dyDescent="0.25">
      <c r="H8936" s="29" t="str">
        <f t="shared" si="420"/>
        <v/>
      </c>
      <c r="I8936" s="29" t="str">
        <f t="shared" si="421"/>
        <v/>
      </c>
      <c r="J8936" s="29" t="str">
        <f t="shared" si="422"/>
        <v/>
      </c>
    </row>
    <row r="8937" spans="8:10" x14ac:dyDescent="0.25">
      <c r="H8937" s="29" t="str">
        <f t="shared" si="420"/>
        <v/>
      </c>
      <c r="I8937" s="29" t="str">
        <f t="shared" si="421"/>
        <v/>
      </c>
      <c r="J8937" s="29" t="str">
        <f t="shared" si="422"/>
        <v/>
      </c>
    </row>
    <row r="8938" spans="8:10" x14ac:dyDescent="0.25">
      <c r="H8938" s="29" t="str">
        <f t="shared" si="420"/>
        <v/>
      </c>
      <c r="I8938" s="29" t="str">
        <f t="shared" si="421"/>
        <v/>
      </c>
      <c r="J8938" s="29" t="str">
        <f t="shared" si="422"/>
        <v/>
      </c>
    </row>
    <row r="8939" spans="8:10" x14ac:dyDescent="0.25">
      <c r="H8939" s="29" t="str">
        <f t="shared" si="420"/>
        <v/>
      </c>
      <c r="I8939" s="29" t="str">
        <f t="shared" si="421"/>
        <v/>
      </c>
      <c r="J8939" s="29" t="str">
        <f t="shared" si="422"/>
        <v/>
      </c>
    </row>
    <row r="8940" spans="8:10" x14ac:dyDescent="0.25">
      <c r="H8940" s="29" t="str">
        <f t="shared" si="420"/>
        <v/>
      </c>
      <c r="I8940" s="29" t="str">
        <f t="shared" si="421"/>
        <v/>
      </c>
      <c r="J8940" s="29" t="str">
        <f t="shared" si="422"/>
        <v/>
      </c>
    </row>
    <row r="8941" spans="8:10" x14ac:dyDescent="0.25">
      <c r="H8941" s="29" t="str">
        <f t="shared" si="420"/>
        <v/>
      </c>
      <c r="I8941" s="29" t="str">
        <f t="shared" si="421"/>
        <v/>
      </c>
      <c r="J8941" s="29" t="str">
        <f t="shared" si="422"/>
        <v/>
      </c>
    </row>
    <row r="8942" spans="8:10" x14ac:dyDescent="0.25">
      <c r="H8942" s="29" t="str">
        <f t="shared" si="420"/>
        <v/>
      </c>
      <c r="I8942" s="29" t="str">
        <f t="shared" si="421"/>
        <v/>
      </c>
      <c r="J8942" s="29" t="str">
        <f t="shared" si="422"/>
        <v/>
      </c>
    </row>
    <row r="8943" spans="8:10" x14ac:dyDescent="0.25">
      <c r="H8943" s="29" t="str">
        <f t="shared" si="420"/>
        <v/>
      </c>
      <c r="I8943" s="29" t="str">
        <f t="shared" si="421"/>
        <v/>
      </c>
      <c r="J8943" s="29" t="str">
        <f t="shared" si="422"/>
        <v/>
      </c>
    </row>
    <row r="8944" spans="8:10" x14ac:dyDescent="0.25">
      <c r="H8944" s="29" t="str">
        <f t="shared" si="420"/>
        <v/>
      </c>
      <c r="I8944" s="29" t="str">
        <f t="shared" si="421"/>
        <v/>
      </c>
      <c r="J8944" s="29" t="str">
        <f t="shared" si="422"/>
        <v/>
      </c>
    </row>
    <row r="8945" spans="8:10" x14ac:dyDescent="0.25">
      <c r="H8945" s="29" t="str">
        <f t="shared" si="420"/>
        <v/>
      </c>
      <c r="I8945" s="29" t="str">
        <f t="shared" si="421"/>
        <v/>
      </c>
      <c r="J8945" s="29" t="str">
        <f t="shared" si="422"/>
        <v/>
      </c>
    </row>
    <row r="8946" spans="8:10" x14ac:dyDescent="0.25">
      <c r="H8946" s="29" t="str">
        <f t="shared" si="420"/>
        <v/>
      </c>
      <c r="I8946" s="29" t="str">
        <f t="shared" si="421"/>
        <v/>
      </c>
      <c r="J8946" s="29" t="str">
        <f t="shared" si="422"/>
        <v/>
      </c>
    </row>
    <row r="8947" spans="8:10" x14ac:dyDescent="0.25">
      <c r="H8947" s="29" t="str">
        <f t="shared" si="420"/>
        <v/>
      </c>
      <c r="I8947" s="29" t="str">
        <f t="shared" si="421"/>
        <v/>
      </c>
      <c r="J8947" s="29" t="str">
        <f t="shared" si="422"/>
        <v/>
      </c>
    </row>
    <row r="8948" spans="8:10" x14ac:dyDescent="0.25">
      <c r="H8948" s="29" t="str">
        <f t="shared" si="420"/>
        <v/>
      </c>
      <c r="I8948" s="29" t="str">
        <f t="shared" si="421"/>
        <v/>
      </c>
      <c r="J8948" s="29" t="str">
        <f t="shared" si="422"/>
        <v/>
      </c>
    </row>
    <row r="8949" spans="8:10" x14ac:dyDescent="0.25">
      <c r="H8949" s="29" t="str">
        <f t="shared" si="420"/>
        <v/>
      </c>
      <c r="I8949" s="29" t="str">
        <f t="shared" si="421"/>
        <v/>
      </c>
      <c r="J8949" s="29" t="str">
        <f t="shared" si="422"/>
        <v/>
      </c>
    </row>
    <row r="8950" spans="8:10" x14ac:dyDescent="0.25">
      <c r="H8950" s="29" t="str">
        <f t="shared" si="420"/>
        <v/>
      </c>
      <c r="I8950" s="29" t="str">
        <f t="shared" si="421"/>
        <v/>
      </c>
      <c r="J8950" s="29" t="str">
        <f t="shared" si="422"/>
        <v/>
      </c>
    </row>
    <row r="8951" spans="8:10" x14ac:dyDescent="0.25">
      <c r="H8951" s="29" t="str">
        <f t="shared" si="420"/>
        <v/>
      </c>
      <c r="I8951" s="29" t="str">
        <f t="shared" si="421"/>
        <v/>
      </c>
      <c r="J8951" s="29" t="str">
        <f t="shared" si="422"/>
        <v/>
      </c>
    </row>
    <row r="8952" spans="8:10" x14ac:dyDescent="0.25">
      <c r="H8952" s="29" t="str">
        <f t="shared" si="420"/>
        <v/>
      </c>
      <c r="I8952" s="29" t="str">
        <f t="shared" si="421"/>
        <v/>
      </c>
      <c r="J8952" s="29" t="str">
        <f t="shared" si="422"/>
        <v/>
      </c>
    </row>
    <row r="8953" spans="8:10" x14ac:dyDescent="0.25">
      <c r="H8953" s="29" t="str">
        <f t="shared" si="420"/>
        <v/>
      </c>
      <c r="I8953" s="29" t="str">
        <f t="shared" si="421"/>
        <v/>
      </c>
      <c r="J8953" s="29" t="str">
        <f t="shared" si="422"/>
        <v/>
      </c>
    </row>
    <row r="8954" spans="8:10" x14ac:dyDescent="0.25">
      <c r="H8954" s="29" t="str">
        <f t="shared" si="420"/>
        <v/>
      </c>
      <c r="I8954" s="29" t="str">
        <f t="shared" si="421"/>
        <v/>
      </c>
      <c r="J8954" s="29" t="str">
        <f t="shared" si="422"/>
        <v/>
      </c>
    </row>
    <row r="8955" spans="8:10" x14ac:dyDescent="0.25">
      <c r="H8955" s="29" t="str">
        <f t="shared" si="420"/>
        <v/>
      </c>
      <c r="I8955" s="29" t="str">
        <f t="shared" si="421"/>
        <v/>
      </c>
      <c r="J8955" s="29" t="str">
        <f t="shared" si="422"/>
        <v/>
      </c>
    </row>
    <row r="8956" spans="8:10" x14ac:dyDescent="0.25">
      <c r="H8956" s="29" t="str">
        <f t="shared" si="420"/>
        <v/>
      </c>
      <c r="I8956" s="29" t="str">
        <f t="shared" si="421"/>
        <v/>
      </c>
      <c r="J8956" s="29" t="str">
        <f t="shared" si="422"/>
        <v/>
      </c>
    </row>
    <row r="8957" spans="8:10" x14ac:dyDescent="0.25">
      <c r="H8957" s="29" t="str">
        <f t="shared" si="420"/>
        <v/>
      </c>
      <c r="I8957" s="29" t="str">
        <f t="shared" si="421"/>
        <v/>
      </c>
      <c r="J8957" s="29" t="str">
        <f t="shared" si="422"/>
        <v/>
      </c>
    </row>
    <row r="8958" spans="8:10" x14ac:dyDescent="0.25">
      <c r="H8958" s="29" t="str">
        <f t="shared" si="420"/>
        <v/>
      </c>
      <c r="I8958" s="29" t="str">
        <f t="shared" si="421"/>
        <v/>
      </c>
      <c r="J8958" s="29" t="str">
        <f t="shared" si="422"/>
        <v/>
      </c>
    </row>
    <row r="8959" spans="8:10" x14ac:dyDescent="0.25">
      <c r="H8959" s="29" t="str">
        <f t="shared" si="420"/>
        <v/>
      </c>
      <c r="I8959" s="29" t="str">
        <f t="shared" si="421"/>
        <v/>
      </c>
      <c r="J8959" s="29" t="str">
        <f t="shared" si="422"/>
        <v/>
      </c>
    </row>
    <row r="8960" spans="8:10" x14ac:dyDescent="0.25">
      <c r="H8960" s="29" t="str">
        <f t="shared" si="420"/>
        <v/>
      </c>
      <c r="I8960" s="29" t="str">
        <f t="shared" si="421"/>
        <v/>
      </c>
      <c r="J8960" s="29" t="str">
        <f t="shared" si="422"/>
        <v/>
      </c>
    </row>
    <row r="8961" spans="8:10" x14ac:dyDescent="0.25">
      <c r="H8961" s="29" t="str">
        <f t="shared" si="420"/>
        <v/>
      </c>
      <c r="I8961" s="29" t="str">
        <f t="shared" si="421"/>
        <v/>
      </c>
      <c r="J8961" s="29" t="str">
        <f t="shared" si="422"/>
        <v/>
      </c>
    </row>
    <row r="8962" spans="8:10" x14ac:dyDescent="0.25">
      <c r="H8962" s="29" t="str">
        <f t="shared" si="420"/>
        <v/>
      </c>
      <c r="I8962" s="29" t="str">
        <f t="shared" si="421"/>
        <v/>
      </c>
      <c r="J8962" s="29" t="str">
        <f t="shared" si="422"/>
        <v/>
      </c>
    </row>
    <row r="8963" spans="8:10" x14ac:dyDescent="0.25">
      <c r="H8963" s="29" t="str">
        <f t="shared" si="420"/>
        <v/>
      </c>
      <c r="I8963" s="29" t="str">
        <f t="shared" si="421"/>
        <v/>
      </c>
      <c r="J8963" s="29" t="str">
        <f t="shared" si="422"/>
        <v/>
      </c>
    </row>
    <row r="8964" spans="8:10" x14ac:dyDescent="0.25">
      <c r="H8964" s="29" t="str">
        <f t="shared" si="420"/>
        <v/>
      </c>
      <c r="I8964" s="29" t="str">
        <f t="shared" si="421"/>
        <v/>
      </c>
      <c r="J8964" s="29" t="str">
        <f t="shared" si="422"/>
        <v/>
      </c>
    </row>
    <row r="8965" spans="8:10" x14ac:dyDescent="0.25">
      <c r="H8965" s="29" t="str">
        <f t="shared" si="420"/>
        <v/>
      </c>
      <c r="I8965" s="29" t="str">
        <f t="shared" si="421"/>
        <v/>
      </c>
      <c r="J8965" s="29" t="str">
        <f t="shared" si="422"/>
        <v/>
      </c>
    </row>
    <row r="8966" spans="8:10" x14ac:dyDescent="0.25">
      <c r="H8966" s="29" t="str">
        <f t="shared" si="420"/>
        <v/>
      </c>
      <c r="I8966" s="29" t="str">
        <f t="shared" si="421"/>
        <v/>
      </c>
      <c r="J8966" s="29" t="str">
        <f t="shared" si="422"/>
        <v/>
      </c>
    </row>
    <row r="8967" spans="8:10" x14ac:dyDescent="0.25">
      <c r="H8967" s="29" t="str">
        <f t="shared" si="420"/>
        <v/>
      </c>
      <c r="I8967" s="29" t="str">
        <f t="shared" si="421"/>
        <v/>
      </c>
      <c r="J8967" s="29" t="str">
        <f t="shared" si="422"/>
        <v/>
      </c>
    </row>
    <row r="8968" spans="8:10" x14ac:dyDescent="0.25">
      <c r="H8968" s="29" t="str">
        <f t="shared" si="420"/>
        <v/>
      </c>
      <c r="I8968" s="29" t="str">
        <f t="shared" si="421"/>
        <v/>
      </c>
      <c r="J8968" s="29" t="str">
        <f t="shared" si="422"/>
        <v/>
      </c>
    </row>
    <row r="8969" spans="8:10" x14ac:dyDescent="0.25">
      <c r="H8969" s="29" t="str">
        <f t="shared" si="420"/>
        <v/>
      </c>
      <c r="I8969" s="29" t="str">
        <f t="shared" si="421"/>
        <v/>
      </c>
      <c r="J8969" s="29" t="str">
        <f t="shared" si="422"/>
        <v/>
      </c>
    </row>
    <row r="8970" spans="8:10" x14ac:dyDescent="0.25">
      <c r="H8970" s="29" t="str">
        <f t="shared" si="420"/>
        <v/>
      </c>
      <c r="I8970" s="29" t="str">
        <f t="shared" si="421"/>
        <v/>
      </c>
      <c r="J8970" s="29" t="str">
        <f t="shared" si="422"/>
        <v/>
      </c>
    </row>
    <row r="8971" spans="8:10" x14ac:dyDescent="0.25">
      <c r="H8971" s="29" t="str">
        <f t="shared" si="420"/>
        <v/>
      </c>
      <c r="I8971" s="29" t="str">
        <f t="shared" si="421"/>
        <v/>
      </c>
      <c r="J8971" s="29" t="str">
        <f t="shared" si="422"/>
        <v/>
      </c>
    </row>
    <row r="8972" spans="8:10" x14ac:dyDescent="0.25">
      <c r="H8972" s="29" t="str">
        <f t="shared" si="420"/>
        <v/>
      </c>
      <c r="I8972" s="29" t="str">
        <f t="shared" si="421"/>
        <v/>
      </c>
      <c r="J8972" s="29" t="str">
        <f t="shared" si="422"/>
        <v/>
      </c>
    </row>
    <row r="8973" spans="8:10" x14ac:dyDescent="0.25">
      <c r="H8973" s="29" t="str">
        <f t="shared" si="420"/>
        <v/>
      </c>
      <c r="I8973" s="29" t="str">
        <f t="shared" si="421"/>
        <v/>
      </c>
      <c r="J8973" s="29" t="str">
        <f t="shared" si="422"/>
        <v/>
      </c>
    </row>
    <row r="8974" spans="8:10" x14ac:dyDescent="0.25">
      <c r="H8974" s="29" t="str">
        <f t="shared" si="420"/>
        <v/>
      </c>
      <c r="I8974" s="29" t="str">
        <f t="shared" si="421"/>
        <v/>
      </c>
      <c r="J8974" s="29" t="str">
        <f t="shared" si="422"/>
        <v/>
      </c>
    </row>
    <row r="8975" spans="8:10" x14ac:dyDescent="0.25">
      <c r="H8975" s="29" t="str">
        <f t="shared" si="420"/>
        <v/>
      </c>
      <c r="I8975" s="29" t="str">
        <f t="shared" si="421"/>
        <v/>
      </c>
      <c r="J8975" s="29" t="str">
        <f t="shared" si="422"/>
        <v/>
      </c>
    </row>
    <row r="8976" spans="8:10" x14ac:dyDescent="0.25">
      <c r="H8976" s="29" t="str">
        <f t="shared" si="420"/>
        <v/>
      </c>
      <c r="I8976" s="29" t="str">
        <f t="shared" si="421"/>
        <v/>
      </c>
      <c r="J8976" s="29" t="str">
        <f t="shared" si="422"/>
        <v/>
      </c>
    </row>
    <row r="8977" spans="8:10" x14ac:dyDescent="0.25">
      <c r="H8977" s="29" t="str">
        <f t="shared" si="420"/>
        <v/>
      </c>
      <c r="I8977" s="29" t="str">
        <f t="shared" si="421"/>
        <v/>
      </c>
      <c r="J8977" s="29" t="str">
        <f t="shared" si="422"/>
        <v/>
      </c>
    </row>
    <row r="8978" spans="8:10" x14ac:dyDescent="0.25">
      <c r="H8978" s="29" t="str">
        <f t="shared" si="420"/>
        <v/>
      </c>
      <c r="I8978" s="29" t="str">
        <f t="shared" si="421"/>
        <v/>
      </c>
      <c r="J8978" s="29" t="str">
        <f t="shared" si="422"/>
        <v/>
      </c>
    </row>
    <row r="8979" spans="8:10" x14ac:dyDescent="0.25">
      <c r="H8979" s="29" t="str">
        <f t="shared" si="420"/>
        <v/>
      </c>
      <c r="I8979" s="29" t="str">
        <f t="shared" si="421"/>
        <v/>
      </c>
      <c r="J8979" s="29" t="str">
        <f t="shared" si="422"/>
        <v/>
      </c>
    </row>
    <row r="8980" spans="8:10" x14ac:dyDescent="0.25">
      <c r="H8980" s="29" t="str">
        <f t="shared" si="420"/>
        <v/>
      </c>
      <c r="I8980" s="29" t="str">
        <f t="shared" si="421"/>
        <v/>
      </c>
      <c r="J8980" s="29" t="str">
        <f t="shared" si="422"/>
        <v/>
      </c>
    </row>
    <row r="8981" spans="8:10" x14ac:dyDescent="0.25">
      <c r="H8981" s="29" t="str">
        <f t="shared" si="420"/>
        <v/>
      </c>
      <c r="I8981" s="29" t="str">
        <f t="shared" si="421"/>
        <v/>
      </c>
      <c r="J8981" s="29" t="str">
        <f t="shared" si="422"/>
        <v/>
      </c>
    </row>
    <row r="8982" spans="8:10" x14ac:dyDescent="0.25">
      <c r="H8982" s="29" t="str">
        <f t="shared" si="420"/>
        <v/>
      </c>
      <c r="I8982" s="29" t="str">
        <f t="shared" si="421"/>
        <v/>
      </c>
      <c r="J8982" s="29" t="str">
        <f t="shared" si="422"/>
        <v/>
      </c>
    </row>
    <row r="8983" spans="8:10" x14ac:dyDescent="0.25">
      <c r="H8983" s="29" t="str">
        <f t="shared" si="420"/>
        <v/>
      </c>
      <c r="I8983" s="29" t="str">
        <f t="shared" si="421"/>
        <v/>
      </c>
      <c r="J8983" s="29" t="str">
        <f t="shared" si="422"/>
        <v/>
      </c>
    </row>
    <row r="8984" spans="8:10" x14ac:dyDescent="0.25">
      <c r="H8984" s="29" t="str">
        <f t="shared" si="420"/>
        <v/>
      </c>
      <c r="I8984" s="29" t="str">
        <f t="shared" si="421"/>
        <v/>
      </c>
      <c r="J8984" s="29" t="str">
        <f t="shared" si="422"/>
        <v/>
      </c>
    </row>
    <row r="8985" spans="8:10" x14ac:dyDescent="0.25">
      <c r="H8985" s="29" t="str">
        <f t="shared" si="420"/>
        <v/>
      </c>
      <c r="I8985" s="29" t="str">
        <f t="shared" si="421"/>
        <v/>
      </c>
      <c r="J8985" s="29" t="str">
        <f t="shared" si="422"/>
        <v/>
      </c>
    </row>
    <row r="8986" spans="8:10" x14ac:dyDescent="0.25">
      <c r="H8986" s="29" t="str">
        <f t="shared" si="420"/>
        <v/>
      </c>
      <c r="I8986" s="29" t="str">
        <f t="shared" si="421"/>
        <v/>
      </c>
      <c r="J8986" s="29" t="str">
        <f t="shared" si="422"/>
        <v/>
      </c>
    </row>
    <row r="8987" spans="8:10" x14ac:dyDescent="0.25">
      <c r="H8987" s="29" t="str">
        <f t="shared" si="420"/>
        <v/>
      </c>
      <c r="I8987" s="29" t="str">
        <f t="shared" si="421"/>
        <v/>
      </c>
      <c r="J8987" s="29" t="str">
        <f t="shared" si="422"/>
        <v/>
      </c>
    </row>
    <row r="8988" spans="8:10" x14ac:dyDescent="0.25">
      <c r="H8988" s="29" t="str">
        <f t="shared" si="420"/>
        <v/>
      </c>
      <c r="I8988" s="29" t="str">
        <f t="shared" si="421"/>
        <v/>
      </c>
      <c r="J8988" s="29" t="str">
        <f t="shared" si="422"/>
        <v/>
      </c>
    </row>
    <row r="8989" spans="8:10" x14ac:dyDescent="0.25">
      <c r="H8989" s="29" t="str">
        <f t="shared" ref="H8989:H9052" si="423">IF(A8989&gt;0,WEEKNUM(C8989,21),"")</f>
        <v/>
      </c>
      <c r="I8989" s="29" t="str">
        <f t="shared" ref="I8989:I9052" si="424">IF(A8989&gt;0,1,"")</f>
        <v/>
      </c>
      <c r="J8989" s="29" t="str">
        <f t="shared" ref="J8989:J9052" si="425">IF(F8989&gt;0,1,"")</f>
        <v/>
      </c>
    </row>
    <row r="8990" spans="8:10" x14ac:dyDescent="0.25">
      <c r="H8990" s="29" t="str">
        <f t="shared" si="423"/>
        <v/>
      </c>
      <c r="I8990" s="29" t="str">
        <f t="shared" si="424"/>
        <v/>
      </c>
      <c r="J8990" s="29" t="str">
        <f t="shared" si="425"/>
        <v/>
      </c>
    </row>
    <row r="8991" spans="8:10" x14ac:dyDescent="0.25">
      <c r="H8991" s="29" t="str">
        <f t="shared" si="423"/>
        <v/>
      </c>
      <c r="I8991" s="29" t="str">
        <f t="shared" si="424"/>
        <v/>
      </c>
      <c r="J8991" s="29" t="str">
        <f t="shared" si="425"/>
        <v/>
      </c>
    </row>
    <row r="8992" spans="8:10" x14ac:dyDescent="0.25">
      <c r="H8992" s="29" t="str">
        <f t="shared" si="423"/>
        <v/>
      </c>
      <c r="I8992" s="29" t="str">
        <f t="shared" si="424"/>
        <v/>
      </c>
      <c r="J8992" s="29" t="str">
        <f t="shared" si="425"/>
        <v/>
      </c>
    </row>
    <row r="8993" spans="8:10" x14ac:dyDescent="0.25">
      <c r="H8993" s="29" t="str">
        <f t="shared" si="423"/>
        <v/>
      </c>
      <c r="I8993" s="29" t="str">
        <f t="shared" si="424"/>
        <v/>
      </c>
      <c r="J8993" s="29" t="str">
        <f t="shared" si="425"/>
        <v/>
      </c>
    </row>
    <row r="8994" spans="8:10" x14ac:dyDescent="0.25">
      <c r="H8994" s="29" t="str">
        <f t="shared" si="423"/>
        <v/>
      </c>
      <c r="I8994" s="29" t="str">
        <f t="shared" si="424"/>
        <v/>
      </c>
      <c r="J8994" s="29" t="str">
        <f t="shared" si="425"/>
        <v/>
      </c>
    </row>
    <row r="8995" spans="8:10" x14ac:dyDescent="0.25">
      <c r="H8995" s="29" t="str">
        <f t="shared" si="423"/>
        <v/>
      </c>
      <c r="I8995" s="29" t="str">
        <f t="shared" si="424"/>
        <v/>
      </c>
      <c r="J8995" s="29" t="str">
        <f t="shared" si="425"/>
        <v/>
      </c>
    </row>
    <row r="8996" spans="8:10" x14ac:dyDescent="0.25">
      <c r="H8996" s="29" t="str">
        <f t="shared" si="423"/>
        <v/>
      </c>
      <c r="I8996" s="29" t="str">
        <f t="shared" si="424"/>
        <v/>
      </c>
      <c r="J8996" s="29" t="str">
        <f t="shared" si="425"/>
        <v/>
      </c>
    </row>
    <row r="8997" spans="8:10" x14ac:dyDescent="0.25">
      <c r="H8997" s="29" t="str">
        <f t="shared" si="423"/>
        <v/>
      </c>
      <c r="I8997" s="29" t="str">
        <f t="shared" si="424"/>
        <v/>
      </c>
      <c r="J8997" s="29" t="str">
        <f t="shared" si="425"/>
        <v/>
      </c>
    </row>
    <row r="8998" spans="8:10" x14ac:dyDescent="0.25">
      <c r="H8998" s="29" t="str">
        <f t="shared" si="423"/>
        <v/>
      </c>
      <c r="I8998" s="29" t="str">
        <f t="shared" si="424"/>
        <v/>
      </c>
      <c r="J8998" s="29" t="str">
        <f t="shared" si="425"/>
        <v/>
      </c>
    </row>
    <row r="8999" spans="8:10" x14ac:dyDescent="0.25">
      <c r="H8999" s="29" t="str">
        <f t="shared" si="423"/>
        <v/>
      </c>
      <c r="I8999" s="29" t="str">
        <f t="shared" si="424"/>
        <v/>
      </c>
      <c r="J8999" s="29" t="str">
        <f t="shared" si="425"/>
        <v/>
      </c>
    </row>
    <row r="9000" spans="8:10" x14ac:dyDescent="0.25">
      <c r="H9000" s="29" t="str">
        <f t="shared" si="423"/>
        <v/>
      </c>
      <c r="I9000" s="29" t="str">
        <f t="shared" si="424"/>
        <v/>
      </c>
      <c r="J9000" s="29" t="str">
        <f t="shared" si="425"/>
        <v/>
      </c>
    </row>
    <row r="9001" spans="8:10" x14ac:dyDescent="0.25">
      <c r="H9001" s="29" t="str">
        <f t="shared" si="423"/>
        <v/>
      </c>
      <c r="I9001" s="29" t="str">
        <f t="shared" si="424"/>
        <v/>
      </c>
      <c r="J9001" s="29" t="str">
        <f t="shared" si="425"/>
        <v/>
      </c>
    </row>
    <row r="9002" spans="8:10" x14ac:dyDescent="0.25">
      <c r="H9002" s="29" t="str">
        <f t="shared" si="423"/>
        <v/>
      </c>
      <c r="I9002" s="29" t="str">
        <f t="shared" si="424"/>
        <v/>
      </c>
      <c r="J9002" s="29" t="str">
        <f t="shared" si="425"/>
        <v/>
      </c>
    </row>
    <row r="9003" spans="8:10" x14ac:dyDescent="0.25">
      <c r="H9003" s="29" t="str">
        <f t="shared" si="423"/>
        <v/>
      </c>
      <c r="I9003" s="29" t="str">
        <f t="shared" si="424"/>
        <v/>
      </c>
      <c r="J9003" s="29" t="str">
        <f t="shared" si="425"/>
        <v/>
      </c>
    </row>
    <row r="9004" spans="8:10" x14ac:dyDescent="0.25">
      <c r="H9004" s="29" t="str">
        <f t="shared" si="423"/>
        <v/>
      </c>
      <c r="I9004" s="29" t="str">
        <f t="shared" si="424"/>
        <v/>
      </c>
      <c r="J9004" s="29" t="str">
        <f t="shared" si="425"/>
        <v/>
      </c>
    </row>
    <row r="9005" spans="8:10" x14ac:dyDescent="0.25">
      <c r="H9005" s="29" t="str">
        <f t="shared" si="423"/>
        <v/>
      </c>
      <c r="I9005" s="29" t="str">
        <f t="shared" si="424"/>
        <v/>
      </c>
      <c r="J9005" s="29" t="str">
        <f t="shared" si="425"/>
        <v/>
      </c>
    </row>
    <row r="9006" spans="8:10" x14ac:dyDescent="0.25">
      <c r="H9006" s="29" t="str">
        <f t="shared" si="423"/>
        <v/>
      </c>
      <c r="I9006" s="29" t="str">
        <f t="shared" si="424"/>
        <v/>
      </c>
      <c r="J9006" s="29" t="str">
        <f t="shared" si="425"/>
        <v/>
      </c>
    </row>
    <row r="9007" spans="8:10" x14ac:dyDescent="0.25">
      <c r="H9007" s="29" t="str">
        <f t="shared" si="423"/>
        <v/>
      </c>
      <c r="I9007" s="29" t="str">
        <f t="shared" si="424"/>
        <v/>
      </c>
      <c r="J9007" s="29" t="str">
        <f t="shared" si="425"/>
        <v/>
      </c>
    </row>
    <row r="9008" spans="8:10" x14ac:dyDescent="0.25">
      <c r="H9008" s="29" t="str">
        <f t="shared" si="423"/>
        <v/>
      </c>
      <c r="I9008" s="29" t="str">
        <f t="shared" si="424"/>
        <v/>
      </c>
      <c r="J9008" s="29" t="str">
        <f t="shared" si="425"/>
        <v/>
      </c>
    </row>
    <row r="9009" spans="8:10" x14ac:dyDescent="0.25">
      <c r="H9009" s="29" t="str">
        <f t="shared" si="423"/>
        <v/>
      </c>
      <c r="I9009" s="29" t="str">
        <f t="shared" si="424"/>
        <v/>
      </c>
      <c r="J9009" s="29" t="str">
        <f t="shared" si="425"/>
        <v/>
      </c>
    </row>
    <row r="9010" spans="8:10" x14ac:dyDescent="0.25">
      <c r="H9010" s="29" t="str">
        <f t="shared" si="423"/>
        <v/>
      </c>
      <c r="I9010" s="29" t="str">
        <f t="shared" si="424"/>
        <v/>
      </c>
      <c r="J9010" s="29" t="str">
        <f t="shared" si="425"/>
        <v/>
      </c>
    </row>
    <row r="9011" spans="8:10" x14ac:dyDescent="0.25">
      <c r="H9011" s="29" t="str">
        <f t="shared" si="423"/>
        <v/>
      </c>
      <c r="I9011" s="29" t="str">
        <f t="shared" si="424"/>
        <v/>
      </c>
      <c r="J9011" s="29" t="str">
        <f t="shared" si="425"/>
        <v/>
      </c>
    </row>
    <row r="9012" spans="8:10" x14ac:dyDescent="0.25">
      <c r="H9012" s="29" t="str">
        <f t="shared" si="423"/>
        <v/>
      </c>
      <c r="I9012" s="29" t="str">
        <f t="shared" si="424"/>
        <v/>
      </c>
      <c r="J9012" s="29" t="str">
        <f t="shared" si="425"/>
        <v/>
      </c>
    </row>
    <row r="9013" spans="8:10" x14ac:dyDescent="0.25">
      <c r="H9013" s="29" t="str">
        <f t="shared" si="423"/>
        <v/>
      </c>
      <c r="I9013" s="29" t="str">
        <f t="shared" si="424"/>
        <v/>
      </c>
      <c r="J9013" s="29" t="str">
        <f t="shared" si="425"/>
        <v/>
      </c>
    </row>
    <row r="9014" spans="8:10" x14ac:dyDescent="0.25">
      <c r="H9014" s="29" t="str">
        <f t="shared" si="423"/>
        <v/>
      </c>
      <c r="I9014" s="29" t="str">
        <f t="shared" si="424"/>
        <v/>
      </c>
      <c r="J9014" s="29" t="str">
        <f t="shared" si="425"/>
        <v/>
      </c>
    </row>
    <row r="9015" spans="8:10" x14ac:dyDescent="0.25">
      <c r="H9015" s="29" t="str">
        <f t="shared" si="423"/>
        <v/>
      </c>
      <c r="I9015" s="29" t="str">
        <f t="shared" si="424"/>
        <v/>
      </c>
      <c r="J9015" s="29" t="str">
        <f t="shared" si="425"/>
        <v/>
      </c>
    </row>
    <row r="9016" spans="8:10" x14ac:dyDescent="0.25">
      <c r="H9016" s="29" t="str">
        <f t="shared" si="423"/>
        <v/>
      </c>
      <c r="I9016" s="29" t="str">
        <f t="shared" si="424"/>
        <v/>
      </c>
      <c r="J9016" s="29" t="str">
        <f t="shared" si="425"/>
        <v/>
      </c>
    </row>
    <row r="9017" spans="8:10" x14ac:dyDescent="0.25">
      <c r="H9017" s="29" t="str">
        <f t="shared" si="423"/>
        <v/>
      </c>
      <c r="I9017" s="29" t="str">
        <f t="shared" si="424"/>
        <v/>
      </c>
      <c r="J9017" s="29" t="str">
        <f t="shared" si="425"/>
        <v/>
      </c>
    </row>
    <row r="9018" spans="8:10" x14ac:dyDescent="0.25">
      <c r="H9018" s="29" t="str">
        <f t="shared" si="423"/>
        <v/>
      </c>
      <c r="I9018" s="29" t="str">
        <f t="shared" si="424"/>
        <v/>
      </c>
      <c r="J9018" s="29" t="str">
        <f t="shared" si="425"/>
        <v/>
      </c>
    </row>
    <row r="9019" spans="8:10" x14ac:dyDescent="0.25">
      <c r="H9019" s="29" t="str">
        <f t="shared" si="423"/>
        <v/>
      </c>
      <c r="I9019" s="29" t="str">
        <f t="shared" si="424"/>
        <v/>
      </c>
      <c r="J9019" s="29" t="str">
        <f t="shared" si="425"/>
        <v/>
      </c>
    </row>
    <row r="9020" spans="8:10" x14ac:dyDescent="0.25">
      <c r="H9020" s="29" t="str">
        <f t="shared" si="423"/>
        <v/>
      </c>
      <c r="I9020" s="29" t="str">
        <f t="shared" si="424"/>
        <v/>
      </c>
      <c r="J9020" s="29" t="str">
        <f t="shared" si="425"/>
        <v/>
      </c>
    </row>
    <row r="9021" spans="8:10" x14ac:dyDescent="0.25">
      <c r="H9021" s="29" t="str">
        <f t="shared" si="423"/>
        <v/>
      </c>
      <c r="I9021" s="29" t="str">
        <f t="shared" si="424"/>
        <v/>
      </c>
      <c r="J9021" s="29" t="str">
        <f t="shared" si="425"/>
        <v/>
      </c>
    </row>
    <row r="9022" spans="8:10" x14ac:dyDescent="0.25">
      <c r="H9022" s="29" t="str">
        <f t="shared" si="423"/>
        <v/>
      </c>
      <c r="I9022" s="29" t="str">
        <f t="shared" si="424"/>
        <v/>
      </c>
      <c r="J9022" s="29" t="str">
        <f t="shared" si="425"/>
        <v/>
      </c>
    </row>
    <row r="9023" spans="8:10" x14ac:dyDescent="0.25">
      <c r="H9023" s="29" t="str">
        <f t="shared" si="423"/>
        <v/>
      </c>
      <c r="I9023" s="29" t="str">
        <f t="shared" si="424"/>
        <v/>
      </c>
      <c r="J9023" s="29" t="str">
        <f t="shared" si="425"/>
        <v/>
      </c>
    </row>
    <row r="9024" spans="8:10" x14ac:dyDescent="0.25">
      <c r="H9024" s="29" t="str">
        <f t="shared" si="423"/>
        <v/>
      </c>
      <c r="I9024" s="29" t="str">
        <f t="shared" si="424"/>
        <v/>
      </c>
      <c r="J9024" s="29" t="str">
        <f t="shared" si="425"/>
        <v/>
      </c>
    </row>
    <row r="9025" spans="8:10" x14ac:dyDescent="0.25">
      <c r="H9025" s="29" t="str">
        <f t="shared" si="423"/>
        <v/>
      </c>
      <c r="I9025" s="29" t="str">
        <f t="shared" si="424"/>
        <v/>
      </c>
      <c r="J9025" s="29" t="str">
        <f t="shared" si="425"/>
        <v/>
      </c>
    </row>
    <row r="9026" spans="8:10" x14ac:dyDescent="0.25">
      <c r="H9026" s="29" t="str">
        <f t="shared" si="423"/>
        <v/>
      </c>
      <c r="I9026" s="29" t="str">
        <f t="shared" si="424"/>
        <v/>
      </c>
      <c r="J9026" s="29" t="str">
        <f t="shared" si="425"/>
        <v/>
      </c>
    </row>
    <row r="9027" spans="8:10" x14ac:dyDescent="0.25">
      <c r="H9027" s="29" t="str">
        <f t="shared" si="423"/>
        <v/>
      </c>
      <c r="I9027" s="29" t="str">
        <f t="shared" si="424"/>
        <v/>
      </c>
      <c r="J9027" s="29" t="str">
        <f t="shared" si="425"/>
        <v/>
      </c>
    </row>
    <row r="9028" spans="8:10" x14ac:dyDescent="0.25">
      <c r="H9028" s="29" t="str">
        <f t="shared" si="423"/>
        <v/>
      </c>
      <c r="I9028" s="29" t="str">
        <f t="shared" si="424"/>
        <v/>
      </c>
      <c r="J9028" s="29" t="str">
        <f t="shared" si="425"/>
        <v/>
      </c>
    </row>
    <row r="9029" spans="8:10" x14ac:dyDescent="0.25">
      <c r="H9029" s="29" t="str">
        <f t="shared" si="423"/>
        <v/>
      </c>
      <c r="I9029" s="29" t="str">
        <f t="shared" si="424"/>
        <v/>
      </c>
      <c r="J9029" s="29" t="str">
        <f t="shared" si="425"/>
        <v/>
      </c>
    </row>
    <row r="9030" spans="8:10" x14ac:dyDescent="0.25">
      <c r="H9030" s="29" t="str">
        <f t="shared" si="423"/>
        <v/>
      </c>
      <c r="I9030" s="29" t="str">
        <f t="shared" si="424"/>
        <v/>
      </c>
      <c r="J9030" s="29" t="str">
        <f t="shared" si="425"/>
        <v/>
      </c>
    </row>
    <row r="9031" spans="8:10" x14ac:dyDescent="0.25">
      <c r="H9031" s="29" t="str">
        <f t="shared" si="423"/>
        <v/>
      </c>
      <c r="I9031" s="29" t="str">
        <f t="shared" si="424"/>
        <v/>
      </c>
      <c r="J9031" s="29" t="str">
        <f t="shared" si="425"/>
        <v/>
      </c>
    </row>
    <row r="9032" spans="8:10" x14ac:dyDescent="0.25">
      <c r="H9032" s="29" t="str">
        <f t="shared" si="423"/>
        <v/>
      </c>
      <c r="I9032" s="29" t="str">
        <f t="shared" si="424"/>
        <v/>
      </c>
      <c r="J9032" s="29" t="str">
        <f t="shared" si="425"/>
        <v/>
      </c>
    </row>
    <row r="9033" spans="8:10" x14ac:dyDescent="0.25">
      <c r="H9033" s="29" t="str">
        <f t="shared" si="423"/>
        <v/>
      </c>
      <c r="I9033" s="29" t="str">
        <f t="shared" si="424"/>
        <v/>
      </c>
      <c r="J9033" s="29" t="str">
        <f t="shared" si="425"/>
        <v/>
      </c>
    </row>
    <row r="9034" spans="8:10" x14ac:dyDescent="0.25">
      <c r="H9034" s="29" t="str">
        <f t="shared" si="423"/>
        <v/>
      </c>
      <c r="I9034" s="29" t="str">
        <f t="shared" si="424"/>
        <v/>
      </c>
      <c r="J9034" s="29" t="str">
        <f t="shared" si="425"/>
        <v/>
      </c>
    </row>
    <row r="9035" spans="8:10" x14ac:dyDescent="0.25">
      <c r="H9035" s="29" t="str">
        <f t="shared" si="423"/>
        <v/>
      </c>
      <c r="I9035" s="29" t="str">
        <f t="shared" si="424"/>
        <v/>
      </c>
      <c r="J9035" s="29" t="str">
        <f t="shared" si="425"/>
        <v/>
      </c>
    </row>
    <row r="9036" spans="8:10" x14ac:dyDescent="0.25">
      <c r="H9036" s="29" t="str">
        <f t="shared" si="423"/>
        <v/>
      </c>
      <c r="I9036" s="29" t="str">
        <f t="shared" si="424"/>
        <v/>
      </c>
      <c r="J9036" s="29" t="str">
        <f t="shared" si="425"/>
        <v/>
      </c>
    </row>
    <row r="9037" spans="8:10" x14ac:dyDescent="0.25">
      <c r="H9037" s="29" t="str">
        <f t="shared" si="423"/>
        <v/>
      </c>
      <c r="I9037" s="29" t="str">
        <f t="shared" si="424"/>
        <v/>
      </c>
      <c r="J9037" s="29" t="str">
        <f t="shared" si="425"/>
        <v/>
      </c>
    </row>
    <row r="9038" spans="8:10" x14ac:dyDescent="0.25">
      <c r="H9038" s="29" t="str">
        <f t="shared" si="423"/>
        <v/>
      </c>
      <c r="I9038" s="29" t="str">
        <f t="shared" si="424"/>
        <v/>
      </c>
      <c r="J9038" s="29" t="str">
        <f t="shared" si="425"/>
        <v/>
      </c>
    </row>
    <row r="9039" spans="8:10" x14ac:dyDescent="0.25">
      <c r="H9039" s="29" t="str">
        <f t="shared" si="423"/>
        <v/>
      </c>
      <c r="I9039" s="29" t="str">
        <f t="shared" si="424"/>
        <v/>
      </c>
      <c r="J9039" s="29" t="str">
        <f t="shared" si="425"/>
        <v/>
      </c>
    </row>
    <row r="9040" spans="8:10" x14ac:dyDescent="0.25">
      <c r="H9040" s="29" t="str">
        <f t="shared" si="423"/>
        <v/>
      </c>
      <c r="I9040" s="29" t="str">
        <f t="shared" si="424"/>
        <v/>
      </c>
      <c r="J9040" s="29" t="str">
        <f t="shared" si="425"/>
        <v/>
      </c>
    </row>
    <row r="9041" spans="8:10" x14ac:dyDescent="0.25">
      <c r="H9041" s="29" t="str">
        <f t="shared" si="423"/>
        <v/>
      </c>
      <c r="I9041" s="29" t="str">
        <f t="shared" si="424"/>
        <v/>
      </c>
      <c r="J9041" s="29" t="str">
        <f t="shared" si="425"/>
        <v/>
      </c>
    </row>
    <row r="9042" spans="8:10" x14ac:dyDescent="0.25">
      <c r="H9042" s="29" t="str">
        <f t="shared" si="423"/>
        <v/>
      </c>
      <c r="I9042" s="29" t="str">
        <f t="shared" si="424"/>
        <v/>
      </c>
      <c r="J9042" s="29" t="str">
        <f t="shared" si="425"/>
        <v/>
      </c>
    </row>
    <row r="9043" spans="8:10" x14ac:dyDescent="0.25">
      <c r="H9043" s="29" t="str">
        <f t="shared" si="423"/>
        <v/>
      </c>
      <c r="I9043" s="29" t="str">
        <f t="shared" si="424"/>
        <v/>
      </c>
      <c r="J9043" s="29" t="str">
        <f t="shared" si="425"/>
        <v/>
      </c>
    </row>
    <row r="9044" spans="8:10" x14ac:dyDescent="0.25">
      <c r="H9044" s="29" t="str">
        <f t="shared" si="423"/>
        <v/>
      </c>
      <c r="I9044" s="29" t="str">
        <f t="shared" si="424"/>
        <v/>
      </c>
      <c r="J9044" s="29" t="str">
        <f t="shared" si="425"/>
        <v/>
      </c>
    </row>
    <row r="9045" spans="8:10" x14ac:dyDescent="0.25">
      <c r="H9045" s="29" t="str">
        <f t="shared" si="423"/>
        <v/>
      </c>
      <c r="I9045" s="29" t="str">
        <f t="shared" si="424"/>
        <v/>
      </c>
      <c r="J9045" s="29" t="str">
        <f t="shared" si="425"/>
        <v/>
      </c>
    </row>
    <row r="9046" spans="8:10" x14ac:dyDescent="0.25">
      <c r="H9046" s="29" t="str">
        <f t="shared" si="423"/>
        <v/>
      </c>
      <c r="I9046" s="29" t="str">
        <f t="shared" si="424"/>
        <v/>
      </c>
      <c r="J9046" s="29" t="str">
        <f t="shared" si="425"/>
        <v/>
      </c>
    </row>
    <row r="9047" spans="8:10" x14ac:dyDescent="0.25">
      <c r="H9047" s="29" t="str">
        <f t="shared" si="423"/>
        <v/>
      </c>
      <c r="I9047" s="29" t="str">
        <f t="shared" si="424"/>
        <v/>
      </c>
      <c r="J9047" s="29" t="str">
        <f t="shared" si="425"/>
        <v/>
      </c>
    </row>
    <row r="9048" spans="8:10" x14ac:dyDescent="0.25">
      <c r="H9048" s="29" t="str">
        <f t="shared" si="423"/>
        <v/>
      </c>
      <c r="I9048" s="29" t="str">
        <f t="shared" si="424"/>
        <v/>
      </c>
      <c r="J9048" s="29" t="str">
        <f t="shared" si="425"/>
        <v/>
      </c>
    </row>
    <row r="9049" spans="8:10" x14ac:dyDescent="0.25">
      <c r="H9049" s="29" t="str">
        <f t="shared" si="423"/>
        <v/>
      </c>
      <c r="I9049" s="29" t="str">
        <f t="shared" si="424"/>
        <v/>
      </c>
      <c r="J9049" s="29" t="str">
        <f t="shared" si="425"/>
        <v/>
      </c>
    </row>
    <row r="9050" spans="8:10" x14ac:dyDescent="0.25">
      <c r="H9050" s="29" t="str">
        <f t="shared" si="423"/>
        <v/>
      </c>
      <c r="I9050" s="29" t="str">
        <f t="shared" si="424"/>
        <v/>
      </c>
      <c r="J9050" s="29" t="str">
        <f t="shared" si="425"/>
        <v/>
      </c>
    </row>
    <row r="9051" spans="8:10" x14ac:dyDescent="0.25">
      <c r="H9051" s="29" t="str">
        <f t="shared" si="423"/>
        <v/>
      </c>
      <c r="I9051" s="29" t="str">
        <f t="shared" si="424"/>
        <v/>
      </c>
      <c r="J9051" s="29" t="str">
        <f t="shared" si="425"/>
        <v/>
      </c>
    </row>
    <row r="9052" spans="8:10" x14ac:dyDescent="0.25">
      <c r="H9052" s="29" t="str">
        <f t="shared" si="423"/>
        <v/>
      </c>
      <c r="I9052" s="29" t="str">
        <f t="shared" si="424"/>
        <v/>
      </c>
      <c r="J9052" s="29" t="str">
        <f t="shared" si="425"/>
        <v/>
      </c>
    </row>
    <row r="9053" spans="8:10" x14ac:dyDescent="0.25">
      <c r="H9053" s="29" t="str">
        <f t="shared" ref="H9053:H9116" si="426">IF(A9053&gt;0,WEEKNUM(C9053,21),"")</f>
        <v/>
      </c>
      <c r="I9053" s="29" t="str">
        <f t="shared" ref="I9053:I9116" si="427">IF(A9053&gt;0,1,"")</f>
        <v/>
      </c>
      <c r="J9053" s="29" t="str">
        <f t="shared" ref="J9053:J9116" si="428">IF(F9053&gt;0,1,"")</f>
        <v/>
      </c>
    </row>
    <row r="9054" spans="8:10" x14ac:dyDescent="0.25">
      <c r="H9054" s="29" t="str">
        <f t="shared" si="426"/>
        <v/>
      </c>
      <c r="I9054" s="29" t="str">
        <f t="shared" si="427"/>
        <v/>
      </c>
      <c r="J9054" s="29" t="str">
        <f t="shared" si="428"/>
        <v/>
      </c>
    </row>
    <row r="9055" spans="8:10" x14ac:dyDescent="0.25">
      <c r="H9055" s="29" t="str">
        <f t="shared" si="426"/>
        <v/>
      </c>
      <c r="I9055" s="29" t="str">
        <f t="shared" si="427"/>
        <v/>
      </c>
      <c r="J9055" s="29" t="str">
        <f t="shared" si="428"/>
        <v/>
      </c>
    </row>
    <row r="9056" spans="8:10" x14ac:dyDescent="0.25">
      <c r="H9056" s="29" t="str">
        <f t="shared" si="426"/>
        <v/>
      </c>
      <c r="I9056" s="29" t="str">
        <f t="shared" si="427"/>
        <v/>
      </c>
      <c r="J9056" s="29" t="str">
        <f t="shared" si="428"/>
        <v/>
      </c>
    </row>
    <row r="9057" spans="8:10" x14ac:dyDescent="0.25">
      <c r="H9057" s="29" t="str">
        <f t="shared" si="426"/>
        <v/>
      </c>
      <c r="I9057" s="29" t="str">
        <f t="shared" si="427"/>
        <v/>
      </c>
      <c r="J9057" s="29" t="str">
        <f t="shared" si="428"/>
        <v/>
      </c>
    </row>
    <row r="9058" spans="8:10" x14ac:dyDescent="0.25">
      <c r="H9058" s="29" t="str">
        <f t="shared" si="426"/>
        <v/>
      </c>
      <c r="I9058" s="29" t="str">
        <f t="shared" si="427"/>
        <v/>
      </c>
      <c r="J9058" s="29" t="str">
        <f t="shared" si="428"/>
        <v/>
      </c>
    </row>
    <row r="9059" spans="8:10" x14ac:dyDescent="0.25">
      <c r="H9059" s="29" t="str">
        <f t="shared" si="426"/>
        <v/>
      </c>
      <c r="I9059" s="29" t="str">
        <f t="shared" si="427"/>
        <v/>
      </c>
      <c r="J9059" s="29" t="str">
        <f t="shared" si="428"/>
        <v/>
      </c>
    </row>
    <row r="9060" spans="8:10" x14ac:dyDescent="0.25">
      <c r="H9060" s="29" t="str">
        <f t="shared" si="426"/>
        <v/>
      </c>
      <c r="I9060" s="29" t="str">
        <f t="shared" si="427"/>
        <v/>
      </c>
      <c r="J9060" s="29" t="str">
        <f t="shared" si="428"/>
        <v/>
      </c>
    </row>
    <row r="9061" spans="8:10" x14ac:dyDescent="0.25">
      <c r="H9061" s="29" t="str">
        <f t="shared" si="426"/>
        <v/>
      </c>
      <c r="I9061" s="29" t="str">
        <f t="shared" si="427"/>
        <v/>
      </c>
      <c r="J9061" s="29" t="str">
        <f t="shared" si="428"/>
        <v/>
      </c>
    </row>
    <row r="9062" spans="8:10" x14ac:dyDescent="0.25">
      <c r="H9062" s="29" t="str">
        <f t="shared" si="426"/>
        <v/>
      </c>
      <c r="I9062" s="29" t="str">
        <f t="shared" si="427"/>
        <v/>
      </c>
      <c r="J9062" s="29" t="str">
        <f t="shared" si="428"/>
        <v/>
      </c>
    </row>
    <row r="9063" spans="8:10" x14ac:dyDescent="0.25">
      <c r="H9063" s="29" t="str">
        <f t="shared" si="426"/>
        <v/>
      </c>
      <c r="I9063" s="29" t="str">
        <f t="shared" si="427"/>
        <v/>
      </c>
      <c r="J9063" s="29" t="str">
        <f t="shared" si="428"/>
        <v/>
      </c>
    </row>
    <row r="9064" spans="8:10" x14ac:dyDescent="0.25">
      <c r="H9064" s="29" t="str">
        <f t="shared" si="426"/>
        <v/>
      </c>
      <c r="I9064" s="29" t="str">
        <f t="shared" si="427"/>
        <v/>
      </c>
      <c r="J9064" s="29" t="str">
        <f t="shared" si="428"/>
        <v/>
      </c>
    </row>
    <row r="9065" spans="8:10" x14ac:dyDescent="0.25">
      <c r="H9065" s="29" t="str">
        <f t="shared" si="426"/>
        <v/>
      </c>
      <c r="I9065" s="29" t="str">
        <f t="shared" si="427"/>
        <v/>
      </c>
      <c r="J9065" s="29" t="str">
        <f t="shared" si="428"/>
        <v/>
      </c>
    </row>
    <row r="9066" spans="8:10" x14ac:dyDescent="0.25">
      <c r="H9066" s="29" t="str">
        <f t="shared" si="426"/>
        <v/>
      </c>
      <c r="I9066" s="29" t="str">
        <f t="shared" si="427"/>
        <v/>
      </c>
      <c r="J9066" s="29" t="str">
        <f t="shared" si="428"/>
        <v/>
      </c>
    </row>
    <row r="9067" spans="8:10" x14ac:dyDescent="0.25">
      <c r="H9067" s="29" t="str">
        <f t="shared" si="426"/>
        <v/>
      </c>
      <c r="I9067" s="29" t="str">
        <f t="shared" si="427"/>
        <v/>
      </c>
      <c r="J9067" s="29" t="str">
        <f t="shared" si="428"/>
        <v/>
      </c>
    </row>
    <row r="9068" spans="8:10" x14ac:dyDescent="0.25">
      <c r="H9068" s="29" t="str">
        <f t="shared" si="426"/>
        <v/>
      </c>
      <c r="I9068" s="29" t="str">
        <f t="shared" si="427"/>
        <v/>
      </c>
      <c r="J9068" s="29" t="str">
        <f t="shared" si="428"/>
        <v/>
      </c>
    </row>
    <row r="9069" spans="8:10" x14ac:dyDescent="0.25">
      <c r="H9069" s="29" t="str">
        <f t="shared" si="426"/>
        <v/>
      </c>
      <c r="I9069" s="29" t="str">
        <f t="shared" si="427"/>
        <v/>
      </c>
      <c r="J9069" s="29" t="str">
        <f t="shared" si="428"/>
        <v/>
      </c>
    </row>
    <row r="9070" spans="8:10" x14ac:dyDescent="0.25">
      <c r="H9070" s="29" t="str">
        <f t="shared" si="426"/>
        <v/>
      </c>
      <c r="I9070" s="29" t="str">
        <f t="shared" si="427"/>
        <v/>
      </c>
      <c r="J9070" s="29" t="str">
        <f t="shared" si="428"/>
        <v/>
      </c>
    </row>
    <row r="9071" spans="8:10" x14ac:dyDescent="0.25">
      <c r="H9071" s="29" t="str">
        <f t="shared" si="426"/>
        <v/>
      </c>
      <c r="I9071" s="29" t="str">
        <f t="shared" si="427"/>
        <v/>
      </c>
      <c r="J9071" s="29" t="str">
        <f t="shared" si="428"/>
        <v/>
      </c>
    </row>
    <row r="9072" spans="8:10" x14ac:dyDescent="0.25">
      <c r="H9072" s="29" t="str">
        <f t="shared" si="426"/>
        <v/>
      </c>
      <c r="I9072" s="29" t="str">
        <f t="shared" si="427"/>
        <v/>
      </c>
      <c r="J9072" s="29" t="str">
        <f t="shared" si="428"/>
        <v/>
      </c>
    </row>
    <row r="9073" spans="8:10" x14ac:dyDescent="0.25">
      <c r="H9073" s="29" t="str">
        <f t="shared" si="426"/>
        <v/>
      </c>
      <c r="I9073" s="29" t="str">
        <f t="shared" si="427"/>
        <v/>
      </c>
      <c r="J9073" s="29" t="str">
        <f t="shared" si="428"/>
        <v/>
      </c>
    </row>
    <row r="9074" spans="8:10" x14ac:dyDescent="0.25">
      <c r="H9074" s="29" t="str">
        <f t="shared" si="426"/>
        <v/>
      </c>
      <c r="I9074" s="29" t="str">
        <f t="shared" si="427"/>
        <v/>
      </c>
      <c r="J9074" s="29" t="str">
        <f t="shared" si="428"/>
        <v/>
      </c>
    </row>
    <row r="9075" spans="8:10" x14ac:dyDescent="0.25">
      <c r="H9075" s="29" t="str">
        <f t="shared" si="426"/>
        <v/>
      </c>
      <c r="I9075" s="29" t="str">
        <f t="shared" si="427"/>
        <v/>
      </c>
      <c r="J9075" s="29" t="str">
        <f t="shared" si="428"/>
        <v/>
      </c>
    </row>
    <row r="9076" spans="8:10" x14ac:dyDescent="0.25">
      <c r="H9076" s="29" t="str">
        <f t="shared" si="426"/>
        <v/>
      </c>
      <c r="I9076" s="29" t="str">
        <f t="shared" si="427"/>
        <v/>
      </c>
      <c r="J9076" s="29" t="str">
        <f t="shared" si="428"/>
        <v/>
      </c>
    </row>
    <row r="9077" spans="8:10" x14ac:dyDescent="0.25">
      <c r="H9077" s="29" t="str">
        <f t="shared" si="426"/>
        <v/>
      </c>
      <c r="I9077" s="29" t="str">
        <f t="shared" si="427"/>
        <v/>
      </c>
      <c r="J9077" s="29" t="str">
        <f t="shared" si="428"/>
        <v/>
      </c>
    </row>
    <row r="9078" spans="8:10" x14ac:dyDescent="0.25">
      <c r="H9078" s="29" t="str">
        <f t="shared" si="426"/>
        <v/>
      </c>
      <c r="I9078" s="29" t="str">
        <f t="shared" si="427"/>
        <v/>
      </c>
      <c r="J9078" s="29" t="str">
        <f t="shared" si="428"/>
        <v/>
      </c>
    </row>
    <row r="9079" spans="8:10" x14ac:dyDescent="0.25">
      <c r="H9079" s="29" t="str">
        <f t="shared" si="426"/>
        <v/>
      </c>
      <c r="I9079" s="29" t="str">
        <f t="shared" si="427"/>
        <v/>
      </c>
      <c r="J9079" s="29" t="str">
        <f t="shared" si="428"/>
        <v/>
      </c>
    </row>
    <row r="9080" spans="8:10" x14ac:dyDescent="0.25">
      <c r="H9080" s="29" t="str">
        <f t="shared" si="426"/>
        <v/>
      </c>
      <c r="I9080" s="29" t="str">
        <f t="shared" si="427"/>
        <v/>
      </c>
      <c r="J9080" s="29" t="str">
        <f t="shared" si="428"/>
        <v/>
      </c>
    </row>
    <row r="9081" spans="8:10" x14ac:dyDescent="0.25">
      <c r="H9081" s="29" t="str">
        <f t="shared" si="426"/>
        <v/>
      </c>
      <c r="I9081" s="29" t="str">
        <f t="shared" si="427"/>
        <v/>
      </c>
      <c r="J9081" s="29" t="str">
        <f t="shared" si="428"/>
        <v/>
      </c>
    </row>
    <row r="9082" spans="8:10" x14ac:dyDescent="0.25">
      <c r="H9082" s="29" t="str">
        <f t="shared" si="426"/>
        <v/>
      </c>
      <c r="I9082" s="29" t="str">
        <f t="shared" si="427"/>
        <v/>
      </c>
      <c r="J9082" s="29" t="str">
        <f t="shared" si="428"/>
        <v/>
      </c>
    </row>
    <row r="9083" spans="8:10" x14ac:dyDescent="0.25">
      <c r="H9083" s="29" t="str">
        <f t="shared" si="426"/>
        <v/>
      </c>
      <c r="I9083" s="29" t="str">
        <f t="shared" si="427"/>
        <v/>
      </c>
      <c r="J9083" s="29" t="str">
        <f t="shared" si="428"/>
        <v/>
      </c>
    </row>
    <row r="9084" spans="8:10" x14ac:dyDescent="0.25">
      <c r="H9084" s="29" t="str">
        <f t="shared" si="426"/>
        <v/>
      </c>
      <c r="I9084" s="29" t="str">
        <f t="shared" si="427"/>
        <v/>
      </c>
      <c r="J9084" s="29" t="str">
        <f t="shared" si="428"/>
        <v/>
      </c>
    </row>
    <row r="9085" spans="8:10" x14ac:dyDescent="0.25">
      <c r="H9085" s="29" t="str">
        <f t="shared" si="426"/>
        <v/>
      </c>
      <c r="I9085" s="29" t="str">
        <f t="shared" si="427"/>
        <v/>
      </c>
      <c r="J9085" s="29" t="str">
        <f t="shared" si="428"/>
        <v/>
      </c>
    </row>
    <row r="9086" spans="8:10" x14ac:dyDescent="0.25">
      <c r="H9086" s="29" t="str">
        <f t="shared" si="426"/>
        <v/>
      </c>
      <c r="I9086" s="29" t="str">
        <f t="shared" si="427"/>
        <v/>
      </c>
      <c r="J9086" s="29" t="str">
        <f t="shared" si="428"/>
        <v/>
      </c>
    </row>
    <row r="9087" spans="8:10" x14ac:dyDescent="0.25">
      <c r="H9087" s="29" t="str">
        <f t="shared" si="426"/>
        <v/>
      </c>
      <c r="I9087" s="29" t="str">
        <f t="shared" si="427"/>
        <v/>
      </c>
      <c r="J9087" s="29" t="str">
        <f t="shared" si="428"/>
        <v/>
      </c>
    </row>
    <row r="9088" spans="8:10" x14ac:dyDescent="0.25">
      <c r="H9088" s="29" t="str">
        <f t="shared" si="426"/>
        <v/>
      </c>
      <c r="I9088" s="29" t="str">
        <f t="shared" si="427"/>
        <v/>
      </c>
      <c r="J9088" s="29" t="str">
        <f t="shared" si="428"/>
        <v/>
      </c>
    </row>
    <row r="9089" spans="8:10" x14ac:dyDescent="0.25">
      <c r="H9089" s="29" t="str">
        <f t="shared" si="426"/>
        <v/>
      </c>
      <c r="I9089" s="29" t="str">
        <f t="shared" si="427"/>
        <v/>
      </c>
      <c r="J9089" s="29" t="str">
        <f t="shared" si="428"/>
        <v/>
      </c>
    </row>
    <row r="9090" spans="8:10" x14ac:dyDescent="0.25">
      <c r="H9090" s="29" t="str">
        <f t="shared" si="426"/>
        <v/>
      </c>
      <c r="I9090" s="29" t="str">
        <f t="shared" si="427"/>
        <v/>
      </c>
      <c r="J9090" s="29" t="str">
        <f t="shared" si="428"/>
        <v/>
      </c>
    </row>
    <row r="9091" spans="8:10" x14ac:dyDescent="0.25">
      <c r="H9091" s="29" t="str">
        <f t="shared" si="426"/>
        <v/>
      </c>
      <c r="I9091" s="29" t="str">
        <f t="shared" si="427"/>
        <v/>
      </c>
      <c r="J9091" s="29" t="str">
        <f t="shared" si="428"/>
        <v/>
      </c>
    </row>
    <row r="9092" spans="8:10" x14ac:dyDescent="0.25">
      <c r="H9092" s="29" t="str">
        <f t="shared" si="426"/>
        <v/>
      </c>
      <c r="I9092" s="29" t="str">
        <f t="shared" si="427"/>
        <v/>
      </c>
      <c r="J9092" s="29" t="str">
        <f t="shared" si="428"/>
        <v/>
      </c>
    </row>
    <row r="9093" spans="8:10" x14ac:dyDescent="0.25">
      <c r="H9093" s="29" t="str">
        <f t="shared" si="426"/>
        <v/>
      </c>
      <c r="I9093" s="29" t="str">
        <f t="shared" si="427"/>
        <v/>
      </c>
      <c r="J9093" s="29" t="str">
        <f t="shared" si="428"/>
        <v/>
      </c>
    </row>
    <row r="9094" spans="8:10" x14ac:dyDescent="0.25">
      <c r="H9094" s="29" t="str">
        <f t="shared" si="426"/>
        <v/>
      </c>
      <c r="I9094" s="29" t="str">
        <f t="shared" si="427"/>
        <v/>
      </c>
      <c r="J9094" s="29" t="str">
        <f t="shared" si="428"/>
        <v/>
      </c>
    </row>
    <row r="9095" spans="8:10" x14ac:dyDescent="0.25">
      <c r="H9095" s="29" t="str">
        <f t="shared" si="426"/>
        <v/>
      </c>
      <c r="I9095" s="29" t="str">
        <f t="shared" si="427"/>
        <v/>
      </c>
      <c r="J9095" s="29" t="str">
        <f t="shared" si="428"/>
        <v/>
      </c>
    </row>
    <row r="9096" spans="8:10" x14ac:dyDescent="0.25">
      <c r="H9096" s="29" t="str">
        <f t="shared" si="426"/>
        <v/>
      </c>
      <c r="I9096" s="29" t="str">
        <f t="shared" si="427"/>
        <v/>
      </c>
      <c r="J9096" s="29" t="str">
        <f t="shared" si="428"/>
        <v/>
      </c>
    </row>
    <row r="9097" spans="8:10" x14ac:dyDescent="0.25">
      <c r="H9097" s="29" t="str">
        <f t="shared" si="426"/>
        <v/>
      </c>
      <c r="I9097" s="29" t="str">
        <f t="shared" si="427"/>
        <v/>
      </c>
      <c r="J9097" s="29" t="str">
        <f t="shared" si="428"/>
        <v/>
      </c>
    </row>
    <row r="9098" spans="8:10" x14ac:dyDescent="0.25">
      <c r="H9098" s="29" t="str">
        <f t="shared" si="426"/>
        <v/>
      </c>
      <c r="I9098" s="29" t="str">
        <f t="shared" si="427"/>
        <v/>
      </c>
      <c r="J9098" s="29" t="str">
        <f t="shared" si="428"/>
        <v/>
      </c>
    </row>
    <row r="9099" spans="8:10" x14ac:dyDescent="0.25">
      <c r="H9099" s="29" t="str">
        <f t="shared" si="426"/>
        <v/>
      </c>
      <c r="I9099" s="29" t="str">
        <f t="shared" si="427"/>
        <v/>
      </c>
      <c r="J9099" s="29" t="str">
        <f t="shared" si="428"/>
        <v/>
      </c>
    </row>
    <row r="9100" spans="8:10" x14ac:dyDescent="0.25">
      <c r="H9100" s="29" t="str">
        <f t="shared" si="426"/>
        <v/>
      </c>
      <c r="I9100" s="29" t="str">
        <f t="shared" si="427"/>
        <v/>
      </c>
      <c r="J9100" s="29" t="str">
        <f t="shared" si="428"/>
        <v/>
      </c>
    </row>
    <row r="9101" spans="8:10" x14ac:dyDescent="0.25">
      <c r="H9101" s="29" t="str">
        <f t="shared" si="426"/>
        <v/>
      </c>
      <c r="I9101" s="29" t="str">
        <f t="shared" si="427"/>
        <v/>
      </c>
      <c r="J9101" s="29" t="str">
        <f t="shared" si="428"/>
        <v/>
      </c>
    </row>
    <row r="9102" spans="8:10" x14ac:dyDescent="0.25">
      <c r="H9102" s="29" t="str">
        <f t="shared" si="426"/>
        <v/>
      </c>
      <c r="I9102" s="29" t="str">
        <f t="shared" si="427"/>
        <v/>
      </c>
      <c r="J9102" s="29" t="str">
        <f t="shared" si="428"/>
        <v/>
      </c>
    </row>
    <row r="9103" spans="8:10" x14ac:dyDescent="0.25">
      <c r="H9103" s="29" t="str">
        <f t="shared" si="426"/>
        <v/>
      </c>
      <c r="I9103" s="29" t="str">
        <f t="shared" si="427"/>
        <v/>
      </c>
      <c r="J9103" s="29" t="str">
        <f t="shared" si="428"/>
        <v/>
      </c>
    </row>
    <row r="9104" spans="8:10" x14ac:dyDescent="0.25">
      <c r="H9104" s="29" t="str">
        <f t="shared" si="426"/>
        <v/>
      </c>
      <c r="I9104" s="29" t="str">
        <f t="shared" si="427"/>
        <v/>
      </c>
      <c r="J9104" s="29" t="str">
        <f t="shared" si="428"/>
        <v/>
      </c>
    </row>
    <row r="9105" spans="8:10" x14ac:dyDescent="0.25">
      <c r="H9105" s="29" t="str">
        <f t="shared" si="426"/>
        <v/>
      </c>
      <c r="I9105" s="29" t="str">
        <f t="shared" si="427"/>
        <v/>
      </c>
      <c r="J9105" s="29" t="str">
        <f t="shared" si="428"/>
        <v/>
      </c>
    </row>
    <row r="9106" spans="8:10" x14ac:dyDescent="0.25">
      <c r="H9106" s="29" t="str">
        <f t="shared" si="426"/>
        <v/>
      </c>
      <c r="I9106" s="29" t="str">
        <f t="shared" si="427"/>
        <v/>
      </c>
      <c r="J9106" s="29" t="str">
        <f t="shared" si="428"/>
        <v/>
      </c>
    </row>
    <row r="9107" spans="8:10" x14ac:dyDescent="0.25">
      <c r="H9107" s="29" t="str">
        <f t="shared" si="426"/>
        <v/>
      </c>
      <c r="I9107" s="29" t="str">
        <f t="shared" si="427"/>
        <v/>
      </c>
      <c r="J9107" s="29" t="str">
        <f t="shared" si="428"/>
        <v/>
      </c>
    </row>
    <row r="9108" spans="8:10" x14ac:dyDescent="0.25">
      <c r="H9108" s="29" t="str">
        <f t="shared" si="426"/>
        <v/>
      </c>
      <c r="I9108" s="29" t="str">
        <f t="shared" si="427"/>
        <v/>
      </c>
      <c r="J9108" s="29" t="str">
        <f t="shared" si="428"/>
        <v/>
      </c>
    </row>
    <row r="9109" spans="8:10" x14ac:dyDescent="0.25">
      <c r="H9109" s="29" t="str">
        <f t="shared" si="426"/>
        <v/>
      </c>
      <c r="I9109" s="29" t="str">
        <f t="shared" si="427"/>
        <v/>
      </c>
      <c r="J9109" s="29" t="str">
        <f t="shared" si="428"/>
        <v/>
      </c>
    </row>
    <row r="9110" spans="8:10" x14ac:dyDescent="0.25">
      <c r="H9110" s="29" t="str">
        <f t="shared" si="426"/>
        <v/>
      </c>
      <c r="I9110" s="29" t="str">
        <f t="shared" si="427"/>
        <v/>
      </c>
      <c r="J9110" s="29" t="str">
        <f t="shared" si="428"/>
        <v/>
      </c>
    </row>
    <row r="9111" spans="8:10" x14ac:dyDescent="0.25">
      <c r="H9111" s="29" t="str">
        <f t="shared" si="426"/>
        <v/>
      </c>
      <c r="I9111" s="29" t="str">
        <f t="shared" si="427"/>
        <v/>
      </c>
      <c r="J9111" s="29" t="str">
        <f t="shared" si="428"/>
        <v/>
      </c>
    </row>
    <row r="9112" spans="8:10" x14ac:dyDescent="0.25">
      <c r="H9112" s="29" t="str">
        <f t="shared" si="426"/>
        <v/>
      </c>
      <c r="I9112" s="29" t="str">
        <f t="shared" si="427"/>
        <v/>
      </c>
      <c r="J9112" s="29" t="str">
        <f t="shared" si="428"/>
        <v/>
      </c>
    </row>
    <row r="9113" spans="8:10" x14ac:dyDescent="0.25">
      <c r="H9113" s="29" t="str">
        <f t="shared" si="426"/>
        <v/>
      </c>
      <c r="I9113" s="29" t="str">
        <f t="shared" si="427"/>
        <v/>
      </c>
      <c r="J9113" s="29" t="str">
        <f t="shared" si="428"/>
        <v/>
      </c>
    </row>
    <row r="9114" spans="8:10" x14ac:dyDescent="0.25">
      <c r="H9114" s="29" t="str">
        <f t="shared" si="426"/>
        <v/>
      </c>
      <c r="I9114" s="29" t="str">
        <f t="shared" si="427"/>
        <v/>
      </c>
      <c r="J9114" s="29" t="str">
        <f t="shared" si="428"/>
        <v/>
      </c>
    </row>
    <row r="9115" spans="8:10" x14ac:dyDescent="0.25">
      <c r="H9115" s="29" t="str">
        <f t="shared" si="426"/>
        <v/>
      </c>
      <c r="I9115" s="29" t="str">
        <f t="shared" si="427"/>
        <v/>
      </c>
      <c r="J9115" s="29" t="str">
        <f t="shared" si="428"/>
        <v/>
      </c>
    </row>
    <row r="9116" spans="8:10" x14ac:dyDescent="0.25">
      <c r="H9116" s="29" t="str">
        <f t="shared" si="426"/>
        <v/>
      </c>
      <c r="I9116" s="29" t="str">
        <f t="shared" si="427"/>
        <v/>
      </c>
      <c r="J9116" s="29" t="str">
        <f t="shared" si="428"/>
        <v/>
      </c>
    </row>
    <row r="9117" spans="8:10" x14ac:dyDescent="0.25">
      <c r="H9117" s="29" t="str">
        <f t="shared" ref="H9117:H9180" si="429">IF(A9117&gt;0,WEEKNUM(C9117,21),"")</f>
        <v/>
      </c>
      <c r="I9117" s="29" t="str">
        <f t="shared" ref="I9117:I9180" si="430">IF(A9117&gt;0,1,"")</f>
        <v/>
      </c>
      <c r="J9117" s="29" t="str">
        <f t="shared" ref="J9117:J9180" si="431">IF(F9117&gt;0,1,"")</f>
        <v/>
      </c>
    </row>
    <row r="9118" spans="8:10" x14ac:dyDescent="0.25">
      <c r="H9118" s="29" t="str">
        <f t="shared" si="429"/>
        <v/>
      </c>
      <c r="I9118" s="29" t="str">
        <f t="shared" si="430"/>
        <v/>
      </c>
      <c r="J9118" s="29" t="str">
        <f t="shared" si="431"/>
        <v/>
      </c>
    </row>
    <row r="9119" spans="8:10" x14ac:dyDescent="0.25">
      <c r="H9119" s="29" t="str">
        <f t="shared" si="429"/>
        <v/>
      </c>
      <c r="I9119" s="29" t="str">
        <f t="shared" si="430"/>
        <v/>
      </c>
      <c r="J9119" s="29" t="str">
        <f t="shared" si="431"/>
        <v/>
      </c>
    </row>
    <row r="9120" spans="8:10" x14ac:dyDescent="0.25">
      <c r="H9120" s="29" t="str">
        <f t="shared" si="429"/>
        <v/>
      </c>
      <c r="I9120" s="29" t="str">
        <f t="shared" si="430"/>
        <v/>
      </c>
      <c r="J9120" s="29" t="str">
        <f t="shared" si="431"/>
        <v/>
      </c>
    </row>
    <row r="9121" spans="8:10" x14ac:dyDescent="0.25">
      <c r="H9121" s="29" t="str">
        <f t="shared" si="429"/>
        <v/>
      </c>
      <c r="I9121" s="29" t="str">
        <f t="shared" si="430"/>
        <v/>
      </c>
      <c r="J9121" s="29" t="str">
        <f t="shared" si="431"/>
        <v/>
      </c>
    </row>
    <row r="9122" spans="8:10" x14ac:dyDescent="0.25">
      <c r="H9122" s="29" t="str">
        <f t="shared" si="429"/>
        <v/>
      </c>
      <c r="I9122" s="29" t="str">
        <f t="shared" si="430"/>
        <v/>
      </c>
      <c r="J9122" s="29" t="str">
        <f t="shared" si="431"/>
        <v/>
      </c>
    </row>
    <row r="9123" spans="8:10" x14ac:dyDescent="0.25">
      <c r="H9123" s="29" t="str">
        <f t="shared" si="429"/>
        <v/>
      </c>
      <c r="I9123" s="29" t="str">
        <f t="shared" si="430"/>
        <v/>
      </c>
      <c r="J9123" s="29" t="str">
        <f t="shared" si="431"/>
        <v/>
      </c>
    </row>
    <row r="9124" spans="8:10" x14ac:dyDescent="0.25">
      <c r="H9124" s="29" t="str">
        <f t="shared" si="429"/>
        <v/>
      </c>
      <c r="I9124" s="29" t="str">
        <f t="shared" si="430"/>
        <v/>
      </c>
      <c r="J9124" s="29" t="str">
        <f t="shared" si="431"/>
        <v/>
      </c>
    </row>
    <row r="9125" spans="8:10" x14ac:dyDescent="0.25">
      <c r="H9125" s="29" t="str">
        <f t="shared" si="429"/>
        <v/>
      </c>
      <c r="I9125" s="29" t="str">
        <f t="shared" si="430"/>
        <v/>
      </c>
      <c r="J9125" s="29" t="str">
        <f t="shared" si="431"/>
        <v/>
      </c>
    </row>
    <row r="9126" spans="8:10" x14ac:dyDescent="0.25">
      <c r="H9126" s="29" t="str">
        <f t="shared" si="429"/>
        <v/>
      </c>
      <c r="I9126" s="29" t="str">
        <f t="shared" si="430"/>
        <v/>
      </c>
      <c r="J9126" s="29" t="str">
        <f t="shared" si="431"/>
        <v/>
      </c>
    </row>
    <row r="9127" spans="8:10" x14ac:dyDescent="0.25">
      <c r="H9127" s="29" t="str">
        <f t="shared" si="429"/>
        <v/>
      </c>
      <c r="I9127" s="29" t="str">
        <f t="shared" si="430"/>
        <v/>
      </c>
      <c r="J9127" s="29" t="str">
        <f t="shared" si="431"/>
        <v/>
      </c>
    </row>
    <row r="9128" spans="8:10" x14ac:dyDescent="0.25">
      <c r="H9128" s="29" t="str">
        <f t="shared" si="429"/>
        <v/>
      </c>
      <c r="I9128" s="29" t="str">
        <f t="shared" si="430"/>
        <v/>
      </c>
      <c r="J9128" s="29" t="str">
        <f t="shared" si="431"/>
        <v/>
      </c>
    </row>
    <row r="9129" spans="8:10" x14ac:dyDescent="0.25">
      <c r="H9129" s="29" t="str">
        <f t="shared" si="429"/>
        <v/>
      </c>
      <c r="I9129" s="29" t="str">
        <f t="shared" si="430"/>
        <v/>
      </c>
      <c r="J9129" s="29" t="str">
        <f t="shared" si="431"/>
        <v/>
      </c>
    </row>
    <row r="9130" spans="8:10" x14ac:dyDescent="0.25">
      <c r="H9130" s="29" t="str">
        <f t="shared" si="429"/>
        <v/>
      </c>
      <c r="I9130" s="29" t="str">
        <f t="shared" si="430"/>
        <v/>
      </c>
      <c r="J9130" s="29" t="str">
        <f t="shared" si="431"/>
        <v/>
      </c>
    </row>
    <row r="9131" spans="8:10" x14ac:dyDescent="0.25">
      <c r="H9131" s="29" t="str">
        <f t="shared" si="429"/>
        <v/>
      </c>
      <c r="I9131" s="29" t="str">
        <f t="shared" si="430"/>
        <v/>
      </c>
      <c r="J9131" s="29" t="str">
        <f t="shared" si="431"/>
        <v/>
      </c>
    </row>
    <row r="9132" spans="8:10" x14ac:dyDescent="0.25">
      <c r="H9132" s="29" t="str">
        <f t="shared" si="429"/>
        <v/>
      </c>
      <c r="I9132" s="29" t="str">
        <f t="shared" si="430"/>
        <v/>
      </c>
      <c r="J9132" s="29" t="str">
        <f t="shared" si="431"/>
        <v/>
      </c>
    </row>
    <row r="9133" spans="8:10" x14ac:dyDescent="0.25">
      <c r="H9133" s="29" t="str">
        <f t="shared" si="429"/>
        <v/>
      </c>
      <c r="I9133" s="29" t="str">
        <f t="shared" si="430"/>
        <v/>
      </c>
      <c r="J9133" s="29" t="str">
        <f t="shared" si="431"/>
        <v/>
      </c>
    </row>
    <row r="9134" spans="8:10" x14ac:dyDescent="0.25">
      <c r="H9134" s="29" t="str">
        <f t="shared" si="429"/>
        <v/>
      </c>
      <c r="I9134" s="29" t="str">
        <f t="shared" si="430"/>
        <v/>
      </c>
      <c r="J9134" s="29" t="str">
        <f t="shared" si="431"/>
        <v/>
      </c>
    </row>
    <row r="9135" spans="8:10" x14ac:dyDescent="0.25">
      <c r="H9135" s="29" t="str">
        <f t="shared" si="429"/>
        <v/>
      </c>
      <c r="I9135" s="29" t="str">
        <f t="shared" si="430"/>
        <v/>
      </c>
      <c r="J9135" s="29" t="str">
        <f t="shared" si="431"/>
        <v/>
      </c>
    </row>
    <row r="9136" spans="8:10" x14ac:dyDescent="0.25">
      <c r="H9136" s="29" t="str">
        <f t="shared" si="429"/>
        <v/>
      </c>
      <c r="I9136" s="29" t="str">
        <f t="shared" si="430"/>
        <v/>
      </c>
      <c r="J9136" s="29" t="str">
        <f t="shared" si="431"/>
        <v/>
      </c>
    </row>
    <row r="9137" spans="8:10" x14ac:dyDescent="0.25">
      <c r="H9137" s="29" t="str">
        <f t="shared" si="429"/>
        <v/>
      </c>
      <c r="I9137" s="29" t="str">
        <f t="shared" si="430"/>
        <v/>
      </c>
      <c r="J9137" s="29" t="str">
        <f t="shared" si="431"/>
        <v/>
      </c>
    </row>
    <row r="9138" spans="8:10" x14ac:dyDescent="0.25">
      <c r="H9138" s="29" t="str">
        <f t="shared" si="429"/>
        <v/>
      </c>
      <c r="I9138" s="29" t="str">
        <f t="shared" si="430"/>
        <v/>
      </c>
      <c r="J9138" s="29" t="str">
        <f t="shared" si="431"/>
        <v/>
      </c>
    </row>
    <row r="9139" spans="8:10" x14ac:dyDescent="0.25">
      <c r="H9139" s="29" t="str">
        <f t="shared" si="429"/>
        <v/>
      </c>
      <c r="I9139" s="29" t="str">
        <f t="shared" si="430"/>
        <v/>
      </c>
      <c r="J9139" s="29" t="str">
        <f t="shared" si="431"/>
        <v/>
      </c>
    </row>
    <row r="9140" spans="8:10" x14ac:dyDescent="0.25">
      <c r="H9140" s="29" t="str">
        <f t="shared" si="429"/>
        <v/>
      </c>
      <c r="I9140" s="29" t="str">
        <f t="shared" si="430"/>
        <v/>
      </c>
      <c r="J9140" s="29" t="str">
        <f t="shared" si="431"/>
        <v/>
      </c>
    </row>
    <row r="9141" spans="8:10" x14ac:dyDescent="0.25">
      <c r="H9141" s="29" t="str">
        <f t="shared" si="429"/>
        <v/>
      </c>
      <c r="I9141" s="29" t="str">
        <f t="shared" si="430"/>
        <v/>
      </c>
      <c r="J9141" s="29" t="str">
        <f t="shared" si="431"/>
        <v/>
      </c>
    </row>
    <row r="9142" spans="8:10" x14ac:dyDescent="0.25">
      <c r="H9142" s="29" t="str">
        <f t="shared" si="429"/>
        <v/>
      </c>
      <c r="I9142" s="29" t="str">
        <f t="shared" si="430"/>
        <v/>
      </c>
      <c r="J9142" s="29" t="str">
        <f t="shared" si="431"/>
        <v/>
      </c>
    </row>
    <row r="9143" spans="8:10" x14ac:dyDescent="0.25">
      <c r="H9143" s="29" t="str">
        <f t="shared" si="429"/>
        <v/>
      </c>
      <c r="I9143" s="29" t="str">
        <f t="shared" si="430"/>
        <v/>
      </c>
      <c r="J9143" s="29" t="str">
        <f t="shared" si="431"/>
        <v/>
      </c>
    </row>
    <row r="9144" spans="8:10" x14ac:dyDescent="0.25">
      <c r="H9144" s="29" t="str">
        <f t="shared" si="429"/>
        <v/>
      </c>
      <c r="I9144" s="29" t="str">
        <f t="shared" si="430"/>
        <v/>
      </c>
      <c r="J9144" s="29" t="str">
        <f t="shared" si="431"/>
        <v/>
      </c>
    </row>
    <row r="9145" spans="8:10" x14ac:dyDescent="0.25">
      <c r="H9145" s="29" t="str">
        <f t="shared" si="429"/>
        <v/>
      </c>
      <c r="I9145" s="29" t="str">
        <f t="shared" si="430"/>
        <v/>
      </c>
      <c r="J9145" s="29" t="str">
        <f t="shared" si="431"/>
        <v/>
      </c>
    </row>
    <row r="9146" spans="8:10" x14ac:dyDescent="0.25">
      <c r="H9146" s="29" t="str">
        <f t="shared" si="429"/>
        <v/>
      </c>
      <c r="I9146" s="29" t="str">
        <f t="shared" si="430"/>
        <v/>
      </c>
      <c r="J9146" s="29" t="str">
        <f t="shared" si="431"/>
        <v/>
      </c>
    </row>
    <row r="9147" spans="8:10" x14ac:dyDescent="0.25">
      <c r="H9147" s="29" t="str">
        <f t="shared" si="429"/>
        <v/>
      </c>
      <c r="I9147" s="29" t="str">
        <f t="shared" si="430"/>
        <v/>
      </c>
      <c r="J9147" s="29" t="str">
        <f t="shared" si="431"/>
        <v/>
      </c>
    </row>
    <row r="9148" spans="8:10" x14ac:dyDescent="0.25">
      <c r="H9148" s="29" t="str">
        <f t="shared" si="429"/>
        <v/>
      </c>
      <c r="I9148" s="29" t="str">
        <f t="shared" si="430"/>
        <v/>
      </c>
      <c r="J9148" s="29" t="str">
        <f t="shared" si="431"/>
        <v/>
      </c>
    </row>
    <row r="9149" spans="8:10" x14ac:dyDescent="0.25">
      <c r="H9149" s="29" t="str">
        <f t="shared" si="429"/>
        <v/>
      </c>
      <c r="I9149" s="29" t="str">
        <f t="shared" si="430"/>
        <v/>
      </c>
      <c r="J9149" s="29" t="str">
        <f t="shared" si="431"/>
        <v/>
      </c>
    </row>
    <row r="9150" spans="8:10" x14ac:dyDescent="0.25">
      <c r="H9150" s="29" t="str">
        <f t="shared" si="429"/>
        <v/>
      </c>
      <c r="I9150" s="29" t="str">
        <f t="shared" si="430"/>
        <v/>
      </c>
      <c r="J9150" s="29" t="str">
        <f t="shared" si="431"/>
        <v/>
      </c>
    </row>
    <row r="9151" spans="8:10" x14ac:dyDescent="0.25">
      <c r="H9151" s="29" t="str">
        <f t="shared" si="429"/>
        <v/>
      </c>
      <c r="I9151" s="29" t="str">
        <f t="shared" si="430"/>
        <v/>
      </c>
      <c r="J9151" s="29" t="str">
        <f t="shared" si="431"/>
        <v/>
      </c>
    </row>
    <row r="9152" spans="8:10" x14ac:dyDescent="0.25">
      <c r="H9152" s="29" t="str">
        <f t="shared" si="429"/>
        <v/>
      </c>
      <c r="I9152" s="29" t="str">
        <f t="shared" si="430"/>
        <v/>
      </c>
      <c r="J9152" s="29" t="str">
        <f t="shared" si="431"/>
        <v/>
      </c>
    </row>
    <row r="9153" spans="8:10" x14ac:dyDescent="0.25">
      <c r="H9153" s="29" t="str">
        <f t="shared" si="429"/>
        <v/>
      </c>
      <c r="I9153" s="29" t="str">
        <f t="shared" si="430"/>
        <v/>
      </c>
      <c r="J9153" s="29" t="str">
        <f t="shared" si="431"/>
        <v/>
      </c>
    </row>
    <row r="9154" spans="8:10" x14ac:dyDescent="0.25">
      <c r="H9154" s="29" t="str">
        <f t="shared" si="429"/>
        <v/>
      </c>
      <c r="I9154" s="29" t="str">
        <f t="shared" si="430"/>
        <v/>
      </c>
      <c r="J9154" s="29" t="str">
        <f t="shared" si="431"/>
        <v/>
      </c>
    </row>
    <row r="9155" spans="8:10" x14ac:dyDescent="0.25">
      <c r="H9155" s="29" t="str">
        <f t="shared" si="429"/>
        <v/>
      </c>
      <c r="I9155" s="29" t="str">
        <f t="shared" si="430"/>
        <v/>
      </c>
      <c r="J9155" s="29" t="str">
        <f t="shared" si="431"/>
        <v/>
      </c>
    </row>
    <row r="9156" spans="8:10" x14ac:dyDescent="0.25">
      <c r="H9156" s="29" t="str">
        <f t="shared" si="429"/>
        <v/>
      </c>
      <c r="I9156" s="29" t="str">
        <f t="shared" si="430"/>
        <v/>
      </c>
      <c r="J9156" s="29" t="str">
        <f t="shared" si="431"/>
        <v/>
      </c>
    </row>
    <row r="9157" spans="8:10" x14ac:dyDescent="0.25">
      <c r="H9157" s="29" t="str">
        <f t="shared" si="429"/>
        <v/>
      </c>
      <c r="I9157" s="29" t="str">
        <f t="shared" si="430"/>
        <v/>
      </c>
      <c r="J9157" s="29" t="str">
        <f t="shared" si="431"/>
        <v/>
      </c>
    </row>
    <row r="9158" spans="8:10" x14ac:dyDescent="0.25">
      <c r="H9158" s="29" t="str">
        <f t="shared" si="429"/>
        <v/>
      </c>
      <c r="I9158" s="29" t="str">
        <f t="shared" si="430"/>
        <v/>
      </c>
      <c r="J9158" s="29" t="str">
        <f t="shared" si="431"/>
        <v/>
      </c>
    </row>
    <row r="9159" spans="8:10" x14ac:dyDescent="0.25">
      <c r="H9159" s="29" t="str">
        <f t="shared" si="429"/>
        <v/>
      </c>
      <c r="I9159" s="29" t="str">
        <f t="shared" si="430"/>
        <v/>
      </c>
      <c r="J9159" s="29" t="str">
        <f t="shared" si="431"/>
        <v/>
      </c>
    </row>
    <row r="9160" spans="8:10" x14ac:dyDescent="0.25">
      <c r="H9160" s="29" t="str">
        <f t="shared" si="429"/>
        <v/>
      </c>
      <c r="I9160" s="29" t="str">
        <f t="shared" si="430"/>
        <v/>
      </c>
      <c r="J9160" s="29" t="str">
        <f t="shared" si="431"/>
        <v/>
      </c>
    </row>
    <row r="9161" spans="8:10" x14ac:dyDescent="0.25">
      <c r="H9161" s="29" t="str">
        <f t="shared" si="429"/>
        <v/>
      </c>
      <c r="I9161" s="29" t="str">
        <f t="shared" si="430"/>
        <v/>
      </c>
      <c r="J9161" s="29" t="str">
        <f t="shared" si="431"/>
        <v/>
      </c>
    </row>
    <row r="9162" spans="8:10" x14ac:dyDescent="0.25">
      <c r="H9162" s="29" t="str">
        <f t="shared" si="429"/>
        <v/>
      </c>
      <c r="I9162" s="29" t="str">
        <f t="shared" si="430"/>
        <v/>
      </c>
      <c r="J9162" s="29" t="str">
        <f t="shared" si="431"/>
        <v/>
      </c>
    </row>
    <row r="9163" spans="8:10" x14ac:dyDescent="0.25">
      <c r="H9163" s="29" t="str">
        <f t="shared" si="429"/>
        <v/>
      </c>
      <c r="I9163" s="29" t="str">
        <f t="shared" si="430"/>
        <v/>
      </c>
      <c r="J9163" s="29" t="str">
        <f t="shared" si="431"/>
        <v/>
      </c>
    </row>
    <row r="9164" spans="8:10" x14ac:dyDescent="0.25">
      <c r="H9164" s="29" t="str">
        <f t="shared" si="429"/>
        <v/>
      </c>
      <c r="I9164" s="29" t="str">
        <f t="shared" si="430"/>
        <v/>
      </c>
      <c r="J9164" s="29" t="str">
        <f t="shared" si="431"/>
        <v/>
      </c>
    </row>
    <row r="9165" spans="8:10" x14ac:dyDescent="0.25">
      <c r="H9165" s="29" t="str">
        <f t="shared" si="429"/>
        <v/>
      </c>
      <c r="I9165" s="29" t="str">
        <f t="shared" si="430"/>
        <v/>
      </c>
      <c r="J9165" s="29" t="str">
        <f t="shared" si="431"/>
        <v/>
      </c>
    </row>
    <row r="9166" spans="8:10" x14ac:dyDescent="0.25">
      <c r="H9166" s="29" t="str">
        <f t="shared" si="429"/>
        <v/>
      </c>
      <c r="I9166" s="29" t="str">
        <f t="shared" si="430"/>
        <v/>
      </c>
      <c r="J9166" s="29" t="str">
        <f t="shared" si="431"/>
        <v/>
      </c>
    </row>
    <row r="9167" spans="8:10" x14ac:dyDescent="0.25">
      <c r="H9167" s="29" t="str">
        <f t="shared" si="429"/>
        <v/>
      </c>
      <c r="I9167" s="29" t="str">
        <f t="shared" si="430"/>
        <v/>
      </c>
      <c r="J9167" s="29" t="str">
        <f t="shared" si="431"/>
        <v/>
      </c>
    </row>
    <row r="9168" spans="8:10" x14ac:dyDescent="0.25">
      <c r="H9168" s="29" t="str">
        <f t="shared" si="429"/>
        <v/>
      </c>
      <c r="I9168" s="29" t="str">
        <f t="shared" si="430"/>
        <v/>
      </c>
      <c r="J9168" s="29" t="str">
        <f t="shared" si="431"/>
        <v/>
      </c>
    </row>
    <row r="9169" spans="8:10" x14ac:dyDescent="0.25">
      <c r="H9169" s="29" t="str">
        <f t="shared" si="429"/>
        <v/>
      </c>
      <c r="I9169" s="29" t="str">
        <f t="shared" si="430"/>
        <v/>
      </c>
      <c r="J9169" s="29" t="str">
        <f t="shared" si="431"/>
        <v/>
      </c>
    </row>
    <row r="9170" spans="8:10" x14ac:dyDescent="0.25">
      <c r="H9170" s="29" t="str">
        <f t="shared" si="429"/>
        <v/>
      </c>
      <c r="I9170" s="29" t="str">
        <f t="shared" si="430"/>
        <v/>
      </c>
      <c r="J9170" s="29" t="str">
        <f t="shared" si="431"/>
        <v/>
      </c>
    </row>
    <row r="9171" spans="8:10" x14ac:dyDescent="0.25">
      <c r="H9171" s="29" t="str">
        <f t="shared" si="429"/>
        <v/>
      </c>
      <c r="I9171" s="29" t="str">
        <f t="shared" si="430"/>
        <v/>
      </c>
      <c r="J9171" s="29" t="str">
        <f t="shared" si="431"/>
        <v/>
      </c>
    </row>
    <row r="9172" spans="8:10" x14ac:dyDescent="0.25">
      <c r="H9172" s="29" t="str">
        <f t="shared" si="429"/>
        <v/>
      </c>
      <c r="I9172" s="29" t="str">
        <f t="shared" si="430"/>
        <v/>
      </c>
      <c r="J9172" s="29" t="str">
        <f t="shared" si="431"/>
        <v/>
      </c>
    </row>
    <row r="9173" spans="8:10" x14ac:dyDescent="0.25">
      <c r="H9173" s="29" t="str">
        <f t="shared" si="429"/>
        <v/>
      </c>
      <c r="I9173" s="29" t="str">
        <f t="shared" si="430"/>
        <v/>
      </c>
      <c r="J9173" s="29" t="str">
        <f t="shared" si="431"/>
        <v/>
      </c>
    </row>
    <row r="9174" spans="8:10" x14ac:dyDescent="0.25">
      <c r="H9174" s="29" t="str">
        <f t="shared" si="429"/>
        <v/>
      </c>
      <c r="I9174" s="29" t="str">
        <f t="shared" si="430"/>
        <v/>
      </c>
      <c r="J9174" s="29" t="str">
        <f t="shared" si="431"/>
        <v/>
      </c>
    </row>
    <row r="9175" spans="8:10" x14ac:dyDescent="0.25">
      <c r="H9175" s="29" t="str">
        <f t="shared" si="429"/>
        <v/>
      </c>
      <c r="I9175" s="29" t="str">
        <f t="shared" si="430"/>
        <v/>
      </c>
      <c r="J9175" s="29" t="str">
        <f t="shared" si="431"/>
        <v/>
      </c>
    </row>
    <row r="9176" spans="8:10" x14ac:dyDescent="0.25">
      <c r="H9176" s="29" t="str">
        <f t="shared" si="429"/>
        <v/>
      </c>
      <c r="I9176" s="29" t="str">
        <f t="shared" si="430"/>
        <v/>
      </c>
      <c r="J9176" s="29" t="str">
        <f t="shared" si="431"/>
        <v/>
      </c>
    </row>
    <row r="9177" spans="8:10" x14ac:dyDescent="0.25">
      <c r="H9177" s="29" t="str">
        <f t="shared" si="429"/>
        <v/>
      </c>
      <c r="I9177" s="29" t="str">
        <f t="shared" si="430"/>
        <v/>
      </c>
      <c r="J9177" s="29" t="str">
        <f t="shared" si="431"/>
        <v/>
      </c>
    </row>
    <row r="9178" spans="8:10" x14ac:dyDescent="0.25">
      <c r="H9178" s="29" t="str">
        <f t="shared" si="429"/>
        <v/>
      </c>
      <c r="I9178" s="29" t="str">
        <f t="shared" si="430"/>
        <v/>
      </c>
      <c r="J9178" s="29" t="str">
        <f t="shared" si="431"/>
        <v/>
      </c>
    </row>
    <row r="9179" spans="8:10" x14ac:dyDescent="0.25">
      <c r="H9179" s="29" t="str">
        <f t="shared" si="429"/>
        <v/>
      </c>
      <c r="I9179" s="29" t="str">
        <f t="shared" si="430"/>
        <v/>
      </c>
      <c r="J9179" s="29" t="str">
        <f t="shared" si="431"/>
        <v/>
      </c>
    </row>
    <row r="9180" spans="8:10" x14ac:dyDescent="0.25">
      <c r="H9180" s="29" t="str">
        <f t="shared" si="429"/>
        <v/>
      </c>
      <c r="I9180" s="29" t="str">
        <f t="shared" si="430"/>
        <v/>
      </c>
      <c r="J9180" s="29" t="str">
        <f t="shared" si="431"/>
        <v/>
      </c>
    </row>
    <row r="9181" spans="8:10" x14ac:dyDescent="0.25">
      <c r="H9181" s="29" t="str">
        <f t="shared" ref="H9181:H9244" si="432">IF(A9181&gt;0,WEEKNUM(C9181,21),"")</f>
        <v/>
      </c>
      <c r="I9181" s="29" t="str">
        <f t="shared" ref="I9181:I9244" si="433">IF(A9181&gt;0,1,"")</f>
        <v/>
      </c>
      <c r="J9181" s="29" t="str">
        <f t="shared" ref="J9181:J9244" si="434">IF(F9181&gt;0,1,"")</f>
        <v/>
      </c>
    </row>
    <row r="9182" spans="8:10" x14ac:dyDescent="0.25">
      <c r="H9182" s="29" t="str">
        <f t="shared" si="432"/>
        <v/>
      </c>
      <c r="I9182" s="29" t="str">
        <f t="shared" si="433"/>
        <v/>
      </c>
      <c r="J9182" s="29" t="str">
        <f t="shared" si="434"/>
        <v/>
      </c>
    </row>
    <row r="9183" spans="8:10" x14ac:dyDescent="0.25">
      <c r="H9183" s="29" t="str">
        <f t="shared" si="432"/>
        <v/>
      </c>
      <c r="I9183" s="29" t="str">
        <f t="shared" si="433"/>
        <v/>
      </c>
      <c r="J9183" s="29" t="str">
        <f t="shared" si="434"/>
        <v/>
      </c>
    </row>
    <row r="9184" spans="8:10" x14ac:dyDescent="0.25">
      <c r="H9184" s="29" t="str">
        <f t="shared" si="432"/>
        <v/>
      </c>
      <c r="I9184" s="29" t="str">
        <f t="shared" si="433"/>
        <v/>
      </c>
      <c r="J9184" s="29" t="str">
        <f t="shared" si="434"/>
        <v/>
      </c>
    </row>
    <row r="9185" spans="8:10" x14ac:dyDescent="0.25">
      <c r="H9185" s="29" t="str">
        <f t="shared" si="432"/>
        <v/>
      </c>
      <c r="I9185" s="29" t="str">
        <f t="shared" si="433"/>
        <v/>
      </c>
      <c r="J9185" s="29" t="str">
        <f t="shared" si="434"/>
        <v/>
      </c>
    </row>
    <row r="9186" spans="8:10" x14ac:dyDescent="0.25">
      <c r="H9186" s="29" t="str">
        <f t="shared" si="432"/>
        <v/>
      </c>
      <c r="I9186" s="29" t="str">
        <f t="shared" si="433"/>
        <v/>
      </c>
      <c r="J9186" s="29" t="str">
        <f t="shared" si="434"/>
        <v/>
      </c>
    </row>
    <row r="9187" spans="8:10" x14ac:dyDescent="0.25">
      <c r="H9187" s="29" t="str">
        <f t="shared" si="432"/>
        <v/>
      </c>
      <c r="I9187" s="29" t="str">
        <f t="shared" si="433"/>
        <v/>
      </c>
      <c r="J9187" s="29" t="str">
        <f t="shared" si="434"/>
        <v/>
      </c>
    </row>
    <row r="9188" spans="8:10" x14ac:dyDescent="0.25">
      <c r="H9188" s="29" t="str">
        <f t="shared" si="432"/>
        <v/>
      </c>
      <c r="I9188" s="29" t="str">
        <f t="shared" si="433"/>
        <v/>
      </c>
      <c r="J9188" s="29" t="str">
        <f t="shared" si="434"/>
        <v/>
      </c>
    </row>
    <row r="9189" spans="8:10" x14ac:dyDescent="0.25">
      <c r="H9189" s="29" t="str">
        <f t="shared" si="432"/>
        <v/>
      </c>
      <c r="I9189" s="29" t="str">
        <f t="shared" si="433"/>
        <v/>
      </c>
      <c r="J9189" s="29" t="str">
        <f t="shared" si="434"/>
        <v/>
      </c>
    </row>
    <row r="9190" spans="8:10" x14ac:dyDescent="0.25">
      <c r="H9190" s="29" t="str">
        <f t="shared" si="432"/>
        <v/>
      </c>
      <c r="I9190" s="29" t="str">
        <f t="shared" si="433"/>
        <v/>
      </c>
      <c r="J9190" s="29" t="str">
        <f t="shared" si="434"/>
        <v/>
      </c>
    </row>
    <row r="9191" spans="8:10" x14ac:dyDescent="0.25">
      <c r="H9191" s="29" t="str">
        <f t="shared" si="432"/>
        <v/>
      </c>
      <c r="I9191" s="29" t="str">
        <f t="shared" si="433"/>
        <v/>
      </c>
      <c r="J9191" s="29" t="str">
        <f t="shared" si="434"/>
        <v/>
      </c>
    </row>
    <row r="9192" spans="8:10" x14ac:dyDescent="0.25">
      <c r="H9192" s="29" t="str">
        <f t="shared" si="432"/>
        <v/>
      </c>
      <c r="I9192" s="29" t="str">
        <f t="shared" si="433"/>
        <v/>
      </c>
      <c r="J9192" s="29" t="str">
        <f t="shared" si="434"/>
        <v/>
      </c>
    </row>
    <row r="9193" spans="8:10" x14ac:dyDescent="0.25">
      <c r="H9193" s="29" t="str">
        <f t="shared" si="432"/>
        <v/>
      </c>
      <c r="I9193" s="29" t="str">
        <f t="shared" si="433"/>
        <v/>
      </c>
      <c r="J9193" s="29" t="str">
        <f t="shared" si="434"/>
        <v/>
      </c>
    </row>
    <row r="9194" spans="8:10" x14ac:dyDescent="0.25">
      <c r="H9194" s="29" t="str">
        <f t="shared" si="432"/>
        <v/>
      </c>
      <c r="I9194" s="29" t="str">
        <f t="shared" si="433"/>
        <v/>
      </c>
      <c r="J9194" s="29" t="str">
        <f t="shared" si="434"/>
        <v/>
      </c>
    </row>
    <row r="9195" spans="8:10" x14ac:dyDescent="0.25">
      <c r="H9195" s="29" t="str">
        <f t="shared" si="432"/>
        <v/>
      </c>
      <c r="I9195" s="29" t="str">
        <f t="shared" si="433"/>
        <v/>
      </c>
      <c r="J9195" s="29" t="str">
        <f t="shared" si="434"/>
        <v/>
      </c>
    </row>
    <row r="9196" spans="8:10" x14ac:dyDescent="0.25">
      <c r="H9196" s="29" t="str">
        <f t="shared" si="432"/>
        <v/>
      </c>
      <c r="I9196" s="29" t="str">
        <f t="shared" si="433"/>
        <v/>
      </c>
      <c r="J9196" s="29" t="str">
        <f t="shared" si="434"/>
        <v/>
      </c>
    </row>
    <row r="9197" spans="8:10" x14ac:dyDescent="0.25">
      <c r="H9197" s="29" t="str">
        <f t="shared" si="432"/>
        <v/>
      </c>
      <c r="I9197" s="29" t="str">
        <f t="shared" si="433"/>
        <v/>
      </c>
      <c r="J9197" s="29" t="str">
        <f t="shared" si="434"/>
        <v/>
      </c>
    </row>
    <row r="9198" spans="8:10" x14ac:dyDescent="0.25">
      <c r="H9198" s="29" t="str">
        <f t="shared" si="432"/>
        <v/>
      </c>
      <c r="I9198" s="29" t="str">
        <f t="shared" si="433"/>
        <v/>
      </c>
      <c r="J9198" s="29" t="str">
        <f t="shared" si="434"/>
        <v/>
      </c>
    </row>
    <row r="9199" spans="8:10" x14ac:dyDescent="0.25">
      <c r="H9199" s="29" t="str">
        <f t="shared" si="432"/>
        <v/>
      </c>
      <c r="I9199" s="29" t="str">
        <f t="shared" si="433"/>
        <v/>
      </c>
      <c r="J9199" s="29" t="str">
        <f t="shared" si="434"/>
        <v/>
      </c>
    </row>
    <row r="9200" spans="8:10" x14ac:dyDescent="0.25">
      <c r="H9200" s="29" t="str">
        <f t="shared" si="432"/>
        <v/>
      </c>
      <c r="I9200" s="29" t="str">
        <f t="shared" si="433"/>
        <v/>
      </c>
      <c r="J9200" s="29" t="str">
        <f t="shared" si="434"/>
        <v/>
      </c>
    </row>
    <row r="9201" spans="8:10" x14ac:dyDescent="0.25">
      <c r="H9201" s="29" t="str">
        <f t="shared" si="432"/>
        <v/>
      </c>
      <c r="I9201" s="29" t="str">
        <f t="shared" si="433"/>
        <v/>
      </c>
      <c r="J9201" s="29" t="str">
        <f t="shared" si="434"/>
        <v/>
      </c>
    </row>
    <row r="9202" spans="8:10" x14ac:dyDescent="0.25">
      <c r="H9202" s="29" t="str">
        <f t="shared" si="432"/>
        <v/>
      </c>
      <c r="I9202" s="29" t="str">
        <f t="shared" si="433"/>
        <v/>
      </c>
      <c r="J9202" s="29" t="str">
        <f t="shared" si="434"/>
        <v/>
      </c>
    </row>
    <row r="9203" spans="8:10" x14ac:dyDescent="0.25">
      <c r="H9203" s="29" t="str">
        <f t="shared" si="432"/>
        <v/>
      </c>
      <c r="I9203" s="29" t="str">
        <f t="shared" si="433"/>
        <v/>
      </c>
      <c r="J9203" s="29" t="str">
        <f t="shared" si="434"/>
        <v/>
      </c>
    </row>
    <row r="9204" spans="8:10" x14ac:dyDescent="0.25">
      <c r="H9204" s="29" t="str">
        <f t="shared" si="432"/>
        <v/>
      </c>
      <c r="I9204" s="29" t="str">
        <f t="shared" si="433"/>
        <v/>
      </c>
      <c r="J9204" s="29" t="str">
        <f t="shared" si="434"/>
        <v/>
      </c>
    </row>
    <row r="9205" spans="8:10" x14ac:dyDescent="0.25">
      <c r="H9205" s="29" t="str">
        <f t="shared" si="432"/>
        <v/>
      </c>
      <c r="I9205" s="29" t="str">
        <f t="shared" si="433"/>
        <v/>
      </c>
      <c r="J9205" s="29" t="str">
        <f t="shared" si="434"/>
        <v/>
      </c>
    </row>
    <row r="9206" spans="8:10" x14ac:dyDescent="0.25">
      <c r="H9206" s="29" t="str">
        <f t="shared" si="432"/>
        <v/>
      </c>
      <c r="I9206" s="29" t="str">
        <f t="shared" si="433"/>
        <v/>
      </c>
      <c r="J9206" s="29" t="str">
        <f t="shared" si="434"/>
        <v/>
      </c>
    </row>
    <row r="9207" spans="8:10" x14ac:dyDescent="0.25">
      <c r="H9207" s="29" t="str">
        <f t="shared" si="432"/>
        <v/>
      </c>
      <c r="I9207" s="29" t="str">
        <f t="shared" si="433"/>
        <v/>
      </c>
      <c r="J9207" s="29" t="str">
        <f t="shared" si="434"/>
        <v/>
      </c>
    </row>
    <row r="9208" spans="8:10" x14ac:dyDescent="0.25">
      <c r="H9208" s="29" t="str">
        <f t="shared" si="432"/>
        <v/>
      </c>
      <c r="I9208" s="29" t="str">
        <f t="shared" si="433"/>
        <v/>
      </c>
      <c r="J9208" s="29" t="str">
        <f t="shared" si="434"/>
        <v/>
      </c>
    </row>
    <row r="9209" spans="8:10" x14ac:dyDescent="0.25">
      <c r="H9209" s="29" t="str">
        <f t="shared" si="432"/>
        <v/>
      </c>
      <c r="I9209" s="29" t="str">
        <f t="shared" si="433"/>
        <v/>
      </c>
      <c r="J9209" s="29" t="str">
        <f t="shared" si="434"/>
        <v/>
      </c>
    </row>
    <row r="9210" spans="8:10" x14ac:dyDescent="0.25">
      <c r="H9210" s="29" t="str">
        <f t="shared" si="432"/>
        <v/>
      </c>
      <c r="I9210" s="29" t="str">
        <f t="shared" si="433"/>
        <v/>
      </c>
      <c r="J9210" s="29" t="str">
        <f t="shared" si="434"/>
        <v/>
      </c>
    </row>
    <row r="9211" spans="8:10" x14ac:dyDescent="0.25">
      <c r="H9211" s="29" t="str">
        <f t="shared" si="432"/>
        <v/>
      </c>
      <c r="I9211" s="29" t="str">
        <f t="shared" si="433"/>
        <v/>
      </c>
      <c r="J9211" s="29" t="str">
        <f t="shared" si="434"/>
        <v/>
      </c>
    </row>
    <row r="9212" spans="8:10" x14ac:dyDescent="0.25">
      <c r="H9212" s="29" t="str">
        <f t="shared" si="432"/>
        <v/>
      </c>
      <c r="I9212" s="29" t="str">
        <f t="shared" si="433"/>
        <v/>
      </c>
      <c r="J9212" s="29" t="str">
        <f t="shared" si="434"/>
        <v/>
      </c>
    </row>
    <row r="9213" spans="8:10" x14ac:dyDescent="0.25">
      <c r="H9213" s="29" t="str">
        <f t="shared" si="432"/>
        <v/>
      </c>
      <c r="I9213" s="29" t="str">
        <f t="shared" si="433"/>
        <v/>
      </c>
      <c r="J9213" s="29" t="str">
        <f t="shared" si="434"/>
        <v/>
      </c>
    </row>
    <row r="9214" spans="8:10" x14ac:dyDescent="0.25">
      <c r="H9214" s="29" t="str">
        <f t="shared" si="432"/>
        <v/>
      </c>
      <c r="I9214" s="29" t="str">
        <f t="shared" si="433"/>
        <v/>
      </c>
      <c r="J9214" s="29" t="str">
        <f t="shared" si="434"/>
        <v/>
      </c>
    </row>
    <row r="9215" spans="8:10" x14ac:dyDescent="0.25">
      <c r="H9215" s="29" t="str">
        <f t="shared" si="432"/>
        <v/>
      </c>
      <c r="I9215" s="29" t="str">
        <f t="shared" si="433"/>
        <v/>
      </c>
      <c r="J9215" s="29" t="str">
        <f t="shared" si="434"/>
        <v/>
      </c>
    </row>
    <row r="9216" spans="8:10" x14ac:dyDescent="0.25">
      <c r="H9216" s="29" t="str">
        <f t="shared" si="432"/>
        <v/>
      </c>
      <c r="I9216" s="29" t="str">
        <f t="shared" si="433"/>
        <v/>
      </c>
      <c r="J9216" s="29" t="str">
        <f t="shared" si="434"/>
        <v/>
      </c>
    </row>
    <row r="9217" spans="8:10" x14ac:dyDescent="0.25">
      <c r="H9217" s="29" t="str">
        <f t="shared" si="432"/>
        <v/>
      </c>
      <c r="I9217" s="29" t="str">
        <f t="shared" si="433"/>
        <v/>
      </c>
      <c r="J9217" s="29" t="str">
        <f t="shared" si="434"/>
        <v/>
      </c>
    </row>
    <row r="9218" spans="8:10" x14ac:dyDescent="0.25">
      <c r="H9218" s="29" t="str">
        <f t="shared" si="432"/>
        <v/>
      </c>
      <c r="I9218" s="29" t="str">
        <f t="shared" si="433"/>
        <v/>
      </c>
      <c r="J9218" s="29" t="str">
        <f t="shared" si="434"/>
        <v/>
      </c>
    </row>
    <row r="9219" spans="8:10" x14ac:dyDescent="0.25">
      <c r="H9219" s="29" t="str">
        <f t="shared" si="432"/>
        <v/>
      </c>
      <c r="I9219" s="29" t="str">
        <f t="shared" si="433"/>
        <v/>
      </c>
      <c r="J9219" s="29" t="str">
        <f t="shared" si="434"/>
        <v/>
      </c>
    </row>
    <row r="9220" spans="8:10" x14ac:dyDescent="0.25">
      <c r="H9220" s="29" t="str">
        <f t="shared" si="432"/>
        <v/>
      </c>
      <c r="I9220" s="29" t="str">
        <f t="shared" si="433"/>
        <v/>
      </c>
      <c r="J9220" s="29" t="str">
        <f t="shared" si="434"/>
        <v/>
      </c>
    </row>
    <row r="9221" spans="8:10" x14ac:dyDescent="0.25">
      <c r="H9221" s="29" t="str">
        <f t="shared" si="432"/>
        <v/>
      </c>
      <c r="I9221" s="29" t="str">
        <f t="shared" si="433"/>
        <v/>
      </c>
      <c r="J9221" s="29" t="str">
        <f t="shared" si="434"/>
        <v/>
      </c>
    </row>
    <row r="9222" spans="8:10" x14ac:dyDescent="0.25">
      <c r="H9222" s="29" t="str">
        <f t="shared" si="432"/>
        <v/>
      </c>
      <c r="I9222" s="29" t="str">
        <f t="shared" si="433"/>
        <v/>
      </c>
      <c r="J9222" s="29" t="str">
        <f t="shared" si="434"/>
        <v/>
      </c>
    </row>
    <row r="9223" spans="8:10" x14ac:dyDescent="0.25">
      <c r="H9223" s="29" t="str">
        <f t="shared" si="432"/>
        <v/>
      </c>
      <c r="I9223" s="29" t="str">
        <f t="shared" si="433"/>
        <v/>
      </c>
      <c r="J9223" s="29" t="str">
        <f t="shared" si="434"/>
        <v/>
      </c>
    </row>
    <row r="9224" spans="8:10" x14ac:dyDescent="0.25">
      <c r="H9224" s="29" t="str">
        <f t="shared" si="432"/>
        <v/>
      </c>
      <c r="I9224" s="29" t="str">
        <f t="shared" si="433"/>
        <v/>
      </c>
      <c r="J9224" s="29" t="str">
        <f t="shared" si="434"/>
        <v/>
      </c>
    </row>
    <row r="9225" spans="8:10" x14ac:dyDescent="0.25">
      <c r="H9225" s="29" t="str">
        <f t="shared" si="432"/>
        <v/>
      </c>
      <c r="I9225" s="29" t="str">
        <f t="shared" si="433"/>
        <v/>
      </c>
      <c r="J9225" s="29" t="str">
        <f t="shared" si="434"/>
        <v/>
      </c>
    </row>
    <row r="9226" spans="8:10" x14ac:dyDescent="0.25">
      <c r="H9226" s="29" t="str">
        <f t="shared" si="432"/>
        <v/>
      </c>
      <c r="I9226" s="29" t="str">
        <f t="shared" si="433"/>
        <v/>
      </c>
      <c r="J9226" s="29" t="str">
        <f t="shared" si="434"/>
        <v/>
      </c>
    </row>
    <row r="9227" spans="8:10" x14ac:dyDescent="0.25">
      <c r="H9227" s="29" t="str">
        <f t="shared" si="432"/>
        <v/>
      </c>
      <c r="I9227" s="29" t="str">
        <f t="shared" si="433"/>
        <v/>
      </c>
      <c r="J9227" s="29" t="str">
        <f t="shared" si="434"/>
        <v/>
      </c>
    </row>
    <row r="9228" spans="8:10" x14ac:dyDescent="0.25">
      <c r="H9228" s="29" t="str">
        <f t="shared" si="432"/>
        <v/>
      </c>
      <c r="I9228" s="29" t="str">
        <f t="shared" si="433"/>
        <v/>
      </c>
      <c r="J9228" s="29" t="str">
        <f t="shared" si="434"/>
        <v/>
      </c>
    </row>
    <row r="9229" spans="8:10" x14ac:dyDescent="0.25">
      <c r="H9229" s="29" t="str">
        <f t="shared" si="432"/>
        <v/>
      </c>
      <c r="I9229" s="29" t="str">
        <f t="shared" si="433"/>
        <v/>
      </c>
      <c r="J9229" s="29" t="str">
        <f t="shared" si="434"/>
        <v/>
      </c>
    </row>
    <row r="9230" spans="8:10" x14ac:dyDescent="0.25">
      <c r="H9230" s="29" t="str">
        <f t="shared" si="432"/>
        <v/>
      </c>
      <c r="I9230" s="29" t="str">
        <f t="shared" si="433"/>
        <v/>
      </c>
      <c r="J9230" s="29" t="str">
        <f t="shared" si="434"/>
        <v/>
      </c>
    </row>
    <row r="9231" spans="8:10" x14ac:dyDescent="0.25">
      <c r="H9231" s="29" t="str">
        <f t="shared" si="432"/>
        <v/>
      </c>
      <c r="I9231" s="29" t="str">
        <f t="shared" si="433"/>
        <v/>
      </c>
      <c r="J9231" s="29" t="str">
        <f t="shared" si="434"/>
        <v/>
      </c>
    </row>
    <row r="9232" spans="8:10" x14ac:dyDescent="0.25">
      <c r="H9232" s="29" t="str">
        <f t="shared" si="432"/>
        <v/>
      </c>
      <c r="I9232" s="29" t="str">
        <f t="shared" si="433"/>
        <v/>
      </c>
      <c r="J9232" s="29" t="str">
        <f t="shared" si="434"/>
        <v/>
      </c>
    </row>
    <row r="9233" spans="8:10" x14ac:dyDescent="0.25">
      <c r="H9233" s="29" t="str">
        <f t="shared" si="432"/>
        <v/>
      </c>
      <c r="I9233" s="29" t="str">
        <f t="shared" si="433"/>
        <v/>
      </c>
      <c r="J9233" s="29" t="str">
        <f t="shared" si="434"/>
        <v/>
      </c>
    </row>
    <row r="9234" spans="8:10" x14ac:dyDescent="0.25">
      <c r="H9234" s="29" t="str">
        <f t="shared" si="432"/>
        <v/>
      </c>
      <c r="I9234" s="29" t="str">
        <f t="shared" si="433"/>
        <v/>
      </c>
      <c r="J9234" s="29" t="str">
        <f t="shared" si="434"/>
        <v/>
      </c>
    </row>
    <row r="9235" spans="8:10" x14ac:dyDescent="0.25">
      <c r="H9235" s="29" t="str">
        <f t="shared" si="432"/>
        <v/>
      </c>
      <c r="I9235" s="29" t="str">
        <f t="shared" si="433"/>
        <v/>
      </c>
      <c r="J9235" s="29" t="str">
        <f t="shared" si="434"/>
        <v/>
      </c>
    </row>
    <row r="9236" spans="8:10" x14ac:dyDescent="0.25">
      <c r="H9236" s="29" t="str">
        <f t="shared" si="432"/>
        <v/>
      </c>
      <c r="I9236" s="29" t="str">
        <f t="shared" si="433"/>
        <v/>
      </c>
      <c r="J9236" s="29" t="str">
        <f t="shared" si="434"/>
        <v/>
      </c>
    </row>
    <row r="9237" spans="8:10" x14ac:dyDescent="0.25">
      <c r="H9237" s="29" t="str">
        <f t="shared" si="432"/>
        <v/>
      </c>
      <c r="I9237" s="29" t="str">
        <f t="shared" si="433"/>
        <v/>
      </c>
      <c r="J9237" s="29" t="str">
        <f t="shared" si="434"/>
        <v/>
      </c>
    </row>
    <row r="9238" spans="8:10" x14ac:dyDescent="0.25">
      <c r="H9238" s="29" t="str">
        <f t="shared" si="432"/>
        <v/>
      </c>
      <c r="I9238" s="29" t="str">
        <f t="shared" si="433"/>
        <v/>
      </c>
      <c r="J9238" s="29" t="str">
        <f t="shared" si="434"/>
        <v/>
      </c>
    </row>
    <row r="9239" spans="8:10" x14ac:dyDescent="0.25">
      <c r="H9239" s="29" t="str">
        <f t="shared" si="432"/>
        <v/>
      </c>
      <c r="I9239" s="29" t="str">
        <f t="shared" si="433"/>
        <v/>
      </c>
      <c r="J9239" s="29" t="str">
        <f t="shared" si="434"/>
        <v/>
      </c>
    </row>
    <row r="9240" spans="8:10" x14ac:dyDescent="0.25">
      <c r="H9240" s="29" t="str">
        <f t="shared" si="432"/>
        <v/>
      </c>
      <c r="I9240" s="29" t="str">
        <f t="shared" si="433"/>
        <v/>
      </c>
      <c r="J9240" s="29" t="str">
        <f t="shared" si="434"/>
        <v/>
      </c>
    </row>
    <row r="9241" spans="8:10" x14ac:dyDescent="0.25">
      <c r="H9241" s="29" t="str">
        <f t="shared" si="432"/>
        <v/>
      </c>
      <c r="I9241" s="29" t="str">
        <f t="shared" si="433"/>
        <v/>
      </c>
      <c r="J9241" s="29" t="str">
        <f t="shared" si="434"/>
        <v/>
      </c>
    </row>
    <row r="9242" spans="8:10" x14ac:dyDescent="0.25">
      <c r="H9242" s="29" t="str">
        <f t="shared" si="432"/>
        <v/>
      </c>
      <c r="I9242" s="29" t="str">
        <f t="shared" si="433"/>
        <v/>
      </c>
      <c r="J9242" s="29" t="str">
        <f t="shared" si="434"/>
        <v/>
      </c>
    </row>
    <row r="9243" spans="8:10" x14ac:dyDescent="0.25">
      <c r="H9243" s="29" t="str">
        <f t="shared" si="432"/>
        <v/>
      </c>
      <c r="I9243" s="29" t="str">
        <f t="shared" si="433"/>
        <v/>
      </c>
      <c r="J9243" s="29" t="str">
        <f t="shared" si="434"/>
        <v/>
      </c>
    </row>
    <row r="9244" spans="8:10" x14ac:dyDescent="0.25">
      <c r="H9244" s="29" t="str">
        <f t="shared" si="432"/>
        <v/>
      </c>
      <c r="I9244" s="29" t="str">
        <f t="shared" si="433"/>
        <v/>
      </c>
      <c r="J9244" s="29" t="str">
        <f t="shared" si="434"/>
        <v/>
      </c>
    </row>
    <row r="9245" spans="8:10" x14ac:dyDescent="0.25">
      <c r="H9245" s="29" t="str">
        <f t="shared" ref="H9245:H9308" si="435">IF(A9245&gt;0,WEEKNUM(C9245,21),"")</f>
        <v/>
      </c>
      <c r="I9245" s="29" t="str">
        <f t="shared" ref="I9245:I9308" si="436">IF(A9245&gt;0,1,"")</f>
        <v/>
      </c>
      <c r="J9245" s="29" t="str">
        <f t="shared" ref="J9245:J9308" si="437">IF(F9245&gt;0,1,"")</f>
        <v/>
      </c>
    </row>
    <row r="9246" spans="8:10" x14ac:dyDescent="0.25">
      <c r="H9246" s="29" t="str">
        <f t="shared" si="435"/>
        <v/>
      </c>
      <c r="I9246" s="29" t="str">
        <f t="shared" si="436"/>
        <v/>
      </c>
      <c r="J9246" s="29" t="str">
        <f t="shared" si="437"/>
        <v/>
      </c>
    </row>
    <row r="9247" spans="8:10" x14ac:dyDescent="0.25">
      <c r="H9247" s="29" t="str">
        <f t="shared" si="435"/>
        <v/>
      </c>
      <c r="I9247" s="29" t="str">
        <f t="shared" si="436"/>
        <v/>
      </c>
      <c r="J9247" s="29" t="str">
        <f t="shared" si="437"/>
        <v/>
      </c>
    </row>
    <row r="9248" spans="8:10" x14ac:dyDescent="0.25">
      <c r="H9248" s="29" t="str">
        <f t="shared" si="435"/>
        <v/>
      </c>
      <c r="I9248" s="29" t="str">
        <f t="shared" si="436"/>
        <v/>
      </c>
      <c r="J9248" s="29" t="str">
        <f t="shared" si="437"/>
        <v/>
      </c>
    </row>
    <row r="9249" spans="8:10" x14ac:dyDescent="0.25">
      <c r="H9249" s="29" t="str">
        <f t="shared" si="435"/>
        <v/>
      </c>
      <c r="I9249" s="29" t="str">
        <f t="shared" si="436"/>
        <v/>
      </c>
      <c r="J9249" s="29" t="str">
        <f t="shared" si="437"/>
        <v/>
      </c>
    </row>
    <row r="9250" spans="8:10" x14ac:dyDescent="0.25">
      <c r="H9250" s="29" t="str">
        <f t="shared" si="435"/>
        <v/>
      </c>
      <c r="I9250" s="29" t="str">
        <f t="shared" si="436"/>
        <v/>
      </c>
      <c r="J9250" s="29" t="str">
        <f t="shared" si="437"/>
        <v/>
      </c>
    </row>
    <row r="9251" spans="8:10" x14ac:dyDescent="0.25">
      <c r="H9251" s="29" t="str">
        <f t="shared" si="435"/>
        <v/>
      </c>
      <c r="I9251" s="29" t="str">
        <f t="shared" si="436"/>
        <v/>
      </c>
      <c r="J9251" s="29" t="str">
        <f t="shared" si="437"/>
        <v/>
      </c>
    </row>
    <row r="9252" spans="8:10" x14ac:dyDescent="0.25">
      <c r="H9252" s="29" t="str">
        <f t="shared" si="435"/>
        <v/>
      </c>
      <c r="I9252" s="29" t="str">
        <f t="shared" si="436"/>
        <v/>
      </c>
      <c r="J9252" s="29" t="str">
        <f t="shared" si="437"/>
        <v/>
      </c>
    </row>
    <row r="9253" spans="8:10" x14ac:dyDescent="0.25">
      <c r="H9253" s="29" t="str">
        <f t="shared" si="435"/>
        <v/>
      </c>
      <c r="I9253" s="29" t="str">
        <f t="shared" si="436"/>
        <v/>
      </c>
      <c r="J9253" s="29" t="str">
        <f t="shared" si="437"/>
        <v/>
      </c>
    </row>
    <row r="9254" spans="8:10" x14ac:dyDescent="0.25">
      <c r="H9254" s="29" t="str">
        <f t="shared" si="435"/>
        <v/>
      </c>
      <c r="I9254" s="29" t="str">
        <f t="shared" si="436"/>
        <v/>
      </c>
      <c r="J9254" s="29" t="str">
        <f t="shared" si="437"/>
        <v/>
      </c>
    </row>
    <row r="9255" spans="8:10" x14ac:dyDescent="0.25">
      <c r="H9255" s="29" t="str">
        <f t="shared" si="435"/>
        <v/>
      </c>
      <c r="I9255" s="29" t="str">
        <f t="shared" si="436"/>
        <v/>
      </c>
      <c r="J9255" s="29" t="str">
        <f t="shared" si="437"/>
        <v/>
      </c>
    </row>
    <row r="9256" spans="8:10" x14ac:dyDescent="0.25">
      <c r="H9256" s="29" t="str">
        <f t="shared" si="435"/>
        <v/>
      </c>
      <c r="I9256" s="29" t="str">
        <f t="shared" si="436"/>
        <v/>
      </c>
      <c r="J9256" s="29" t="str">
        <f t="shared" si="437"/>
        <v/>
      </c>
    </row>
    <row r="9257" spans="8:10" x14ac:dyDescent="0.25">
      <c r="H9257" s="29" t="str">
        <f t="shared" si="435"/>
        <v/>
      </c>
      <c r="I9257" s="29" t="str">
        <f t="shared" si="436"/>
        <v/>
      </c>
      <c r="J9257" s="29" t="str">
        <f t="shared" si="437"/>
        <v/>
      </c>
    </row>
    <row r="9258" spans="8:10" x14ac:dyDescent="0.25">
      <c r="H9258" s="29" t="str">
        <f t="shared" si="435"/>
        <v/>
      </c>
      <c r="I9258" s="29" t="str">
        <f t="shared" si="436"/>
        <v/>
      </c>
      <c r="J9258" s="29" t="str">
        <f t="shared" si="437"/>
        <v/>
      </c>
    </row>
    <row r="9259" spans="8:10" x14ac:dyDescent="0.25">
      <c r="H9259" s="29" t="str">
        <f t="shared" si="435"/>
        <v/>
      </c>
      <c r="I9259" s="29" t="str">
        <f t="shared" si="436"/>
        <v/>
      </c>
      <c r="J9259" s="29" t="str">
        <f t="shared" si="437"/>
        <v/>
      </c>
    </row>
    <row r="9260" spans="8:10" x14ac:dyDescent="0.25">
      <c r="H9260" s="29" t="str">
        <f t="shared" si="435"/>
        <v/>
      </c>
      <c r="I9260" s="29" t="str">
        <f t="shared" si="436"/>
        <v/>
      </c>
      <c r="J9260" s="29" t="str">
        <f t="shared" si="437"/>
        <v/>
      </c>
    </row>
    <row r="9261" spans="8:10" x14ac:dyDescent="0.25">
      <c r="H9261" s="29" t="str">
        <f t="shared" si="435"/>
        <v/>
      </c>
      <c r="I9261" s="29" t="str">
        <f t="shared" si="436"/>
        <v/>
      </c>
      <c r="J9261" s="29" t="str">
        <f t="shared" si="437"/>
        <v/>
      </c>
    </row>
    <row r="9262" spans="8:10" x14ac:dyDescent="0.25">
      <c r="H9262" s="29" t="str">
        <f t="shared" si="435"/>
        <v/>
      </c>
      <c r="I9262" s="29" t="str">
        <f t="shared" si="436"/>
        <v/>
      </c>
      <c r="J9262" s="29" t="str">
        <f t="shared" si="437"/>
        <v/>
      </c>
    </row>
    <row r="9263" spans="8:10" x14ac:dyDescent="0.25">
      <c r="H9263" s="29" t="str">
        <f t="shared" si="435"/>
        <v/>
      </c>
      <c r="I9263" s="29" t="str">
        <f t="shared" si="436"/>
        <v/>
      </c>
      <c r="J9263" s="29" t="str">
        <f t="shared" si="437"/>
        <v/>
      </c>
    </row>
    <row r="9264" spans="8:10" x14ac:dyDescent="0.25">
      <c r="H9264" s="29" t="str">
        <f t="shared" si="435"/>
        <v/>
      </c>
      <c r="I9264" s="29" t="str">
        <f t="shared" si="436"/>
        <v/>
      </c>
      <c r="J9264" s="29" t="str">
        <f t="shared" si="437"/>
        <v/>
      </c>
    </row>
    <row r="9265" spans="8:10" x14ac:dyDescent="0.25">
      <c r="H9265" s="29" t="str">
        <f t="shared" si="435"/>
        <v/>
      </c>
      <c r="I9265" s="29" t="str">
        <f t="shared" si="436"/>
        <v/>
      </c>
      <c r="J9265" s="29" t="str">
        <f t="shared" si="437"/>
        <v/>
      </c>
    </row>
    <row r="9266" spans="8:10" x14ac:dyDescent="0.25">
      <c r="H9266" s="29" t="str">
        <f t="shared" si="435"/>
        <v/>
      </c>
      <c r="I9266" s="29" t="str">
        <f t="shared" si="436"/>
        <v/>
      </c>
      <c r="J9266" s="29" t="str">
        <f t="shared" si="437"/>
        <v/>
      </c>
    </row>
    <row r="9267" spans="8:10" x14ac:dyDescent="0.25">
      <c r="H9267" s="29" t="str">
        <f t="shared" si="435"/>
        <v/>
      </c>
      <c r="I9267" s="29" t="str">
        <f t="shared" si="436"/>
        <v/>
      </c>
      <c r="J9267" s="29" t="str">
        <f t="shared" si="437"/>
        <v/>
      </c>
    </row>
    <row r="9268" spans="8:10" x14ac:dyDescent="0.25">
      <c r="H9268" s="29" t="str">
        <f t="shared" si="435"/>
        <v/>
      </c>
      <c r="I9268" s="29" t="str">
        <f t="shared" si="436"/>
        <v/>
      </c>
      <c r="J9268" s="29" t="str">
        <f t="shared" si="437"/>
        <v/>
      </c>
    </row>
    <row r="9269" spans="8:10" x14ac:dyDescent="0.25">
      <c r="H9269" s="29" t="str">
        <f t="shared" si="435"/>
        <v/>
      </c>
      <c r="I9269" s="29" t="str">
        <f t="shared" si="436"/>
        <v/>
      </c>
      <c r="J9269" s="29" t="str">
        <f t="shared" si="437"/>
        <v/>
      </c>
    </row>
    <row r="9270" spans="8:10" x14ac:dyDescent="0.25">
      <c r="H9270" s="29" t="str">
        <f t="shared" si="435"/>
        <v/>
      </c>
      <c r="I9270" s="29" t="str">
        <f t="shared" si="436"/>
        <v/>
      </c>
      <c r="J9270" s="29" t="str">
        <f t="shared" si="437"/>
        <v/>
      </c>
    </row>
    <row r="9271" spans="8:10" x14ac:dyDescent="0.25">
      <c r="H9271" s="29" t="str">
        <f t="shared" si="435"/>
        <v/>
      </c>
      <c r="I9271" s="29" t="str">
        <f t="shared" si="436"/>
        <v/>
      </c>
      <c r="J9271" s="29" t="str">
        <f t="shared" si="437"/>
        <v/>
      </c>
    </row>
    <row r="9272" spans="8:10" x14ac:dyDescent="0.25">
      <c r="H9272" s="29" t="str">
        <f t="shared" si="435"/>
        <v/>
      </c>
      <c r="I9272" s="29" t="str">
        <f t="shared" si="436"/>
        <v/>
      </c>
      <c r="J9272" s="29" t="str">
        <f t="shared" si="437"/>
        <v/>
      </c>
    </row>
    <row r="9273" spans="8:10" x14ac:dyDescent="0.25">
      <c r="H9273" s="29" t="str">
        <f t="shared" si="435"/>
        <v/>
      </c>
      <c r="I9273" s="29" t="str">
        <f t="shared" si="436"/>
        <v/>
      </c>
      <c r="J9273" s="29" t="str">
        <f t="shared" si="437"/>
        <v/>
      </c>
    </row>
    <row r="9274" spans="8:10" x14ac:dyDescent="0.25">
      <c r="H9274" s="29" t="str">
        <f t="shared" si="435"/>
        <v/>
      </c>
      <c r="I9274" s="29" t="str">
        <f t="shared" si="436"/>
        <v/>
      </c>
      <c r="J9274" s="29" t="str">
        <f t="shared" si="437"/>
        <v/>
      </c>
    </row>
    <row r="9275" spans="8:10" x14ac:dyDescent="0.25">
      <c r="H9275" s="29" t="str">
        <f t="shared" si="435"/>
        <v/>
      </c>
      <c r="I9275" s="29" t="str">
        <f t="shared" si="436"/>
        <v/>
      </c>
      <c r="J9275" s="29" t="str">
        <f t="shared" si="437"/>
        <v/>
      </c>
    </row>
    <row r="9276" spans="8:10" x14ac:dyDescent="0.25">
      <c r="H9276" s="29" t="str">
        <f t="shared" si="435"/>
        <v/>
      </c>
      <c r="I9276" s="29" t="str">
        <f t="shared" si="436"/>
        <v/>
      </c>
      <c r="J9276" s="29" t="str">
        <f t="shared" si="437"/>
        <v/>
      </c>
    </row>
    <row r="9277" spans="8:10" x14ac:dyDescent="0.25">
      <c r="H9277" s="29" t="str">
        <f t="shared" si="435"/>
        <v/>
      </c>
      <c r="I9277" s="29" t="str">
        <f t="shared" si="436"/>
        <v/>
      </c>
      <c r="J9277" s="29" t="str">
        <f t="shared" si="437"/>
        <v/>
      </c>
    </row>
    <row r="9278" spans="8:10" x14ac:dyDescent="0.25">
      <c r="H9278" s="29" t="str">
        <f t="shared" si="435"/>
        <v/>
      </c>
      <c r="I9278" s="29" t="str">
        <f t="shared" si="436"/>
        <v/>
      </c>
      <c r="J9278" s="29" t="str">
        <f t="shared" si="437"/>
        <v/>
      </c>
    </row>
    <row r="9279" spans="8:10" x14ac:dyDescent="0.25">
      <c r="H9279" s="29" t="str">
        <f t="shared" si="435"/>
        <v/>
      </c>
      <c r="I9279" s="29" t="str">
        <f t="shared" si="436"/>
        <v/>
      </c>
      <c r="J9279" s="29" t="str">
        <f t="shared" si="437"/>
        <v/>
      </c>
    </row>
    <row r="9280" spans="8:10" x14ac:dyDescent="0.25">
      <c r="H9280" s="29" t="str">
        <f t="shared" si="435"/>
        <v/>
      </c>
      <c r="I9280" s="29" t="str">
        <f t="shared" si="436"/>
        <v/>
      </c>
      <c r="J9280" s="29" t="str">
        <f t="shared" si="437"/>
        <v/>
      </c>
    </row>
    <row r="9281" spans="8:10" x14ac:dyDescent="0.25">
      <c r="H9281" s="29" t="str">
        <f t="shared" si="435"/>
        <v/>
      </c>
      <c r="I9281" s="29" t="str">
        <f t="shared" si="436"/>
        <v/>
      </c>
      <c r="J9281" s="29" t="str">
        <f t="shared" si="437"/>
        <v/>
      </c>
    </row>
    <row r="9282" spans="8:10" x14ac:dyDescent="0.25">
      <c r="H9282" s="29" t="str">
        <f t="shared" si="435"/>
        <v/>
      </c>
      <c r="I9282" s="29" t="str">
        <f t="shared" si="436"/>
        <v/>
      </c>
      <c r="J9282" s="29" t="str">
        <f t="shared" si="437"/>
        <v/>
      </c>
    </row>
    <row r="9283" spans="8:10" x14ac:dyDescent="0.25">
      <c r="H9283" s="29" t="str">
        <f t="shared" si="435"/>
        <v/>
      </c>
      <c r="I9283" s="29" t="str">
        <f t="shared" si="436"/>
        <v/>
      </c>
      <c r="J9283" s="29" t="str">
        <f t="shared" si="437"/>
        <v/>
      </c>
    </row>
    <row r="9284" spans="8:10" x14ac:dyDescent="0.25">
      <c r="H9284" s="29" t="str">
        <f t="shared" si="435"/>
        <v/>
      </c>
      <c r="I9284" s="29" t="str">
        <f t="shared" si="436"/>
        <v/>
      </c>
      <c r="J9284" s="29" t="str">
        <f t="shared" si="437"/>
        <v/>
      </c>
    </row>
    <row r="9285" spans="8:10" x14ac:dyDescent="0.25">
      <c r="H9285" s="29" t="str">
        <f t="shared" si="435"/>
        <v/>
      </c>
      <c r="I9285" s="29" t="str">
        <f t="shared" si="436"/>
        <v/>
      </c>
      <c r="J9285" s="29" t="str">
        <f t="shared" si="437"/>
        <v/>
      </c>
    </row>
    <row r="9286" spans="8:10" x14ac:dyDescent="0.25">
      <c r="H9286" s="29" t="str">
        <f t="shared" si="435"/>
        <v/>
      </c>
      <c r="I9286" s="29" t="str">
        <f t="shared" si="436"/>
        <v/>
      </c>
      <c r="J9286" s="29" t="str">
        <f t="shared" si="437"/>
        <v/>
      </c>
    </row>
    <row r="9287" spans="8:10" x14ac:dyDescent="0.25">
      <c r="H9287" s="29" t="str">
        <f t="shared" si="435"/>
        <v/>
      </c>
      <c r="I9287" s="29" t="str">
        <f t="shared" si="436"/>
        <v/>
      </c>
      <c r="J9287" s="29" t="str">
        <f t="shared" si="437"/>
        <v/>
      </c>
    </row>
    <row r="9288" spans="8:10" x14ac:dyDescent="0.25">
      <c r="H9288" s="29" t="str">
        <f t="shared" si="435"/>
        <v/>
      </c>
      <c r="I9288" s="29" t="str">
        <f t="shared" si="436"/>
        <v/>
      </c>
      <c r="J9288" s="29" t="str">
        <f t="shared" si="437"/>
        <v/>
      </c>
    </row>
    <row r="9289" spans="8:10" x14ac:dyDescent="0.25">
      <c r="H9289" s="29" t="str">
        <f t="shared" si="435"/>
        <v/>
      </c>
      <c r="I9289" s="29" t="str">
        <f t="shared" si="436"/>
        <v/>
      </c>
      <c r="J9289" s="29" t="str">
        <f t="shared" si="437"/>
        <v/>
      </c>
    </row>
    <row r="9290" spans="8:10" x14ac:dyDescent="0.25">
      <c r="H9290" s="29" t="str">
        <f t="shared" si="435"/>
        <v/>
      </c>
      <c r="I9290" s="29" t="str">
        <f t="shared" si="436"/>
        <v/>
      </c>
      <c r="J9290" s="29" t="str">
        <f t="shared" si="437"/>
        <v/>
      </c>
    </row>
    <row r="9291" spans="8:10" x14ac:dyDescent="0.25">
      <c r="H9291" s="29" t="str">
        <f t="shared" si="435"/>
        <v/>
      </c>
      <c r="I9291" s="29" t="str">
        <f t="shared" si="436"/>
        <v/>
      </c>
      <c r="J9291" s="29" t="str">
        <f t="shared" si="437"/>
        <v/>
      </c>
    </row>
    <row r="9292" spans="8:10" x14ac:dyDescent="0.25">
      <c r="H9292" s="29" t="str">
        <f t="shared" si="435"/>
        <v/>
      </c>
      <c r="I9292" s="29" t="str">
        <f t="shared" si="436"/>
        <v/>
      </c>
      <c r="J9292" s="29" t="str">
        <f t="shared" si="437"/>
        <v/>
      </c>
    </row>
    <row r="9293" spans="8:10" x14ac:dyDescent="0.25">
      <c r="H9293" s="29" t="str">
        <f t="shared" si="435"/>
        <v/>
      </c>
      <c r="I9293" s="29" t="str">
        <f t="shared" si="436"/>
        <v/>
      </c>
      <c r="J9293" s="29" t="str">
        <f t="shared" si="437"/>
        <v/>
      </c>
    </row>
    <row r="9294" spans="8:10" x14ac:dyDescent="0.25">
      <c r="H9294" s="29" t="str">
        <f t="shared" si="435"/>
        <v/>
      </c>
      <c r="I9294" s="29" t="str">
        <f t="shared" si="436"/>
        <v/>
      </c>
      <c r="J9294" s="29" t="str">
        <f t="shared" si="437"/>
        <v/>
      </c>
    </row>
    <row r="9295" spans="8:10" x14ac:dyDescent="0.25">
      <c r="H9295" s="29" t="str">
        <f t="shared" si="435"/>
        <v/>
      </c>
      <c r="I9295" s="29" t="str">
        <f t="shared" si="436"/>
        <v/>
      </c>
      <c r="J9295" s="29" t="str">
        <f t="shared" si="437"/>
        <v/>
      </c>
    </row>
    <row r="9296" spans="8:10" x14ac:dyDescent="0.25">
      <c r="H9296" s="29" t="str">
        <f t="shared" si="435"/>
        <v/>
      </c>
      <c r="I9296" s="29" t="str">
        <f t="shared" si="436"/>
        <v/>
      </c>
      <c r="J9296" s="29" t="str">
        <f t="shared" si="437"/>
        <v/>
      </c>
    </row>
    <row r="9297" spans="8:10" x14ac:dyDescent="0.25">
      <c r="H9297" s="29" t="str">
        <f t="shared" si="435"/>
        <v/>
      </c>
      <c r="I9297" s="29" t="str">
        <f t="shared" si="436"/>
        <v/>
      </c>
      <c r="J9297" s="29" t="str">
        <f t="shared" si="437"/>
        <v/>
      </c>
    </row>
    <row r="9298" spans="8:10" x14ac:dyDescent="0.25">
      <c r="H9298" s="29" t="str">
        <f t="shared" si="435"/>
        <v/>
      </c>
      <c r="I9298" s="29" t="str">
        <f t="shared" si="436"/>
        <v/>
      </c>
      <c r="J9298" s="29" t="str">
        <f t="shared" si="437"/>
        <v/>
      </c>
    </row>
    <row r="9299" spans="8:10" x14ac:dyDescent="0.25">
      <c r="H9299" s="29" t="str">
        <f t="shared" si="435"/>
        <v/>
      </c>
      <c r="I9299" s="29" t="str">
        <f t="shared" si="436"/>
        <v/>
      </c>
      <c r="J9299" s="29" t="str">
        <f t="shared" si="437"/>
        <v/>
      </c>
    </row>
    <row r="9300" spans="8:10" x14ac:dyDescent="0.25">
      <c r="H9300" s="29" t="str">
        <f t="shared" si="435"/>
        <v/>
      </c>
      <c r="I9300" s="29" t="str">
        <f t="shared" si="436"/>
        <v/>
      </c>
      <c r="J9300" s="29" t="str">
        <f t="shared" si="437"/>
        <v/>
      </c>
    </row>
    <row r="9301" spans="8:10" x14ac:dyDescent="0.25">
      <c r="H9301" s="29" t="str">
        <f t="shared" si="435"/>
        <v/>
      </c>
      <c r="I9301" s="29" t="str">
        <f t="shared" si="436"/>
        <v/>
      </c>
      <c r="J9301" s="29" t="str">
        <f t="shared" si="437"/>
        <v/>
      </c>
    </row>
    <row r="9302" spans="8:10" x14ac:dyDescent="0.25">
      <c r="H9302" s="29" t="str">
        <f t="shared" si="435"/>
        <v/>
      </c>
      <c r="I9302" s="29" t="str">
        <f t="shared" si="436"/>
        <v/>
      </c>
      <c r="J9302" s="29" t="str">
        <f t="shared" si="437"/>
        <v/>
      </c>
    </row>
    <row r="9303" spans="8:10" x14ac:dyDescent="0.25">
      <c r="H9303" s="29" t="str">
        <f t="shared" si="435"/>
        <v/>
      </c>
      <c r="I9303" s="29" t="str">
        <f t="shared" si="436"/>
        <v/>
      </c>
      <c r="J9303" s="29" t="str">
        <f t="shared" si="437"/>
        <v/>
      </c>
    </row>
    <row r="9304" spans="8:10" x14ac:dyDescent="0.25">
      <c r="H9304" s="29" t="str">
        <f t="shared" si="435"/>
        <v/>
      </c>
      <c r="I9304" s="29" t="str">
        <f t="shared" si="436"/>
        <v/>
      </c>
      <c r="J9304" s="29" t="str">
        <f t="shared" si="437"/>
        <v/>
      </c>
    </row>
    <row r="9305" spans="8:10" x14ac:dyDescent="0.25">
      <c r="H9305" s="29" t="str">
        <f t="shared" si="435"/>
        <v/>
      </c>
      <c r="I9305" s="29" t="str">
        <f t="shared" si="436"/>
        <v/>
      </c>
      <c r="J9305" s="29" t="str">
        <f t="shared" si="437"/>
        <v/>
      </c>
    </row>
    <row r="9306" spans="8:10" x14ac:dyDescent="0.25">
      <c r="H9306" s="29" t="str">
        <f t="shared" si="435"/>
        <v/>
      </c>
      <c r="I9306" s="29" t="str">
        <f t="shared" si="436"/>
        <v/>
      </c>
      <c r="J9306" s="29" t="str">
        <f t="shared" si="437"/>
        <v/>
      </c>
    </row>
    <row r="9307" spans="8:10" x14ac:dyDescent="0.25">
      <c r="H9307" s="29" t="str">
        <f t="shared" si="435"/>
        <v/>
      </c>
      <c r="I9307" s="29" t="str">
        <f t="shared" si="436"/>
        <v/>
      </c>
      <c r="J9307" s="29" t="str">
        <f t="shared" si="437"/>
        <v/>
      </c>
    </row>
    <row r="9308" spans="8:10" x14ac:dyDescent="0.25">
      <c r="H9308" s="29" t="str">
        <f t="shared" si="435"/>
        <v/>
      </c>
      <c r="I9308" s="29" t="str">
        <f t="shared" si="436"/>
        <v/>
      </c>
      <c r="J9308" s="29" t="str">
        <f t="shared" si="437"/>
        <v/>
      </c>
    </row>
    <row r="9309" spans="8:10" x14ac:dyDescent="0.25">
      <c r="H9309" s="29" t="str">
        <f t="shared" ref="H9309:H9372" si="438">IF(A9309&gt;0,WEEKNUM(C9309,21),"")</f>
        <v/>
      </c>
      <c r="I9309" s="29" t="str">
        <f t="shared" ref="I9309:I9372" si="439">IF(A9309&gt;0,1,"")</f>
        <v/>
      </c>
      <c r="J9309" s="29" t="str">
        <f t="shared" ref="J9309:J9372" si="440">IF(F9309&gt;0,1,"")</f>
        <v/>
      </c>
    </row>
    <row r="9310" spans="8:10" x14ac:dyDescent="0.25">
      <c r="H9310" s="29" t="str">
        <f t="shared" si="438"/>
        <v/>
      </c>
      <c r="I9310" s="29" t="str">
        <f t="shared" si="439"/>
        <v/>
      </c>
      <c r="J9310" s="29" t="str">
        <f t="shared" si="440"/>
        <v/>
      </c>
    </row>
    <row r="9311" spans="8:10" x14ac:dyDescent="0.25">
      <c r="H9311" s="29" t="str">
        <f t="shared" si="438"/>
        <v/>
      </c>
      <c r="I9311" s="29" t="str">
        <f t="shared" si="439"/>
        <v/>
      </c>
      <c r="J9311" s="29" t="str">
        <f t="shared" si="440"/>
        <v/>
      </c>
    </row>
    <row r="9312" spans="8:10" x14ac:dyDescent="0.25">
      <c r="H9312" s="29" t="str">
        <f t="shared" si="438"/>
        <v/>
      </c>
      <c r="I9312" s="29" t="str">
        <f t="shared" si="439"/>
        <v/>
      </c>
      <c r="J9312" s="29" t="str">
        <f t="shared" si="440"/>
        <v/>
      </c>
    </row>
    <row r="9313" spans="8:10" x14ac:dyDescent="0.25">
      <c r="H9313" s="29" t="str">
        <f t="shared" si="438"/>
        <v/>
      </c>
      <c r="I9313" s="29" t="str">
        <f t="shared" si="439"/>
        <v/>
      </c>
      <c r="J9313" s="29" t="str">
        <f t="shared" si="440"/>
        <v/>
      </c>
    </row>
    <row r="9314" spans="8:10" x14ac:dyDescent="0.25">
      <c r="H9314" s="29" t="str">
        <f t="shared" si="438"/>
        <v/>
      </c>
      <c r="I9314" s="29" t="str">
        <f t="shared" si="439"/>
        <v/>
      </c>
      <c r="J9314" s="29" t="str">
        <f t="shared" si="440"/>
        <v/>
      </c>
    </row>
    <row r="9315" spans="8:10" x14ac:dyDescent="0.25">
      <c r="H9315" s="29" t="str">
        <f t="shared" si="438"/>
        <v/>
      </c>
      <c r="I9315" s="29" t="str">
        <f t="shared" si="439"/>
        <v/>
      </c>
      <c r="J9315" s="29" t="str">
        <f t="shared" si="440"/>
        <v/>
      </c>
    </row>
    <row r="9316" spans="8:10" x14ac:dyDescent="0.25">
      <c r="H9316" s="29" t="str">
        <f t="shared" si="438"/>
        <v/>
      </c>
      <c r="I9316" s="29" t="str">
        <f t="shared" si="439"/>
        <v/>
      </c>
      <c r="J9316" s="29" t="str">
        <f t="shared" si="440"/>
        <v/>
      </c>
    </row>
    <row r="9317" spans="8:10" x14ac:dyDescent="0.25">
      <c r="H9317" s="29" t="str">
        <f t="shared" si="438"/>
        <v/>
      </c>
      <c r="I9317" s="29" t="str">
        <f t="shared" si="439"/>
        <v/>
      </c>
      <c r="J9317" s="29" t="str">
        <f t="shared" si="440"/>
        <v/>
      </c>
    </row>
    <row r="9318" spans="8:10" x14ac:dyDescent="0.25">
      <c r="H9318" s="29" t="str">
        <f t="shared" si="438"/>
        <v/>
      </c>
      <c r="I9318" s="29" t="str">
        <f t="shared" si="439"/>
        <v/>
      </c>
      <c r="J9318" s="29" t="str">
        <f t="shared" si="440"/>
        <v/>
      </c>
    </row>
    <row r="9319" spans="8:10" x14ac:dyDescent="0.25">
      <c r="H9319" s="29" t="str">
        <f t="shared" si="438"/>
        <v/>
      </c>
      <c r="I9319" s="29" t="str">
        <f t="shared" si="439"/>
        <v/>
      </c>
      <c r="J9319" s="29" t="str">
        <f t="shared" si="440"/>
        <v/>
      </c>
    </row>
    <row r="9320" spans="8:10" x14ac:dyDescent="0.25">
      <c r="H9320" s="29" t="str">
        <f t="shared" si="438"/>
        <v/>
      </c>
      <c r="I9320" s="29" t="str">
        <f t="shared" si="439"/>
        <v/>
      </c>
      <c r="J9320" s="29" t="str">
        <f t="shared" si="440"/>
        <v/>
      </c>
    </row>
    <row r="9321" spans="8:10" x14ac:dyDescent="0.25">
      <c r="H9321" s="29" t="str">
        <f t="shared" si="438"/>
        <v/>
      </c>
      <c r="I9321" s="29" t="str">
        <f t="shared" si="439"/>
        <v/>
      </c>
      <c r="J9321" s="29" t="str">
        <f t="shared" si="440"/>
        <v/>
      </c>
    </row>
    <row r="9322" spans="8:10" x14ac:dyDescent="0.25">
      <c r="H9322" s="29" t="str">
        <f t="shared" si="438"/>
        <v/>
      </c>
      <c r="I9322" s="29" t="str">
        <f t="shared" si="439"/>
        <v/>
      </c>
      <c r="J9322" s="29" t="str">
        <f t="shared" si="440"/>
        <v/>
      </c>
    </row>
    <row r="9323" spans="8:10" x14ac:dyDescent="0.25">
      <c r="H9323" s="29" t="str">
        <f t="shared" si="438"/>
        <v/>
      </c>
      <c r="I9323" s="29" t="str">
        <f t="shared" si="439"/>
        <v/>
      </c>
      <c r="J9323" s="29" t="str">
        <f t="shared" si="440"/>
        <v/>
      </c>
    </row>
    <row r="9324" spans="8:10" x14ac:dyDescent="0.25">
      <c r="H9324" s="29" t="str">
        <f t="shared" si="438"/>
        <v/>
      </c>
      <c r="I9324" s="29" t="str">
        <f t="shared" si="439"/>
        <v/>
      </c>
      <c r="J9324" s="29" t="str">
        <f t="shared" si="440"/>
        <v/>
      </c>
    </row>
    <row r="9325" spans="8:10" x14ac:dyDescent="0.25">
      <c r="H9325" s="29" t="str">
        <f t="shared" si="438"/>
        <v/>
      </c>
      <c r="I9325" s="29" t="str">
        <f t="shared" si="439"/>
        <v/>
      </c>
      <c r="J9325" s="29" t="str">
        <f t="shared" si="440"/>
        <v/>
      </c>
    </row>
    <row r="9326" spans="8:10" x14ac:dyDescent="0.25">
      <c r="H9326" s="29" t="str">
        <f t="shared" si="438"/>
        <v/>
      </c>
      <c r="I9326" s="29" t="str">
        <f t="shared" si="439"/>
        <v/>
      </c>
      <c r="J9326" s="29" t="str">
        <f t="shared" si="440"/>
        <v/>
      </c>
    </row>
    <row r="9327" spans="8:10" x14ac:dyDescent="0.25">
      <c r="H9327" s="29" t="str">
        <f t="shared" si="438"/>
        <v/>
      </c>
      <c r="I9327" s="29" t="str">
        <f t="shared" si="439"/>
        <v/>
      </c>
      <c r="J9327" s="29" t="str">
        <f t="shared" si="440"/>
        <v/>
      </c>
    </row>
    <row r="9328" spans="8:10" x14ac:dyDescent="0.25">
      <c r="H9328" s="29" t="str">
        <f t="shared" si="438"/>
        <v/>
      </c>
      <c r="I9328" s="29" t="str">
        <f t="shared" si="439"/>
        <v/>
      </c>
      <c r="J9328" s="29" t="str">
        <f t="shared" si="440"/>
        <v/>
      </c>
    </row>
    <row r="9329" spans="8:10" x14ac:dyDescent="0.25">
      <c r="H9329" s="29" t="str">
        <f t="shared" si="438"/>
        <v/>
      </c>
      <c r="I9329" s="29" t="str">
        <f t="shared" si="439"/>
        <v/>
      </c>
      <c r="J9329" s="29" t="str">
        <f t="shared" si="440"/>
        <v/>
      </c>
    </row>
    <row r="9330" spans="8:10" x14ac:dyDescent="0.25">
      <c r="H9330" s="29" t="str">
        <f t="shared" si="438"/>
        <v/>
      </c>
      <c r="I9330" s="29" t="str">
        <f t="shared" si="439"/>
        <v/>
      </c>
      <c r="J9330" s="29" t="str">
        <f t="shared" si="440"/>
        <v/>
      </c>
    </row>
    <row r="9331" spans="8:10" x14ac:dyDescent="0.25">
      <c r="H9331" s="29" t="str">
        <f t="shared" si="438"/>
        <v/>
      </c>
      <c r="I9331" s="29" t="str">
        <f t="shared" si="439"/>
        <v/>
      </c>
      <c r="J9331" s="29" t="str">
        <f t="shared" si="440"/>
        <v/>
      </c>
    </row>
    <row r="9332" spans="8:10" x14ac:dyDescent="0.25">
      <c r="H9332" s="29" t="str">
        <f t="shared" si="438"/>
        <v/>
      </c>
      <c r="I9332" s="29" t="str">
        <f t="shared" si="439"/>
        <v/>
      </c>
      <c r="J9332" s="29" t="str">
        <f t="shared" si="440"/>
        <v/>
      </c>
    </row>
    <row r="9333" spans="8:10" x14ac:dyDescent="0.25">
      <c r="H9333" s="29" t="str">
        <f t="shared" si="438"/>
        <v/>
      </c>
      <c r="I9333" s="29" t="str">
        <f t="shared" si="439"/>
        <v/>
      </c>
      <c r="J9333" s="29" t="str">
        <f t="shared" si="440"/>
        <v/>
      </c>
    </row>
    <row r="9334" spans="8:10" x14ac:dyDescent="0.25">
      <c r="H9334" s="29" t="str">
        <f t="shared" si="438"/>
        <v/>
      </c>
      <c r="I9334" s="29" t="str">
        <f t="shared" si="439"/>
        <v/>
      </c>
      <c r="J9334" s="29" t="str">
        <f t="shared" si="440"/>
        <v/>
      </c>
    </row>
    <row r="9335" spans="8:10" x14ac:dyDescent="0.25">
      <c r="H9335" s="29" t="str">
        <f t="shared" si="438"/>
        <v/>
      </c>
      <c r="I9335" s="29" t="str">
        <f t="shared" si="439"/>
        <v/>
      </c>
      <c r="J9335" s="29" t="str">
        <f t="shared" si="440"/>
        <v/>
      </c>
    </row>
    <row r="9336" spans="8:10" x14ac:dyDescent="0.25">
      <c r="H9336" s="29" t="str">
        <f t="shared" si="438"/>
        <v/>
      </c>
      <c r="I9336" s="29" t="str">
        <f t="shared" si="439"/>
        <v/>
      </c>
      <c r="J9336" s="29" t="str">
        <f t="shared" si="440"/>
        <v/>
      </c>
    </row>
    <row r="9337" spans="8:10" x14ac:dyDescent="0.25">
      <c r="H9337" s="29" t="str">
        <f t="shared" si="438"/>
        <v/>
      </c>
      <c r="I9337" s="29" t="str">
        <f t="shared" si="439"/>
        <v/>
      </c>
      <c r="J9337" s="29" t="str">
        <f t="shared" si="440"/>
        <v/>
      </c>
    </row>
    <row r="9338" spans="8:10" x14ac:dyDescent="0.25">
      <c r="H9338" s="29" t="str">
        <f t="shared" si="438"/>
        <v/>
      </c>
      <c r="I9338" s="29" t="str">
        <f t="shared" si="439"/>
        <v/>
      </c>
      <c r="J9338" s="29" t="str">
        <f t="shared" si="440"/>
        <v/>
      </c>
    </row>
    <row r="9339" spans="8:10" x14ac:dyDescent="0.25">
      <c r="H9339" s="29" t="str">
        <f t="shared" si="438"/>
        <v/>
      </c>
      <c r="I9339" s="29" t="str">
        <f t="shared" si="439"/>
        <v/>
      </c>
      <c r="J9339" s="29" t="str">
        <f t="shared" si="440"/>
        <v/>
      </c>
    </row>
    <row r="9340" spans="8:10" x14ac:dyDescent="0.25">
      <c r="H9340" s="29" t="str">
        <f t="shared" si="438"/>
        <v/>
      </c>
      <c r="I9340" s="29" t="str">
        <f t="shared" si="439"/>
        <v/>
      </c>
      <c r="J9340" s="29" t="str">
        <f t="shared" si="440"/>
        <v/>
      </c>
    </row>
    <row r="9341" spans="8:10" x14ac:dyDescent="0.25">
      <c r="H9341" s="29" t="str">
        <f t="shared" si="438"/>
        <v/>
      </c>
      <c r="I9341" s="29" t="str">
        <f t="shared" si="439"/>
        <v/>
      </c>
      <c r="J9341" s="29" t="str">
        <f t="shared" si="440"/>
        <v/>
      </c>
    </row>
    <row r="9342" spans="8:10" x14ac:dyDescent="0.25">
      <c r="H9342" s="29" t="str">
        <f t="shared" si="438"/>
        <v/>
      </c>
      <c r="I9342" s="29" t="str">
        <f t="shared" si="439"/>
        <v/>
      </c>
      <c r="J9342" s="29" t="str">
        <f t="shared" si="440"/>
        <v/>
      </c>
    </row>
    <row r="9343" spans="8:10" x14ac:dyDescent="0.25">
      <c r="H9343" s="29" t="str">
        <f t="shared" si="438"/>
        <v/>
      </c>
      <c r="I9343" s="29" t="str">
        <f t="shared" si="439"/>
        <v/>
      </c>
      <c r="J9343" s="29" t="str">
        <f t="shared" si="440"/>
        <v/>
      </c>
    </row>
    <row r="9344" spans="8:10" x14ac:dyDescent="0.25">
      <c r="H9344" s="29" t="str">
        <f t="shared" si="438"/>
        <v/>
      </c>
      <c r="I9344" s="29" t="str">
        <f t="shared" si="439"/>
        <v/>
      </c>
      <c r="J9344" s="29" t="str">
        <f t="shared" si="440"/>
        <v/>
      </c>
    </row>
    <row r="9345" spans="8:10" x14ac:dyDescent="0.25">
      <c r="H9345" s="29" t="str">
        <f t="shared" si="438"/>
        <v/>
      </c>
      <c r="I9345" s="29" t="str">
        <f t="shared" si="439"/>
        <v/>
      </c>
      <c r="J9345" s="29" t="str">
        <f t="shared" si="440"/>
        <v/>
      </c>
    </row>
    <row r="9346" spans="8:10" x14ac:dyDescent="0.25">
      <c r="H9346" s="29" t="str">
        <f t="shared" si="438"/>
        <v/>
      </c>
      <c r="I9346" s="29" t="str">
        <f t="shared" si="439"/>
        <v/>
      </c>
      <c r="J9346" s="29" t="str">
        <f t="shared" si="440"/>
        <v/>
      </c>
    </row>
    <row r="9347" spans="8:10" x14ac:dyDescent="0.25">
      <c r="H9347" s="29" t="str">
        <f t="shared" si="438"/>
        <v/>
      </c>
      <c r="I9347" s="29" t="str">
        <f t="shared" si="439"/>
        <v/>
      </c>
      <c r="J9347" s="29" t="str">
        <f t="shared" si="440"/>
        <v/>
      </c>
    </row>
    <row r="9348" spans="8:10" x14ac:dyDescent="0.25">
      <c r="H9348" s="29" t="str">
        <f t="shared" si="438"/>
        <v/>
      </c>
      <c r="I9348" s="29" t="str">
        <f t="shared" si="439"/>
        <v/>
      </c>
      <c r="J9348" s="29" t="str">
        <f t="shared" si="440"/>
        <v/>
      </c>
    </row>
    <row r="9349" spans="8:10" x14ac:dyDescent="0.25">
      <c r="H9349" s="29" t="str">
        <f t="shared" si="438"/>
        <v/>
      </c>
      <c r="I9349" s="29" t="str">
        <f t="shared" si="439"/>
        <v/>
      </c>
      <c r="J9349" s="29" t="str">
        <f t="shared" si="440"/>
        <v/>
      </c>
    </row>
    <row r="9350" spans="8:10" x14ac:dyDescent="0.25">
      <c r="H9350" s="29" t="str">
        <f t="shared" si="438"/>
        <v/>
      </c>
      <c r="I9350" s="29" t="str">
        <f t="shared" si="439"/>
        <v/>
      </c>
      <c r="J9350" s="29" t="str">
        <f t="shared" si="440"/>
        <v/>
      </c>
    </row>
    <row r="9351" spans="8:10" x14ac:dyDescent="0.25">
      <c r="H9351" s="29" t="str">
        <f t="shared" si="438"/>
        <v/>
      </c>
      <c r="I9351" s="29" t="str">
        <f t="shared" si="439"/>
        <v/>
      </c>
      <c r="J9351" s="29" t="str">
        <f t="shared" si="440"/>
        <v/>
      </c>
    </row>
    <row r="9352" spans="8:10" x14ac:dyDescent="0.25">
      <c r="H9352" s="29" t="str">
        <f t="shared" si="438"/>
        <v/>
      </c>
      <c r="I9352" s="29" t="str">
        <f t="shared" si="439"/>
        <v/>
      </c>
      <c r="J9352" s="29" t="str">
        <f t="shared" si="440"/>
        <v/>
      </c>
    </row>
    <row r="9353" spans="8:10" x14ac:dyDescent="0.25">
      <c r="H9353" s="29" t="str">
        <f t="shared" si="438"/>
        <v/>
      </c>
      <c r="I9353" s="29" t="str">
        <f t="shared" si="439"/>
        <v/>
      </c>
      <c r="J9353" s="29" t="str">
        <f t="shared" si="440"/>
        <v/>
      </c>
    </row>
    <row r="9354" spans="8:10" x14ac:dyDescent="0.25">
      <c r="H9354" s="29" t="str">
        <f t="shared" si="438"/>
        <v/>
      </c>
      <c r="I9354" s="29" t="str">
        <f t="shared" si="439"/>
        <v/>
      </c>
      <c r="J9354" s="29" t="str">
        <f t="shared" si="440"/>
        <v/>
      </c>
    </row>
    <row r="9355" spans="8:10" x14ac:dyDescent="0.25">
      <c r="H9355" s="29" t="str">
        <f t="shared" si="438"/>
        <v/>
      </c>
      <c r="I9355" s="29" t="str">
        <f t="shared" si="439"/>
        <v/>
      </c>
      <c r="J9355" s="29" t="str">
        <f t="shared" si="440"/>
        <v/>
      </c>
    </row>
    <row r="9356" spans="8:10" x14ac:dyDescent="0.25">
      <c r="H9356" s="29" t="str">
        <f t="shared" si="438"/>
        <v/>
      </c>
      <c r="I9356" s="29" t="str">
        <f t="shared" si="439"/>
        <v/>
      </c>
      <c r="J9356" s="29" t="str">
        <f t="shared" si="440"/>
        <v/>
      </c>
    </row>
    <row r="9357" spans="8:10" x14ac:dyDescent="0.25">
      <c r="H9357" s="29" t="str">
        <f t="shared" si="438"/>
        <v/>
      </c>
      <c r="I9357" s="29" t="str">
        <f t="shared" si="439"/>
        <v/>
      </c>
      <c r="J9357" s="29" t="str">
        <f t="shared" si="440"/>
        <v/>
      </c>
    </row>
    <row r="9358" spans="8:10" x14ac:dyDescent="0.25">
      <c r="H9358" s="29" t="str">
        <f t="shared" si="438"/>
        <v/>
      </c>
      <c r="I9358" s="29" t="str">
        <f t="shared" si="439"/>
        <v/>
      </c>
      <c r="J9358" s="29" t="str">
        <f t="shared" si="440"/>
        <v/>
      </c>
    </row>
    <row r="9359" spans="8:10" x14ac:dyDescent="0.25">
      <c r="H9359" s="29" t="str">
        <f t="shared" si="438"/>
        <v/>
      </c>
      <c r="I9359" s="29" t="str">
        <f t="shared" si="439"/>
        <v/>
      </c>
      <c r="J9359" s="29" t="str">
        <f t="shared" si="440"/>
        <v/>
      </c>
    </row>
    <row r="9360" spans="8:10" x14ac:dyDescent="0.25">
      <c r="H9360" s="29" t="str">
        <f t="shared" si="438"/>
        <v/>
      </c>
      <c r="I9360" s="29" t="str">
        <f t="shared" si="439"/>
        <v/>
      </c>
      <c r="J9360" s="29" t="str">
        <f t="shared" si="440"/>
        <v/>
      </c>
    </row>
    <row r="9361" spans="8:10" x14ac:dyDescent="0.25">
      <c r="H9361" s="29" t="str">
        <f t="shared" si="438"/>
        <v/>
      </c>
      <c r="I9361" s="29" t="str">
        <f t="shared" si="439"/>
        <v/>
      </c>
      <c r="J9361" s="29" t="str">
        <f t="shared" si="440"/>
        <v/>
      </c>
    </row>
    <row r="9362" spans="8:10" x14ac:dyDescent="0.25">
      <c r="H9362" s="29" t="str">
        <f t="shared" si="438"/>
        <v/>
      </c>
      <c r="I9362" s="29" t="str">
        <f t="shared" si="439"/>
        <v/>
      </c>
      <c r="J9362" s="29" t="str">
        <f t="shared" si="440"/>
        <v/>
      </c>
    </row>
    <row r="9363" spans="8:10" x14ac:dyDescent="0.25">
      <c r="H9363" s="29" t="str">
        <f t="shared" si="438"/>
        <v/>
      </c>
      <c r="I9363" s="29" t="str">
        <f t="shared" si="439"/>
        <v/>
      </c>
      <c r="J9363" s="29" t="str">
        <f t="shared" si="440"/>
        <v/>
      </c>
    </row>
    <row r="9364" spans="8:10" x14ac:dyDescent="0.25">
      <c r="H9364" s="29" t="str">
        <f t="shared" si="438"/>
        <v/>
      </c>
      <c r="I9364" s="29" t="str">
        <f t="shared" si="439"/>
        <v/>
      </c>
      <c r="J9364" s="29" t="str">
        <f t="shared" si="440"/>
        <v/>
      </c>
    </row>
    <row r="9365" spans="8:10" x14ac:dyDescent="0.25">
      <c r="H9365" s="29" t="str">
        <f t="shared" si="438"/>
        <v/>
      </c>
      <c r="I9365" s="29" t="str">
        <f t="shared" si="439"/>
        <v/>
      </c>
      <c r="J9365" s="29" t="str">
        <f t="shared" si="440"/>
        <v/>
      </c>
    </row>
    <row r="9366" spans="8:10" x14ac:dyDescent="0.25">
      <c r="H9366" s="29" t="str">
        <f t="shared" si="438"/>
        <v/>
      </c>
      <c r="I9366" s="29" t="str">
        <f t="shared" si="439"/>
        <v/>
      </c>
      <c r="J9366" s="29" t="str">
        <f t="shared" si="440"/>
        <v/>
      </c>
    </row>
    <row r="9367" spans="8:10" x14ac:dyDescent="0.25">
      <c r="H9367" s="29" t="str">
        <f t="shared" si="438"/>
        <v/>
      </c>
      <c r="I9367" s="29" t="str">
        <f t="shared" si="439"/>
        <v/>
      </c>
      <c r="J9367" s="29" t="str">
        <f t="shared" si="440"/>
        <v/>
      </c>
    </row>
    <row r="9368" spans="8:10" x14ac:dyDescent="0.25">
      <c r="H9368" s="29" t="str">
        <f t="shared" si="438"/>
        <v/>
      </c>
      <c r="I9368" s="29" t="str">
        <f t="shared" si="439"/>
        <v/>
      </c>
      <c r="J9368" s="29" t="str">
        <f t="shared" si="440"/>
        <v/>
      </c>
    </row>
    <row r="9369" spans="8:10" x14ac:dyDescent="0.25">
      <c r="H9369" s="29" t="str">
        <f t="shared" si="438"/>
        <v/>
      </c>
      <c r="I9369" s="29" t="str">
        <f t="shared" si="439"/>
        <v/>
      </c>
      <c r="J9369" s="29" t="str">
        <f t="shared" si="440"/>
        <v/>
      </c>
    </row>
    <row r="9370" spans="8:10" x14ac:dyDescent="0.25">
      <c r="H9370" s="29" t="str">
        <f t="shared" si="438"/>
        <v/>
      </c>
      <c r="I9370" s="29" t="str">
        <f t="shared" si="439"/>
        <v/>
      </c>
      <c r="J9370" s="29" t="str">
        <f t="shared" si="440"/>
        <v/>
      </c>
    </row>
    <row r="9371" spans="8:10" x14ac:dyDescent="0.25">
      <c r="H9371" s="29" t="str">
        <f t="shared" si="438"/>
        <v/>
      </c>
      <c r="I9371" s="29" t="str">
        <f t="shared" si="439"/>
        <v/>
      </c>
      <c r="J9371" s="29" t="str">
        <f t="shared" si="440"/>
        <v/>
      </c>
    </row>
    <row r="9372" spans="8:10" x14ac:dyDescent="0.25">
      <c r="H9372" s="29" t="str">
        <f t="shared" si="438"/>
        <v/>
      </c>
      <c r="I9372" s="29" t="str">
        <f t="shared" si="439"/>
        <v/>
      </c>
      <c r="J9372" s="29" t="str">
        <f t="shared" si="440"/>
        <v/>
      </c>
    </row>
    <row r="9373" spans="8:10" x14ac:dyDescent="0.25">
      <c r="H9373" s="29" t="str">
        <f t="shared" ref="H9373:H9436" si="441">IF(A9373&gt;0,WEEKNUM(C9373,21),"")</f>
        <v/>
      </c>
      <c r="I9373" s="29" t="str">
        <f t="shared" ref="I9373:I9436" si="442">IF(A9373&gt;0,1,"")</f>
        <v/>
      </c>
      <c r="J9373" s="29" t="str">
        <f t="shared" ref="J9373:J9436" si="443">IF(F9373&gt;0,1,"")</f>
        <v/>
      </c>
    </row>
    <row r="9374" spans="8:10" x14ac:dyDescent="0.25">
      <c r="H9374" s="29" t="str">
        <f t="shared" si="441"/>
        <v/>
      </c>
      <c r="I9374" s="29" t="str">
        <f t="shared" si="442"/>
        <v/>
      </c>
      <c r="J9374" s="29" t="str">
        <f t="shared" si="443"/>
        <v/>
      </c>
    </row>
    <row r="9375" spans="8:10" x14ac:dyDescent="0.25">
      <c r="H9375" s="29" t="str">
        <f t="shared" si="441"/>
        <v/>
      </c>
      <c r="I9375" s="29" t="str">
        <f t="shared" si="442"/>
        <v/>
      </c>
      <c r="J9375" s="29" t="str">
        <f t="shared" si="443"/>
        <v/>
      </c>
    </row>
    <row r="9376" spans="8:10" x14ac:dyDescent="0.25">
      <c r="H9376" s="29" t="str">
        <f t="shared" si="441"/>
        <v/>
      </c>
      <c r="I9376" s="29" t="str">
        <f t="shared" si="442"/>
        <v/>
      </c>
      <c r="J9376" s="29" t="str">
        <f t="shared" si="443"/>
        <v/>
      </c>
    </row>
    <row r="9377" spans="8:10" x14ac:dyDescent="0.25">
      <c r="H9377" s="29" t="str">
        <f t="shared" si="441"/>
        <v/>
      </c>
      <c r="I9377" s="29" t="str">
        <f t="shared" si="442"/>
        <v/>
      </c>
      <c r="J9377" s="29" t="str">
        <f t="shared" si="443"/>
        <v/>
      </c>
    </row>
    <row r="9378" spans="8:10" x14ac:dyDescent="0.25">
      <c r="H9378" s="29" t="str">
        <f t="shared" si="441"/>
        <v/>
      </c>
      <c r="I9378" s="29" t="str">
        <f t="shared" si="442"/>
        <v/>
      </c>
      <c r="J9378" s="29" t="str">
        <f t="shared" si="443"/>
        <v/>
      </c>
    </row>
    <row r="9379" spans="8:10" x14ac:dyDescent="0.25">
      <c r="H9379" s="29" t="str">
        <f t="shared" si="441"/>
        <v/>
      </c>
      <c r="I9379" s="29" t="str">
        <f t="shared" si="442"/>
        <v/>
      </c>
      <c r="J9379" s="29" t="str">
        <f t="shared" si="443"/>
        <v/>
      </c>
    </row>
    <row r="9380" spans="8:10" x14ac:dyDescent="0.25">
      <c r="H9380" s="29" t="str">
        <f t="shared" si="441"/>
        <v/>
      </c>
      <c r="I9380" s="29" t="str">
        <f t="shared" si="442"/>
        <v/>
      </c>
      <c r="J9380" s="29" t="str">
        <f t="shared" si="443"/>
        <v/>
      </c>
    </row>
    <row r="9381" spans="8:10" x14ac:dyDescent="0.25">
      <c r="H9381" s="29" t="str">
        <f t="shared" si="441"/>
        <v/>
      </c>
      <c r="I9381" s="29" t="str">
        <f t="shared" si="442"/>
        <v/>
      </c>
      <c r="J9381" s="29" t="str">
        <f t="shared" si="443"/>
        <v/>
      </c>
    </row>
    <row r="9382" spans="8:10" x14ac:dyDescent="0.25">
      <c r="H9382" s="29" t="str">
        <f t="shared" si="441"/>
        <v/>
      </c>
      <c r="I9382" s="29" t="str">
        <f t="shared" si="442"/>
        <v/>
      </c>
      <c r="J9382" s="29" t="str">
        <f t="shared" si="443"/>
        <v/>
      </c>
    </row>
    <row r="9383" spans="8:10" x14ac:dyDescent="0.25">
      <c r="H9383" s="29" t="str">
        <f t="shared" si="441"/>
        <v/>
      </c>
      <c r="I9383" s="29" t="str">
        <f t="shared" si="442"/>
        <v/>
      </c>
      <c r="J9383" s="29" t="str">
        <f t="shared" si="443"/>
        <v/>
      </c>
    </row>
    <row r="9384" spans="8:10" x14ac:dyDescent="0.25">
      <c r="H9384" s="29" t="str">
        <f t="shared" si="441"/>
        <v/>
      </c>
      <c r="I9384" s="29" t="str">
        <f t="shared" si="442"/>
        <v/>
      </c>
      <c r="J9384" s="29" t="str">
        <f t="shared" si="443"/>
        <v/>
      </c>
    </row>
    <row r="9385" spans="8:10" x14ac:dyDescent="0.25">
      <c r="H9385" s="29" t="str">
        <f t="shared" si="441"/>
        <v/>
      </c>
      <c r="I9385" s="29" t="str">
        <f t="shared" si="442"/>
        <v/>
      </c>
      <c r="J9385" s="29" t="str">
        <f t="shared" si="443"/>
        <v/>
      </c>
    </row>
    <row r="9386" spans="8:10" x14ac:dyDescent="0.25">
      <c r="H9386" s="29" t="str">
        <f t="shared" si="441"/>
        <v/>
      </c>
      <c r="I9386" s="29" t="str">
        <f t="shared" si="442"/>
        <v/>
      </c>
      <c r="J9386" s="29" t="str">
        <f t="shared" si="443"/>
        <v/>
      </c>
    </row>
    <row r="9387" spans="8:10" x14ac:dyDescent="0.25">
      <c r="H9387" s="29" t="str">
        <f t="shared" si="441"/>
        <v/>
      </c>
      <c r="I9387" s="29" t="str">
        <f t="shared" si="442"/>
        <v/>
      </c>
      <c r="J9387" s="29" t="str">
        <f t="shared" si="443"/>
        <v/>
      </c>
    </row>
    <row r="9388" spans="8:10" x14ac:dyDescent="0.25">
      <c r="H9388" s="29" t="str">
        <f t="shared" si="441"/>
        <v/>
      </c>
      <c r="I9388" s="29" t="str">
        <f t="shared" si="442"/>
        <v/>
      </c>
      <c r="J9388" s="29" t="str">
        <f t="shared" si="443"/>
        <v/>
      </c>
    </row>
    <row r="9389" spans="8:10" x14ac:dyDescent="0.25">
      <c r="H9389" s="29" t="str">
        <f t="shared" si="441"/>
        <v/>
      </c>
      <c r="I9389" s="29" t="str">
        <f t="shared" si="442"/>
        <v/>
      </c>
      <c r="J9389" s="29" t="str">
        <f t="shared" si="443"/>
        <v/>
      </c>
    </row>
    <row r="9390" spans="8:10" x14ac:dyDescent="0.25">
      <c r="H9390" s="29" t="str">
        <f t="shared" si="441"/>
        <v/>
      </c>
      <c r="I9390" s="29" t="str">
        <f t="shared" si="442"/>
        <v/>
      </c>
      <c r="J9390" s="29" t="str">
        <f t="shared" si="443"/>
        <v/>
      </c>
    </row>
    <row r="9391" spans="8:10" x14ac:dyDescent="0.25">
      <c r="H9391" s="29" t="str">
        <f t="shared" si="441"/>
        <v/>
      </c>
      <c r="I9391" s="29" t="str">
        <f t="shared" si="442"/>
        <v/>
      </c>
      <c r="J9391" s="29" t="str">
        <f t="shared" si="443"/>
        <v/>
      </c>
    </row>
    <row r="9392" spans="8:10" x14ac:dyDescent="0.25">
      <c r="H9392" s="29" t="str">
        <f t="shared" si="441"/>
        <v/>
      </c>
      <c r="I9392" s="29" t="str">
        <f t="shared" si="442"/>
        <v/>
      </c>
      <c r="J9392" s="29" t="str">
        <f t="shared" si="443"/>
        <v/>
      </c>
    </row>
    <row r="9393" spans="8:10" x14ac:dyDescent="0.25">
      <c r="H9393" s="29" t="str">
        <f t="shared" si="441"/>
        <v/>
      </c>
      <c r="I9393" s="29" t="str">
        <f t="shared" si="442"/>
        <v/>
      </c>
      <c r="J9393" s="29" t="str">
        <f t="shared" si="443"/>
        <v/>
      </c>
    </row>
    <row r="9394" spans="8:10" x14ac:dyDescent="0.25">
      <c r="H9394" s="29" t="str">
        <f t="shared" si="441"/>
        <v/>
      </c>
      <c r="I9394" s="29" t="str">
        <f t="shared" si="442"/>
        <v/>
      </c>
      <c r="J9394" s="29" t="str">
        <f t="shared" si="443"/>
        <v/>
      </c>
    </row>
    <row r="9395" spans="8:10" x14ac:dyDescent="0.25">
      <c r="H9395" s="29" t="str">
        <f t="shared" si="441"/>
        <v/>
      </c>
      <c r="I9395" s="29" t="str">
        <f t="shared" si="442"/>
        <v/>
      </c>
      <c r="J9395" s="29" t="str">
        <f t="shared" si="443"/>
        <v/>
      </c>
    </row>
    <row r="9396" spans="8:10" x14ac:dyDescent="0.25">
      <c r="H9396" s="29" t="str">
        <f t="shared" si="441"/>
        <v/>
      </c>
      <c r="I9396" s="29" t="str">
        <f t="shared" si="442"/>
        <v/>
      </c>
      <c r="J9396" s="29" t="str">
        <f t="shared" si="443"/>
        <v/>
      </c>
    </row>
    <row r="9397" spans="8:10" x14ac:dyDescent="0.25">
      <c r="H9397" s="29" t="str">
        <f t="shared" si="441"/>
        <v/>
      </c>
      <c r="I9397" s="29" t="str">
        <f t="shared" si="442"/>
        <v/>
      </c>
      <c r="J9397" s="29" t="str">
        <f t="shared" si="443"/>
        <v/>
      </c>
    </row>
    <row r="9398" spans="8:10" x14ac:dyDescent="0.25">
      <c r="H9398" s="29" t="str">
        <f t="shared" si="441"/>
        <v/>
      </c>
      <c r="I9398" s="29" t="str">
        <f t="shared" si="442"/>
        <v/>
      </c>
      <c r="J9398" s="29" t="str">
        <f t="shared" si="443"/>
        <v/>
      </c>
    </row>
    <row r="9399" spans="8:10" x14ac:dyDescent="0.25">
      <c r="H9399" s="29" t="str">
        <f t="shared" si="441"/>
        <v/>
      </c>
      <c r="I9399" s="29" t="str">
        <f t="shared" si="442"/>
        <v/>
      </c>
      <c r="J9399" s="29" t="str">
        <f t="shared" si="443"/>
        <v/>
      </c>
    </row>
    <row r="9400" spans="8:10" x14ac:dyDescent="0.25">
      <c r="H9400" s="29" t="str">
        <f t="shared" si="441"/>
        <v/>
      </c>
      <c r="I9400" s="29" t="str">
        <f t="shared" si="442"/>
        <v/>
      </c>
      <c r="J9400" s="29" t="str">
        <f t="shared" si="443"/>
        <v/>
      </c>
    </row>
    <row r="9401" spans="8:10" x14ac:dyDescent="0.25">
      <c r="H9401" s="29" t="str">
        <f t="shared" si="441"/>
        <v/>
      </c>
      <c r="I9401" s="29" t="str">
        <f t="shared" si="442"/>
        <v/>
      </c>
      <c r="J9401" s="29" t="str">
        <f t="shared" si="443"/>
        <v/>
      </c>
    </row>
    <row r="9402" spans="8:10" x14ac:dyDescent="0.25">
      <c r="H9402" s="29" t="str">
        <f t="shared" si="441"/>
        <v/>
      </c>
      <c r="I9402" s="29" t="str">
        <f t="shared" si="442"/>
        <v/>
      </c>
      <c r="J9402" s="29" t="str">
        <f t="shared" si="443"/>
        <v/>
      </c>
    </row>
    <row r="9403" spans="8:10" x14ac:dyDescent="0.25">
      <c r="H9403" s="29" t="str">
        <f t="shared" si="441"/>
        <v/>
      </c>
      <c r="I9403" s="29" t="str">
        <f t="shared" si="442"/>
        <v/>
      </c>
      <c r="J9403" s="29" t="str">
        <f t="shared" si="443"/>
        <v/>
      </c>
    </row>
    <row r="9404" spans="8:10" x14ac:dyDescent="0.25">
      <c r="H9404" s="29" t="str">
        <f t="shared" si="441"/>
        <v/>
      </c>
      <c r="I9404" s="29" t="str">
        <f t="shared" si="442"/>
        <v/>
      </c>
      <c r="J9404" s="29" t="str">
        <f t="shared" si="443"/>
        <v/>
      </c>
    </row>
    <row r="9405" spans="8:10" x14ac:dyDescent="0.25">
      <c r="H9405" s="29" t="str">
        <f t="shared" si="441"/>
        <v/>
      </c>
      <c r="I9405" s="29" t="str">
        <f t="shared" si="442"/>
        <v/>
      </c>
      <c r="J9405" s="29" t="str">
        <f t="shared" si="443"/>
        <v/>
      </c>
    </row>
    <row r="9406" spans="8:10" x14ac:dyDescent="0.25">
      <c r="H9406" s="29" t="str">
        <f t="shared" si="441"/>
        <v/>
      </c>
      <c r="I9406" s="29" t="str">
        <f t="shared" si="442"/>
        <v/>
      </c>
      <c r="J9406" s="29" t="str">
        <f t="shared" si="443"/>
        <v/>
      </c>
    </row>
    <row r="9407" spans="8:10" x14ac:dyDescent="0.25">
      <c r="H9407" s="29" t="str">
        <f t="shared" si="441"/>
        <v/>
      </c>
      <c r="I9407" s="29" t="str">
        <f t="shared" si="442"/>
        <v/>
      </c>
      <c r="J9407" s="29" t="str">
        <f t="shared" si="443"/>
        <v/>
      </c>
    </row>
    <row r="9408" spans="8:10" x14ac:dyDescent="0.25">
      <c r="H9408" s="29" t="str">
        <f t="shared" si="441"/>
        <v/>
      </c>
      <c r="I9408" s="29" t="str">
        <f t="shared" si="442"/>
        <v/>
      </c>
      <c r="J9408" s="29" t="str">
        <f t="shared" si="443"/>
        <v/>
      </c>
    </row>
    <row r="9409" spans="8:10" x14ac:dyDescent="0.25">
      <c r="H9409" s="29" t="str">
        <f t="shared" si="441"/>
        <v/>
      </c>
      <c r="I9409" s="29" t="str">
        <f t="shared" si="442"/>
        <v/>
      </c>
      <c r="J9409" s="29" t="str">
        <f t="shared" si="443"/>
        <v/>
      </c>
    </row>
    <row r="9410" spans="8:10" x14ac:dyDescent="0.25">
      <c r="H9410" s="29" t="str">
        <f t="shared" si="441"/>
        <v/>
      </c>
      <c r="I9410" s="29" t="str">
        <f t="shared" si="442"/>
        <v/>
      </c>
      <c r="J9410" s="29" t="str">
        <f t="shared" si="443"/>
        <v/>
      </c>
    </row>
    <row r="9411" spans="8:10" x14ac:dyDescent="0.25">
      <c r="H9411" s="29" t="str">
        <f t="shared" si="441"/>
        <v/>
      </c>
      <c r="I9411" s="29" t="str">
        <f t="shared" si="442"/>
        <v/>
      </c>
      <c r="J9411" s="29" t="str">
        <f t="shared" si="443"/>
        <v/>
      </c>
    </row>
    <row r="9412" spans="8:10" x14ac:dyDescent="0.25">
      <c r="H9412" s="29" t="str">
        <f t="shared" si="441"/>
        <v/>
      </c>
      <c r="I9412" s="29" t="str">
        <f t="shared" si="442"/>
        <v/>
      </c>
      <c r="J9412" s="29" t="str">
        <f t="shared" si="443"/>
        <v/>
      </c>
    </row>
    <row r="9413" spans="8:10" x14ac:dyDescent="0.25">
      <c r="H9413" s="29" t="str">
        <f t="shared" si="441"/>
        <v/>
      </c>
      <c r="I9413" s="29" t="str">
        <f t="shared" si="442"/>
        <v/>
      </c>
      <c r="J9413" s="29" t="str">
        <f t="shared" si="443"/>
        <v/>
      </c>
    </row>
    <row r="9414" spans="8:10" x14ac:dyDescent="0.25">
      <c r="H9414" s="29" t="str">
        <f t="shared" si="441"/>
        <v/>
      </c>
      <c r="I9414" s="29" t="str">
        <f t="shared" si="442"/>
        <v/>
      </c>
      <c r="J9414" s="29" t="str">
        <f t="shared" si="443"/>
        <v/>
      </c>
    </row>
    <row r="9415" spans="8:10" x14ac:dyDescent="0.25">
      <c r="H9415" s="29" t="str">
        <f t="shared" si="441"/>
        <v/>
      </c>
      <c r="I9415" s="29" t="str">
        <f t="shared" si="442"/>
        <v/>
      </c>
      <c r="J9415" s="29" t="str">
        <f t="shared" si="443"/>
        <v/>
      </c>
    </row>
    <row r="9416" spans="8:10" x14ac:dyDescent="0.25">
      <c r="H9416" s="29" t="str">
        <f t="shared" si="441"/>
        <v/>
      </c>
      <c r="I9416" s="29" t="str">
        <f t="shared" si="442"/>
        <v/>
      </c>
      <c r="J9416" s="29" t="str">
        <f t="shared" si="443"/>
        <v/>
      </c>
    </row>
    <row r="9417" spans="8:10" x14ac:dyDescent="0.25">
      <c r="H9417" s="29" t="str">
        <f t="shared" si="441"/>
        <v/>
      </c>
      <c r="I9417" s="29" t="str">
        <f t="shared" si="442"/>
        <v/>
      </c>
      <c r="J9417" s="29" t="str">
        <f t="shared" si="443"/>
        <v/>
      </c>
    </row>
    <row r="9418" spans="8:10" x14ac:dyDescent="0.25">
      <c r="H9418" s="29" t="str">
        <f t="shared" si="441"/>
        <v/>
      </c>
      <c r="I9418" s="29" t="str">
        <f t="shared" si="442"/>
        <v/>
      </c>
      <c r="J9418" s="29" t="str">
        <f t="shared" si="443"/>
        <v/>
      </c>
    </row>
    <row r="9419" spans="8:10" x14ac:dyDescent="0.25">
      <c r="H9419" s="29" t="str">
        <f t="shared" si="441"/>
        <v/>
      </c>
      <c r="I9419" s="29" t="str">
        <f t="shared" si="442"/>
        <v/>
      </c>
      <c r="J9419" s="29" t="str">
        <f t="shared" si="443"/>
        <v/>
      </c>
    </row>
    <row r="9420" spans="8:10" x14ac:dyDescent="0.25">
      <c r="H9420" s="29" t="str">
        <f t="shared" si="441"/>
        <v/>
      </c>
      <c r="I9420" s="29" t="str">
        <f t="shared" si="442"/>
        <v/>
      </c>
      <c r="J9420" s="29" t="str">
        <f t="shared" si="443"/>
        <v/>
      </c>
    </row>
    <row r="9421" spans="8:10" x14ac:dyDescent="0.25">
      <c r="H9421" s="29" t="str">
        <f t="shared" si="441"/>
        <v/>
      </c>
      <c r="I9421" s="29" t="str">
        <f t="shared" si="442"/>
        <v/>
      </c>
      <c r="J9421" s="29" t="str">
        <f t="shared" si="443"/>
        <v/>
      </c>
    </row>
    <row r="9422" spans="8:10" x14ac:dyDescent="0.25">
      <c r="H9422" s="29" t="str">
        <f t="shared" si="441"/>
        <v/>
      </c>
      <c r="I9422" s="29" t="str">
        <f t="shared" si="442"/>
        <v/>
      </c>
      <c r="J9422" s="29" t="str">
        <f t="shared" si="443"/>
        <v/>
      </c>
    </row>
    <row r="9423" spans="8:10" x14ac:dyDescent="0.25">
      <c r="H9423" s="29" t="str">
        <f t="shared" si="441"/>
        <v/>
      </c>
      <c r="I9423" s="29" t="str">
        <f t="shared" si="442"/>
        <v/>
      </c>
      <c r="J9423" s="29" t="str">
        <f t="shared" si="443"/>
        <v/>
      </c>
    </row>
    <row r="9424" spans="8:10" x14ac:dyDescent="0.25">
      <c r="H9424" s="29" t="str">
        <f t="shared" si="441"/>
        <v/>
      </c>
      <c r="I9424" s="29" t="str">
        <f t="shared" si="442"/>
        <v/>
      </c>
      <c r="J9424" s="29" t="str">
        <f t="shared" si="443"/>
        <v/>
      </c>
    </row>
    <row r="9425" spans="8:10" x14ac:dyDescent="0.25">
      <c r="H9425" s="29" t="str">
        <f t="shared" si="441"/>
        <v/>
      </c>
      <c r="I9425" s="29" t="str">
        <f t="shared" si="442"/>
        <v/>
      </c>
      <c r="J9425" s="29" t="str">
        <f t="shared" si="443"/>
        <v/>
      </c>
    </row>
    <row r="9426" spans="8:10" x14ac:dyDescent="0.25">
      <c r="H9426" s="29" t="str">
        <f t="shared" si="441"/>
        <v/>
      </c>
      <c r="I9426" s="29" t="str">
        <f t="shared" si="442"/>
        <v/>
      </c>
      <c r="J9426" s="29" t="str">
        <f t="shared" si="443"/>
        <v/>
      </c>
    </row>
    <row r="9427" spans="8:10" x14ac:dyDescent="0.25">
      <c r="H9427" s="29" t="str">
        <f t="shared" si="441"/>
        <v/>
      </c>
      <c r="I9427" s="29" t="str">
        <f t="shared" si="442"/>
        <v/>
      </c>
      <c r="J9427" s="29" t="str">
        <f t="shared" si="443"/>
        <v/>
      </c>
    </row>
    <row r="9428" spans="8:10" x14ac:dyDescent="0.25">
      <c r="H9428" s="29" t="str">
        <f t="shared" si="441"/>
        <v/>
      </c>
      <c r="I9428" s="29" t="str">
        <f t="shared" si="442"/>
        <v/>
      </c>
      <c r="J9428" s="29" t="str">
        <f t="shared" si="443"/>
        <v/>
      </c>
    </row>
    <row r="9429" spans="8:10" x14ac:dyDescent="0.25">
      <c r="H9429" s="29" t="str">
        <f t="shared" si="441"/>
        <v/>
      </c>
      <c r="I9429" s="29" t="str">
        <f t="shared" si="442"/>
        <v/>
      </c>
      <c r="J9429" s="29" t="str">
        <f t="shared" si="443"/>
        <v/>
      </c>
    </row>
    <row r="9430" spans="8:10" x14ac:dyDescent="0.25">
      <c r="H9430" s="29" t="str">
        <f t="shared" si="441"/>
        <v/>
      </c>
      <c r="I9430" s="29" t="str">
        <f t="shared" si="442"/>
        <v/>
      </c>
      <c r="J9430" s="29" t="str">
        <f t="shared" si="443"/>
        <v/>
      </c>
    </row>
    <row r="9431" spans="8:10" x14ac:dyDescent="0.25">
      <c r="H9431" s="29" t="str">
        <f t="shared" si="441"/>
        <v/>
      </c>
      <c r="I9431" s="29" t="str">
        <f t="shared" si="442"/>
        <v/>
      </c>
      <c r="J9431" s="29" t="str">
        <f t="shared" si="443"/>
        <v/>
      </c>
    </row>
    <row r="9432" spans="8:10" x14ac:dyDescent="0.25">
      <c r="H9432" s="29" t="str">
        <f t="shared" si="441"/>
        <v/>
      </c>
      <c r="I9432" s="29" t="str">
        <f t="shared" si="442"/>
        <v/>
      </c>
      <c r="J9432" s="29" t="str">
        <f t="shared" si="443"/>
        <v/>
      </c>
    </row>
    <row r="9433" spans="8:10" x14ac:dyDescent="0.25">
      <c r="H9433" s="29" t="str">
        <f t="shared" si="441"/>
        <v/>
      </c>
      <c r="I9433" s="29" t="str">
        <f t="shared" si="442"/>
        <v/>
      </c>
      <c r="J9433" s="29" t="str">
        <f t="shared" si="443"/>
        <v/>
      </c>
    </row>
    <row r="9434" spans="8:10" x14ac:dyDescent="0.25">
      <c r="H9434" s="29" t="str">
        <f t="shared" si="441"/>
        <v/>
      </c>
      <c r="I9434" s="29" t="str">
        <f t="shared" si="442"/>
        <v/>
      </c>
      <c r="J9434" s="29" t="str">
        <f t="shared" si="443"/>
        <v/>
      </c>
    </row>
    <row r="9435" spans="8:10" x14ac:dyDescent="0.25">
      <c r="H9435" s="29" t="str">
        <f t="shared" si="441"/>
        <v/>
      </c>
      <c r="I9435" s="29" t="str">
        <f t="shared" si="442"/>
        <v/>
      </c>
      <c r="J9435" s="29" t="str">
        <f t="shared" si="443"/>
        <v/>
      </c>
    </row>
    <row r="9436" spans="8:10" x14ac:dyDescent="0.25">
      <c r="H9436" s="29" t="str">
        <f t="shared" si="441"/>
        <v/>
      </c>
      <c r="I9436" s="29" t="str">
        <f t="shared" si="442"/>
        <v/>
      </c>
      <c r="J9436" s="29" t="str">
        <f t="shared" si="443"/>
        <v/>
      </c>
    </row>
    <row r="9437" spans="8:10" x14ac:dyDescent="0.25">
      <c r="H9437" s="29" t="str">
        <f t="shared" ref="H9437:H9500" si="444">IF(A9437&gt;0,WEEKNUM(C9437,21),"")</f>
        <v/>
      </c>
      <c r="I9437" s="29" t="str">
        <f t="shared" ref="I9437:I9500" si="445">IF(A9437&gt;0,1,"")</f>
        <v/>
      </c>
      <c r="J9437" s="29" t="str">
        <f t="shared" ref="J9437:J9500" si="446">IF(F9437&gt;0,1,"")</f>
        <v/>
      </c>
    </row>
    <row r="9438" spans="8:10" x14ac:dyDescent="0.25">
      <c r="H9438" s="29" t="str">
        <f t="shared" si="444"/>
        <v/>
      </c>
      <c r="I9438" s="29" t="str">
        <f t="shared" si="445"/>
        <v/>
      </c>
      <c r="J9438" s="29" t="str">
        <f t="shared" si="446"/>
        <v/>
      </c>
    </row>
    <row r="9439" spans="8:10" x14ac:dyDescent="0.25">
      <c r="H9439" s="29" t="str">
        <f t="shared" si="444"/>
        <v/>
      </c>
      <c r="I9439" s="29" t="str">
        <f t="shared" si="445"/>
        <v/>
      </c>
      <c r="J9439" s="29" t="str">
        <f t="shared" si="446"/>
        <v/>
      </c>
    </row>
    <row r="9440" spans="8:10" x14ac:dyDescent="0.25">
      <c r="H9440" s="29" t="str">
        <f t="shared" si="444"/>
        <v/>
      </c>
      <c r="I9440" s="29" t="str">
        <f t="shared" si="445"/>
        <v/>
      </c>
      <c r="J9440" s="29" t="str">
        <f t="shared" si="446"/>
        <v/>
      </c>
    </row>
    <row r="9441" spans="8:10" x14ac:dyDescent="0.25">
      <c r="H9441" s="29" t="str">
        <f t="shared" si="444"/>
        <v/>
      </c>
      <c r="I9441" s="29" t="str">
        <f t="shared" si="445"/>
        <v/>
      </c>
      <c r="J9441" s="29" t="str">
        <f t="shared" si="446"/>
        <v/>
      </c>
    </row>
    <row r="9442" spans="8:10" x14ac:dyDescent="0.25">
      <c r="H9442" s="29" t="str">
        <f t="shared" si="444"/>
        <v/>
      </c>
      <c r="I9442" s="29" t="str">
        <f t="shared" si="445"/>
        <v/>
      </c>
      <c r="J9442" s="29" t="str">
        <f t="shared" si="446"/>
        <v/>
      </c>
    </row>
    <row r="9443" spans="8:10" x14ac:dyDescent="0.25">
      <c r="H9443" s="29" t="str">
        <f t="shared" si="444"/>
        <v/>
      </c>
      <c r="I9443" s="29" t="str">
        <f t="shared" si="445"/>
        <v/>
      </c>
      <c r="J9443" s="29" t="str">
        <f t="shared" si="446"/>
        <v/>
      </c>
    </row>
    <row r="9444" spans="8:10" x14ac:dyDescent="0.25">
      <c r="H9444" s="29" t="str">
        <f t="shared" si="444"/>
        <v/>
      </c>
      <c r="I9444" s="29" t="str">
        <f t="shared" si="445"/>
        <v/>
      </c>
      <c r="J9444" s="29" t="str">
        <f t="shared" si="446"/>
        <v/>
      </c>
    </row>
    <row r="9445" spans="8:10" x14ac:dyDescent="0.25">
      <c r="H9445" s="29" t="str">
        <f t="shared" si="444"/>
        <v/>
      </c>
      <c r="I9445" s="29" t="str">
        <f t="shared" si="445"/>
        <v/>
      </c>
      <c r="J9445" s="29" t="str">
        <f t="shared" si="446"/>
        <v/>
      </c>
    </row>
    <row r="9446" spans="8:10" x14ac:dyDescent="0.25">
      <c r="H9446" s="29" t="str">
        <f t="shared" si="444"/>
        <v/>
      </c>
      <c r="I9446" s="29" t="str">
        <f t="shared" si="445"/>
        <v/>
      </c>
      <c r="J9446" s="29" t="str">
        <f t="shared" si="446"/>
        <v/>
      </c>
    </row>
    <row r="9447" spans="8:10" x14ac:dyDescent="0.25">
      <c r="H9447" s="29" t="str">
        <f t="shared" si="444"/>
        <v/>
      </c>
      <c r="I9447" s="29" t="str">
        <f t="shared" si="445"/>
        <v/>
      </c>
      <c r="J9447" s="29" t="str">
        <f t="shared" si="446"/>
        <v/>
      </c>
    </row>
    <row r="9448" spans="8:10" x14ac:dyDescent="0.25">
      <c r="H9448" s="29" t="str">
        <f t="shared" si="444"/>
        <v/>
      </c>
      <c r="I9448" s="29" t="str">
        <f t="shared" si="445"/>
        <v/>
      </c>
      <c r="J9448" s="29" t="str">
        <f t="shared" si="446"/>
        <v/>
      </c>
    </row>
    <row r="9449" spans="8:10" x14ac:dyDescent="0.25">
      <c r="H9449" s="29" t="str">
        <f t="shared" si="444"/>
        <v/>
      </c>
      <c r="I9449" s="29" t="str">
        <f t="shared" si="445"/>
        <v/>
      </c>
      <c r="J9449" s="29" t="str">
        <f t="shared" si="446"/>
        <v/>
      </c>
    </row>
    <row r="9450" spans="8:10" x14ac:dyDescent="0.25">
      <c r="H9450" s="29" t="str">
        <f t="shared" si="444"/>
        <v/>
      </c>
      <c r="I9450" s="29" t="str">
        <f t="shared" si="445"/>
        <v/>
      </c>
      <c r="J9450" s="29" t="str">
        <f t="shared" si="446"/>
        <v/>
      </c>
    </row>
    <row r="9451" spans="8:10" x14ac:dyDescent="0.25">
      <c r="H9451" s="29" t="str">
        <f t="shared" si="444"/>
        <v/>
      </c>
      <c r="I9451" s="29" t="str">
        <f t="shared" si="445"/>
        <v/>
      </c>
      <c r="J9451" s="29" t="str">
        <f t="shared" si="446"/>
        <v/>
      </c>
    </row>
    <row r="9452" spans="8:10" x14ac:dyDescent="0.25">
      <c r="H9452" s="29" t="str">
        <f t="shared" si="444"/>
        <v/>
      </c>
      <c r="I9452" s="29" t="str">
        <f t="shared" si="445"/>
        <v/>
      </c>
      <c r="J9452" s="29" t="str">
        <f t="shared" si="446"/>
        <v/>
      </c>
    </row>
    <row r="9453" spans="8:10" x14ac:dyDescent="0.25">
      <c r="H9453" s="29" t="str">
        <f t="shared" si="444"/>
        <v/>
      </c>
      <c r="I9453" s="29" t="str">
        <f t="shared" si="445"/>
        <v/>
      </c>
      <c r="J9453" s="29" t="str">
        <f t="shared" si="446"/>
        <v/>
      </c>
    </row>
    <row r="9454" spans="8:10" x14ac:dyDescent="0.25">
      <c r="H9454" s="29" t="str">
        <f t="shared" si="444"/>
        <v/>
      </c>
      <c r="I9454" s="29" t="str">
        <f t="shared" si="445"/>
        <v/>
      </c>
      <c r="J9454" s="29" t="str">
        <f t="shared" si="446"/>
        <v/>
      </c>
    </row>
    <row r="9455" spans="8:10" x14ac:dyDescent="0.25">
      <c r="H9455" s="29" t="str">
        <f t="shared" si="444"/>
        <v/>
      </c>
      <c r="I9455" s="29" t="str">
        <f t="shared" si="445"/>
        <v/>
      </c>
      <c r="J9455" s="29" t="str">
        <f t="shared" si="446"/>
        <v/>
      </c>
    </row>
    <row r="9456" spans="8:10" x14ac:dyDescent="0.25">
      <c r="H9456" s="29" t="str">
        <f t="shared" si="444"/>
        <v/>
      </c>
      <c r="I9456" s="29" t="str">
        <f t="shared" si="445"/>
        <v/>
      </c>
      <c r="J9456" s="29" t="str">
        <f t="shared" si="446"/>
        <v/>
      </c>
    </row>
    <row r="9457" spans="8:10" x14ac:dyDescent="0.25">
      <c r="H9457" s="29" t="str">
        <f t="shared" si="444"/>
        <v/>
      </c>
      <c r="I9457" s="29" t="str">
        <f t="shared" si="445"/>
        <v/>
      </c>
      <c r="J9457" s="29" t="str">
        <f t="shared" si="446"/>
        <v/>
      </c>
    </row>
    <row r="9458" spans="8:10" x14ac:dyDescent="0.25">
      <c r="H9458" s="29" t="str">
        <f t="shared" si="444"/>
        <v/>
      </c>
      <c r="I9458" s="29" t="str">
        <f t="shared" si="445"/>
        <v/>
      </c>
      <c r="J9458" s="29" t="str">
        <f t="shared" si="446"/>
        <v/>
      </c>
    </row>
    <row r="9459" spans="8:10" x14ac:dyDescent="0.25">
      <c r="H9459" s="29" t="str">
        <f t="shared" si="444"/>
        <v/>
      </c>
      <c r="I9459" s="29" t="str">
        <f t="shared" si="445"/>
        <v/>
      </c>
      <c r="J9459" s="29" t="str">
        <f t="shared" si="446"/>
        <v/>
      </c>
    </row>
    <row r="9460" spans="8:10" x14ac:dyDescent="0.25">
      <c r="H9460" s="29" t="str">
        <f t="shared" si="444"/>
        <v/>
      </c>
      <c r="I9460" s="29" t="str">
        <f t="shared" si="445"/>
        <v/>
      </c>
      <c r="J9460" s="29" t="str">
        <f t="shared" si="446"/>
        <v/>
      </c>
    </row>
    <row r="9461" spans="8:10" x14ac:dyDescent="0.25">
      <c r="H9461" s="29" t="str">
        <f t="shared" si="444"/>
        <v/>
      </c>
      <c r="I9461" s="29" t="str">
        <f t="shared" si="445"/>
        <v/>
      </c>
      <c r="J9461" s="29" t="str">
        <f t="shared" si="446"/>
        <v/>
      </c>
    </row>
    <row r="9462" spans="8:10" x14ac:dyDescent="0.25">
      <c r="H9462" s="29" t="str">
        <f t="shared" si="444"/>
        <v/>
      </c>
      <c r="I9462" s="29" t="str">
        <f t="shared" si="445"/>
        <v/>
      </c>
      <c r="J9462" s="29" t="str">
        <f t="shared" si="446"/>
        <v/>
      </c>
    </row>
    <row r="9463" spans="8:10" x14ac:dyDescent="0.25">
      <c r="H9463" s="29" t="str">
        <f t="shared" si="444"/>
        <v/>
      </c>
      <c r="I9463" s="29" t="str">
        <f t="shared" si="445"/>
        <v/>
      </c>
      <c r="J9463" s="29" t="str">
        <f t="shared" si="446"/>
        <v/>
      </c>
    </row>
    <row r="9464" spans="8:10" x14ac:dyDescent="0.25">
      <c r="H9464" s="29" t="str">
        <f t="shared" si="444"/>
        <v/>
      </c>
      <c r="I9464" s="29" t="str">
        <f t="shared" si="445"/>
        <v/>
      </c>
      <c r="J9464" s="29" t="str">
        <f t="shared" si="446"/>
        <v/>
      </c>
    </row>
    <row r="9465" spans="8:10" x14ac:dyDescent="0.25">
      <c r="H9465" s="29" t="str">
        <f t="shared" si="444"/>
        <v/>
      </c>
      <c r="I9465" s="29" t="str">
        <f t="shared" si="445"/>
        <v/>
      </c>
      <c r="J9465" s="29" t="str">
        <f t="shared" si="446"/>
        <v/>
      </c>
    </row>
    <row r="9466" spans="8:10" x14ac:dyDescent="0.25">
      <c r="H9466" s="29" t="str">
        <f t="shared" si="444"/>
        <v/>
      </c>
      <c r="I9466" s="29" t="str">
        <f t="shared" si="445"/>
        <v/>
      </c>
      <c r="J9466" s="29" t="str">
        <f t="shared" si="446"/>
        <v/>
      </c>
    </row>
    <row r="9467" spans="8:10" x14ac:dyDescent="0.25">
      <c r="H9467" s="29" t="str">
        <f t="shared" si="444"/>
        <v/>
      </c>
      <c r="I9467" s="29" t="str">
        <f t="shared" si="445"/>
        <v/>
      </c>
      <c r="J9467" s="29" t="str">
        <f t="shared" si="446"/>
        <v/>
      </c>
    </row>
    <row r="9468" spans="8:10" x14ac:dyDescent="0.25">
      <c r="H9468" s="29" t="str">
        <f t="shared" si="444"/>
        <v/>
      </c>
      <c r="I9468" s="29" t="str">
        <f t="shared" si="445"/>
        <v/>
      </c>
      <c r="J9468" s="29" t="str">
        <f t="shared" si="446"/>
        <v/>
      </c>
    </row>
    <row r="9469" spans="8:10" x14ac:dyDescent="0.25">
      <c r="H9469" s="29" t="str">
        <f t="shared" si="444"/>
        <v/>
      </c>
      <c r="I9469" s="29" t="str">
        <f t="shared" si="445"/>
        <v/>
      </c>
      <c r="J9469" s="29" t="str">
        <f t="shared" si="446"/>
        <v/>
      </c>
    </row>
    <row r="9470" spans="8:10" x14ac:dyDescent="0.25">
      <c r="H9470" s="29" t="str">
        <f t="shared" si="444"/>
        <v/>
      </c>
      <c r="I9470" s="29" t="str">
        <f t="shared" si="445"/>
        <v/>
      </c>
      <c r="J9470" s="29" t="str">
        <f t="shared" si="446"/>
        <v/>
      </c>
    </row>
    <row r="9471" spans="8:10" x14ac:dyDescent="0.25">
      <c r="H9471" s="29" t="str">
        <f t="shared" si="444"/>
        <v/>
      </c>
      <c r="I9471" s="29" t="str">
        <f t="shared" si="445"/>
        <v/>
      </c>
      <c r="J9471" s="29" t="str">
        <f t="shared" si="446"/>
        <v/>
      </c>
    </row>
    <row r="9472" spans="8:10" x14ac:dyDescent="0.25">
      <c r="H9472" s="29" t="str">
        <f t="shared" si="444"/>
        <v/>
      </c>
      <c r="I9472" s="29" t="str">
        <f t="shared" si="445"/>
        <v/>
      </c>
      <c r="J9472" s="29" t="str">
        <f t="shared" si="446"/>
        <v/>
      </c>
    </row>
    <row r="9473" spans="8:10" x14ac:dyDescent="0.25">
      <c r="H9473" s="29" t="str">
        <f t="shared" si="444"/>
        <v/>
      </c>
      <c r="I9473" s="29" t="str">
        <f t="shared" si="445"/>
        <v/>
      </c>
      <c r="J9473" s="29" t="str">
        <f t="shared" si="446"/>
        <v/>
      </c>
    </row>
    <row r="9474" spans="8:10" x14ac:dyDescent="0.25">
      <c r="H9474" s="29" t="str">
        <f t="shared" si="444"/>
        <v/>
      </c>
      <c r="I9474" s="29" t="str">
        <f t="shared" si="445"/>
        <v/>
      </c>
      <c r="J9474" s="29" t="str">
        <f t="shared" si="446"/>
        <v/>
      </c>
    </row>
    <row r="9475" spans="8:10" x14ac:dyDescent="0.25">
      <c r="H9475" s="29" t="str">
        <f t="shared" si="444"/>
        <v/>
      </c>
      <c r="I9475" s="29" t="str">
        <f t="shared" si="445"/>
        <v/>
      </c>
      <c r="J9475" s="29" t="str">
        <f t="shared" si="446"/>
        <v/>
      </c>
    </row>
    <row r="9476" spans="8:10" x14ac:dyDescent="0.25">
      <c r="H9476" s="29" t="str">
        <f t="shared" si="444"/>
        <v/>
      </c>
      <c r="I9476" s="29" t="str">
        <f t="shared" si="445"/>
        <v/>
      </c>
      <c r="J9476" s="29" t="str">
        <f t="shared" si="446"/>
        <v/>
      </c>
    </row>
    <row r="9477" spans="8:10" x14ac:dyDescent="0.25">
      <c r="H9477" s="29" t="str">
        <f t="shared" si="444"/>
        <v/>
      </c>
      <c r="I9477" s="29" t="str">
        <f t="shared" si="445"/>
        <v/>
      </c>
      <c r="J9477" s="29" t="str">
        <f t="shared" si="446"/>
        <v/>
      </c>
    </row>
    <row r="9478" spans="8:10" x14ac:dyDescent="0.25">
      <c r="H9478" s="29" t="str">
        <f t="shared" si="444"/>
        <v/>
      </c>
      <c r="I9478" s="29" t="str">
        <f t="shared" si="445"/>
        <v/>
      </c>
      <c r="J9478" s="29" t="str">
        <f t="shared" si="446"/>
        <v/>
      </c>
    </row>
    <row r="9479" spans="8:10" x14ac:dyDescent="0.25">
      <c r="H9479" s="29" t="str">
        <f t="shared" si="444"/>
        <v/>
      </c>
      <c r="I9479" s="29" t="str">
        <f t="shared" si="445"/>
        <v/>
      </c>
      <c r="J9479" s="29" t="str">
        <f t="shared" si="446"/>
        <v/>
      </c>
    </row>
    <row r="9480" spans="8:10" x14ac:dyDescent="0.25">
      <c r="H9480" s="29" t="str">
        <f t="shared" si="444"/>
        <v/>
      </c>
      <c r="I9480" s="29" t="str">
        <f t="shared" si="445"/>
        <v/>
      </c>
      <c r="J9480" s="29" t="str">
        <f t="shared" si="446"/>
        <v/>
      </c>
    </row>
    <row r="9481" spans="8:10" x14ac:dyDescent="0.25">
      <c r="H9481" s="29" t="str">
        <f t="shared" si="444"/>
        <v/>
      </c>
      <c r="I9481" s="29" t="str">
        <f t="shared" si="445"/>
        <v/>
      </c>
      <c r="J9481" s="29" t="str">
        <f t="shared" si="446"/>
        <v/>
      </c>
    </row>
    <row r="9482" spans="8:10" x14ac:dyDescent="0.25">
      <c r="H9482" s="29" t="str">
        <f t="shared" si="444"/>
        <v/>
      </c>
      <c r="I9482" s="29" t="str">
        <f t="shared" si="445"/>
        <v/>
      </c>
      <c r="J9482" s="29" t="str">
        <f t="shared" si="446"/>
        <v/>
      </c>
    </row>
    <row r="9483" spans="8:10" x14ac:dyDescent="0.25">
      <c r="H9483" s="29" t="str">
        <f t="shared" si="444"/>
        <v/>
      </c>
      <c r="I9483" s="29" t="str">
        <f t="shared" si="445"/>
        <v/>
      </c>
      <c r="J9483" s="29" t="str">
        <f t="shared" si="446"/>
        <v/>
      </c>
    </row>
    <row r="9484" spans="8:10" x14ac:dyDescent="0.25">
      <c r="H9484" s="29" t="str">
        <f t="shared" si="444"/>
        <v/>
      </c>
      <c r="I9484" s="29" t="str">
        <f t="shared" si="445"/>
        <v/>
      </c>
      <c r="J9484" s="29" t="str">
        <f t="shared" si="446"/>
        <v/>
      </c>
    </row>
    <row r="9485" spans="8:10" x14ac:dyDescent="0.25">
      <c r="H9485" s="29" t="str">
        <f t="shared" si="444"/>
        <v/>
      </c>
      <c r="I9485" s="29" t="str">
        <f t="shared" si="445"/>
        <v/>
      </c>
      <c r="J9485" s="29" t="str">
        <f t="shared" si="446"/>
        <v/>
      </c>
    </row>
    <row r="9486" spans="8:10" x14ac:dyDescent="0.25">
      <c r="H9486" s="29" t="str">
        <f t="shared" si="444"/>
        <v/>
      </c>
      <c r="I9486" s="29" t="str">
        <f t="shared" si="445"/>
        <v/>
      </c>
      <c r="J9486" s="29" t="str">
        <f t="shared" si="446"/>
        <v/>
      </c>
    </row>
    <row r="9487" spans="8:10" x14ac:dyDescent="0.25">
      <c r="H9487" s="29" t="str">
        <f t="shared" si="444"/>
        <v/>
      </c>
      <c r="I9487" s="29" t="str">
        <f t="shared" si="445"/>
        <v/>
      </c>
      <c r="J9487" s="29" t="str">
        <f t="shared" si="446"/>
        <v/>
      </c>
    </row>
    <row r="9488" spans="8:10" x14ac:dyDescent="0.25">
      <c r="H9488" s="29" t="str">
        <f t="shared" si="444"/>
        <v/>
      </c>
      <c r="I9488" s="29" t="str">
        <f t="shared" si="445"/>
        <v/>
      </c>
      <c r="J9488" s="29" t="str">
        <f t="shared" si="446"/>
        <v/>
      </c>
    </row>
    <row r="9489" spans="8:10" x14ac:dyDescent="0.25">
      <c r="H9489" s="29" t="str">
        <f t="shared" si="444"/>
        <v/>
      </c>
      <c r="I9489" s="29" t="str">
        <f t="shared" si="445"/>
        <v/>
      </c>
      <c r="J9489" s="29" t="str">
        <f t="shared" si="446"/>
        <v/>
      </c>
    </row>
    <row r="9490" spans="8:10" x14ac:dyDescent="0.25">
      <c r="H9490" s="29" t="str">
        <f t="shared" si="444"/>
        <v/>
      </c>
      <c r="I9490" s="29" t="str">
        <f t="shared" si="445"/>
        <v/>
      </c>
      <c r="J9490" s="29" t="str">
        <f t="shared" si="446"/>
        <v/>
      </c>
    </row>
    <row r="9491" spans="8:10" x14ac:dyDescent="0.25">
      <c r="H9491" s="29" t="str">
        <f t="shared" si="444"/>
        <v/>
      </c>
      <c r="I9491" s="29" t="str">
        <f t="shared" si="445"/>
        <v/>
      </c>
      <c r="J9491" s="29" t="str">
        <f t="shared" si="446"/>
        <v/>
      </c>
    </row>
    <row r="9492" spans="8:10" x14ac:dyDescent="0.25">
      <c r="H9492" s="29" t="str">
        <f t="shared" si="444"/>
        <v/>
      </c>
      <c r="I9492" s="29" t="str">
        <f t="shared" si="445"/>
        <v/>
      </c>
      <c r="J9492" s="29" t="str">
        <f t="shared" si="446"/>
        <v/>
      </c>
    </row>
    <row r="9493" spans="8:10" x14ac:dyDescent="0.25">
      <c r="H9493" s="29" t="str">
        <f t="shared" si="444"/>
        <v/>
      </c>
      <c r="I9493" s="29" t="str">
        <f t="shared" si="445"/>
        <v/>
      </c>
      <c r="J9493" s="29" t="str">
        <f t="shared" si="446"/>
        <v/>
      </c>
    </row>
    <row r="9494" spans="8:10" x14ac:dyDescent="0.25">
      <c r="H9494" s="29" t="str">
        <f t="shared" si="444"/>
        <v/>
      </c>
      <c r="I9494" s="29" t="str">
        <f t="shared" si="445"/>
        <v/>
      </c>
      <c r="J9494" s="29" t="str">
        <f t="shared" si="446"/>
        <v/>
      </c>
    </row>
    <row r="9495" spans="8:10" x14ac:dyDescent="0.25">
      <c r="H9495" s="29" t="str">
        <f t="shared" si="444"/>
        <v/>
      </c>
      <c r="I9495" s="29" t="str">
        <f t="shared" si="445"/>
        <v/>
      </c>
      <c r="J9495" s="29" t="str">
        <f t="shared" si="446"/>
        <v/>
      </c>
    </row>
    <row r="9496" spans="8:10" x14ac:dyDescent="0.25">
      <c r="H9496" s="29" t="str">
        <f t="shared" si="444"/>
        <v/>
      </c>
      <c r="I9496" s="29" t="str">
        <f t="shared" si="445"/>
        <v/>
      </c>
      <c r="J9496" s="29" t="str">
        <f t="shared" si="446"/>
        <v/>
      </c>
    </row>
    <row r="9497" spans="8:10" x14ac:dyDescent="0.25">
      <c r="H9497" s="29" t="str">
        <f t="shared" si="444"/>
        <v/>
      </c>
      <c r="I9497" s="29" t="str">
        <f t="shared" si="445"/>
        <v/>
      </c>
      <c r="J9497" s="29" t="str">
        <f t="shared" si="446"/>
        <v/>
      </c>
    </row>
    <row r="9498" spans="8:10" x14ac:dyDescent="0.25">
      <c r="H9498" s="29" t="str">
        <f t="shared" si="444"/>
        <v/>
      </c>
      <c r="I9498" s="29" t="str">
        <f t="shared" si="445"/>
        <v/>
      </c>
      <c r="J9498" s="29" t="str">
        <f t="shared" si="446"/>
        <v/>
      </c>
    </row>
    <row r="9499" spans="8:10" x14ac:dyDescent="0.25">
      <c r="H9499" s="29" t="str">
        <f t="shared" si="444"/>
        <v/>
      </c>
      <c r="I9499" s="29" t="str">
        <f t="shared" si="445"/>
        <v/>
      </c>
      <c r="J9499" s="29" t="str">
        <f t="shared" si="446"/>
        <v/>
      </c>
    </row>
    <row r="9500" spans="8:10" x14ac:dyDescent="0.25">
      <c r="H9500" s="29" t="str">
        <f t="shared" si="444"/>
        <v/>
      </c>
      <c r="I9500" s="29" t="str">
        <f t="shared" si="445"/>
        <v/>
      </c>
      <c r="J9500" s="29" t="str">
        <f t="shared" si="446"/>
        <v/>
      </c>
    </row>
    <row r="9501" spans="8:10" x14ac:dyDescent="0.25">
      <c r="H9501" s="29" t="str">
        <f t="shared" ref="H9501:H9564" si="447">IF(A9501&gt;0,WEEKNUM(C9501,21),"")</f>
        <v/>
      </c>
      <c r="I9501" s="29" t="str">
        <f t="shared" ref="I9501:I9564" si="448">IF(A9501&gt;0,1,"")</f>
        <v/>
      </c>
      <c r="J9501" s="29" t="str">
        <f t="shared" ref="J9501:J9564" si="449">IF(F9501&gt;0,1,"")</f>
        <v/>
      </c>
    </row>
    <row r="9502" spans="8:10" x14ac:dyDescent="0.25">
      <c r="H9502" s="29" t="str">
        <f t="shared" si="447"/>
        <v/>
      </c>
      <c r="I9502" s="29" t="str">
        <f t="shared" si="448"/>
        <v/>
      </c>
      <c r="J9502" s="29" t="str">
        <f t="shared" si="449"/>
        <v/>
      </c>
    </row>
    <row r="9503" spans="8:10" x14ac:dyDescent="0.25">
      <c r="H9503" s="29" t="str">
        <f t="shared" si="447"/>
        <v/>
      </c>
      <c r="I9503" s="29" t="str">
        <f t="shared" si="448"/>
        <v/>
      </c>
      <c r="J9503" s="29" t="str">
        <f t="shared" si="449"/>
        <v/>
      </c>
    </row>
    <row r="9504" spans="8:10" x14ac:dyDescent="0.25">
      <c r="H9504" s="29" t="str">
        <f t="shared" si="447"/>
        <v/>
      </c>
      <c r="I9504" s="29" t="str">
        <f t="shared" si="448"/>
        <v/>
      </c>
      <c r="J9504" s="29" t="str">
        <f t="shared" si="449"/>
        <v/>
      </c>
    </row>
    <row r="9505" spans="8:10" x14ac:dyDescent="0.25">
      <c r="H9505" s="29" t="str">
        <f t="shared" si="447"/>
        <v/>
      </c>
      <c r="I9505" s="29" t="str">
        <f t="shared" si="448"/>
        <v/>
      </c>
      <c r="J9505" s="29" t="str">
        <f t="shared" si="449"/>
        <v/>
      </c>
    </row>
    <row r="9506" spans="8:10" x14ac:dyDescent="0.25">
      <c r="H9506" s="29" t="str">
        <f t="shared" si="447"/>
        <v/>
      </c>
      <c r="I9506" s="29" t="str">
        <f t="shared" si="448"/>
        <v/>
      </c>
      <c r="J9506" s="29" t="str">
        <f t="shared" si="449"/>
        <v/>
      </c>
    </row>
    <row r="9507" spans="8:10" x14ac:dyDescent="0.25">
      <c r="H9507" s="29" t="str">
        <f t="shared" si="447"/>
        <v/>
      </c>
      <c r="I9507" s="29" t="str">
        <f t="shared" si="448"/>
        <v/>
      </c>
      <c r="J9507" s="29" t="str">
        <f t="shared" si="449"/>
        <v/>
      </c>
    </row>
    <row r="9508" spans="8:10" x14ac:dyDescent="0.25">
      <c r="H9508" s="29" t="str">
        <f t="shared" si="447"/>
        <v/>
      </c>
      <c r="I9508" s="29" t="str">
        <f t="shared" si="448"/>
        <v/>
      </c>
      <c r="J9508" s="29" t="str">
        <f t="shared" si="449"/>
        <v/>
      </c>
    </row>
    <row r="9509" spans="8:10" x14ac:dyDescent="0.25">
      <c r="H9509" s="29" t="str">
        <f t="shared" si="447"/>
        <v/>
      </c>
      <c r="I9509" s="29" t="str">
        <f t="shared" si="448"/>
        <v/>
      </c>
      <c r="J9509" s="29" t="str">
        <f t="shared" si="449"/>
        <v/>
      </c>
    </row>
    <row r="9510" spans="8:10" x14ac:dyDescent="0.25">
      <c r="H9510" s="29" t="str">
        <f t="shared" si="447"/>
        <v/>
      </c>
      <c r="I9510" s="29" t="str">
        <f t="shared" si="448"/>
        <v/>
      </c>
      <c r="J9510" s="29" t="str">
        <f t="shared" si="449"/>
        <v/>
      </c>
    </row>
    <row r="9511" spans="8:10" x14ac:dyDescent="0.25">
      <c r="H9511" s="29" t="str">
        <f t="shared" si="447"/>
        <v/>
      </c>
      <c r="I9511" s="29" t="str">
        <f t="shared" si="448"/>
        <v/>
      </c>
      <c r="J9511" s="29" t="str">
        <f t="shared" si="449"/>
        <v/>
      </c>
    </row>
    <row r="9512" spans="8:10" x14ac:dyDescent="0.25">
      <c r="H9512" s="29" t="str">
        <f t="shared" si="447"/>
        <v/>
      </c>
      <c r="I9512" s="29" t="str">
        <f t="shared" si="448"/>
        <v/>
      </c>
      <c r="J9512" s="29" t="str">
        <f t="shared" si="449"/>
        <v/>
      </c>
    </row>
    <row r="9513" spans="8:10" x14ac:dyDescent="0.25">
      <c r="H9513" s="29" t="str">
        <f t="shared" si="447"/>
        <v/>
      </c>
      <c r="I9513" s="29" t="str">
        <f t="shared" si="448"/>
        <v/>
      </c>
      <c r="J9513" s="29" t="str">
        <f t="shared" si="449"/>
        <v/>
      </c>
    </row>
    <row r="9514" spans="8:10" x14ac:dyDescent="0.25">
      <c r="H9514" s="29" t="str">
        <f t="shared" si="447"/>
        <v/>
      </c>
      <c r="I9514" s="29" t="str">
        <f t="shared" si="448"/>
        <v/>
      </c>
      <c r="J9514" s="29" t="str">
        <f t="shared" si="449"/>
        <v/>
      </c>
    </row>
    <row r="9515" spans="8:10" x14ac:dyDescent="0.25">
      <c r="H9515" s="29" t="str">
        <f t="shared" si="447"/>
        <v/>
      </c>
      <c r="I9515" s="29" t="str">
        <f t="shared" si="448"/>
        <v/>
      </c>
      <c r="J9515" s="29" t="str">
        <f t="shared" si="449"/>
        <v/>
      </c>
    </row>
    <row r="9516" spans="8:10" x14ac:dyDescent="0.25">
      <c r="H9516" s="29" t="str">
        <f t="shared" si="447"/>
        <v/>
      </c>
      <c r="I9516" s="29" t="str">
        <f t="shared" si="448"/>
        <v/>
      </c>
      <c r="J9516" s="29" t="str">
        <f t="shared" si="449"/>
        <v/>
      </c>
    </row>
    <row r="9517" spans="8:10" x14ac:dyDescent="0.25">
      <c r="H9517" s="29" t="str">
        <f t="shared" si="447"/>
        <v/>
      </c>
      <c r="I9517" s="29" t="str">
        <f t="shared" si="448"/>
        <v/>
      </c>
    </row>
    <row r="9518" spans="8:10" x14ac:dyDescent="0.25">
      <c r="H9518" s="29" t="str">
        <f t="shared" si="447"/>
        <v/>
      </c>
      <c r="I9518" s="29" t="str">
        <f t="shared" si="448"/>
        <v/>
      </c>
      <c r="J9518" s="29" t="str">
        <f t="shared" si="449"/>
        <v/>
      </c>
    </row>
    <row r="9519" spans="8:10" x14ac:dyDescent="0.25">
      <c r="H9519" s="29" t="str">
        <f t="shared" si="447"/>
        <v/>
      </c>
      <c r="I9519" s="29" t="str">
        <f t="shared" si="448"/>
        <v/>
      </c>
      <c r="J9519" s="29" t="str">
        <f t="shared" si="449"/>
        <v/>
      </c>
    </row>
    <row r="9520" spans="8:10" x14ac:dyDescent="0.25">
      <c r="H9520" s="29" t="str">
        <f t="shared" si="447"/>
        <v/>
      </c>
      <c r="I9520" s="29" t="str">
        <f t="shared" si="448"/>
        <v/>
      </c>
      <c r="J9520" s="29" t="str">
        <f t="shared" si="449"/>
        <v/>
      </c>
    </row>
    <row r="9521" spans="8:10" x14ac:dyDescent="0.25">
      <c r="H9521" s="29" t="str">
        <f t="shared" si="447"/>
        <v/>
      </c>
      <c r="I9521" s="29" t="str">
        <f t="shared" si="448"/>
        <v/>
      </c>
      <c r="J9521" s="29" t="str">
        <f t="shared" si="449"/>
        <v/>
      </c>
    </row>
    <row r="9522" spans="8:10" x14ac:dyDescent="0.25">
      <c r="H9522" s="29" t="str">
        <f t="shared" si="447"/>
        <v/>
      </c>
      <c r="I9522" s="29" t="str">
        <f t="shared" si="448"/>
        <v/>
      </c>
      <c r="J9522" s="29" t="str">
        <f t="shared" si="449"/>
        <v/>
      </c>
    </row>
    <row r="9523" spans="8:10" x14ac:dyDescent="0.25">
      <c r="H9523" s="29" t="str">
        <f t="shared" si="447"/>
        <v/>
      </c>
      <c r="I9523" s="29" t="str">
        <f t="shared" si="448"/>
        <v/>
      </c>
      <c r="J9523" s="29" t="str">
        <f t="shared" si="449"/>
        <v/>
      </c>
    </row>
    <row r="9524" spans="8:10" x14ac:dyDescent="0.25">
      <c r="H9524" s="29" t="str">
        <f t="shared" si="447"/>
        <v/>
      </c>
      <c r="I9524" s="29" t="str">
        <f t="shared" si="448"/>
        <v/>
      </c>
      <c r="J9524" s="29" t="str">
        <f t="shared" si="449"/>
        <v/>
      </c>
    </row>
    <row r="9525" spans="8:10" x14ac:dyDescent="0.25">
      <c r="H9525" s="29" t="str">
        <f t="shared" si="447"/>
        <v/>
      </c>
      <c r="I9525" s="29" t="str">
        <f t="shared" si="448"/>
        <v/>
      </c>
      <c r="J9525" s="29" t="str">
        <f t="shared" si="449"/>
        <v/>
      </c>
    </row>
    <row r="9526" spans="8:10" x14ac:dyDescent="0.25">
      <c r="H9526" s="29" t="str">
        <f t="shared" si="447"/>
        <v/>
      </c>
      <c r="I9526" s="29" t="str">
        <f t="shared" si="448"/>
        <v/>
      </c>
      <c r="J9526" s="29" t="str">
        <f t="shared" si="449"/>
        <v/>
      </c>
    </row>
    <row r="9527" spans="8:10" x14ac:dyDescent="0.25">
      <c r="H9527" s="29" t="str">
        <f t="shared" si="447"/>
        <v/>
      </c>
      <c r="I9527" s="29" t="str">
        <f t="shared" si="448"/>
        <v/>
      </c>
      <c r="J9527" s="29" t="str">
        <f t="shared" si="449"/>
        <v/>
      </c>
    </row>
    <row r="9528" spans="8:10" x14ac:dyDescent="0.25">
      <c r="H9528" s="29" t="str">
        <f t="shared" si="447"/>
        <v/>
      </c>
      <c r="I9528" s="29" t="str">
        <f t="shared" si="448"/>
        <v/>
      </c>
      <c r="J9528" s="29" t="str">
        <f t="shared" si="449"/>
        <v/>
      </c>
    </row>
    <row r="9529" spans="8:10" x14ac:dyDescent="0.25">
      <c r="H9529" s="29" t="str">
        <f t="shared" si="447"/>
        <v/>
      </c>
      <c r="I9529" s="29" t="str">
        <f t="shared" si="448"/>
        <v/>
      </c>
      <c r="J9529" s="29" t="str">
        <f t="shared" si="449"/>
        <v/>
      </c>
    </row>
    <row r="9530" spans="8:10" x14ac:dyDescent="0.25">
      <c r="H9530" s="29" t="str">
        <f t="shared" si="447"/>
        <v/>
      </c>
      <c r="I9530" s="29" t="str">
        <f t="shared" si="448"/>
        <v/>
      </c>
      <c r="J9530" s="29" t="str">
        <f t="shared" si="449"/>
        <v/>
      </c>
    </row>
    <row r="9531" spans="8:10" x14ac:dyDescent="0.25">
      <c r="H9531" s="29" t="str">
        <f t="shared" si="447"/>
        <v/>
      </c>
      <c r="I9531" s="29" t="str">
        <f t="shared" si="448"/>
        <v/>
      </c>
      <c r="J9531" s="29" t="str">
        <f t="shared" si="449"/>
        <v/>
      </c>
    </row>
    <row r="9532" spans="8:10" x14ac:dyDescent="0.25">
      <c r="H9532" s="29" t="str">
        <f t="shared" si="447"/>
        <v/>
      </c>
      <c r="I9532" s="29" t="str">
        <f t="shared" si="448"/>
        <v/>
      </c>
      <c r="J9532" s="29" t="str">
        <f t="shared" si="449"/>
        <v/>
      </c>
    </row>
    <row r="9533" spans="8:10" x14ac:dyDescent="0.25">
      <c r="H9533" s="29" t="str">
        <f t="shared" si="447"/>
        <v/>
      </c>
      <c r="I9533" s="29" t="str">
        <f t="shared" si="448"/>
        <v/>
      </c>
      <c r="J9533" s="29" t="str">
        <f t="shared" si="449"/>
        <v/>
      </c>
    </row>
    <row r="9534" spans="8:10" x14ac:dyDescent="0.25">
      <c r="H9534" s="29" t="str">
        <f t="shared" si="447"/>
        <v/>
      </c>
      <c r="I9534" s="29" t="str">
        <f t="shared" si="448"/>
        <v/>
      </c>
      <c r="J9534" s="29" t="str">
        <f t="shared" si="449"/>
        <v/>
      </c>
    </row>
    <row r="9535" spans="8:10" x14ac:dyDescent="0.25">
      <c r="H9535" s="29" t="str">
        <f t="shared" si="447"/>
        <v/>
      </c>
      <c r="I9535" s="29" t="str">
        <f t="shared" si="448"/>
        <v/>
      </c>
      <c r="J9535" s="29" t="str">
        <f t="shared" si="449"/>
        <v/>
      </c>
    </row>
    <row r="9536" spans="8:10" x14ac:dyDescent="0.25">
      <c r="H9536" s="29" t="str">
        <f t="shared" si="447"/>
        <v/>
      </c>
      <c r="I9536" s="29" t="str">
        <f t="shared" si="448"/>
        <v/>
      </c>
      <c r="J9536" s="29" t="str">
        <f t="shared" si="449"/>
        <v/>
      </c>
    </row>
    <row r="9537" spans="8:10" x14ac:dyDescent="0.25">
      <c r="H9537" s="29" t="str">
        <f t="shared" si="447"/>
        <v/>
      </c>
      <c r="I9537" s="29" t="str">
        <f t="shared" si="448"/>
        <v/>
      </c>
      <c r="J9537" s="29" t="str">
        <f t="shared" si="449"/>
        <v/>
      </c>
    </row>
    <row r="9538" spans="8:10" x14ac:dyDescent="0.25">
      <c r="H9538" s="29" t="str">
        <f t="shared" si="447"/>
        <v/>
      </c>
      <c r="I9538" s="29" t="str">
        <f t="shared" si="448"/>
        <v/>
      </c>
      <c r="J9538" s="29" t="str">
        <f t="shared" si="449"/>
        <v/>
      </c>
    </row>
    <row r="9539" spans="8:10" x14ac:dyDescent="0.25">
      <c r="H9539" s="29" t="str">
        <f t="shared" si="447"/>
        <v/>
      </c>
      <c r="I9539" s="29" t="str">
        <f t="shared" si="448"/>
        <v/>
      </c>
      <c r="J9539" s="29" t="str">
        <f t="shared" si="449"/>
        <v/>
      </c>
    </row>
    <row r="9540" spans="8:10" x14ac:dyDescent="0.25">
      <c r="H9540" s="29" t="str">
        <f t="shared" si="447"/>
        <v/>
      </c>
      <c r="I9540" s="29" t="str">
        <f t="shared" si="448"/>
        <v/>
      </c>
      <c r="J9540" s="29" t="str">
        <f t="shared" si="449"/>
        <v/>
      </c>
    </row>
    <row r="9541" spans="8:10" x14ac:dyDescent="0.25">
      <c r="H9541" s="29" t="str">
        <f t="shared" si="447"/>
        <v/>
      </c>
      <c r="I9541" s="29" t="str">
        <f t="shared" si="448"/>
        <v/>
      </c>
      <c r="J9541" s="29" t="str">
        <f t="shared" si="449"/>
        <v/>
      </c>
    </row>
    <row r="9542" spans="8:10" x14ac:dyDescent="0.25">
      <c r="H9542" s="29" t="str">
        <f t="shared" si="447"/>
        <v/>
      </c>
      <c r="I9542" s="29" t="str">
        <f t="shared" si="448"/>
        <v/>
      </c>
      <c r="J9542" s="29" t="str">
        <f t="shared" si="449"/>
        <v/>
      </c>
    </row>
    <row r="9543" spans="8:10" x14ac:dyDescent="0.25">
      <c r="H9543" s="29" t="str">
        <f t="shared" si="447"/>
        <v/>
      </c>
      <c r="I9543" s="29" t="str">
        <f t="shared" si="448"/>
        <v/>
      </c>
      <c r="J9543" s="29" t="str">
        <f t="shared" si="449"/>
        <v/>
      </c>
    </row>
    <row r="9544" spans="8:10" x14ac:dyDescent="0.25">
      <c r="H9544" s="29" t="str">
        <f t="shared" si="447"/>
        <v/>
      </c>
      <c r="I9544" s="29" t="str">
        <f t="shared" si="448"/>
        <v/>
      </c>
      <c r="J9544" s="29" t="str">
        <f t="shared" si="449"/>
        <v/>
      </c>
    </row>
    <row r="9545" spans="8:10" x14ac:dyDescent="0.25">
      <c r="H9545" s="29" t="str">
        <f t="shared" si="447"/>
        <v/>
      </c>
      <c r="I9545" s="29" t="str">
        <f t="shared" si="448"/>
        <v/>
      </c>
      <c r="J9545" s="29" t="str">
        <f t="shared" si="449"/>
        <v/>
      </c>
    </row>
    <row r="9546" spans="8:10" x14ac:dyDescent="0.25">
      <c r="H9546" s="29" t="str">
        <f t="shared" si="447"/>
        <v/>
      </c>
      <c r="I9546" s="29" t="str">
        <f t="shared" si="448"/>
        <v/>
      </c>
      <c r="J9546" s="29" t="str">
        <f t="shared" si="449"/>
        <v/>
      </c>
    </row>
    <row r="9547" spans="8:10" x14ac:dyDescent="0.25">
      <c r="H9547" s="29" t="str">
        <f t="shared" si="447"/>
        <v/>
      </c>
      <c r="I9547" s="29" t="str">
        <f t="shared" si="448"/>
        <v/>
      </c>
      <c r="J9547" s="29" t="str">
        <f t="shared" si="449"/>
        <v/>
      </c>
    </row>
    <row r="9548" spans="8:10" x14ac:dyDescent="0.25">
      <c r="H9548" s="29" t="str">
        <f t="shared" si="447"/>
        <v/>
      </c>
      <c r="I9548" s="29" t="str">
        <f t="shared" si="448"/>
        <v/>
      </c>
      <c r="J9548" s="29" t="str">
        <f t="shared" si="449"/>
        <v/>
      </c>
    </row>
    <row r="9549" spans="8:10" x14ac:dyDescent="0.25">
      <c r="H9549" s="29" t="str">
        <f t="shared" si="447"/>
        <v/>
      </c>
      <c r="I9549" s="29" t="str">
        <f t="shared" si="448"/>
        <v/>
      </c>
      <c r="J9549" s="29" t="str">
        <f t="shared" si="449"/>
        <v/>
      </c>
    </row>
    <row r="9550" spans="8:10" x14ac:dyDescent="0.25">
      <c r="H9550" s="29" t="str">
        <f t="shared" si="447"/>
        <v/>
      </c>
      <c r="I9550" s="29" t="str">
        <f t="shared" si="448"/>
        <v/>
      </c>
      <c r="J9550" s="29" t="str">
        <f t="shared" si="449"/>
        <v/>
      </c>
    </row>
    <row r="9551" spans="8:10" x14ac:dyDescent="0.25">
      <c r="H9551" s="29" t="str">
        <f t="shared" si="447"/>
        <v/>
      </c>
      <c r="I9551" s="29" t="str">
        <f t="shared" si="448"/>
        <v/>
      </c>
      <c r="J9551" s="29" t="str">
        <f t="shared" si="449"/>
        <v/>
      </c>
    </row>
    <row r="9552" spans="8:10" x14ac:dyDescent="0.25">
      <c r="H9552" s="29" t="str">
        <f t="shared" si="447"/>
        <v/>
      </c>
      <c r="I9552" s="29" t="str">
        <f t="shared" si="448"/>
        <v/>
      </c>
      <c r="J9552" s="29" t="str">
        <f t="shared" si="449"/>
        <v/>
      </c>
    </row>
    <row r="9553" spans="8:10" x14ac:dyDescent="0.25">
      <c r="H9553" s="29" t="str">
        <f t="shared" si="447"/>
        <v/>
      </c>
      <c r="I9553" s="29" t="str">
        <f t="shared" si="448"/>
        <v/>
      </c>
      <c r="J9553" s="29" t="str">
        <f t="shared" si="449"/>
        <v/>
      </c>
    </row>
    <row r="9554" spans="8:10" x14ac:dyDescent="0.25">
      <c r="H9554" s="29" t="str">
        <f t="shared" si="447"/>
        <v/>
      </c>
      <c r="I9554" s="29" t="str">
        <f t="shared" si="448"/>
        <v/>
      </c>
      <c r="J9554" s="29" t="str">
        <f t="shared" si="449"/>
        <v/>
      </c>
    </row>
    <row r="9555" spans="8:10" x14ac:dyDescent="0.25">
      <c r="H9555" s="29" t="str">
        <f t="shared" si="447"/>
        <v/>
      </c>
      <c r="I9555" s="29" t="str">
        <f t="shared" si="448"/>
        <v/>
      </c>
      <c r="J9555" s="29" t="str">
        <f t="shared" si="449"/>
        <v/>
      </c>
    </row>
    <row r="9556" spans="8:10" x14ac:dyDescent="0.25">
      <c r="H9556" s="29" t="str">
        <f t="shared" si="447"/>
        <v/>
      </c>
      <c r="I9556" s="29" t="str">
        <f t="shared" si="448"/>
        <v/>
      </c>
      <c r="J9556" s="29" t="str">
        <f t="shared" si="449"/>
        <v/>
      </c>
    </row>
    <row r="9557" spans="8:10" x14ac:dyDescent="0.25">
      <c r="H9557" s="29" t="str">
        <f t="shared" si="447"/>
        <v/>
      </c>
      <c r="I9557" s="29" t="str">
        <f t="shared" si="448"/>
        <v/>
      </c>
      <c r="J9557" s="29" t="str">
        <f t="shared" si="449"/>
        <v/>
      </c>
    </row>
    <row r="9558" spans="8:10" x14ac:dyDescent="0.25">
      <c r="H9558" s="29" t="str">
        <f t="shared" si="447"/>
        <v/>
      </c>
      <c r="I9558" s="29" t="str">
        <f t="shared" si="448"/>
        <v/>
      </c>
      <c r="J9558" s="29" t="str">
        <f t="shared" si="449"/>
        <v/>
      </c>
    </row>
    <row r="9559" spans="8:10" x14ac:dyDescent="0.25">
      <c r="H9559" s="29" t="str">
        <f t="shared" si="447"/>
        <v/>
      </c>
      <c r="I9559" s="29" t="str">
        <f t="shared" si="448"/>
        <v/>
      </c>
      <c r="J9559" s="29" t="str">
        <f t="shared" si="449"/>
        <v/>
      </c>
    </row>
    <row r="9560" spans="8:10" x14ac:dyDescent="0.25">
      <c r="H9560" s="29" t="str">
        <f t="shared" si="447"/>
        <v/>
      </c>
      <c r="I9560" s="29" t="str">
        <f t="shared" si="448"/>
        <v/>
      </c>
      <c r="J9560" s="29" t="str">
        <f t="shared" si="449"/>
        <v/>
      </c>
    </row>
    <row r="9561" spans="8:10" x14ac:dyDescent="0.25">
      <c r="H9561" s="29" t="str">
        <f t="shared" si="447"/>
        <v/>
      </c>
      <c r="I9561" s="29" t="str">
        <f t="shared" si="448"/>
        <v/>
      </c>
      <c r="J9561" s="29" t="str">
        <f t="shared" si="449"/>
        <v/>
      </c>
    </row>
    <row r="9562" spans="8:10" x14ac:dyDescent="0.25">
      <c r="H9562" s="29" t="str">
        <f t="shared" si="447"/>
        <v/>
      </c>
      <c r="I9562" s="29" t="str">
        <f t="shared" si="448"/>
        <v/>
      </c>
      <c r="J9562" s="29" t="str">
        <f t="shared" si="449"/>
        <v/>
      </c>
    </row>
    <row r="9563" spans="8:10" x14ac:dyDescent="0.25">
      <c r="H9563" s="29" t="str">
        <f t="shared" si="447"/>
        <v/>
      </c>
      <c r="I9563" s="29" t="str">
        <f t="shared" si="448"/>
        <v/>
      </c>
      <c r="J9563" s="29" t="str">
        <f t="shared" si="449"/>
        <v/>
      </c>
    </row>
    <row r="9564" spans="8:10" x14ac:dyDescent="0.25">
      <c r="H9564" s="29" t="str">
        <f t="shared" si="447"/>
        <v/>
      </c>
      <c r="I9564" s="29" t="str">
        <f t="shared" si="448"/>
        <v/>
      </c>
      <c r="J9564" s="29" t="str">
        <f t="shared" si="449"/>
        <v/>
      </c>
    </row>
    <row r="9565" spans="8:10" x14ac:dyDescent="0.25">
      <c r="H9565" s="29" t="str">
        <f t="shared" ref="H9565:H9628" si="450">IF(A9565&gt;0,WEEKNUM(C9565,21),"")</f>
        <v/>
      </c>
      <c r="I9565" s="29" t="str">
        <f t="shared" ref="I9565:I9628" si="451">IF(A9565&gt;0,1,"")</f>
        <v/>
      </c>
      <c r="J9565" s="29" t="str">
        <f t="shared" ref="J9565:J9628" si="452">IF(F9565&gt;0,1,"")</f>
        <v/>
      </c>
    </row>
    <row r="9566" spans="8:10" x14ac:dyDescent="0.25">
      <c r="H9566" s="29" t="str">
        <f t="shared" si="450"/>
        <v/>
      </c>
      <c r="I9566" s="29" t="str">
        <f t="shared" si="451"/>
        <v/>
      </c>
      <c r="J9566" s="29" t="str">
        <f t="shared" si="452"/>
        <v/>
      </c>
    </row>
    <row r="9567" spans="8:10" x14ac:dyDescent="0.25">
      <c r="H9567" s="29" t="str">
        <f t="shared" si="450"/>
        <v/>
      </c>
      <c r="I9567" s="29" t="str">
        <f t="shared" si="451"/>
        <v/>
      </c>
      <c r="J9567" s="29" t="str">
        <f t="shared" si="452"/>
        <v/>
      </c>
    </row>
    <row r="9568" spans="8:10" x14ac:dyDescent="0.25">
      <c r="H9568" s="29" t="str">
        <f t="shared" si="450"/>
        <v/>
      </c>
      <c r="I9568" s="29" t="str">
        <f t="shared" si="451"/>
        <v/>
      </c>
      <c r="J9568" s="29" t="str">
        <f t="shared" si="452"/>
        <v/>
      </c>
    </row>
    <row r="9569" spans="8:10" x14ac:dyDescent="0.25">
      <c r="H9569" s="29" t="str">
        <f t="shared" si="450"/>
        <v/>
      </c>
      <c r="I9569" s="29" t="str">
        <f t="shared" si="451"/>
        <v/>
      </c>
      <c r="J9569" s="29" t="str">
        <f t="shared" si="452"/>
        <v/>
      </c>
    </row>
    <row r="9570" spans="8:10" x14ac:dyDescent="0.25">
      <c r="H9570" s="29" t="str">
        <f t="shared" si="450"/>
        <v/>
      </c>
      <c r="I9570" s="29" t="str">
        <f t="shared" si="451"/>
        <v/>
      </c>
      <c r="J9570" s="29" t="str">
        <f t="shared" si="452"/>
        <v/>
      </c>
    </row>
    <row r="9571" spans="8:10" x14ac:dyDescent="0.25">
      <c r="H9571" s="29" t="str">
        <f t="shared" si="450"/>
        <v/>
      </c>
      <c r="I9571" s="29" t="str">
        <f t="shared" si="451"/>
        <v/>
      </c>
      <c r="J9571" s="29" t="str">
        <f t="shared" si="452"/>
        <v/>
      </c>
    </row>
    <row r="9572" spans="8:10" x14ac:dyDescent="0.25">
      <c r="H9572" s="29" t="str">
        <f t="shared" si="450"/>
        <v/>
      </c>
      <c r="I9572" s="29" t="str">
        <f t="shared" si="451"/>
        <v/>
      </c>
      <c r="J9572" s="29" t="str">
        <f t="shared" si="452"/>
        <v/>
      </c>
    </row>
    <row r="9573" spans="8:10" x14ac:dyDescent="0.25">
      <c r="H9573" s="29" t="str">
        <f t="shared" si="450"/>
        <v/>
      </c>
      <c r="I9573" s="29" t="str">
        <f t="shared" si="451"/>
        <v/>
      </c>
      <c r="J9573" s="29" t="str">
        <f t="shared" si="452"/>
        <v/>
      </c>
    </row>
    <row r="9574" spans="8:10" x14ac:dyDescent="0.25">
      <c r="H9574" s="29" t="str">
        <f t="shared" si="450"/>
        <v/>
      </c>
      <c r="I9574" s="29" t="str">
        <f t="shared" si="451"/>
        <v/>
      </c>
      <c r="J9574" s="29" t="str">
        <f t="shared" si="452"/>
        <v/>
      </c>
    </row>
    <row r="9575" spans="8:10" x14ac:dyDescent="0.25">
      <c r="H9575" s="29" t="str">
        <f t="shared" si="450"/>
        <v/>
      </c>
      <c r="I9575" s="29" t="str">
        <f t="shared" si="451"/>
        <v/>
      </c>
      <c r="J9575" s="29" t="str">
        <f t="shared" si="452"/>
        <v/>
      </c>
    </row>
    <row r="9576" spans="8:10" x14ac:dyDescent="0.25">
      <c r="H9576" s="29" t="str">
        <f t="shared" si="450"/>
        <v/>
      </c>
      <c r="I9576" s="29" t="str">
        <f t="shared" si="451"/>
        <v/>
      </c>
      <c r="J9576" s="29" t="str">
        <f t="shared" si="452"/>
        <v/>
      </c>
    </row>
    <row r="9577" spans="8:10" x14ac:dyDescent="0.25">
      <c r="H9577" s="29" t="str">
        <f t="shared" si="450"/>
        <v/>
      </c>
      <c r="I9577" s="29" t="str">
        <f t="shared" si="451"/>
        <v/>
      </c>
      <c r="J9577" s="29" t="str">
        <f t="shared" si="452"/>
        <v/>
      </c>
    </row>
    <row r="9578" spans="8:10" x14ac:dyDescent="0.25">
      <c r="H9578" s="29" t="str">
        <f t="shared" si="450"/>
        <v/>
      </c>
      <c r="I9578" s="29" t="str">
        <f t="shared" si="451"/>
        <v/>
      </c>
      <c r="J9578" s="29" t="str">
        <f t="shared" si="452"/>
        <v/>
      </c>
    </row>
    <row r="9579" spans="8:10" x14ac:dyDescent="0.25">
      <c r="H9579" s="29" t="str">
        <f t="shared" si="450"/>
        <v/>
      </c>
      <c r="I9579" s="29" t="str">
        <f t="shared" si="451"/>
        <v/>
      </c>
      <c r="J9579" s="29" t="str">
        <f t="shared" si="452"/>
        <v/>
      </c>
    </row>
    <row r="9580" spans="8:10" x14ac:dyDescent="0.25">
      <c r="H9580" s="29" t="str">
        <f t="shared" si="450"/>
        <v/>
      </c>
      <c r="I9580" s="29" t="str">
        <f t="shared" si="451"/>
        <v/>
      </c>
      <c r="J9580" s="29" t="str">
        <f t="shared" si="452"/>
        <v/>
      </c>
    </row>
    <row r="9581" spans="8:10" x14ac:dyDescent="0.25">
      <c r="H9581" s="29" t="str">
        <f t="shared" si="450"/>
        <v/>
      </c>
      <c r="I9581" s="29" t="str">
        <f t="shared" si="451"/>
        <v/>
      </c>
      <c r="J9581" s="29" t="str">
        <f t="shared" si="452"/>
        <v/>
      </c>
    </row>
    <row r="9582" spans="8:10" x14ac:dyDescent="0.25">
      <c r="H9582" s="29" t="str">
        <f t="shared" si="450"/>
        <v/>
      </c>
      <c r="I9582" s="29" t="str">
        <f t="shared" si="451"/>
        <v/>
      </c>
      <c r="J9582" s="29" t="str">
        <f t="shared" si="452"/>
        <v/>
      </c>
    </row>
    <row r="9583" spans="8:10" x14ac:dyDescent="0.25">
      <c r="H9583" s="29" t="str">
        <f t="shared" si="450"/>
        <v/>
      </c>
      <c r="I9583" s="29" t="str">
        <f t="shared" si="451"/>
        <v/>
      </c>
      <c r="J9583" s="29" t="str">
        <f t="shared" si="452"/>
        <v/>
      </c>
    </row>
    <row r="9584" spans="8:10" x14ac:dyDescent="0.25">
      <c r="H9584" s="29" t="str">
        <f t="shared" si="450"/>
        <v/>
      </c>
      <c r="I9584" s="29" t="str">
        <f t="shared" si="451"/>
        <v/>
      </c>
      <c r="J9584" s="29" t="str">
        <f t="shared" si="452"/>
        <v/>
      </c>
    </row>
    <row r="9585" spans="8:10" x14ac:dyDescent="0.25">
      <c r="H9585" s="29" t="str">
        <f t="shared" si="450"/>
        <v/>
      </c>
      <c r="I9585" s="29" t="str">
        <f t="shared" si="451"/>
        <v/>
      </c>
      <c r="J9585" s="29" t="str">
        <f t="shared" si="452"/>
        <v/>
      </c>
    </row>
    <row r="9586" spans="8:10" x14ac:dyDescent="0.25">
      <c r="H9586" s="29" t="str">
        <f t="shared" si="450"/>
        <v/>
      </c>
      <c r="I9586" s="29" t="str">
        <f t="shared" si="451"/>
        <v/>
      </c>
      <c r="J9586" s="29" t="str">
        <f t="shared" si="452"/>
        <v/>
      </c>
    </row>
    <row r="9587" spans="8:10" x14ac:dyDescent="0.25">
      <c r="H9587" s="29" t="str">
        <f t="shared" si="450"/>
        <v/>
      </c>
      <c r="I9587" s="29" t="str">
        <f t="shared" si="451"/>
        <v/>
      </c>
      <c r="J9587" s="29" t="str">
        <f t="shared" si="452"/>
        <v/>
      </c>
    </row>
    <row r="9588" spans="8:10" x14ac:dyDescent="0.25">
      <c r="H9588" s="29" t="str">
        <f t="shared" si="450"/>
        <v/>
      </c>
      <c r="I9588" s="29" t="str">
        <f t="shared" si="451"/>
        <v/>
      </c>
      <c r="J9588" s="29" t="str">
        <f t="shared" si="452"/>
        <v/>
      </c>
    </row>
    <row r="9589" spans="8:10" x14ac:dyDescent="0.25">
      <c r="H9589" s="29" t="str">
        <f t="shared" si="450"/>
        <v/>
      </c>
      <c r="I9589" s="29" t="str">
        <f t="shared" si="451"/>
        <v/>
      </c>
      <c r="J9589" s="29" t="str">
        <f t="shared" si="452"/>
        <v/>
      </c>
    </row>
    <row r="9590" spans="8:10" x14ac:dyDescent="0.25">
      <c r="H9590" s="29" t="str">
        <f t="shared" si="450"/>
        <v/>
      </c>
      <c r="I9590" s="29" t="str">
        <f t="shared" si="451"/>
        <v/>
      </c>
      <c r="J9590" s="29" t="str">
        <f t="shared" si="452"/>
        <v/>
      </c>
    </row>
    <row r="9591" spans="8:10" x14ac:dyDescent="0.25">
      <c r="H9591" s="29" t="str">
        <f t="shared" si="450"/>
        <v/>
      </c>
      <c r="I9591" s="29" t="str">
        <f t="shared" si="451"/>
        <v/>
      </c>
      <c r="J9591" s="29" t="str">
        <f t="shared" si="452"/>
        <v/>
      </c>
    </row>
    <row r="9592" spans="8:10" x14ac:dyDescent="0.25">
      <c r="H9592" s="29" t="str">
        <f t="shared" si="450"/>
        <v/>
      </c>
      <c r="I9592" s="29" t="str">
        <f t="shared" si="451"/>
        <v/>
      </c>
      <c r="J9592" s="29" t="str">
        <f t="shared" si="452"/>
        <v/>
      </c>
    </row>
    <row r="9593" spans="8:10" x14ac:dyDescent="0.25">
      <c r="H9593" s="29" t="str">
        <f t="shared" si="450"/>
        <v/>
      </c>
      <c r="I9593" s="29" t="str">
        <f t="shared" si="451"/>
        <v/>
      </c>
      <c r="J9593" s="29" t="str">
        <f t="shared" si="452"/>
        <v/>
      </c>
    </row>
    <row r="9594" spans="8:10" x14ac:dyDescent="0.25">
      <c r="H9594" s="29" t="str">
        <f t="shared" si="450"/>
        <v/>
      </c>
      <c r="I9594" s="29" t="str">
        <f t="shared" si="451"/>
        <v/>
      </c>
      <c r="J9594" s="29" t="str">
        <f t="shared" si="452"/>
        <v/>
      </c>
    </row>
    <row r="9595" spans="8:10" x14ac:dyDescent="0.25">
      <c r="H9595" s="29" t="str">
        <f t="shared" si="450"/>
        <v/>
      </c>
      <c r="I9595" s="29" t="str">
        <f t="shared" si="451"/>
        <v/>
      </c>
      <c r="J9595" s="29" t="str">
        <f t="shared" si="452"/>
        <v/>
      </c>
    </row>
    <row r="9596" spans="8:10" x14ac:dyDescent="0.25">
      <c r="H9596" s="29" t="str">
        <f t="shared" si="450"/>
        <v/>
      </c>
      <c r="I9596" s="29" t="str">
        <f t="shared" si="451"/>
        <v/>
      </c>
      <c r="J9596" s="29" t="str">
        <f t="shared" si="452"/>
        <v/>
      </c>
    </row>
    <row r="9597" spans="8:10" x14ac:dyDescent="0.25">
      <c r="H9597" s="29" t="str">
        <f t="shared" si="450"/>
        <v/>
      </c>
      <c r="I9597" s="29" t="str">
        <f t="shared" si="451"/>
        <v/>
      </c>
      <c r="J9597" s="29" t="str">
        <f t="shared" si="452"/>
        <v/>
      </c>
    </row>
    <row r="9598" spans="8:10" x14ac:dyDescent="0.25">
      <c r="H9598" s="29" t="str">
        <f t="shared" si="450"/>
        <v/>
      </c>
      <c r="I9598" s="29" t="str">
        <f t="shared" si="451"/>
        <v/>
      </c>
      <c r="J9598" s="29" t="str">
        <f t="shared" si="452"/>
        <v/>
      </c>
    </row>
    <row r="9599" spans="8:10" x14ac:dyDescent="0.25">
      <c r="H9599" s="29" t="str">
        <f t="shared" si="450"/>
        <v/>
      </c>
      <c r="I9599" s="29" t="str">
        <f t="shared" si="451"/>
        <v/>
      </c>
      <c r="J9599" s="29" t="str">
        <f t="shared" si="452"/>
        <v/>
      </c>
    </row>
    <row r="9600" spans="8:10" x14ac:dyDescent="0.25">
      <c r="H9600" s="29" t="str">
        <f t="shared" si="450"/>
        <v/>
      </c>
      <c r="I9600" s="29" t="str">
        <f t="shared" si="451"/>
        <v/>
      </c>
      <c r="J9600" s="29" t="str">
        <f t="shared" si="452"/>
        <v/>
      </c>
    </row>
    <row r="9601" spans="8:10" x14ac:dyDescent="0.25">
      <c r="H9601" s="29" t="str">
        <f t="shared" si="450"/>
        <v/>
      </c>
      <c r="I9601" s="29" t="str">
        <f t="shared" si="451"/>
        <v/>
      </c>
      <c r="J9601" s="29" t="str">
        <f t="shared" si="452"/>
        <v/>
      </c>
    </row>
    <row r="9602" spans="8:10" x14ac:dyDescent="0.25">
      <c r="H9602" s="29" t="str">
        <f t="shared" si="450"/>
        <v/>
      </c>
      <c r="I9602" s="29" t="str">
        <f t="shared" si="451"/>
        <v/>
      </c>
      <c r="J9602" s="29" t="str">
        <f t="shared" si="452"/>
        <v/>
      </c>
    </row>
    <row r="9603" spans="8:10" x14ac:dyDescent="0.25">
      <c r="H9603" s="29" t="str">
        <f t="shared" si="450"/>
        <v/>
      </c>
      <c r="I9603" s="29" t="str">
        <f t="shared" si="451"/>
        <v/>
      </c>
      <c r="J9603" s="29" t="str">
        <f t="shared" si="452"/>
        <v/>
      </c>
    </row>
    <row r="9604" spans="8:10" x14ac:dyDescent="0.25">
      <c r="H9604" s="29" t="str">
        <f t="shared" si="450"/>
        <v/>
      </c>
      <c r="I9604" s="29" t="str">
        <f t="shared" si="451"/>
        <v/>
      </c>
      <c r="J9604" s="29" t="str">
        <f t="shared" si="452"/>
        <v/>
      </c>
    </row>
    <row r="9605" spans="8:10" x14ac:dyDescent="0.25">
      <c r="H9605" s="29" t="str">
        <f t="shared" si="450"/>
        <v/>
      </c>
      <c r="I9605" s="29" t="str">
        <f t="shared" si="451"/>
        <v/>
      </c>
      <c r="J9605" s="29" t="str">
        <f t="shared" si="452"/>
        <v/>
      </c>
    </row>
    <row r="9606" spans="8:10" x14ac:dyDescent="0.25">
      <c r="H9606" s="29" t="str">
        <f t="shared" si="450"/>
        <v/>
      </c>
      <c r="I9606" s="29" t="str">
        <f t="shared" si="451"/>
        <v/>
      </c>
      <c r="J9606" s="29" t="str">
        <f t="shared" si="452"/>
        <v/>
      </c>
    </row>
    <row r="9607" spans="8:10" x14ac:dyDescent="0.25">
      <c r="H9607" s="29" t="str">
        <f t="shared" si="450"/>
        <v/>
      </c>
      <c r="I9607" s="29" t="str">
        <f t="shared" si="451"/>
        <v/>
      </c>
      <c r="J9607" s="29" t="str">
        <f t="shared" si="452"/>
        <v/>
      </c>
    </row>
    <row r="9608" spans="8:10" x14ac:dyDescent="0.25">
      <c r="H9608" s="29" t="str">
        <f t="shared" si="450"/>
        <v/>
      </c>
      <c r="I9608" s="29" t="str">
        <f t="shared" si="451"/>
        <v/>
      </c>
      <c r="J9608" s="29" t="str">
        <f t="shared" si="452"/>
        <v/>
      </c>
    </row>
    <row r="9609" spans="8:10" x14ac:dyDescent="0.25">
      <c r="H9609" s="29" t="str">
        <f t="shared" si="450"/>
        <v/>
      </c>
      <c r="I9609" s="29" t="str">
        <f t="shared" si="451"/>
        <v/>
      </c>
      <c r="J9609" s="29" t="str">
        <f t="shared" si="452"/>
        <v/>
      </c>
    </row>
    <row r="9610" spans="8:10" x14ac:dyDescent="0.25">
      <c r="H9610" s="29" t="str">
        <f t="shared" si="450"/>
        <v/>
      </c>
      <c r="I9610" s="29" t="str">
        <f t="shared" si="451"/>
        <v/>
      </c>
      <c r="J9610" s="29" t="str">
        <f t="shared" si="452"/>
        <v/>
      </c>
    </row>
    <row r="9611" spans="8:10" x14ac:dyDescent="0.25">
      <c r="H9611" s="29" t="str">
        <f t="shared" si="450"/>
        <v/>
      </c>
      <c r="I9611" s="29" t="str">
        <f t="shared" si="451"/>
        <v/>
      </c>
      <c r="J9611" s="29" t="str">
        <f t="shared" si="452"/>
        <v/>
      </c>
    </row>
    <row r="9612" spans="8:10" x14ac:dyDescent="0.25">
      <c r="H9612" s="29" t="str">
        <f t="shared" si="450"/>
        <v/>
      </c>
      <c r="I9612" s="29" t="str">
        <f t="shared" si="451"/>
        <v/>
      </c>
      <c r="J9612" s="29" t="str">
        <f t="shared" si="452"/>
        <v/>
      </c>
    </row>
    <row r="9613" spans="8:10" x14ac:dyDescent="0.25">
      <c r="H9613" s="29" t="str">
        <f t="shared" si="450"/>
        <v/>
      </c>
      <c r="I9613" s="29" t="str">
        <f t="shared" si="451"/>
        <v/>
      </c>
      <c r="J9613" s="29" t="str">
        <f t="shared" si="452"/>
        <v/>
      </c>
    </row>
    <row r="9614" spans="8:10" x14ac:dyDescent="0.25">
      <c r="H9614" s="29" t="str">
        <f t="shared" si="450"/>
        <v/>
      </c>
      <c r="I9614" s="29" t="str">
        <f t="shared" si="451"/>
        <v/>
      </c>
      <c r="J9614" s="29" t="str">
        <f t="shared" si="452"/>
        <v/>
      </c>
    </row>
    <row r="9615" spans="8:10" x14ac:dyDescent="0.25">
      <c r="H9615" s="29" t="str">
        <f t="shared" si="450"/>
        <v/>
      </c>
      <c r="I9615" s="29" t="str">
        <f t="shared" si="451"/>
        <v/>
      </c>
      <c r="J9615" s="29" t="str">
        <f t="shared" si="452"/>
        <v/>
      </c>
    </row>
    <row r="9616" spans="8:10" x14ac:dyDescent="0.25">
      <c r="H9616" s="29" t="str">
        <f t="shared" si="450"/>
        <v/>
      </c>
      <c r="I9616" s="29" t="str">
        <f t="shared" si="451"/>
        <v/>
      </c>
      <c r="J9616" s="29" t="str">
        <f t="shared" si="452"/>
        <v/>
      </c>
    </row>
    <row r="9617" spans="8:10" x14ac:dyDescent="0.25">
      <c r="H9617" s="29" t="str">
        <f t="shared" si="450"/>
        <v/>
      </c>
      <c r="I9617" s="29" t="str">
        <f t="shared" si="451"/>
        <v/>
      </c>
      <c r="J9617" s="29" t="str">
        <f t="shared" si="452"/>
        <v/>
      </c>
    </row>
    <row r="9618" spans="8:10" x14ac:dyDescent="0.25">
      <c r="H9618" s="29" t="str">
        <f t="shared" si="450"/>
        <v/>
      </c>
      <c r="I9618" s="29" t="str">
        <f t="shared" si="451"/>
        <v/>
      </c>
      <c r="J9618" s="29" t="str">
        <f t="shared" si="452"/>
        <v/>
      </c>
    </row>
    <row r="9619" spans="8:10" x14ac:dyDescent="0.25">
      <c r="H9619" s="29" t="str">
        <f t="shared" si="450"/>
        <v/>
      </c>
      <c r="I9619" s="29" t="str">
        <f t="shared" si="451"/>
        <v/>
      </c>
      <c r="J9619" s="29" t="str">
        <f t="shared" si="452"/>
        <v/>
      </c>
    </row>
    <row r="9620" spans="8:10" x14ac:dyDescent="0.25">
      <c r="H9620" s="29" t="str">
        <f t="shared" si="450"/>
        <v/>
      </c>
      <c r="I9620" s="29" t="str">
        <f t="shared" si="451"/>
        <v/>
      </c>
      <c r="J9620" s="29" t="str">
        <f t="shared" si="452"/>
        <v/>
      </c>
    </row>
    <row r="9621" spans="8:10" x14ac:dyDescent="0.25">
      <c r="H9621" s="29" t="str">
        <f t="shared" si="450"/>
        <v/>
      </c>
      <c r="I9621" s="29" t="str">
        <f t="shared" si="451"/>
        <v/>
      </c>
      <c r="J9621" s="29" t="str">
        <f t="shared" si="452"/>
        <v/>
      </c>
    </row>
    <row r="9622" spans="8:10" x14ac:dyDescent="0.25">
      <c r="H9622" s="29" t="str">
        <f t="shared" si="450"/>
        <v/>
      </c>
      <c r="I9622" s="29" t="str">
        <f t="shared" si="451"/>
        <v/>
      </c>
      <c r="J9622" s="29" t="str">
        <f t="shared" si="452"/>
        <v/>
      </c>
    </row>
    <row r="9623" spans="8:10" x14ac:dyDescent="0.25">
      <c r="H9623" s="29" t="str">
        <f t="shared" si="450"/>
        <v/>
      </c>
      <c r="I9623" s="29" t="str">
        <f t="shared" si="451"/>
        <v/>
      </c>
      <c r="J9623" s="29" t="str">
        <f t="shared" si="452"/>
        <v/>
      </c>
    </row>
    <row r="9624" spans="8:10" x14ac:dyDescent="0.25">
      <c r="H9624" s="29" t="str">
        <f t="shared" si="450"/>
        <v/>
      </c>
      <c r="I9624" s="29" t="str">
        <f t="shared" si="451"/>
        <v/>
      </c>
      <c r="J9624" s="29" t="str">
        <f t="shared" si="452"/>
        <v/>
      </c>
    </row>
    <row r="9625" spans="8:10" x14ac:dyDescent="0.25">
      <c r="H9625" s="29" t="str">
        <f t="shared" si="450"/>
        <v/>
      </c>
      <c r="I9625" s="29" t="str">
        <f t="shared" si="451"/>
        <v/>
      </c>
      <c r="J9625" s="29" t="str">
        <f t="shared" si="452"/>
        <v/>
      </c>
    </row>
    <row r="9626" spans="8:10" x14ac:dyDescent="0.25">
      <c r="H9626" s="29" t="str">
        <f t="shared" si="450"/>
        <v/>
      </c>
      <c r="I9626" s="29" t="str">
        <f t="shared" si="451"/>
        <v/>
      </c>
      <c r="J9626" s="29" t="str">
        <f t="shared" si="452"/>
        <v/>
      </c>
    </row>
    <row r="9627" spans="8:10" x14ac:dyDescent="0.25">
      <c r="H9627" s="29" t="str">
        <f t="shared" si="450"/>
        <v/>
      </c>
      <c r="I9627" s="29" t="str">
        <f t="shared" si="451"/>
        <v/>
      </c>
      <c r="J9627" s="29" t="str">
        <f t="shared" si="452"/>
        <v/>
      </c>
    </row>
    <row r="9628" spans="8:10" x14ac:dyDescent="0.25">
      <c r="H9628" s="29" t="str">
        <f t="shared" si="450"/>
        <v/>
      </c>
      <c r="I9628" s="29" t="str">
        <f t="shared" si="451"/>
        <v/>
      </c>
      <c r="J9628" s="29" t="str">
        <f t="shared" si="452"/>
        <v/>
      </c>
    </row>
    <row r="9629" spans="8:10" x14ac:dyDescent="0.25">
      <c r="H9629" s="29" t="str">
        <f t="shared" ref="H9629:H9692" si="453">IF(A9629&gt;0,WEEKNUM(C9629,21),"")</f>
        <v/>
      </c>
      <c r="I9629" s="29" t="str">
        <f t="shared" ref="I9629:I9692" si="454">IF(A9629&gt;0,1,"")</f>
        <v/>
      </c>
      <c r="J9629" s="29" t="str">
        <f t="shared" ref="J9629:J9692" si="455">IF(F9629&gt;0,1,"")</f>
        <v/>
      </c>
    </row>
    <row r="9630" spans="8:10" x14ac:dyDescent="0.25">
      <c r="H9630" s="29" t="str">
        <f t="shared" si="453"/>
        <v/>
      </c>
      <c r="I9630" s="29" t="str">
        <f t="shared" si="454"/>
        <v/>
      </c>
      <c r="J9630" s="29" t="str">
        <f t="shared" si="455"/>
        <v/>
      </c>
    </row>
    <row r="9631" spans="8:10" x14ac:dyDescent="0.25">
      <c r="H9631" s="29" t="str">
        <f t="shared" si="453"/>
        <v/>
      </c>
      <c r="I9631" s="29" t="str">
        <f t="shared" si="454"/>
        <v/>
      </c>
      <c r="J9631" s="29" t="str">
        <f t="shared" si="455"/>
        <v/>
      </c>
    </row>
    <row r="9632" spans="8:10" x14ac:dyDescent="0.25">
      <c r="H9632" s="29" t="str">
        <f t="shared" si="453"/>
        <v/>
      </c>
      <c r="I9632" s="29" t="str">
        <f t="shared" si="454"/>
        <v/>
      </c>
      <c r="J9632" s="29" t="str">
        <f t="shared" si="455"/>
        <v/>
      </c>
    </row>
    <row r="9633" spans="8:10" x14ac:dyDescent="0.25">
      <c r="H9633" s="29" t="str">
        <f t="shared" si="453"/>
        <v/>
      </c>
      <c r="I9633" s="29" t="str">
        <f t="shared" si="454"/>
        <v/>
      </c>
      <c r="J9633" s="29" t="str">
        <f t="shared" si="455"/>
        <v/>
      </c>
    </row>
    <row r="9634" spans="8:10" x14ac:dyDescent="0.25">
      <c r="H9634" s="29" t="str">
        <f t="shared" si="453"/>
        <v/>
      </c>
      <c r="I9634" s="29" t="str">
        <f t="shared" si="454"/>
        <v/>
      </c>
      <c r="J9634" s="29" t="str">
        <f t="shared" si="455"/>
        <v/>
      </c>
    </row>
    <row r="9635" spans="8:10" x14ac:dyDescent="0.25">
      <c r="H9635" s="29" t="str">
        <f t="shared" si="453"/>
        <v/>
      </c>
      <c r="I9635" s="29" t="str">
        <f t="shared" si="454"/>
        <v/>
      </c>
      <c r="J9635" s="29" t="str">
        <f t="shared" si="455"/>
        <v/>
      </c>
    </row>
    <row r="9636" spans="8:10" x14ac:dyDescent="0.25">
      <c r="H9636" s="29" t="str">
        <f t="shared" si="453"/>
        <v/>
      </c>
      <c r="I9636" s="29" t="str">
        <f t="shared" si="454"/>
        <v/>
      </c>
      <c r="J9636" s="29" t="str">
        <f t="shared" si="455"/>
        <v/>
      </c>
    </row>
    <row r="9637" spans="8:10" x14ac:dyDescent="0.25">
      <c r="H9637" s="29" t="str">
        <f t="shared" si="453"/>
        <v/>
      </c>
      <c r="I9637" s="29" t="str">
        <f t="shared" si="454"/>
        <v/>
      </c>
      <c r="J9637" s="29" t="str">
        <f t="shared" si="455"/>
        <v/>
      </c>
    </row>
    <row r="9638" spans="8:10" x14ac:dyDescent="0.25">
      <c r="H9638" s="29" t="str">
        <f t="shared" si="453"/>
        <v/>
      </c>
      <c r="I9638" s="29" t="str">
        <f t="shared" si="454"/>
        <v/>
      </c>
      <c r="J9638" s="29" t="str">
        <f t="shared" si="455"/>
        <v/>
      </c>
    </row>
    <row r="9639" spans="8:10" x14ac:dyDescent="0.25">
      <c r="H9639" s="29" t="str">
        <f t="shared" si="453"/>
        <v/>
      </c>
      <c r="I9639" s="29" t="str">
        <f t="shared" si="454"/>
        <v/>
      </c>
      <c r="J9639" s="29" t="str">
        <f t="shared" si="455"/>
        <v/>
      </c>
    </row>
    <row r="9640" spans="8:10" x14ac:dyDescent="0.25">
      <c r="H9640" s="29" t="str">
        <f t="shared" si="453"/>
        <v/>
      </c>
      <c r="I9640" s="29" t="str">
        <f t="shared" si="454"/>
        <v/>
      </c>
      <c r="J9640" s="29" t="str">
        <f t="shared" si="455"/>
        <v/>
      </c>
    </row>
    <row r="9641" spans="8:10" x14ac:dyDescent="0.25">
      <c r="H9641" s="29" t="str">
        <f t="shared" si="453"/>
        <v/>
      </c>
      <c r="I9641" s="29" t="str">
        <f t="shared" si="454"/>
        <v/>
      </c>
      <c r="J9641" s="29" t="str">
        <f t="shared" si="455"/>
        <v/>
      </c>
    </row>
    <row r="9642" spans="8:10" x14ac:dyDescent="0.25">
      <c r="H9642" s="29" t="str">
        <f t="shared" si="453"/>
        <v/>
      </c>
      <c r="I9642" s="29" t="str">
        <f t="shared" si="454"/>
        <v/>
      </c>
      <c r="J9642" s="29" t="str">
        <f t="shared" si="455"/>
        <v/>
      </c>
    </row>
    <row r="9643" spans="8:10" x14ac:dyDescent="0.25">
      <c r="H9643" s="29" t="str">
        <f t="shared" si="453"/>
        <v/>
      </c>
      <c r="I9643" s="29" t="str">
        <f t="shared" si="454"/>
        <v/>
      </c>
      <c r="J9643" s="29" t="str">
        <f t="shared" si="455"/>
        <v/>
      </c>
    </row>
    <row r="9644" spans="8:10" x14ac:dyDescent="0.25">
      <c r="H9644" s="29" t="str">
        <f t="shared" si="453"/>
        <v/>
      </c>
      <c r="I9644" s="29" t="str">
        <f t="shared" si="454"/>
        <v/>
      </c>
      <c r="J9644" s="29" t="str">
        <f t="shared" si="455"/>
        <v/>
      </c>
    </row>
    <row r="9645" spans="8:10" x14ac:dyDescent="0.25">
      <c r="H9645" s="29" t="str">
        <f t="shared" si="453"/>
        <v/>
      </c>
      <c r="I9645" s="29" t="str">
        <f t="shared" si="454"/>
        <v/>
      </c>
      <c r="J9645" s="29" t="str">
        <f t="shared" si="455"/>
        <v/>
      </c>
    </row>
    <row r="9646" spans="8:10" x14ac:dyDescent="0.25">
      <c r="H9646" s="29" t="str">
        <f t="shared" si="453"/>
        <v/>
      </c>
      <c r="I9646" s="29" t="str">
        <f t="shared" si="454"/>
        <v/>
      </c>
      <c r="J9646" s="29" t="str">
        <f t="shared" si="455"/>
        <v/>
      </c>
    </row>
    <row r="9647" spans="8:10" x14ac:dyDescent="0.25">
      <c r="H9647" s="29" t="str">
        <f t="shared" si="453"/>
        <v/>
      </c>
      <c r="I9647" s="29" t="str">
        <f t="shared" si="454"/>
        <v/>
      </c>
      <c r="J9647" s="29" t="str">
        <f t="shared" si="455"/>
        <v/>
      </c>
    </row>
    <row r="9648" spans="8:10" x14ac:dyDescent="0.25">
      <c r="H9648" s="29" t="str">
        <f t="shared" si="453"/>
        <v/>
      </c>
      <c r="I9648" s="29" t="str">
        <f t="shared" si="454"/>
        <v/>
      </c>
      <c r="J9648" s="29" t="str">
        <f t="shared" si="455"/>
        <v/>
      </c>
    </row>
    <row r="9649" spans="8:10" x14ac:dyDescent="0.25">
      <c r="H9649" s="29" t="str">
        <f t="shared" si="453"/>
        <v/>
      </c>
      <c r="I9649" s="29" t="str">
        <f t="shared" si="454"/>
        <v/>
      </c>
      <c r="J9649" s="29" t="str">
        <f t="shared" si="455"/>
        <v/>
      </c>
    </row>
    <row r="9650" spans="8:10" x14ac:dyDescent="0.25">
      <c r="H9650" s="29" t="str">
        <f t="shared" si="453"/>
        <v/>
      </c>
      <c r="I9650" s="29" t="str">
        <f t="shared" si="454"/>
        <v/>
      </c>
      <c r="J9650" s="29" t="str">
        <f t="shared" si="455"/>
        <v/>
      </c>
    </row>
    <row r="9651" spans="8:10" x14ac:dyDescent="0.25">
      <c r="H9651" s="29" t="str">
        <f t="shared" si="453"/>
        <v/>
      </c>
      <c r="I9651" s="29" t="str">
        <f t="shared" si="454"/>
        <v/>
      </c>
      <c r="J9651" s="29" t="str">
        <f t="shared" si="455"/>
        <v/>
      </c>
    </row>
    <row r="9652" spans="8:10" x14ac:dyDescent="0.25">
      <c r="H9652" s="29" t="str">
        <f t="shared" si="453"/>
        <v/>
      </c>
      <c r="I9652" s="29" t="str">
        <f t="shared" si="454"/>
        <v/>
      </c>
      <c r="J9652" s="29" t="str">
        <f t="shared" si="455"/>
        <v/>
      </c>
    </row>
    <row r="9653" spans="8:10" x14ac:dyDescent="0.25">
      <c r="H9653" s="29" t="str">
        <f t="shared" si="453"/>
        <v/>
      </c>
      <c r="I9653" s="29" t="str">
        <f t="shared" si="454"/>
        <v/>
      </c>
      <c r="J9653" s="29" t="str">
        <f t="shared" si="455"/>
        <v/>
      </c>
    </row>
    <row r="9654" spans="8:10" x14ac:dyDescent="0.25">
      <c r="H9654" s="29" t="str">
        <f t="shared" si="453"/>
        <v/>
      </c>
      <c r="I9654" s="29" t="str">
        <f t="shared" si="454"/>
        <v/>
      </c>
      <c r="J9654" s="29" t="str">
        <f t="shared" si="455"/>
        <v/>
      </c>
    </row>
    <row r="9655" spans="8:10" x14ac:dyDescent="0.25">
      <c r="H9655" s="29" t="str">
        <f t="shared" si="453"/>
        <v/>
      </c>
      <c r="I9655" s="29" t="str">
        <f t="shared" si="454"/>
        <v/>
      </c>
      <c r="J9655" s="29" t="str">
        <f t="shared" si="455"/>
        <v/>
      </c>
    </row>
    <row r="9656" spans="8:10" x14ac:dyDescent="0.25">
      <c r="H9656" s="29" t="str">
        <f t="shared" si="453"/>
        <v/>
      </c>
      <c r="I9656" s="29" t="str">
        <f t="shared" si="454"/>
        <v/>
      </c>
      <c r="J9656" s="29" t="str">
        <f t="shared" si="455"/>
        <v/>
      </c>
    </row>
    <row r="9657" spans="8:10" x14ac:dyDescent="0.25">
      <c r="H9657" s="29" t="str">
        <f t="shared" si="453"/>
        <v/>
      </c>
      <c r="I9657" s="29" t="str">
        <f t="shared" si="454"/>
        <v/>
      </c>
      <c r="J9657" s="29" t="str">
        <f t="shared" si="455"/>
        <v/>
      </c>
    </row>
    <row r="9658" spans="8:10" x14ac:dyDescent="0.25">
      <c r="H9658" s="29" t="str">
        <f t="shared" si="453"/>
        <v/>
      </c>
      <c r="I9658" s="29" t="str">
        <f t="shared" si="454"/>
        <v/>
      </c>
      <c r="J9658" s="29" t="str">
        <f t="shared" si="455"/>
        <v/>
      </c>
    </row>
    <row r="9659" spans="8:10" x14ac:dyDescent="0.25">
      <c r="H9659" s="29" t="str">
        <f t="shared" si="453"/>
        <v/>
      </c>
      <c r="I9659" s="29" t="str">
        <f t="shared" si="454"/>
        <v/>
      </c>
      <c r="J9659" s="29" t="str">
        <f t="shared" si="455"/>
        <v/>
      </c>
    </row>
    <row r="9660" spans="8:10" x14ac:dyDescent="0.25">
      <c r="H9660" s="29" t="str">
        <f t="shared" si="453"/>
        <v/>
      </c>
      <c r="I9660" s="29" t="str">
        <f t="shared" si="454"/>
        <v/>
      </c>
      <c r="J9660" s="29" t="str">
        <f t="shared" si="455"/>
        <v/>
      </c>
    </row>
    <row r="9661" spans="8:10" x14ac:dyDescent="0.25">
      <c r="H9661" s="29" t="str">
        <f t="shared" si="453"/>
        <v/>
      </c>
      <c r="I9661" s="29" t="str">
        <f t="shared" si="454"/>
        <v/>
      </c>
      <c r="J9661" s="29" t="str">
        <f t="shared" si="455"/>
        <v/>
      </c>
    </row>
    <row r="9662" spans="8:10" x14ac:dyDescent="0.25">
      <c r="H9662" s="29" t="str">
        <f t="shared" si="453"/>
        <v/>
      </c>
      <c r="I9662" s="29" t="str">
        <f t="shared" si="454"/>
        <v/>
      </c>
      <c r="J9662" s="29" t="str">
        <f t="shared" si="455"/>
        <v/>
      </c>
    </row>
    <row r="9663" spans="8:10" x14ac:dyDescent="0.25">
      <c r="H9663" s="29" t="str">
        <f t="shared" si="453"/>
        <v/>
      </c>
      <c r="I9663" s="29" t="str">
        <f t="shared" si="454"/>
        <v/>
      </c>
      <c r="J9663" s="29" t="str">
        <f t="shared" si="455"/>
        <v/>
      </c>
    </row>
    <row r="9664" spans="8:10" x14ac:dyDescent="0.25">
      <c r="H9664" s="29" t="str">
        <f t="shared" si="453"/>
        <v/>
      </c>
      <c r="I9664" s="29" t="str">
        <f t="shared" si="454"/>
        <v/>
      </c>
      <c r="J9664" s="29" t="str">
        <f t="shared" si="455"/>
        <v/>
      </c>
    </row>
    <row r="9665" spans="8:10" x14ac:dyDescent="0.25">
      <c r="H9665" s="29" t="str">
        <f t="shared" si="453"/>
        <v/>
      </c>
      <c r="I9665" s="29" t="str">
        <f t="shared" si="454"/>
        <v/>
      </c>
      <c r="J9665" s="29" t="str">
        <f t="shared" si="455"/>
        <v/>
      </c>
    </row>
    <row r="9666" spans="8:10" x14ac:dyDescent="0.25">
      <c r="H9666" s="29" t="str">
        <f t="shared" si="453"/>
        <v/>
      </c>
      <c r="I9666" s="29" t="str">
        <f t="shared" si="454"/>
        <v/>
      </c>
      <c r="J9666" s="29" t="str">
        <f t="shared" si="455"/>
        <v/>
      </c>
    </row>
    <row r="9667" spans="8:10" x14ac:dyDescent="0.25">
      <c r="H9667" s="29" t="str">
        <f t="shared" si="453"/>
        <v/>
      </c>
      <c r="I9667" s="29" t="str">
        <f t="shared" si="454"/>
        <v/>
      </c>
      <c r="J9667" s="29" t="str">
        <f t="shared" si="455"/>
        <v/>
      </c>
    </row>
    <row r="9668" spans="8:10" x14ac:dyDescent="0.25">
      <c r="H9668" s="29" t="str">
        <f t="shared" si="453"/>
        <v/>
      </c>
      <c r="I9668" s="29" t="str">
        <f t="shared" si="454"/>
        <v/>
      </c>
      <c r="J9668" s="29" t="str">
        <f t="shared" si="455"/>
        <v/>
      </c>
    </row>
    <row r="9669" spans="8:10" x14ac:dyDescent="0.25">
      <c r="H9669" s="29" t="str">
        <f t="shared" si="453"/>
        <v/>
      </c>
      <c r="I9669" s="29" t="str">
        <f t="shared" si="454"/>
        <v/>
      </c>
      <c r="J9669" s="29" t="str">
        <f t="shared" si="455"/>
        <v/>
      </c>
    </row>
    <row r="9670" spans="8:10" x14ac:dyDescent="0.25">
      <c r="H9670" s="29" t="str">
        <f t="shared" si="453"/>
        <v/>
      </c>
      <c r="I9670" s="29" t="str">
        <f t="shared" si="454"/>
        <v/>
      </c>
      <c r="J9670" s="29" t="str">
        <f t="shared" si="455"/>
        <v/>
      </c>
    </row>
    <row r="9671" spans="8:10" x14ac:dyDescent="0.25">
      <c r="H9671" s="29" t="str">
        <f t="shared" si="453"/>
        <v/>
      </c>
      <c r="I9671" s="29" t="str">
        <f t="shared" si="454"/>
        <v/>
      </c>
      <c r="J9671" s="29" t="str">
        <f t="shared" si="455"/>
        <v/>
      </c>
    </row>
    <row r="9672" spans="8:10" x14ac:dyDescent="0.25">
      <c r="H9672" s="29" t="str">
        <f t="shared" si="453"/>
        <v/>
      </c>
      <c r="I9672" s="29" t="str">
        <f t="shared" si="454"/>
        <v/>
      </c>
      <c r="J9672" s="29" t="str">
        <f t="shared" si="455"/>
        <v/>
      </c>
    </row>
    <row r="9673" spans="8:10" x14ac:dyDescent="0.25">
      <c r="H9673" s="29" t="str">
        <f t="shared" si="453"/>
        <v/>
      </c>
      <c r="I9673" s="29" t="str">
        <f t="shared" si="454"/>
        <v/>
      </c>
      <c r="J9673" s="29" t="str">
        <f t="shared" si="455"/>
        <v/>
      </c>
    </row>
    <row r="9674" spans="8:10" x14ac:dyDescent="0.25">
      <c r="H9674" s="29" t="str">
        <f t="shared" si="453"/>
        <v/>
      </c>
      <c r="I9674" s="29" t="str">
        <f t="shared" si="454"/>
        <v/>
      </c>
      <c r="J9674" s="29" t="str">
        <f t="shared" si="455"/>
        <v/>
      </c>
    </row>
    <row r="9675" spans="8:10" x14ac:dyDescent="0.25">
      <c r="H9675" s="29" t="str">
        <f t="shared" si="453"/>
        <v/>
      </c>
      <c r="I9675" s="29" t="str">
        <f t="shared" si="454"/>
        <v/>
      </c>
      <c r="J9675" s="29" t="str">
        <f t="shared" si="455"/>
        <v/>
      </c>
    </row>
    <row r="9676" spans="8:10" x14ac:dyDescent="0.25">
      <c r="H9676" s="29" t="str">
        <f t="shared" si="453"/>
        <v/>
      </c>
      <c r="I9676" s="29" t="str">
        <f t="shared" si="454"/>
        <v/>
      </c>
      <c r="J9676" s="29" t="str">
        <f t="shared" si="455"/>
        <v/>
      </c>
    </row>
    <row r="9677" spans="8:10" x14ac:dyDescent="0.25">
      <c r="H9677" s="29" t="str">
        <f t="shared" si="453"/>
        <v/>
      </c>
      <c r="I9677" s="29" t="str">
        <f t="shared" si="454"/>
        <v/>
      </c>
      <c r="J9677" s="29" t="str">
        <f t="shared" si="455"/>
        <v/>
      </c>
    </row>
    <row r="9678" spans="8:10" x14ac:dyDescent="0.25">
      <c r="H9678" s="29" t="str">
        <f t="shared" si="453"/>
        <v/>
      </c>
      <c r="I9678" s="29" t="str">
        <f t="shared" si="454"/>
        <v/>
      </c>
      <c r="J9678" s="29" t="str">
        <f t="shared" si="455"/>
        <v/>
      </c>
    </row>
    <row r="9679" spans="8:10" x14ac:dyDescent="0.25">
      <c r="H9679" s="29" t="str">
        <f t="shared" si="453"/>
        <v/>
      </c>
      <c r="I9679" s="29" t="str">
        <f t="shared" si="454"/>
        <v/>
      </c>
      <c r="J9679" s="29" t="str">
        <f t="shared" si="455"/>
        <v/>
      </c>
    </row>
    <row r="9680" spans="8:10" x14ac:dyDescent="0.25">
      <c r="H9680" s="29" t="str">
        <f t="shared" si="453"/>
        <v/>
      </c>
      <c r="I9680" s="29" t="str">
        <f t="shared" si="454"/>
        <v/>
      </c>
      <c r="J9680" s="29" t="str">
        <f t="shared" si="455"/>
        <v/>
      </c>
    </row>
    <row r="9681" spans="8:10" x14ac:dyDescent="0.25">
      <c r="H9681" s="29" t="str">
        <f t="shared" si="453"/>
        <v/>
      </c>
      <c r="I9681" s="29" t="str">
        <f t="shared" si="454"/>
        <v/>
      </c>
      <c r="J9681" s="29" t="str">
        <f t="shared" si="455"/>
        <v/>
      </c>
    </row>
    <row r="9682" spans="8:10" x14ac:dyDescent="0.25">
      <c r="H9682" s="29" t="str">
        <f t="shared" si="453"/>
        <v/>
      </c>
      <c r="I9682" s="29" t="str">
        <f t="shared" si="454"/>
        <v/>
      </c>
      <c r="J9682" s="29" t="str">
        <f t="shared" si="455"/>
        <v/>
      </c>
    </row>
    <row r="9683" spans="8:10" x14ac:dyDescent="0.25">
      <c r="H9683" s="29" t="str">
        <f t="shared" si="453"/>
        <v/>
      </c>
      <c r="I9683" s="29" t="str">
        <f t="shared" si="454"/>
        <v/>
      </c>
      <c r="J9683" s="29" t="str">
        <f t="shared" si="455"/>
        <v/>
      </c>
    </row>
    <row r="9684" spans="8:10" x14ac:dyDescent="0.25">
      <c r="H9684" s="29" t="str">
        <f t="shared" si="453"/>
        <v/>
      </c>
      <c r="I9684" s="29" t="str">
        <f t="shared" si="454"/>
        <v/>
      </c>
      <c r="J9684" s="29" t="str">
        <f t="shared" si="455"/>
        <v/>
      </c>
    </row>
    <row r="9685" spans="8:10" x14ac:dyDescent="0.25">
      <c r="H9685" s="29" t="str">
        <f t="shared" si="453"/>
        <v/>
      </c>
      <c r="I9685" s="29" t="str">
        <f t="shared" si="454"/>
        <v/>
      </c>
      <c r="J9685" s="29" t="str">
        <f t="shared" si="455"/>
        <v/>
      </c>
    </row>
    <row r="9686" spans="8:10" x14ac:dyDescent="0.25">
      <c r="H9686" s="29" t="str">
        <f t="shared" si="453"/>
        <v/>
      </c>
      <c r="I9686" s="29" t="str">
        <f t="shared" si="454"/>
        <v/>
      </c>
      <c r="J9686" s="29" t="str">
        <f t="shared" si="455"/>
        <v/>
      </c>
    </row>
    <row r="9687" spans="8:10" x14ac:dyDescent="0.25">
      <c r="H9687" s="29" t="str">
        <f t="shared" si="453"/>
        <v/>
      </c>
      <c r="I9687" s="29" t="str">
        <f t="shared" si="454"/>
        <v/>
      </c>
      <c r="J9687" s="29" t="str">
        <f t="shared" si="455"/>
        <v/>
      </c>
    </row>
    <row r="9688" spans="8:10" x14ac:dyDescent="0.25">
      <c r="H9688" s="29" t="str">
        <f t="shared" si="453"/>
        <v/>
      </c>
      <c r="I9688" s="29" t="str">
        <f t="shared" si="454"/>
        <v/>
      </c>
      <c r="J9688" s="29" t="str">
        <f t="shared" si="455"/>
        <v/>
      </c>
    </row>
    <row r="9689" spans="8:10" x14ac:dyDescent="0.25">
      <c r="H9689" s="29" t="str">
        <f t="shared" si="453"/>
        <v/>
      </c>
      <c r="I9689" s="29" t="str">
        <f t="shared" si="454"/>
        <v/>
      </c>
      <c r="J9689" s="29" t="str">
        <f t="shared" si="455"/>
        <v/>
      </c>
    </row>
    <row r="9690" spans="8:10" x14ac:dyDescent="0.25">
      <c r="H9690" s="29" t="str">
        <f t="shared" si="453"/>
        <v/>
      </c>
      <c r="I9690" s="29" t="str">
        <f t="shared" si="454"/>
        <v/>
      </c>
      <c r="J9690" s="29" t="str">
        <f t="shared" si="455"/>
        <v/>
      </c>
    </row>
    <row r="9691" spans="8:10" x14ac:dyDescent="0.25">
      <c r="H9691" s="29" t="str">
        <f t="shared" si="453"/>
        <v/>
      </c>
      <c r="I9691" s="29" t="str">
        <f t="shared" si="454"/>
        <v/>
      </c>
      <c r="J9691" s="29" t="str">
        <f t="shared" si="455"/>
        <v/>
      </c>
    </row>
    <row r="9692" spans="8:10" x14ac:dyDescent="0.25">
      <c r="H9692" s="29" t="str">
        <f t="shared" si="453"/>
        <v/>
      </c>
      <c r="I9692" s="29" t="str">
        <f t="shared" si="454"/>
        <v/>
      </c>
      <c r="J9692" s="29" t="str">
        <f t="shared" si="455"/>
        <v/>
      </c>
    </row>
    <row r="9693" spans="8:10" x14ac:dyDescent="0.25">
      <c r="H9693" s="29" t="str">
        <f t="shared" ref="H9693:H9756" si="456">IF(A9693&gt;0,WEEKNUM(C9693,21),"")</f>
        <v/>
      </c>
      <c r="I9693" s="29" t="str">
        <f t="shared" ref="I9693:I9756" si="457">IF(A9693&gt;0,1,"")</f>
        <v/>
      </c>
      <c r="J9693" s="29" t="str">
        <f t="shared" ref="J9693:J9756" si="458">IF(F9693&gt;0,1,"")</f>
        <v/>
      </c>
    </row>
    <row r="9694" spans="8:10" x14ac:dyDescent="0.25">
      <c r="H9694" s="29" t="str">
        <f t="shared" si="456"/>
        <v/>
      </c>
      <c r="I9694" s="29" t="str">
        <f t="shared" si="457"/>
        <v/>
      </c>
      <c r="J9694" s="29" t="str">
        <f t="shared" si="458"/>
        <v/>
      </c>
    </row>
    <row r="9695" spans="8:10" x14ac:dyDescent="0.25">
      <c r="H9695" s="29" t="str">
        <f t="shared" si="456"/>
        <v/>
      </c>
      <c r="I9695" s="29" t="str">
        <f t="shared" si="457"/>
        <v/>
      </c>
      <c r="J9695" s="29" t="str">
        <f t="shared" si="458"/>
        <v/>
      </c>
    </row>
    <row r="9696" spans="8:10" x14ac:dyDescent="0.25">
      <c r="H9696" s="29" t="str">
        <f t="shared" si="456"/>
        <v/>
      </c>
      <c r="I9696" s="29" t="str">
        <f t="shared" si="457"/>
        <v/>
      </c>
      <c r="J9696" s="29" t="str">
        <f t="shared" si="458"/>
        <v/>
      </c>
    </row>
    <row r="9697" spans="8:10" x14ac:dyDescent="0.25">
      <c r="H9697" s="29" t="str">
        <f t="shared" si="456"/>
        <v/>
      </c>
      <c r="I9697" s="29" t="str">
        <f t="shared" si="457"/>
        <v/>
      </c>
      <c r="J9697" s="29" t="str">
        <f t="shared" si="458"/>
        <v/>
      </c>
    </row>
    <row r="9698" spans="8:10" x14ac:dyDescent="0.25">
      <c r="H9698" s="29" t="str">
        <f t="shared" si="456"/>
        <v/>
      </c>
      <c r="I9698" s="29" t="str">
        <f t="shared" si="457"/>
        <v/>
      </c>
      <c r="J9698" s="29" t="str">
        <f t="shared" si="458"/>
        <v/>
      </c>
    </row>
    <row r="9699" spans="8:10" x14ac:dyDescent="0.25">
      <c r="H9699" s="29" t="str">
        <f t="shared" si="456"/>
        <v/>
      </c>
      <c r="I9699" s="29" t="str">
        <f t="shared" si="457"/>
        <v/>
      </c>
      <c r="J9699" s="29" t="str">
        <f t="shared" si="458"/>
        <v/>
      </c>
    </row>
    <row r="9700" spans="8:10" x14ac:dyDescent="0.25">
      <c r="H9700" s="29" t="str">
        <f t="shared" si="456"/>
        <v/>
      </c>
      <c r="I9700" s="29" t="str">
        <f t="shared" si="457"/>
        <v/>
      </c>
      <c r="J9700" s="29" t="str">
        <f t="shared" si="458"/>
        <v/>
      </c>
    </row>
    <row r="9701" spans="8:10" x14ac:dyDescent="0.25">
      <c r="H9701" s="29" t="str">
        <f t="shared" si="456"/>
        <v/>
      </c>
      <c r="I9701" s="29" t="str">
        <f t="shared" si="457"/>
        <v/>
      </c>
      <c r="J9701" s="29" t="str">
        <f t="shared" si="458"/>
        <v/>
      </c>
    </row>
    <row r="9702" spans="8:10" x14ac:dyDescent="0.25">
      <c r="H9702" s="29" t="str">
        <f t="shared" si="456"/>
        <v/>
      </c>
      <c r="I9702" s="29" t="str">
        <f t="shared" si="457"/>
        <v/>
      </c>
      <c r="J9702" s="29" t="str">
        <f t="shared" si="458"/>
        <v/>
      </c>
    </row>
    <row r="9703" spans="8:10" x14ac:dyDescent="0.25">
      <c r="H9703" s="29" t="str">
        <f t="shared" si="456"/>
        <v/>
      </c>
      <c r="I9703" s="29" t="str">
        <f t="shared" si="457"/>
        <v/>
      </c>
      <c r="J9703" s="29" t="str">
        <f t="shared" si="458"/>
        <v/>
      </c>
    </row>
    <row r="9704" spans="8:10" x14ac:dyDescent="0.25">
      <c r="H9704" s="29" t="str">
        <f t="shared" si="456"/>
        <v/>
      </c>
      <c r="I9704" s="29" t="str">
        <f t="shared" si="457"/>
        <v/>
      </c>
      <c r="J9704" s="29" t="str">
        <f t="shared" si="458"/>
        <v/>
      </c>
    </row>
    <row r="9705" spans="8:10" x14ac:dyDescent="0.25">
      <c r="H9705" s="29" t="str">
        <f t="shared" si="456"/>
        <v/>
      </c>
      <c r="I9705" s="29" t="str">
        <f t="shared" si="457"/>
        <v/>
      </c>
      <c r="J9705" s="29" t="str">
        <f t="shared" si="458"/>
        <v/>
      </c>
    </row>
    <row r="9706" spans="8:10" x14ac:dyDescent="0.25">
      <c r="H9706" s="29" t="str">
        <f t="shared" si="456"/>
        <v/>
      </c>
      <c r="I9706" s="29" t="str">
        <f t="shared" si="457"/>
        <v/>
      </c>
      <c r="J9706" s="29" t="str">
        <f t="shared" si="458"/>
        <v/>
      </c>
    </row>
    <row r="9707" spans="8:10" x14ac:dyDescent="0.25">
      <c r="H9707" s="29" t="str">
        <f t="shared" si="456"/>
        <v/>
      </c>
      <c r="I9707" s="29" t="str">
        <f t="shared" si="457"/>
        <v/>
      </c>
      <c r="J9707" s="29" t="str">
        <f t="shared" si="458"/>
        <v/>
      </c>
    </row>
    <row r="9708" spans="8:10" x14ac:dyDescent="0.25">
      <c r="H9708" s="29" t="str">
        <f t="shared" si="456"/>
        <v/>
      </c>
      <c r="I9708" s="29" t="str">
        <f t="shared" si="457"/>
        <v/>
      </c>
      <c r="J9708" s="29" t="str">
        <f t="shared" si="458"/>
        <v/>
      </c>
    </row>
    <row r="9709" spans="8:10" x14ac:dyDescent="0.25">
      <c r="H9709" s="29" t="str">
        <f t="shared" si="456"/>
        <v/>
      </c>
      <c r="I9709" s="29" t="str">
        <f t="shared" si="457"/>
        <v/>
      </c>
      <c r="J9709" s="29" t="str">
        <f t="shared" si="458"/>
        <v/>
      </c>
    </row>
    <row r="9710" spans="8:10" x14ac:dyDescent="0.25">
      <c r="H9710" s="29" t="str">
        <f t="shared" si="456"/>
        <v/>
      </c>
      <c r="I9710" s="29" t="str">
        <f t="shared" si="457"/>
        <v/>
      </c>
      <c r="J9710" s="29" t="str">
        <f t="shared" si="458"/>
        <v/>
      </c>
    </row>
    <row r="9711" spans="8:10" x14ac:dyDescent="0.25">
      <c r="H9711" s="29" t="str">
        <f t="shared" si="456"/>
        <v/>
      </c>
      <c r="I9711" s="29" t="str">
        <f t="shared" si="457"/>
        <v/>
      </c>
      <c r="J9711" s="29" t="str">
        <f t="shared" si="458"/>
        <v/>
      </c>
    </row>
    <row r="9712" spans="8:10" x14ac:dyDescent="0.25">
      <c r="H9712" s="29" t="str">
        <f t="shared" si="456"/>
        <v/>
      </c>
      <c r="I9712" s="29" t="str">
        <f t="shared" si="457"/>
        <v/>
      </c>
      <c r="J9712" s="29" t="str">
        <f t="shared" si="458"/>
        <v/>
      </c>
    </row>
    <row r="9713" spans="8:10" x14ac:dyDescent="0.25">
      <c r="H9713" s="29" t="str">
        <f t="shared" si="456"/>
        <v/>
      </c>
      <c r="I9713" s="29" t="str">
        <f t="shared" si="457"/>
        <v/>
      </c>
      <c r="J9713" s="29" t="str">
        <f t="shared" si="458"/>
        <v/>
      </c>
    </row>
    <row r="9714" spans="8:10" x14ac:dyDescent="0.25">
      <c r="H9714" s="29" t="str">
        <f t="shared" si="456"/>
        <v/>
      </c>
      <c r="I9714" s="29" t="str">
        <f t="shared" si="457"/>
        <v/>
      </c>
      <c r="J9714" s="29" t="str">
        <f t="shared" si="458"/>
        <v/>
      </c>
    </row>
    <row r="9715" spans="8:10" x14ac:dyDescent="0.25">
      <c r="H9715" s="29" t="str">
        <f t="shared" si="456"/>
        <v/>
      </c>
      <c r="I9715" s="29" t="str">
        <f t="shared" si="457"/>
        <v/>
      </c>
      <c r="J9715" s="29" t="str">
        <f t="shared" si="458"/>
        <v/>
      </c>
    </row>
    <row r="9716" spans="8:10" x14ac:dyDescent="0.25">
      <c r="H9716" s="29" t="str">
        <f t="shared" si="456"/>
        <v/>
      </c>
      <c r="I9716" s="29" t="str">
        <f t="shared" si="457"/>
        <v/>
      </c>
      <c r="J9716" s="29" t="str">
        <f t="shared" si="458"/>
        <v/>
      </c>
    </row>
    <row r="9717" spans="8:10" x14ac:dyDescent="0.25">
      <c r="H9717" s="29" t="str">
        <f t="shared" si="456"/>
        <v/>
      </c>
      <c r="I9717" s="29" t="str">
        <f t="shared" si="457"/>
        <v/>
      </c>
      <c r="J9717" s="29" t="str">
        <f t="shared" si="458"/>
        <v/>
      </c>
    </row>
    <row r="9718" spans="8:10" x14ac:dyDescent="0.25">
      <c r="H9718" s="29" t="str">
        <f t="shared" si="456"/>
        <v/>
      </c>
      <c r="I9718" s="29" t="str">
        <f t="shared" si="457"/>
        <v/>
      </c>
      <c r="J9718" s="29" t="str">
        <f t="shared" si="458"/>
        <v/>
      </c>
    </row>
    <row r="9719" spans="8:10" x14ac:dyDescent="0.25">
      <c r="H9719" s="29" t="str">
        <f t="shared" si="456"/>
        <v/>
      </c>
      <c r="I9719" s="29" t="str">
        <f t="shared" si="457"/>
        <v/>
      </c>
      <c r="J9719" s="29" t="str">
        <f t="shared" si="458"/>
        <v/>
      </c>
    </row>
    <row r="9720" spans="8:10" x14ac:dyDescent="0.25">
      <c r="H9720" s="29" t="str">
        <f t="shared" si="456"/>
        <v/>
      </c>
      <c r="I9720" s="29" t="str">
        <f t="shared" si="457"/>
        <v/>
      </c>
      <c r="J9720" s="29" t="str">
        <f t="shared" si="458"/>
        <v/>
      </c>
    </row>
    <row r="9721" spans="8:10" x14ac:dyDescent="0.25">
      <c r="H9721" s="29" t="str">
        <f t="shared" si="456"/>
        <v/>
      </c>
      <c r="I9721" s="29" t="str">
        <f t="shared" si="457"/>
        <v/>
      </c>
      <c r="J9721" s="29" t="str">
        <f t="shared" si="458"/>
        <v/>
      </c>
    </row>
    <row r="9722" spans="8:10" x14ac:dyDescent="0.25">
      <c r="H9722" s="29" t="str">
        <f t="shared" si="456"/>
        <v/>
      </c>
      <c r="I9722" s="29" t="str">
        <f t="shared" si="457"/>
        <v/>
      </c>
      <c r="J9722" s="29" t="str">
        <f t="shared" si="458"/>
        <v/>
      </c>
    </row>
    <row r="9723" spans="8:10" x14ac:dyDescent="0.25">
      <c r="H9723" s="29" t="str">
        <f t="shared" si="456"/>
        <v/>
      </c>
      <c r="I9723" s="29" t="str">
        <f t="shared" si="457"/>
        <v/>
      </c>
      <c r="J9723" s="29" t="str">
        <f t="shared" si="458"/>
        <v/>
      </c>
    </row>
    <row r="9724" spans="8:10" x14ac:dyDescent="0.25">
      <c r="H9724" s="29" t="str">
        <f t="shared" si="456"/>
        <v/>
      </c>
      <c r="I9724" s="29" t="str">
        <f t="shared" si="457"/>
        <v/>
      </c>
      <c r="J9724" s="29" t="str">
        <f t="shared" si="458"/>
        <v/>
      </c>
    </row>
    <row r="9725" spans="8:10" x14ac:dyDescent="0.25">
      <c r="H9725" s="29" t="str">
        <f t="shared" si="456"/>
        <v/>
      </c>
      <c r="I9725" s="29" t="str">
        <f t="shared" si="457"/>
        <v/>
      </c>
      <c r="J9725" s="29" t="str">
        <f t="shared" si="458"/>
        <v/>
      </c>
    </row>
    <row r="9726" spans="8:10" x14ac:dyDescent="0.25">
      <c r="H9726" s="29" t="str">
        <f t="shared" si="456"/>
        <v/>
      </c>
      <c r="I9726" s="29" t="str">
        <f t="shared" si="457"/>
        <v/>
      </c>
      <c r="J9726" s="29" t="str">
        <f t="shared" si="458"/>
        <v/>
      </c>
    </row>
    <row r="9727" spans="8:10" x14ac:dyDescent="0.25">
      <c r="H9727" s="29" t="str">
        <f t="shared" si="456"/>
        <v/>
      </c>
      <c r="I9727" s="29" t="str">
        <f t="shared" si="457"/>
        <v/>
      </c>
      <c r="J9727" s="29" t="str">
        <f t="shared" si="458"/>
        <v/>
      </c>
    </row>
    <row r="9728" spans="8:10" x14ac:dyDescent="0.25">
      <c r="H9728" s="29" t="str">
        <f t="shared" si="456"/>
        <v/>
      </c>
      <c r="I9728" s="29" t="str">
        <f t="shared" si="457"/>
        <v/>
      </c>
      <c r="J9728" s="29" t="str">
        <f t="shared" si="458"/>
        <v/>
      </c>
    </row>
    <row r="9729" spans="8:10" x14ac:dyDescent="0.25">
      <c r="H9729" s="29" t="str">
        <f t="shared" si="456"/>
        <v/>
      </c>
      <c r="I9729" s="29" t="str">
        <f t="shared" si="457"/>
        <v/>
      </c>
      <c r="J9729" s="29" t="str">
        <f t="shared" si="458"/>
        <v/>
      </c>
    </row>
    <row r="9730" spans="8:10" x14ac:dyDescent="0.25">
      <c r="H9730" s="29" t="str">
        <f t="shared" si="456"/>
        <v/>
      </c>
      <c r="I9730" s="29" t="str">
        <f t="shared" si="457"/>
        <v/>
      </c>
      <c r="J9730" s="29" t="str">
        <f t="shared" si="458"/>
        <v/>
      </c>
    </row>
    <row r="9731" spans="8:10" x14ac:dyDescent="0.25">
      <c r="H9731" s="29" t="str">
        <f t="shared" si="456"/>
        <v/>
      </c>
      <c r="I9731" s="29" t="str">
        <f t="shared" si="457"/>
        <v/>
      </c>
      <c r="J9731" s="29" t="str">
        <f t="shared" si="458"/>
        <v/>
      </c>
    </row>
    <row r="9732" spans="8:10" x14ac:dyDescent="0.25">
      <c r="H9732" s="29" t="str">
        <f t="shared" si="456"/>
        <v/>
      </c>
      <c r="I9732" s="29" t="str">
        <f t="shared" si="457"/>
        <v/>
      </c>
      <c r="J9732" s="29" t="str">
        <f t="shared" si="458"/>
        <v/>
      </c>
    </row>
    <row r="9733" spans="8:10" x14ac:dyDescent="0.25">
      <c r="H9733" s="29" t="str">
        <f t="shared" si="456"/>
        <v/>
      </c>
      <c r="I9733" s="29" t="str">
        <f t="shared" si="457"/>
        <v/>
      </c>
      <c r="J9733" s="29" t="str">
        <f t="shared" si="458"/>
        <v/>
      </c>
    </row>
    <row r="9734" spans="8:10" x14ac:dyDescent="0.25">
      <c r="H9734" s="29" t="str">
        <f t="shared" si="456"/>
        <v/>
      </c>
      <c r="I9734" s="29" t="str">
        <f t="shared" si="457"/>
        <v/>
      </c>
      <c r="J9734" s="29" t="str">
        <f t="shared" si="458"/>
        <v/>
      </c>
    </row>
    <row r="9735" spans="8:10" x14ac:dyDescent="0.25">
      <c r="H9735" s="29" t="str">
        <f t="shared" si="456"/>
        <v/>
      </c>
      <c r="I9735" s="29" t="str">
        <f t="shared" si="457"/>
        <v/>
      </c>
      <c r="J9735" s="29" t="str">
        <f t="shared" si="458"/>
        <v/>
      </c>
    </row>
    <row r="9736" spans="8:10" x14ac:dyDescent="0.25">
      <c r="H9736" s="29" t="str">
        <f t="shared" si="456"/>
        <v/>
      </c>
      <c r="I9736" s="29" t="str">
        <f t="shared" si="457"/>
        <v/>
      </c>
      <c r="J9736" s="29" t="str">
        <f t="shared" si="458"/>
        <v/>
      </c>
    </row>
    <row r="9737" spans="8:10" x14ac:dyDescent="0.25">
      <c r="H9737" s="29" t="str">
        <f t="shared" si="456"/>
        <v/>
      </c>
      <c r="I9737" s="29" t="str">
        <f t="shared" si="457"/>
        <v/>
      </c>
      <c r="J9737" s="29" t="str">
        <f t="shared" si="458"/>
        <v/>
      </c>
    </row>
    <row r="9738" spans="8:10" x14ac:dyDescent="0.25">
      <c r="H9738" s="29" t="str">
        <f t="shared" si="456"/>
        <v/>
      </c>
      <c r="I9738" s="29" t="str">
        <f t="shared" si="457"/>
        <v/>
      </c>
      <c r="J9738" s="29" t="str">
        <f t="shared" si="458"/>
        <v/>
      </c>
    </row>
    <row r="9739" spans="8:10" x14ac:dyDescent="0.25">
      <c r="H9739" s="29" t="str">
        <f t="shared" si="456"/>
        <v/>
      </c>
      <c r="I9739" s="29" t="str">
        <f t="shared" si="457"/>
        <v/>
      </c>
      <c r="J9739" s="29" t="str">
        <f t="shared" si="458"/>
        <v/>
      </c>
    </row>
    <row r="9740" spans="8:10" x14ac:dyDescent="0.25">
      <c r="H9740" s="29" t="str">
        <f t="shared" si="456"/>
        <v/>
      </c>
      <c r="I9740" s="29" t="str">
        <f t="shared" si="457"/>
        <v/>
      </c>
      <c r="J9740" s="29" t="str">
        <f t="shared" si="458"/>
        <v/>
      </c>
    </row>
    <row r="9741" spans="8:10" x14ac:dyDescent="0.25">
      <c r="H9741" s="29" t="str">
        <f t="shared" si="456"/>
        <v/>
      </c>
      <c r="I9741" s="29" t="str">
        <f t="shared" si="457"/>
        <v/>
      </c>
      <c r="J9741" s="29" t="str">
        <f t="shared" si="458"/>
        <v/>
      </c>
    </row>
    <row r="9742" spans="8:10" x14ac:dyDescent="0.25">
      <c r="H9742" s="29" t="str">
        <f t="shared" si="456"/>
        <v/>
      </c>
      <c r="I9742" s="29" t="str">
        <f t="shared" si="457"/>
        <v/>
      </c>
      <c r="J9742" s="29" t="str">
        <f t="shared" si="458"/>
        <v/>
      </c>
    </row>
    <row r="9743" spans="8:10" x14ac:dyDescent="0.25">
      <c r="H9743" s="29" t="str">
        <f t="shared" si="456"/>
        <v/>
      </c>
      <c r="I9743" s="29" t="str">
        <f t="shared" si="457"/>
        <v/>
      </c>
      <c r="J9743" s="29" t="str">
        <f t="shared" si="458"/>
        <v/>
      </c>
    </row>
    <row r="9744" spans="8:10" x14ac:dyDescent="0.25">
      <c r="H9744" s="29" t="str">
        <f t="shared" si="456"/>
        <v/>
      </c>
      <c r="I9744" s="29" t="str">
        <f t="shared" si="457"/>
        <v/>
      </c>
      <c r="J9744" s="29" t="str">
        <f t="shared" si="458"/>
        <v/>
      </c>
    </row>
    <row r="9745" spans="8:10" x14ac:dyDescent="0.25">
      <c r="H9745" s="29" t="str">
        <f t="shared" si="456"/>
        <v/>
      </c>
      <c r="I9745" s="29" t="str">
        <f t="shared" si="457"/>
        <v/>
      </c>
      <c r="J9745" s="29" t="str">
        <f t="shared" si="458"/>
        <v/>
      </c>
    </row>
    <row r="9746" spans="8:10" x14ac:dyDescent="0.25">
      <c r="H9746" s="29" t="str">
        <f t="shared" si="456"/>
        <v/>
      </c>
      <c r="I9746" s="29" t="str">
        <f t="shared" si="457"/>
        <v/>
      </c>
      <c r="J9746" s="29" t="str">
        <f t="shared" si="458"/>
        <v/>
      </c>
    </row>
    <row r="9747" spans="8:10" x14ac:dyDescent="0.25">
      <c r="H9747" s="29" t="str">
        <f t="shared" si="456"/>
        <v/>
      </c>
      <c r="I9747" s="29" t="str">
        <f t="shared" si="457"/>
        <v/>
      </c>
      <c r="J9747" s="29" t="str">
        <f t="shared" si="458"/>
        <v/>
      </c>
    </row>
    <row r="9748" spans="8:10" x14ac:dyDescent="0.25">
      <c r="H9748" s="29" t="str">
        <f t="shared" si="456"/>
        <v/>
      </c>
      <c r="I9748" s="29" t="str">
        <f t="shared" si="457"/>
        <v/>
      </c>
      <c r="J9748" s="29" t="str">
        <f t="shared" si="458"/>
        <v/>
      </c>
    </row>
    <row r="9749" spans="8:10" x14ac:dyDescent="0.25">
      <c r="H9749" s="29" t="str">
        <f t="shared" si="456"/>
        <v/>
      </c>
      <c r="I9749" s="29" t="str">
        <f t="shared" si="457"/>
        <v/>
      </c>
      <c r="J9749" s="29" t="str">
        <f t="shared" si="458"/>
        <v/>
      </c>
    </row>
    <row r="9750" spans="8:10" x14ac:dyDescent="0.25">
      <c r="H9750" s="29" t="str">
        <f t="shared" si="456"/>
        <v/>
      </c>
      <c r="I9750" s="29" t="str">
        <f t="shared" si="457"/>
        <v/>
      </c>
      <c r="J9750" s="29" t="str">
        <f t="shared" si="458"/>
        <v/>
      </c>
    </row>
    <row r="9751" spans="8:10" x14ac:dyDescent="0.25">
      <c r="H9751" s="29" t="str">
        <f t="shared" si="456"/>
        <v/>
      </c>
      <c r="I9751" s="29" t="str">
        <f t="shared" si="457"/>
        <v/>
      </c>
      <c r="J9751" s="29" t="str">
        <f t="shared" si="458"/>
        <v/>
      </c>
    </row>
    <row r="9752" spans="8:10" x14ac:dyDescent="0.25">
      <c r="H9752" s="29" t="str">
        <f t="shared" si="456"/>
        <v/>
      </c>
      <c r="I9752" s="29" t="str">
        <f t="shared" si="457"/>
        <v/>
      </c>
      <c r="J9752" s="29" t="str">
        <f t="shared" si="458"/>
        <v/>
      </c>
    </row>
    <row r="9753" spans="8:10" x14ac:dyDescent="0.25">
      <c r="H9753" s="29" t="str">
        <f t="shared" si="456"/>
        <v/>
      </c>
      <c r="I9753" s="29" t="str">
        <f t="shared" si="457"/>
        <v/>
      </c>
      <c r="J9753" s="29" t="str">
        <f t="shared" si="458"/>
        <v/>
      </c>
    </row>
    <row r="9754" spans="8:10" x14ac:dyDescent="0.25">
      <c r="H9754" s="29" t="str">
        <f t="shared" si="456"/>
        <v/>
      </c>
      <c r="I9754" s="29" t="str">
        <f t="shared" si="457"/>
        <v/>
      </c>
      <c r="J9754" s="29" t="str">
        <f t="shared" si="458"/>
        <v/>
      </c>
    </row>
    <row r="9755" spans="8:10" x14ac:dyDescent="0.25">
      <c r="H9755" s="29" t="str">
        <f t="shared" si="456"/>
        <v/>
      </c>
      <c r="I9755" s="29" t="str">
        <f t="shared" si="457"/>
        <v/>
      </c>
      <c r="J9755" s="29" t="str">
        <f t="shared" si="458"/>
        <v/>
      </c>
    </row>
    <row r="9756" spans="8:10" x14ac:dyDescent="0.25">
      <c r="H9756" s="29" t="str">
        <f t="shared" si="456"/>
        <v/>
      </c>
      <c r="I9756" s="29" t="str">
        <f t="shared" si="457"/>
        <v/>
      </c>
      <c r="J9756" s="29" t="str">
        <f t="shared" si="458"/>
        <v/>
      </c>
    </row>
    <row r="9757" spans="8:10" x14ac:dyDescent="0.25">
      <c r="H9757" s="29" t="str">
        <f t="shared" ref="H9757:H9820" si="459">IF(A9757&gt;0,WEEKNUM(C9757,21),"")</f>
        <v/>
      </c>
      <c r="I9757" s="29" t="str">
        <f t="shared" ref="I9757:I9820" si="460">IF(A9757&gt;0,1,"")</f>
        <v/>
      </c>
      <c r="J9757" s="29" t="str">
        <f t="shared" ref="J9757:J9820" si="461">IF(F9757&gt;0,1,"")</f>
        <v/>
      </c>
    </row>
    <row r="9758" spans="8:10" x14ac:dyDescent="0.25">
      <c r="H9758" s="29" t="str">
        <f t="shared" si="459"/>
        <v/>
      </c>
      <c r="I9758" s="29" t="str">
        <f t="shared" si="460"/>
        <v/>
      </c>
      <c r="J9758" s="29" t="str">
        <f t="shared" si="461"/>
        <v/>
      </c>
    </row>
    <row r="9759" spans="8:10" x14ac:dyDescent="0.25">
      <c r="H9759" s="29" t="str">
        <f t="shared" si="459"/>
        <v/>
      </c>
      <c r="I9759" s="29" t="str">
        <f t="shared" si="460"/>
        <v/>
      </c>
      <c r="J9759" s="29" t="str">
        <f t="shared" si="461"/>
        <v/>
      </c>
    </row>
    <row r="9760" spans="8:10" x14ac:dyDescent="0.25">
      <c r="H9760" s="29" t="str">
        <f t="shared" si="459"/>
        <v/>
      </c>
      <c r="I9760" s="29" t="str">
        <f t="shared" si="460"/>
        <v/>
      </c>
      <c r="J9760" s="29" t="str">
        <f t="shared" si="461"/>
        <v/>
      </c>
    </row>
    <row r="9761" spans="8:10" x14ac:dyDescent="0.25">
      <c r="H9761" s="29" t="str">
        <f t="shared" si="459"/>
        <v/>
      </c>
      <c r="I9761" s="29" t="str">
        <f t="shared" si="460"/>
        <v/>
      </c>
      <c r="J9761" s="29" t="str">
        <f t="shared" si="461"/>
        <v/>
      </c>
    </row>
    <row r="9762" spans="8:10" x14ac:dyDescent="0.25">
      <c r="H9762" s="29" t="str">
        <f t="shared" si="459"/>
        <v/>
      </c>
      <c r="I9762" s="29" t="str">
        <f t="shared" si="460"/>
        <v/>
      </c>
      <c r="J9762" s="29" t="str">
        <f t="shared" si="461"/>
        <v/>
      </c>
    </row>
    <row r="9763" spans="8:10" x14ac:dyDescent="0.25">
      <c r="H9763" s="29" t="str">
        <f t="shared" si="459"/>
        <v/>
      </c>
      <c r="I9763" s="29" t="str">
        <f t="shared" si="460"/>
        <v/>
      </c>
      <c r="J9763" s="29" t="str">
        <f t="shared" si="461"/>
        <v/>
      </c>
    </row>
    <row r="9764" spans="8:10" x14ac:dyDescent="0.25">
      <c r="H9764" s="29" t="str">
        <f t="shared" si="459"/>
        <v/>
      </c>
      <c r="I9764" s="29" t="str">
        <f t="shared" si="460"/>
        <v/>
      </c>
      <c r="J9764" s="29" t="str">
        <f t="shared" si="461"/>
        <v/>
      </c>
    </row>
    <row r="9765" spans="8:10" x14ac:dyDescent="0.25">
      <c r="H9765" s="29" t="str">
        <f t="shared" si="459"/>
        <v/>
      </c>
      <c r="I9765" s="29" t="str">
        <f t="shared" si="460"/>
        <v/>
      </c>
      <c r="J9765" s="29" t="str">
        <f t="shared" si="461"/>
        <v/>
      </c>
    </row>
    <row r="9766" spans="8:10" x14ac:dyDescent="0.25">
      <c r="H9766" s="29" t="str">
        <f t="shared" si="459"/>
        <v/>
      </c>
      <c r="I9766" s="29" t="str">
        <f t="shared" si="460"/>
        <v/>
      </c>
      <c r="J9766" s="29" t="str">
        <f t="shared" si="461"/>
        <v/>
      </c>
    </row>
    <row r="9767" spans="8:10" x14ac:dyDescent="0.25">
      <c r="H9767" s="29" t="str">
        <f t="shared" si="459"/>
        <v/>
      </c>
      <c r="I9767" s="29" t="str">
        <f t="shared" si="460"/>
        <v/>
      </c>
      <c r="J9767" s="29" t="str">
        <f t="shared" si="461"/>
        <v/>
      </c>
    </row>
    <row r="9768" spans="8:10" x14ac:dyDescent="0.25">
      <c r="H9768" s="29" t="str">
        <f t="shared" si="459"/>
        <v/>
      </c>
      <c r="I9768" s="29" t="str">
        <f t="shared" si="460"/>
        <v/>
      </c>
      <c r="J9768" s="29" t="str">
        <f t="shared" si="461"/>
        <v/>
      </c>
    </row>
    <row r="9769" spans="8:10" x14ac:dyDescent="0.25">
      <c r="H9769" s="29" t="str">
        <f t="shared" si="459"/>
        <v/>
      </c>
      <c r="I9769" s="29" t="str">
        <f t="shared" si="460"/>
        <v/>
      </c>
      <c r="J9769" s="29" t="str">
        <f t="shared" si="461"/>
        <v/>
      </c>
    </row>
    <row r="9770" spans="8:10" x14ac:dyDescent="0.25">
      <c r="H9770" s="29" t="str">
        <f t="shared" si="459"/>
        <v/>
      </c>
      <c r="I9770" s="29" t="str">
        <f t="shared" si="460"/>
        <v/>
      </c>
      <c r="J9770" s="29" t="str">
        <f t="shared" si="461"/>
        <v/>
      </c>
    </row>
    <row r="9771" spans="8:10" x14ac:dyDescent="0.25">
      <c r="H9771" s="29" t="str">
        <f t="shared" si="459"/>
        <v/>
      </c>
      <c r="I9771" s="29" t="str">
        <f t="shared" si="460"/>
        <v/>
      </c>
      <c r="J9771" s="29" t="str">
        <f t="shared" si="461"/>
        <v/>
      </c>
    </row>
    <row r="9772" spans="8:10" x14ac:dyDescent="0.25">
      <c r="H9772" s="29" t="str">
        <f t="shared" si="459"/>
        <v/>
      </c>
      <c r="I9772" s="29" t="str">
        <f t="shared" si="460"/>
        <v/>
      </c>
      <c r="J9772" s="29" t="str">
        <f t="shared" si="461"/>
        <v/>
      </c>
    </row>
    <row r="9773" spans="8:10" x14ac:dyDescent="0.25">
      <c r="H9773" s="29" t="str">
        <f t="shared" si="459"/>
        <v/>
      </c>
      <c r="I9773" s="29" t="str">
        <f t="shared" si="460"/>
        <v/>
      </c>
      <c r="J9773" s="29" t="str">
        <f t="shared" si="461"/>
        <v/>
      </c>
    </row>
    <row r="9774" spans="8:10" x14ac:dyDescent="0.25">
      <c r="H9774" s="29" t="str">
        <f t="shared" si="459"/>
        <v/>
      </c>
      <c r="I9774" s="29" t="str">
        <f t="shared" si="460"/>
        <v/>
      </c>
      <c r="J9774" s="29" t="str">
        <f t="shared" si="461"/>
        <v/>
      </c>
    </row>
    <row r="9775" spans="8:10" x14ac:dyDescent="0.25">
      <c r="H9775" s="29" t="str">
        <f t="shared" si="459"/>
        <v/>
      </c>
      <c r="I9775" s="29" t="str">
        <f t="shared" si="460"/>
        <v/>
      </c>
      <c r="J9775" s="29" t="str">
        <f t="shared" si="461"/>
        <v/>
      </c>
    </row>
    <row r="9776" spans="8:10" x14ac:dyDescent="0.25">
      <c r="H9776" s="29" t="str">
        <f t="shared" si="459"/>
        <v/>
      </c>
      <c r="I9776" s="29" t="str">
        <f t="shared" si="460"/>
        <v/>
      </c>
      <c r="J9776" s="29" t="str">
        <f t="shared" si="461"/>
        <v/>
      </c>
    </row>
    <row r="9777" spans="8:10" x14ac:dyDescent="0.25">
      <c r="H9777" s="29" t="str">
        <f t="shared" si="459"/>
        <v/>
      </c>
      <c r="I9777" s="29" t="str">
        <f t="shared" si="460"/>
        <v/>
      </c>
      <c r="J9777" s="29" t="str">
        <f t="shared" si="461"/>
        <v/>
      </c>
    </row>
    <row r="9778" spans="8:10" x14ac:dyDescent="0.25">
      <c r="H9778" s="29" t="str">
        <f t="shared" si="459"/>
        <v/>
      </c>
      <c r="I9778" s="29" t="str">
        <f t="shared" si="460"/>
        <v/>
      </c>
      <c r="J9778" s="29" t="str">
        <f t="shared" si="461"/>
        <v/>
      </c>
    </row>
    <row r="9779" spans="8:10" x14ac:dyDescent="0.25">
      <c r="H9779" s="29" t="str">
        <f t="shared" si="459"/>
        <v/>
      </c>
      <c r="I9779" s="29" t="str">
        <f t="shared" si="460"/>
        <v/>
      </c>
      <c r="J9779" s="29" t="str">
        <f t="shared" si="461"/>
        <v/>
      </c>
    </row>
    <row r="9780" spans="8:10" x14ac:dyDescent="0.25">
      <c r="H9780" s="29" t="str">
        <f t="shared" si="459"/>
        <v/>
      </c>
      <c r="I9780" s="29" t="str">
        <f t="shared" si="460"/>
        <v/>
      </c>
      <c r="J9780" s="29" t="str">
        <f t="shared" si="461"/>
        <v/>
      </c>
    </row>
    <row r="9781" spans="8:10" x14ac:dyDescent="0.25">
      <c r="H9781" s="29" t="str">
        <f t="shared" si="459"/>
        <v/>
      </c>
      <c r="I9781" s="29" t="str">
        <f t="shared" si="460"/>
        <v/>
      </c>
      <c r="J9781" s="29" t="str">
        <f t="shared" si="461"/>
        <v/>
      </c>
    </row>
    <row r="9782" spans="8:10" x14ac:dyDescent="0.25">
      <c r="H9782" s="29" t="str">
        <f t="shared" si="459"/>
        <v/>
      </c>
      <c r="I9782" s="29" t="str">
        <f t="shared" si="460"/>
        <v/>
      </c>
      <c r="J9782" s="29" t="str">
        <f t="shared" si="461"/>
        <v/>
      </c>
    </row>
    <row r="9783" spans="8:10" x14ac:dyDescent="0.25">
      <c r="H9783" s="29" t="str">
        <f t="shared" si="459"/>
        <v/>
      </c>
      <c r="I9783" s="29" t="str">
        <f t="shared" si="460"/>
        <v/>
      </c>
      <c r="J9783" s="29" t="str">
        <f t="shared" si="461"/>
        <v/>
      </c>
    </row>
    <row r="9784" spans="8:10" x14ac:dyDescent="0.25">
      <c r="H9784" s="29" t="str">
        <f t="shared" si="459"/>
        <v/>
      </c>
      <c r="I9784" s="29" t="str">
        <f t="shared" si="460"/>
        <v/>
      </c>
      <c r="J9784" s="29" t="str">
        <f t="shared" si="461"/>
        <v/>
      </c>
    </row>
    <row r="9785" spans="8:10" x14ac:dyDescent="0.25">
      <c r="H9785" s="29" t="str">
        <f t="shared" si="459"/>
        <v/>
      </c>
      <c r="I9785" s="29" t="str">
        <f t="shared" si="460"/>
        <v/>
      </c>
      <c r="J9785" s="29" t="str">
        <f t="shared" si="461"/>
        <v/>
      </c>
    </row>
    <row r="9786" spans="8:10" x14ac:dyDescent="0.25">
      <c r="H9786" s="29" t="str">
        <f t="shared" si="459"/>
        <v/>
      </c>
      <c r="I9786" s="29" t="str">
        <f t="shared" si="460"/>
        <v/>
      </c>
      <c r="J9786" s="29" t="str">
        <f t="shared" si="461"/>
        <v/>
      </c>
    </row>
    <row r="9787" spans="8:10" x14ac:dyDescent="0.25">
      <c r="H9787" s="29" t="str">
        <f t="shared" si="459"/>
        <v/>
      </c>
      <c r="I9787" s="29" t="str">
        <f t="shared" si="460"/>
        <v/>
      </c>
      <c r="J9787" s="29" t="str">
        <f t="shared" si="461"/>
        <v/>
      </c>
    </row>
    <row r="9788" spans="8:10" x14ac:dyDescent="0.25">
      <c r="H9788" s="29" t="str">
        <f t="shared" si="459"/>
        <v/>
      </c>
      <c r="I9788" s="29" t="str">
        <f t="shared" si="460"/>
        <v/>
      </c>
      <c r="J9788" s="29" t="str">
        <f t="shared" si="461"/>
        <v/>
      </c>
    </row>
    <row r="9789" spans="8:10" x14ac:dyDescent="0.25">
      <c r="H9789" s="29" t="str">
        <f t="shared" si="459"/>
        <v/>
      </c>
      <c r="I9789" s="29" t="str">
        <f t="shared" si="460"/>
        <v/>
      </c>
      <c r="J9789" s="29" t="str">
        <f t="shared" si="461"/>
        <v/>
      </c>
    </row>
    <row r="9790" spans="8:10" x14ac:dyDescent="0.25">
      <c r="H9790" s="29" t="str">
        <f t="shared" si="459"/>
        <v/>
      </c>
      <c r="I9790" s="29" t="str">
        <f t="shared" si="460"/>
        <v/>
      </c>
      <c r="J9790" s="29" t="str">
        <f t="shared" si="461"/>
        <v/>
      </c>
    </row>
    <row r="9791" spans="8:10" x14ac:dyDescent="0.25">
      <c r="H9791" s="29" t="str">
        <f t="shared" si="459"/>
        <v/>
      </c>
      <c r="I9791" s="29" t="str">
        <f t="shared" si="460"/>
        <v/>
      </c>
      <c r="J9791" s="29" t="str">
        <f t="shared" si="461"/>
        <v/>
      </c>
    </row>
    <row r="9792" spans="8:10" x14ac:dyDescent="0.25">
      <c r="H9792" s="29" t="str">
        <f t="shared" si="459"/>
        <v/>
      </c>
      <c r="I9792" s="29" t="str">
        <f t="shared" si="460"/>
        <v/>
      </c>
      <c r="J9792" s="29" t="str">
        <f t="shared" si="461"/>
        <v/>
      </c>
    </row>
    <row r="9793" spans="8:10" x14ac:dyDescent="0.25">
      <c r="H9793" s="29" t="str">
        <f t="shared" si="459"/>
        <v/>
      </c>
      <c r="I9793" s="29" t="str">
        <f t="shared" si="460"/>
        <v/>
      </c>
      <c r="J9793" s="29" t="str">
        <f t="shared" si="461"/>
        <v/>
      </c>
    </row>
    <row r="9794" spans="8:10" x14ac:dyDescent="0.25">
      <c r="H9794" s="29" t="str">
        <f t="shared" si="459"/>
        <v/>
      </c>
      <c r="I9794" s="29" t="str">
        <f t="shared" si="460"/>
        <v/>
      </c>
      <c r="J9794" s="29" t="str">
        <f t="shared" si="461"/>
        <v/>
      </c>
    </row>
    <row r="9795" spans="8:10" x14ac:dyDescent="0.25">
      <c r="H9795" s="29" t="str">
        <f t="shared" si="459"/>
        <v/>
      </c>
      <c r="I9795" s="29" t="str">
        <f t="shared" si="460"/>
        <v/>
      </c>
      <c r="J9795" s="29" t="str">
        <f t="shared" si="461"/>
        <v/>
      </c>
    </row>
    <row r="9796" spans="8:10" x14ac:dyDescent="0.25">
      <c r="H9796" s="29" t="str">
        <f t="shared" si="459"/>
        <v/>
      </c>
      <c r="I9796" s="29" t="str">
        <f t="shared" si="460"/>
        <v/>
      </c>
      <c r="J9796" s="29" t="str">
        <f t="shared" si="461"/>
        <v/>
      </c>
    </row>
    <row r="9797" spans="8:10" x14ac:dyDescent="0.25">
      <c r="H9797" s="29" t="str">
        <f t="shared" si="459"/>
        <v/>
      </c>
      <c r="I9797" s="29" t="str">
        <f t="shared" si="460"/>
        <v/>
      </c>
      <c r="J9797" s="29" t="str">
        <f t="shared" si="461"/>
        <v/>
      </c>
    </row>
    <row r="9798" spans="8:10" x14ac:dyDescent="0.25">
      <c r="H9798" s="29" t="str">
        <f t="shared" si="459"/>
        <v/>
      </c>
      <c r="I9798" s="29" t="str">
        <f t="shared" si="460"/>
        <v/>
      </c>
      <c r="J9798" s="29" t="str">
        <f t="shared" si="461"/>
        <v/>
      </c>
    </row>
    <row r="9799" spans="8:10" x14ac:dyDescent="0.25">
      <c r="H9799" s="29" t="str">
        <f t="shared" si="459"/>
        <v/>
      </c>
      <c r="I9799" s="29" t="str">
        <f t="shared" si="460"/>
        <v/>
      </c>
      <c r="J9799" s="29" t="str">
        <f t="shared" si="461"/>
        <v/>
      </c>
    </row>
    <row r="9800" spans="8:10" x14ac:dyDescent="0.25">
      <c r="H9800" s="29" t="str">
        <f t="shared" si="459"/>
        <v/>
      </c>
      <c r="I9800" s="29" t="str">
        <f t="shared" si="460"/>
        <v/>
      </c>
      <c r="J9800" s="29" t="str">
        <f t="shared" si="461"/>
        <v/>
      </c>
    </row>
    <row r="9801" spans="8:10" x14ac:dyDescent="0.25">
      <c r="H9801" s="29" t="str">
        <f t="shared" si="459"/>
        <v/>
      </c>
      <c r="I9801" s="29" t="str">
        <f t="shared" si="460"/>
        <v/>
      </c>
      <c r="J9801" s="29" t="str">
        <f t="shared" si="461"/>
        <v/>
      </c>
    </row>
    <row r="9802" spans="8:10" x14ac:dyDescent="0.25">
      <c r="H9802" s="29" t="str">
        <f t="shared" si="459"/>
        <v/>
      </c>
      <c r="I9802" s="29" t="str">
        <f t="shared" si="460"/>
        <v/>
      </c>
      <c r="J9802" s="29" t="str">
        <f t="shared" si="461"/>
        <v/>
      </c>
    </row>
    <row r="9803" spans="8:10" x14ac:dyDescent="0.25">
      <c r="H9803" s="29" t="str">
        <f t="shared" si="459"/>
        <v/>
      </c>
      <c r="I9803" s="29" t="str">
        <f t="shared" si="460"/>
        <v/>
      </c>
      <c r="J9803" s="29" t="str">
        <f t="shared" si="461"/>
        <v/>
      </c>
    </row>
    <row r="9804" spans="8:10" x14ac:dyDescent="0.25">
      <c r="H9804" s="29" t="str">
        <f t="shared" si="459"/>
        <v/>
      </c>
      <c r="I9804" s="29" t="str">
        <f t="shared" si="460"/>
        <v/>
      </c>
      <c r="J9804" s="29" t="str">
        <f t="shared" si="461"/>
        <v/>
      </c>
    </row>
    <row r="9805" spans="8:10" x14ac:dyDescent="0.25">
      <c r="H9805" s="29" t="str">
        <f t="shared" si="459"/>
        <v/>
      </c>
      <c r="I9805" s="29" t="str">
        <f t="shared" si="460"/>
        <v/>
      </c>
      <c r="J9805" s="29" t="str">
        <f t="shared" si="461"/>
        <v/>
      </c>
    </row>
    <row r="9806" spans="8:10" x14ac:dyDescent="0.25">
      <c r="H9806" s="29" t="str">
        <f t="shared" si="459"/>
        <v/>
      </c>
      <c r="I9806" s="29" t="str">
        <f t="shared" si="460"/>
        <v/>
      </c>
      <c r="J9806" s="29" t="str">
        <f t="shared" si="461"/>
        <v/>
      </c>
    </row>
    <row r="9807" spans="8:10" x14ac:dyDescent="0.25">
      <c r="H9807" s="29" t="str">
        <f t="shared" si="459"/>
        <v/>
      </c>
      <c r="I9807" s="29" t="str">
        <f t="shared" si="460"/>
        <v/>
      </c>
      <c r="J9807" s="29" t="str">
        <f t="shared" si="461"/>
        <v/>
      </c>
    </row>
    <row r="9808" spans="8:10" x14ac:dyDescent="0.25">
      <c r="H9808" s="29" t="str">
        <f t="shared" si="459"/>
        <v/>
      </c>
      <c r="I9808" s="29" t="str">
        <f t="shared" si="460"/>
        <v/>
      </c>
      <c r="J9808" s="29" t="str">
        <f t="shared" si="461"/>
        <v/>
      </c>
    </row>
    <row r="9809" spans="8:10" x14ac:dyDescent="0.25">
      <c r="H9809" s="29" t="str">
        <f t="shared" si="459"/>
        <v/>
      </c>
      <c r="I9809" s="29" t="str">
        <f t="shared" si="460"/>
        <v/>
      </c>
      <c r="J9809" s="29" t="str">
        <f t="shared" si="461"/>
        <v/>
      </c>
    </row>
    <row r="9810" spans="8:10" x14ac:dyDescent="0.25">
      <c r="H9810" s="29" t="str">
        <f t="shared" si="459"/>
        <v/>
      </c>
      <c r="I9810" s="29" t="str">
        <f t="shared" si="460"/>
        <v/>
      </c>
      <c r="J9810" s="29" t="str">
        <f t="shared" si="461"/>
        <v/>
      </c>
    </row>
    <row r="9811" spans="8:10" x14ac:dyDescent="0.25">
      <c r="H9811" s="29" t="str">
        <f t="shared" si="459"/>
        <v/>
      </c>
      <c r="I9811" s="29" t="str">
        <f t="shared" si="460"/>
        <v/>
      </c>
      <c r="J9811" s="29" t="str">
        <f t="shared" si="461"/>
        <v/>
      </c>
    </row>
    <row r="9812" spans="8:10" x14ac:dyDescent="0.25">
      <c r="H9812" s="29" t="str">
        <f t="shared" si="459"/>
        <v/>
      </c>
      <c r="I9812" s="29" t="str">
        <f t="shared" si="460"/>
        <v/>
      </c>
      <c r="J9812" s="29" t="str">
        <f t="shared" si="461"/>
        <v/>
      </c>
    </row>
    <row r="9813" spans="8:10" x14ac:dyDescent="0.25">
      <c r="H9813" s="29" t="str">
        <f t="shared" si="459"/>
        <v/>
      </c>
      <c r="I9813" s="29" t="str">
        <f t="shared" si="460"/>
        <v/>
      </c>
      <c r="J9813" s="29" t="str">
        <f t="shared" si="461"/>
        <v/>
      </c>
    </row>
    <row r="9814" spans="8:10" x14ac:dyDescent="0.25">
      <c r="H9814" s="29" t="str">
        <f t="shared" si="459"/>
        <v/>
      </c>
      <c r="I9814" s="29" t="str">
        <f t="shared" si="460"/>
        <v/>
      </c>
      <c r="J9814" s="29" t="str">
        <f t="shared" si="461"/>
        <v/>
      </c>
    </row>
    <row r="9815" spans="8:10" x14ac:dyDescent="0.25">
      <c r="H9815" s="29" t="str">
        <f t="shared" si="459"/>
        <v/>
      </c>
      <c r="I9815" s="29" t="str">
        <f t="shared" si="460"/>
        <v/>
      </c>
      <c r="J9815" s="29" t="str">
        <f t="shared" si="461"/>
        <v/>
      </c>
    </row>
    <row r="9816" spans="8:10" x14ac:dyDescent="0.25">
      <c r="H9816" s="29" t="str">
        <f t="shared" si="459"/>
        <v/>
      </c>
      <c r="I9816" s="29" t="str">
        <f t="shared" si="460"/>
        <v/>
      </c>
      <c r="J9816" s="29" t="str">
        <f t="shared" si="461"/>
        <v/>
      </c>
    </row>
    <row r="9817" spans="8:10" x14ac:dyDescent="0.25">
      <c r="H9817" s="29" t="str">
        <f t="shared" si="459"/>
        <v/>
      </c>
      <c r="I9817" s="29" t="str">
        <f t="shared" si="460"/>
        <v/>
      </c>
      <c r="J9817" s="29" t="str">
        <f t="shared" si="461"/>
        <v/>
      </c>
    </row>
    <row r="9818" spans="8:10" x14ac:dyDescent="0.25">
      <c r="H9818" s="29" t="str">
        <f t="shared" si="459"/>
        <v/>
      </c>
      <c r="I9818" s="29" t="str">
        <f t="shared" si="460"/>
        <v/>
      </c>
      <c r="J9818" s="29" t="str">
        <f t="shared" si="461"/>
        <v/>
      </c>
    </row>
    <row r="9819" spans="8:10" x14ac:dyDescent="0.25">
      <c r="H9819" s="29" t="str">
        <f t="shared" si="459"/>
        <v/>
      </c>
      <c r="I9819" s="29" t="str">
        <f t="shared" si="460"/>
        <v/>
      </c>
      <c r="J9819" s="29" t="str">
        <f t="shared" si="461"/>
        <v/>
      </c>
    </row>
    <row r="9820" spans="8:10" x14ac:dyDescent="0.25">
      <c r="H9820" s="29" t="str">
        <f t="shared" si="459"/>
        <v/>
      </c>
      <c r="I9820" s="29" t="str">
        <f t="shared" si="460"/>
        <v/>
      </c>
      <c r="J9820" s="29" t="str">
        <f t="shared" si="461"/>
        <v/>
      </c>
    </row>
    <row r="9821" spans="8:10" x14ac:dyDescent="0.25">
      <c r="H9821" s="29" t="str">
        <f t="shared" ref="H9821:H9884" si="462">IF(A9821&gt;0,WEEKNUM(C9821,21),"")</f>
        <v/>
      </c>
      <c r="I9821" s="29" t="str">
        <f t="shared" ref="I9821:I9884" si="463">IF(A9821&gt;0,1,"")</f>
        <v/>
      </c>
      <c r="J9821" s="29" t="str">
        <f t="shared" ref="J9821:J9884" si="464">IF(F9821&gt;0,1,"")</f>
        <v/>
      </c>
    </row>
    <row r="9822" spans="8:10" x14ac:dyDescent="0.25">
      <c r="H9822" s="29" t="str">
        <f t="shared" si="462"/>
        <v/>
      </c>
      <c r="I9822" s="29" t="str">
        <f t="shared" si="463"/>
        <v/>
      </c>
      <c r="J9822" s="29" t="str">
        <f t="shared" si="464"/>
        <v/>
      </c>
    </row>
    <row r="9823" spans="8:10" x14ac:dyDescent="0.25">
      <c r="H9823" s="29" t="str">
        <f t="shared" si="462"/>
        <v/>
      </c>
      <c r="I9823" s="29" t="str">
        <f t="shared" si="463"/>
        <v/>
      </c>
      <c r="J9823" s="29" t="str">
        <f t="shared" si="464"/>
        <v/>
      </c>
    </row>
    <row r="9824" spans="8:10" x14ac:dyDescent="0.25">
      <c r="H9824" s="29" t="str">
        <f t="shared" si="462"/>
        <v/>
      </c>
      <c r="I9824" s="29" t="str">
        <f t="shared" si="463"/>
        <v/>
      </c>
      <c r="J9824" s="29" t="str">
        <f t="shared" si="464"/>
        <v/>
      </c>
    </row>
    <row r="9825" spans="8:10" x14ac:dyDescent="0.25">
      <c r="H9825" s="29" t="str">
        <f t="shared" si="462"/>
        <v/>
      </c>
      <c r="I9825" s="29" t="str">
        <f t="shared" si="463"/>
        <v/>
      </c>
      <c r="J9825" s="29" t="str">
        <f t="shared" si="464"/>
        <v/>
      </c>
    </row>
    <row r="9826" spans="8:10" x14ac:dyDescent="0.25">
      <c r="H9826" s="29" t="str">
        <f t="shared" si="462"/>
        <v/>
      </c>
      <c r="I9826" s="29" t="str">
        <f t="shared" si="463"/>
        <v/>
      </c>
      <c r="J9826" s="29" t="str">
        <f t="shared" si="464"/>
        <v/>
      </c>
    </row>
    <row r="9827" spans="8:10" x14ac:dyDescent="0.25">
      <c r="H9827" s="29" t="str">
        <f t="shared" si="462"/>
        <v/>
      </c>
      <c r="I9827" s="29" t="str">
        <f t="shared" si="463"/>
        <v/>
      </c>
      <c r="J9827" s="29" t="str">
        <f t="shared" si="464"/>
        <v/>
      </c>
    </row>
    <row r="9828" spans="8:10" x14ac:dyDescent="0.25">
      <c r="H9828" s="29" t="str">
        <f t="shared" si="462"/>
        <v/>
      </c>
      <c r="I9828" s="29" t="str">
        <f t="shared" si="463"/>
        <v/>
      </c>
      <c r="J9828" s="29" t="str">
        <f t="shared" si="464"/>
        <v/>
      </c>
    </row>
    <row r="9829" spans="8:10" x14ac:dyDescent="0.25">
      <c r="H9829" s="29" t="str">
        <f t="shared" si="462"/>
        <v/>
      </c>
      <c r="I9829" s="29" t="str">
        <f t="shared" si="463"/>
        <v/>
      </c>
      <c r="J9829" s="29" t="str">
        <f t="shared" si="464"/>
        <v/>
      </c>
    </row>
    <row r="9830" spans="8:10" x14ac:dyDescent="0.25">
      <c r="H9830" s="29" t="str">
        <f t="shared" si="462"/>
        <v/>
      </c>
      <c r="I9830" s="29" t="str">
        <f t="shared" si="463"/>
        <v/>
      </c>
      <c r="J9830" s="29" t="str">
        <f t="shared" si="464"/>
        <v/>
      </c>
    </row>
    <row r="9831" spans="8:10" x14ac:dyDescent="0.25">
      <c r="H9831" s="29" t="str">
        <f t="shared" si="462"/>
        <v/>
      </c>
      <c r="I9831" s="29" t="str">
        <f t="shared" si="463"/>
        <v/>
      </c>
      <c r="J9831" s="29" t="str">
        <f t="shared" si="464"/>
        <v/>
      </c>
    </row>
    <row r="9832" spans="8:10" x14ac:dyDescent="0.25">
      <c r="H9832" s="29" t="str">
        <f t="shared" si="462"/>
        <v/>
      </c>
      <c r="I9832" s="29" t="str">
        <f t="shared" si="463"/>
        <v/>
      </c>
      <c r="J9832" s="29" t="str">
        <f t="shared" si="464"/>
        <v/>
      </c>
    </row>
    <row r="9833" spans="8:10" x14ac:dyDescent="0.25">
      <c r="H9833" s="29" t="str">
        <f t="shared" si="462"/>
        <v/>
      </c>
      <c r="I9833" s="29" t="str">
        <f t="shared" si="463"/>
        <v/>
      </c>
      <c r="J9833" s="29" t="str">
        <f t="shared" si="464"/>
        <v/>
      </c>
    </row>
    <row r="9834" spans="8:10" x14ac:dyDescent="0.25">
      <c r="H9834" s="29" t="str">
        <f t="shared" si="462"/>
        <v/>
      </c>
      <c r="I9834" s="29" t="str">
        <f t="shared" si="463"/>
        <v/>
      </c>
      <c r="J9834" s="29" t="str">
        <f t="shared" si="464"/>
        <v/>
      </c>
    </row>
    <row r="9835" spans="8:10" x14ac:dyDescent="0.25">
      <c r="H9835" s="29" t="str">
        <f t="shared" si="462"/>
        <v/>
      </c>
      <c r="I9835" s="29" t="str">
        <f t="shared" si="463"/>
        <v/>
      </c>
      <c r="J9835" s="29" t="str">
        <f t="shared" si="464"/>
        <v/>
      </c>
    </row>
    <row r="9836" spans="8:10" x14ac:dyDescent="0.25">
      <c r="H9836" s="29" t="str">
        <f t="shared" si="462"/>
        <v/>
      </c>
      <c r="I9836" s="29" t="str">
        <f t="shared" si="463"/>
        <v/>
      </c>
      <c r="J9836" s="29" t="str">
        <f t="shared" si="464"/>
        <v/>
      </c>
    </row>
    <row r="9837" spans="8:10" x14ac:dyDescent="0.25">
      <c r="H9837" s="29" t="str">
        <f t="shared" si="462"/>
        <v/>
      </c>
      <c r="I9837" s="29" t="str">
        <f t="shared" si="463"/>
        <v/>
      </c>
      <c r="J9837" s="29" t="str">
        <f t="shared" si="464"/>
        <v/>
      </c>
    </row>
    <row r="9838" spans="8:10" x14ac:dyDescent="0.25">
      <c r="H9838" s="29" t="str">
        <f t="shared" si="462"/>
        <v/>
      </c>
      <c r="I9838" s="29" t="str">
        <f t="shared" si="463"/>
        <v/>
      </c>
      <c r="J9838" s="29" t="str">
        <f t="shared" si="464"/>
        <v/>
      </c>
    </row>
    <row r="9839" spans="8:10" x14ac:dyDescent="0.25">
      <c r="H9839" s="29" t="str">
        <f t="shared" si="462"/>
        <v/>
      </c>
      <c r="I9839" s="29" t="str">
        <f t="shared" si="463"/>
        <v/>
      </c>
      <c r="J9839" s="29" t="str">
        <f t="shared" si="464"/>
        <v/>
      </c>
    </row>
    <row r="9840" spans="8:10" x14ac:dyDescent="0.25">
      <c r="H9840" s="29" t="str">
        <f t="shared" si="462"/>
        <v/>
      </c>
      <c r="I9840" s="29" t="str">
        <f t="shared" si="463"/>
        <v/>
      </c>
      <c r="J9840" s="29" t="str">
        <f t="shared" si="464"/>
        <v/>
      </c>
    </row>
    <row r="9841" spans="8:10" x14ac:dyDescent="0.25">
      <c r="H9841" s="29" t="str">
        <f t="shared" si="462"/>
        <v/>
      </c>
      <c r="I9841" s="29" t="str">
        <f t="shared" si="463"/>
        <v/>
      </c>
      <c r="J9841" s="29" t="str">
        <f t="shared" si="464"/>
        <v/>
      </c>
    </row>
    <row r="9842" spans="8:10" x14ac:dyDescent="0.25">
      <c r="H9842" s="29" t="str">
        <f t="shared" si="462"/>
        <v/>
      </c>
      <c r="I9842" s="29" t="str">
        <f t="shared" si="463"/>
        <v/>
      </c>
      <c r="J9842" s="29" t="str">
        <f t="shared" si="464"/>
        <v/>
      </c>
    </row>
    <row r="9843" spans="8:10" x14ac:dyDescent="0.25">
      <c r="H9843" s="29" t="str">
        <f t="shared" si="462"/>
        <v/>
      </c>
      <c r="I9843" s="29" t="str">
        <f t="shared" si="463"/>
        <v/>
      </c>
      <c r="J9843" s="29" t="str">
        <f t="shared" si="464"/>
        <v/>
      </c>
    </row>
    <row r="9844" spans="8:10" x14ac:dyDescent="0.25">
      <c r="H9844" s="29" t="str">
        <f t="shared" si="462"/>
        <v/>
      </c>
      <c r="I9844" s="29" t="str">
        <f t="shared" si="463"/>
        <v/>
      </c>
      <c r="J9844" s="29" t="str">
        <f t="shared" si="464"/>
        <v/>
      </c>
    </row>
    <row r="9845" spans="8:10" x14ac:dyDescent="0.25">
      <c r="H9845" s="29" t="str">
        <f t="shared" si="462"/>
        <v/>
      </c>
      <c r="I9845" s="29" t="str">
        <f t="shared" si="463"/>
        <v/>
      </c>
      <c r="J9845" s="29" t="str">
        <f t="shared" si="464"/>
        <v/>
      </c>
    </row>
    <row r="9846" spans="8:10" x14ac:dyDescent="0.25">
      <c r="H9846" s="29" t="str">
        <f t="shared" si="462"/>
        <v/>
      </c>
      <c r="I9846" s="29" t="str">
        <f t="shared" si="463"/>
        <v/>
      </c>
      <c r="J9846" s="29" t="str">
        <f t="shared" si="464"/>
        <v/>
      </c>
    </row>
    <row r="9847" spans="8:10" x14ac:dyDescent="0.25">
      <c r="H9847" s="29" t="str">
        <f t="shared" si="462"/>
        <v/>
      </c>
      <c r="I9847" s="29" t="str">
        <f t="shared" si="463"/>
        <v/>
      </c>
      <c r="J9847" s="29" t="str">
        <f t="shared" si="464"/>
        <v/>
      </c>
    </row>
    <row r="9848" spans="8:10" x14ac:dyDescent="0.25">
      <c r="H9848" s="29" t="str">
        <f t="shared" si="462"/>
        <v/>
      </c>
      <c r="I9848" s="29" t="str">
        <f t="shared" si="463"/>
        <v/>
      </c>
      <c r="J9848" s="29" t="str">
        <f t="shared" si="464"/>
        <v/>
      </c>
    </row>
    <row r="9849" spans="8:10" x14ac:dyDescent="0.25">
      <c r="H9849" s="29" t="str">
        <f t="shared" si="462"/>
        <v/>
      </c>
      <c r="I9849" s="29" t="str">
        <f t="shared" si="463"/>
        <v/>
      </c>
      <c r="J9849" s="29" t="str">
        <f t="shared" si="464"/>
        <v/>
      </c>
    </row>
    <row r="9850" spans="8:10" x14ac:dyDescent="0.25">
      <c r="H9850" s="29" t="str">
        <f t="shared" si="462"/>
        <v/>
      </c>
      <c r="I9850" s="29" t="str">
        <f t="shared" si="463"/>
        <v/>
      </c>
      <c r="J9850" s="29" t="str">
        <f t="shared" si="464"/>
        <v/>
      </c>
    </row>
    <row r="9851" spans="8:10" x14ac:dyDescent="0.25">
      <c r="H9851" s="29" t="str">
        <f t="shared" si="462"/>
        <v/>
      </c>
      <c r="I9851" s="29" t="str">
        <f t="shared" si="463"/>
        <v/>
      </c>
      <c r="J9851" s="29" t="str">
        <f t="shared" si="464"/>
        <v/>
      </c>
    </row>
    <row r="9852" spans="8:10" x14ac:dyDescent="0.25">
      <c r="H9852" s="29" t="str">
        <f t="shared" si="462"/>
        <v/>
      </c>
      <c r="I9852" s="29" t="str">
        <f t="shared" si="463"/>
        <v/>
      </c>
      <c r="J9852" s="29" t="str">
        <f t="shared" si="464"/>
        <v/>
      </c>
    </row>
    <row r="9853" spans="8:10" x14ac:dyDescent="0.25">
      <c r="H9853" s="29" t="str">
        <f t="shared" si="462"/>
        <v/>
      </c>
      <c r="I9853" s="29" t="str">
        <f t="shared" si="463"/>
        <v/>
      </c>
      <c r="J9853" s="29" t="str">
        <f t="shared" si="464"/>
        <v/>
      </c>
    </row>
    <row r="9854" spans="8:10" x14ac:dyDescent="0.25">
      <c r="H9854" s="29" t="str">
        <f t="shared" si="462"/>
        <v/>
      </c>
      <c r="I9854" s="29" t="str">
        <f t="shared" si="463"/>
        <v/>
      </c>
      <c r="J9854" s="29" t="str">
        <f t="shared" si="464"/>
        <v/>
      </c>
    </row>
    <row r="9855" spans="8:10" x14ac:dyDescent="0.25">
      <c r="H9855" s="29" t="str">
        <f t="shared" si="462"/>
        <v/>
      </c>
      <c r="I9855" s="29" t="str">
        <f t="shared" si="463"/>
        <v/>
      </c>
      <c r="J9855" s="29" t="str">
        <f t="shared" si="464"/>
        <v/>
      </c>
    </row>
    <row r="9856" spans="8:10" x14ac:dyDescent="0.25">
      <c r="H9856" s="29" t="str">
        <f t="shared" si="462"/>
        <v/>
      </c>
      <c r="I9856" s="29" t="str">
        <f t="shared" si="463"/>
        <v/>
      </c>
      <c r="J9856" s="29" t="str">
        <f t="shared" si="464"/>
        <v/>
      </c>
    </row>
    <row r="9857" spans="8:10" x14ac:dyDescent="0.25">
      <c r="H9857" s="29" t="str">
        <f t="shared" si="462"/>
        <v/>
      </c>
      <c r="I9857" s="29" t="str">
        <f t="shared" si="463"/>
        <v/>
      </c>
      <c r="J9857" s="29" t="str">
        <f t="shared" si="464"/>
        <v/>
      </c>
    </row>
    <row r="9858" spans="8:10" x14ac:dyDescent="0.25">
      <c r="H9858" s="29" t="str">
        <f t="shared" si="462"/>
        <v/>
      </c>
      <c r="I9858" s="29" t="str">
        <f t="shared" si="463"/>
        <v/>
      </c>
      <c r="J9858" s="29" t="str">
        <f t="shared" si="464"/>
        <v/>
      </c>
    </row>
    <row r="9859" spans="8:10" x14ac:dyDescent="0.25">
      <c r="H9859" s="29" t="str">
        <f t="shared" si="462"/>
        <v/>
      </c>
      <c r="I9859" s="29" t="str">
        <f t="shared" si="463"/>
        <v/>
      </c>
      <c r="J9859" s="29" t="str">
        <f t="shared" si="464"/>
        <v/>
      </c>
    </row>
    <row r="9860" spans="8:10" x14ac:dyDescent="0.25">
      <c r="H9860" s="29" t="str">
        <f t="shared" si="462"/>
        <v/>
      </c>
      <c r="I9860" s="29" t="str">
        <f t="shared" si="463"/>
        <v/>
      </c>
      <c r="J9860" s="29" t="str">
        <f t="shared" si="464"/>
        <v/>
      </c>
    </row>
    <row r="9861" spans="8:10" x14ac:dyDescent="0.25">
      <c r="H9861" s="29" t="str">
        <f t="shared" si="462"/>
        <v/>
      </c>
      <c r="I9861" s="29" t="str">
        <f t="shared" si="463"/>
        <v/>
      </c>
      <c r="J9861" s="29" t="str">
        <f t="shared" si="464"/>
        <v/>
      </c>
    </row>
    <row r="9862" spans="8:10" x14ac:dyDescent="0.25">
      <c r="H9862" s="29" t="str">
        <f t="shared" si="462"/>
        <v/>
      </c>
      <c r="I9862" s="29" t="str">
        <f t="shared" si="463"/>
        <v/>
      </c>
      <c r="J9862" s="29" t="str">
        <f t="shared" si="464"/>
        <v/>
      </c>
    </row>
    <row r="9863" spans="8:10" x14ac:dyDescent="0.25">
      <c r="H9863" s="29" t="str">
        <f t="shared" si="462"/>
        <v/>
      </c>
      <c r="I9863" s="29" t="str">
        <f t="shared" si="463"/>
        <v/>
      </c>
      <c r="J9863" s="29" t="str">
        <f t="shared" si="464"/>
        <v/>
      </c>
    </row>
    <row r="9864" spans="8:10" x14ac:dyDescent="0.25">
      <c r="H9864" s="29" t="str">
        <f t="shared" si="462"/>
        <v/>
      </c>
      <c r="I9864" s="29" t="str">
        <f t="shared" si="463"/>
        <v/>
      </c>
      <c r="J9864" s="29" t="str">
        <f t="shared" si="464"/>
        <v/>
      </c>
    </row>
    <row r="9865" spans="8:10" x14ac:dyDescent="0.25">
      <c r="H9865" s="29" t="str">
        <f t="shared" si="462"/>
        <v/>
      </c>
      <c r="I9865" s="29" t="str">
        <f t="shared" si="463"/>
        <v/>
      </c>
      <c r="J9865" s="29" t="str">
        <f t="shared" si="464"/>
        <v/>
      </c>
    </row>
    <row r="9866" spans="8:10" x14ac:dyDescent="0.25">
      <c r="H9866" s="29" t="str">
        <f t="shared" si="462"/>
        <v/>
      </c>
      <c r="I9866" s="29" t="str">
        <f t="shared" si="463"/>
        <v/>
      </c>
      <c r="J9866" s="29" t="str">
        <f t="shared" si="464"/>
        <v/>
      </c>
    </row>
    <row r="9867" spans="8:10" x14ac:dyDescent="0.25">
      <c r="H9867" s="29" t="str">
        <f t="shared" si="462"/>
        <v/>
      </c>
      <c r="I9867" s="29" t="str">
        <f t="shared" si="463"/>
        <v/>
      </c>
      <c r="J9867" s="29" t="str">
        <f t="shared" si="464"/>
        <v/>
      </c>
    </row>
    <row r="9868" spans="8:10" x14ac:dyDescent="0.25">
      <c r="H9868" s="29" t="str">
        <f t="shared" si="462"/>
        <v/>
      </c>
      <c r="I9868" s="29" t="str">
        <f t="shared" si="463"/>
        <v/>
      </c>
      <c r="J9868" s="29" t="str">
        <f t="shared" si="464"/>
        <v/>
      </c>
    </row>
    <row r="9869" spans="8:10" x14ac:dyDescent="0.25">
      <c r="H9869" s="29" t="str">
        <f t="shared" si="462"/>
        <v/>
      </c>
      <c r="I9869" s="29" t="str">
        <f t="shared" si="463"/>
        <v/>
      </c>
      <c r="J9869" s="29" t="str">
        <f t="shared" si="464"/>
        <v/>
      </c>
    </row>
    <row r="9870" spans="8:10" x14ac:dyDescent="0.25">
      <c r="H9870" s="29" t="str">
        <f t="shared" si="462"/>
        <v/>
      </c>
      <c r="I9870" s="29" t="str">
        <f t="shared" si="463"/>
        <v/>
      </c>
      <c r="J9870" s="29" t="str">
        <f t="shared" si="464"/>
        <v/>
      </c>
    </row>
    <row r="9871" spans="8:10" x14ac:dyDescent="0.25">
      <c r="H9871" s="29" t="str">
        <f t="shared" si="462"/>
        <v/>
      </c>
      <c r="I9871" s="29" t="str">
        <f t="shared" si="463"/>
        <v/>
      </c>
      <c r="J9871" s="29" t="str">
        <f t="shared" si="464"/>
        <v/>
      </c>
    </row>
    <row r="9872" spans="8:10" x14ac:dyDescent="0.25">
      <c r="H9872" s="29" t="str">
        <f t="shared" si="462"/>
        <v/>
      </c>
      <c r="I9872" s="29" t="str">
        <f t="shared" si="463"/>
        <v/>
      </c>
      <c r="J9872" s="29" t="str">
        <f t="shared" si="464"/>
        <v/>
      </c>
    </row>
    <row r="9873" spans="8:10" x14ac:dyDescent="0.25">
      <c r="H9873" s="29" t="str">
        <f t="shared" si="462"/>
        <v/>
      </c>
      <c r="I9873" s="29" t="str">
        <f t="shared" si="463"/>
        <v/>
      </c>
      <c r="J9873" s="29" t="str">
        <f t="shared" si="464"/>
        <v/>
      </c>
    </row>
    <row r="9874" spans="8:10" x14ac:dyDescent="0.25">
      <c r="H9874" s="29" t="str">
        <f t="shared" si="462"/>
        <v/>
      </c>
      <c r="I9874" s="29" t="str">
        <f t="shared" si="463"/>
        <v/>
      </c>
      <c r="J9874" s="29" t="str">
        <f t="shared" si="464"/>
        <v/>
      </c>
    </row>
    <row r="9875" spans="8:10" x14ac:dyDescent="0.25">
      <c r="H9875" s="29" t="str">
        <f t="shared" si="462"/>
        <v/>
      </c>
      <c r="I9875" s="29" t="str">
        <f t="shared" si="463"/>
        <v/>
      </c>
      <c r="J9875" s="29" t="str">
        <f t="shared" si="464"/>
        <v/>
      </c>
    </row>
    <row r="9876" spans="8:10" x14ac:dyDescent="0.25">
      <c r="H9876" s="29" t="str">
        <f t="shared" si="462"/>
        <v/>
      </c>
      <c r="I9876" s="29" t="str">
        <f t="shared" si="463"/>
        <v/>
      </c>
      <c r="J9876" s="29" t="str">
        <f t="shared" si="464"/>
        <v/>
      </c>
    </row>
    <row r="9877" spans="8:10" x14ac:dyDescent="0.25">
      <c r="H9877" s="29" t="str">
        <f t="shared" si="462"/>
        <v/>
      </c>
      <c r="I9877" s="29" t="str">
        <f t="shared" si="463"/>
        <v/>
      </c>
      <c r="J9877" s="29" t="str">
        <f t="shared" si="464"/>
        <v/>
      </c>
    </row>
    <row r="9878" spans="8:10" x14ac:dyDescent="0.25">
      <c r="H9878" s="29" t="str">
        <f t="shared" si="462"/>
        <v/>
      </c>
      <c r="I9878" s="29" t="str">
        <f t="shared" si="463"/>
        <v/>
      </c>
      <c r="J9878" s="29" t="str">
        <f t="shared" si="464"/>
        <v/>
      </c>
    </row>
    <row r="9879" spans="8:10" x14ac:dyDescent="0.25">
      <c r="H9879" s="29" t="str">
        <f t="shared" si="462"/>
        <v/>
      </c>
      <c r="I9879" s="29" t="str">
        <f t="shared" si="463"/>
        <v/>
      </c>
      <c r="J9879" s="29" t="str">
        <f t="shared" si="464"/>
        <v/>
      </c>
    </row>
    <row r="9880" spans="8:10" x14ac:dyDescent="0.25">
      <c r="H9880" s="29" t="str">
        <f t="shared" si="462"/>
        <v/>
      </c>
      <c r="I9880" s="29" t="str">
        <f t="shared" si="463"/>
        <v/>
      </c>
      <c r="J9880" s="29" t="str">
        <f t="shared" si="464"/>
        <v/>
      </c>
    </row>
    <row r="9881" spans="8:10" x14ac:dyDescent="0.25">
      <c r="H9881" s="29" t="str">
        <f t="shared" si="462"/>
        <v/>
      </c>
      <c r="I9881" s="29" t="str">
        <f t="shared" si="463"/>
        <v/>
      </c>
      <c r="J9881" s="29" t="str">
        <f t="shared" si="464"/>
        <v/>
      </c>
    </row>
    <row r="9882" spans="8:10" x14ac:dyDescent="0.25">
      <c r="H9882" s="29" t="str">
        <f t="shared" si="462"/>
        <v/>
      </c>
      <c r="I9882" s="29" t="str">
        <f t="shared" si="463"/>
        <v/>
      </c>
      <c r="J9882" s="29" t="str">
        <f t="shared" si="464"/>
        <v/>
      </c>
    </row>
    <row r="9883" spans="8:10" x14ac:dyDescent="0.25">
      <c r="H9883" s="29" t="str">
        <f t="shared" si="462"/>
        <v/>
      </c>
      <c r="I9883" s="29" t="str">
        <f t="shared" si="463"/>
        <v/>
      </c>
      <c r="J9883" s="29" t="str">
        <f t="shared" si="464"/>
        <v/>
      </c>
    </row>
    <row r="9884" spans="8:10" x14ac:dyDescent="0.25">
      <c r="H9884" s="29" t="str">
        <f t="shared" si="462"/>
        <v/>
      </c>
      <c r="I9884" s="29" t="str">
        <f t="shared" si="463"/>
        <v/>
      </c>
      <c r="J9884" s="29" t="str">
        <f t="shared" si="464"/>
        <v/>
      </c>
    </row>
    <row r="9885" spans="8:10" x14ac:dyDescent="0.25">
      <c r="H9885" s="29" t="str">
        <f t="shared" ref="H9885:H9948" si="465">IF(A9885&gt;0,WEEKNUM(C9885,21),"")</f>
        <v/>
      </c>
      <c r="I9885" s="29" t="str">
        <f t="shared" ref="I9885:I9948" si="466">IF(A9885&gt;0,1,"")</f>
        <v/>
      </c>
      <c r="J9885" s="29" t="str">
        <f t="shared" ref="J9885:J9948" si="467">IF(F9885&gt;0,1,"")</f>
        <v/>
      </c>
    </row>
    <row r="9886" spans="8:10" x14ac:dyDescent="0.25">
      <c r="H9886" s="29" t="str">
        <f t="shared" si="465"/>
        <v/>
      </c>
      <c r="I9886" s="29" t="str">
        <f t="shared" si="466"/>
        <v/>
      </c>
      <c r="J9886" s="29" t="str">
        <f t="shared" si="467"/>
        <v/>
      </c>
    </row>
    <row r="9887" spans="8:10" x14ac:dyDescent="0.25">
      <c r="H9887" s="29" t="str">
        <f t="shared" si="465"/>
        <v/>
      </c>
      <c r="I9887" s="29" t="str">
        <f t="shared" si="466"/>
        <v/>
      </c>
      <c r="J9887" s="29" t="str">
        <f t="shared" si="467"/>
        <v/>
      </c>
    </row>
    <row r="9888" spans="8:10" x14ac:dyDescent="0.25">
      <c r="H9888" s="29" t="str">
        <f t="shared" si="465"/>
        <v/>
      </c>
      <c r="I9888" s="29" t="str">
        <f t="shared" si="466"/>
        <v/>
      </c>
      <c r="J9888" s="29" t="str">
        <f t="shared" si="467"/>
        <v/>
      </c>
    </row>
    <row r="9889" spans="8:10" x14ac:dyDescent="0.25">
      <c r="H9889" s="29" t="str">
        <f t="shared" si="465"/>
        <v/>
      </c>
      <c r="I9889" s="29" t="str">
        <f t="shared" si="466"/>
        <v/>
      </c>
      <c r="J9889" s="29" t="str">
        <f t="shared" si="467"/>
        <v/>
      </c>
    </row>
    <row r="9890" spans="8:10" x14ac:dyDescent="0.25">
      <c r="H9890" s="29" t="str">
        <f t="shared" si="465"/>
        <v/>
      </c>
      <c r="I9890" s="29" t="str">
        <f t="shared" si="466"/>
        <v/>
      </c>
      <c r="J9890" s="29" t="str">
        <f t="shared" si="467"/>
        <v/>
      </c>
    </row>
    <row r="9891" spans="8:10" x14ac:dyDescent="0.25">
      <c r="H9891" s="29" t="str">
        <f t="shared" si="465"/>
        <v/>
      </c>
      <c r="I9891" s="29" t="str">
        <f t="shared" si="466"/>
        <v/>
      </c>
      <c r="J9891" s="29" t="str">
        <f t="shared" si="467"/>
        <v/>
      </c>
    </row>
    <row r="9892" spans="8:10" x14ac:dyDescent="0.25">
      <c r="H9892" s="29" t="str">
        <f t="shared" si="465"/>
        <v/>
      </c>
      <c r="I9892" s="29" t="str">
        <f t="shared" si="466"/>
        <v/>
      </c>
      <c r="J9892" s="29" t="str">
        <f t="shared" si="467"/>
        <v/>
      </c>
    </row>
    <row r="9893" spans="8:10" x14ac:dyDescent="0.25">
      <c r="H9893" s="29" t="str">
        <f t="shared" si="465"/>
        <v/>
      </c>
      <c r="I9893" s="29" t="str">
        <f t="shared" si="466"/>
        <v/>
      </c>
      <c r="J9893" s="29" t="str">
        <f t="shared" si="467"/>
        <v/>
      </c>
    </row>
    <row r="9894" spans="8:10" x14ac:dyDescent="0.25">
      <c r="H9894" s="29" t="str">
        <f t="shared" si="465"/>
        <v/>
      </c>
      <c r="I9894" s="29" t="str">
        <f t="shared" si="466"/>
        <v/>
      </c>
      <c r="J9894" s="29" t="str">
        <f t="shared" si="467"/>
        <v/>
      </c>
    </row>
    <row r="9895" spans="8:10" x14ac:dyDescent="0.25">
      <c r="H9895" s="29" t="str">
        <f t="shared" si="465"/>
        <v/>
      </c>
      <c r="I9895" s="29" t="str">
        <f t="shared" si="466"/>
        <v/>
      </c>
      <c r="J9895" s="29" t="str">
        <f t="shared" si="467"/>
        <v/>
      </c>
    </row>
    <row r="9896" spans="8:10" x14ac:dyDescent="0.25">
      <c r="H9896" s="29" t="str">
        <f t="shared" si="465"/>
        <v/>
      </c>
      <c r="I9896" s="29" t="str">
        <f t="shared" si="466"/>
        <v/>
      </c>
      <c r="J9896" s="29" t="str">
        <f t="shared" si="467"/>
        <v/>
      </c>
    </row>
    <row r="9897" spans="8:10" x14ac:dyDescent="0.25">
      <c r="H9897" s="29" t="str">
        <f t="shared" si="465"/>
        <v/>
      </c>
      <c r="I9897" s="29" t="str">
        <f t="shared" si="466"/>
        <v/>
      </c>
      <c r="J9897" s="29" t="str">
        <f t="shared" si="467"/>
        <v/>
      </c>
    </row>
    <row r="9898" spans="8:10" x14ac:dyDescent="0.25">
      <c r="H9898" s="29" t="str">
        <f t="shared" si="465"/>
        <v/>
      </c>
      <c r="I9898" s="29" t="str">
        <f t="shared" si="466"/>
        <v/>
      </c>
      <c r="J9898" s="29" t="str">
        <f t="shared" si="467"/>
        <v/>
      </c>
    </row>
    <row r="9899" spans="8:10" x14ac:dyDescent="0.25">
      <c r="H9899" s="29" t="str">
        <f t="shared" si="465"/>
        <v/>
      </c>
      <c r="I9899" s="29" t="str">
        <f t="shared" si="466"/>
        <v/>
      </c>
      <c r="J9899" s="29" t="str">
        <f t="shared" si="467"/>
        <v/>
      </c>
    </row>
    <row r="9900" spans="8:10" x14ac:dyDescent="0.25">
      <c r="H9900" s="29" t="str">
        <f t="shared" si="465"/>
        <v/>
      </c>
      <c r="I9900" s="29" t="str">
        <f t="shared" si="466"/>
        <v/>
      </c>
      <c r="J9900" s="29" t="str">
        <f t="shared" si="467"/>
        <v/>
      </c>
    </row>
    <row r="9901" spans="8:10" x14ac:dyDescent="0.25">
      <c r="H9901" s="29" t="str">
        <f t="shared" si="465"/>
        <v/>
      </c>
      <c r="I9901" s="29" t="str">
        <f t="shared" si="466"/>
        <v/>
      </c>
      <c r="J9901" s="29" t="str">
        <f t="shared" si="467"/>
        <v/>
      </c>
    </row>
    <row r="9902" spans="8:10" x14ac:dyDescent="0.25">
      <c r="H9902" s="29" t="str">
        <f t="shared" si="465"/>
        <v/>
      </c>
      <c r="I9902" s="29" t="str">
        <f t="shared" si="466"/>
        <v/>
      </c>
      <c r="J9902" s="29" t="str">
        <f t="shared" si="467"/>
        <v/>
      </c>
    </row>
    <row r="9903" spans="8:10" x14ac:dyDescent="0.25">
      <c r="H9903" s="29" t="str">
        <f t="shared" si="465"/>
        <v/>
      </c>
      <c r="I9903" s="29" t="str">
        <f t="shared" si="466"/>
        <v/>
      </c>
      <c r="J9903" s="29" t="str">
        <f t="shared" si="467"/>
        <v/>
      </c>
    </row>
    <row r="9904" spans="8:10" x14ac:dyDescent="0.25">
      <c r="H9904" s="29" t="str">
        <f t="shared" si="465"/>
        <v/>
      </c>
      <c r="I9904" s="29" t="str">
        <f t="shared" si="466"/>
        <v/>
      </c>
      <c r="J9904" s="29" t="str">
        <f t="shared" si="467"/>
        <v/>
      </c>
    </row>
    <row r="9905" spans="8:10" x14ac:dyDescent="0.25">
      <c r="H9905" s="29" t="str">
        <f t="shared" si="465"/>
        <v/>
      </c>
      <c r="I9905" s="29" t="str">
        <f t="shared" si="466"/>
        <v/>
      </c>
      <c r="J9905" s="29" t="str">
        <f t="shared" si="467"/>
        <v/>
      </c>
    </row>
    <row r="9906" spans="8:10" x14ac:dyDescent="0.25">
      <c r="H9906" s="29" t="str">
        <f t="shared" si="465"/>
        <v/>
      </c>
      <c r="I9906" s="29" t="str">
        <f t="shared" si="466"/>
        <v/>
      </c>
      <c r="J9906" s="29" t="str">
        <f t="shared" si="467"/>
        <v/>
      </c>
    </row>
    <row r="9907" spans="8:10" x14ac:dyDescent="0.25">
      <c r="H9907" s="29" t="str">
        <f t="shared" si="465"/>
        <v/>
      </c>
      <c r="I9907" s="29" t="str">
        <f t="shared" si="466"/>
        <v/>
      </c>
      <c r="J9907" s="29" t="str">
        <f t="shared" si="467"/>
        <v/>
      </c>
    </row>
    <row r="9908" spans="8:10" x14ac:dyDescent="0.25">
      <c r="H9908" s="29" t="str">
        <f t="shared" si="465"/>
        <v/>
      </c>
      <c r="I9908" s="29" t="str">
        <f t="shared" si="466"/>
        <v/>
      </c>
      <c r="J9908" s="29" t="str">
        <f t="shared" si="467"/>
        <v/>
      </c>
    </row>
    <row r="9909" spans="8:10" x14ac:dyDescent="0.25">
      <c r="H9909" s="29" t="str">
        <f t="shared" si="465"/>
        <v/>
      </c>
      <c r="I9909" s="29" t="str">
        <f t="shared" si="466"/>
        <v/>
      </c>
      <c r="J9909" s="29" t="str">
        <f t="shared" si="467"/>
        <v/>
      </c>
    </row>
    <row r="9910" spans="8:10" x14ac:dyDescent="0.25">
      <c r="H9910" s="29" t="str">
        <f t="shared" si="465"/>
        <v/>
      </c>
      <c r="I9910" s="29" t="str">
        <f t="shared" si="466"/>
        <v/>
      </c>
      <c r="J9910" s="29" t="str">
        <f t="shared" si="467"/>
        <v/>
      </c>
    </row>
    <row r="9911" spans="8:10" x14ac:dyDescent="0.25">
      <c r="H9911" s="29" t="str">
        <f t="shared" si="465"/>
        <v/>
      </c>
      <c r="I9911" s="29" t="str">
        <f t="shared" si="466"/>
        <v/>
      </c>
      <c r="J9911" s="29" t="str">
        <f t="shared" si="467"/>
        <v/>
      </c>
    </row>
    <row r="9912" spans="8:10" x14ac:dyDescent="0.25">
      <c r="H9912" s="29" t="str">
        <f t="shared" si="465"/>
        <v/>
      </c>
      <c r="I9912" s="29" t="str">
        <f t="shared" si="466"/>
        <v/>
      </c>
      <c r="J9912" s="29" t="str">
        <f t="shared" si="467"/>
        <v/>
      </c>
    </row>
    <row r="9913" spans="8:10" x14ac:dyDescent="0.25">
      <c r="H9913" s="29" t="str">
        <f t="shared" si="465"/>
        <v/>
      </c>
      <c r="I9913" s="29" t="str">
        <f t="shared" si="466"/>
        <v/>
      </c>
      <c r="J9913" s="29" t="str">
        <f t="shared" si="467"/>
        <v/>
      </c>
    </row>
    <row r="9914" spans="8:10" x14ac:dyDescent="0.25">
      <c r="H9914" s="29" t="str">
        <f t="shared" si="465"/>
        <v/>
      </c>
      <c r="I9914" s="29" t="str">
        <f t="shared" si="466"/>
        <v/>
      </c>
      <c r="J9914" s="29" t="str">
        <f t="shared" si="467"/>
        <v/>
      </c>
    </row>
    <row r="9915" spans="8:10" x14ac:dyDescent="0.25">
      <c r="H9915" s="29" t="str">
        <f t="shared" si="465"/>
        <v/>
      </c>
      <c r="I9915" s="29" t="str">
        <f t="shared" si="466"/>
        <v/>
      </c>
      <c r="J9915" s="29" t="str">
        <f t="shared" si="467"/>
        <v/>
      </c>
    </row>
    <row r="9916" spans="8:10" x14ac:dyDescent="0.25">
      <c r="H9916" s="29" t="str">
        <f t="shared" si="465"/>
        <v/>
      </c>
      <c r="I9916" s="29" t="str">
        <f t="shared" si="466"/>
        <v/>
      </c>
      <c r="J9916" s="29" t="str">
        <f t="shared" si="467"/>
        <v/>
      </c>
    </row>
    <row r="9917" spans="8:10" x14ac:dyDescent="0.25">
      <c r="H9917" s="29" t="str">
        <f t="shared" si="465"/>
        <v/>
      </c>
      <c r="I9917" s="29" t="str">
        <f t="shared" si="466"/>
        <v/>
      </c>
      <c r="J9917" s="29" t="str">
        <f t="shared" si="467"/>
        <v/>
      </c>
    </row>
    <row r="9918" spans="8:10" x14ac:dyDescent="0.25">
      <c r="H9918" s="29" t="str">
        <f t="shared" si="465"/>
        <v/>
      </c>
      <c r="I9918" s="29" t="str">
        <f t="shared" si="466"/>
        <v/>
      </c>
      <c r="J9918" s="29" t="str">
        <f t="shared" si="467"/>
        <v/>
      </c>
    </row>
    <row r="9919" spans="8:10" x14ac:dyDescent="0.25">
      <c r="H9919" s="29" t="str">
        <f t="shared" si="465"/>
        <v/>
      </c>
      <c r="I9919" s="29" t="str">
        <f t="shared" si="466"/>
        <v/>
      </c>
      <c r="J9919" s="29" t="str">
        <f t="shared" si="467"/>
        <v/>
      </c>
    </row>
    <row r="9920" spans="8:10" x14ac:dyDescent="0.25">
      <c r="H9920" s="29" t="str">
        <f t="shared" si="465"/>
        <v/>
      </c>
      <c r="I9920" s="29" t="str">
        <f t="shared" si="466"/>
        <v/>
      </c>
      <c r="J9920" s="29" t="str">
        <f t="shared" si="467"/>
        <v/>
      </c>
    </row>
    <row r="9921" spans="8:10" x14ac:dyDescent="0.25">
      <c r="H9921" s="29" t="str">
        <f t="shared" si="465"/>
        <v/>
      </c>
      <c r="I9921" s="29" t="str">
        <f t="shared" si="466"/>
        <v/>
      </c>
      <c r="J9921" s="29" t="str">
        <f t="shared" si="467"/>
        <v/>
      </c>
    </row>
    <row r="9922" spans="8:10" x14ac:dyDescent="0.25">
      <c r="H9922" s="29" t="str">
        <f t="shared" si="465"/>
        <v/>
      </c>
      <c r="I9922" s="29" t="str">
        <f t="shared" si="466"/>
        <v/>
      </c>
      <c r="J9922" s="29" t="str">
        <f t="shared" si="467"/>
        <v/>
      </c>
    </row>
    <row r="9923" spans="8:10" x14ac:dyDescent="0.25">
      <c r="H9923" s="29" t="str">
        <f t="shared" si="465"/>
        <v/>
      </c>
      <c r="I9923" s="29" t="str">
        <f t="shared" si="466"/>
        <v/>
      </c>
      <c r="J9923" s="29" t="str">
        <f t="shared" si="467"/>
        <v/>
      </c>
    </row>
    <row r="9924" spans="8:10" x14ac:dyDescent="0.25">
      <c r="H9924" s="29" t="str">
        <f t="shared" si="465"/>
        <v/>
      </c>
      <c r="I9924" s="29" t="str">
        <f t="shared" si="466"/>
        <v/>
      </c>
      <c r="J9924" s="29" t="str">
        <f t="shared" si="467"/>
        <v/>
      </c>
    </row>
    <row r="9925" spans="8:10" x14ac:dyDescent="0.25">
      <c r="H9925" s="29" t="str">
        <f t="shared" si="465"/>
        <v/>
      </c>
      <c r="I9925" s="29" t="str">
        <f t="shared" si="466"/>
        <v/>
      </c>
      <c r="J9925" s="29" t="str">
        <f t="shared" si="467"/>
        <v/>
      </c>
    </row>
    <row r="9926" spans="8:10" x14ac:dyDescent="0.25">
      <c r="H9926" s="29" t="str">
        <f t="shared" si="465"/>
        <v/>
      </c>
      <c r="I9926" s="29" t="str">
        <f t="shared" si="466"/>
        <v/>
      </c>
      <c r="J9926" s="29" t="str">
        <f t="shared" si="467"/>
        <v/>
      </c>
    </row>
    <row r="9927" spans="8:10" x14ac:dyDescent="0.25">
      <c r="H9927" s="29" t="str">
        <f t="shared" si="465"/>
        <v/>
      </c>
      <c r="I9927" s="29" t="str">
        <f t="shared" si="466"/>
        <v/>
      </c>
      <c r="J9927" s="29" t="str">
        <f t="shared" si="467"/>
        <v/>
      </c>
    </row>
    <row r="9928" spans="8:10" x14ac:dyDescent="0.25">
      <c r="H9928" s="29" t="str">
        <f t="shared" si="465"/>
        <v/>
      </c>
      <c r="I9928" s="29" t="str">
        <f t="shared" si="466"/>
        <v/>
      </c>
      <c r="J9928" s="29" t="str">
        <f t="shared" si="467"/>
        <v/>
      </c>
    </row>
    <row r="9929" spans="8:10" x14ac:dyDescent="0.25">
      <c r="H9929" s="29" t="str">
        <f t="shared" si="465"/>
        <v/>
      </c>
      <c r="I9929" s="29" t="str">
        <f t="shared" si="466"/>
        <v/>
      </c>
      <c r="J9929" s="29" t="str">
        <f t="shared" si="467"/>
        <v/>
      </c>
    </row>
    <row r="9930" spans="8:10" x14ac:dyDescent="0.25">
      <c r="H9930" s="29" t="str">
        <f t="shared" si="465"/>
        <v/>
      </c>
      <c r="I9930" s="29" t="str">
        <f t="shared" si="466"/>
        <v/>
      </c>
      <c r="J9930" s="29" t="str">
        <f t="shared" si="467"/>
        <v/>
      </c>
    </row>
    <row r="9931" spans="8:10" x14ac:dyDescent="0.25">
      <c r="H9931" s="29" t="str">
        <f t="shared" si="465"/>
        <v/>
      </c>
      <c r="I9931" s="29" t="str">
        <f t="shared" si="466"/>
        <v/>
      </c>
      <c r="J9931" s="29" t="str">
        <f t="shared" si="467"/>
        <v/>
      </c>
    </row>
    <row r="9932" spans="8:10" x14ac:dyDescent="0.25">
      <c r="H9932" s="29" t="str">
        <f t="shared" si="465"/>
        <v/>
      </c>
      <c r="I9932" s="29" t="str">
        <f t="shared" si="466"/>
        <v/>
      </c>
      <c r="J9932" s="29" t="str">
        <f t="shared" si="467"/>
        <v/>
      </c>
    </row>
    <row r="9933" spans="8:10" x14ac:dyDescent="0.25">
      <c r="H9933" s="29" t="str">
        <f t="shared" si="465"/>
        <v/>
      </c>
      <c r="I9933" s="29" t="str">
        <f t="shared" si="466"/>
        <v/>
      </c>
      <c r="J9933" s="29" t="str">
        <f t="shared" si="467"/>
        <v/>
      </c>
    </row>
    <row r="9934" spans="8:10" x14ac:dyDescent="0.25">
      <c r="H9934" s="29" t="str">
        <f t="shared" si="465"/>
        <v/>
      </c>
      <c r="I9934" s="29" t="str">
        <f t="shared" si="466"/>
        <v/>
      </c>
      <c r="J9934" s="29" t="str">
        <f t="shared" si="467"/>
        <v/>
      </c>
    </row>
    <row r="9935" spans="8:10" x14ac:dyDescent="0.25">
      <c r="H9935" s="29" t="str">
        <f t="shared" si="465"/>
        <v/>
      </c>
      <c r="I9935" s="29" t="str">
        <f t="shared" si="466"/>
        <v/>
      </c>
      <c r="J9935" s="29" t="str">
        <f t="shared" si="467"/>
        <v/>
      </c>
    </row>
    <row r="9936" spans="8:10" x14ac:dyDescent="0.25">
      <c r="H9936" s="29" t="str">
        <f t="shared" si="465"/>
        <v/>
      </c>
      <c r="I9936" s="29" t="str">
        <f t="shared" si="466"/>
        <v/>
      </c>
      <c r="J9936" s="29" t="str">
        <f t="shared" si="467"/>
        <v/>
      </c>
    </row>
    <row r="9937" spans="8:10" x14ac:dyDescent="0.25">
      <c r="H9937" s="29" t="str">
        <f t="shared" si="465"/>
        <v/>
      </c>
      <c r="I9937" s="29" t="str">
        <f t="shared" si="466"/>
        <v/>
      </c>
      <c r="J9937" s="29" t="str">
        <f t="shared" si="467"/>
        <v/>
      </c>
    </row>
    <row r="9938" spans="8:10" x14ac:dyDescent="0.25">
      <c r="H9938" s="29" t="str">
        <f t="shared" si="465"/>
        <v/>
      </c>
      <c r="I9938" s="29" t="str">
        <f t="shared" si="466"/>
        <v/>
      </c>
      <c r="J9938" s="29" t="str">
        <f t="shared" si="467"/>
        <v/>
      </c>
    </row>
    <row r="9939" spans="8:10" x14ac:dyDescent="0.25">
      <c r="H9939" s="29" t="str">
        <f t="shared" si="465"/>
        <v/>
      </c>
      <c r="I9939" s="29" t="str">
        <f t="shared" si="466"/>
        <v/>
      </c>
      <c r="J9939" s="29" t="str">
        <f t="shared" si="467"/>
        <v/>
      </c>
    </row>
    <row r="9940" spans="8:10" x14ac:dyDescent="0.25">
      <c r="H9940" s="29" t="str">
        <f t="shared" si="465"/>
        <v/>
      </c>
      <c r="I9940" s="29" t="str">
        <f t="shared" si="466"/>
        <v/>
      </c>
      <c r="J9940" s="29" t="str">
        <f t="shared" si="467"/>
        <v/>
      </c>
    </row>
    <row r="9941" spans="8:10" x14ac:dyDescent="0.25">
      <c r="H9941" s="29" t="str">
        <f t="shared" si="465"/>
        <v/>
      </c>
      <c r="I9941" s="29" t="str">
        <f t="shared" si="466"/>
        <v/>
      </c>
      <c r="J9941" s="29" t="str">
        <f t="shared" si="467"/>
        <v/>
      </c>
    </row>
    <row r="9942" spans="8:10" x14ac:dyDescent="0.25">
      <c r="H9942" s="29" t="str">
        <f t="shared" si="465"/>
        <v/>
      </c>
      <c r="I9942" s="29" t="str">
        <f t="shared" si="466"/>
        <v/>
      </c>
      <c r="J9942" s="29" t="str">
        <f t="shared" si="467"/>
        <v/>
      </c>
    </row>
    <row r="9943" spans="8:10" x14ac:dyDescent="0.25">
      <c r="H9943" s="29" t="str">
        <f t="shared" si="465"/>
        <v/>
      </c>
      <c r="I9943" s="29" t="str">
        <f t="shared" si="466"/>
        <v/>
      </c>
      <c r="J9943" s="29" t="str">
        <f t="shared" si="467"/>
        <v/>
      </c>
    </row>
    <row r="9944" spans="8:10" x14ac:dyDescent="0.25">
      <c r="H9944" s="29" t="str">
        <f t="shared" si="465"/>
        <v/>
      </c>
      <c r="I9944" s="29" t="str">
        <f t="shared" si="466"/>
        <v/>
      </c>
      <c r="J9944" s="29" t="str">
        <f t="shared" si="467"/>
        <v/>
      </c>
    </row>
    <row r="9945" spans="8:10" x14ac:dyDescent="0.25">
      <c r="H9945" s="29" t="str">
        <f t="shared" si="465"/>
        <v/>
      </c>
      <c r="I9945" s="29" t="str">
        <f t="shared" si="466"/>
        <v/>
      </c>
      <c r="J9945" s="29" t="str">
        <f t="shared" si="467"/>
        <v/>
      </c>
    </row>
    <row r="9946" spans="8:10" x14ac:dyDescent="0.25">
      <c r="H9946" s="29" t="str">
        <f t="shared" si="465"/>
        <v/>
      </c>
      <c r="I9946" s="29" t="str">
        <f t="shared" si="466"/>
        <v/>
      </c>
      <c r="J9946" s="29" t="str">
        <f t="shared" si="467"/>
        <v/>
      </c>
    </row>
    <row r="9947" spans="8:10" x14ac:dyDescent="0.25">
      <c r="H9947" s="29" t="str">
        <f t="shared" si="465"/>
        <v/>
      </c>
      <c r="I9947" s="29" t="str">
        <f t="shared" si="466"/>
        <v/>
      </c>
      <c r="J9947" s="29" t="str">
        <f t="shared" si="467"/>
        <v/>
      </c>
    </row>
    <row r="9948" spans="8:10" x14ac:dyDescent="0.25">
      <c r="H9948" s="29" t="str">
        <f t="shared" si="465"/>
        <v/>
      </c>
      <c r="I9948" s="29" t="str">
        <f t="shared" si="466"/>
        <v/>
      </c>
      <c r="J9948" s="29" t="str">
        <f t="shared" si="467"/>
        <v/>
      </c>
    </row>
    <row r="9949" spans="8:10" x14ac:dyDescent="0.25">
      <c r="H9949" s="29" t="str">
        <f t="shared" ref="H9949:H10000" si="468">IF(A9949&gt;0,WEEKNUM(C9949,21),"")</f>
        <v/>
      </c>
      <c r="I9949" s="29" t="str">
        <f t="shared" ref="I9949:I10000" si="469">IF(A9949&gt;0,1,"")</f>
        <v/>
      </c>
      <c r="J9949" s="29" t="str">
        <f t="shared" ref="J9949:J10000" si="470">IF(F9949&gt;0,1,"")</f>
        <v/>
      </c>
    </row>
    <row r="9950" spans="8:10" x14ac:dyDescent="0.25">
      <c r="H9950" s="29" t="str">
        <f t="shared" si="468"/>
        <v/>
      </c>
      <c r="I9950" s="29" t="str">
        <f t="shared" si="469"/>
        <v/>
      </c>
      <c r="J9950" s="29" t="str">
        <f t="shared" si="470"/>
        <v/>
      </c>
    </row>
    <row r="9951" spans="8:10" x14ac:dyDescent="0.25">
      <c r="H9951" s="29" t="str">
        <f t="shared" si="468"/>
        <v/>
      </c>
      <c r="I9951" s="29" t="str">
        <f t="shared" si="469"/>
        <v/>
      </c>
      <c r="J9951" s="29" t="str">
        <f t="shared" si="470"/>
        <v/>
      </c>
    </row>
    <row r="9952" spans="8:10" x14ac:dyDescent="0.25">
      <c r="H9952" s="29" t="str">
        <f t="shared" si="468"/>
        <v/>
      </c>
      <c r="I9952" s="29" t="str">
        <f t="shared" si="469"/>
        <v/>
      </c>
      <c r="J9952" s="29" t="str">
        <f t="shared" si="470"/>
        <v/>
      </c>
    </row>
    <row r="9953" spans="8:10" x14ac:dyDescent="0.25">
      <c r="H9953" s="29" t="str">
        <f t="shared" si="468"/>
        <v/>
      </c>
      <c r="I9953" s="29" t="str">
        <f t="shared" si="469"/>
        <v/>
      </c>
      <c r="J9953" s="29" t="str">
        <f t="shared" si="470"/>
        <v/>
      </c>
    </row>
    <row r="9954" spans="8:10" x14ac:dyDescent="0.25">
      <c r="H9954" s="29" t="str">
        <f t="shared" si="468"/>
        <v/>
      </c>
      <c r="I9954" s="29" t="str">
        <f t="shared" si="469"/>
        <v/>
      </c>
      <c r="J9954" s="29" t="str">
        <f t="shared" si="470"/>
        <v/>
      </c>
    </row>
    <row r="9955" spans="8:10" x14ac:dyDescent="0.25">
      <c r="H9955" s="29" t="str">
        <f t="shared" si="468"/>
        <v/>
      </c>
      <c r="I9955" s="29" t="str">
        <f t="shared" si="469"/>
        <v/>
      </c>
      <c r="J9955" s="29" t="str">
        <f t="shared" si="470"/>
        <v/>
      </c>
    </row>
    <row r="9956" spans="8:10" x14ac:dyDescent="0.25">
      <c r="H9956" s="29" t="str">
        <f t="shared" si="468"/>
        <v/>
      </c>
      <c r="I9956" s="29" t="str">
        <f t="shared" si="469"/>
        <v/>
      </c>
      <c r="J9956" s="29" t="str">
        <f t="shared" si="470"/>
        <v/>
      </c>
    </row>
    <row r="9957" spans="8:10" x14ac:dyDescent="0.25">
      <c r="H9957" s="29" t="str">
        <f t="shared" si="468"/>
        <v/>
      </c>
      <c r="I9957" s="29" t="str">
        <f t="shared" si="469"/>
        <v/>
      </c>
      <c r="J9957" s="29" t="str">
        <f t="shared" si="470"/>
        <v/>
      </c>
    </row>
    <row r="9958" spans="8:10" x14ac:dyDescent="0.25">
      <c r="H9958" s="29" t="str">
        <f t="shared" si="468"/>
        <v/>
      </c>
      <c r="I9958" s="29" t="str">
        <f t="shared" si="469"/>
        <v/>
      </c>
      <c r="J9958" s="29" t="str">
        <f t="shared" si="470"/>
        <v/>
      </c>
    </row>
    <row r="9959" spans="8:10" x14ac:dyDescent="0.25">
      <c r="H9959" s="29" t="str">
        <f t="shared" si="468"/>
        <v/>
      </c>
      <c r="I9959" s="29" t="str">
        <f t="shared" si="469"/>
        <v/>
      </c>
      <c r="J9959" s="29" t="str">
        <f t="shared" si="470"/>
        <v/>
      </c>
    </row>
    <row r="9960" spans="8:10" x14ac:dyDescent="0.25">
      <c r="H9960" s="29" t="str">
        <f t="shared" si="468"/>
        <v/>
      </c>
      <c r="I9960" s="29" t="str">
        <f t="shared" si="469"/>
        <v/>
      </c>
      <c r="J9960" s="29" t="str">
        <f t="shared" si="470"/>
        <v/>
      </c>
    </row>
    <row r="9961" spans="8:10" x14ac:dyDescent="0.25">
      <c r="H9961" s="29" t="str">
        <f t="shared" si="468"/>
        <v/>
      </c>
      <c r="I9961" s="29" t="str">
        <f t="shared" si="469"/>
        <v/>
      </c>
      <c r="J9961" s="29" t="str">
        <f t="shared" si="470"/>
        <v/>
      </c>
    </row>
    <row r="9962" spans="8:10" x14ac:dyDescent="0.25">
      <c r="H9962" s="29" t="str">
        <f t="shared" si="468"/>
        <v/>
      </c>
      <c r="I9962" s="29" t="str">
        <f t="shared" si="469"/>
        <v/>
      </c>
      <c r="J9962" s="29" t="str">
        <f t="shared" si="470"/>
        <v/>
      </c>
    </row>
    <row r="9963" spans="8:10" x14ac:dyDescent="0.25">
      <c r="H9963" s="29" t="str">
        <f t="shared" si="468"/>
        <v/>
      </c>
      <c r="I9963" s="29" t="str">
        <f t="shared" si="469"/>
        <v/>
      </c>
      <c r="J9963" s="29" t="str">
        <f t="shared" si="470"/>
        <v/>
      </c>
    </row>
    <row r="9964" spans="8:10" x14ac:dyDescent="0.25">
      <c r="H9964" s="29" t="str">
        <f t="shared" si="468"/>
        <v/>
      </c>
      <c r="I9964" s="29" t="str">
        <f t="shared" si="469"/>
        <v/>
      </c>
      <c r="J9964" s="29" t="str">
        <f t="shared" si="470"/>
        <v/>
      </c>
    </row>
    <row r="9965" spans="8:10" x14ac:dyDescent="0.25">
      <c r="H9965" s="29" t="str">
        <f t="shared" si="468"/>
        <v/>
      </c>
      <c r="I9965" s="29" t="str">
        <f t="shared" si="469"/>
        <v/>
      </c>
      <c r="J9965" s="29" t="str">
        <f t="shared" si="470"/>
        <v/>
      </c>
    </row>
    <row r="9966" spans="8:10" x14ac:dyDescent="0.25">
      <c r="H9966" s="29" t="str">
        <f t="shared" si="468"/>
        <v/>
      </c>
      <c r="I9966" s="29" t="str">
        <f t="shared" si="469"/>
        <v/>
      </c>
      <c r="J9966" s="29" t="str">
        <f t="shared" si="470"/>
        <v/>
      </c>
    </row>
    <row r="9967" spans="8:10" x14ac:dyDescent="0.25">
      <c r="H9967" s="29" t="str">
        <f t="shared" si="468"/>
        <v/>
      </c>
      <c r="I9967" s="29" t="str">
        <f t="shared" si="469"/>
        <v/>
      </c>
      <c r="J9967" s="29" t="str">
        <f t="shared" si="470"/>
        <v/>
      </c>
    </row>
    <row r="9968" spans="8:10" x14ac:dyDescent="0.25">
      <c r="H9968" s="29" t="str">
        <f t="shared" si="468"/>
        <v/>
      </c>
      <c r="I9968" s="29" t="str">
        <f t="shared" si="469"/>
        <v/>
      </c>
      <c r="J9968" s="29" t="str">
        <f t="shared" si="470"/>
        <v/>
      </c>
    </row>
    <row r="9969" spans="8:10" x14ac:dyDescent="0.25">
      <c r="H9969" s="29" t="str">
        <f t="shared" si="468"/>
        <v/>
      </c>
      <c r="I9969" s="29" t="str">
        <f t="shared" si="469"/>
        <v/>
      </c>
      <c r="J9969" s="29" t="str">
        <f t="shared" si="470"/>
        <v/>
      </c>
    </row>
    <row r="9970" spans="8:10" x14ac:dyDescent="0.25">
      <c r="H9970" s="29" t="str">
        <f t="shared" si="468"/>
        <v/>
      </c>
      <c r="I9970" s="29" t="str">
        <f t="shared" si="469"/>
        <v/>
      </c>
      <c r="J9970" s="29" t="str">
        <f t="shared" si="470"/>
        <v/>
      </c>
    </row>
    <row r="9971" spans="8:10" x14ac:dyDescent="0.25">
      <c r="H9971" s="29" t="str">
        <f t="shared" si="468"/>
        <v/>
      </c>
      <c r="I9971" s="29" t="str">
        <f t="shared" si="469"/>
        <v/>
      </c>
      <c r="J9971" s="29" t="str">
        <f t="shared" si="470"/>
        <v/>
      </c>
    </row>
    <row r="9972" spans="8:10" x14ac:dyDescent="0.25">
      <c r="H9972" s="29" t="str">
        <f t="shared" si="468"/>
        <v/>
      </c>
      <c r="I9972" s="29" t="str">
        <f t="shared" si="469"/>
        <v/>
      </c>
      <c r="J9972" s="29" t="str">
        <f t="shared" si="470"/>
        <v/>
      </c>
    </row>
    <row r="9973" spans="8:10" x14ac:dyDescent="0.25">
      <c r="H9973" s="29" t="str">
        <f t="shared" si="468"/>
        <v/>
      </c>
      <c r="I9973" s="29" t="str">
        <f t="shared" si="469"/>
        <v/>
      </c>
      <c r="J9973" s="29" t="str">
        <f t="shared" si="470"/>
        <v/>
      </c>
    </row>
    <row r="9974" spans="8:10" x14ac:dyDescent="0.25">
      <c r="H9974" s="29" t="str">
        <f t="shared" si="468"/>
        <v/>
      </c>
      <c r="I9974" s="29" t="str">
        <f t="shared" si="469"/>
        <v/>
      </c>
      <c r="J9974" s="29" t="str">
        <f t="shared" si="470"/>
        <v/>
      </c>
    </row>
    <row r="9975" spans="8:10" x14ac:dyDescent="0.25">
      <c r="H9975" s="29" t="str">
        <f t="shared" si="468"/>
        <v/>
      </c>
      <c r="I9975" s="29" t="str">
        <f t="shared" si="469"/>
        <v/>
      </c>
      <c r="J9975" s="29" t="str">
        <f t="shared" si="470"/>
        <v/>
      </c>
    </row>
    <row r="9976" spans="8:10" x14ac:dyDescent="0.25">
      <c r="H9976" s="29" t="str">
        <f t="shared" si="468"/>
        <v/>
      </c>
      <c r="I9976" s="29" t="str">
        <f t="shared" si="469"/>
        <v/>
      </c>
      <c r="J9976" s="29" t="str">
        <f t="shared" si="470"/>
        <v/>
      </c>
    </row>
    <row r="9977" spans="8:10" x14ac:dyDescent="0.25">
      <c r="H9977" s="29" t="str">
        <f t="shared" si="468"/>
        <v/>
      </c>
      <c r="I9977" s="29" t="str">
        <f t="shared" si="469"/>
        <v/>
      </c>
      <c r="J9977" s="29" t="str">
        <f t="shared" si="470"/>
        <v/>
      </c>
    </row>
    <row r="9978" spans="8:10" x14ac:dyDescent="0.25">
      <c r="H9978" s="29" t="str">
        <f t="shared" si="468"/>
        <v/>
      </c>
      <c r="I9978" s="29" t="str">
        <f t="shared" si="469"/>
        <v/>
      </c>
      <c r="J9978" s="29" t="str">
        <f t="shared" si="470"/>
        <v/>
      </c>
    </row>
    <row r="9979" spans="8:10" x14ac:dyDescent="0.25">
      <c r="H9979" s="29" t="str">
        <f t="shared" si="468"/>
        <v/>
      </c>
      <c r="I9979" s="29" t="str">
        <f t="shared" si="469"/>
        <v/>
      </c>
      <c r="J9979" s="29" t="str">
        <f t="shared" si="470"/>
        <v/>
      </c>
    </row>
    <row r="9980" spans="8:10" x14ac:dyDescent="0.25">
      <c r="H9980" s="29" t="str">
        <f t="shared" si="468"/>
        <v/>
      </c>
      <c r="I9980" s="29" t="str">
        <f t="shared" si="469"/>
        <v/>
      </c>
      <c r="J9980" s="29" t="str">
        <f t="shared" si="470"/>
        <v/>
      </c>
    </row>
    <row r="9981" spans="8:10" x14ac:dyDescent="0.25">
      <c r="H9981" s="29" t="str">
        <f t="shared" si="468"/>
        <v/>
      </c>
      <c r="I9981" s="29" t="str">
        <f t="shared" si="469"/>
        <v/>
      </c>
      <c r="J9981" s="29" t="str">
        <f t="shared" si="470"/>
        <v/>
      </c>
    </row>
    <row r="9982" spans="8:10" x14ac:dyDescent="0.25">
      <c r="H9982" s="29" t="str">
        <f t="shared" si="468"/>
        <v/>
      </c>
      <c r="I9982" s="29" t="str">
        <f t="shared" si="469"/>
        <v/>
      </c>
      <c r="J9982" s="29" t="str">
        <f t="shared" si="470"/>
        <v/>
      </c>
    </row>
    <row r="9983" spans="8:10" x14ac:dyDescent="0.25">
      <c r="H9983" s="29" t="str">
        <f t="shared" si="468"/>
        <v/>
      </c>
      <c r="I9983" s="29" t="str">
        <f t="shared" si="469"/>
        <v/>
      </c>
      <c r="J9983" s="29" t="str">
        <f t="shared" si="470"/>
        <v/>
      </c>
    </row>
    <row r="9984" spans="8:10" x14ac:dyDescent="0.25">
      <c r="H9984" s="29" t="str">
        <f t="shared" si="468"/>
        <v/>
      </c>
      <c r="I9984" s="29" t="str">
        <f t="shared" si="469"/>
        <v/>
      </c>
      <c r="J9984" s="29" t="str">
        <f t="shared" si="470"/>
        <v/>
      </c>
    </row>
    <row r="9985" spans="8:10" x14ac:dyDescent="0.25">
      <c r="H9985" s="29" t="str">
        <f t="shared" si="468"/>
        <v/>
      </c>
      <c r="I9985" s="29" t="str">
        <f t="shared" si="469"/>
        <v/>
      </c>
      <c r="J9985" s="29" t="str">
        <f t="shared" si="470"/>
        <v/>
      </c>
    </row>
    <row r="9986" spans="8:10" x14ac:dyDescent="0.25">
      <c r="H9986" s="29" t="str">
        <f t="shared" si="468"/>
        <v/>
      </c>
      <c r="I9986" s="29" t="str">
        <f t="shared" si="469"/>
        <v/>
      </c>
      <c r="J9986" s="29" t="str">
        <f t="shared" si="470"/>
        <v/>
      </c>
    </row>
    <row r="9987" spans="8:10" x14ac:dyDescent="0.25">
      <c r="H9987" s="29" t="str">
        <f t="shared" si="468"/>
        <v/>
      </c>
      <c r="I9987" s="29" t="str">
        <f t="shared" si="469"/>
        <v/>
      </c>
      <c r="J9987" s="29" t="str">
        <f t="shared" si="470"/>
        <v/>
      </c>
    </row>
    <row r="9988" spans="8:10" x14ac:dyDescent="0.25">
      <c r="H9988" s="29" t="str">
        <f t="shared" si="468"/>
        <v/>
      </c>
      <c r="I9988" s="29" t="str">
        <f t="shared" si="469"/>
        <v/>
      </c>
      <c r="J9988" s="29" t="str">
        <f t="shared" si="470"/>
        <v/>
      </c>
    </row>
    <row r="9989" spans="8:10" x14ac:dyDescent="0.25">
      <c r="H9989" s="29" t="str">
        <f t="shared" si="468"/>
        <v/>
      </c>
      <c r="I9989" s="29" t="str">
        <f t="shared" si="469"/>
        <v/>
      </c>
      <c r="J9989" s="29" t="str">
        <f t="shared" si="470"/>
        <v/>
      </c>
    </row>
    <row r="9990" spans="8:10" x14ac:dyDescent="0.25">
      <c r="H9990" s="29" t="str">
        <f t="shared" si="468"/>
        <v/>
      </c>
      <c r="I9990" s="29" t="str">
        <f t="shared" si="469"/>
        <v/>
      </c>
      <c r="J9990" s="29" t="str">
        <f t="shared" si="470"/>
        <v/>
      </c>
    </row>
    <row r="9991" spans="8:10" x14ac:dyDescent="0.25">
      <c r="H9991" s="29" t="str">
        <f t="shared" si="468"/>
        <v/>
      </c>
      <c r="I9991" s="29" t="str">
        <f t="shared" si="469"/>
        <v/>
      </c>
      <c r="J9991" s="29" t="str">
        <f t="shared" si="470"/>
        <v/>
      </c>
    </row>
    <row r="9992" spans="8:10" x14ac:dyDescent="0.25">
      <c r="H9992" s="29" t="str">
        <f t="shared" si="468"/>
        <v/>
      </c>
      <c r="I9992" s="29" t="str">
        <f t="shared" si="469"/>
        <v/>
      </c>
      <c r="J9992" s="29" t="str">
        <f t="shared" si="470"/>
        <v/>
      </c>
    </row>
    <row r="9993" spans="8:10" x14ac:dyDescent="0.25">
      <c r="H9993" s="29" t="str">
        <f t="shared" si="468"/>
        <v/>
      </c>
      <c r="I9993" s="29" t="str">
        <f t="shared" si="469"/>
        <v/>
      </c>
      <c r="J9993" s="29" t="str">
        <f t="shared" si="470"/>
        <v/>
      </c>
    </row>
    <row r="9994" spans="8:10" x14ac:dyDescent="0.25">
      <c r="H9994" s="29" t="str">
        <f t="shared" si="468"/>
        <v/>
      </c>
      <c r="I9994" s="29" t="str">
        <f t="shared" si="469"/>
        <v/>
      </c>
      <c r="J9994" s="29" t="str">
        <f t="shared" si="470"/>
        <v/>
      </c>
    </row>
    <row r="9995" spans="8:10" x14ac:dyDescent="0.25">
      <c r="H9995" s="29" t="str">
        <f t="shared" si="468"/>
        <v/>
      </c>
      <c r="I9995" s="29" t="str">
        <f t="shared" si="469"/>
        <v/>
      </c>
      <c r="J9995" s="29" t="str">
        <f t="shared" si="470"/>
        <v/>
      </c>
    </row>
    <row r="9996" spans="8:10" x14ac:dyDescent="0.25">
      <c r="H9996" s="29" t="str">
        <f t="shared" si="468"/>
        <v/>
      </c>
      <c r="I9996" s="29" t="str">
        <f t="shared" si="469"/>
        <v/>
      </c>
      <c r="J9996" s="29" t="str">
        <f t="shared" si="470"/>
        <v/>
      </c>
    </row>
    <row r="9997" spans="8:10" x14ac:dyDescent="0.25">
      <c r="H9997" s="29" t="str">
        <f t="shared" si="468"/>
        <v/>
      </c>
      <c r="I9997" s="29" t="str">
        <f t="shared" si="469"/>
        <v/>
      </c>
      <c r="J9997" s="29" t="str">
        <f t="shared" si="470"/>
        <v/>
      </c>
    </row>
    <row r="9998" spans="8:10" x14ac:dyDescent="0.25">
      <c r="H9998" s="29" t="str">
        <f t="shared" si="468"/>
        <v/>
      </c>
      <c r="I9998" s="29" t="str">
        <f t="shared" si="469"/>
        <v/>
      </c>
      <c r="J9998" s="29" t="str">
        <f t="shared" si="470"/>
        <v/>
      </c>
    </row>
    <row r="9999" spans="8:10" x14ac:dyDescent="0.25">
      <c r="H9999" s="29" t="str">
        <f t="shared" si="468"/>
        <v/>
      </c>
      <c r="I9999" s="29" t="str">
        <f t="shared" si="469"/>
        <v/>
      </c>
      <c r="J9999" s="29" t="str">
        <f t="shared" si="470"/>
        <v/>
      </c>
    </row>
    <row r="10000" spans="8:10" x14ac:dyDescent="0.25">
      <c r="H10000" s="29" t="str">
        <f t="shared" si="468"/>
        <v/>
      </c>
      <c r="I10000" s="29" t="str">
        <f t="shared" si="469"/>
        <v/>
      </c>
      <c r="J10000" s="29" t="str">
        <f t="shared" si="470"/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09C6B-1943-4E2B-906B-3FE2F55A28BA}">
  <sheetPr codeName="Tabelle8"/>
  <dimension ref="A1:K23"/>
  <sheetViews>
    <sheetView view="pageLayout" zoomScale="150" zoomScaleNormal="120" zoomScalePageLayoutView="150" workbookViewId="0">
      <selection activeCell="K1" sqref="K1:K14"/>
    </sheetView>
  </sheetViews>
  <sheetFormatPr baseColWidth="10" defaultColWidth="12.7109375" defaultRowHeight="14.25" x14ac:dyDescent="0.25"/>
  <cols>
    <col min="1" max="1" width="11.5703125" style="121" customWidth="1"/>
    <col min="2" max="2" width="7.5703125" style="121" customWidth="1"/>
    <col min="3" max="3" width="1.140625" style="121" customWidth="1"/>
    <col min="4" max="4" width="11.5703125" style="121" customWidth="1"/>
    <col min="5" max="5" width="7.5703125" style="121" customWidth="1"/>
    <col min="6" max="6" width="1.28515625" style="121" customWidth="1"/>
    <col min="7" max="7" width="11.5703125" style="121" customWidth="1"/>
    <col min="8" max="8" width="7.5703125" style="121" customWidth="1"/>
    <col min="9" max="9" width="6.42578125" style="121" customWidth="1"/>
    <col min="10" max="10" width="1.140625" style="121" customWidth="1"/>
    <col min="11" max="11" width="4.42578125" style="121" customWidth="1"/>
    <col min="12" max="16384" width="12.7109375" style="121"/>
  </cols>
  <sheetData>
    <row r="1" spans="1:11" ht="14.1" customHeight="1" x14ac:dyDescent="0.25">
      <c r="A1" s="140"/>
      <c r="B1" s="140"/>
      <c r="C1" s="140"/>
      <c r="D1" s="140"/>
      <c r="E1" s="145" t="str">
        <f>ID!M19</f>
        <v>*14343000004*</v>
      </c>
      <c r="F1" s="145"/>
      <c r="G1" s="145"/>
      <c r="H1" s="145"/>
      <c r="I1" s="146">
        <f>G4</f>
        <v>143430</v>
      </c>
      <c r="J1" s="147"/>
      <c r="K1" s="138" t="str">
        <f>ID!M19</f>
        <v>*14343000004*</v>
      </c>
    </row>
    <row r="2" spans="1:11" ht="14.1" customHeight="1" x14ac:dyDescent="0.25">
      <c r="A2" s="140"/>
      <c r="B2" s="140"/>
      <c r="C2" s="140"/>
      <c r="D2" s="140"/>
      <c r="E2" s="145"/>
      <c r="F2" s="145"/>
      <c r="G2" s="145"/>
      <c r="H2" s="145"/>
      <c r="I2" s="146"/>
      <c r="J2" s="147"/>
      <c r="K2" s="138"/>
    </row>
    <row r="3" spans="1:11" ht="5.85" customHeight="1" x14ac:dyDescent="0.25">
      <c r="A3" s="140"/>
      <c r="B3" s="140"/>
      <c r="C3" s="140"/>
      <c r="D3" s="140"/>
      <c r="E3" s="140"/>
      <c r="F3" s="140"/>
      <c r="G3" s="140"/>
      <c r="H3" s="140"/>
      <c r="I3" s="146"/>
      <c r="J3" s="147"/>
      <c r="K3" s="138"/>
    </row>
    <row r="4" spans="1:11" ht="15.6" customHeight="1" x14ac:dyDescent="0.25">
      <c r="A4" s="140"/>
      <c r="B4" s="140"/>
      <c r="C4" s="140"/>
      <c r="D4" s="140"/>
      <c r="E4" s="139" t="s">
        <v>8054</v>
      </c>
      <c r="F4" s="139"/>
      <c r="G4" s="123">
        <v>143430</v>
      </c>
      <c r="H4" s="123">
        <v>4</v>
      </c>
      <c r="I4" s="146"/>
      <c r="J4" s="147"/>
      <c r="K4" s="138"/>
    </row>
    <row r="5" spans="1:11" ht="15" customHeight="1" x14ac:dyDescent="0.25">
      <c r="A5" s="140"/>
      <c r="B5" s="140"/>
      <c r="C5" s="140"/>
      <c r="D5" s="140"/>
      <c r="E5" s="139" t="s">
        <v>2</v>
      </c>
      <c r="F5" s="139"/>
      <c r="G5" s="150">
        <v>46107</v>
      </c>
      <c r="H5" s="150"/>
      <c r="I5" s="146"/>
      <c r="J5" s="147"/>
      <c r="K5" s="138"/>
    </row>
    <row r="6" spans="1:11" ht="15" customHeight="1" x14ac:dyDescent="0.25">
      <c r="A6" s="140"/>
      <c r="B6" s="140"/>
      <c r="C6" s="140"/>
      <c r="D6" s="140"/>
      <c r="E6" s="139"/>
      <c r="F6" s="139"/>
      <c r="G6" s="149"/>
      <c r="H6" s="149"/>
      <c r="I6" s="146"/>
      <c r="J6" s="147"/>
      <c r="K6" s="138"/>
    </row>
    <row r="7" spans="1:11" ht="11.85" customHeight="1" x14ac:dyDescent="0.25">
      <c r="A7" s="139" t="s">
        <v>3</v>
      </c>
      <c r="B7" s="139"/>
      <c r="C7" s="139"/>
      <c r="D7" s="139"/>
      <c r="E7" s="139"/>
      <c r="F7" s="139"/>
      <c r="G7" s="139"/>
      <c r="H7" s="139"/>
      <c r="I7" s="146"/>
      <c r="J7" s="147"/>
      <c r="K7" s="138"/>
    </row>
    <row r="8" spans="1:11" ht="15.6" customHeight="1" x14ac:dyDescent="0.25">
      <c r="A8" s="142" t="s">
        <v>125</v>
      </c>
      <c r="B8" s="142"/>
      <c r="C8" s="142"/>
      <c r="D8" s="142"/>
      <c r="E8" s="142"/>
      <c r="F8" s="142"/>
      <c r="G8" s="142"/>
      <c r="H8" s="142"/>
      <c r="I8" s="120"/>
      <c r="J8" s="147"/>
      <c r="K8" s="138"/>
    </row>
    <row r="9" spans="1:11" ht="5.85" customHeight="1" x14ac:dyDescent="0.25">
      <c r="A9" s="139"/>
      <c r="B9" s="139"/>
      <c r="C9" s="139"/>
      <c r="D9" s="139"/>
      <c r="E9" s="139"/>
      <c r="F9" s="139"/>
      <c r="G9" s="139"/>
      <c r="H9" s="139"/>
      <c r="I9" s="151">
        <f>H4</f>
        <v>4</v>
      </c>
      <c r="J9" s="147"/>
      <c r="K9" s="138"/>
    </row>
    <row r="10" spans="1:11" ht="14.1" customHeight="1" x14ac:dyDescent="0.25">
      <c r="A10" s="139" t="s">
        <v>57</v>
      </c>
      <c r="B10" s="139"/>
      <c r="C10" s="139"/>
      <c r="D10" s="139"/>
      <c r="E10" s="139"/>
      <c r="F10" s="139"/>
      <c r="G10" s="139"/>
      <c r="H10" s="139"/>
      <c r="I10" s="151"/>
      <c r="J10" s="147"/>
      <c r="K10" s="138"/>
    </row>
    <row r="11" spans="1:11" ht="15.6" customHeight="1" x14ac:dyDescent="0.25">
      <c r="A11" s="142" t="s">
        <v>9417</v>
      </c>
      <c r="B11" s="142"/>
      <c r="C11" s="142"/>
      <c r="D11" s="142"/>
      <c r="E11" s="142"/>
      <c r="F11" s="142"/>
      <c r="G11" s="142"/>
      <c r="H11" s="142"/>
      <c r="I11" s="151"/>
      <c r="J11" s="147"/>
      <c r="K11" s="138"/>
    </row>
    <row r="12" spans="1:11" ht="5.85" customHeight="1" x14ac:dyDescent="0.25">
      <c r="A12" s="139"/>
      <c r="B12" s="139"/>
      <c r="C12" s="139"/>
      <c r="D12" s="139"/>
      <c r="E12" s="139"/>
      <c r="F12" s="139"/>
      <c r="G12" s="139"/>
      <c r="H12" s="139"/>
      <c r="I12" s="151"/>
      <c r="J12" s="147"/>
      <c r="K12" s="138"/>
    </row>
    <row r="13" spans="1:11" ht="14.1" customHeight="1" x14ac:dyDescent="0.25">
      <c r="A13" s="139" t="s">
        <v>58</v>
      </c>
      <c r="B13" s="139"/>
      <c r="C13" s="139"/>
      <c r="D13" s="139"/>
      <c r="E13" s="139"/>
      <c r="F13" s="139"/>
      <c r="G13" s="139"/>
      <c r="H13" s="139"/>
      <c r="I13" s="151"/>
      <c r="J13" s="147"/>
      <c r="K13" s="138"/>
    </row>
    <row r="14" spans="1:11" ht="15.6" customHeight="1" x14ac:dyDescent="0.25">
      <c r="A14" s="142"/>
      <c r="B14" s="142"/>
      <c r="C14" s="142"/>
      <c r="D14" s="142"/>
      <c r="E14" s="142"/>
      <c r="F14" s="142"/>
      <c r="G14" s="142"/>
      <c r="H14" s="142"/>
      <c r="I14" s="151"/>
      <c r="J14" s="147"/>
      <c r="K14" s="138"/>
    </row>
    <row r="15" spans="1:11" ht="13.5" customHeight="1" x14ac:dyDescent="0.25">
      <c r="A15" s="143"/>
      <c r="B15" s="143"/>
      <c r="C15" s="143"/>
      <c r="D15" s="143"/>
      <c r="E15" s="143"/>
      <c r="F15" s="143"/>
      <c r="G15" s="143"/>
      <c r="H15" s="143"/>
      <c r="I15" s="151"/>
      <c r="J15" s="147"/>
      <c r="K15" s="141">
        <v>260127143921</v>
      </c>
    </row>
    <row r="16" spans="1:11" ht="14.1" customHeight="1" x14ac:dyDescent="0.25">
      <c r="A16" s="139" t="s">
        <v>8237</v>
      </c>
      <c r="B16" s="139"/>
      <c r="C16" s="139"/>
      <c r="D16" s="139"/>
      <c r="E16" s="139"/>
      <c r="F16" s="139"/>
      <c r="G16" s="139"/>
      <c r="H16" s="139"/>
      <c r="I16" s="139"/>
      <c r="J16" s="147"/>
      <c r="K16" s="141"/>
    </row>
    <row r="17" spans="1:11" ht="15.6" customHeight="1" x14ac:dyDescent="0.25">
      <c r="A17" s="144" t="s">
        <v>8969</v>
      </c>
      <c r="B17" s="142"/>
      <c r="C17" s="142"/>
      <c r="D17" s="142"/>
      <c r="E17" s="142"/>
      <c r="F17" s="142"/>
      <c r="G17" s="142"/>
      <c r="H17" s="142"/>
      <c r="I17" s="142"/>
      <c r="J17" s="147"/>
      <c r="K17" s="141"/>
    </row>
    <row r="18" spans="1:11" ht="5.85" customHeight="1" x14ac:dyDescent="0.25">
      <c r="A18" s="139"/>
      <c r="B18" s="139"/>
      <c r="C18" s="139"/>
      <c r="D18" s="139"/>
      <c r="E18" s="139"/>
      <c r="F18" s="139"/>
      <c r="G18" s="139"/>
      <c r="H18" s="139"/>
      <c r="J18" s="147"/>
      <c r="K18" s="141"/>
    </row>
    <row r="19" spans="1:11" ht="15.6" customHeight="1" x14ac:dyDescent="0.25">
      <c r="A19" s="121" t="s">
        <v>59</v>
      </c>
      <c r="B19" s="124">
        <v>2</v>
      </c>
      <c r="D19" s="121" t="s">
        <v>61</v>
      </c>
      <c r="E19" s="126">
        <v>1728</v>
      </c>
      <c r="G19" s="121" t="s">
        <v>63</v>
      </c>
      <c r="H19" s="126">
        <v>630</v>
      </c>
      <c r="J19" s="147"/>
      <c r="K19" s="141"/>
    </row>
    <row r="20" spans="1:11" ht="15.6" customHeight="1" x14ac:dyDescent="0.25">
      <c r="A20" s="121" t="s">
        <v>8055</v>
      </c>
      <c r="B20" s="125">
        <f>(E19/1000)*(H19/1000)</f>
        <v>1.0886400000000001</v>
      </c>
      <c r="D20" s="121" t="s">
        <v>8056</v>
      </c>
      <c r="E20" s="125">
        <f>(E19/1000)*2+(H19/1000)*2</f>
        <v>4.7160000000000002</v>
      </c>
      <c r="G20" s="121" t="s">
        <v>8057</v>
      </c>
      <c r="H20" s="127">
        <v>38.1</v>
      </c>
      <c r="J20" s="147"/>
      <c r="K20" s="141"/>
    </row>
    <row r="21" spans="1:11" ht="13.5" customHeight="1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7"/>
      <c r="K21" s="141"/>
    </row>
    <row r="22" spans="1:11" ht="11.85" customHeight="1" x14ac:dyDescent="0.25">
      <c r="A22" s="139" t="s">
        <v>65</v>
      </c>
      <c r="B22" s="139"/>
      <c r="C22" s="139"/>
      <c r="D22" s="139"/>
      <c r="E22" s="139"/>
      <c r="F22" s="139"/>
      <c r="G22" s="130">
        <v>24</v>
      </c>
      <c r="H22" s="140" t="s">
        <v>8158</v>
      </c>
      <c r="I22" s="140"/>
      <c r="J22" s="147"/>
      <c r="K22" s="141"/>
    </row>
    <row r="23" spans="1:11" ht="11.85" customHeight="1" x14ac:dyDescent="0.25">
      <c r="A23" s="148" t="s">
        <v>8239</v>
      </c>
      <c r="B23" s="148"/>
      <c r="C23" s="148"/>
      <c r="D23" s="148"/>
      <c r="E23" s="148"/>
      <c r="F23" s="148"/>
      <c r="G23" s="131">
        <v>757</v>
      </c>
      <c r="H23" s="140"/>
      <c r="I23" s="140"/>
      <c r="J23" s="147"/>
      <c r="K23" s="141"/>
    </row>
  </sheetData>
  <sheetProtection algorithmName="SHA-512" hashValue="7/y78CMXvSumzkqot9p4cxhb4NB6VocvvNuYbdyj42gu9CH2TRc16l6Dv2Q4Dp0jAjTPryKzpngqyPFToT1SjA==" saltValue="eaBe0d0OoHKt/qt0CZ9jGw==" spinCount="100000" sheet="1" objects="1" scenarios="1"/>
  <mergeCells count="30">
    <mergeCell ref="H22:I23"/>
    <mergeCell ref="A8:H8"/>
    <mergeCell ref="A9:H9"/>
    <mergeCell ref="A10:H10"/>
    <mergeCell ref="A11:H11"/>
    <mergeCell ref="A12:H12"/>
    <mergeCell ref="I9:I15"/>
    <mergeCell ref="A16:I16"/>
    <mergeCell ref="A22:F22"/>
    <mergeCell ref="E6:F6"/>
    <mergeCell ref="G6:H6"/>
    <mergeCell ref="A6:D6"/>
    <mergeCell ref="G5:H5"/>
    <mergeCell ref="A7:H7"/>
    <mergeCell ref="K1:K14"/>
    <mergeCell ref="A18:H18"/>
    <mergeCell ref="A21:I21"/>
    <mergeCell ref="K15:K23"/>
    <mergeCell ref="A13:H13"/>
    <mergeCell ref="A14:H14"/>
    <mergeCell ref="A15:H15"/>
    <mergeCell ref="A17:I17"/>
    <mergeCell ref="A1:D5"/>
    <mergeCell ref="E1:H2"/>
    <mergeCell ref="I1:I7"/>
    <mergeCell ref="J1:J23"/>
    <mergeCell ref="E3:H3"/>
    <mergeCell ref="E4:F4"/>
    <mergeCell ref="E5:F5"/>
    <mergeCell ref="A23:F23"/>
  </mergeCells>
  <pageMargins left="7.874015748031496E-2" right="7.874015748031496E-2" top="7.874015748031496E-2" bottom="0" header="0" footer="0"/>
  <pageSetup paperSize="9" orientation="landscape" r:id="rId1"/>
  <ignoredErrors>
    <ignoredError sqref="A1:K3 A6:K7 A5:F5 H5:K5 A9:K10 B8:K8 A12:K13 B11:K11 A16:K16 B14:K14 A18:K18 B17:K17 A21:K22 A19 C19:D19 F19:G19 I19:K19 A20:G20 I20:K20 A4:F4 I4:K4 A15:J15 B23:K23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3218-DE35-4682-98BD-C9A4114DED9E}">
  <sheetPr codeName="Tabelle10"/>
  <dimension ref="A1:K27"/>
  <sheetViews>
    <sheetView view="pageLayout" zoomScale="150" zoomScaleNormal="120" zoomScalePageLayoutView="150" workbookViewId="0">
      <selection sqref="A1:D5"/>
    </sheetView>
  </sheetViews>
  <sheetFormatPr baseColWidth="10" defaultColWidth="12.7109375" defaultRowHeight="14.25" x14ac:dyDescent="0.25"/>
  <cols>
    <col min="1" max="1" width="11.5703125" style="121" customWidth="1"/>
    <col min="2" max="2" width="7.5703125" style="121" customWidth="1"/>
    <col min="3" max="3" width="1.140625" style="121" customWidth="1"/>
    <col min="4" max="4" width="11.5703125" style="121" customWidth="1"/>
    <col min="5" max="5" width="7.5703125" style="121" customWidth="1"/>
    <col min="6" max="6" width="1.28515625" style="121" customWidth="1"/>
    <col min="7" max="7" width="11.5703125" style="121" customWidth="1"/>
    <col min="8" max="8" width="7.5703125" style="121" customWidth="1"/>
    <col min="9" max="9" width="6.42578125" style="121" customWidth="1"/>
    <col min="10" max="10" width="1.140625" style="121" customWidth="1"/>
    <col min="11" max="11" width="4.42578125" style="121" customWidth="1"/>
    <col min="12" max="16384" width="12.7109375" style="121"/>
  </cols>
  <sheetData>
    <row r="1" spans="1:11" ht="14.1" customHeight="1" x14ac:dyDescent="0.25">
      <c r="A1" s="140"/>
      <c r="B1" s="140"/>
      <c r="C1" s="140"/>
      <c r="D1" s="140"/>
      <c r="E1" s="145" t="str">
        <f>ID!M19</f>
        <v>*14343000004*</v>
      </c>
      <c r="F1" s="145"/>
      <c r="G1" s="145"/>
      <c r="H1" s="145"/>
      <c r="I1" s="146">
        <f>G4</f>
        <v>143430</v>
      </c>
      <c r="J1" s="147"/>
      <c r="K1" s="138" t="str">
        <f>ID!M19</f>
        <v>*14343000004*</v>
      </c>
    </row>
    <row r="2" spans="1:11" ht="14.1" customHeight="1" x14ac:dyDescent="0.25">
      <c r="A2" s="140"/>
      <c r="B2" s="140"/>
      <c r="C2" s="140"/>
      <c r="D2" s="140"/>
      <c r="E2" s="145"/>
      <c r="F2" s="145"/>
      <c r="G2" s="145"/>
      <c r="H2" s="145"/>
      <c r="I2" s="146"/>
      <c r="J2" s="147"/>
      <c r="K2" s="138"/>
    </row>
    <row r="3" spans="1:11" ht="5.85" customHeight="1" x14ac:dyDescent="0.25">
      <c r="A3" s="140"/>
      <c r="B3" s="140"/>
      <c r="C3" s="140"/>
      <c r="D3" s="140"/>
      <c r="E3" s="140"/>
      <c r="F3" s="140"/>
      <c r="G3" s="140"/>
      <c r="H3" s="140"/>
      <c r="I3" s="146"/>
      <c r="J3" s="147"/>
      <c r="K3" s="138"/>
    </row>
    <row r="4" spans="1:11" ht="15.6" customHeight="1" x14ac:dyDescent="0.25">
      <c r="A4" s="140"/>
      <c r="B4" s="140"/>
      <c r="C4" s="140"/>
      <c r="D4" s="140"/>
      <c r="E4" s="139" t="s">
        <v>8054</v>
      </c>
      <c r="F4" s="139"/>
      <c r="G4" s="123">
        <f>'Glas-Etikette'!G4</f>
        <v>143430</v>
      </c>
      <c r="H4" s="123">
        <f>'Glas-Etikette'!H4</f>
        <v>4</v>
      </c>
      <c r="I4" s="146"/>
      <c r="J4" s="147"/>
      <c r="K4" s="138"/>
    </row>
    <row r="5" spans="1:11" ht="15" customHeight="1" x14ac:dyDescent="0.25">
      <c r="A5" s="140"/>
      <c r="B5" s="140"/>
      <c r="C5" s="140"/>
      <c r="D5" s="140"/>
      <c r="E5" s="139" t="s">
        <v>8058</v>
      </c>
      <c r="F5" s="139"/>
      <c r="G5" s="150">
        <f>'Glas-Etikette'!G5</f>
        <v>46107</v>
      </c>
      <c r="H5" s="150"/>
      <c r="I5" s="146"/>
      <c r="J5" s="147"/>
      <c r="K5" s="138"/>
    </row>
    <row r="6" spans="1:11" ht="15" customHeight="1" x14ac:dyDescent="0.25">
      <c r="A6" s="140"/>
      <c r="B6" s="140"/>
      <c r="C6" s="140"/>
      <c r="D6" s="140"/>
      <c r="E6" s="139"/>
      <c r="F6" s="139"/>
      <c r="G6" s="152"/>
      <c r="H6" s="152"/>
      <c r="I6" s="146"/>
      <c r="J6" s="147"/>
      <c r="K6" s="138"/>
    </row>
    <row r="7" spans="1:11" ht="11.85" customHeight="1" x14ac:dyDescent="0.25">
      <c r="A7" s="139" t="s">
        <v>68</v>
      </c>
      <c r="B7" s="139"/>
      <c r="C7" s="139"/>
      <c r="D7" s="139"/>
      <c r="E7" s="139"/>
      <c r="F7" s="139"/>
      <c r="G7" s="139"/>
      <c r="H7" s="139"/>
      <c r="I7" s="146"/>
      <c r="J7" s="147"/>
      <c r="K7" s="138"/>
    </row>
    <row r="8" spans="1:11" ht="15.6" customHeight="1" x14ac:dyDescent="0.25">
      <c r="A8" s="142" t="str">
        <f>'Glas-Etikette'!A8</f>
        <v>Glas Trösch SA, succursale Bulle</v>
      </c>
      <c r="B8" s="142"/>
      <c r="C8" s="142"/>
      <c r="D8" s="142"/>
      <c r="E8" s="142"/>
      <c r="F8" s="142"/>
      <c r="G8" s="142"/>
      <c r="H8" s="142"/>
      <c r="I8" s="120"/>
      <c r="J8" s="147"/>
      <c r="K8" s="138"/>
    </row>
    <row r="9" spans="1:11" ht="5.85" customHeight="1" x14ac:dyDescent="0.25">
      <c r="A9" s="139"/>
      <c r="B9" s="139"/>
      <c r="C9" s="139"/>
      <c r="D9" s="139"/>
      <c r="E9" s="139"/>
      <c r="F9" s="139"/>
      <c r="G9" s="139"/>
      <c r="H9" s="139"/>
      <c r="I9" s="151">
        <f>H4</f>
        <v>4</v>
      </c>
      <c r="J9" s="147"/>
      <c r="K9" s="138"/>
    </row>
    <row r="10" spans="1:11" ht="14.1" customHeight="1" x14ac:dyDescent="0.25">
      <c r="A10" s="139" t="s">
        <v>69</v>
      </c>
      <c r="B10" s="139"/>
      <c r="C10" s="139"/>
      <c r="D10" s="139"/>
      <c r="E10" s="139"/>
      <c r="F10" s="139"/>
      <c r="G10" s="139"/>
      <c r="H10" s="139"/>
      <c r="I10" s="151"/>
      <c r="J10" s="147"/>
      <c r="K10" s="138"/>
    </row>
    <row r="11" spans="1:11" ht="15" customHeight="1" x14ac:dyDescent="0.25">
      <c r="A11" s="142" t="str">
        <f>'Glas-Etikette'!A11</f>
        <v>635953 / ISO CDR</v>
      </c>
      <c r="B11" s="142"/>
      <c r="C11" s="142"/>
      <c r="D11" s="142"/>
      <c r="E11" s="142"/>
      <c r="F11" s="142"/>
      <c r="G11" s="142"/>
      <c r="H11" s="142"/>
      <c r="I11" s="151"/>
      <c r="J11" s="147"/>
      <c r="K11" s="138"/>
    </row>
    <row r="12" spans="1:11" ht="5.85" customHeight="1" x14ac:dyDescent="0.25">
      <c r="A12" s="139"/>
      <c r="B12" s="139"/>
      <c r="C12" s="139"/>
      <c r="D12" s="139"/>
      <c r="E12" s="139"/>
      <c r="F12" s="139"/>
      <c r="G12" s="139"/>
      <c r="H12" s="139"/>
      <c r="I12" s="151"/>
      <c r="J12" s="147"/>
      <c r="K12" s="138"/>
    </row>
    <row r="13" spans="1:11" ht="14.1" customHeight="1" x14ac:dyDescent="0.25">
      <c r="A13" s="139" t="s">
        <v>70</v>
      </c>
      <c r="B13" s="139"/>
      <c r="C13" s="139"/>
      <c r="D13" s="139"/>
      <c r="E13" s="139"/>
      <c r="F13" s="139"/>
      <c r="G13" s="139"/>
      <c r="H13" s="139"/>
      <c r="I13" s="151"/>
      <c r="J13" s="147"/>
      <c r="K13" s="138"/>
    </row>
    <row r="14" spans="1:11" ht="15" customHeight="1" x14ac:dyDescent="0.25">
      <c r="A14" s="142" t="str">
        <f>IF('Glas-Etikette'!A14="","",'Glas-Etikette'!A14)</f>
        <v/>
      </c>
      <c r="B14" s="142"/>
      <c r="C14" s="142"/>
      <c r="D14" s="142"/>
      <c r="E14" s="142"/>
      <c r="F14" s="142"/>
      <c r="G14" s="142"/>
      <c r="H14" s="142"/>
      <c r="I14" s="151"/>
      <c r="J14" s="147"/>
      <c r="K14" s="138"/>
    </row>
    <row r="15" spans="1:11" ht="13.5" customHeight="1" x14ac:dyDescent="0.25">
      <c r="A15" s="143"/>
      <c r="B15" s="143"/>
      <c r="C15" s="143"/>
      <c r="D15" s="143"/>
      <c r="E15" s="143"/>
      <c r="F15" s="143"/>
      <c r="G15" s="143"/>
      <c r="H15" s="143"/>
      <c r="I15" s="151"/>
      <c r="J15" s="147"/>
      <c r="K15" s="141">
        <f>'Glas-Etikette'!K15</f>
        <v>260127143921</v>
      </c>
    </row>
    <row r="16" spans="1:11" ht="14.1" customHeight="1" x14ac:dyDescent="0.25">
      <c r="A16" s="139" t="s">
        <v>8238</v>
      </c>
      <c r="B16" s="139"/>
      <c r="C16" s="139"/>
      <c r="D16" s="139"/>
      <c r="E16" s="139"/>
      <c r="F16" s="139"/>
      <c r="G16" s="139"/>
      <c r="H16" s="139"/>
      <c r="I16" s="139"/>
      <c r="J16" s="147"/>
      <c r="K16" s="141"/>
    </row>
    <row r="17" spans="1:11" ht="15.6" customHeight="1" x14ac:dyDescent="0.25">
      <c r="A17" s="142" t="str">
        <f>'Glas-Etikette'!A17</f>
        <v>FSF 30-15  *** ISO 1 ***</v>
      </c>
      <c r="B17" s="142"/>
      <c r="C17" s="142"/>
      <c r="D17" s="142"/>
      <c r="E17" s="142"/>
      <c r="F17" s="142"/>
      <c r="G17" s="142"/>
      <c r="H17" s="142"/>
      <c r="I17" s="142"/>
      <c r="J17" s="147"/>
      <c r="K17" s="141"/>
    </row>
    <row r="18" spans="1:11" ht="5.85" customHeight="1" x14ac:dyDescent="0.25">
      <c r="A18" s="139"/>
      <c r="B18" s="139"/>
      <c r="C18" s="139"/>
      <c r="D18" s="139"/>
      <c r="E18" s="139"/>
      <c r="F18" s="139"/>
      <c r="G18" s="139"/>
      <c r="H18" s="139"/>
      <c r="J18" s="147"/>
      <c r="K18" s="141"/>
    </row>
    <row r="19" spans="1:11" ht="15.6" customHeight="1" x14ac:dyDescent="0.25">
      <c r="A19" s="121" t="s">
        <v>8059</v>
      </c>
      <c r="B19" s="124">
        <f>'Glas-Etikette'!B19</f>
        <v>2</v>
      </c>
      <c r="D19" s="121" t="s">
        <v>72</v>
      </c>
      <c r="E19" s="126">
        <f>'Glas-Etikette'!E19</f>
        <v>1728</v>
      </c>
      <c r="G19" s="121" t="s">
        <v>73</v>
      </c>
      <c r="H19" s="126">
        <f>'Glas-Etikette'!H19</f>
        <v>630</v>
      </c>
      <c r="J19" s="147"/>
      <c r="K19" s="141"/>
    </row>
    <row r="20" spans="1:11" ht="15.6" customHeight="1" x14ac:dyDescent="0.25">
      <c r="A20" s="121" t="s">
        <v>8060</v>
      </c>
      <c r="B20" s="125">
        <f>'Glas-Etikette'!B20</f>
        <v>1.0886400000000001</v>
      </c>
      <c r="D20" s="121" t="s">
        <v>8061</v>
      </c>
      <c r="E20" s="125">
        <f>'Glas-Etikette'!E20</f>
        <v>4.7160000000000002</v>
      </c>
      <c r="G20" s="121" t="s">
        <v>8062</v>
      </c>
      <c r="H20" s="127">
        <f>'Glas-Etikette'!H20</f>
        <v>38.1</v>
      </c>
      <c r="J20" s="147"/>
      <c r="K20" s="141"/>
    </row>
    <row r="21" spans="1:11" ht="13.5" customHeight="1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7"/>
      <c r="K21" s="141"/>
    </row>
    <row r="22" spans="1:11" ht="11.85" customHeight="1" x14ac:dyDescent="0.25">
      <c r="A22" s="139" t="s">
        <v>78</v>
      </c>
      <c r="B22" s="139"/>
      <c r="C22" s="139"/>
      <c r="D22" s="139"/>
      <c r="E22" s="139"/>
      <c r="F22" s="139"/>
      <c r="G22" s="130">
        <v>24</v>
      </c>
      <c r="H22" s="140" t="s">
        <v>8158</v>
      </c>
      <c r="I22" s="140"/>
      <c r="J22" s="147"/>
      <c r="K22" s="141"/>
    </row>
    <row r="23" spans="1:11" ht="11.85" customHeight="1" x14ac:dyDescent="0.25">
      <c r="A23" s="148" t="s">
        <v>8239</v>
      </c>
      <c r="B23" s="148"/>
      <c r="C23" s="148"/>
      <c r="D23" s="148"/>
      <c r="E23" s="148"/>
      <c r="F23" s="148"/>
      <c r="G23" s="131">
        <v>757</v>
      </c>
      <c r="H23" s="140"/>
      <c r="I23" s="140"/>
      <c r="J23" s="147"/>
      <c r="K23" s="141"/>
    </row>
    <row r="27" spans="1:11" ht="14.1" customHeight="1" x14ac:dyDescent="0.25"/>
  </sheetData>
  <sheetProtection algorithmName="SHA-512" hashValue="YvTIMkMPtwereIn7o2/Dg4FO3Q+Gn8PuK+w7napoJxuSqyMSCOl7V/Nfdj6lpS5ybF3HUKVFffgtiFG0aBUhjg==" saltValue="Jzgys4Isljl4d0VIinx0VA==" spinCount="100000" sheet="1" objects="1" scenarios="1"/>
  <mergeCells count="30">
    <mergeCell ref="G6:H6"/>
    <mergeCell ref="A22:F22"/>
    <mergeCell ref="A23:F23"/>
    <mergeCell ref="G5:H5"/>
    <mergeCell ref="A7:H7"/>
    <mergeCell ref="H22:I23"/>
    <mergeCell ref="A8:H8"/>
    <mergeCell ref="A9:H9"/>
    <mergeCell ref="A10:H10"/>
    <mergeCell ref="A11:H11"/>
    <mergeCell ref="A12:H12"/>
    <mergeCell ref="I9:I15"/>
    <mergeCell ref="A16:I16"/>
    <mergeCell ref="A6:D6"/>
    <mergeCell ref="K1:K14"/>
    <mergeCell ref="A18:H18"/>
    <mergeCell ref="A21:I21"/>
    <mergeCell ref="K15:K23"/>
    <mergeCell ref="A13:H13"/>
    <mergeCell ref="A14:H14"/>
    <mergeCell ref="A15:H15"/>
    <mergeCell ref="A17:I17"/>
    <mergeCell ref="A1:D5"/>
    <mergeCell ref="E1:H2"/>
    <mergeCell ref="I1:I7"/>
    <mergeCell ref="J1:J23"/>
    <mergeCell ref="E3:H3"/>
    <mergeCell ref="E4:F4"/>
    <mergeCell ref="E5:F5"/>
    <mergeCell ref="E6:F6"/>
  </mergeCells>
  <pageMargins left="7.874015748031496E-2" right="7.874015748031496E-2" top="7.874015748031496E-2" bottom="0" header="0" footer="0"/>
  <pageSetup paperSize="9" orientation="landscape" r:id="rId1"/>
  <ignoredErrors>
    <ignoredError sqref="J1:K4 J9:K10 J8:K8 J12:K16 J11:K11 J18:K18 J17:K17 J20:K23 J19:K19 J6:K7 J5:K5 I5 A5:F5 A6:I7 C19:I19 A19 A20:I22 A18:I18 I11 A12:I16 I8 A9:I10 A1:I4 G5:H5 A11:H11 A8:H8 A17:I17 B19 B23:I2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4ACD1-0D3B-4CF0-B718-A9BD788D3F7E}">
  <sheetPr codeName="Tabelle9"/>
  <dimension ref="A1:K23"/>
  <sheetViews>
    <sheetView view="pageLayout" zoomScale="150" zoomScaleNormal="120" zoomScalePageLayoutView="150" workbookViewId="0">
      <selection sqref="A1:D5"/>
    </sheetView>
  </sheetViews>
  <sheetFormatPr baseColWidth="10" defaultColWidth="12.7109375" defaultRowHeight="14.25" x14ac:dyDescent="0.25"/>
  <cols>
    <col min="1" max="1" width="11.5703125" style="121" customWidth="1"/>
    <col min="2" max="2" width="7.5703125" style="121" customWidth="1"/>
    <col min="3" max="3" width="1.140625" style="121" customWidth="1"/>
    <col min="4" max="4" width="11.5703125" style="121" customWidth="1"/>
    <col min="5" max="5" width="7.5703125" style="121" customWidth="1"/>
    <col min="6" max="6" width="1.28515625" style="121" customWidth="1"/>
    <col min="7" max="7" width="11.5703125" style="121" customWidth="1"/>
    <col min="8" max="8" width="7.5703125" style="121" customWidth="1"/>
    <col min="9" max="9" width="6.42578125" style="121" customWidth="1"/>
    <col min="10" max="10" width="1.140625" style="121" customWidth="1"/>
    <col min="11" max="11" width="4.42578125" style="121" customWidth="1"/>
    <col min="12" max="16384" width="12.7109375" style="121"/>
  </cols>
  <sheetData>
    <row r="1" spans="1:11" ht="14.1" customHeight="1" x14ac:dyDescent="0.25">
      <c r="A1" s="140"/>
      <c r="B1" s="140"/>
      <c r="C1" s="140"/>
      <c r="D1" s="140"/>
      <c r="E1" s="145" t="str">
        <f>ID!M19</f>
        <v>*14343000004*</v>
      </c>
      <c r="F1" s="145"/>
      <c r="G1" s="145"/>
      <c r="H1" s="145"/>
      <c r="I1" s="146">
        <f>G4</f>
        <v>143430</v>
      </c>
      <c r="J1" s="147"/>
      <c r="K1" s="138" t="str">
        <f>ID!M19</f>
        <v>*14343000004*</v>
      </c>
    </row>
    <row r="2" spans="1:11" ht="14.1" customHeight="1" x14ac:dyDescent="0.25">
      <c r="A2" s="140"/>
      <c r="B2" s="140"/>
      <c r="C2" s="140"/>
      <c r="D2" s="140"/>
      <c r="E2" s="145"/>
      <c r="F2" s="145"/>
      <c r="G2" s="145"/>
      <c r="H2" s="145"/>
      <c r="I2" s="146"/>
      <c r="J2" s="147"/>
      <c r="K2" s="138"/>
    </row>
    <row r="3" spans="1:11" ht="5.85" customHeight="1" x14ac:dyDescent="0.25">
      <c r="A3" s="140"/>
      <c r="B3" s="140"/>
      <c r="C3" s="140"/>
      <c r="D3" s="140"/>
      <c r="E3" s="140"/>
      <c r="F3" s="140"/>
      <c r="G3" s="140"/>
      <c r="H3" s="140"/>
      <c r="I3" s="146"/>
      <c r="J3" s="147"/>
      <c r="K3" s="138"/>
    </row>
    <row r="4" spans="1:11" ht="15.6" customHeight="1" x14ac:dyDescent="0.25">
      <c r="A4" s="140"/>
      <c r="B4" s="140"/>
      <c r="C4" s="140"/>
      <c r="D4" s="140"/>
      <c r="E4" s="139" t="s">
        <v>8054</v>
      </c>
      <c r="F4" s="139"/>
      <c r="G4" s="123">
        <f>'Glas-Etikette'!G4</f>
        <v>143430</v>
      </c>
      <c r="H4" s="123">
        <f>'Glas-Etikette'!H4</f>
        <v>4</v>
      </c>
      <c r="I4" s="146"/>
      <c r="J4" s="147"/>
      <c r="K4" s="138"/>
    </row>
    <row r="5" spans="1:11" ht="15" customHeight="1" x14ac:dyDescent="0.25">
      <c r="A5" s="140"/>
      <c r="B5" s="140"/>
      <c r="C5" s="140"/>
      <c r="D5" s="140"/>
      <c r="E5" s="139" t="s">
        <v>2</v>
      </c>
      <c r="F5" s="139"/>
      <c r="G5" s="150">
        <f>'Glas-Etikette'!G5</f>
        <v>46107</v>
      </c>
      <c r="H5" s="150"/>
      <c r="I5" s="146"/>
      <c r="J5" s="147"/>
      <c r="K5" s="138"/>
    </row>
    <row r="6" spans="1:11" ht="15" customHeight="1" x14ac:dyDescent="0.25">
      <c r="A6" s="140"/>
      <c r="B6" s="140"/>
      <c r="C6" s="140"/>
      <c r="D6" s="140"/>
      <c r="E6" s="139"/>
      <c r="F6" s="139"/>
      <c r="G6" s="149"/>
      <c r="H6" s="149"/>
      <c r="I6" s="146"/>
      <c r="J6" s="147"/>
      <c r="K6" s="138"/>
    </row>
    <row r="7" spans="1:11" ht="11.85" customHeight="1" x14ac:dyDescent="0.25">
      <c r="A7" s="139" t="s">
        <v>3</v>
      </c>
      <c r="B7" s="139"/>
      <c r="C7" s="139"/>
      <c r="D7" s="139"/>
      <c r="E7" s="139"/>
      <c r="F7" s="139"/>
      <c r="G7" s="139"/>
      <c r="H7" s="139"/>
      <c r="I7" s="146"/>
      <c r="J7" s="147"/>
      <c r="K7" s="138"/>
    </row>
    <row r="8" spans="1:11" ht="15.6" customHeight="1" x14ac:dyDescent="0.25">
      <c r="A8" s="142" t="str">
        <f>'Glas-Etikette'!A8</f>
        <v>Glas Trösch SA, succursale Bulle</v>
      </c>
      <c r="B8" s="142"/>
      <c r="C8" s="142"/>
      <c r="D8" s="142"/>
      <c r="E8" s="142"/>
      <c r="F8" s="142"/>
      <c r="G8" s="142"/>
      <c r="H8" s="142"/>
      <c r="I8" s="120"/>
      <c r="J8" s="147"/>
      <c r="K8" s="138"/>
    </row>
    <row r="9" spans="1:11" ht="5.85" customHeight="1" x14ac:dyDescent="0.25">
      <c r="A9" s="139"/>
      <c r="B9" s="139"/>
      <c r="C9" s="139"/>
      <c r="D9" s="139"/>
      <c r="E9" s="139"/>
      <c r="F9" s="139"/>
      <c r="G9" s="139"/>
      <c r="H9" s="139"/>
      <c r="I9" s="151">
        <f>H4</f>
        <v>4</v>
      </c>
      <c r="J9" s="147"/>
      <c r="K9" s="138"/>
    </row>
    <row r="10" spans="1:11" ht="14.1" customHeight="1" x14ac:dyDescent="0.25">
      <c r="A10" s="139" t="s">
        <v>57</v>
      </c>
      <c r="B10" s="139"/>
      <c r="C10" s="139"/>
      <c r="D10" s="139"/>
      <c r="E10" s="139"/>
      <c r="F10" s="139"/>
      <c r="G10" s="139"/>
      <c r="H10" s="139"/>
      <c r="I10" s="151"/>
      <c r="J10" s="147"/>
      <c r="K10" s="138"/>
    </row>
    <row r="11" spans="1:11" ht="15.6" customHeight="1" x14ac:dyDescent="0.25">
      <c r="A11" s="142" t="str">
        <f>'Glas-Etikette'!A8</f>
        <v>Glas Trösch SA, succursale Bulle</v>
      </c>
      <c r="B11" s="142"/>
      <c r="C11" s="142"/>
      <c r="D11" s="142"/>
      <c r="E11" s="142"/>
      <c r="F11" s="142"/>
      <c r="G11" s="142"/>
      <c r="H11" s="142"/>
      <c r="I11" s="151"/>
      <c r="J11" s="147"/>
      <c r="K11" s="138"/>
    </row>
    <row r="12" spans="1:11" ht="5.85" customHeight="1" x14ac:dyDescent="0.25">
      <c r="A12" s="139"/>
      <c r="B12" s="139"/>
      <c r="C12" s="139"/>
      <c r="D12" s="139"/>
      <c r="E12" s="139"/>
      <c r="F12" s="139"/>
      <c r="G12" s="139"/>
      <c r="H12" s="139"/>
      <c r="I12" s="151"/>
      <c r="J12" s="147"/>
      <c r="K12" s="138"/>
    </row>
    <row r="13" spans="1:11" ht="14.1" customHeight="1" x14ac:dyDescent="0.25">
      <c r="A13" s="139" t="s">
        <v>58</v>
      </c>
      <c r="B13" s="139"/>
      <c r="C13" s="139"/>
      <c r="D13" s="139"/>
      <c r="E13" s="139"/>
      <c r="F13" s="139"/>
      <c r="G13" s="139"/>
      <c r="H13" s="139"/>
      <c r="I13" s="151"/>
      <c r="J13" s="147"/>
      <c r="K13" s="138"/>
    </row>
    <row r="14" spans="1:11" ht="15.6" customHeight="1" x14ac:dyDescent="0.25">
      <c r="A14" s="142" t="str">
        <f>IF('Glas-Etikette'!A14="","",'Glas-Etikette'!A14)</f>
        <v/>
      </c>
      <c r="B14" s="142"/>
      <c r="C14" s="142"/>
      <c r="D14" s="142"/>
      <c r="E14" s="142"/>
      <c r="F14" s="142"/>
      <c r="G14" s="142"/>
      <c r="H14" s="142"/>
      <c r="I14" s="151"/>
      <c r="J14" s="147"/>
      <c r="K14" s="138"/>
    </row>
    <row r="15" spans="1:11" ht="13.5" customHeight="1" x14ac:dyDescent="0.25">
      <c r="A15" s="143"/>
      <c r="B15" s="143"/>
      <c r="C15" s="143"/>
      <c r="D15" s="143"/>
      <c r="E15" s="143"/>
      <c r="F15" s="143"/>
      <c r="G15" s="143"/>
      <c r="H15" s="143"/>
      <c r="I15" s="151"/>
      <c r="J15" s="147"/>
      <c r="K15" s="141">
        <f>'Glas-Etikette'!K15</f>
        <v>260127143921</v>
      </c>
    </row>
    <row r="16" spans="1:11" ht="14.1" customHeight="1" x14ac:dyDescent="0.25">
      <c r="A16" s="139" t="s">
        <v>8237</v>
      </c>
      <c r="B16" s="139"/>
      <c r="C16" s="139"/>
      <c r="D16" s="139"/>
      <c r="E16" s="139"/>
      <c r="F16" s="139"/>
      <c r="G16" s="139"/>
      <c r="H16" s="139"/>
      <c r="I16" s="139"/>
      <c r="J16" s="147"/>
      <c r="K16" s="141"/>
    </row>
    <row r="17" spans="1:11" ht="15.6" customHeight="1" x14ac:dyDescent="0.25">
      <c r="A17" s="142" t="str">
        <f>'Glas-Etikette'!A17</f>
        <v>FSF 30-15  *** ISO 1 ***</v>
      </c>
      <c r="B17" s="142"/>
      <c r="C17" s="142"/>
      <c r="D17" s="142"/>
      <c r="E17" s="142"/>
      <c r="F17" s="142"/>
      <c r="G17" s="142"/>
      <c r="H17" s="142"/>
      <c r="I17" s="142"/>
      <c r="J17" s="147"/>
      <c r="K17" s="141"/>
    </row>
    <row r="18" spans="1:11" ht="5.85" customHeight="1" x14ac:dyDescent="0.25">
      <c r="A18" s="139"/>
      <c r="B18" s="139"/>
      <c r="C18" s="139"/>
      <c r="D18" s="139"/>
      <c r="E18" s="139"/>
      <c r="F18" s="139"/>
      <c r="G18" s="139"/>
      <c r="H18" s="139"/>
      <c r="J18" s="147"/>
      <c r="K18" s="141"/>
    </row>
    <row r="19" spans="1:11" ht="15.6" customHeight="1" x14ac:dyDescent="0.25">
      <c r="A19" s="121" t="s">
        <v>59</v>
      </c>
      <c r="B19" s="124">
        <f>'Glas-Etikette'!B19</f>
        <v>2</v>
      </c>
      <c r="D19" s="121" t="s">
        <v>61</v>
      </c>
      <c r="E19" s="126">
        <f>'Glas-Etikette'!E19</f>
        <v>1728</v>
      </c>
      <c r="G19" s="121" t="s">
        <v>63</v>
      </c>
      <c r="H19" s="126">
        <f>'Glas-Etikette'!H19</f>
        <v>630</v>
      </c>
      <c r="J19" s="147"/>
      <c r="K19" s="141"/>
    </row>
    <row r="20" spans="1:11" ht="15.6" customHeight="1" x14ac:dyDescent="0.25">
      <c r="A20" s="121" t="s">
        <v>8055</v>
      </c>
      <c r="B20" s="125">
        <f>'Glas-Etikette'!B20</f>
        <v>1.0886400000000001</v>
      </c>
      <c r="D20" s="121" t="s">
        <v>8056</v>
      </c>
      <c r="E20" s="125">
        <f>'Glas-Etikette'!E20</f>
        <v>4.7160000000000002</v>
      </c>
      <c r="G20" s="121" t="s">
        <v>8057</v>
      </c>
      <c r="H20" s="127">
        <f>'Glas-Etikette'!H20</f>
        <v>38.1</v>
      </c>
      <c r="J20" s="147"/>
      <c r="K20" s="141"/>
    </row>
    <row r="21" spans="1:11" ht="13.5" customHeight="1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7"/>
      <c r="K21" s="141"/>
    </row>
    <row r="22" spans="1:11" ht="11.85" customHeight="1" x14ac:dyDescent="0.25">
      <c r="A22" s="139" t="s">
        <v>65</v>
      </c>
      <c r="B22" s="139"/>
      <c r="C22" s="139"/>
      <c r="D22" s="139"/>
      <c r="E22" s="139"/>
      <c r="F22" s="139"/>
      <c r="G22" s="130">
        <v>24</v>
      </c>
      <c r="H22" s="140" t="s">
        <v>8158</v>
      </c>
      <c r="I22" s="140"/>
      <c r="J22" s="147"/>
      <c r="K22" s="141"/>
    </row>
    <row r="23" spans="1:11" ht="11.85" customHeight="1" x14ac:dyDescent="0.25">
      <c r="A23" s="148" t="s">
        <v>8239</v>
      </c>
      <c r="B23" s="148"/>
      <c r="C23" s="148"/>
      <c r="D23" s="148"/>
      <c r="E23" s="148"/>
      <c r="F23" s="148"/>
      <c r="G23" s="131">
        <v>757</v>
      </c>
      <c r="H23" s="140"/>
      <c r="I23" s="140"/>
      <c r="J23" s="147"/>
      <c r="K23" s="141"/>
    </row>
  </sheetData>
  <sheetProtection algorithmName="SHA-512" hashValue="ku+jlWoEu4ghfgzfwhpPJEvhcqFSic/k8d4iPgxmv23XkArF7YhYV/5tiP23lW3KHNw0kKl0aovhX5LyRZG52g==" saltValue="hFhu8fNnrdIc2Jy3sWF6ZQ==" spinCount="100000" sheet="1" objects="1" scenarios="1"/>
  <mergeCells count="30">
    <mergeCell ref="A15:H15"/>
    <mergeCell ref="K15:K23"/>
    <mergeCell ref="A16:I16"/>
    <mergeCell ref="A17:I17"/>
    <mergeCell ref="A18:H18"/>
    <mergeCell ref="A21:I21"/>
    <mergeCell ref="A22:F22"/>
    <mergeCell ref="H22:I23"/>
    <mergeCell ref="A23:F23"/>
    <mergeCell ref="I9:I15"/>
    <mergeCell ref="A10:H10"/>
    <mergeCell ref="A11:H11"/>
    <mergeCell ref="A12:H12"/>
    <mergeCell ref="A13:H13"/>
    <mergeCell ref="A1:D5"/>
    <mergeCell ref="E1:H2"/>
    <mergeCell ref="I1:I7"/>
    <mergeCell ref="J1:J23"/>
    <mergeCell ref="K1:K14"/>
    <mergeCell ref="E3:H3"/>
    <mergeCell ref="E4:F4"/>
    <mergeCell ref="E5:F5"/>
    <mergeCell ref="G5:H5"/>
    <mergeCell ref="A6:D6"/>
    <mergeCell ref="E6:F6"/>
    <mergeCell ref="G6:H6"/>
    <mergeCell ref="A7:H7"/>
    <mergeCell ref="A8:H8"/>
    <mergeCell ref="A9:H9"/>
    <mergeCell ref="A14:H14"/>
  </mergeCells>
  <pageMargins left="7.874015748031496E-2" right="7.874015748031496E-2" top="7.874015748031496E-2" bottom="0" header="0" footer="0"/>
  <pageSetup paperSize="9" orientation="landscape" r:id="rId1"/>
  <ignoredErrors>
    <ignoredError sqref="A1:K22 B23:K23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9440E-927F-4FF3-A09F-C3182F41B5CA}">
  <sheetPr codeName="Tabelle12"/>
  <dimension ref="A1:K23"/>
  <sheetViews>
    <sheetView view="pageLayout" zoomScale="150" zoomScaleNormal="120" zoomScalePageLayoutView="150" workbookViewId="0">
      <selection sqref="A1:D5"/>
    </sheetView>
  </sheetViews>
  <sheetFormatPr baseColWidth="10" defaultColWidth="12.7109375" defaultRowHeight="14.25" x14ac:dyDescent="0.25"/>
  <cols>
    <col min="1" max="1" width="11.5703125" style="121" customWidth="1"/>
    <col min="2" max="2" width="7.5703125" style="121" customWidth="1"/>
    <col min="3" max="3" width="1.140625" style="121" customWidth="1"/>
    <col min="4" max="4" width="11.5703125" style="121" customWidth="1"/>
    <col min="5" max="5" width="7.5703125" style="121" customWidth="1"/>
    <col min="6" max="6" width="1.28515625" style="121" customWidth="1"/>
    <col min="7" max="7" width="11.5703125" style="121" customWidth="1"/>
    <col min="8" max="8" width="7.5703125" style="121" customWidth="1"/>
    <col min="9" max="9" width="6.42578125" style="121" customWidth="1"/>
    <col min="10" max="10" width="1.140625" style="121" customWidth="1"/>
    <col min="11" max="11" width="4.42578125" style="121" customWidth="1"/>
    <col min="12" max="16384" width="12.7109375" style="121"/>
  </cols>
  <sheetData>
    <row r="1" spans="1:11" ht="14.1" customHeight="1" x14ac:dyDescent="0.25">
      <c r="A1" s="140"/>
      <c r="B1" s="140"/>
      <c r="C1" s="140"/>
      <c r="D1" s="140"/>
      <c r="E1" s="145" t="str">
        <f>ID!M19</f>
        <v>*14343000004*</v>
      </c>
      <c r="F1" s="145"/>
      <c r="G1" s="145"/>
      <c r="H1" s="145"/>
      <c r="I1" s="146">
        <f>G4</f>
        <v>143430</v>
      </c>
      <c r="J1" s="147"/>
      <c r="K1" s="138" t="str">
        <f>ID!M19</f>
        <v>*14343000004*</v>
      </c>
    </row>
    <row r="2" spans="1:11" ht="14.1" customHeight="1" x14ac:dyDescent="0.25">
      <c r="A2" s="140"/>
      <c r="B2" s="140"/>
      <c r="C2" s="140"/>
      <c r="D2" s="140"/>
      <c r="E2" s="145"/>
      <c r="F2" s="145"/>
      <c r="G2" s="145"/>
      <c r="H2" s="145"/>
      <c r="I2" s="146"/>
      <c r="J2" s="147"/>
      <c r="K2" s="138"/>
    </row>
    <row r="3" spans="1:11" ht="5.85" customHeight="1" x14ac:dyDescent="0.25">
      <c r="A3" s="140"/>
      <c r="B3" s="140"/>
      <c r="C3" s="140"/>
      <c r="D3" s="140"/>
      <c r="E3" s="140"/>
      <c r="F3" s="140"/>
      <c r="G3" s="140"/>
      <c r="H3" s="140"/>
      <c r="I3" s="146"/>
      <c r="J3" s="147"/>
      <c r="K3" s="138"/>
    </row>
    <row r="4" spans="1:11" ht="15.6" customHeight="1" x14ac:dyDescent="0.25">
      <c r="A4" s="140"/>
      <c r="B4" s="140"/>
      <c r="C4" s="140"/>
      <c r="D4" s="140"/>
      <c r="E4" s="139" t="s">
        <v>8054</v>
      </c>
      <c r="F4" s="139"/>
      <c r="G4" s="123">
        <f>'Glas-Etikette'!G4</f>
        <v>143430</v>
      </c>
      <c r="H4" s="123">
        <f>'Glas-Etikette'!H4</f>
        <v>4</v>
      </c>
      <c r="I4" s="146"/>
      <c r="J4" s="147"/>
      <c r="K4" s="138"/>
    </row>
    <row r="5" spans="1:11" ht="15" customHeight="1" x14ac:dyDescent="0.25">
      <c r="A5" s="140"/>
      <c r="B5" s="140"/>
      <c r="C5" s="140"/>
      <c r="D5" s="140"/>
      <c r="E5" s="139" t="s">
        <v>2</v>
      </c>
      <c r="F5" s="139"/>
      <c r="G5" s="150">
        <f>'Glas-Etikette'!G5</f>
        <v>46107</v>
      </c>
      <c r="H5" s="150"/>
      <c r="I5" s="146"/>
      <c r="J5" s="147"/>
      <c r="K5" s="138"/>
    </row>
    <row r="6" spans="1:11" ht="15" customHeight="1" x14ac:dyDescent="0.25">
      <c r="A6" s="140"/>
      <c r="B6" s="140"/>
      <c r="C6" s="140"/>
      <c r="D6" s="140"/>
      <c r="E6" s="139"/>
      <c r="F6" s="139"/>
      <c r="G6" s="149"/>
      <c r="H6" s="149"/>
      <c r="I6" s="146"/>
      <c r="J6" s="147"/>
      <c r="K6" s="138"/>
    </row>
    <row r="7" spans="1:11" ht="11.85" customHeight="1" x14ac:dyDescent="0.25">
      <c r="A7" s="139" t="s">
        <v>3</v>
      </c>
      <c r="B7" s="139"/>
      <c r="C7" s="139"/>
      <c r="D7" s="139"/>
      <c r="E7" s="139"/>
      <c r="F7" s="139"/>
      <c r="G7" s="139"/>
      <c r="H7" s="139"/>
      <c r="I7" s="146"/>
      <c r="J7" s="147"/>
      <c r="K7" s="138"/>
    </row>
    <row r="8" spans="1:11" ht="15.6" customHeight="1" x14ac:dyDescent="0.25">
      <c r="A8" s="142" t="str">
        <f>'Glas-Etikette'!A8</f>
        <v>Glas Trösch SA, succursale Bulle</v>
      </c>
      <c r="B8" s="142"/>
      <c r="C8" s="142"/>
      <c r="D8" s="142"/>
      <c r="E8" s="142"/>
      <c r="F8" s="142"/>
      <c r="G8" s="142"/>
      <c r="H8" s="142"/>
      <c r="I8" s="120"/>
      <c r="J8" s="147"/>
      <c r="K8" s="138"/>
    </row>
    <row r="9" spans="1:11" ht="5.85" customHeight="1" x14ac:dyDescent="0.25">
      <c r="A9" s="139"/>
      <c r="B9" s="139"/>
      <c r="C9" s="139"/>
      <c r="D9" s="139"/>
      <c r="E9" s="139"/>
      <c r="F9" s="139"/>
      <c r="G9" s="139"/>
      <c r="H9" s="139"/>
      <c r="I9" s="151">
        <f>H4</f>
        <v>4</v>
      </c>
      <c r="J9" s="147"/>
      <c r="K9" s="138"/>
    </row>
    <row r="10" spans="1:11" ht="14.1" customHeight="1" x14ac:dyDescent="0.25">
      <c r="A10" s="139" t="s">
        <v>57</v>
      </c>
      <c r="B10" s="139"/>
      <c r="C10" s="139"/>
      <c r="D10" s="139"/>
      <c r="E10" s="139"/>
      <c r="F10" s="139"/>
      <c r="G10" s="139"/>
      <c r="H10" s="139"/>
      <c r="I10" s="151"/>
      <c r="J10" s="147"/>
      <c r="K10" s="138"/>
    </row>
    <row r="11" spans="1:11" ht="15.6" customHeight="1" x14ac:dyDescent="0.25">
      <c r="A11" s="142" t="str">
        <f>'Glas-Etikette'!A8</f>
        <v>Glas Trösch SA, succursale Bulle</v>
      </c>
      <c r="B11" s="142"/>
      <c r="C11" s="142"/>
      <c r="D11" s="142"/>
      <c r="E11" s="142"/>
      <c r="F11" s="142"/>
      <c r="G11" s="142"/>
      <c r="H11" s="142"/>
      <c r="I11" s="151"/>
      <c r="J11" s="147"/>
      <c r="K11" s="138"/>
    </row>
    <row r="12" spans="1:11" ht="5.85" customHeight="1" x14ac:dyDescent="0.25">
      <c r="A12" s="139"/>
      <c r="B12" s="139"/>
      <c r="C12" s="139"/>
      <c r="D12" s="139"/>
      <c r="E12" s="139"/>
      <c r="F12" s="139"/>
      <c r="G12" s="139"/>
      <c r="H12" s="139"/>
      <c r="I12" s="151"/>
      <c r="J12" s="147"/>
      <c r="K12" s="138"/>
    </row>
    <row r="13" spans="1:11" ht="14.1" customHeight="1" x14ac:dyDescent="0.25">
      <c r="A13" s="139" t="s">
        <v>58</v>
      </c>
      <c r="B13" s="139"/>
      <c r="C13" s="139"/>
      <c r="D13" s="139"/>
      <c r="E13" s="139"/>
      <c r="F13" s="139"/>
      <c r="G13" s="139"/>
      <c r="H13" s="139"/>
      <c r="I13" s="151"/>
      <c r="J13" s="147"/>
      <c r="K13" s="138"/>
    </row>
    <row r="14" spans="1:11" ht="15.6" customHeight="1" x14ac:dyDescent="0.25">
      <c r="A14" s="142" t="str">
        <f>IF('Glas-Etikette'!A14="","",'Glas-Etikette'!A14)</f>
        <v/>
      </c>
      <c r="B14" s="142"/>
      <c r="C14" s="142"/>
      <c r="D14" s="142"/>
      <c r="E14" s="142"/>
      <c r="F14" s="142"/>
      <c r="G14" s="142"/>
      <c r="H14" s="142"/>
      <c r="I14" s="151"/>
      <c r="J14" s="147"/>
      <c r="K14" s="138"/>
    </row>
    <row r="15" spans="1:11" ht="13.5" customHeight="1" x14ac:dyDescent="0.25">
      <c r="A15" s="143"/>
      <c r="B15" s="143"/>
      <c r="C15" s="143"/>
      <c r="D15" s="143"/>
      <c r="E15" s="143"/>
      <c r="F15" s="143"/>
      <c r="G15" s="143"/>
      <c r="H15" s="143"/>
      <c r="I15" s="151"/>
      <c r="J15" s="147"/>
      <c r="K15" s="141">
        <f>'Glas-Etikette'!K15</f>
        <v>260127143921</v>
      </c>
    </row>
    <row r="16" spans="1:11" ht="14.1" customHeight="1" x14ac:dyDescent="0.25">
      <c r="A16" s="139" t="s">
        <v>8237</v>
      </c>
      <c r="B16" s="139"/>
      <c r="C16" s="139"/>
      <c r="D16" s="139"/>
      <c r="E16" s="139"/>
      <c r="F16" s="139"/>
      <c r="G16" s="139"/>
      <c r="H16" s="139"/>
      <c r="I16" s="139"/>
      <c r="J16" s="147"/>
      <c r="K16" s="141"/>
    </row>
    <row r="17" spans="1:11" ht="15.6" customHeight="1" x14ac:dyDescent="0.25">
      <c r="A17" s="142" t="str">
        <f>'Glas-Etikette'!A17</f>
        <v>FSF 30-15  *** ISO 1 ***</v>
      </c>
      <c r="B17" s="142"/>
      <c r="C17" s="142"/>
      <c r="D17" s="142"/>
      <c r="E17" s="142"/>
      <c r="F17" s="142"/>
      <c r="G17" s="142"/>
      <c r="H17" s="142"/>
      <c r="I17" s="142"/>
      <c r="J17" s="147"/>
      <c r="K17" s="141"/>
    </row>
    <row r="18" spans="1:11" ht="5.85" customHeight="1" x14ac:dyDescent="0.25">
      <c r="A18" s="139"/>
      <c r="B18" s="139"/>
      <c r="C18" s="139"/>
      <c r="D18" s="139"/>
      <c r="E18" s="139"/>
      <c r="F18" s="139"/>
      <c r="G18" s="139"/>
      <c r="H18" s="139"/>
      <c r="J18" s="147"/>
      <c r="K18" s="141"/>
    </row>
    <row r="19" spans="1:11" ht="15.6" customHeight="1" x14ac:dyDescent="0.25">
      <c r="A19" s="121" t="s">
        <v>59</v>
      </c>
      <c r="B19" s="124">
        <f>'Glas-Etikette'!B19</f>
        <v>2</v>
      </c>
      <c r="D19" s="121" t="s">
        <v>61</v>
      </c>
      <c r="E19" s="126">
        <f>'Glas-Etikette'!E19</f>
        <v>1728</v>
      </c>
      <c r="G19" s="121" t="s">
        <v>63</v>
      </c>
      <c r="H19" s="126">
        <f>'Glas-Etikette'!H19</f>
        <v>630</v>
      </c>
      <c r="J19" s="147"/>
      <c r="K19" s="141"/>
    </row>
    <row r="20" spans="1:11" ht="15.6" customHeight="1" x14ac:dyDescent="0.25">
      <c r="A20" s="121" t="s">
        <v>8055</v>
      </c>
      <c r="B20" s="125">
        <f>'Glas-Etikette'!B20</f>
        <v>1.0886400000000001</v>
      </c>
      <c r="D20" s="121" t="s">
        <v>8056</v>
      </c>
      <c r="E20" s="125">
        <f>'Glas-Etikette'!E20</f>
        <v>4.7160000000000002</v>
      </c>
      <c r="G20" s="121" t="s">
        <v>8057</v>
      </c>
      <c r="H20" s="127">
        <f>'Glas-Etikette'!H20</f>
        <v>38.1</v>
      </c>
      <c r="J20" s="147"/>
      <c r="K20" s="141"/>
    </row>
    <row r="21" spans="1:11" ht="13.5" customHeight="1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7"/>
      <c r="K21" s="141"/>
    </row>
    <row r="22" spans="1:11" ht="11.85" customHeight="1" x14ac:dyDescent="0.25">
      <c r="A22" s="139" t="s">
        <v>65</v>
      </c>
      <c r="B22" s="139"/>
      <c r="C22" s="139"/>
      <c r="D22" s="139"/>
      <c r="E22" s="139"/>
      <c r="F22" s="139"/>
      <c r="G22" s="130">
        <v>24</v>
      </c>
      <c r="H22" s="140" t="s">
        <v>8158</v>
      </c>
      <c r="I22" s="140"/>
      <c r="J22" s="147"/>
      <c r="K22" s="141"/>
    </row>
    <row r="23" spans="1:11" ht="11.85" customHeight="1" x14ac:dyDescent="0.25">
      <c r="A23" s="148" t="s">
        <v>8239</v>
      </c>
      <c r="B23" s="148"/>
      <c r="C23" s="148"/>
      <c r="D23" s="148"/>
      <c r="E23" s="148"/>
      <c r="F23" s="148"/>
      <c r="G23" s="131">
        <v>757</v>
      </c>
      <c r="H23" s="140"/>
      <c r="I23" s="140"/>
      <c r="J23" s="147"/>
      <c r="K23" s="141"/>
    </row>
  </sheetData>
  <sheetProtection algorithmName="SHA-512" hashValue="7af2FXJjyoVuzqoeZA/FJlBd9qP5AemCMcLRFnEbHhtKujdIYK8yxSG8uf5kaEl4nsprE+5naUXiIzRaZT2bIQ==" saltValue="54lXRkYXA27MWMRtDDzB4w==" spinCount="100000" sheet="1" objects="1" scenarios="1"/>
  <mergeCells count="30">
    <mergeCell ref="A15:H15"/>
    <mergeCell ref="K15:K23"/>
    <mergeCell ref="A16:I16"/>
    <mergeCell ref="A17:I17"/>
    <mergeCell ref="A18:H18"/>
    <mergeCell ref="A21:I21"/>
    <mergeCell ref="A22:F22"/>
    <mergeCell ref="H22:I23"/>
    <mergeCell ref="A23:F23"/>
    <mergeCell ref="I9:I15"/>
    <mergeCell ref="A10:H10"/>
    <mergeCell ref="A11:H11"/>
    <mergeCell ref="A12:H12"/>
    <mergeCell ref="A13:H13"/>
    <mergeCell ref="A1:D5"/>
    <mergeCell ref="E1:H2"/>
    <mergeCell ref="I1:I7"/>
    <mergeCell ref="J1:J23"/>
    <mergeCell ref="K1:K14"/>
    <mergeCell ref="E3:H3"/>
    <mergeCell ref="E4:F4"/>
    <mergeCell ref="E5:F5"/>
    <mergeCell ref="G5:H5"/>
    <mergeCell ref="A6:D6"/>
    <mergeCell ref="E6:F6"/>
    <mergeCell ref="G6:H6"/>
    <mergeCell ref="A7:H7"/>
    <mergeCell ref="A8:H8"/>
    <mergeCell ref="A9:H9"/>
    <mergeCell ref="A14:H14"/>
  </mergeCells>
  <pageMargins left="7.874015748031496E-2" right="7.874015748031496E-2" top="7.874015748031496E-2" bottom="0" header="0" footer="0"/>
  <pageSetup paperSize="9" orientation="landscape" r:id="rId1"/>
  <ignoredErrors>
    <ignoredError sqref="A1:K22 B23:K23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2E011-C5E1-456A-BB4C-8F65B7A04BB6}">
  <sheetPr codeName="Tabelle13"/>
  <dimension ref="A1:K23"/>
  <sheetViews>
    <sheetView view="pageLayout" zoomScale="150" zoomScaleNormal="120" zoomScalePageLayoutView="150" workbookViewId="0">
      <selection sqref="A1:D5"/>
    </sheetView>
  </sheetViews>
  <sheetFormatPr baseColWidth="10" defaultColWidth="12.7109375" defaultRowHeight="14.25" x14ac:dyDescent="0.25"/>
  <cols>
    <col min="1" max="1" width="11.5703125" style="121" customWidth="1"/>
    <col min="2" max="2" width="7.5703125" style="121" customWidth="1"/>
    <col min="3" max="3" width="1.140625" style="121" customWidth="1"/>
    <col min="4" max="4" width="11.5703125" style="121" customWidth="1"/>
    <col min="5" max="5" width="7.5703125" style="121" customWidth="1"/>
    <col min="6" max="6" width="1.28515625" style="121" customWidth="1"/>
    <col min="7" max="7" width="11.5703125" style="121" customWidth="1"/>
    <col min="8" max="8" width="7.5703125" style="121" customWidth="1"/>
    <col min="9" max="9" width="6.42578125" style="121" customWidth="1"/>
    <col min="10" max="10" width="1.140625" style="121" customWidth="1"/>
    <col min="11" max="11" width="4.42578125" style="121" customWidth="1"/>
    <col min="12" max="16384" width="12.7109375" style="121"/>
  </cols>
  <sheetData>
    <row r="1" spans="1:11" ht="14.1" customHeight="1" x14ac:dyDescent="0.25">
      <c r="A1" s="140"/>
      <c r="B1" s="140"/>
      <c r="C1" s="140"/>
      <c r="D1" s="140"/>
      <c r="E1" s="145" t="str">
        <f>ID!M19</f>
        <v>*14343000004*</v>
      </c>
      <c r="F1" s="145"/>
      <c r="G1" s="145"/>
      <c r="H1" s="145"/>
      <c r="I1" s="146">
        <f>G4</f>
        <v>143430</v>
      </c>
      <c r="J1" s="147"/>
      <c r="K1" s="138" t="str">
        <f>ID!M19</f>
        <v>*14343000004*</v>
      </c>
    </row>
    <row r="2" spans="1:11" ht="14.1" customHeight="1" x14ac:dyDescent="0.25">
      <c r="A2" s="140"/>
      <c r="B2" s="140"/>
      <c r="C2" s="140"/>
      <c r="D2" s="140"/>
      <c r="E2" s="145"/>
      <c r="F2" s="145"/>
      <c r="G2" s="145"/>
      <c r="H2" s="145"/>
      <c r="I2" s="146"/>
      <c r="J2" s="147"/>
      <c r="K2" s="138"/>
    </row>
    <row r="3" spans="1:11" ht="5.85" customHeight="1" x14ac:dyDescent="0.25">
      <c r="A3" s="140"/>
      <c r="B3" s="140"/>
      <c r="C3" s="140"/>
      <c r="D3" s="140"/>
      <c r="E3" s="140"/>
      <c r="F3" s="140"/>
      <c r="G3" s="140"/>
      <c r="H3" s="140"/>
      <c r="I3" s="146"/>
      <c r="J3" s="147"/>
      <c r="K3" s="138"/>
    </row>
    <row r="4" spans="1:11" ht="15.6" customHeight="1" x14ac:dyDescent="0.25">
      <c r="A4" s="140"/>
      <c r="B4" s="140"/>
      <c r="C4" s="140"/>
      <c r="D4" s="140"/>
      <c r="E4" s="139" t="s">
        <v>8054</v>
      </c>
      <c r="F4" s="139"/>
      <c r="G4" s="123">
        <f>'Glas-Etikette'!G4</f>
        <v>143430</v>
      </c>
      <c r="H4" s="123">
        <f>'Glas-Etikette'!H4</f>
        <v>4</v>
      </c>
      <c r="I4" s="146"/>
      <c r="J4" s="147"/>
      <c r="K4" s="138"/>
    </row>
    <row r="5" spans="1:11" ht="15" customHeight="1" x14ac:dyDescent="0.25">
      <c r="A5" s="140"/>
      <c r="B5" s="140"/>
      <c r="C5" s="140"/>
      <c r="D5" s="140"/>
      <c r="E5" s="139" t="s">
        <v>2</v>
      </c>
      <c r="F5" s="139"/>
      <c r="G5" s="150">
        <f>'Glas-Etikette'!G5</f>
        <v>46107</v>
      </c>
      <c r="H5" s="150"/>
      <c r="I5" s="146"/>
      <c r="J5" s="147"/>
      <c r="K5" s="138"/>
    </row>
    <row r="6" spans="1:11" ht="15" customHeight="1" x14ac:dyDescent="0.25">
      <c r="A6" s="140"/>
      <c r="B6" s="140"/>
      <c r="C6" s="140"/>
      <c r="D6" s="140"/>
      <c r="E6" s="139"/>
      <c r="F6" s="139"/>
      <c r="G6" s="149"/>
      <c r="H6" s="149"/>
      <c r="I6" s="146"/>
      <c r="J6" s="147"/>
      <c r="K6" s="138"/>
    </row>
    <row r="7" spans="1:11" ht="11.85" customHeight="1" x14ac:dyDescent="0.25">
      <c r="A7" s="139" t="s">
        <v>3</v>
      </c>
      <c r="B7" s="139"/>
      <c r="C7" s="139"/>
      <c r="D7" s="139"/>
      <c r="E7" s="139"/>
      <c r="F7" s="139"/>
      <c r="G7" s="139"/>
      <c r="H7" s="139"/>
      <c r="I7" s="146"/>
      <c r="J7" s="147"/>
      <c r="K7" s="138"/>
    </row>
    <row r="8" spans="1:11" ht="15.6" customHeight="1" x14ac:dyDescent="0.25">
      <c r="A8" s="142" t="str">
        <f>'Glas-Etikette'!A8</f>
        <v>Glas Trösch SA, succursale Bulle</v>
      </c>
      <c r="B8" s="142"/>
      <c r="C8" s="142"/>
      <c r="D8" s="142"/>
      <c r="E8" s="142"/>
      <c r="F8" s="142"/>
      <c r="G8" s="142"/>
      <c r="H8" s="142"/>
      <c r="I8" s="120"/>
      <c r="J8" s="147"/>
      <c r="K8" s="138"/>
    </row>
    <row r="9" spans="1:11" ht="5.85" customHeight="1" x14ac:dyDescent="0.25">
      <c r="A9" s="139"/>
      <c r="B9" s="139"/>
      <c r="C9" s="139"/>
      <c r="D9" s="139"/>
      <c r="E9" s="139"/>
      <c r="F9" s="139"/>
      <c r="G9" s="139"/>
      <c r="H9" s="139"/>
      <c r="I9" s="151">
        <f>H4</f>
        <v>4</v>
      </c>
      <c r="J9" s="147"/>
      <c r="K9" s="138"/>
    </row>
    <row r="10" spans="1:11" ht="14.1" customHeight="1" x14ac:dyDescent="0.25">
      <c r="A10" s="139" t="s">
        <v>57</v>
      </c>
      <c r="B10" s="139"/>
      <c r="C10" s="139"/>
      <c r="D10" s="139"/>
      <c r="E10" s="139"/>
      <c r="F10" s="139"/>
      <c r="G10" s="139"/>
      <c r="H10" s="139"/>
      <c r="I10" s="151"/>
      <c r="J10" s="147"/>
      <c r="K10" s="138"/>
    </row>
    <row r="11" spans="1:11" ht="15.6" customHeight="1" x14ac:dyDescent="0.25">
      <c r="A11" s="142" t="str">
        <f>'Glas-Etikette'!A8</f>
        <v>Glas Trösch SA, succursale Bulle</v>
      </c>
      <c r="B11" s="142"/>
      <c r="C11" s="142"/>
      <c r="D11" s="142"/>
      <c r="E11" s="142"/>
      <c r="F11" s="142"/>
      <c r="G11" s="142"/>
      <c r="H11" s="142"/>
      <c r="I11" s="151"/>
      <c r="J11" s="147"/>
      <c r="K11" s="138"/>
    </row>
    <row r="12" spans="1:11" ht="5.85" customHeight="1" x14ac:dyDescent="0.25">
      <c r="A12" s="139"/>
      <c r="B12" s="139"/>
      <c r="C12" s="139"/>
      <c r="D12" s="139"/>
      <c r="E12" s="139"/>
      <c r="F12" s="139"/>
      <c r="G12" s="139"/>
      <c r="H12" s="139"/>
      <c r="I12" s="151"/>
      <c r="J12" s="147"/>
      <c r="K12" s="138"/>
    </row>
    <row r="13" spans="1:11" ht="14.1" customHeight="1" x14ac:dyDescent="0.25">
      <c r="A13" s="139" t="s">
        <v>58</v>
      </c>
      <c r="B13" s="139"/>
      <c r="C13" s="139"/>
      <c r="D13" s="139"/>
      <c r="E13" s="139"/>
      <c r="F13" s="139"/>
      <c r="G13" s="139"/>
      <c r="H13" s="139"/>
      <c r="I13" s="151"/>
      <c r="J13" s="147"/>
      <c r="K13" s="138"/>
    </row>
    <row r="14" spans="1:11" ht="15.6" customHeight="1" x14ac:dyDescent="0.25">
      <c r="A14" s="142" t="str">
        <f>IF('Glas-Etikette'!A14="","",'Glas-Etikette'!A14)</f>
        <v/>
      </c>
      <c r="B14" s="142"/>
      <c r="C14" s="142"/>
      <c r="D14" s="142"/>
      <c r="E14" s="142"/>
      <c r="F14" s="142"/>
      <c r="G14" s="142"/>
      <c r="H14" s="142"/>
      <c r="I14" s="151"/>
      <c r="J14" s="147"/>
      <c r="K14" s="138"/>
    </row>
    <row r="15" spans="1:11" ht="13.5" customHeight="1" x14ac:dyDescent="0.25">
      <c r="A15" s="143"/>
      <c r="B15" s="143"/>
      <c r="C15" s="143"/>
      <c r="D15" s="143"/>
      <c r="E15" s="143"/>
      <c r="F15" s="143"/>
      <c r="G15" s="143"/>
      <c r="H15" s="143"/>
      <c r="I15" s="151"/>
      <c r="J15" s="147"/>
      <c r="K15" s="141">
        <f>'Glas-Etikette'!K15</f>
        <v>260127143921</v>
      </c>
    </row>
    <row r="16" spans="1:11" ht="14.1" customHeight="1" x14ac:dyDescent="0.25">
      <c r="A16" s="139" t="s">
        <v>8237</v>
      </c>
      <c r="B16" s="139"/>
      <c r="C16" s="139"/>
      <c r="D16" s="139"/>
      <c r="E16" s="139"/>
      <c r="F16" s="139"/>
      <c r="G16" s="139"/>
      <c r="H16" s="139"/>
      <c r="I16" s="139"/>
      <c r="J16" s="147"/>
      <c r="K16" s="141"/>
    </row>
    <row r="17" spans="1:11" ht="15.6" customHeight="1" x14ac:dyDescent="0.25">
      <c r="A17" s="142" t="str">
        <f>'Glas-Etikette'!A17</f>
        <v>FSF 30-15  *** ISO 1 ***</v>
      </c>
      <c r="B17" s="142"/>
      <c r="C17" s="142"/>
      <c r="D17" s="142"/>
      <c r="E17" s="142"/>
      <c r="F17" s="142"/>
      <c r="G17" s="142"/>
      <c r="H17" s="142"/>
      <c r="I17" s="142"/>
      <c r="J17" s="147"/>
      <c r="K17" s="141"/>
    </row>
    <row r="18" spans="1:11" ht="5.85" customHeight="1" x14ac:dyDescent="0.25">
      <c r="A18" s="139"/>
      <c r="B18" s="139"/>
      <c r="C18" s="139"/>
      <c r="D18" s="139"/>
      <c r="E18" s="139"/>
      <c r="F18" s="139"/>
      <c r="G18" s="139"/>
      <c r="H18" s="139"/>
      <c r="J18" s="147"/>
      <c r="K18" s="141"/>
    </row>
    <row r="19" spans="1:11" ht="15.6" customHeight="1" x14ac:dyDescent="0.25">
      <c r="A19" s="121" t="s">
        <v>59</v>
      </c>
      <c r="B19" s="124">
        <f>'Glas-Etikette'!B19</f>
        <v>2</v>
      </c>
      <c r="D19" s="121" t="s">
        <v>61</v>
      </c>
      <c r="E19" s="126">
        <f>'Glas-Etikette'!E19</f>
        <v>1728</v>
      </c>
      <c r="G19" s="121" t="s">
        <v>63</v>
      </c>
      <c r="H19" s="126">
        <f>'Glas-Etikette'!H19</f>
        <v>630</v>
      </c>
      <c r="J19" s="147"/>
      <c r="K19" s="141"/>
    </row>
    <row r="20" spans="1:11" ht="15.6" customHeight="1" x14ac:dyDescent="0.25">
      <c r="A20" s="121" t="s">
        <v>8055</v>
      </c>
      <c r="B20" s="125">
        <f>'Glas-Etikette'!B20</f>
        <v>1.0886400000000001</v>
      </c>
      <c r="D20" s="121" t="s">
        <v>8056</v>
      </c>
      <c r="E20" s="125">
        <f>'Glas-Etikette'!E20</f>
        <v>4.7160000000000002</v>
      </c>
      <c r="G20" s="121" t="s">
        <v>8057</v>
      </c>
      <c r="H20" s="127">
        <f>'Glas-Etikette'!H20</f>
        <v>38.1</v>
      </c>
      <c r="J20" s="147"/>
      <c r="K20" s="141"/>
    </row>
    <row r="21" spans="1:11" ht="13.5" customHeight="1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7"/>
      <c r="K21" s="141"/>
    </row>
    <row r="22" spans="1:11" ht="11.85" customHeight="1" x14ac:dyDescent="0.25">
      <c r="A22" s="139" t="s">
        <v>65</v>
      </c>
      <c r="B22" s="139"/>
      <c r="C22" s="139"/>
      <c r="D22" s="139"/>
      <c r="E22" s="139"/>
      <c r="F22" s="139"/>
      <c r="G22" s="130">
        <v>24</v>
      </c>
      <c r="H22" s="140" t="s">
        <v>8158</v>
      </c>
      <c r="I22" s="140"/>
      <c r="J22" s="147"/>
      <c r="K22" s="141"/>
    </row>
    <row r="23" spans="1:11" ht="11.85" customHeight="1" x14ac:dyDescent="0.25">
      <c r="A23" s="148" t="s">
        <v>8239</v>
      </c>
      <c r="B23" s="148"/>
      <c r="C23" s="148"/>
      <c r="D23" s="148"/>
      <c r="E23" s="148"/>
      <c r="F23" s="148"/>
      <c r="G23" s="131">
        <v>757</v>
      </c>
      <c r="H23" s="140"/>
      <c r="I23" s="140"/>
      <c r="J23" s="147"/>
      <c r="K23" s="141"/>
    </row>
  </sheetData>
  <sheetProtection algorithmName="SHA-512" hashValue="vGnLmhYCx5/Z9Z2c+pyQmK8p8SasAMI1uuZ+7SKoC4yeZYjXoDzNRGhu9S2CMt4O295F1y5XPDZtF7Xi3wofdQ==" saltValue="GZ4LF7fegzWzcaJquk3opg==" spinCount="100000" sheet="1" objects="1" scenarios="1"/>
  <mergeCells count="30">
    <mergeCell ref="A15:H15"/>
    <mergeCell ref="K15:K23"/>
    <mergeCell ref="A16:I16"/>
    <mergeCell ref="A17:I17"/>
    <mergeCell ref="A18:H18"/>
    <mergeCell ref="A21:I21"/>
    <mergeCell ref="A22:F22"/>
    <mergeCell ref="H22:I23"/>
    <mergeCell ref="A23:F23"/>
    <mergeCell ref="I9:I15"/>
    <mergeCell ref="A10:H10"/>
    <mergeCell ref="A11:H11"/>
    <mergeCell ref="A12:H12"/>
    <mergeCell ref="A13:H13"/>
    <mergeCell ref="A1:D5"/>
    <mergeCell ref="E1:H2"/>
    <mergeCell ref="I1:I7"/>
    <mergeCell ref="J1:J23"/>
    <mergeCell ref="K1:K14"/>
    <mergeCell ref="E3:H3"/>
    <mergeCell ref="E4:F4"/>
    <mergeCell ref="E5:F5"/>
    <mergeCell ref="G5:H5"/>
    <mergeCell ref="A6:D6"/>
    <mergeCell ref="E6:F6"/>
    <mergeCell ref="G6:H6"/>
    <mergeCell ref="A7:H7"/>
    <mergeCell ref="A8:H8"/>
    <mergeCell ref="A9:H9"/>
    <mergeCell ref="A14:H14"/>
  </mergeCells>
  <pageMargins left="7.874015748031496E-2" right="7.874015748031496E-2" top="7.874015748031496E-2" bottom="0" header="0" footer="0"/>
  <pageSetup paperSize="9" orientation="landscape" r:id="rId1"/>
  <ignoredErrors>
    <ignoredError sqref="A1:K22 B23:K23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5"/>
  <dimension ref="A1:G39"/>
  <sheetViews>
    <sheetView view="pageLayout" zoomScaleNormal="120" workbookViewId="0">
      <selection activeCell="A35" sqref="A35:E35"/>
    </sheetView>
  </sheetViews>
  <sheetFormatPr baseColWidth="10" defaultColWidth="11.42578125" defaultRowHeight="12.75" x14ac:dyDescent="0.2"/>
  <cols>
    <col min="1" max="1" width="11" style="1" customWidth="1"/>
    <col min="2" max="2" width="18.85546875" style="1" customWidth="1"/>
    <col min="3" max="3" width="1.140625" style="1" customWidth="1"/>
    <col min="4" max="4" width="7.42578125" style="1" customWidth="1"/>
    <col min="5" max="5" width="9.42578125" style="1" customWidth="1"/>
    <col min="6" max="6" width="7.28515625" style="1" customWidth="1"/>
    <col min="7" max="7" width="9.42578125" style="1" customWidth="1"/>
    <col min="8" max="16384" width="11.42578125" style="1"/>
  </cols>
  <sheetData>
    <row r="1" spans="1:7" ht="12.75" customHeight="1" x14ac:dyDescent="0.2">
      <c r="A1" s="154" t="str">
        <f>ID!M19</f>
        <v>*14343000004*</v>
      </c>
      <c r="B1" s="154"/>
      <c r="C1" s="154"/>
      <c r="D1" s="153">
        <v>240214055221</v>
      </c>
      <c r="E1" s="153"/>
    </row>
    <row r="2" spans="1:7" ht="12.75" customHeight="1" x14ac:dyDescent="0.2">
      <c r="A2" s="154"/>
      <c r="B2" s="154"/>
      <c r="C2" s="154"/>
      <c r="D2" s="153"/>
      <c r="E2" s="153"/>
    </row>
    <row r="3" spans="1:7" ht="9" customHeight="1" x14ac:dyDescent="0.2">
      <c r="A3" s="104"/>
      <c r="B3" s="104"/>
      <c r="C3" s="105"/>
      <c r="D3" s="105"/>
      <c r="E3" s="105"/>
    </row>
    <row r="4" spans="1:7" ht="9" customHeight="1" x14ac:dyDescent="0.2"/>
    <row r="5" spans="1:7" s="36" customFormat="1" ht="9" customHeight="1" x14ac:dyDescent="0.2"/>
    <row r="6" spans="1:7" s="36" customFormat="1" ht="9" customHeight="1" x14ac:dyDescent="0.2"/>
    <row r="7" spans="1:7" s="36" customFormat="1" ht="9" customHeight="1" x14ac:dyDescent="0.2"/>
    <row r="8" spans="1:7" s="36" customFormat="1" ht="9" customHeight="1" x14ac:dyDescent="0.2"/>
    <row r="9" spans="1:7" s="36" customFormat="1" ht="9" customHeight="1" x14ac:dyDescent="0.2"/>
    <row r="10" spans="1:7" s="36" customFormat="1" ht="9" customHeight="1" x14ac:dyDescent="0.2"/>
    <row r="11" spans="1:7" s="36" customFormat="1" ht="9" customHeight="1" x14ac:dyDescent="0.2"/>
    <row r="12" spans="1:7" s="36" customFormat="1" ht="9" customHeight="1" x14ac:dyDescent="0.2"/>
    <row r="13" spans="1:7" s="38" customFormat="1" ht="26.25" x14ac:dyDescent="0.4">
      <c r="A13" s="97" t="s">
        <v>56</v>
      </c>
      <c r="B13" s="37">
        <v>138163</v>
      </c>
      <c r="C13" s="37"/>
      <c r="D13" s="97" t="s">
        <v>13</v>
      </c>
      <c r="E13" s="37">
        <v>3</v>
      </c>
      <c r="G13" s="39"/>
    </row>
    <row r="14" spans="1:7" s="41" customFormat="1" ht="15.75" x14ac:dyDescent="0.25">
      <c r="A14" s="40"/>
      <c r="B14" s="96"/>
      <c r="C14" s="96"/>
      <c r="D14" s="97" t="s">
        <v>2</v>
      </c>
      <c r="E14" s="75">
        <v>45476</v>
      </c>
      <c r="G14" s="42"/>
    </row>
    <row r="15" spans="1:7" x14ac:dyDescent="0.2">
      <c r="A15" s="97" t="s">
        <v>3</v>
      </c>
      <c r="B15" s="35"/>
      <c r="C15" s="97"/>
      <c r="D15" s="97"/>
      <c r="E15" s="97"/>
      <c r="F15" s="35"/>
      <c r="G15" s="35"/>
    </row>
    <row r="16" spans="1:7" s="41" customFormat="1" ht="15.75" x14ac:dyDescent="0.25">
      <c r="A16" s="158" t="s">
        <v>124</v>
      </c>
      <c r="B16" s="158"/>
      <c r="C16" s="158"/>
      <c r="D16" s="158"/>
      <c r="E16" s="158"/>
      <c r="F16" s="96"/>
      <c r="G16" s="96"/>
    </row>
    <row r="17" spans="1:7" s="44" customFormat="1" ht="6.75" x14ac:dyDescent="0.15">
      <c r="A17" s="43"/>
      <c r="B17" s="43" t="s">
        <v>12</v>
      </c>
      <c r="C17" s="43"/>
      <c r="D17" s="43"/>
      <c r="E17" s="43"/>
      <c r="F17" s="43"/>
      <c r="G17" s="43"/>
    </row>
    <row r="18" spans="1:7" x14ac:dyDescent="0.2">
      <c r="A18" s="97" t="s">
        <v>57</v>
      </c>
      <c r="B18" s="97"/>
      <c r="C18" s="97"/>
      <c r="D18" s="97"/>
      <c r="E18" s="97"/>
      <c r="F18" s="97"/>
      <c r="G18" s="97"/>
    </row>
    <row r="19" spans="1:7" s="41" customFormat="1" ht="15.75" x14ac:dyDescent="0.25">
      <c r="A19" s="158" t="s">
        <v>8052</v>
      </c>
      <c r="B19" s="158"/>
      <c r="C19" s="158"/>
      <c r="D19" s="158"/>
      <c r="E19" s="158"/>
      <c r="F19" s="40"/>
      <c r="G19" s="40"/>
    </row>
    <row r="20" spans="1:7" s="44" customFormat="1" ht="6.75" x14ac:dyDescent="0.15">
      <c r="A20" s="45"/>
      <c r="B20" s="45"/>
      <c r="C20" s="45"/>
      <c r="D20" s="45"/>
      <c r="E20" s="45"/>
    </row>
    <row r="21" spans="1:7" x14ac:dyDescent="0.2">
      <c r="A21" s="97" t="s">
        <v>58</v>
      </c>
      <c r="B21" s="97"/>
      <c r="C21" s="97"/>
      <c r="D21" s="97"/>
      <c r="E21" s="97"/>
    </row>
    <row r="22" spans="1:7" ht="15.75" customHeight="1" x14ac:dyDescent="0.25">
      <c r="A22" s="158"/>
      <c r="B22" s="158"/>
      <c r="C22" s="158"/>
      <c r="D22" s="158"/>
      <c r="E22" s="158"/>
      <c r="F22" s="34"/>
      <c r="G22" s="34"/>
    </row>
    <row r="23" spans="1:7" s="48" customFormat="1" ht="15.75" customHeight="1" x14ac:dyDescent="0.3">
      <c r="A23" s="46"/>
      <c r="B23" s="46"/>
      <c r="C23" s="46"/>
      <c r="D23" s="46"/>
      <c r="E23" s="46"/>
      <c r="F23" s="47"/>
      <c r="G23" s="47"/>
    </row>
    <row r="24" spans="1:7" x14ac:dyDescent="0.2">
      <c r="A24" s="97" t="s">
        <v>6</v>
      </c>
      <c r="B24" s="97"/>
      <c r="C24" s="97"/>
      <c r="D24" s="97"/>
      <c r="E24" s="97"/>
    </row>
    <row r="25" spans="1:7" ht="12.75" customHeight="1" x14ac:dyDescent="0.2">
      <c r="A25" s="159" t="s">
        <v>8053</v>
      </c>
      <c r="B25" s="159"/>
      <c r="C25" s="159"/>
      <c r="D25" s="159"/>
      <c r="E25" s="159"/>
    </row>
    <row r="26" spans="1:7" s="44" customFormat="1" ht="6.75" x14ac:dyDescent="0.15">
      <c r="A26" s="43"/>
      <c r="B26" s="43"/>
      <c r="C26" s="43"/>
      <c r="D26" s="43"/>
      <c r="E26" s="43"/>
    </row>
    <row r="27" spans="1:7" ht="12.75" customHeight="1" x14ac:dyDescent="0.2">
      <c r="A27" s="97" t="s">
        <v>59</v>
      </c>
      <c r="B27" s="35">
        <v>1</v>
      </c>
      <c r="C27" s="97"/>
      <c r="D27" s="97" t="s">
        <v>60</v>
      </c>
      <c r="E27" s="53">
        <v>26.51</v>
      </c>
    </row>
    <row r="28" spans="1:7" s="2" customFormat="1" ht="5.25" x14ac:dyDescent="0.15">
      <c r="A28" s="49"/>
      <c r="B28" s="49"/>
      <c r="C28" s="49"/>
      <c r="D28" s="49"/>
      <c r="E28" s="49"/>
    </row>
    <row r="29" spans="1:7" ht="12.75" customHeight="1" x14ac:dyDescent="0.2">
      <c r="A29" s="97" t="s">
        <v>61</v>
      </c>
      <c r="B29" s="35">
        <v>718</v>
      </c>
      <c r="C29" s="97"/>
      <c r="D29" s="97" t="s">
        <v>62</v>
      </c>
      <c r="E29" s="50">
        <f>(B29/1000)*(B31/1000)</f>
        <v>0.71656399999999998</v>
      </c>
    </row>
    <row r="30" spans="1:7" s="2" customFormat="1" ht="5.25" x14ac:dyDescent="0.15">
      <c r="A30" s="49"/>
      <c r="B30" s="49"/>
      <c r="C30" s="49"/>
      <c r="D30" s="49"/>
      <c r="E30" s="49"/>
    </row>
    <row r="31" spans="1:7" ht="12.75" customHeight="1" x14ac:dyDescent="0.2">
      <c r="A31" s="97" t="s">
        <v>63</v>
      </c>
      <c r="B31" s="35">
        <v>998</v>
      </c>
      <c r="C31" s="97"/>
      <c r="D31" s="97" t="s">
        <v>64</v>
      </c>
      <c r="E31" s="50">
        <f>(B29/1000)*2+(B31/1000)*2</f>
        <v>3.4319999999999999</v>
      </c>
    </row>
    <row r="32" spans="1:7" s="51" customFormat="1" ht="20.100000000000001" customHeight="1" x14ac:dyDescent="0.35">
      <c r="A32" s="160"/>
      <c r="B32" s="160"/>
      <c r="C32" s="160"/>
      <c r="D32" s="160"/>
      <c r="E32" s="160"/>
    </row>
    <row r="33" spans="1:7" x14ac:dyDescent="0.2">
      <c r="A33" s="157" t="s">
        <v>65</v>
      </c>
      <c r="B33" s="157"/>
      <c r="C33" s="157"/>
      <c r="D33" s="157"/>
      <c r="E33" s="157"/>
    </row>
    <row r="34" spans="1:7" s="2" customFormat="1" ht="5.25" x14ac:dyDescent="0.15">
      <c r="A34" s="155"/>
      <c r="B34" s="155"/>
      <c r="C34" s="155"/>
      <c r="D34" s="155"/>
      <c r="E34" s="155"/>
    </row>
    <row r="35" spans="1:7" x14ac:dyDescent="0.2">
      <c r="A35" s="156" t="s">
        <v>66</v>
      </c>
      <c r="B35" s="156"/>
      <c r="C35" s="156"/>
      <c r="D35" s="156"/>
      <c r="E35" s="156"/>
    </row>
    <row r="36" spans="1:7" s="36" customFormat="1" ht="15" customHeight="1" x14ac:dyDescent="0.2">
      <c r="A36" s="156" t="s">
        <v>79</v>
      </c>
      <c r="B36" s="156"/>
      <c r="C36" s="156"/>
      <c r="D36" s="156"/>
      <c r="E36" s="156"/>
    </row>
    <row r="37" spans="1:7" ht="20.100000000000001" customHeight="1" x14ac:dyDescent="0.2"/>
    <row r="39" spans="1:7" ht="14.25" x14ac:dyDescent="0.2">
      <c r="A39" s="36"/>
      <c r="B39" s="52"/>
      <c r="C39" s="52"/>
      <c r="D39" s="52"/>
      <c r="E39" s="52"/>
      <c r="F39" s="95"/>
      <c r="G39" s="95"/>
    </row>
  </sheetData>
  <mergeCells count="11">
    <mergeCell ref="D1:E2"/>
    <mergeCell ref="A1:C2"/>
    <mergeCell ref="A34:E34"/>
    <mergeCell ref="A35:E35"/>
    <mergeCell ref="A36:E36"/>
    <mergeCell ref="A33:E33"/>
    <mergeCell ref="A16:E16"/>
    <mergeCell ref="A19:E19"/>
    <mergeCell ref="A22:E22"/>
    <mergeCell ref="A25:E25"/>
    <mergeCell ref="A32:E32"/>
  </mergeCells>
  <pageMargins left="7.874015748031496E-2" right="7.874015748031496E-2" top="7.874015748031496E-2" bottom="0" header="0" footer="0"/>
  <pageSetup paperSize="7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6"/>
  <dimension ref="A1:G38"/>
  <sheetViews>
    <sheetView view="pageLayout" zoomScaleNormal="100" workbookViewId="0">
      <selection activeCell="A35" sqref="A35:E35"/>
    </sheetView>
  </sheetViews>
  <sheetFormatPr baseColWidth="10" defaultColWidth="11.42578125" defaultRowHeight="12.75" x14ac:dyDescent="0.2"/>
  <cols>
    <col min="1" max="1" width="12.28515625" style="1" customWidth="1"/>
    <col min="2" max="2" width="17.42578125" style="1" customWidth="1"/>
    <col min="3" max="3" width="1.140625" style="1" customWidth="1"/>
    <col min="4" max="4" width="8.140625" style="1" customWidth="1"/>
    <col min="5" max="5" width="8.85546875" style="1" customWidth="1"/>
    <col min="6" max="6" width="7.28515625" style="1" customWidth="1"/>
    <col min="7" max="7" width="9.42578125" style="1" customWidth="1"/>
    <col min="8" max="16384" width="11.42578125" style="1"/>
  </cols>
  <sheetData>
    <row r="1" spans="1:7" ht="12.75" customHeight="1" x14ac:dyDescent="0.2">
      <c r="A1" s="154" t="str">
        <f>'Glas-Etikette (alt)'!A1</f>
        <v>*14343000004*</v>
      </c>
      <c r="B1" s="154"/>
      <c r="C1" s="154">
        <f>'Glas-Etikette (alt)'!C1</f>
        <v>0</v>
      </c>
      <c r="D1" s="153">
        <f>'Glas-Etikette (alt)'!D1</f>
        <v>240214055221</v>
      </c>
      <c r="E1" s="153"/>
    </row>
    <row r="2" spans="1:7" ht="12.75" customHeight="1" x14ac:dyDescent="0.2">
      <c r="A2" s="154"/>
      <c r="B2" s="154"/>
      <c r="C2" s="154"/>
      <c r="D2" s="153"/>
      <c r="E2" s="153"/>
    </row>
    <row r="3" spans="1:7" ht="9" customHeight="1" x14ac:dyDescent="0.2"/>
    <row r="4" spans="1:7" ht="9" customHeight="1" x14ac:dyDescent="0.2"/>
    <row r="5" spans="1:7" s="36" customFormat="1" ht="9" customHeight="1" x14ac:dyDescent="0.2"/>
    <row r="6" spans="1:7" s="36" customFormat="1" ht="9" customHeight="1" x14ac:dyDescent="0.2"/>
    <row r="7" spans="1:7" s="36" customFormat="1" ht="9" customHeight="1" x14ac:dyDescent="0.2"/>
    <row r="8" spans="1:7" s="36" customFormat="1" ht="9" customHeight="1" x14ac:dyDescent="0.2"/>
    <row r="9" spans="1:7" s="36" customFormat="1" ht="9" customHeight="1" x14ac:dyDescent="0.2"/>
    <row r="10" spans="1:7" s="36" customFormat="1" ht="9" customHeight="1" x14ac:dyDescent="0.2"/>
    <row r="11" spans="1:7" s="36" customFormat="1" ht="9" customHeight="1" x14ac:dyDescent="0.2"/>
    <row r="12" spans="1:7" s="36" customFormat="1" ht="9" customHeight="1" x14ac:dyDescent="0.2"/>
    <row r="13" spans="1:7" s="38" customFormat="1" ht="26.25" x14ac:dyDescent="0.4">
      <c r="A13" s="101" t="s">
        <v>67</v>
      </c>
      <c r="B13" s="37">
        <f>'Glas-Etikette (alt)'!B13</f>
        <v>138163</v>
      </c>
      <c r="C13" s="37"/>
      <c r="D13" s="101" t="s">
        <v>13</v>
      </c>
      <c r="E13" s="37">
        <f>'Glas-Etikette (alt)'!E13</f>
        <v>3</v>
      </c>
      <c r="G13" s="39"/>
    </row>
    <row r="14" spans="1:7" s="41" customFormat="1" ht="15.75" x14ac:dyDescent="0.25">
      <c r="A14" s="40"/>
      <c r="B14" s="99"/>
      <c r="C14" s="99"/>
      <c r="D14" s="101" t="s">
        <v>2</v>
      </c>
      <c r="E14" s="75">
        <f>'Glas-Etikette (alt)'!E14</f>
        <v>45476</v>
      </c>
      <c r="G14" s="42"/>
    </row>
    <row r="15" spans="1:7" x14ac:dyDescent="0.2">
      <c r="A15" s="101" t="s">
        <v>68</v>
      </c>
      <c r="B15" s="100"/>
      <c r="C15" s="101"/>
      <c r="D15" s="101"/>
      <c r="E15" s="101"/>
      <c r="F15" s="100"/>
      <c r="G15" s="100"/>
    </row>
    <row r="16" spans="1:7" s="41" customFormat="1" ht="15.75" x14ac:dyDescent="0.25">
      <c r="A16" s="158" t="str">
        <f>'Glas-Etikette (alt)'!A16:E16</f>
        <v>Glas Trösch AG Isolier- und Sicherheitsglas</v>
      </c>
      <c r="B16" s="158"/>
      <c r="C16" s="158"/>
      <c r="D16" s="158"/>
      <c r="E16" s="158"/>
      <c r="F16" s="99"/>
      <c r="G16" s="99"/>
    </row>
    <row r="17" spans="1:7" s="44" customFormat="1" ht="6.75" x14ac:dyDescent="0.15">
      <c r="A17" s="43"/>
      <c r="B17" s="43" t="s">
        <v>12</v>
      </c>
      <c r="C17" s="43"/>
      <c r="D17" s="43"/>
      <c r="E17" s="43"/>
      <c r="F17" s="43"/>
      <c r="G17" s="43"/>
    </row>
    <row r="18" spans="1:7" x14ac:dyDescent="0.2">
      <c r="A18" s="101" t="s">
        <v>69</v>
      </c>
      <c r="B18" s="101"/>
      <c r="C18" s="101"/>
      <c r="D18" s="101"/>
      <c r="E18" s="101"/>
      <c r="F18" s="101"/>
      <c r="G18" s="101"/>
    </row>
    <row r="19" spans="1:7" s="41" customFormat="1" ht="15.75" x14ac:dyDescent="0.25">
      <c r="A19" s="158" t="str">
        <f>'Glas-Etikette (alt)'!A19:E19</f>
        <v>729267 / ISO CDR</v>
      </c>
      <c r="B19" s="158"/>
      <c r="C19" s="158"/>
      <c r="D19" s="158"/>
      <c r="E19" s="158"/>
      <c r="F19" s="40"/>
      <c r="G19" s="40"/>
    </row>
    <row r="20" spans="1:7" s="44" customFormat="1" ht="6.75" x14ac:dyDescent="0.15">
      <c r="A20" s="45"/>
      <c r="B20" s="45"/>
      <c r="C20" s="45"/>
      <c r="D20" s="45"/>
      <c r="E20" s="45"/>
    </row>
    <row r="21" spans="1:7" x14ac:dyDescent="0.2">
      <c r="A21" s="101" t="s">
        <v>70</v>
      </c>
      <c r="B21" s="101"/>
      <c r="C21" s="101"/>
      <c r="D21" s="101"/>
      <c r="E21" s="101"/>
    </row>
    <row r="22" spans="1:7" ht="15.75" customHeight="1" x14ac:dyDescent="0.25">
      <c r="A22" s="158">
        <f>'Glas-Etikette (alt)'!A22:E22</f>
        <v>0</v>
      </c>
      <c r="B22" s="158"/>
      <c r="C22" s="158"/>
      <c r="D22" s="158"/>
      <c r="E22" s="158"/>
      <c r="F22" s="34"/>
      <c r="G22" s="34"/>
    </row>
    <row r="23" spans="1:7" s="48" customFormat="1" ht="15.75" customHeight="1" x14ac:dyDescent="0.3">
      <c r="A23" s="46"/>
      <c r="B23" s="46"/>
      <c r="C23" s="46"/>
      <c r="D23" s="46"/>
      <c r="E23" s="46"/>
      <c r="F23" s="47"/>
      <c r="G23" s="47"/>
    </row>
    <row r="24" spans="1:7" x14ac:dyDescent="0.2">
      <c r="A24" s="101" t="s">
        <v>77</v>
      </c>
      <c r="B24" s="101"/>
      <c r="C24" s="101"/>
      <c r="D24" s="101"/>
      <c r="E24" s="101"/>
    </row>
    <row r="25" spans="1:7" ht="12.75" customHeight="1" x14ac:dyDescent="0.2">
      <c r="A25" s="159" t="str">
        <f>'Glas-Etikette (alt)'!A25:E25</f>
        <v>FSF 30-16 O Satinato  *** ISO 1 / RS SAT ***</v>
      </c>
      <c r="B25" s="159"/>
      <c r="C25" s="159"/>
      <c r="D25" s="159"/>
      <c r="E25" s="159"/>
    </row>
    <row r="26" spans="1:7" s="44" customFormat="1" ht="6.75" x14ac:dyDescent="0.15">
      <c r="A26" s="43"/>
      <c r="B26" s="43"/>
      <c r="C26" s="43"/>
      <c r="D26" s="43"/>
      <c r="E26" s="43"/>
    </row>
    <row r="27" spans="1:7" ht="12.75" customHeight="1" x14ac:dyDescent="0.2">
      <c r="A27" s="101" t="s">
        <v>71</v>
      </c>
      <c r="B27" s="100">
        <f>'Glas-Etikette (alt)'!B27</f>
        <v>1</v>
      </c>
      <c r="C27" s="101"/>
      <c r="D27" s="101" t="s">
        <v>74</v>
      </c>
      <c r="E27" s="53">
        <f>'Glas-Etikette (alt)'!E27</f>
        <v>26.51</v>
      </c>
    </row>
    <row r="28" spans="1:7" s="2" customFormat="1" ht="5.25" x14ac:dyDescent="0.15">
      <c r="A28" s="49"/>
      <c r="B28" s="49"/>
      <c r="C28" s="49"/>
      <c r="D28" s="49"/>
      <c r="E28" s="49"/>
    </row>
    <row r="29" spans="1:7" ht="12.75" customHeight="1" x14ac:dyDescent="0.2">
      <c r="A29" s="101" t="s">
        <v>72</v>
      </c>
      <c r="B29" s="100">
        <f>'Glas-Etikette (alt)'!B29</f>
        <v>718</v>
      </c>
      <c r="C29" s="101"/>
      <c r="D29" s="101" t="s">
        <v>75</v>
      </c>
      <c r="E29" s="50">
        <f>'Glas-Etikette (alt)'!E29</f>
        <v>0.71656399999999998</v>
      </c>
    </row>
    <row r="30" spans="1:7" s="2" customFormat="1" ht="5.25" x14ac:dyDescent="0.15">
      <c r="A30" s="49"/>
      <c r="B30" s="49"/>
      <c r="C30" s="49"/>
      <c r="D30" s="49"/>
      <c r="E30" s="49"/>
    </row>
    <row r="31" spans="1:7" ht="12.75" customHeight="1" x14ac:dyDescent="0.2">
      <c r="A31" s="101" t="s">
        <v>73</v>
      </c>
      <c r="B31" s="100">
        <f>'Glas-Etikette (alt)'!B31</f>
        <v>998</v>
      </c>
      <c r="C31" s="101"/>
      <c r="D31" s="101" t="s">
        <v>76</v>
      </c>
      <c r="E31" s="50">
        <f>'Glas-Etikette (alt)'!E31</f>
        <v>3.4319999999999999</v>
      </c>
    </row>
    <row r="32" spans="1:7" s="51" customFormat="1" ht="20.100000000000001" customHeight="1" x14ac:dyDescent="0.35">
      <c r="A32" s="160"/>
      <c r="B32" s="160"/>
      <c r="C32" s="160"/>
      <c r="D32" s="160"/>
      <c r="E32" s="160"/>
    </row>
    <row r="33" spans="1:7" x14ac:dyDescent="0.2">
      <c r="A33" s="157" t="s">
        <v>78</v>
      </c>
      <c r="B33" s="157"/>
      <c r="C33" s="157"/>
      <c r="D33" s="157"/>
      <c r="E33" s="157"/>
    </row>
    <row r="34" spans="1:7" s="2" customFormat="1" ht="5.25" x14ac:dyDescent="0.15">
      <c r="A34" s="155"/>
      <c r="B34" s="155"/>
      <c r="C34" s="155"/>
      <c r="D34" s="155"/>
      <c r="E34" s="155"/>
    </row>
    <row r="35" spans="1:7" x14ac:dyDescent="0.2">
      <c r="A35" s="156" t="s">
        <v>66</v>
      </c>
      <c r="B35" s="156"/>
      <c r="C35" s="156"/>
      <c r="D35" s="156"/>
      <c r="E35" s="156"/>
    </row>
    <row r="36" spans="1:7" s="36" customFormat="1" ht="15" customHeight="1" x14ac:dyDescent="0.2">
      <c r="A36" s="156" t="s">
        <v>79</v>
      </c>
      <c r="B36" s="156"/>
      <c r="C36" s="156"/>
      <c r="D36" s="156"/>
      <c r="E36" s="156"/>
    </row>
    <row r="37" spans="1:7" ht="20.100000000000001" customHeight="1" x14ac:dyDescent="0.2"/>
    <row r="38" spans="1:7" ht="14.25" x14ac:dyDescent="0.2">
      <c r="A38" s="36"/>
      <c r="B38" s="52"/>
      <c r="C38" s="52"/>
      <c r="D38" s="52"/>
      <c r="E38" s="52"/>
      <c r="F38" s="98"/>
      <c r="G38" s="98"/>
    </row>
  </sheetData>
  <mergeCells count="11">
    <mergeCell ref="A1:C2"/>
    <mergeCell ref="D1:E2"/>
    <mergeCell ref="A34:E34"/>
    <mergeCell ref="A35:E35"/>
    <mergeCell ref="A36:E36"/>
    <mergeCell ref="A33:E33"/>
    <mergeCell ref="A16:E16"/>
    <mergeCell ref="A19:E19"/>
    <mergeCell ref="A22:E22"/>
    <mergeCell ref="A25:E25"/>
    <mergeCell ref="A32:E32"/>
  </mergeCells>
  <pageMargins left="7.874015748031496E-2" right="7.874015748031496E-2" top="7.874015748031496E-2" bottom="0" header="0" footer="0"/>
  <pageSetup paperSize="70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7"/>
  <dimension ref="A1:G39"/>
  <sheetViews>
    <sheetView view="pageLayout" zoomScaleNormal="120" workbookViewId="0">
      <selection activeCell="A35" sqref="A35:E35"/>
    </sheetView>
  </sheetViews>
  <sheetFormatPr baseColWidth="10" defaultColWidth="11.42578125" defaultRowHeight="12.75" x14ac:dyDescent="0.2"/>
  <cols>
    <col min="1" max="1" width="11" style="1" customWidth="1"/>
    <col min="2" max="2" width="18.85546875" style="1" customWidth="1"/>
    <col min="3" max="3" width="1.140625" style="1" customWidth="1"/>
    <col min="4" max="4" width="7.42578125" style="1" customWidth="1"/>
    <col min="5" max="5" width="9.42578125" style="1" customWidth="1"/>
    <col min="6" max="6" width="7.28515625" style="1" customWidth="1"/>
    <col min="7" max="7" width="9.42578125" style="1" customWidth="1"/>
    <col min="8" max="16384" width="11.42578125" style="1"/>
  </cols>
  <sheetData>
    <row r="1" spans="1:7" ht="12.75" customHeight="1" x14ac:dyDescent="0.2">
      <c r="A1" s="154" t="str">
        <f>'Glas-Etikette (alt)'!A1</f>
        <v>*14343000004*</v>
      </c>
      <c r="B1" s="154"/>
      <c r="C1" s="154">
        <f>'Glas-Etikette (alt)'!C1</f>
        <v>0</v>
      </c>
      <c r="D1" s="153">
        <f>'Glas-Etikette (alt)'!D1</f>
        <v>240214055221</v>
      </c>
      <c r="E1" s="153"/>
    </row>
    <row r="2" spans="1:7" ht="12.75" customHeight="1" x14ac:dyDescent="0.2">
      <c r="A2" s="154"/>
      <c r="B2" s="154"/>
      <c r="C2" s="154"/>
      <c r="D2" s="153"/>
      <c r="E2" s="153"/>
    </row>
    <row r="3" spans="1:7" ht="9" customHeight="1" x14ac:dyDescent="0.2"/>
    <row r="4" spans="1:7" ht="9" customHeight="1" x14ac:dyDescent="0.2"/>
    <row r="5" spans="1:7" s="36" customFormat="1" ht="9" customHeight="1" x14ac:dyDescent="0.2"/>
    <row r="6" spans="1:7" s="36" customFormat="1" ht="9" customHeight="1" x14ac:dyDescent="0.2"/>
    <row r="7" spans="1:7" s="36" customFormat="1" ht="9" customHeight="1" x14ac:dyDescent="0.2"/>
    <row r="8" spans="1:7" s="36" customFormat="1" ht="9" customHeight="1" x14ac:dyDescent="0.2"/>
    <row r="9" spans="1:7" s="36" customFormat="1" ht="9" customHeight="1" x14ac:dyDescent="0.2"/>
    <row r="10" spans="1:7" s="36" customFormat="1" ht="9" customHeight="1" x14ac:dyDescent="0.2"/>
    <row r="11" spans="1:7" s="36" customFormat="1" ht="9" customHeight="1" x14ac:dyDescent="0.2"/>
    <row r="12" spans="1:7" s="36" customFormat="1" ht="9" customHeight="1" x14ac:dyDescent="0.2"/>
    <row r="13" spans="1:7" s="38" customFormat="1" ht="26.25" x14ac:dyDescent="0.4">
      <c r="A13" s="101" t="s">
        <v>56</v>
      </c>
      <c r="B13" s="37">
        <f>'Glas-Etikette (alt)'!B13</f>
        <v>138163</v>
      </c>
      <c r="C13" s="37"/>
      <c r="D13" s="101" t="s">
        <v>13</v>
      </c>
      <c r="E13" s="37">
        <f>'Glas-Etikette (alt)'!E13</f>
        <v>3</v>
      </c>
      <c r="G13" s="39"/>
    </row>
    <row r="14" spans="1:7" s="41" customFormat="1" ht="15.75" x14ac:dyDescent="0.25">
      <c r="A14" s="40"/>
      <c r="B14" s="99"/>
      <c r="C14" s="99"/>
      <c r="D14" s="101" t="s">
        <v>2</v>
      </c>
      <c r="E14" s="75">
        <f>'Glas-Etikette (alt)'!E14</f>
        <v>45476</v>
      </c>
      <c r="G14" s="42"/>
    </row>
    <row r="15" spans="1:7" x14ac:dyDescent="0.2">
      <c r="A15" s="101" t="s">
        <v>3</v>
      </c>
      <c r="B15" s="100"/>
      <c r="C15" s="101"/>
      <c r="D15" s="101"/>
      <c r="E15" s="101"/>
      <c r="F15" s="100"/>
      <c r="G15" s="100"/>
    </row>
    <row r="16" spans="1:7" s="41" customFormat="1" ht="15.75" x14ac:dyDescent="0.25">
      <c r="A16" s="158" t="str">
        <f>'Glas-Etikette (alt)'!A16:E16</f>
        <v>Glas Trösch AG Isolier- und Sicherheitsglas</v>
      </c>
      <c r="B16" s="158"/>
      <c r="C16" s="158"/>
      <c r="D16" s="158"/>
      <c r="E16" s="158"/>
      <c r="F16" s="99"/>
      <c r="G16" s="99"/>
    </row>
    <row r="17" spans="1:7" s="44" customFormat="1" ht="6.75" x14ac:dyDescent="0.15">
      <c r="A17" s="43"/>
      <c r="B17" s="43" t="s">
        <v>12</v>
      </c>
      <c r="C17" s="43"/>
      <c r="D17" s="43"/>
      <c r="E17" s="43"/>
      <c r="F17" s="43"/>
      <c r="G17" s="43"/>
    </row>
    <row r="18" spans="1:7" x14ac:dyDescent="0.2">
      <c r="A18" s="101" t="s">
        <v>57</v>
      </c>
      <c r="B18" s="101"/>
      <c r="C18" s="101"/>
      <c r="D18" s="101"/>
      <c r="E18" s="101"/>
      <c r="F18" s="101"/>
      <c r="G18" s="101"/>
    </row>
    <row r="19" spans="1:7" s="41" customFormat="1" ht="15.75" x14ac:dyDescent="0.25">
      <c r="A19" s="158" t="str">
        <f>'Glas-Etikette (alt)'!A19:E19</f>
        <v>729267 / ISO CDR</v>
      </c>
      <c r="B19" s="158"/>
      <c r="C19" s="158"/>
      <c r="D19" s="158"/>
      <c r="E19" s="158"/>
      <c r="F19" s="40"/>
      <c r="G19" s="40"/>
    </row>
    <row r="20" spans="1:7" s="44" customFormat="1" ht="6.75" x14ac:dyDescent="0.15">
      <c r="A20" s="45"/>
      <c r="B20" s="45"/>
      <c r="C20" s="45"/>
      <c r="D20" s="45"/>
      <c r="E20" s="45"/>
    </row>
    <row r="21" spans="1:7" x14ac:dyDescent="0.2">
      <c r="A21" s="101" t="s">
        <v>58</v>
      </c>
      <c r="B21" s="101"/>
      <c r="C21" s="101"/>
      <c r="D21" s="101"/>
      <c r="E21" s="101"/>
    </row>
    <row r="22" spans="1:7" ht="15.75" customHeight="1" x14ac:dyDescent="0.25">
      <c r="A22" s="158">
        <f>'Glas-Etikette (alt)'!A22:E22</f>
        <v>0</v>
      </c>
      <c r="B22" s="158"/>
      <c r="C22" s="158"/>
      <c r="D22" s="158"/>
      <c r="E22" s="158"/>
      <c r="F22" s="34"/>
      <c r="G22" s="34"/>
    </row>
    <row r="23" spans="1:7" s="48" customFormat="1" ht="15.75" customHeight="1" x14ac:dyDescent="0.3">
      <c r="A23" s="46"/>
      <c r="B23" s="46"/>
      <c r="C23" s="46"/>
      <c r="D23" s="46"/>
      <c r="E23" s="46"/>
      <c r="F23" s="47"/>
      <c r="G23" s="47"/>
    </row>
    <row r="24" spans="1:7" x14ac:dyDescent="0.2">
      <c r="A24" s="101" t="s">
        <v>6</v>
      </c>
      <c r="B24" s="101"/>
      <c r="C24" s="101"/>
      <c r="D24" s="101"/>
      <c r="E24" s="101"/>
    </row>
    <row r="25" spans="1:7" ht="12.75" customHeight="1" x14ac:dyDescent="0.2">
      <c r="A25" s="159" t="str">
        <f>'Glas-Etikette (alt)'!A25:E25</f>
        <v>FSF 30-16 O Satinato  *** ISO 1 / RS SAT ***</v>
      </c>
      <c r="B25" s="159"/>
      <c r="C25" s="159"/>
      <c r="D25" s="159"/>
      <c r="E25" s="159"/>
    </row>
    <row r="26" spans="1:7" s="44" customFormat="1" ht="6.75" x14ac:dyDescent="0.15">
      <c r="A26" s="43"/>
      <c r="B26" s="43"/>
      <c r="C26" s="43"/>
      <c r="D26" s="43"/>
      <c r="E26" s="43"/>
    </row>
    <row r="27" spans="1:7" ht="12.75" customHeight="1" x14ac:dyDescent="0.2">
      <c r="A27" s="101" t="s">
        <v>59</v>
      </c>
      <c r="B27" s="100">
        <f>'Glas-Etikette (alt)'!B27</f>
        <v>1</v>
      </c>
      <c r="C27" s="101"/>
      <c r="D27" s="101" t="s">
        <v>60</v>
      </c>
      <c r="E27" s="53">
        <f>'Glas-Etikette (alt)'!E27</f>
        <v>26.51</v>
      </c>
    </row>
    <row r="28" spans="1:7" s="2" customFormat="1" ht="5.25" x14ac:dyDescent="0.15">
      <c r="A28" s="49"/>
      <c r="B28" s="49"/>
      <c r="C28" s="49"/>
      <c r="D28" s="49"/>
      <c r="E28" s="49"/>
    </row>
    <row r="29" spans="1:7" ht="12.75" customHeight="1" x14ac:dyDescent="0.2">
      <c r="A29" s="101" t="s">
        <v>61</v>
      </c>
      <c r="B29" s="100">
        <f>'Glas-Etikette (alt)'!B29</f>
        <v>718</v>
      </c>
      <c r="C29" s="101"/>
      <c r="D29" s="101" t="s">
        <v>62</v>
      </c>
      <c r="E29" s="50">
        <f>'Glas-Etikette (alt)'!E29</f>
        <v>0.71656399999999998</v>
      </c>
    </row>
    <row r="30" spans="1:7" s="2" customFormat="1" ht="5.25" x14ac:dyDescent="0.15">
      <c r="A30" s="49"/>
      <c r="B30" s="49"/>
      <c r="C30" s="49"/>
      <c r="D30" s="49"/>
      <c r="E30" s="49"/>
    </row>
    <row r="31" spans="1:7" ht="12.75" customHeight="1" x14ac:dyDescent="0.2">
      <c r="A31" s="101" t="s">
        <v>63</v>
      </c>
      <c r="B31" s="100">
        <f>'Glas-Etikette (alt)'!B31</f>
        <v>998</v>
      </c>
      <c r="C31" s="101"/>
      <c r="D31" s="101" t="s">
        <v>64</v>
      </c>
      <c r="E31" s="50">
        <f>'Glas-Etikette (alt)'!E31</f>
        <v>3.4319999999999999</v>
      </c>
    </row>
    <row r="32" spans="1:7" s="51" customFormat="1" ht="20.100000000000001" customHeight="1" x14ac:dyDescent="0.35">
      <c r="A32" s="160"/>
      <c r="B32" s="160"/>
      <c r="C32" s="160"/>
      <c r="D32" s="160"/>
      <c r="E32" s="160"/>
    </row>
    <row r="33" spans="1:7" x14ac:dyDescent="0.2">
      <c r="A33" s="157" t="s">
        <v>65</v>
      </c>
      <c r="B33" s="157"/>
      <c r="C33" s="157"/>
      <c r="D33" s="157"/>
      <c r="E33" s="157"/>
    </row>
    <row r="34" spans="1:7" s="2" customFormat="1" ht="5.25" x14ac:dyDescent="0.15">
      <c r="A34" s="155"/>
      <c r="B34" s="155"/>
      <c r="C34" s="155"/>
      <c r="D34" s="155"/>
      <c r="E34" s="155"/>
    </row>
    <row r="35" spans="1:7" x14ac:dyDescent="0.2">
      <c r="A35" s="156" t="s">
        <v>66</v>
      </c>
      <c r="B35" s="156"/>
      <c r="C35" s="156"/>
      <c r="D35" s="156"/>
      <c r="E35" s="156"/>
    </row>
    <row r="36" spans="1:7" s="36" customFormat="1" ht="15" customHeight="1" x14ac:dyDescent="0.2">
      <c r="A36" s="156" t="s">
        <v>4813</v>
      </c>
      <c r="B36" s="156"/>
      <c r="C36" s="156"/>
      <c r="D36" s="156"/>
      <c r="E36" s="156"/>
    </row>
    <row r="37" spans="1:7" ht="20.100000000000001" customHeight="1" x14ac:dyDescent="0.2"/>
    <row r="39" spans="1:7" ht="14.25" x14ac:dyDescent="0.2">
      <c r="A39" s="36"/>
      <c r="B39" s="52"/>
      <c r="C39" s="52"/>
      <c r="D39" s="52"/>
      <c r="E39" s="52"/>
      <c r="F39" s="98"/>
      <c r="G39" s="98"/>
    </row>
  </sheetData>
  <mergeCells count="11">
    <mergeCell ref="A1:C2"/>
    <mergeCell ref="D1:E2"/>
    <mergeCell ref="A34:E34"/>
    <mergeCell ref="A35:E35"/>
    <mergeCell ref="A36:E36"/>
    <mergeCell ref="A33:E33"/>
    <mergeCell ref="A16:E16"/>
    <mergeCell ref="A19:E19"/>
    <mergeCell ref="A22:E22"/>
    <mergeCell ref="A25:E25"/>
    <mergeCell ref="A32:E32"/>
  </mergeCells>
  <pageMargins left="7.874015748031496E-2" right="7.874015748031496E-2" top="7.874015748031496E-2" bottom="0" header="0" footer="0"/>
  <pageSetup paperSize="7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8"/>
  <dimension ref="A1:G39"/>
  <sheetViews>
    <sheetView view="pageLayout" topLeftCell="A13" zoomScaleNormal="120" workbookViewId="0">
      <selection activeCell="A35" sqref="A35:E35"/>
    </sheetView>
  </sheetViews>
  <sheetFormatPr baseColWidth="10" defaultColWidth="11.42578125" defaultRowHeight="12.75" x14ac:dyDescent="0.2"/>
  <cols>
    <col min="1" max="1" width="11" style="1" customWidth="1"/>
    <col min="2" max="2" width="18.85546875" style="1" customWidth="1"/>
    <col min="3" max="3" width="1.140625" style="1" customWidth="1"/>
    <col min="4" max="4" width="7.42578125" style="1" customWidth="1"/>
    <col min="5" max="5" width="9.42578125" style="1" customWidth="1"/>
    <col min="6" max="6" width="7.28515625" style="1" customWidth="1"/>
    <col min="7" max="7" width="9.42578125" style="1" customWidth="1"/>
    <col min="8" max="16384" width="11.42578125" style="1"/>
  </cols>
  <sheetData>
    <row r="1" spans="1:7" ht="12.75" customHeight="1" x14ac:dyDescent="0.2">
      <c r="A1" s="154" t="str">
        <f>'Glas-Etikette (alt)'!A1</f>
        <v>*14343000004*</v>
      </c>
      <c r="B1" s="154"/>
      <c r="C1" s="154">
        <f>'Glas-Etikette (alt)'!C1</f>
        <v>0</v>
      </c>
      <c r="D1" s="153">
        <f>'Glas-Etikette (alt)'!D1</f>
        <v>240214055221</v>
      </c>
      <c r="E1" s="153"/>
    </row>
    <row r="2" spans="1:7" ht="12.75" customHeight="1" x14ac:dyDescent="0.2">
      <c r="A2" s="154"/>
      <c r="B2" s="154"/>
      <c r="C2" s="154"/>
      <c r="D2" s="153"/>
      <c r="E2" s="153"/>
    </row>
    <row r="3" spans="1:7" ht="9" customHeight="1" x14ac:dyDescent="0.2"/>
    <row r="4" spans="1:7" ht="9" customHeight="1" x14ac:dyDescent="0.2"/>
    <row r="5" spans="1:7" s="36" customFormat="1" ht="9" customHeight="1" x14ac:dyDescent="0.2"/>
    <row r="6" spans="1:7" s="36" customFormat="1" ht="9" customHeight="1" x14ac:dyDescent="0.2"/>
    <row r="7" spans="1:7" s="36" customFormat="1" ht="9" customHeight="1" x14ac:dyDescent="0.2"/>
    <row r="8" spans="1:7" s="36" customFormat="1" ht="9" customHeight="1" x14ac:dyDescent="0.2"/>
    <row r="9" spans="1:7" s="36" customFormat="1" ht="9" customHeight="1" x14ac:dyDescent="0.2"/>
    <row r="10" spans="1:7" s="36" customFormat="1" ht="9" customHeight="1" x14ac:dyDescent="0.2"/>
    <row r="11" spans="1:7" s="36" customFormat="1" ht="9" customHeight="1" x14ac:dyDescent="0.2"/>
    <row r="12" spans="1:7" s="36" customFormat="1" ht="9" customHeight="1" x14ac:dyDescent="0.2"/>
    <row r="13" spans="1:7" s="38" customFormat="1" ht="26.25" x14ac:dyDescent="0.4">
      <c r="A13" s="101" t="s">
        <v>56</v>
      </c>
      <c r="B13" s="37">
        <f>'Glas-Etikette (alt)'!B13</f>
        <v>138163</v>
      </c>
      <c r="C13" s="37"/>
      <c r="D13" s="101" t="s">
        <v>13</v>
      </c>
      <c r="E13" s="37">
        <f>'Glas-Etikette (alt)'!E13</f>
        <v>3</v>
      </c>
      <c r="G13" s="39"/>
    </row>
    <row r="14" spans="1:7" s="41" customFormat="1" ht="15.75" x14ac:dyDescent="0.25">
      <c r="A14" s="40"/>
      <c r="B14" s="99"/>
      <c r="C14" s="99"/>
      <c r="D14" s="101" t="s">
        <v>2</v>
      </c>
      <c r="E14" s="75">
        <f>'Glas-Etikette (alt)'!E14</f>
        <v>45476</v>
      </c>
      <c r="G14" s="42"/>
    </row>
    <row r="15" spans="1:7" x14ac:dyDescent="0.2">
      <c r="A15" s="101" t="s">
        <v>3</v>
      </c>
      <c r="B15" s="100"/>
      <c r="C15" s="101"/>
      <c r="D15" s="101"/>
      <c r="E15" s="101"/>
      <c r="F15" s="100"/>
      <c r="G15" s="100"/>
    </row>
    <row r="16" spans="1:7" s="41" customFormat="1" ht="15.75" x14ac:dyDescent="0.25">
      <c r="A16" s="158" t="str">
        <f>'Glas-Etikette (alt)'!A16:E16</f>
        <v>Glas Trösch AG Isolier- und Sicherheitsglas</v>
      </c>
      <c r="B16" s="158"/>
      <c r="C16" s="158"/>
      <c r="D16" s="158"/>
      <c r="E16" s="158"/>
      <c r="F16" s="99"/>
      <c r="G16" s="99"/>
    </row>
    <row r="17" spans="1:7" s="44" customFormat="1" ht="6.75" x14ac:dyDescent="0.15">
      <c r="A17" s="43"/>
      <c r="B17" s="43" t="s">
        <v>12</v>
      </c>
      <c r="C17" s="43"/>
      <c r="D17" s="43"/>
      <c r="E17" s="43"/>
      <c r="F17" s="43"/>
      <c r="G17" s="43"/>
    </row>
    <row r="18" spans="1:7" x14ac:dyDescent="0.2">
      <c r="A18" s="101" t="s">
        <v>57</v>
      </c>
      <c r="B18" s="101"/>
      <c r="C18" s="101"/>
      <c r="D18" s="101"/>
      <c r="E18" s="101"/>
      <c r="F18" s="101"/>
      <c r="G18" s="101"/>
    </row>
    <row r="19" spans="1:7" s="41" customFormat="1" ht="15.75" x14ac:dyDescent="0.25">
      <c r="A19" s="158" t="str">
        <f>'Glas-Etikette (alt)'!A19:E19</f>
        <v>729267 / ISO CDR</v>
      </c>
      <c r="B19" s="158"/>
      <c r="C19" s="158"/>
      <c r="D19" s="158"/>
      <c r="E19" s="158"/>
      <c r="F19" s="40"/>
      <c r="G19" s="40"/>
    </row>
    <row r="20" spans="1:7" s="44" customFormat="1" ht="6.75" x14ac:dyDescent="0.15">
      <c r="A20" s="45"/>
      <c r="B20" s="45"/>
      <c r="C20" s="45"/>
      <c r="D20" s="45"/>
      <c r="E20" s="45"/>
    </row>
    <row r="21" spans="1:7" x14ac:dyDescent="0.2">
      <c r="A21" s="101" t="s">
        <v>58</v>
      </c>
      <c r="B21" s="101"/>
      <c r="C21" s="101"/>
      <c r="D21" s="101"/>
      <c r="E21" s="101"/>
    </row>
    <row r="22" spans="1:7" ht="15.75" customHeight="1" x14ac:dyDescent="0.25">
      <c r="A22" s="158">
        <f>'Glas-Etikette (alt)'!A22:E22</f>
        <v>0</v>
      </c>
      <c r="B22" s="158"/>
      <c r="C22" s="158"/>
      <c r="D22" s="158"/>
      <c r="E22" s="158"/>
      <c r="F22" s="34"/>
      <c r="G22" s="34"/>
    </row>
    <row r="23" spans="1:7" s="48" customFormat="1" ht="15.75" customHeight="1" x14ac:dyDescent="0.3">
      <c r="A23" s="46"/>
      <c r="B23" s="46"/>
      <c r="C23" s="46"/>
      <c r="D23" s="46"/>
      <c r="E23" s="46"/>
      <c r="F23" s="47"/>
      <c r="G23" s="47"/>
    </row>
    <row r="24" spans="1:7" x14ac:dyDescent="0.2">
      <c r="A24" s="101" t="s">
        <v>6</v>
      </c>
      <c r="B24" s="101"/>
      <c r="C24" s="101"/>
      <c r="D24" s="101"/>
      <c r="E24" s="101"/>
    </row>
    <row r="25" spans="1:7" ht="12.75" customHeight="1" x14ac:dyDescent="0.2">
      <c r="A25" s="159" t="str">
        <f>'Glas-Etikette (alt)'!A25:E25</f>
        <v>FSF 30-16 O Satinato  *** ISO 1 / RS SAT ***</v>
      </c>
      <c r="B25" s="159"/>
      <c r="C25" s="159"/>
      <c r="D25" s="159"/>
      <c r="E25" s="159"/>
    </row>
    <row r="26" spans="1:7" s="44" customFormat="1" ht="6.75" x14ac:dyDescent="0.15">
      <c r="A26" s="43"/>
      <c r="B26" s="43"/>
      <c r="C26" s="43"/>
      <c r="D26" s="43"/>
      <c r="E26" s="43"/>
    </row>
    <row r="27" spans="1:7" ht="12.75" customHeight="1" x14ac:dyDescent="0.2">
      <c r="A27" s="101" t="s">
        <v>59</v>
      </c>
      <c r="B27" s="100">
        <f>'Glas-Etikette (alt)'!B27</f>
        <v>1</v>
      </c>
      <c r="C27" s="101"/>
      <c r="D27" s="101" t="s">
        <v>60</v>
      </c>
      <c r="E27" s="53">
        <f>'Glas-Etikette (alt)'!E27</f>
        <v>26.51</v>
      </c>
    </row>
    <row r="28" spans="1:7" s="2" customFormat="1" ht="5.25" x14ac:dyDescent="0.15">
      <c r="A28" s="49"/>
      <c r="B28" s="49"/>
      <c r="C28" s="49"/>
      <c r="D28" s="49"/>
      <c r="E28" s="49"/>
    </row>
    <row r="29" spans="1:7" ht="12.75" customHeight="1" x14ac:dyDescent="0.2">
      <c r="A29" s="101" t="s">
        <v>61</v>
      </c>
      <c r="B29" s="100">
        <f>'Glas-Etikette (alt)'!B29</f>
        <v>718</v>
      </c>
      <c r="C29" s="101"/>
      <c r="D29" s="101" t="s">
        <v>62</v>
      </c>
      <c r="E29" s="50">
        <f>'Glas-Etikette (alt)'!E29</f>
        <v>0.71656399999999998</v>
      </c>
    </row>
    <row r="30" spans="1:7" s="2" customFormat="1" ht="5.25" x14ac:dyDescent="0.15">
      <c r="A30" s="49"/>
      <c r="B30" s="49"/>
      <c r="C30" s="49"/>
      <c r="D30" s="49"/>
      <c r="E30" s="49"/>
    </row>
    <row r="31" spans="1:7" ht="12.75" customHeight="1" x14ac:dyDescent="0.2">
      <c r="A31" s="101" t="s">
        <v>63</v>
      </c>
      <c r="B31" s="100">
        <f>'Glas-Etikette (alt)'!B31</f>
        <v>998</v>
      </c>
      <c r="C31" s="101"/>
      <c r="D31" s="101" t="s">
        <v>64</v>
      </c>
      <c r="E31" s="50">
        <f>'Glas-Etikette (alt)'!E31</f>
        <v>3.4319999999999999</v>
      </c>
    </row>
    <row r="32" spans="1:7" s="51" customFormat="1" ht="20.100000000000001" customHeight="1" x14ac:dyDescent="0.35">
      <c r="A32" s="160"/>
      <c r="B32" s="160"/>
      <c r="C32" s="160"/>
      <c r="D32" s="160"/>
      <c r="E32" s="160"/>
    </row>
    <row r="33" spans="1:7" x14ac:dyDescent="0.2">
      <c r="A33" s="157" t="s">
        <v>65</v>
      </c>
      <c r="B33" s="157"/>
      <c r="C33" s="157"/>
      <c r="D33" s="157"/>
      <c r="E33" s="157"/>
    </row>
    <row r="34" spans="1:7" s="2" customFormat="1" ht="5.25" x14ac:dyDescent="0.15">
      <c r="A34" s="155"/>
      <c r="B34" s="155"/>
      <c r="C34" s="155"/>
      <c r="D34" s="155"/>
      <c r="E34" s="155"/>
    </row>
    <row r="35" spans="1:7" x14ac:dyDescent="0.2">
      <c r="A35" s="156" t="s">
        <v>66</v>
      </c>
      <c r="B35" s="156"/>
      <c r="C35" s="156"/>
      <c r="D35" s="156"/>
      <c r="E35" s="156"/>
    </row>
    <row r="36" spans="1:7" s="36" customFormat="1" ht="15" customHeight="1" x14ac:dyDescent="0.2">
      <c r="A36" s="156" t="s">
        <v>6952</v>
      </c>
      <c r="B36" s="156"/>
      <c r="C36" s="156"/>
      <c r="D36" s="156"/>
      <c r="E36" s="156"/>
    </row>
    <row r="37" spans="1:7" ht="20.100000000000001" customHeight="1" x14ac:dyDescent="0.2"/>
    <row r="39" spans="1:7" ht="14.25" x14ac:dyDescent="0.2">
      <c r="A39" s="36"/>
      <c r="B39" s="52"/>
      <c r="C39" s="52"/>
      <c r="D39" s="52"/>
      <c r="E39" s="52"/>
      <c r="F39" s="98"/>
      <c r="G39" s="98"/>
    </row>
  </sheetData>
  <mergeCells count="11">
    <mergeCell ref="A1:C2"/>
    <mergeCell ref="D1:E2"/>
    <mergeCell ref="A34:E34"/>
    <mergeCell ref="A35:E35"/>
    <mergeCell ref="A36:E36"/>
    <mergeCell ref="A33:E33"/>
    <mergeCell ref="A16:E16"/>
    <mergeCell ref="A19:E19"/>
    <mergeCell ref="A22:E22"/>
    <mergeCell ref="A25:E25"/>
    <mergeCell ref="A32:E32"/>
  </mergeCells>
  <pageMargins left="7.874015748031496E-2" right="7.874015748031496E-2" top="7.874015748031496E-2" bottom="0" header="0" footer="0"/>
  <pageSetup paperSize="7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824EB-3135-42EF-8FF0-B3E3374789B8}">
  <sheetPr codeName="Tabelle19"/>
  <dimension ref="A1:G39"/>
  <sheetViews>
    <sheetView view="pageLayout" zoomScale="120" zoomScaleNormal="120" zoomScalePageLayoutView="120" workbookViewId="0">
      <selection activeCell="A35" sqref="A35:E35"/>
    </sheetView>
  </sheetViews>
  <sheetFormatPr baseColWidth="10" defaultColWidth="11.42578125" defaultRowHeight="12.75" x14ac:dyDescent="0.2"/>
  <cols>
    <col min="1" max="1" width="11" style="1" customWidth="1"/>
    <col min="2" max="2" width="18.85546875" style="1" customWidth="1"/>
    <col min="3" max="3" width="1.140625" style="1" customWidth="1"/>
    <col min="4" max="4" width="7.42578125" style="1" customWidth="1"/>
    <col min="5" max="5" width="9.5703125" style="1" customWidth="1"/>
    <col min="6" max="6" width="7.28515625" style="1" customWidth="1"/>
    <col min="7" max="7" width="9.42578125" style="1" customWidth="1"/>
    <col min="8" max="16384" width="11.42578125" style="1"/>
  </cols>
  <sheetData>
    <row r="1" spans="1:7" ht="12.75" customHeight="1" x14ac:dyDescent="0.2">
      <c r="A1" s="154" t="str">
        <f>'Glas-Etikette (alt)'!A1</f>
        <v>*14343000004*</v>
      </c>
      <c r="B1" s="154"/>
      <c r="C1" s="154">
        <f>'Glas-Etikette (alt)'!C1</f>
        <v>0</v>
      </c>
      <c r="D1" s="153">
        <f>'Glas-Etikette (alt)'!D1</f>
        <v>240214055221</v>
      </c>
      <c r="E1" s="153"/>
    </row>
    <row r="2" spans="1:7" ht="12.75" customHeight="1" x14ac:dyDescent="0.2">
      <c r="A2" s="154"/>
      <c r="B2" s="154"/>
      <c r="C2" s="154"/>
      <c r="D2" s="153"/>
      <c r="E2" s="153"/>
    </row>
    <row r="3" spans="1:7" ht="9" customHeight="1" x14ac:dyDescent="0.2"/>
    <row r="4" spans="1:7" ht="9" customHeight="1" x14ac:dyDescent="0.2"/>
    <row r="5" spans="1:7" s="36" customFormat="1" ht="9" customHeight="1" x14ac:dyDescent="0.2"/>
    <row r="6" spans="1:7" s="36" customFormat="1" ht="9" customHeight="1" x14ac:dyDescent="0.2"/>
    <row r="7" spans="1:7" s="36" customFormat="1" ht="9" customHeight="1" x14ac:dyDescent="0.2"/>
    <row r="8" spans="1:7" s="36" customFormat="1" ht="9" customHeight="1" x14ac:dyDescent="0.2"/>
    <row r="9" spans="1:7" s="36" customFormat="1" ht="9" customHeight="1" x14ac:dyDescent="0.2"/>
    <row r="10" spans="1:7" s="36" customFormat="1" ht="9" customHeight="1" x14ac:dyDescent="0.2"/>
    <row r="11" spans="1:7" s="36" customFormat="1" ht="9" customHeight="1" x14ac:dyDescent="0.2"/>
    <row r="12" spans="1:7" s="36" customFormat="1" ht="9" customHeight="1" x14ac:dyDescent="0.2"/>
    <row r="13" spans="1:7" s="38" customFormat="1" ht="26.25" x14ac:dyDescent="0.4">
      <c r="A13" s="101" t="s">
        <v>56</v>
      </c>
      <c r="B13" s="37">
        <f>'Glas-Etikette (alt)'!B13</f>
        <v>138163</v>
      </c>
      <c r="C13" s="37"/>
      <c r="D13" s="101" t="s">
        <v>13</v>
      </c>
      <c r="E13" s="37">
        <f>'Glas-Etikette (alt)'!E13</f>
        <v>3</v>
      </c>
      <c r="G13" s="39"/>
    </row>
    <row r="14" spans="1:7" s="41" customFormat="1" ht="15.75" x14ac:dyDescent="0.25">
      <c r="A14" s="40"/>
      <c r="B14" s="113"/>
      <c r="C14" s="113"/>
      <c r="D14" s="101" t="s">
        <v>2</v>
      </c>
      <c r="E14" s="75">
        <f>'Glas-Etikette (alt)'!E14</f>
        <v>45476</v>
      </c>
      <c r="G14" s="42"/>
    </row>
    <row r="15" spans="1:7" x14ac:dyDescent="0.2">
      <c r="A15" s="101" t="s">
        <v>3</v>
      </c>
      <c r="B15" s="114"/>
      <c r="C15" s="101"/>
      <c r="D15" s="101"/>
      <c r="E15" s="101"/>
      <c r="F15" s="114"/>
      <c r="G15" s="114"/>
    </row>
    <row r="16" spans="1:7" s="41" customFormat="1" ht="15.75" x14ac:dyDescent="0.25">
      <c r="A16" s="158" t="str">
        <f>'Glas-Etikette (alt)'!A16:E16</f>
        <v>Glas Trösch AG Isolier- und Sicherheitsglas</v>
      </c>
      <c r="B16" s="158"/>
      <c r="C16" s="158"/>
      <c r="D16" s="158"/>
      <c r="E16" s="158"/>
      <c r="F16" s="113"/>
      <c r="G16" s="113"/>
    </row>
    <row r="17" spans="1:7" s="44" customFormat="1" ht="6.75" x14ac:dyDescent="0.15">
      <c r="A17" s="43"/>
      <c r="B17" s="43" t="s">
        <v>12</v>
      </c>
      <c r="C17" s="43"/>
      <c r="D17" s="43"/>
      <c r="E17" s="43"/>
      <c r="F17" s="43"/>
      <c r="G17" s="43"/>
    </row>
    <row r="18" spans="1:7" x14ac:dyDescent="0.2">
      <c r="A18" s="101" t="s">
        <v>57</v>
      </c>
      <c r="B18" s="101"/>
      <c r="C18" s="101"/>
      <c r="D18" s="101"/>
      <c r="E18" s="101"/>
      <c r="F18" s="101"/>
      <c r="G18" s="101"/>
    </row>
    <row r="19" spans="1:7" s="41" customFormat="1" ht="15.75" x14ac:dyDescent="0.25">
      <c r="A19" s="158" t="str">
        <f>'Glas-Etikette (alt)'!A19:E19</f>
        <v>729267 / ISO CDR</v>
      </c>
      <c r="B19" s="158"/>
      <c r="C19" s="158"/>
      <c r="D19" s="158"/>
      <c r="E19" s="158"/>
      <c r="F19" s="40"/>
      <c r="G19" s="40"/>
    </row>
    <row r="20" spans="1:7" s="44" customFormat="1" ht="6.75" x14ac:dyDescent="0.15">
      <c r="A20" s="45"/>
      <c r="B20" s="45"/>
      <c r="C20" s="45"/>
      <c r="D20" s="45"/>
      <c r="E20" s="45"/>
    </row>
    <row r="21" spans="1:7" x14ac:dyDescent="0.2">
      <c r="A21" s="101" t="s">
        <v>58</v>
      </c>
      <c r="B21" s="101"/>
      <c r="C21" s="101"/>
      <c r="D21" s="101"/>
      <c r="E21" s="101"/>
    </row>
    <row r="22" spans="1:7" ht="15.75" customHeight="1" x14ac:dyDescent="0.25">
      <c r="A22" s="158">
        <f>'Glas-Etikette (alt)'!A22:E22</f>
        <v>0</v>
      </c>
      <c r="B22" s="158"/>
      <c r="C22" s="158"/>
      <c r="D22" s="158"/>
      <c r="E22" s="158"/>
      <c r="F22" s="34"/>
      <c r="G22" s="34"/>
    </row>
    <row r="23" spans="1:7" s="48" customFormat="1" ht="15.75" customHeight="1" x14ac:dyDescent="0.3">
      <c r="A23" s="46"/>
      <c r="B23" s="46"/>
      <c r="C23" s="46"/>
      <c r="D23" s="46"/>
      <c r="E23" s="46"/>
      <c r="F23" s="47"/>
      <c r="G23" s="47"/>
    </row>
    <row r="24" spans="1:7" x14ac:dyDescent="0.2">
      <c r="A24" s="101" t="s">
        <v>6</v>
      </c>
      <c r="B24" s="101"/>
      <c r="C24" s="101"/>
      <c r="D24" s="101"/>
      <c r="E24" s="101"/>
    </row>
    <row r="25" spans="1:7" ht="12.75" customHeight="1" x14ac:dyDescent="0.2">
      <c r="A25" s="159" t="str">
        <f>'Glas-Etikette (alt)'!A25:E25</f>
        <v>FSF 30-16 O Satinato  *** ISO 1 / RS SAT ***</v>
      </c>
      <c r="B25" s="159"/>
      <c r="C25" s="159"/>
      <c r="D25" s="159"/>
      <c r="E25" s="159"/>
    </row>
    <row r="26" spans="1:7" s="44" customFormat="1" ht="6.75" x14ac:dyDescent="0.15">
      <c r="A26" s="43"/>
      <c r="B26" s="43"/>
      <c r="C26" s="43"/>
      <c r="D26" s="43"/>
      <c r="E26" s="43"/>
    </row>
    <row r="27" spans="1:7" ht="12.75" customHeight="1" x14ac:dyDescent="0.2">
      <c r="A27" s="101" t="s">
        <v>59</v>
      </c>
      <c r="B27" s="114">
        <f>'Glas-Etikette (alt)'!B27</f>
        <v>1</v>
      </c>
      <c r="C27" s="101"/>
      <c r="D27" s="101" t="s">
        <v>60</v>
      </c>
      <c r="E27" s="53">
        <f>'Glas-Etikette (alt)'!E27</f>
        <v>26.51</v>
      </c>
    </row>
    <row r="28" spans="1:7" s="2" customFormat="1" ht="5.25" x14ac:dyDescent="0.15">
      <c r="A28" s="49"/>
      <c r="B28" s="49"/>
      <c r="C28" s="49"/>
      <c r="D28" s="49"/>
      <c r="E28" s="49"/>
    </row>
    <row r="29" spans="1:7" ht="12.75" customHeight="1" x14ac:dyDescent="0.2">
      <c r="A29" s="101" t="s">
        <v>61</v>
      </c>
      <c r="B29" s="114">
        <f>'Glas-Etikette (alt)'!B29</f>
        <v>718</v>
      </c>
      <c r="C29" s="101"/>
      <c r="D29" s="101" t="s">
        <v>62</v>
      </c>
      <c r="E29" s="50">
        <f>'Glas-Etikette (alt)'!E29</f>
        <v>0.71656399999999998</v>
      </c>
    </row>
    <row r="30" spans="1:7" s="2" customFormat="1" ht="5.25" x14ac:dyDescent="0.15">
      <c r="A30" s="49"/>
      <c r="B30" s="49"/>
      <c r="C30" s="49"/>
      <c r="D30" s="49"/>
      <c r="E30" s="49"/>
    </row>
    <row r="31" spans="1:7" ht="12.75" customHeight="1" x14ac:dyDescent="0.2">
      <c r="A31" s="101" t="s">
        <v>63</v>
      </c>
      <c r="B31" s="114">
        <f>'Glas-Etikette (alt)'!B31</f>
        <v>998</v>
      </c>
      <c r="C31" s="101"/>
      <c r="D31" s="101" t="s">
        <v>64</v>
      </c>
      <c r="E31" s="50">
        <f>'Glas-Etikette (alt)'!E31</f>
        <v>3.4319999999999999</v>
      </c>
    </row>
    <row r="32" spans="1:7" s="51" customFormat="1" ht="20.100000000000001" customHeight="1" x14ac:dyDescent="0.35">
      <c r="A32" s="160"/>
      <c r="B32" s="160"/>
      <c r="C32" s="160"/>
      <c r="D32" s="160"/>
      <c r="E32" s="160"/>
    </row>
    <row r="33" spans="1:7" x14ac:dyDescent="0.2">
      <c r="A33" s="157" t="s">
        <v>65</v>
      </c>
      <c r="B33" s="157"/>
      <c r="C33" s="157"/>
      <c r="D33" s="157"/>
      <c r="E33" s="157"/>
    </row>
    <row r="34" spans="1:7" s="2" customFormat="1" ht="5.25" x14ac:dyDescent="0.15">
      <c r="A34" s="155"/>
      <c r="B34" s="155"/>
      <c r="C34" s="155"/>
      <c r="D34" s="155"/>
      <c r="E34" s="155"/>
    </row>
    <row r="35" spans="1:7" x14ac:dyDescent="0.2">
      <c r="A35" s="156" t="s">
        <v>66</v>
      </c>
      <c r="B35" s="156"/>
      <c r="C35" s="156"/>
      <c r="D35" s="156"/>
      <c r="E35" s="156"/>
    </row>
    <row r="36" spans="1:7" s="36" customFormat="1" ht="15" customHeight="1" x14ac:dyDescent="0.2">
      <c r="A36" s="156" t="s">
        <v>6953</v>
      </c>
      <c r="B36" s="156"/>
      <c r="C36" s="156"/>
      <c r="D36" s="156"/>
      <c r="E36" s="156"/>
    </row>
    <row r="37" spans="1:7" ht="20.100000000000001" customHeight="1" x14ac:dyDescent="0.2"/>
    <row r="39" spans="1:7" ht="14.25" x14ac:dyDescent="0.2">
      <c r="A39" s="36"/>
      <c r="B39" s="52"/>
      <c r="C39" s="52"/>
      <c r="D39" s="52"/>
      <c r="E39" s="52"/>
      <c r="F39" s="112"/>
      <c r="G39" s="112"/>
    </row>
  </sheetData>
  <mergeCells count="11">
    <mergeCell ref="A25:E25"/>
    <mergeCell ref="A16:E16"/>
    <mergeCell ref="A19:E19"/>
    <mergeCell ref="A22:E22"/>
    <mergeCell ref="A1:C2"/>
    <mergeCell ref="D1:E2"/>
    <mergeCell ref="A32:E32"/>
    <mergeCell ref="A33:E33"/>
    <mergeCell ref="A34:E34"/>
    <mergeCell ref="A35:E35"/>
    <mergeCell ref="A36:E36"/>
  </mergeCells>
  <pageMargins left="7.874015748031496E-2" right="7.874015748031496E-2" top="7.874015748031496E-2" bottom="0" header="0" footer="0"/>
  <pageSetup paperSize="70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"/>
  <dimension ref="A1:B3"/>
  <sheetViews>
    <sheetView showRowColHeaders="0" showWhiteSpace="0" zoomScale="117" zoomScaleNormal="160" zoomScalePageLayoutView="160" workbookViewId="0">
      <selection activeCell="B1" sqref="B1"/>
    </sheetView>
  </sheetViews>
  <sheetFormatPr baseColWidth="10" defaultColWidth="10.85546875" defaultRowHeight="15" x14ac:dyDescent="0.25"/>
  <cols>
    <col min="1" max="2" width="3" customWidth="1"/>
  </cols>
  <sheetData>
    <row r="1" spans="1:2" ht="56.85" customHeight="1" x14ac:dyDescent="0.25">
      <c r="A1" s="54">
        <f>'Glas-Etikette (alt)'!B31</f>
        <v>998</v>
      </c>
      <c r="B1" s="55">
        <v>46107</v>
      </c>
    </row>
    <row r="2" spans="1:2" ht="28.35" customHeight="1" x14ac:dyDescent="0.25">
      <c r="A2" s="54" t="s">
        <v>80</v>
      </c>
      <c r="B2" s="56">
        <f>'Glas-Etikette (alt)'!E13</f>
        <v>3</v>
      </c>
    </row>
    <row r="3" spans="1:2" ht="53.85" customHeight="1" x14ac:dyDescent="0.25">
      <c r="A3" s="54">
        <f>'Glas-Etikette (alt)'!B29</f>
        <v>718</v>
      </c>
      <c r="B3" s="56">
        <f>'Glas-Etikette (alt)'!B13</f>
        <v>138163</v>
      </c>
    </row>
  </sheetData>
  <pageMargins left="0" right="0" top="0" bottom="0" header="0" footer="0"/>
  <pageSetup paperSize="269" orientation="portrait" horizont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5"/>
  <dimension ref="A1:R500"/>
  <sheetViews>
    <sheetView workbookViewId="0">
      <selection activeCell="Q2" sqref="Q1:R500"/>
    </sheetView>
  </sheetViews>
  <sheetFormatPr baseColWidth="10" defaultRowHeight="15" x14ac:dyDescent="0.25"/>
  <cols>
    <col min="1" max="1" width="8.42578125" customWidth="1"/>
    <col min="2" max="2" width="6.140625" customWidth="1"/>
    <col min="3" max="3" width="28.5703125" customWidth="1"/>
    <col min="4" max="4" width="35.42578125" customWidth="1"/>
    <col min="9" max="9" width="24.85546875" customWidth="1"/>
    <col min="10" max="10" width="25.28515625" customWidth="1"/>
    <col min="12" max="12" width="9.28515625" customWidth="1"/>
  </cols>
  <sheetData>
    <row r="1" spans="1:18" ht="24" x14ac:dyDescent="0.25">
      <c r="A1" s="15">
        <v>143216</v>
      </c>
      <c r="B1" s="135" t="s">
        <v>8993</v>
      </c>
      <c r="C1" s="136" t="s">
        <v>9233</v>
      </c>
      <c r="D1" s="137" t="s">
        <v>9234</v>
      </c>
      <c r="E1" s="19">
        <v>1.18</v>
      </c>
      <c r="F1" s="19">
        <v>5.21</v>
      </c>
      <c r="G1" s="19">
        <v>41.32</v>
      </c>
      <c r="H1" s="20">
        <v>10242</v>
      </c>
      <c r="I1" s="21" t="s">
        <v>131</v>
      </c>
      <c r="J1" s="21" t="s">
        <v>12</v>
      </c>
      <c r="K1" s="22">
        <v>46108</v>
      </c>
      <c r="L1" s="21" t="s">
        <v>9235</v>
      </c>
      <c r="M1" s="118">
        <v>2</v>
      </c>
      <c r="N1" s="118">
        <v>585</v>
      </c>
      <c r="O1" s="118">
        <v>2018</v>
      </c>
      <c r="P1" s="118">
        <v>8893</v>
      </c>
      <c r="Q1" s="134">
        <f t="shared" ref="Q1" si="0">IF(VLOOKUP(P1*1,IDs,1,0),P1*1,"")</f>
        <v>8893</v>
      </c>
      <c r="R1" s="134">
        <f t="shared" ref="R1" si="1">IFERROR(Q1,"")</f>
        <v>8893</v>
      </c>
    </row>
    <row r="2" spans="1:18" ht="36" x14ac:dyDescent="0.25">
      <c r="A2" s="15">
        <v>143249</v>
      </c>
      <c r="B2" s="135" t="s">
        <v>8993</v>
      </c>
      <c r="C2" s="136" t="s">
        <v>9238</v>
      </c>
      <c r="D2" s="137" t="s">
        <v>9234</v>
      </c>
      <c r="E2" s="19">
        <v>1.0900000000000001</v>
      </c>
      <c r="F2" s="19">
        <v>4.7</v>
      </c>
      <c r="G2" s="19">
        <v>38.01</v>
      </c>
      <c r="H2" s="20">
        <v>10713</v>
      </c>
      <c r="I2" s="21" t="s">
        <v>2872</v>
      </c>
      <c r="J2" s="21" t="s">
        <v>12</v>
      </c>
      <c r="K2" s="22">
        <v>46106</v>
      </c>
      <c r="L2" s="21" t="s">
        <v>9182</v>
      </c>
      <c r="M2" s="118">
        <v>1</v>
      </c>
      <c r="N2" s="118">
        <v>630</v>
      </c>
      <c r="O2" s="118">
        <v>1724</v>
      </c>
      <c r="P2" s="118">
        <v>8893</v>
      </c>
      <c r="Q2" s="134">
        <f t="shared" ref="Q2:Q65" si="2">IF(VLOOKUP(P2*1,IDs,1,0),P2*1,"")</f>
        <v>8893</v>
      </c>
      <c r="R2" s="134">
        <f t="shared" ref="R2:R65" si="3">IFERROR(Q2,"")</f>
        <v>8893</v>
      </c>
    </row>
    <row r="3" spans="1:18" ht="36" x14ac:dyDescent="0.25">
      <c r="A3" s="15">
        <v>143251</v>
      </c>
      <c r="B3" s="135" t="s">
        <v>8993</v>
      </c>
      <c r="C3" s="136" t="s">
        <v>9239</v>
      </c>
      <c r="D3" s="137" t="s">
        <v>9185</v>
      </c>
      <c r="E3" s="19">
        <v>0.5</v>
      </c>
      <c r="F3" s="19">
        <v>2.2400000000000002</v>
      </c>
      <c r="G3" s="19">
        <v>10.36</v>
      </c>
      <c r="H3" s="20">
        <v>10193</v>
      </c>
      <c r="I3" s="21" t="s">
        <v>124</v>
      </c>
      <c r="J3" s="24" t="s">
        <v>9183</v>
      </c>
      <c r="K3" s="22">
        <v>46106</v>
      </c>
      <c r="L3" s="21" t="s">
        <v>9182</v>
      </c>
      <c r="M3" s="118">
        <v>3</v>
      </c>
      <c r="N3" s="118">
        <v>424</v>
      </c>
      <c r="O3" s="118">
        <v>698</v>
      </c>
      <c r="P3" s="118">
        <v>8937</v>
      </c>
      <c r="Q3" s="134">
        <f t="shared" si="2"/>
        <v>8937</v>
      </c>
      <c r="R3" s="134">
        <f t="shared" si="3"/>
        <v>8937</v>
      </c>
    </row>
    <row r="4" spans="1:18" ht="24" x14ac:dyDescent="0.25">
      <c r="A4" s="15">
        <v>143276</v>
      </c>
      <c r="B4" s="135" t="s">
        <v>8993</v>
      </c>
      <c r="C4" s="136" t="s">
        <v>9240</v>
      </c>
      <c r="D4" s="137" t="s">
        <v>9185</v>
      </c>
      <c r="E4" s="19">
        <v>0.5</v>
      </c>
      <c r="F4" s="19">
        <v>3.65</v>
      </c>
      <c r="G4" s="19">
        <v>17.649999999999999</v>
      </c>
      <c r="H4" s="20">
        <v>10371</v>
      </c>
      <c r="I4" s="21" t="s">
        <v>125</v>
      </c>
      <c r="J4" s="21" t="s">
        <v>12</v>
      </c>
      <c r="K4" s="22">
        <v>46107</v>
      </c>
      <c r="L4" s="21" t="s">
        <v>9184</v>
      </c>
      <c r="M4" s="118">
        <v>1</v>
      </c>
      <c r="N4" s="118">
        <v>1488</v>
      </c>
      <c r="O4" s="118">
        <v>339</v>
      </c>
      <c r="P4" s="118">
        <v>8937</v>
      </c>
      <c r="Q4" s="134">
        <f t="shared" si="2"/>
        <v>8937</v>
      </c>
      <c r="R4" s="134">
        <f t="shared" si="3"/>
        <v>8937</v>
      </c>
    </row>
    <row r="5" spans="1:18" ht="33.75" x14ac:dyDescent="0.25">
      <c r="A5" s="15">
        <v>143326</v>
      </c>
      <c r="B5" s="135" t="s">
        <v>8993</v>
      </c>
      <c r="C5" s="136" t="s">
        <v>9242</v>
      </c>
      <c r="D5" s="137" t="s">
        <v>9243</v>
      </c>
      <c r="E5" s="19">
        <v>2.0099999999999998</v>
      </c>
      <c r="F5" s="19">
        <v>5.86</v>
      </c>
      <c r="G5" s="19">
        <v>86.4</v>
      </c>
      <c r="H5" s="20">
        <v>11192</v>
      </c>
      <c r="I5" s="21" t="s">
        <v>4672</v>
      </c>
      <c r="J5" s="21" t="s">
        <v>12</v>
      </c>
      <c r="K5" s="22">
        <v>46107</v>
      </c>
      <c r="L5" s="21" t="s">
        <v>9232</v>
      </c>
      <c r="M5" s="118">
        <v>1</v>
      </c>
      <c r="N5" s="118">
        <v>1095</v>
      </c>
      <c r="O5" s="118">
        <v>1835</v>
      </c>
      <c r="P5" s="118">
        <v>8965</v>
      </c>
      <c r="Q5" s="134">
        <f t="shared" si="2"/>
        <v>8965</v>
      </c>
      <c r="R5" s="134">
        <f t="shared" si="3"/>
        <v>8965</v>
      </c>
    </row>
    <row r="6" spans="1:18" ht="24" x14ac:dyDescent="0.25">
      <c r="A6" s="15">
        <v>143327</v>
      </c>
      <c r="B6" s="135" t="s">
        <v>8993</v>
      </c>
      <c r="C6" s="136" t="s">
        <v>9244</v>
      </c>
      <c r="D6" s="137" t="s">
        <v>9234</v>
      </c>
      <c r="E6" s="19">
        <v>1.38</v>
      </c>
      <c r="F6" s="19">
        <v>5.22</v>
      </c>
      <c r="G6" s="19">
        <v>48.32</v>
      </c>
      <c r="H6" s="20">
        <v>11181</v>
      </c>
      <c r="I6" s="21" t="s">
        <v>9158</v>
      </c>
      <c r="J6" s="21" t="s">
        <v>12</v>
      </c>
      <c r="K6" s="22">
        <v>46106</v>
      </c>
      <c r="L6" s="21" t="s">
        <v>9245</v>
      </c>
      <c r="M6" s="118">
        <v>1</v>
      </c>
      <c r="N6" s="118">
        <v>1876</v>
      </c>
      <c r="O6" s="118">
        <v>736</v>
      </c>
      <c r="P6" s="118">
        <v>8893</v>
      </c>
      <c r="Q6" s="134">
        <f t="shared" si="2"/>
        <v>8893</v>
      </c>
      <c r="R6" s="134">
        <f t="shared" si="3"/>
        <v>8893</v>
      </c>
    </row>
    <row r="7" spans="1:18" ht="24" x14ac:dyDescent="0.25">
      <c r="A7" s="15">
        <v>143327</v>
      </c>
      <c r="B7" s="135" t="s">
        <v>9179</v>
      </c>
      <c r="C7" s="136" t="s">
        <v>9244</v>
      </c>
      <c r="D7" s="137" t="s">
        <v>9234</v>
      </c>
      <c r="E7" s="19">
        <v>0.5</v>
      </c>
      <c r="F7" s="19">
        <v>4.2300000000000004</v>
      </c>
      <c r="G7" s="19">
        <v>15.69</v>
      </c>
      <c r="H7" s="20">
        <v>11181</v>
      </c>
      <c r="I7" s="21" t="s">
        <v>9158</v>
      </c>
      <c r="J7" s="21" t="s">
        <v>12</v>
      </c>
      <c r="K7" s="22">
        <v>46106</v>
      </c>
      <c r="L7" s="21" t="s">
        <v>9245</v>
      </c>
      <c r="M7" s="118">
        <v>1</v>
      </c>
      <c r="N7" s="118">
        <v>1876</v>
      </c>
      <c r="O7" s="118">
        <v>239</v>
      </c>
      <c r="P7" s="118">
        <v>8893</v>
      </c>
      <c r="Q7" s="134">
        <f t="shared" si="2"/>
        <v>8893</v>
      </c>
      <c r="R7" s="134">
        <f t="shared" si="3"/>
        <v>8893</v>
      </c>
    </row>
    <row r="8" spans="1:18" ht="24" x14ac:dyDescent="0.25">
      <c r="A8" s="15">
        <v>143327</v>
      </c>
      <c r="B8" s="135" t="s">
        <v>9180</v>
      </c>
      <c r="C8" s="136" t="s">
        <v>9244</v>
      </c>
      <c r="D8" s="137" t="s">
        <v>9234</v>
      </c>
      <c r="E8" s="19">
        <v>1.49</v>
      </c>
      <c r="F8" s="19">
        <v>5.51</v>
      </c>
      <c r="G8" s="19">
        <v>52.08</v>
      </c>
      <c r="H8" s="20">
        <v>11181</v>
      </c>
      <c r="I8" s="21" t="s">
        <v>9158</v>
      </c>
      <c r="J8" s="21" t="s">
        <v>12</v>
      </c>
      <c r="K8" s="22">
        <v>46106</v>
      </c>
      <c r="L8" s="21" t="s">
        <v>9245</v>
      </c>
      <c r="M8" s="118">
        <v>1</v>
      </c>
      <c r="N8" s="118">
        <v>2022</v>
      </c>
      <c r="O8" s="118">
        <v>736</v>
      </c>
      <c r="P8" s="118">
        <v>8893</v>
      </c>
      <c r="Q8" s="134">
        <f t="shared" si="2"/>
        <v>8893</v>
      </c>
      <c r="R8" s="134">
        <f t="shared" si="3"/>
        <v>8893</v>
      </c>
    </row>
    <row r="9" spans="1:18" ht="24" x14ac:dyDescent="0.25">
      <c r="A9" s="15">
        <v>143327</v>
      </c>
      <c r="B9" s="135" t="s">
        <v>9181</v>
      </c>
      <c r="C9" s="136" t="s">
        <v>9244</v>
      </c>
      <c r="D9" s="137" t="s">
        <v>9234</v>
      </c>
      <c r="E9" s="19">
        <v>0.59</v>
      </c>
      <c r="F9" s="19">
        <v>4.63</v>
      </c>
      <c r="G9" s="19">
        <v>20.73</v>
      </c>
      <c r="H9" s="20">
        <v>11181</v>
      </c>
      <c r="I9" s="21" t="s">
        <v>9158</v>
      </c>
      <c r="J9" s="21" t="s">
        <v>12</v>
      </c>
      <c r="K9" s="22">
        <v>46106</v>
      </c>
      <c r="L9" s="21" t="s">
        <v>9245</v>
      </c>
      <c r="M9" s="118">
        <v>1</v>
      </c>
      <c r="N9" s="118">
        <v>2022</v>
      </c>
      <c r="O9" s="118">
        <v>293</v>
      </c>
      <c r="P9" s="118">
        <v>8893</v>
      </c>
      <c r="Q9" s="134">
        <f t="shared" si="2"/>
        <v>8893</v>
      </c>
      <c r="R9" s="134">
        <f t="shared" si="3"/>
        <v>8893</v>
      </c>
    </row>
    <row r="10" spans="1:18" ht="24" x14ac:dyDescent="0.25">
      <c r="A10" s="15">
        <v>143327</v>
      </c>
      <c r="B10" s="135" t="s">
        <v>9236</v>
      </c>
      <c r="C10" s="136" t="s">
        <v>9244</v>
      </c>
      <c r="D10" s="137" t="s">
        <v>9234</v>
      </c>
      <c r="E10" s="19">
        <v>1.4</v>
      </c>
      <c r="F10" s="19">
        <v>5.27</v>
      </c>
      <c r="G10" s="19">
        <v>48.94</v>
      </c>
      <c r="H10" s="20">
        <v>11181</v>
      </c>
      <c r="I10" s="21" t="s">
        <v>9158</v>
      </c>
      <c r="J10" s="21" t="s">
        <v>12</v>
      </c>
      <c r="K10" s="22">
        <v>46106</v>
      </c>
      <c r="L10" s="21" t="s">
        <v>9245</v>
      </c>
      <c r="M10" s="118">
        <v>1</v>
      </c>
      <c r="N10" s="118">
        <v>1900</v>
      </c>
      <c r="O10" s="118">
        <v>736</v>
      </c>
      <c r="P10" s="118">
        <v>8893</v>
      </c>
      <c r="Q10" s="134">
        <f t="shared" si="2"/>
        <v>8893</v>
      </c>
      <c r="R10" s="134">
        <f t="shared" si="3"/>
        <v>8893</v>
      </c>
    </row>
    <row r="11" spans="1:18" ht="24" x14ac:dyDescent="0.25">
      <c r="A11" s="15">
        <v>143327</v>
      </c>
      <c r="B11" s="135" t="s">
        <v>9237</v>
      </c>
      <c r="C11" s="136" t="s">
        <v>9244</v>
      </c>
      <c r="D11" s="137" t="s">
        <v>9234</v>
      </c>
      <c r="E11" s="19">
        <v>0.5</v>
      </c>
      <c r="F11" s="19">
        <v>4.3099999999999996</v>
      </c>
      <c r="G11" s="19">
        <v>17.02</v>
      </c>
      <c r="H11" s="20">
        <v>11181</v>
      </c>
      <c r="I11" s="21" t="s">
        <v>9158</v>
      </c>
      <c r="J11" s="21" t="s">
        <v>12</v>
      </c>
      <c r="K11" s="22">
        <v>46106</v>
      </c>
      <c r="L11" s="21" t="s">
        <v>9245</v>
      </c>
      <c r="M11" s="118">
        <v>1</v>
      </c>
      <c r="N11" s="118">
        <v>1900</v>
      </c>
      <c r="O11" s="118">
        <v>256</v>
      </c>
      <c r="P11" s="118">
        <v>8893</v>
      </c>
      <c r="Q11" s="134">
        <f t="shared" si="2"/>
        <v>8893</v>
      </c>
      <c r="R11" s="134">
        <f t="shared" si="3"/>
        <v>8893</v>
      </c>
    </row>
    <row r="12" spans="1:18" ht="24" x14ac:dyDescent="0.25">
      <c r="A12" s="15">
        <v>143327</v>
      </c>
      <c r="B12" s="135" t="s">
        <v>9246</v>
      </c>
      <c r="C12" s="136" t="s">
        <v>9244</v>
      </c>
      <c r="D12" s="137" t="s">
        <v>9234</v>
      </c>
      <c r="E12" s="19">
        <v>1.56</v>
      </c>
      <c r="F12" s="19">
        <v>5.71</v>
      </c>
      <c r="G12" s="19">
        <v>54.66</v>
      </c>
      <c r="H12" s="20">
        <v>11181</v>
      </c>
      <c r="I12" s="21" t="s">
        <v>9158</v>
      </c>
      <c r="J12" s="21" t="s">
        <v>12</v>
      </c>
      <c r="K12" s="22">
        <v>46106</v>
      </c>
      <c r="L12" s="21" t="s">
        <v>9245</v>
      </c>
      <c r="M12" s="118">
        <v>1</v>
      </c>
      <c r="N12" s="118">
        <v>736</v>
      </c>
      <c r="O12" s="118">
        <v>2122</v>
      </c>
      <c r="P12" s="118">
        <v>8893</v>
      </c>
      <c r="Q12" s="134">
        <f t="shared" si="2"/>
        <v>8893</v>
      </c>
      <c r="R12" s="134">
        <f t="shared" si="3"/>
        <v>8893</v>
      </c>
    </row>
    <row r="13" spans="1:18" ht="24" x14ac:dyDescent="0.25">
      <c r="A13" s="15">
        <v>143334</v>
      </c>
      <c r="B13" s="135" t="s">
        <v>8993</v>
      </c>
      <c r="C13" s="136" t="s">
        <v>9247</v>
      </c>
      <c r="D13" s="137" t="s">
        <v>9234</v>
      </c>
      <c r="E13" s="19">
        <v>1.74</v>
      </c>
      <c r="F13" s="19">
        <v>5.73</v>
      </c>
      <c r="G13" s="19">
        <v>60.72</v>
      </c>
      <c r="H13" s="20">
        <v>10226</v>
      </c>
      <c r="I13" s="21" t="s">
        <v>1075</v>
      </c>
      <c r="J13" s="21" t="s">
        <v>12</v>
      </c>
      <c r="K13" s="22">
        <v>46104</v>
      </c>
      <c r="L13" s="21" t="s">
        <v>9248</v>
      </c>
      <c r="M13" s="118">
        <v>1</v>
      </c>
      <c r="N13" s="118">
        <v>1999</v>
      </c>
      <c r="O13" s="118">
        <v>868</v>
      </c>
      <c r="P13" s="118">
        <v>8893</v>
      </c>
      <c r="Q13" s="134">
        <f t="shared" si="2"/>
        <v>8893</v>
      </c>
      <c r="R13" s="134">
        <f t="shared" si="3"/>
        <v>8893</v>
      </c>
    </row>
    <row r="14" spans="1:18" ht="24" x14ac:dyDescent="0.25">
      <c r="A14" s="15">
        <v>143334</v>
      </c>
      <c r="B14" s="135" t="s">
        <v>9179</v>
      </c>
      <c r="C14" s="136" t="s">
        <v>9247</v>
      </c>
      <c r="D14" s="137" t="s">
        <v>9234</v>
      </c>
      <c r="E14" s="19">
        <v>2.02</v>
      </c>
      <c r="F14" s="19">
        <v>5.93</v>
      </c>
      <c r="G14" s="19">
        <v>70.599999999999994</v>
      </c>
      <c r="H14" s="20">
        <v>10226</v>
      </c>
      <c r="I14" s="21" t="s">
        <v>1075</v>
      </c>
      <c r="J14" s="21" t="s">
        <v>12</v>
      </c>
      <c r="K14" s="22">
        <v>46104</v>
      </c>
      <c r="L14" s="21" t="s">
        <v>9248</v>
      </c>
      <c r="M14" s="118">
        <v>1</v>
      </c>
      <c r="N14" s="118">
        <v>1914</v>
      </c>
      <c r="O14" s="118">
        <v>1054</v>
      </c>
      <c r="P14" s="118">
        <v>8893</v>
      </c>
      <c r="Q14" s="134">
        <f t="shared" si="2"/>
        <v>8893</v>
      </c>
      <c r="R14" s="134">
        <f t="shared" si="3"/>
        <v>8893</v>
      </c>
    </row>
    <row r="15" spans="1:18" ht="24" x14ac:dyDescent="0.25">
      <c r="A15" s="15">
        <v>143336</v>
      </c>
      <c r="B15" s="135" t="s">
        <v>8993</v>
      </c>
      <c r="C15" s="136" t="s">
        <v>9249</v>
      </c>
      <c r="D15" s="137" t="s">
        <v>9200</v>
      </c>
      <c r="E15" s="19">
        <v>2.2799999999999998</v>
      </c>
      <c r="F15" s="19">
        <v>6.49</v>
      </c>
      <c r="G15" s="19">
        <v>120.84</v>
      </c>
      <c r="H15" s="20">
        <v>10371</v>
      </c>
      <c r="I15" s="21" t="s">
        <v>125</v>
      </c>
      <c r="J15" s="21" t="s">
        <v>12</v>
      </c>
      <c r="K15" s="22">
        <v>46107</v>
      </c>
      <c r="L15" s="21" t="s">
        <v>9184</v>
      </c>
      <c r="M15" s="118">
        <v>3</v>
      </c>
      <c r="N15" s="118">
        <v>1028</v>
      </c>
      <c r="O15" s="118">
        <v>2218</v>
      </c>
      <c r="P15" s="118">
        <v>8945</v>
      </c>
      <c r="Q15" s="134">
        <f t="shared" si="2"/>
        <v>8945</v>
      </c>
      <c r="R15" s="134">
        <f t="shared" si="3"/>
        <v>8945</v>
      </c>
    </row>
    <row r="16" spans="1:18" ht="24" x14ac:dyDescent="0.25">
      <c r="A16" s="15">
        <v>143337</v>
      </c>
      <c r="B16" s="135" t="s">
        <v>8993</v>
      </c>
      <c r="C16" s="136" t="s">
        <v>9250</v>
      </c>
      <c r="D16" s="137" t="s">
        <v>9251</v>
      </c>
      <c r="E16" s="19">
        <v>1.27</v>
      </c>
      <c r="F16" s="19">
        <v>5.0199999999999996</v>
      </c>
      <c r="G16" s="19">
        <v>50.79</v>
      </c>
      <c r="H16" s="20">
        <v>10787</v>
      </c>
      <c r="I16" s="21" t="s">
        <v>3149</v>
      </c>
      <c r="J16" s="21" t="s">
        <v>12</v>
      </c>
      <c r="K16" s="22">
        <v>46105</v>
      </c>
      <c r="L16" s="21" t="s">
        <v>9241</v>
      </c>
      <c r="M16" s="118">
        <v>1</v>
      </c>
      <c r="N16" s="118">
        <v>700</v>
      </c>
      <c r="O16" s="118">
        <v>1814</v>
      </c>
      <c r="P16" s="118">
        <v>8985</v>
      </c>
      <c r="Q16" s="134">
        <f t="shared" si="2"/>
        <v>8985</v>
      </c>
      <c r="R16" s="134">
        <f t="shared" si="3"/>
        <v>8985</v>
      </c>
    </row>
    <row r="17" spans="1:18" ht="36" x14ac:dyDescent="0.25">
      <c r="A17" s="15">
        <v>143341</v>
      </c>
      <c r="B17" s="135" t="s">
        <v>8993</v>
      </c>
      <c r="C17" s="136" t="s">
        <v>9252</v>
      </c>
      <c r="D17" s="137" t="s">
        <v>9234</v>
      </c>
      <c r="E17" s="19">
        <v>0.5</v>
      </c>
      <c r="F17" s="19">
        <v>1.1000000000000001</v>
      </c>
      <c r="G17" s="19">
        <v>2.66</v>
      </c>
      <c r="H17" s="20">
        <v>11425</v>
      </c>
      <c r="I17" s="21" t="s">
        <v>6751</v>
      </c>
      <c r="J17" s="21" t="s">
        <v>12</v>
      </c>
      <c r="K17" s="22">
        <v>46104</v>
      </c>
      <c r="L17" s="21" t="s">
        <v>9248</v>
      </c>
      <c r="M17" s="118">
        <v>1</v>
      </c>
      <c r="N17" s="118">
        <v>276</v>
      </c>
      <c r="O17" s="118">
        <v>276</v>
      </c>
      <c r="P17" s="118">
        <v>8893</v>
      </c>
      <c r="Q17" s="134">
        <f t="shared" si="2"/>
        <v>8893</v>
      </c>
      <c r="R17" s="134">
        <f t="shared" si="3"/>
        <v>8893</v>
      </c>
    </row>
    <row r="18" spans="1:18" ht="36" x14ac:dyDescent="0.25">
      <c r="A18" s="15">
        <v>143341</v>
      </c>
      <c r="B18" s="135" t="s">
        <v>9179</v>
      </c>
      <c r="C18" s="136" t="s">
        <v>9252</v>
      </c>
      <c r="D18" s="137" t="s">
        <v>9234</v>
      </c>
      <c r="E18" s="19">
        <v>0.5</v>
      </c>
      <c r="F18" s="19">
        <v>1.1299999999999999</v>
      </c>
      <c r="G18" s="19">
        <v>2.78</v>
      </c>
      <c r="H18" s="20">
        <v>11425</v>
      </c>
      <c r="I18" s="21" t="s">
        <v>6751</v>
      </c>
      <c r="J18" s="21" t="s">
        <v>12</v>
      </c>
      <c r="K18" s="22">
        <v>46104</v>
      </c>
      <c r="L18" s="21" t="s">
        <v>9248</v>
      </c>
      <c r="M18" s="118">
        <v>3</v>
      </c>
      <c r="N18" s="118">
        <v>282</v>
      </c>
      <c r="O18" s="118">
        <v>282</v>
      </c>
      <c r="P18" s="118">
        <v>8893</v>
      </c>
      <c r="Q18" s="134">
        <f t="shared" si="2"/>
        <v>8893</v>
      </c>
      <c r="R18" s="134">
        <f t="shared" si="3"/>
        <v>8893</v>
      </c>
    </row>
    <row r="19" spans="1:18" ht="24" x14ac:dyDescent="0.25">
      <c r="A19" s="15">
        <v>143347</v>
      </c>
      <c r="B19" s="135" t="s">
        <v>8993</v>
      </c>
      <c r="C19" s="136" t="s">
        <v>9253</v>
      </c>
      <c r="D19" s="137" t="s">
        <v>9234</v>
      </c>
      <c r="E19" s="19">
        <v>2.1</v>
      </c>
      <c r="F19" s="19">
        <v>6.17</v>
      </c>
      <c r="G19" s="19">
        <v>73.540000000000006</v>
      </c>
      <c r="H19" s="20">
        <v>10900</v>
      </c>
      <c r="I19" s="21" t="s">
        <v>129</v>
      </c>
      <c r="J19" s="24" t="s">
        <v>9254</v>
      </c>
      <c r="K19" s="22">
        <v>46106</v>
      </c>
      <c r="L19" s="21" t="s">
        <v>9182</v>
      </c>
      <c r="M19" s="118">
        <v>2</v>
      </c>
      <c r="N19" s="118">
        <v>1015</v>
      </c>
      <c r="O19" s="118">
        <v>2070</v>
      </c>
      <c r="P19" s="118">
        <v>8893</v>
      </c>
      <c r="Q19" s="134">
        <f t="shared" si="2"/>
        <v>8893</v>
      </c>
      <c r="R19" s="134">
        <f t="shared" si="3"/>
        <v>8893</v>
      </c>
    </row>
    <row r="20" spans="1:18" ht="24" x14ac:dyDescent="0.25">
      <c r="A20" s="15">
        <v>143347</v>
      </c>
      <c r="B20" s="135" t="s">
        <v>9179</v>
      </c>
      <c r="C20" s="136" t="s">
        <v>9253</v>
      </c>
      <c r="D20" s="137" t="s">
        <v>9234</v>
      </c>
      <c r="E20" s="19">
        <v>2.11</v>
      </c>
      <c r="F20" s="19">
        <v>6.18</v>
      </c>
      <c r="G20" s="19">
        <v>73.89</v>
      </c>
      <c r="H20" s="20">
        <v>10900</v>
      </c>
      <c r="I20" s="21" t="s">
        <v>129</v>
      </c>
      <c r="J20" s="24" t="s">
        <v>9254</v>
      </c>
      <c r="K20" s="22">
        <v>46106</v>
      </c>
      <c r="L20" s="21" t="s">
        <v>9182</v>
      </c>
      <c r="M20" s="118">
        <v>1</v>
      </c>
      <c r="N20" s="118">
        <v>1020</v>
      </c>
      <c r="O20" s="118">
        <v>2070</v>
      </c>
      <c r="P20" s="118">
        <v>8893</v>
      </c>
      <c r="Q20" s="134">
        <f t="shared" si="2"/>
        <v>8893</v>
      </c>
      <c r="R20" s="134">
        <f t="shared" si="3"/>
        <v>8893</v>
      </c>
    </row>
    <row r="21" spans="1:18" ht="24" x14ac:dyDescent="0.25">
      <c r="A21" s="15">
        <v>143347</v>
      </c>
      <c r="B21" s="135" t="s">
        <v>9180</v>
      </c>
      <c r="C21" s="136" t="s">
        <v>9253</v>
      </c>
      <c r="D21" s="137" t="s">
        <v>9234</v>
      </c>
      <c r="E21" s="19">
        <v>1.6</v>
      </c>
      <c r="F21" s="19">
        <v>5.69</v>
      </c>
      <c r="G21" s="19">
        <v>56.15</v>
      </c>
      <c r="H21" s="20">
        <v>10900</v>
      </c>
      <c r="I21" s="21" t="s">
        <v>129</v>
      </c>
      <c r="J21" s="24" t="s">
        <v>9254</v>
      </c>
      <c r="K21" s="22">
        <v>46106</v>
      </c>
      <c r="L21" s="21" t="s">
        <v>9182</v>
      </c>
      <c r="M21" s="118">
        <v>5</v>
      </c>
      <c r="N21" s="118">
        <v>775</v>
      </c>
      <c r="O21" s="118">
        <v>2070</v>
      </c>
      <c r="P21" s="118">
        <v>8893</v>
      </c>
      <c r="Q21" s="134">
        <f t="shared" si="2"/>
        <v>8893</v>
      </c>
      <c r="R21" s="134">
        <f t="shared" si="3"/>
        <v>8893</v>
      </c>
    </row>
    <row r="22" spans="1:18" ht="24" x14ac:dyDescent="0.25">
      <c r="A22" s="15">
        <v>143347</v>
      </c>
      <c r="B22" s="135" t="s">
        <v>9181</v>
      </c>
      <c r="C22" s="136" t="s">
        <v>9253</v>
      </c>
      <c r="D22" s="137" t="s">
        <v>9234</v>
      </c>
      <c r="E22" s="19">
        <v>0.99</v>
      </c>
      <c r="F22" s="19">
        <v>4.3600000000000003</v>
      </c>
      <c r="G22" s="19">
        <v>34.61</v>
      </c>
      <c r="H22" s="20">
        <v>10900</v>
      </c>
      <c r="I22" s="21" t="s">
        <v>129</v>
      </c>
      <c r="J22" s="24" t="s">
        <v>9254</v>
      </c>
      <c r="K22" s="22">
        <v>46106</v>
      </c>
      <c r="L22" s="21" t="s">
        <v>9182</v>
      </c>
      <c r="M22" s="118">
        <v>2</v>
      </c>
      <c r="N22" s="118">
        <v>643</v>
      </c>
      <c r="O22" s="118">
        <v>1538</v>
      </c>
      <c r="P22" s="118">
        <v>8893</v>
      </c>
      <c r="Q22" s="134">
        <f t="shared" si="2"/>
        <v>8893</v>
      </c>
      <c r="R22" s="134">
        <f t="shared" si="3"/>
        <v>8893</v>
      </c>
    </row>
    <row r="23" spans="1:18" ht="24" x14ac:dyDescent="0.25">
      <c r="A23" s="15">
        <v>143347</v>
      </c>
      <c r="B23" s="135" t="s">
        <v>9236</v>
      </c>
      <c r="C23" s="136" t="s">
        <v>9253</v>
      </c>
      <c r="D23" s="137" t="s">
        <v>9234</v>
      </c>
      <c r="E23" s="19">
        <v>0.99</v>
      </c>
      <c r="F23" s="19">
        <v>4.3499999999999996</v>
      </c>
      <c r="G23" s="19">
        <v>34.5</v>
      </c>
      <c r="H23" s="20">
        <v>10900</v>
      </c>
      <c r="I23" s="21" t="s">
        <v>129</v>
      </c>
      <c r="J23" s="24" t="s">
        <v>9254</v>
      </c>
      <c r="K23" s="22">
        <v>46106</v>
      </c>
      <c r="L23" s="21" t="s">
        <v>9182</v>
      </c>
      <c r="M23" s="118">
        <v>3</v>
      </c>
      <c r="N23" s="118">
        <v>643</v>
      </c>
      <c r="O23" s="118">
        <v>1533</v>
      </c>
      <c r="P23" s="118">
        <v>8893</v>
      </c>
      <c r="Q23" s="134">
        <f t="shared" si="2"/>
        <v>8893</v>
      </c>
      <c r="R23" s="134">
        <f t="shared" si="3"/>
        <v>8893</v>
      </c>
    </row>
    <row r="24" spans="1:18" ht="24" x14ac:dyDescent="0.25">
      <c r="A24" s="15">
        <v>143347</v>
      </c>
      <c r="B24" s="135" t="s">
        <v>9237</v>
      </c>
      <c r="C24" s="136" t="s">
        <v>9253</v>
      </c>
      <c r="D24" s="137" t="s">
        <v>9234</v>
      </c>
      <c r="E24" s="19">
        <v>0.99</v>
      </c>
      <c r="F24" s="19">
        <v>4.3600000000000003</v>
      </c>
      <c r="G24" s="19">
        <v>34.57</v>
      </c>
      <c r="H24" s="20">
        <v>10900</v>
      </c>
      <c r="I24" s="21" t="s">
        <v>129</v>
      </c>
      <c r="J24" s="24" t="s">
        <v>9254</v>
      </c>
      <c r="K24" s="22">
        <v>46106</v>
      </c>
      <c r="L24" s="21" t="s">
        <v>9182</v>
      </c>
      <c r="M24" s="118">
        <v>2</v>
      </c>
      <c r="N24" s="118">
        <v>643</v>
      </c>
      <c r="O24" s="118">
        <v>1536</v>
      </c>
      <c r="P24" s="118">
        <v>8893</v>
      </c>
      <c r="Q24" s="134">
        <f t="shared" si="2"/>
        <v>8893</v>
      </c>
      <c r="R24" s="134">
        <f t="shared" si="3"/>
        <v>8893</v>
      </c>
    </row>
    <row r="25" spans="1:18" ht="24" x14ac:dyDescent="0.25">
      <c r="A25" s="15">
        <v>143351</v>
      </c>
      <c r="B25" s="135" t="s">
        <v>8993</v>
      </c>
      <c r="C25" s="136" t="s">
        <v>9255</v>
      </c>
      <c r="D25" s="137" t="s">
        <v>9185</v>
      </c>
      <c r="E25" s="19">
        <v>2.0299999999999998</v>
      </c>
      <c r="F25" s="19">
        <v>6.43</v>
      </c>
      <c r="G25" s="19">
        <v>71.180000000000007</v>
      </c>
      <c r="H25" s="20">
        <v>10371</v>
      </c>
      <c r="I25" s="21" t="s">
        <v>125</v>
      </c>
      <c r="J25" s="21" t="s">
        <v>12</v>
      </c>
      <c r="K25" s="22">
        <v>46107</v>
      </c>
      <c r="L25" s="21" t="s">
        <v>9184</v>
      </c>
      <c r="M25" s="118">
        <v>1</v>
      </c>
      <c r="N25" s="118">
        <v>2354</v>
      </c>
      <c r="O25" s="118">
        <v>864</v>
      </c>
      <c r="P25" s="118">
        <v>8937</v>
      </c>
      <c r="Q25" s="134">
        <f t="shared" si="2"/>
        <v>8937</v>
      </c>
      <c r="R25" s="134">
        <f t="shared" si="3"/>
        <v>8937</v>
      </c>
    </row>
    <row r="26" spans="1:18" ht="24" x14ac:dyDescent="0.25">
      <c r="A26" s="15">
        <v>143353</v>
      </c>
      <c r="B26" s="135" t="s">
        <v>8993</v>
      </c>
      <c r="C26" s="136" t="s">
        <v>9256</v>
      </c>
      <c r="D26" s="137" t="s">
        <v>9185</v>
      </c>
      <c r="E26" s="19">
        <v>1.68</v>
      </c>
      <c r="F26" s="19">
        <v>5.72</v>
      </c>
      <c r="G26" s="19">
        <v>58.8</v>
      </c>
      <c r="H26" s="20">
        <v>10371</v>
      </c>
      <c r="I26" s="21" t="s">
        <v>125</v>
      </c>
      <c r="J26" s="21" t="s">
        <v>12</v>
      </c>
      <c r="K26" s="22">
        <v>46107</v>
      </c>
      <c r="L26" s="21" t="s">
        <v>9184</v>
      </c>
      <c r="M26" s="118">
        <v>3</v>
      </c>
      <c r="N26" s="118">
        <v>824</v>
      </c>
      <c r="O26" s="118">
        <v>2039</v>
      </c>
      <c r="P26" s="118">
        <v>8937</v>
      </c>
      <c r="Q26" s="134">
        <f t="shared" si="2"/>
        <v>8937</v>
      </c>
      <c r="R26" s="134">
        <f t="shared" si="3"/>
        <v>8937</v>
      </c>
    </row>
    <row r="27" spans="1:18" ht="24" x14ac:dyDescent="0.25">
      <c r="A27" s="15">
        <v>143357</v>
      </c>
      <c r="B27" s="135" t="s">
        <v>8993</v>
      </c>
      <c r="C27" s="136" t="s">
        <v>9257</v>
      </c>
      <c r="D27" s="137" t="s">
        <v>9234</v>
      </c>
      <c r="E27" s="19">
        <v>1.88</v>
      </c>
      <c r="F27" s="19">
        <v>6.12</v>
      </c>
      <c r="G27" s="19">
        <v>65.84</v>
      </c>
      <c r="H27" s="20">
        <v>10375</v>
      </c>
      <c r="I27" s="21" t="s">
        <v>8159</v>
      </c>
      <c r="J27" s="21" t="s">
        <v>12</v>
      </c>
      <c r="K27" s="22">
        <v>46107</v>
      </c>
      <c r="L27" s="21" t="s">
        <v>9184</v>
      </c>
      <c r="M27" s="118">
        <v>1</v>
      </c>
      <c r="N27" s="118">
        <v>852</v>
      </c>
      <c r="O27" s="118">
        <v>2208</v>
      </c>
      <c r="P27" s="118">
        <v>8893</v>
      </c>
      <c r="Q27" s="134">
        <f t="shared" si="2"/>
        <v>8893</v>
      </c>
      <c r="R27" s="134">
        <f t="shared" si="3"/>
        <v>8893</v>
      </c>
    </row>
    <row r="28" spans="1:18" ht="24" x14ac:dyDescent="0.25">
      <c r="A28" s="15">
        <v>143357</v>
      </c>
      <c r="B28" s="135" t="s">
        <v>9179</v>
      </c>
      <c r="C28" s="136" t="s">
        <v>9257</v>
      </c>
      <c r="D28" s="137" t="s">
        <v>9234</v>
      </c>
      <c r="E28" s="19">
        <v>2.16</v>
      </c>
      <c r="F28" s="19">
        <v>6.48</v>
      </c>
      <c r="G28" s="19">
        <v>75.77</v>
      </c>
      <c r="H28" s="20">
        <v>10375</v>
      </c>
      <c r="I28" s="21" t="s">
        <v>8159</v>
      </c>
      <c r="J28" s="21" t="s">
        <v>12</v>
      </c>
      <c r="K28" s="22">
        <v>46107</v>
      </c>
      <c r="L28" s="21" t="s">
        <v>9184</v>
      </c>
      <c r="M28" s="118">
        <v>2</v>
      </c>
      <c r="N28" s="118">
        <v>942</v>
      </c>
      <c r="O28" s="118">
        <v>2298</v>
      </c>
      <c r="P28" s="118">
        <v>8893</v>
      </c>
      <c r="Q28" s="134">
        <f t="shared" si="2"/>
        <v>8893</v>
      </c>
      <c r="R28" s="134">
        <f t="shared" si="3"/>
        <v>8893</v>
      </c>
    </row>
    <row r="29" spans="1:18" ht="24" x14ac:dyDescent="0.25">
      <c r="A29" s="15">
        <v>143358</v>
      </c>
      <c r="B29" s="135" t="s">
        <v>8993</v>
      </c>
      <c r="C29" s="136" t="s">
        <v>9258</v>
      </c>
      <c r="D29" s="137" t="s">
        <v>9259</v>
      </c>
      <c r="E29" s="19">
        <v>2.79</v>
      </c>
      <c r="F29" s="19">
        <v>7.02</v>
      </c>
      <c r="G29" s="19">
        <v>147.72</v>
      </c>
      <c r="H29" s="20">
        <v>10598</v>
      </c>
      <c r="I29" s="21" t="s">
        <v>2446</v>
      </c>
      <c r="J29" s="21" t="s">
        <v>12</v>
      </c>
      <c r="K29" s="22">
        <v>46108</v>
      </c>
      <c r="L29" s="21" t="s">
        <v>9235</v>
      </c>
      <c r="M29" s="118">
        <v>2</v>
      </c>
      <c r="N29" s="118">
        <v>1215</v>
      </c>
      <c r="O29" s="118">
        <v>2294</v>
      </c>
      <c r="P29" s="118">
        <v>8913</v>
      </c>
      <c r="Q29" s="134">
        <f t="shared" si="2"/>
        <v>8913</v>
      </c>
      <c r="R29" s="134">
        <f t="shared" si="3"/>
        <v>8913</v>
      </c>
    </row>
    <row r="30" spans="1:18" ht="24" x14ac:dyDescent="0.25">
      <c r="A30" s="15">
        <v>143358</v>
      </c>
      <c r="B30" s="135" t="s">
        <v>9179</v>
      </c>
      <c r="C30" s="136" t="s">
        <v>9260</v>
      </c>
      <c r="D30" s="137" t="s">
        <v>9259</v>
      </c>
      <c r="E30" s="19">
        <v>2.73</v>
      </c>
      <c r="F30" s="19">
        <v>6.97</v>
      </c>
      <c r="G30" s="19">
        <v>144.68</v>
      </c>
      <c r="H30" s="20">
        <v>10598</v>
      </c>
      <c r="I30" s="21" t="s">
        <v>2446</v>
      </c>
      <c r="J30" s="21" t="s">
        <v>12</v>
      </c>
      <c r="K30" s="22">
        <v>46108</v>
      </c>
      <c r="L30" s="21" t="s">
        <v>9235</v>
      </c>
      <c r="M30" s="118">
        <v>2</v>
      </c>
      <c r="N30" s="118">
        <v>1190</v>
      </c>
      <c r="O30" s="118">
        <v>2294</v>
      </c>
      <c r="P30" s="118">
        <v>8913</v>
      </c>
      <c r="Q30" s="134">
        <f t="shared" si="2"/>
        <v>8913</v>
      </c>
      <c r="R30" s="134">
        <f t="shared" si="3"/>
        <v>8913</v>
      </c>
    </row>
    <row r="31" spans="1:18" ht="24" x14ac:dyDescent="0.25">
      <c r="A31" s="15">
        <v>143358</v>
      </c>
      <c r="B31" s="135" t="s">
        <v>9180</v>
      </c>
      <c r="C31" s="136" t="s">
        <v>9261</v>
      </c>
      <c r="D31" s="137" t="s">
        <v>9259</v>
      </c>
      <c r="E31" s="19">
        <v>0.83</v>
      </c>
      <c r="F31" s="19">
        <v>5.27</v>
      </c>
      <c r="G31" s="19">
        <v>43.99</v>
      </c>
      <c r="H31" s="20">
        <v>10598</v>
      </c>
      <c r="I31" s="21" t="s">
        <v>2446</v>
      </c>
      <c r="J31" s="21" t="s">
        <v>12</v>
      </c>
      <c r="K31" s="22">
        <v>46108</v>
      </c>
      <c r="L31" s="21" t="s">
        <v>9235</v>
      </c>
      <c r="M31" s="118">
        <v>1</v>
      </c>
      <c r="N31" s="118">
        <v>365</v>
      </c>
      <c r="O31" s="118">
        <v>2274</v>
      </c>
      <c r="P31" s="118">
        <v>8913</v>
      </c>
      <c r="Q31" s="134">
        <f t="shared" si="2"/>
        <v>8913</v>
      </c>
      <c r="R31" s="134">
        <f t="shared" si="3"/>
        <v>8913</v>
      </c>
    </row>
    <row r="32" spans="1:18" ht="24" x14ac:dyDescent="0.25">
      <c r="A32" s="15">
        <v>143358</v>
      </c>
      <c r="B32" s="135" t="s">
        <v>9181</v>
      </c>
      <c r="C32" s="136" t="s">
        <v>9262</v>
      </c>
      <c r="D32" s="137" t="s">
        <v>9259</v>
      </c>
      <c r="E32" s="19">
        <v>1.33</v>
      </c>
      <c r="F32" s="19">
        <v>5.74</v>
      </c>
      <c r="G32" s="19">
        <v>70.27</v>
      </c>
      <c r="H32" s="20">
        <v>10598</v>
      </c>
      <c r="I32" s="21" t="s">
        <v>2446</v>
      </c>
      <c r="J32" s="21" t="s">
        <v>12</v>
      </c>
      <c r="K32" s="22">
        <v>46108</v>
      </c>
      <c r="L32" s="21" t="s">
        <v>9235</v>
      </c>
      <c r="M32" s="118">
        <v>1</v>
      </c>
      <c r="N32" s="118">
        <v>578</v>
      </c>
      <c r="O32" s="118">
        <v>2294</v>
      </c>
      <c r="P32" s="118">
        <v>8913</v>
      </c>
      <c r="Q32" s="134">
        <f t="shared" si="2"/>
        <v>8913</v>
      </c>
      <c r="R32" s="134">
        <f t="shared" si="3"/>
        <v>8913</v>
      </c>
    </row>
    <row r="33" spans="1:18" ht="24" x14ac:dyDescent="0.25">
      <c r="A33" s="15">
        <v>143358</v>
      </c>
      <c r="B33" s="135" t="s">
        <v>9236</v>
      </c>
      <c r="C33" s="136" t="s">
        <v>9263</v>
      </c>
      <c r="D33" s="137" t="s">
        <v>9259</v>
      </c>
      <c r="E33" s="19">
        <v>0.5</v>
      </c>
      <c r="F33" s="19">
        <v>4.8499999999999996</v>
      </c>
      <c r="G33" s="19">
        <v>16.41</v>
      </c>
      <c r="H33" s="20">
        <v>10598</v>
      </c>
      <c r="I33" s="21" t="s">
        <v>2446</v>
      </c>
      <c r="J33" s="21" t="s">
        <v>12</v>
      </c>
      <c r="K33" s="22">
        <v>46108</v>
      </c>
      <c r="L33" s="21" t="s">
        <v>9235</v>
      </c>
      <c r="M33" s="118">
        <v>1</v>
      </c>
      <c r="N33" s="118">
        <v>135</v>
      </c>
      <c r="O33" s="118">
        <v>2294</v>
      </c>
      <c r="P33" s="118">
        <v>8913</v>
      </c>
      <c r="Q33" s="134">
        <f t="shared" si="2"/>
        <v>8913</v>
      </c>
      <c r="R33" s="134">
        <f t="shared" si="3"/>
        <v>8913</v>
      </c>
    </row>
    <row r="34" spans="1:18" ht="24" x14ac:dyDescent="0.25">
      <c r="A34" s="15">
        <v>143358</v>
      </c>
      <c r="B34" s="135" t="s">
        <v>9237</v>
      </c>
      <c r="C34" s="136" t="s">
        <v>9264</v>
      </c>
      <c r="D34" s="137" t="s">
        <v>9259</v>
      </c>
      <c r="E34" s="19">
        <v>1.92</v>
      </c>
      <c r="F34" s="19">
        <v>6.1</v>
      </c>
      <c r="G34" s="19">
        <v>101.73</v>
      </c>
      <c r="H34" s="20">
        <v>10598</v>
      </c>
      <c r="I34" s="21" t="s">
        <v>2446</v>
      </c>
      <c r="J34" s="21" t="s">
        <v>12</v>
      </c>
      <c r="K34" s="22">
        <v>46108</v>
      </c>
      <c r="L34" s="21" t="s">
        <v>9235</v>
      </c>
      <c r="M34" s="118">
        <v>2</v>
      </c>
      <c r="N34" s="118">
        <v>887</v>
      </c>
      <c r="O34" s="118">
        <v>2164</v>
      </c>
      <c r="P34" s="118">
        <v>8913</v>
      </c>
      <c r="Q34" s="134">
        <f t="shared" si="2"/>
        <v>8913</v>
      </c>
      <c r="R34" s="134">
        <f t="shared" si="3"/>
        <v>8913</v>
      </c>
    </row>
    <row r="35" spans="1:18" ht="24" x14ac:dyDescent="0.25">
      <c r="A35" s="15">
        <v>143358</v>
      </c>
      <c r="B35" s="135" t="s">
        <v>9246</v>
      </c>
      <c r="C35" s="136" t="s">
        <v>9265</v>
      </c>
      <c r="D35" s="137" t="s">
        <v>9259</v>
      </c>
      <c r="E35" s="19">
        <v>3.15</v>
      </c>
      <c r="F35" s="19">
        <v>7.2</v>
      </c>
      <c r="G35" s="19">
        <v>167.13</v>
      </c>
      <c r="H35" s="20">
        <v>10598</v>
      </c>
      <c r="I35" s="21" t="s">
        <v>2446</v>
      </c>
      <c r="J35" s="21" t="s">
        <v>12</v>
      </c>
      <c r="K35" s="22">
        <v>46108</v>
      </c>
      <c r="L35" s="21" t="s">
        <v>9235</v>
      </c>
      <c r="M35" s="118">
        <v>1</v>
      </c>
      <c r="N35" s="118">
        <v>1506</v>
      </c>
      <c r="O35" s="118">
        <v>2094</v>
      </c>
      <c r="P35" s="118">
        <v>8913</v>
      </c>
      <c r="Q35" s="134">
        <f t="shared" si="2"/>
        <v>8913</v>
      </c>
      <c r="R35" s="134">
        <f t="shared" si="3"/>
        <v>8913</v>
      </c>
    </row>
    <row r="36" spans="1:18" ht="24" x14ac:dyDescent="0.25">
      <c r="A36" s="15">
        <v>143358</v>
      </c>
      <c r="B36" s="135" t="s">
        <v>9266</v>
      </c>
      <c r="C36" s="136" t="s">
        <v>9267</v>
      </c>
      <c r="D36" s="137" t="s">
        <v>9259</v>
      </c>
      <c r="E36" s="19">
        <v>0.56000000000000005</v>
      </c>
      <c r="F36" s="19">
        <v>3.76</v>
      </c>
      <c r="G36" s="19">
        <v>29.85</v>
      </c>
      <c r="H36" s="20">
        <v>10598</v>
      </c>
      <c r="I36" s="21" t="s">
        <v>2446</v>
      </c>
      <c r="J36" s="21" t="s">
        <v>12</v>
      </c>
      <c r="K36" s="22">
        <v>46108</v>
      </c>
      <c r="L36" s="21" t="s">
        <v>9235</v>
      </c>
      <c r="M36" s="118">
        <v>1</v>
      </c>
      <c r="N36" s="118">
        <v>1506</v>
      </c>
      <c r="O36" s="118">
        <v>374</v>
      </c>
      <c r="P36" s="118">
        <v>8913</v>
      </c>
      <c r="Q36" s="134">
        <f t="shared" si="2"/>
        <v>8913</v>
      </c>
      <c r="R36" s="134">
        <f t="shared" si="3"/>
        <v>8913</v>
      </c>
    </row>
    <row r="37" spans="1:18" ht="24" x14ac:dyDescent="0.25">
      <c r="A37" s="15">
        <v>143358</v>
      </c>
      <c r="B37" s="135" t="s">
        <v>9268</v>
      </c>
      <c r="C37" s="136" t="s">
        <v>9269</v>
      </c>
      <c r="D37" s="137" t="s">
        <v>9259</v>
      </c>
      <c r="E37" s="19">
        <v>0.5</v>
      </c>
      <c r="F37" s="19">
        <v>3.02</v>
      </c>
      <c r="G37" s="19">
        <v>22.57</v>
      </c>
      <c r="H37" s="20">
        <v>10598</v>
      </c>
      <c r="I37" s="21" t="s">
        <v>2446</v>
      </c>
      <c r="J37" s="21" t="s">
        <v>12</v>
      </c>
      <c r="K37" s="22">
        <v>46108</v>
      </c>
      <c r="L37" s="21" t="s">
        <v>9235</v>
      </c>
      <c r="M37" s="118">
        <v>1</v>
      </c>
      <c r="N37" s="118">
        <v>1139</v>
      </c>
      <c r="O37" s="118">
        <v>374</v>
      </c>
      <c r="P37" s="118">
        <v>8913</v>
      </c>
      <c r="Q37" s="134">
        <f t="shared" si="2"/>
        <v>8913</v>
      </c>
      <c r="R37" s="134">
        <f t="shared" si="3"/>
        <v>8913</v>
      </c>
    </row>
    <row r="38" spans="1:18" ht="33.75" x14ac:dyDescent="0.25">
      <c r="A38" s="15">
        <v>143359</v>
      </c>
      <c r="B38" s="135" t="s">
        <v>8993</v>
      </c>
      <c r="C38" s="136" t="s">
        <v>9270</v>
      </c>
      <c r="D38" s="137" t="s">
        <v>9271</v>
      </c>
      <c r="E38" s="19">
        <v>2.08</v>
      </c>
      <c r="F38" s="19">
        <v>6.23</v>
      </c>
      <c r="G38" s="19">
        <v>89.28</v>
      </c>
      <c r="H38" s="20">
        <v>10598</v>
      </c>
      <c r="I38" s="21" t="s">
        <v>2446</v>
      </c>
      <c r="J38" s="21" t="s">
        <v>12</v>
      </c>
      <c r="K38" s="22">
        <v>46108</v>
      </c>
      <c r="L38" s="21" t="s">
        <v>9235</v>
      </c>
      <c r="M38" s="118">
        <v>1</v>
      </c>
      <c r="N38" s="118">
        <v>964</v>
      </c>
      <c r="O38" s="118">
        <v>2154</v>
      </c>
      <c r="P38" s="118">
        <v>8912</v>
      </c>
      <c r="Q38" s="134">
        <f t="shared" si="2"/>
        <v>8912</v>
      </c>
      <c r="R38" s="134">
        <f t="shared" si="3"/>
        <v>8912</v>
      </c>
    </row>
    <row r="39" spans="1:18" ht="33.75" x14ac:dyDescent="0.25">
      <c r="A39" s="15">
        <v>143359</v>
      </c>
      <c r="B39" s="135" t="s">
        <v>9179</v>
      </c>
      <c r="C39" s="136" t="s">
        <v>9272</v>
      </c>
      <c r="D39" s="137" t="s">
        <v>9271</v>
      </c>
      <c r="E39" s="19">
        <v>2.15</v>
      </c>
      <c r="F39" s="19">
        <v>6.3</v>
      </c>
      <c r="G39" s="19">
        <v>92.43</v>
      </c>
      <c r="H39" s="20">
        <v>10598</v>
      </c>
      <c r="I39" s="21" t="s">
        <v>2446</v>
      </c>
      <c r="J39" s="21" t="s">
        <v>12</v>
      </c>
      <c r="K39" s="22">
        <v>46108</v>
      </c>
      <c r="L39" s="21" t="s">
        <v>9235</v>
      </c>
      <c r="M39" s="118">
        <v>1</v>
      </c>
      <c r="N39" s="118">
        <v>998</v>
      </c>
      <c r="O39" s="118">
        <v>2154</v>
      </c>
      <c r="P39" s="118">
        <v>8912</v>
      </c>
      <c r="Q39" s="134">
        <f t="shared" si="2"/>
        <v>8912</v>
      </c>
      <c r="R39" s="134">
        <f t="shared" si="3"/>
        <v>8912</v>
      </c>
    </row>
    <row r="40" spans="1:18" ht="33.75" x14ac:dyDescent="0.25">
      <c r="A40" s="15">
        <v>143359</v>
      </c>
      <c r="B40" s="135" t="s">
        <v>9180</v>
      </c>
      <c r="C40" s="136" t="s">
        <v>9273</v>
      </c>
      <c r="D40" s="137" t="s">
        <v>9271</v>
      </c>
      <c r="E40" s="19">
        <v>1.94</v>
      </c>
      <c r="F40" s="19">
        <v>5.95</v>
      </c>
      <c r="G40" s="19">
        <v>83.48</v>
      </c>
      <c r="H40" s="20">
        <v>10598</v>
      </c>
      <c r="I40" s="21" t="s">
        <v>2446</v>
      </c>
      <c r="J40" s="21" t="s">
        <v>12</v>
      </c>
      <c r="K40" s="22">
        <v>46108</v>
      </c>
      <c r="L40" s="21" t="s">
        <v>9235</v>
      </c>
      <c r="M40" s="118">
        <v>1</v>
      </c>
      <c r="N40" s="118">
        <v>964</v>
      </c>
      <c r="O40" s="118">
        <v>2014</v>
      </c>
      <c r="P40" s="118">
        <v>8912</v>
      </c>
      <c r="Q40" s="134">
        <f t="shared" si="2"/>
        <v>8912</v>
      </c>
      <c r="R40" s="134">
        <f t="shared" si="3"/>
        <v>8912</v>
      </c>
    </row>
    <row r="41" spans="1:18" ht="33.75" x14ac:dyDescent="0.25">
      <c r="A41" s="15">
        <v>143359</v>
      </c>
      <c r="B41" s="135" t="s">
        <v>9181</v>
      </c>
      <c r="C41" s="136" t="s">
        <v>9270</v>
      </c>
      <c r="D41" s="137" t="s">
        <v>9271</v>
      </c>
      <c r="E41" s="19">
        <v>2.08</v>
      </c>
      <c r="F41" s="19">
        <v>6.23</v>
      </c>
      <c r="G41" s="19">
        <v>89.28</v>
      </c>
      <c r="H41" s="20">
        <v>10598</v>
      </c>
      <c r="I41" s="21" t="s">
        <v>2446</v>
      </c>
      <c r="J41" s="21" t="s">
        <v>12</v>
      </c>
      <c r="K41" s="22">
        <v>46108</v>
      </c>
      <c r="L41" s="21" t="s">
        <v>9235</v>
      </c>
      <c r="M41" s="118">
        <v>1</v>
      </c>
      <c r="N41" s="118">
        <v>964</v>
      </c>
      <c r="O41" s="118">
        <v>2154</v>
      </c>
      <c r="P41" s="118">
        <v>8912</v>
      </c>
      <c r="Q41" s="134">
        <f t="shared" si="2"/>
        <v>8912</v>
      </c>
      <c r="R41" s="134">
        <f t="shared" si="3"/>
        <v>8912</v>
      </c>
    </row>
    <row r="42" spans="1:18" ht="33.75" x14ac:dyDescent="0.25">
      <c r="A42" s="15">
        <v>143359</v>
      </c>
      <c r="B42" s="135" t="s">
        <v>9236</v>
      </c>
      <c r="C42" s="136" t="s">
        <v>9272</v>
      </c>
      <c r="D42" s="137" t="s">
        <v>9271</v>
      </c>
      <c r="E42" s="19">
        <v>2.15</v>
      </c>
      <c r="F42" s="19">
        <v>6.3</v>
      </c>
      <c r="G42" s="19">
        <v>92.43</v>
      </c>
      <c r="H42" s="20">
        <v>10598</v>
      </c>
      <c r="I42" s="21" t="s">
        <v>2446</v>
      </c>
      <c r="J42" s="21" t="s">
        <v>12</v>
      </c>
      <c r="K42" s="22">
        <v>46108</v>
      </c>
      <c r="L42" s="21" t="s">
        <v>9235</v>
      </c>
      <c r="M42" s="118">
        <v>1</v>
      </c>
      <c r="N42" s="118">
        <v>998</v>
      </c>
      <c r="O42" s="118">
        <v>2154</v>
      </c>
      <c r="P42" s="118">
        <v>8912</v>
      </c>
      <c r="Q42" s="134">
        <f t="shared" si="2"/>
        <v>8912</v>
      </c>
      <c r="R42" s="134">
        <f t="shared" si="3"/>
        <v>8912</v>
      </c>
    </row>
    <row r="43" spans="1:18" ht="24" x14ac:dyDescent="0.25">
      <c r="A43" s="15">
        <v>143361</v>
      </c>
      <c r="B43" s="135" t="s">
        <v>8993</v>
      </c>
      <c r="C43" s="136" t="s">
        <v>9274</v>
      </c>
      <c r="D43" s="137" t="s">
        <v>9234</v>
      </c>
      <c r="E43" s="19">
        <v>0.66</v>
      </c>
      <c r="F43" s="19">
        <v>3.29</v>
      </c>
      <c r="G43" s="19">
        <v>23.21</v>
      </c>
      <c r="H43" s="20">
        <v>11020</v>
      </c>
      <c r="I43" s="21" t="s">
        <v>4006</v>
      </c>
      <c r="J43" s="21" t="s">
        <v>12</v>
      </c>
      <c r="K43" s="22">
        <v>46106</v>
      </c>
      <c r="L43" s="21" t="s">
        <v>9182</v>
      </c>
      <c r="M43" s="118">
        <v>1</v>
      </c>
      <c r="N43" s="118">
        <v>938</v>
      </c>
      <c r="O43" s="118">
        <v>707</v>
      </c>
      <c r="P43" s="118">
        <v>8893</v>
      </c>
      <c r="Q43" s="134">
        <f t="shared" si="2"/>
        <v>8893</v>
      </c>
      <c r="R43" s="134">
        <f t="shared" si="3"/>
        <v>8893</v>
      </c>
    </row>
    <row r="44" spans="1:18" ht="36" x14ac:dyDescent="0.25">
      <c r="A44" s="15">
        <v>143368</v>
      </c>
      <c r="B44" s="135" t="s">
        <v>8993</v>
      </c>
      <c r="C44" s="136" t="s">
        <v>9275</v>
      </c>
      <c r="D44" s="137" t="s">
        <v>9243</v>
      </c>
      <c r="E44" s="19">
        <v>0.4</v>
      </c>
      <c r="F44" s="19">
        <v>3.46</v>
      </c>
      <c r="G44" s="19">
        <v>13.16</v>
      </c>
      <c r="H44" s="20">
        <v>11277</v>
      </c>
      <c r="I44" s="21" t="s">
        <v>5012</v>
      </c>
      <c r="J44" s="21" t="s">
        <v>12</v>
      </c>
      <c r="K44" s="22">
        <v>46105</v>
      </c>
      <c r="L44" s="21" t="s">
        <v>9241</v>
      </c>
      <c r="M44" s="118">
        <v>10</v>
      </c>
      <c r="N44" s="118">
        <v>1530</v>
      </c>
      <c r="O44" s="118">
        <v>200</v>
      </c>
      <c r="P44" s="118">
        <v>8965</v>
      </c>
      <c r="Q44" s="134">
        <f t="shared" si="2"/>
        <v>8965</v>
      </c>
      <c r="R44" s="134">
        <f t="shared" si="3"/>
        <v>8965</v>
      </c>
    </row>
    <row r="45" spans="1:18" ht="24" x14ac:dyDescent="0.25">
      <c r="A45" s="15">
        <v>143370</v>
      </c>
      <c r="B45" s="135" t="s">
        <v>8993</v>
      </c>
      <c r="C45" s="136" t="s">
        <v>9276</v>
      </c>
      <c r="D45" s="137" t="s">
        <v>9185</v>
      </c>
      <c r="E45" s="19">
        <v>1.65</v>
      </c>
      <c r="F45" s="19">
        <v>5.7</v>
      </c>
      <c r="G45" s="19">
        <v>57.63</v>
      </c>
      <c r="H45" s="20">
        <v>10223</v>
      </c>
      <c r="I45" s="21" t="s">
        <v>6167</v>
      </c>
      <c r="J45" s="21" t="s">
        <v>12</v>
      </c>
      <c r="K45" s="22">
        <v>46108</v>
      </c>
      <c r="L45" s="21" t="s">
        <v>9235</v>
      </c>
      <c r="M45" s="118">
        <v>2</v>
      </c>
      <c r="N45" s="118">
        <v>804</v>
      </c>
      <c r="O45" s="118">
        <v>2048</v>
      </c>
      <c r="P45" s="118">
        <v>8937</v>
      </c>
      <c r="Q45" s="134">
        <f t="shared" si="2"/>
        <v>8937</v>
      </c>
      <c r="R45" s="134">
        <f t="shared" si="3"/>
        <v>8937</v>
      </c>
    </row>
    <row r="46" spans="1:18" ht="24" x14ac:dyDescent="0.25">
      <c r="A46" s="15">
        <v>143370</v>
      </c>
      <c r="B46" s="135" t="s">
        <v>9179</v>
      </c>
      <c r="C46" s="136" t="s">
        <v>9276</v>
      </c>
      <c r="D46" s="137" t="s">
        <v>9185</v>
      </c>
      <c r="E46" s="19">
        <v>0.64</v>
      </c>
      <c r="F46" s="19">
        <v>3.2</v>
      </c>
      <c r="G46" s="19">
        <v>22.4</v>
      </c>
      <c r="H46" s="20">
        <v>10223</v>
      </c>
      <c r="I46" s="21" t="s">
        <v>6167</v>
      </c>
      <c r="J46" s="21" t="s">
        <v>12</v>
      </c>
      <c r="K46" s="22">
        <v>46108</v>
      </c>
      <c r="L46" s="21" t="s">
        <v>9235</v>
      </c>
      <c r="M46" s="118">
        <v>1</v>
      </c>
      <c r="N46" s="118">
        <v>800</v>
      </c>
      <c r="O46" s="118">
        <v>800</v>
      </c>
      <c r="P46" s="118">
        <v>8937</v>
      </c>
      <c r="Q46" s="134">
        <f t="shared" si="2"/>
        <v>8937</v>
      </c>
      <c r="R46" s="134">
        <f t="shared" si="3"/>
        <v>8937</v>
      </c>
    </row>
    <row r="47" spans="1:18" ht="24" x14ac:dyDescent="0.25">
      <c r="A47" s="15">
        <v>143370</v>
      </c>
      <c r="B47" s="135" t="s">
        <v>9180</v>
      </c>
      <c r="C47" s="136" t="s">
        <v>9276</v>
      </c>
      <c r="D47" s="137" t="s">
        <v>9185</v>
      </c>
      <c r="E47" s="19">
        <v>0.89</v>
      </c>
      <c r="F47" s="19">
        <v>3.86</v>
      </c>
      <c r="G47" s="19">
        <v>31.31</v>
      </c>
      <c r="H47" s="20">
        <v>10223</v>
      </c>
      <c r="I47" s="21" t="s">
        <v>6167</v>
      </c>
      <c r="J47" s="21" t="s">
        <v>12</v>
      </c>
      <c r="K47" s="22">
        <v>46108</v>
      </c>
      <c r="L47" s="21" t="s">
        <v>9235</v>
      </c>
      <c r="M47" s="118">
        <v>1</v>
      </c>
      <c r="N47" s="118">
        <v>770</v>
      </c>
      <c r="O47" s="118">
        <v>1162</v>
      </c>
      <c r="P47" s="118">
        <v>8937</v>
      </c>
      <c r="Q47" s="134">
        <f t="shared" si="2"/>
        <v>8937</v>
      </c>
      <c r="R47" s="134">
        <f t="shared" si="3"/>
        <v>8937</v>
      </c>
    </row>
    <row r="48" spans="1:18" ht="24" x14ac:dyDescent="0.25">
      <c r="A48" s="15">
        <v>143370</v>
      </c>
      <c r="B48" s="135" t="s">
        <v>9181</v>
      </c>
      <c r="C48" s="136" t="s">
        <v>9276</v>
      </c>
      <c r="D48" s="137" t="s">
        <v>9185</v>
      </c>
      <c r="E48" s="19">
        <v>1.1100000000000001</v>
      </c>
      <c r="F48" s="19">
        <v>4.3499999999999996</v>
      </c>
      <c r="G48" s="19">
        <v>38.869999999999997</v>
      </c>
      <c r="H48" s="20">
        <v>10223</v>
      </c>
      <c r="I48" s="21" t="s">
        <v>6167</v>
      </c>
      <c r="J48" s="21" t="s">
        <v>12</v>
      </c>
      <c r="K48" s="22">
        <v>46108</v>
      </c>
      <c r="L48" s="21" t="s">
        <v>9235</v>
      </c>
      <c r="M48" s="118">
        <v>1</v>
      </c>
      <c r="N48" s="118">
        <v>818</v>
      </c>
      <c r="O48" s="118">
        <v>1358</v>
      </c>
      <c r="P48" s="118">
        <v>8937</v>
      </c>
      <c r="Q48" s="134">
        <f t="shared" si="2"/>
        <v>8937</v>
      </c>
      <c r="R48" s="134">
        <f t="shared" si="3"/>
        <v>8937</v>
      </c>
    </row>
    <row r="49" spans="1:18" ht="24" x14ac:dyDescent="0.25">
      <c r="A49" s="15">
        <v>143370</v>
      </c>
      <c r="B49" s="135" t="s">
        <v>9236</v>
      </c>
      <c r="C49" s="136" t="s">
        <v>9276</v>
      </c>
      <c r="D49" s="137" t="s">
        <v>9185</v>
      </c>
      <c r="E49" s="19">
        <v>1.25</v>
      </c>
      <c r="F49" s="19">
        <v>4.4800000000000004</v>
      </c>
      <c r="G49" s="19">
        <v>43.59</v>
      </c>
      <c r="H49" s="20">
        <v>10223</v>
      </c>
      <c r="I49" s="21" t="s">
        <v>6167</v>
      </c>
      <c r="J49" s="21" t="s">
        <v>12</v>
      </c>
      <c r="K49" s="22">
        <v>46108</v>
      </c>
      <c r="L49" s="21" t="s">
        <v>9235</v>
      </c>
      <c r="M49" s="118">
        <v>3</v>
      </c>
      <c r="N49" s="118">
        <v>1016</v>
      </c>
      <c r="O49" s="118">
        <v>1226</v>
      </c>
      <c r="P49" s="118">
        <v>8937</v>
      </c>
      <c r="Q49" s="134">
        <f t="shared" si="2"/>
        <v>8937</v>
      </c>
      <c r="R49" s="134">
        <f t="shared" si="3"/>
        <v>8937</v>
      </c>
    </row>
    <row r="50" spans="1:18" ht="33.75" x14ac:dyDescent="0.25">
      <c r="A50" s="15">
        <v>143371</v>
      </c>
      <c r="B50" s="135" t="s">
        <v>8993</v>
      </c>
      <c r="C50" s="136" t="s">
        <v>9277</v>
      </c>
      <c r="D50" s="137" t="s">
        <v>9271</v>
      </c>
      <c r="E50" s="19">
        <v>0.5</v>
      </c>
      <c r="F50" s="19">
        <v>1.92</v>
      </c>
      <c r="G50" s="19">
        <v>6.37</v>
      </c>
      <c r="H50" s="20">
        <v>10436</v>
      </c>
      <c r="I50" s="21" t="s">
        <v>7800</v>
      </c>
      <c r="J50" s="21" t="s">
        <v>12</v>
      </c>
      <c r="K50" s="22">
        <v>46107</v>
      </c>
      <c r="L50" s="21" t="s">
        <v>9184</v>
      </c>
      <c r="M50" s="118">
        <v>1</v>
      </c>
      <c r="N50" s="118">
        <v>192</v>
      </c>
      <c r="O50" s="118">
        <v>772</v>
      </c>
      <c r="P50" s="118">
        <v>8912</v>
      </c>
      <c r="Q50" s="134">
        <f t="shared" si="2"/>
        <v>8912</v>
      </c>
      <c r="R50" s="134">
        <f t="shared" si="3"/>
        <v>8912</v>
      </c>
    </row>
    <row r="51" spans="1:18" ht="33.75" x14ac:dyDescent="0.25">
      <c r="A51" s="15">
        <v>143371</v>
      </c>
      <c r="B51" s="135" t="s">
        <v>9179</v>
      </c>
      <c r="C51" s="136" t="s">
        <v>9277</v>
      </c>
      <c r="D51" s="137" t="s">
        <v>9271</v>
      </c>
      <c r="E51" s="19">
        <v>0.5</v>
      </c>
      <c r="F51" s="19">
        <v>2.86</v>
      </c>
      <c r="G51" s="19">
        <v>10.25</v>
      </c>
      <c r="H51" s="20">
        <v>10436</v>
      </c>
      <c r="I51" s="21" t="s">
        <v>7800</v>
      </c>
      <c r="J51" s="21" t="s">
        <v>12</v>
      </c>
      <c r="K51" s="22">
        <v>46107</v>
      </c>
      <c r="L51" s="21" t="s">
        <v>9184</v>
      </c>
      <c r="M51" s="118">
        <v>1</v>
      </c>
      <c r="N51" s="118">
        <v>192</v>
      </c>
      <c r="O51" s="118">
        <v>1242</v>
      </c>
      <c r="P51" s="118">
        <v>8912</v>
      </c>
      <c r="Q51" s="134">
        <f t="shared" si="2"/>
        <v>8912</v>
      </c>
      <c r="R51" s="134">
        <f t="shared" si="3"/>
        <v>8912</v>
      </c>
    </row>
    <row r="52" spans="1:18" ht="33.75" x14ac:dyDescent="0.25">
      <c r="A52" s="15">
        <v>143371</v>
      </c>
      <c r="B52" s="135" t="s">
        <v>9180</v>
      </c>
      <c r="C52" s="136" t="s">
        <v>9277</v>
      </c>
      <c r="D52" s="137" t="s">
        <v>9271</v>
      </c>
      <c r="E52" s="19">
        <v>0.5</v>
      </c>
      <c r="F52" s="19">
        <v>1.9</v>
      </c>
      <c r="G52" s="19">
        <v>6.29</v>
      </c>
      <c r="H52" s="20">
        <v>10436</v>
      </c>
      <c r="I52" s="21" t="s">
        <v>7800</v>
      </c>
      <c r="J52" s="21" t="s">
        <v>12</v>
      </c>
      <c r="K52" s="22">
        <v>46107</v>
      </c>
      <c r="L52" s="21" t="s">
        <v>9184</v>
      </c>
      <c r="M52" s="118">
        <v>1</v>
      </c>
      <c r="N52" s="118">
        <v>762</v>
      </c>
      <c r="O52" s="118">
        <v>192</v>
      </c>
      <c r="P52" s="118">
        <v>8912</v>
      </c>
      <c r="Q52" s="134">
        <f t="shared" si="2"/>
        <v>8912</v>
      </c>
      <c r="R52" s="134">
        <f t="shared" si="3"/>
        <v>8912</v>
      </c>
    </row>
    <row r="53" spans="1:18" ht="33.75" x14ac:dyDescent="0.25">
      <c r="A53" s="15">
        <v>143371</v>
      </c>
      <c r="B53" s="135" t="s">
        <v>9181</v>
      </c>
      <c r="C53" s="136" t="s">
        <v>9277</v>
      </c>
      <c r="D53" s="137" t="s">
        <v>9271</v>
      </c>
      <c r="E53" s="19">
        <v>0.82</v>
      </c>
      <c r="F53" s="19">
        <v>3.67</v>
      </c>
      <c r="G53" s="19">
        <v>35.369999999999997</v>
      </c>
      <c r="H53" s="20">
        <v>10436</v>
      </c>
      <c r="I53" s="21" t="s">
        <v>7800</v>
      </c>
      <c r="J53" s="21" t="s">
        <v>12</v>
      </c>
      <c r="K53" s="22">
        <v>46107</v>
      </c>
      <c r="L53" s="21" t="s">
        <v>9184</v>
      </c>
      <c r="M53" s="118">
        <v>4</v>
      </c>
      <c r="N53" s="118">
        <v>1052</v>
      </c>
      <c r="O53" s="118">
        <v>782</v>
      </c>
      <c r="P53" s="118">
        <v>8912</v>
      </c>
      <c r="Q53" s="134">
        <f t="shared" si="2"/>
        <v>8912</v>
      </c>
      <c r="R53" s="134">
        <f t="shared" si="3"/>
        <v>8912</v>
      </c>
    </row>
    <row r="54" spans="1:18" ht="33.75" x14ac:dyDescent="0.25">
      <c r="A54" s="15">
        <v>143371</v>
      </c>
      <c r="B54" s="135" t="s">
        <v>9236</v>
      </c>
      <c r="C54" s="136" t="s">
        <v>9277</v>
      </c>
      <c r="D54" s="137" t="s">
        <v>9271</v>
      </c>
      <c r="E54" s="19">
        <v>1.31</v>
      </c>
      <c r="F54" s="19">
        <v>4.59</v>
      </c>
      <c r="G54" s="19">
        <v>56.18</v>
      </c>
      <c r="H54" s="20">
        <v>10436</v>
      </c>
      <c r="I54" s="21" t="s">
        <v>7800</v>
      </c>
      <c r="J54" s="21" t="s">
        <v>12</v>
      </c>
      <c r="K54" s="22">
        <v>46107</v>
      </c>
      <c r="L54" s="21" t="s">
        <v>9184</v>
      </c>
      <c r="M54" s="118">
        <v>4</v>
      </c>
      <c r="N54" s="118">
        <v>1052</v>
      </c>
      <c r="O54" s="118">
        <v>1242</v>
      </c>
      <c r="P54" s="118">
        <v>8912</v>
      </c>
      <c r="Q54" s="134">
        <f t="shared" si="2"/>
        <v>8912</v>
      </c>
      <c r="R54" s="134">
        <f t="shared" si="3"/>
        <v>8912</v>
      </c>
    </row>
    <row r="55" spans="1:18" ht="33.75" x14ac:dyDescent="0.25">
      <c r="A55" s="15">
        <v>143371</v>
      </c>
      <c r="B55" s="135" t="s">
        <v>9237</v>
      </c>
      <c r="C55" s="136" t="s">
        <v>9277</v>
      </c>
      <c r="D55" s="137" t="s">
        <v>9271</v>
      </c>
      <c r="E55" s="19">
        <v>0.81</v>
      </c>
      <c r="F55" s="19">
        <v>3.65</v>
      </c>
      <c r="G55" s="19">
        <v>34.92</v>
      </c>
      <c r="H55" s="20">
        <v>10436</v>
      </c>
      <c r="I55" s="21" t="s">
        <v>7800</v>
      </c>
      <c r="J55" s="21" t="s">
        <v>12</v>
      </c>
      <c r="K55" s="22">
        <v>46107</v>
      </c>
      <c r="L55" s="21" t="s">
        <v>9184</v>
      </c>
      <c r="M55" s="118">
        <v>4</v>
      </c>
      <c r="N55" s="118">
        <v>1052</v>
      </c>
      <c r="O55" s="118">
        <v>772</v>
      </c>
      <c r="P55" s="118">
        <v>8912</v>
      </c>
      <c r="Q55" s="134">
        <f t="shared" si="2"/>
        <v>8912</v>
      </c>
      <c r="R55" s="134">
        <f t="shared" si="3"/>
        <v>8912</v>
      </c>
    </row>
    <row r="56" spans="1:18" ht="33.75" x14ac:dyDescent="0.25">
      <c r="A56" s="15">
        <v>143371</v>
      </c>
      <c r="B56" s="135" t="s">
        <v>9246</v>
      </c>
      <c r="C56" s="136" t="s">
        <v>9277</v>
      </c>
      <c r="D56" s="137" t="s">
        <v>9271</v>
      </c>
      <c r="E56" s="19">
        <v>0.61</v>
      </c>
      <c r="F56" s="19">
        <v>3.12</v>
      </c>
      <c r="G56" s="19">
        <v>26.22</v>
      </c>
      <c r="H56" s="20">
        <v>10436</v>
      </c>
      <c r="I56" s="21" t="s">
        <v>7800</v>
      </c>
      <c r="J56" s="21" t="s">
        <v>12</v>
      </c>
      <c r="K56" s="22">
        <v>46107</v>
      </c>
      <c r="L56" s="21" t="s">
        <v>9184</v>
      </c>
      <c r="M56" s="118">
        <v>1</v>
      </c>
      <c r="N56" s="118">
        <v>790</v>
      </c>
      <c r="O56" s="118">
        <v>772</v>
      </c>
      <c r="P56" s="118">
        <v>8912</v>
      </c>
      <c r="Q56" s="134">
        <f t="shared" si="2"/>
        <v>8912</v>
      </c>
      <c r="R56" s="134">
        <f t="shared" si="3"/>
        <v>8912</v>
      </c>
    </row>
    <row r="57" spans="1:18" ht="33.75" x14ac:dyDescent="0.25">
      <c r="A57" s="15">
        <v>143371</v>
      </c>
      <c r="B57" s="135" t="s">
        <v>9266</v>
      </c>
      <c r="C57" s="136" t="s">
        <v>9277</v>
      </c>
      <c r="D57" s="137" t="s">
        <v>9271</v>
      </c>
      <c r="E57" s="19">
        <v>0.98</v>
      </c>
      <c r="F57" s="19">
        <v>4.0599999999999996</v>
      </c>
      <c r="G57" s="19">
        <v>42.19</v>
      </c>
      <c r="H57" s="20">
        <v>10436</v>
      </c>
      <c r="I57" s="21" t="s">
        <v>7800</v>
      </c>
      <c r="J57" s="21" t="s">
        <v>12</v>
      </c>
      <c r="K57" s="22">
        <v>46107</v>
      </c>
      <c r="L57" s="21" t="s">
        <v>9184</v>
      </c>
      <c r="M57" s="118">
        <v>1</v>
      </c>
      <c r="N57" s="118">
        <v>790</v>
      </c>
      <c r="O57" s="118">
        <v>1242</v>
      </c>
      <c r="P57" s="118">
        <v>8912</v>
      </c>
      <c r="Q57" s="134">
        <f t="shared" si="2"/>
        <v>8912</v>
      </c>
      <c r="R57" s="134">
        <f t="shared" si="3"/>
        <v>8912</v>
      </c>
    </row>
    <row r="58" spans="1:18" ht="33.75" x14ac:dyDescent="0.25">
      <c r="A58" s="15">
        <v>143371</v>
      </c>
      <c r="B58" s="135" t="s">
        <v>9268</v>
      </c>
      <c r="C58" s="136" t="s">
        <v>9277</v>
      </c>
      <c r="D58" s="137" t="s">
        <v>9271</v>
      </c>
      <c r="E58" s="19">
        <v>0.6</v>
      </c>
      <c r="F58" s="19">
        <v>3.1</v>
      </c>
      <c r="G58" s="19">
        <v>25.88</v>
      </c>
      <c r="H58" s="20">
        <v>10436</v>
      </c>
      <c r="I58" s="21" t="s">
        <v>7800</v>
      </c>
      <c r="J58" s="21" t="s">
        <v>12</v>
      </c>
      <c r="K58" s="22">
        <v>46107</v>
      </c>
      <c r="L58" s="21" t="s">
        <v>9184</v>
      </c>
      <c r="M58" s="118">
        <v>1</v>
      </c>
      <c r="N58" s="118">
        <v>790</v>
      </c>
      <c r="O58" s="118">
        <v>762</v>
      </c>
      <c r="P58" s="118">
        <v>8912</v>
      </c>
      <c r="Q58" s="134">
        <f t="shared" si="2"/>
        <v>8912</v>
      </c>
      <c r="R58" s="134">
        <f t="shared" si="3"/>
        <v>8912</v>
      </c>
    </row>
    <row r="59" spans="1:18" ht="33.75" x14ac:dyDescent="0.25">
      <c r="A59" s="15">
        <v>143371</v>
      </c>
      <c r="B59" s="135" t="s">
        <v>9278</v>
      </c>
      <c r="C59" s="136" t="s">
        <v>9277</v>
      </c>
      <c r="D59" s="137" t="s">
        <v>9271</v>
      </c>
      <c r="E59" s="19">
        <v>0.84</v>
      </c>
      <c r="F59" s="19">
        <v>3.72</v>
      </c>
      <c r="G59" s="19">
        <v>36.119999999999997</v>
      </c>
      <c r="H59" s="20">
        <v>10436</v>
      </c>
      <c r="I59" s="21" t="s">
        <v>7800</v>
      </c>
      <c r="J59" s="21" t="s">
        <v>12</v>
      </c>
      <c r="K59" s="22">
        <v>46107</v>
      </c>
      <c r="L59" s="21" t="s">
        <v>9184</v>
      </c>
      <c r="M59" s="118">
        <v>6</v>
      </c>
      <c r="N59" s="118">
        <v>1088</v>
      </c>
      <c r="O59" s="118">
        <v>772</v>
      </c>
      <c r="P59" s="118">
        <v>8912</v>
      </c>
      <c r="Q59" s="134">
        <f t="shared" si="2"/>
        <v>8912</v>
      </c>
      <c r="R59" s="134">
        <f t="shared" si="3"/>
        <v>8912</v>
      </c>
    </row>
    <row r="60" spans="1:18" ht="33.75" x14ac:dyDescent="0.25">
      <c r="A60" s="15">
        <v>143371</v>
      </c>
      <c r="B60" s="135" t="s">
        <v>9279</v>
      </c>
      <c r="C60" s="136" t="s">
        <v>9277</v>
      </c>
      <c r="D60" s="137" t="s">
        <v>9271</v>
      </c>
      <c r="E60" s="19">
        <v>1.35</v>
      </c>
      <c r="F60" s="19">
        <v>4.66</v>
      </c>
      <c r="G60" s="19">
        <v>58.11</v>
      </c>
      <c r="H60" s="20">
        <v>10436</v>
      </c>
      <c r="I60" s="21" t="s">
        <v>7800</v>
      </c>
      <c r="J60" s="21" t="s">
        <v>12</v>
      </c>
      <c r="K60" s="22">
        <v>46107</v>
      </c>
      <c r="L60" s="21" t="s">
        <v>9184</v>
      </c>
      <c r="M60" s="118">
        <v>6</v>
      </c>
      <c r="N60" s="118">
        <v>1088</v>
      </c>
      <c r="O60" s="118">
        <v>1242</v>
      </c>
      <c r="P60" s="118">
        <v>8912</v>
      </c>
      <c r="Q60" s="134">
        <f t="shared" si="2"/>
        <v>8912</v>
      </c>
      <c r="R60" s="134">
        <f t="shared" si="3"/>
        <v>8912</v>
      </c>
    </row>
    <row r="61" spans="1:18" ht="33.75" x14ac:dyDescent="0.25">
      <c r="A61" s="15">
        <v>143371</v>
      </c>
      <c r="B61" s="135" t="s">
        <v>9280</v>
      </c>
      <c r="C61" s="136" t="s">
        <v>9277</v>
      </c>
      <c r="D61" s="137" t="s">
        <v>9271</v>
      </c>
      <c r="E61" s="19">
        <v>0.83</v>
      </c>
      <c r="F61" s="19">
        <v>3.7</v>
      </c>
      <c r="G61" s="19">
        <v>35.65</v>
      </c>
      <c r="H61" s="20">
        <v>10436</v>
      </c>
      <c r="I61" s="21" t="s">
        <v>7800</v>
      </c>
      <c r="J61" s="21" t="s">
        <v>12</v>
      </c>
      <c r="K61" s="22">
        <v>46107</v>
      </c>
      <c r="L61" s="21" t="s">
        <v>9184</v>
      </c>
      <c r="M61" s="118">
        <v>6</v>
      </c>
      <c r="N61" s="118">
        <v>1088</v>
      </c>
      <c r="O61" s="118">
        <v>762</v>
      </c>
      <c r="P61" s="118">
        <v>8912</v>
      </c>
      <c r="Q61" s="134">
        <f t="shared" si="2"/>
        <v>8912</v>
      </c>
      <c r="R61" s="134">
        <f t="shared" si="3"/>
        <v>8912</v>
      </c>
    </row>
    <row r="62" spans="1:18" ht="33.75" x14ac:dyDescent="0.25">
      <c r="A62" s="15">
        <v>143371</v>
      </c>
      <c r="B62" s="135" t="s">
        <v>9281</v>
      </c>
      <c r="C62" s="136" t="s">
        <v>9277</v>
      </c>
      <c r="D62" s="137" t="s">
        <v>9271</v>
      </c>
      <c r="E62" s="19">
        <v>0.68</v>
      </c>
      <c r="F62" s="19">
        <v>3.32</v>
      </c>
      <c r="G62" s="19">
        <v>29.34</v>
      </c>
      <c r="H62" s="20">
        <v>10436</v>
      </c>
      <c r="I62" s="21" t="s">
        <v>7800</v>
      </c>
      <c r="J62" s="21" t="s">
        <v>12</v>
      </c>
      <c r="K62" s="22">
        <v>46107</v>
      </c>
      <c r="L62" s="21" t="s">
        <v>9184</v>
      </c>
      <c r="M62" s="118">
        <v>1</v>
      </c>
      <c r="N62" s="118">
        <v>910</v>
      </c>
      <c r="O62" s="118">
        <v>750</v>
      </c>
      <c r="P62" s="118">
        <v>8912</v>
      </c>
      <c r="Q62" s="134">
        <f t="shared" si="2"/>
        <v>8912</v>
      </c>
      <c r="R62" s="134">
        <f t="shared" si="3"/>
        <v>8912</v>
      </c>
    </row>
    <row r="63" spans="1:18" ht="33.75" x14ac:dyDescent="0.25">
      <c r="A63" s="15">
        <v>143371</v>
      </c>
      <c r="B63" s="135" t="s">
        <v>9282</v>
      </c>
      <c r="C63" s="136" t="s">
        <v>9277</v>
      </c>
      <c r="D63" s="137" t="s">
        <v>9271</v>
      </c>
      <c r="E63" s="19">
        <v>1.04</v>
      </c>
      <c r="F63" s="19">
        <v>4.0999999999999996</v>
      </c>
      <c r="G63" s="19">
        <v>44.6</v>
      </c>
      <c r="H63" s="20">
        <v>10436</v>
      </c>
      <c r="I63" s="21" t="s">
        <v>7800</v>
      </c>
      <c r="J63" s="21" t="s">
        <v>12</v>
      </c>
      <c r="K63" s="22">
        <v>46107</v>
      </c>
      <c r="L63" s="21" t="s">
        <v>9184</v>
      </c>
      <c r="M63" s="118">
        <v>1</v>
      </c>
      <c r="N63" s="118">
        <v>910</v>
      </c>
      <c r="O63" s="118">
        <v>1140</v>
      </c>
      <c r="P63" s="118">
        <v>8912</v>
      </c>
      <c r="Q63" s="134">
        <f t="shared" si="2"/>
        <v>8912</v>
      </c>
      <c r="R63" s="134">
        <f t="shared" si="3"/>
        <v>8912</v>
      </c>
    </row>
    <row r="64" spans="1:18" ht="33.75" x14ac:dyDescent="0.25">
      <c r="A64" s="15">
        <v>143371</v>
      </c>
      <c r="B64" s="135" t="s">
        <v>9283</v>
      </c>
      <c r="C64" s="136" t="s">
        <v>9277</v>
      </c>
      <c r="D64" s="137" t="s">
        <v>9271</v>
      </c>
      <c r="E64" s="19">
        <v>0.86</v>
      </c>
      <c r="F64" s="19">
        <v>3.77</v>
      </c>
      <c r="G64" s="19">
        <v>36.94</v>
      </c>
      <c r="H64" s="20">
        <v>10436</v>
      </c>
      <c r="I64" s="21" t="s">
        <v>7800</v>
      </c>
      <c r="J64" s="21" t="s">
        <v>12</v>
      </c>
      <c r="K64" s="22">
        <v>46107</v>
      </c>
      <c r="L64" s="21" t="s">
        <v>9184</v>
      </c>
      <c r="M64" s="118">
        <v>1</v>
      </c>
      <c r="N64" s="118">
        <v>1113</v>
      </c>
      <c r="O64" s="118">
        <v>772</v>
      </c>
      <c r="P64" s="118">
        <v>8912</v>
      </c>
      <c r="Q64" s="134">
        <f t="shared" si="2"/>
        <v>8912</v>
      </c>
      <c r="R64" s="134">
        <f t="shared" si="3"/>
        <v>8912</v>
      </c>
    </row>
    <row r="65" spans="1:18" ht="24" x14ac:dyDescent="0.25">
      <c r="A65" s="15">
        <v>143372</v>
      </c>
      <c r="B65" s="135" t="s">
        <v>8993</v>
      </c>
      <c r="C65" s="136" t="s">
        <v>9284</v>
      </c>
      <c r="D65" s="137" t="s">
        <v>9234</v>
      </c>
      <c r="E65" s="19">
        <v>1.2</v>
      </c>
      <c r="F65" s="19">
        <v>4.38</v>
      </c>
      <c r="G65" s="19">
        <v>41.92</v>
      </c>
      <c r="H65" s="20">
        <v>10343</v>
      </c>
      <c r="I65" s="21" t="s">
        <v>1497</v>
      </c>
      <c r="J65" s="21" t="s">
        <v>12</v>
      </c>
      <c r="K65" s="22">
        <v>46107</v>
      </c>
      <c r="L65" s="21" t="s">
        <v>9184</v>
      </c>
      <c r="M65" s="118">
        <v>1</v>
      </c>
      <c r="N65" s="118">
        <v>1131</v>
      </c>
      <c r="O65" s="118">
        <v>1059</v>
      </c>
      <c r="P65" s="118">
        <v>8893</v>
      </c>
      <c r="Q65" s="134">
        <f t="shared" si="2"/>
        <v>8893</v>
      </c>
      <c r="R65" s="134">
        <f t="shared" si="3"/>
        <v>8893</v>
      </c>
    </row>
    <row r="66" spans="1:18" ht="24" x14ac:dyDescent="0.25">
      <c r="A66" s="15">
        <v>143374</v>
      </c>
      <c r="B66" s="135" t="s">
        <v>8993</v>
      </c>
      <c r="C66" s="136" t="s">
        <v>9285</v>
      </c>
      <c r="D66" s="137" t="s">
        <v>9234</v>
      </c>
      <c r="E66" s="19">
        <v>0.89</v>
      </c>
      <c r="F66" s="19">
        <v>5.09</v>
      </c>
      <c r="G66" s="19">
        <v>31.2</v>
      </c>
      <c r="H66" s="20">
        <v>10205</v>
      </c>
      <c r="I66" s="21" t="s">
        <v>1003</v>
      </c>
      <c r="J66" s="21" t="s">
        <v>12</v>
      </c>
      <c r="K66" s="22">
        <v>46104</v>
      </c>
      <c r="L66" s="21" t="s">
        <v>9248</v>
      </c>
      <c r="M66" s="118">
        <v>1</v>
      </c>
      <c r="N66" s="118">
        <v>419</v>
      </c>
      <c r="O66" s="118">
        <v>2128</v>
      </c>
      <c r="P66" s="118">
        <v>8893</v>
      </c>
      <c r="Q66" s="134">
        <f t="shared" ref="Q66:Q129" si="4">IF(VLOOKUP(P66*1,IDs,1,0),P66*1,"")</f>
        <v>8893</v>
      </c>
      <c r="R66" s="134">
        <f t="shared" ref="R66:R129" si="5">IFERROR(Q66,"")</f>
        <v>8893</v>
      </c>
    </row>
    <row r="67" spans="1:18" ht="24" x14ac:dyDescent="0.25">
      <c r="A67" s="15">
        <v>143379</v>
      </c>
      <c r="B67" s="135" t="s">
        <v>8993</v>
      </c>
      <c r="C67" s="136" t="s">
        <v>9286</v>
      </c>
      <c r="D67" s="137" t="s">
        <v>9234</v>
      </c>
      <c r="E67" s="19">
        <v>1.1100000000000001</v>
      </c>
      <c r="F67" s="19">
        <v>4.46</v>
      </c>
      <c r="G67" s="19">
        <v>38.79</v>
      </c>
      <c r="H67" s="20">
        <v>10328</v>
      </c>
      <c r="I67" s="21" t="s">
        <v>1440</v>
      </c>
      <c r="J67" s="21" t="s">
        <v>12</v>
      </c>
      <c r="K67" s="22">
        <v>46105</v>
      </c>
      <c r="L67" s="21" t="s">
        <v>9241</v>
      </c>
      <c r="M67" s="118">
        <v>1</v>
      </c>
      <c r="N67" s="118">
        <v>744</v>
      </c>
      <c r="O67" s="118">
        <v>1490</v>
      </c>
      <c r="P67" s="118">
        <v>8893</v>
      </c>
      <c r="Q67" s="134">
        <f t="shared" si="4"/>
        <v>8893</v>
      </c>
      <c r="R67" s="134">
        <f t="shared" si="5"/>
        <v>8893</v>
      </c>
    </row>
    <row r="68" spans="1:18" ht="33.75" x14ac:dyDescent="0.25">
      <c r="A68" s="15">
        <v>143383</v>
      </c>
      <c r="B68" s="135" t="s">
        <v>8993</v>
      </c>
      <c r="C68" s="136" t="s">
        <v>9287</v>
      </c>
      <c r="D68" s="137" t="s">
        <v>9288</v>
      </c>
      <c r="E68" s="19">
        <v>0.5</v>
      </c>
      <c r="F68" s="19">
        <v>2.59</v>
      </c>
      <c r="G68" s="19">
        <v>14.34</v>
      </c>
      <c r="H68" s="20">
        <v>11051</v>
      </c>
      <c r="I68" s="21" t="s">
        <v>4117</v>
      </c>
      <c r="J68" s="21" t="s">
        <v>12</v>
      </c>
      <c r="K68" s="22">
        <v>46106</v>
      </c>
      <c r="L68" s="21" t="s">
        <v>9182</v>
      </c>
      <c r="M68" s="118">
        <v>1</v>
      </c>
      <c r="N68" s="118">
        <v>355</v>
      </c>
      <c r="O68" s="118">
        <v>940</v>
      </c>
      <c r="P68" s="118">
        <v>8936</v>
      </c>
      <c r="Q68" s="134">
        <f t="shared" si="4"/>
        <v>8936</v>
      </c>
      <c r="R68" s="134">
        <f t="shared" si="5"/>
        <v>8936</v>
      </c>
    </row>
    <row r="69" spans="1:18" ht="24" x14ac:dyDescent="0.25">
      <c r="A69" s="15">
        <v>143385</v>
      </c>
      <c r="B69" s="135" t="s">
        <v>8993</v>
      </c>
      <c r="C69" s="136" t="s">
        <v>9289</v>
      </c>
      <c r="D69" s="137" t="s">
        <v>9234</v>
      </c>
      <c r="E69" s="19">
        <v>2.2200000000000002</v>
      </c>
      <c r="F69" s="19">
        <v>5.97</v>
      </c>
      <c r="G69" s="19">
        <v>77.63</v>
      </c>
      <c r="H69" s="20">
        <v>10440</v>
      </c>
      <c r="I69" s="21" t="s">
        <v>1864</v>
      </c>
      <c r="J69" s="21" t="s">
        <v>12</v>
      </c>
      <c r="K69" s="22">
        <v>46105</v>
      </c>
      <c r="L69" s="21" t="s">
        <v>9241</v>
      </c>
      <c r="M69" s="118">
        <v>1</v>
      </c>
      <c r="N69" s="118">
        <v>1395</v>
      </c>
      <c r="O69" s="118">
        <v>1590</v>
      </c>
      <c r="P69" s="118">
        <v>8893</v>
      </c>
      <c r="Q69" s="134">
        <f t="shared" si="4"/>
        <v>8893</v>
      </c>
      <c r="R69" s="134">
        <f t="shared" si="5"/>
        <v>8893</v>
      </c>
    </row>
    <row r="70" spans="1:18" ht="24" x14ac:dyDescent="0.25">
      <c r="A70" s="15">
        <v>143390</v>
      </c>
      <c r="B70" s="135" t="s">
        <v>8993</v>
      </c>
      <c r="C70" s="136" t="s">
        <v>9290</v>
      </c>
      <c r="D70" s="137" t="s">
        <v>9234</v>
      </c>
      <c r="E70" s="19">
        <v>0.96</v>
      </c>
      <c r="F70" s="19">
        <v>3.96</v>
      </c>
      <c r="G70" s="19">
        <v>33.71</v>
      </c>
      <c r="H70" s="20">
        <v>10787</v>
      </c>
      <c r="I70" s="21" t="s">
        <v>3149</v>
      </c>
      <c r="J70" s="21" t="s">
        <v>12</v>
      </c>
      <c r="K70" s="22">
        <v>46105</v>
      </c>
      <c r="L70" s="21" t="s">
        <v>9241</v>
      </c>
      <c r="M70" s="118">
        <v>2</v>
      </c>
      <c r="N70" s="118">
        <v>860</v>
      </c>
      <c r="O70" s="118">
        <v>1120</v>
      </c>
      <c r="P70" s="118">
        <v>8893</v>
      </c>
      <c r="Q70" s="134">
        <f t="shared" si="4"/>
        <v>8893</v>
      </c>
      <c r="R70" s="134">
        <f t="shared" si="5"/>
        <v>8893</v>
      </c>
    </row>
    <row r="71" spans="1:18" ht="24" x14ac:dyDescent="0.25">
      <c r="A71" s="15">
        <v>143390</v>
      </c>
      <c r="B71" s="135" t="s">
        <v>9179</v>
      </c>
      <c r="C71" s="136" t="s">
        <v>9290</v>
      </c>
      <c r="D71" s="137" t="s">
        <v>9234</v>
      </c>
      <c r="E71" s="19">
        <v>1.42</v>
      </c>
      <c r="F71" s="19">
        <v>4.7699999999999996</v>
      </c>
      <c r="G71" s="19">
        <v>49.62</v>
      </c>
      <c r="H71" s="20">
        <v>10787</v>
      </c>
      <c r="I71" s="21" t="s">
        <v>3149</v>
      </c>
      <c r="J71" s="21" t="s">
        <v>12</v>
      </c>
      <c r="K71" s="22">
        <v>46105</v>
      </c>
      <c r="L71" s="21" t="s">
        <v>9241</v>
      </c>
      <c r="M71" s="118">
        <v>1</v>
      </c>
      <c r="N71" s="118">
        <v>1266</v>
      </c>
      <c r="O71" s="118">
        <v>1120</v>
      </c>
      <c r="P71" s="118">
        <v>8893</v>
      </c>
      <c r="Q71" s="134">
        <f t="shared" si="4"/>
        <v>8893</v>
      </c>
      <c r="R71" s="134">
        <f t="shared" si="5"/>
        <v>8893</v>
      </c>
    </row>
    <row r="72" spans="1:18" ht="24" x14ac:dyDescent="0.25">
      <c r="A72" s="15">
        <v>143390</v>
      </c>
      <c r="B72" s="135" t="s">
        <v>9180</v>
      </c>
      <c r="C72" s="136" t="s">
        <v>9290</v>
      </c>
      <c r="D72" s="137" t="s">
        <v>9234</v>
      </c>
      <c r="E72" s="19">
        <v>1.78</v>
      </c>
      <c r="F72" s="19">
        <v>5.36</v>
      </c>
      <c r="G72" s="19">
        <v>62.14</v>
      </c>
      <c r="H72" s="20">
        <v>10787</v>
      </c>
      <c r="I72" s="21" t="s">
        <v>3149</v>
      </c>
      <c r="J72" s="21" t="s">
        <v>12</v>
      </c>
      <c r="K72" s="22">
        <v>46105</v>
      </c>
      <c r="L72" s="21" t="s">
        <v>9241</v>
      </c>
      <c r="M72" s="118">
        <v>3</v>
      </c>
      <c r="N72" s="118">
        <v>1482</v>
      </c>
      <c r="O72" s="118">
        <v>1198</v>
      </c>
      <c r="P72" s="118">
        <v>8893</v>
      </c>
      <c r="Q72" s="134">
        <f t="shared" si="4"/>
        <v>8893</v>
      </c>
      <c r="R72" s="134">
        <f t="shared" si="5"/>
        <v>8893</v>
      </c>
    </row>
    <row r="73" spans="1:18" ht="24" x14ac:dyDescent="0.25">
      <c r="A73" s="15">
        <v>143391</v>
      </c>
      <c r="B73" s="135" t="s">
        <v>8993</v>
      </c>
      <c r="C73" s="136" t="s">
        <v>9291</v>
      </c>
      <c r="D73" s="137" t="s">
        <v>9234</v>
      </c>
      <c r="E73" s="19">
        <v>1.23</v>
      </c>
      <c r="F73" s="19">
        <v>5.39</v>
      </c>
      <c r="G73" s="19">
        <v>43.2</v>
      </c>
      <c r="H73" s="20">
        <v>10365</v>
      </c>
      <c r="I73" s="21" t="s">
        <v>1588</v>
      </c>
      <c r="J73" s="21" t="s">
        <v>12</v>
      </c>
      <c r="K73" s="22">
        <v>46105</v>
      </c>
      <c r="L73" s="21" t="s">
        <v>9241</v>
      </c>
      <c r="M73" s="118">
        <v>2</v>
      </c>
      <c r="N73" s="118">
        <v>585</v>
      </c>
      <c r="O73" s="118">
        <v>2110</v>
      </c>
      <c r="P73" s="118">
        <v>8893</v>
      </c>
      <c r="Q73" s="134">
        <f t="shared" si="4"/>
        <v>8893</v>
      </c>
      <c r="R73" s="134">
        <f t="shared" si="5"/>
        <v>8893</v>
      </c>
    </row>
    <row r="74" spans="1:18" ht="24" x14ac:dyDescent="0.25">
      <c r="A74" s="15">
        <v>143392</v>
      </c>
      <c r="B74" s="135" t="s">
        <v>8993</v>
      </c>
      <c r="C74" s="136" t="s">
        <v>9292</v>
      </c>
      <c r="D74" s="137" t="s">
        <v>9259</v>
      </c>
      <c r="E74" s="19">
        <v>0.75</v>
      </c>
      <c r="F74" s="19">
        <v>3.48</v>
      </c>
      <c r="G74" s="19">
        <v>39.74</v>
      </c>
      <c r="H74" s="20">
        <v>10520</v>
      </c>
      <c r="I74" s="21" t="s">
        <v>2157</v>
      </c>
      <c r="J74" s="21" t="s">
        <v>12</v>
      </c>
      <c r="K74" s="22">
        <v>46105</v>
      </c>
      <c r="L74" s="21" t="s">
        <v>9241</v>
      </c>
      <c r="M74" s="118">
        <v>1</v>
      </c>
      <c r="N74" s="118">
        <v>964</v>
      </c>
      <c r="O74" s="118">
        <v>778</v>
      </c>
      <c r="P74" s="118">
        <v>8913</v>
      </c>
      <c r="Q74" s="134">
        <f t="shared" si="4"/>
        <v>8913</v>
      </c>
      <c r="R74" s="134">
        <f t="shared" si="5"/>
        <v>8913</v>
      </c>
    </row>
    <row r="75" spans="1:18" ht="24" x14ac:dyDescent="0.25">
      <c r="A75" s="15">
        <v>143392</v>
      </c>
      <c r="B75" s="135" t="s">
        <v>9179</v>
      </c>
      <c r="C75" s="136" t="s">
        <v>9293</v>
      </c>
      <c r="D75" s="137" t="s">
        <v>9259</v>
      </c>
      <c r="E75" s="19">
        <v>0.65</v>
      </c>
      <c r="F75" s="19">
        <v>3.28</v>
      </c>
      <c r="G75" s="19">
        <v>34.64</v>
      </c>
      <c r="H75" s="20">
        <v>10520</v>
      </c>
      <c r="I75" s="21" t="s">
        <v>2157</v>
      </c>
      <c r="J75" s="21" t="s">
        <v>12</v>
      </c>
      <c r="K75" s="22">
        <v>46105</v>
      </c>
      <c r="L75" s="21" t="s">
        <v>9241</v>
      </c>
      <c r="M75" s="118">
        <v>1</v>
      </c>
      <c r="N75" s="118">
        <v>964</v>
      </c>
      <c r="O75" s="118">
        <v>678</v>
      </c>
      <c r="P75" s="118">
        <v>8913</v>
      </c>
      <c r="Q75" s="134">
        <f t="shared" si="4"/>
        <v>8913</v>
      </c>
      <c r="R75" s="134">
        <f t="shared" si="5"/>
        <v>8913</v>
      </c>
    </row>
    <row r="76" spans="1:18" ht="24" x14ac:dyDescent="0.25">
      <c r="A76" s="15">
        <v>143395</v>
      </c>
      <c r="B76" s="135" t="s">
        <v>8993</v>
      </c>
      <c r="C76" s="136" t="s">
        <v>9294</v>
      </c>
      <c r="D76" s="137" t="s">
        <v>9234</v>
      </c>
      <c r="E76" s="19">
        <v>1.57</v>
      </c>
      <c r="F76" s="19">
        <v>5.41</v>
      </c>
      <c r="G76" s="19">
        <v>54.8</v>
      </c>
      <c r="H76" s="20">
        <v>11346</v>
      </c>
      <c r="I76" s="21" t="s">
        <v>6338</v>
      </c>
      <c r="J76" s="21" t="s">
        <v>12</v>
      </c>
      <c r="K76" s="22">
        <v>46104</v>
      </c>
      <c r="L76" s="21" t="s">
        <v>9248</v>
      </c>
      <c r="M76" s="118">
        <v>1</v>
      </c>
      <c r="N76" s="118">
        <v>836</v>
      </c>
      <c r="O76" s="118">
        <v>1873</v>
      </c>
      <c r="P76" s="118">
        <v>8893</v>
      </c>
      <c r="Q76" s="134">
        <f t="shared" si="4"/>
        <v>8893</v>
      </c>
      <c r="R76" s="134">
        <f t="shared" si="5"/>
        <v>8893</v>
      </c>
    </row>
    <row r="77" spans="1:18" ht="36" x14ac:dyDescent="0.25">
      <c r="A77" s="15">
        <v>143400</v>
      </c>
      <c r="B77" s="135" t="s">
        <v>8993</v>
      </c>
      <c r="C77" s="136" t="s">
        <v>9295</v>
      </c>
      <c r="D77" s="137" t="s">
        <v>9185</v>
      </c>
      <c r="E77" s="19">
        <v>3.15</v>
      </c>
      <c r="F77" s="19">
        <v>7.12</v>
      </c>
      <c r="G77" s="19">
        <v>110.11</v>
      </c>
      <c r="H77" s="20">
        <v>10193</v>
      </c>
      <c r="I77" s="21" t="s">
        <v>124</v>
      </c>
      <c r="J77" s="24" t="s">
        <v>9183</v>
      </c>
      <c r="K77" s="22">
        <v>46106</v>
      </c>
      <c r="L77" s="21" t="s">
        <v>9182</v>
      </c>
      <c r="M77" s="118">
        <v>1</v>
      </c>
      <c r="N77" s="118">
        <v>1620</v>
      </c>
      <c r="O77" s="118">
        <v>1942</v>
      </c>
      <c r="P77" s="118">
        <v>8937</v>
      </c>
      <c r="Q77" s="134">
        <f t="shared" si="4"/>
        <v>8937</v>
      </c>
      <c r="R77" s="134">
        <f t="shared" si="5"/>
        <v>8937</v>
      </c>
    </row>
    <row r="78" spans="1:18" ht="24" x14ac:dyDescent="0.25">
      <c r="A78" s="15">
        <v>143403</v>
      </c>
      <c r="B78" s="135" t="s">
        <v>8993</v>
      </c>
      <c r="C78" s="136" t="s">
        <v>9296</v>
      </c>
      <c r="D78" s="137" t="s">
        <v>9234</v>
      </c>
      <c r="E78" s="19">
        <v>0.9</v>
      </c>
      <c r="F78" s="19">
        <v>5.04</v>
      </c>
      <c r="G78" s="19">
        <v>31.57</v>
      </c>
      <c r="H78" s="20">
        <v>10553</v>
      </c>
      <c r="I78" s="21" t="s">
        <v>8875</v>
      </c>
      <c r="J78" s="21" t="s">
        <v>12</v>
      </c>
      <c r="K78" s="22">
        <v>46104</v>
      </c>
      <c r="L78" s="21" t="s">
        <v>9248</v>
      </c>
      <c r="M78" s="118">
        <v>1</v>
      </c>
      <c r="N78" s="118">
        <v>431</v>
      </c>
      <c r="O78" s="118">
        <v>2093</v>
      </c>
      <c r="P78" s="118">
        <v>8893</v>
      </c>
      <c r="Q78" s="134">
        <f t="shared" si="4"/>
        <v>8893</v>
      </c>
      <c r="R78" s="134">
        <f t="shared" si="5"/>
        <v>8893</v>
      </c>
    </row>
    <row r="79" spans="1:18" ht="36" x14ac:dyDescent="0.25">
      <c r="A79" s="15">
        <v>143404</v>
      </c>
      <c r="B79" s="135" t="s">
        <v>8993</v>
      </c>
      <c r="C79" s="136" t="s">
        <v>9297</v>
      </c>
      <c r="D79" s="137" t="s">
        <v>9234</v>
      </c>
      <c r="E79" s="19">
        <v>1.93</v>
      </c>
      <c r="F79" s="19">
        <v>6.29</v>
      </c>
      <c r="G79" s="19">
        <v>67.510000000000005</v>
      </c>
      <c r="H79" s="20">
        <v>10693</v>
      </c>
      <c r="I79" s="21" t="s">
        <v>2798</v>
      </c>
      <c r="J79" s="24" t="s">
        <v>9298</v>
      </c>
      <c r="K79" s="22">
        <v>46106</v>
      </c>
      <c r="L79" s="21" t="s">
        <v>9182</v>
      </c>
      <c r="M79" s="118">
        <v>2</v>
      </c>
      <c r="N79" s="118">
        <v>835</v>
      </c>
      <c r="O79" s="118">
        <v>2310</v>
      </c>
      <c r="P79" s="118">
        <v>8893</v>
      </c>
      <c r="Q79" s="134">
        <f t="shared" si="4"/>
        <v>8893</v>
      </c>
      <c r="R79" s="134">
        <f t="shared" si="5"/>
        <v>8893</v>
      </c>
    </row>
    <row r="80" spans="1:18" ht="24" x14ac:dyDescent="0.25">
      <c r="A80" s="15">
        <v>143415</v>
      </c>
      <c r="B80" s="135" t="s">
        <v>8993</v>
      </c>
      <c r="C80" s="136" t="s">
        <v>9299</v>
      </c>
      <c r="D80" s="137" t="s">
        <v>9234</v>
      </c>
      <c r="E80" s="19">
        <v>0.78</v>
      </c>
      <c r="F80" s="19">
        <v>3.77</v>
      </c>
      <c r="G80" s="19">
        <v>27.26</v>
      </c>
      <c r="H80" s="20">
        <v>11061</v>
      </c>
      <c r="I80" s="21" t="s">
        <v>7173</v>
      </c>
      <c r="J80" s="21" t="s">
        <v>12</v>
      </c>
      <c r="K80" s="22">
        <v>46105</v>
      </c>
      <c r="L80" s="21" t="s">
        <v>9241</v>
      </c>
      <c r="M80" s="118">
        <v>1</v>
      </c>
      <c r="N80" s="118">
        <v>612</v>
      </c>
      <c r="O80" s="118">
        <v>1273</v>
      </c>
      <c r="P80" s="118">
        <v>8893</v>
      </c>
      <c r="Q80" s="134">
        <f t="shared" si="4"/>
        <v>8893</v>
      </c>
      <c r="R80" s="134">
        <f t="shared" si="5"/>
        <v>8893</v>
      </c>
    </row>
    <row r="81" spans="1:18" ht="36" x14ac:dyDescent="0.25">
      <c r="A81" s="15">
        <v>143417</v>
      </c>
      <c r="B81" s="135" t="s">
        <v>8993</v>
      </c>
      <c r="C81" s="136" t="s">
        <v>9300</v>
      </c>
      <c r="D81" s="137" t="s">
        <v>9234</v>
      </c>
      <c r="E81" s="19">
        <v>3.92</v>
      </c>
      <c r="F81" s="19">
        <v>8.01</v>
      </c>
      <c r="G81" s="19">
        <v>137.28</v>
      </c>
      <c r="H81" s="20">
        <v>10693</v>
      </c>
      <c r="I81" s="21" t="s">
        <v>2798</v>
      </c>
      <c r="J81" s="24" t="s">
        <v>9298</v>
      </c>
      <c r="K81" s="22">
        <v>46106</v>
      </c>
      <c r="L81" s="21" t="s">
        <v>9182</v>
      </c>
      <c r="M81" s="118">
        <v>1</v>
      </c>
      <c r="N81" s="118">
        <v>1698</v>
      </c>
      <c r="O81" s="118">
        <v>2310</v>
      </c>
      <c r="P81" s="118">
        <v>8893</v>
      </c>
      <c r="Q81" s="134">
        <f t="shared" si="4"/>
        <v>8893</v>
      </c>
      <c r="R81" s="134">
        <f t="shared" si="5"/>
        <v>8893</v>
      </c>
    </row>
    <row r="82" spans="1:18" ht="36" x14ac:dyDescent="0.25">
      <c r="A82" s="15">
        <v>143417</v>
      </c>
      <c r="B82" s="135" t="s">
        <v>9179</v>
      </c>
      <c r="C82" s="136" t="s">
        <v>9301</v>
      </c>
      <c r="D82" s="137" t="s">
        <v>9234</v>
      </c>
      <c r="E82" s="19">
        <v>3.14</v>
      </c>
      <c r="F82" s="19">
        <v>7.19</v>
      </c>
      <c r="G82" s="19">
        <v>109.8</v>
      </c>
      <c r="H82" s="20">
        <v>10693</v>
      </c>
      <c r="I82" s="21" t="s">
        <v>2798</v>
      </c>
      <c r="J82" s="24" t="s">
        <v>9298</v>
      </c>
      <c r="K82" s="22">
        <v>46106</v>
      </c>
      <c r="L82" s="21" t="s">
        <v>9182</v>
      </c>
      <c r="M82" s="118">
        <v>1</v>
      </c>
      <c r="N82" s="118">
        <v>1482</v>
      </c>
      <c r="O82" s="118">
        <v>2117</v>
      </c>
      <c r="P82" s="118">
        <v>8893</v>
      </c>
      <c r="Q82" s="134">
        <f t="shared" si="4"/>
        <v>8893</v>
      </c>
      <c r="R82" s="134">
        <f t="shared" si="5"/>
        <v>8893</v>
      </c>
    </row>
    <row r="83" spans="1:18" ht="36" x14ac:dyDescent="0.25">
      <c r="A83" s="15">
        <v>143418</v>
      </c>
      <c r="B83" s="135" t="s">
        <v>8993</v>
      </c>
      <c r="C83" s="136" t="s">
        <v>9302</v>
      </c>
      <c r="D83" s="137" t="s">
        <v>9259</v>
      </c>
      <c r="E83" s="19">
        <v>0.57999999999999996</v>
      </c>
      <c r="F83" s="19">
        <v>3.04</v>
      </c>
      <c r="G83" s="19">
        <v>30.69</v>
      </c>
      <c r="H83" s="20">
        <v>11156</v>
      </c>
      <c r="I83" s="21" t="s">
        <v>4539</v>
      </c>
      <c r="J83" s="21" t="s">
        <v>12</v>
      </c>
      <c r="K83" s="22">
        <v>46107</v>
      </c>
      <c r="L83" s="21" t="s">
        <v>9184</v>
      </c>
      <c r="M83" s="118">
        <v>1</v>
      </c>
      <c r="N83" s="118">
        <v>800</v>
      </c>
      <c r="O83" s="118">
        <v>724</v>
      </c>
      <c r="P83" s="118">
        <v>8913</v>
      </c>
      <c r="Q83" s="134">
        <f t="shared" si="4"/>
        <v>8913</v>
      </c>
      <c r="R83" s="134">
        <f t="shared" si="5"/>
        <v>8913</v>
      </c>
    </row>
    <row r="84" spans="1:18" ht="36" x14ac:dyDescent="0.25">
      <c r="A84" s="15">
        <v>143418</v>
      </c>
      <c r="B84" s="135" t="s">
        <v>9179</v>
      </c>
      <c r="C84" s="136" t="s">
        <v>9303</v>
      </c>
      <c r="D84" s="137" t="s">
        <v>9259</v>
      </c>
      <c r="E84" s="19">
        <v>0.91</v>
      </c>
      <c r="F84" s="19">
        <v>3.82</v>
      </c>
      <c r="G84" s="19">
        <v>48.42</v>
      </c>
      <c r="H84" s="20">
        <v>11156</v>
      </c>
      <c r="I84" s="21" t="s">
        <v>4539</v>
      </c>
      <c r="J84" s="21" t="s">
        <v>12</v>
      </c>
      <c r="K84" s="22">
        <v>46107</v>
      </c>
      <c r="L84" s="21" t="s">
        <v>9184</v>
      </c>
      <c r="M84" s="118">
        <v>1</v>
      </c>
      <c r="N84" s="118">
        <v>922</v>
      </c>
      <c r="O84" s="118">
        <v>991</v>
      </c>
      <c r="P84" s="118">
        <v>8913</v>
      </c>
      <c r="Q84" s="134">
        <f t="shared" si="4"/>
        <v>8913</v>
      </c>
      <c r="R84" s="134">
        <f t="shared" si="5"/>
        <v>8913</v>
      </c>
    </row>
    <row r="85" spans="1:18" ht="36" x14ac:dyDescent="0.25">
      <c r="A85" s="15">
        <v>143418</v>
      </c>
      <c r="B85" s="135" t="s">
        <v>9180</v>
      </c>
      <c r="C85" s="136" t="s">
        <v>9304</v>
      </c>
      <c r="D85" s="137" t="s">
        <v>9259</v>
      </c>
      <c r="E85" s="19">
        <v>0.91</v>
      </c>
      <c r="F85" s="19">
        <v>3.82</v>
      </c>
      <c r="G85" s="19">
        <v>48.42</v>
      </c>
      <c r="H85" s="20">
        <v>11156</v>
      </c>
      <c r="I85" s="21" t="s">
        <v>4539</v>
      </c>
      <c r="J85" s="21" t="s">
        <v>12</v>
      </c>
      <c r="K85" s="22">
        <v>46107</v>
      </c>
      <c r="L85" s="21" t="s">
        <v>9184</v>
      </c>
      <c r="M85" s="118">
        <v>1</v>
      </c>
      <c r="N85" s="118">
        <v>922</v>
      </c>
      <c r="O85" s="118">
        <v>991</v>
      </c>
      <c r="P85" s="118">
        <v>8913</v>
      </c>
      <c r="Q85" s="134">
        <f t="shared" si="4"/>
        <v>8913</v>
      </c>
      <c r="R85" s="134">
        <f t="shared" si="5"/>
        <v>8913</v>
      </c>
    </row>
    <row r="86" spans="1:18" ht="36" x14ac:dyDescent="0.25">
      <c r="A86" s="15">
        <v>143418</v>
      </c>
      <c r="B86" s="135" t="s">
        <v>9181</v>
      </c>
      <c r="C86" s="136" t="s">
        <v>9305</v>
      </c>
      <c r="D86" s="137" t="s">
        <v>9259</v>
      </c>
      <c r="E86" s="19">
        <v>0.57999999999999996</v>
      </c>
      <c r="F86" s="19">
        <v>3.04</v>
      </c>
      <c r="G86" s="19">
        <v>30.65</v>
      </c>
      <c r="H86" s="20">
        <v>11156</v>
      </c>
      <c r="I86" s="21" t="s">
        <v>4539</v>
      </c>
      <c r="J86" s="21" t="s">
        <v>12</v>
      </c>
      <c r="K86" s="22">
        <v>46107</v>
      </c>
      <c r="L86" s="21" t="s">
        <v>9184</v>
      </c>
      <c r="M86" s="118">
        <v>1</v>
      </c>
      <c r="N86" s="118">
        <v>800</v>
      </c>
      <c r="O86" s="118">
        <v>723</v>
      </c>
      <c r="P86" s="118">
        <v>8913</v>
      </c>
      <c r="Q86" s="134">
        <f t="shared" si="4"/>
        <v>8913</v>
      </c>
      <c r="R86" s="134">
        <f t="shared" si="5"/>
        <v>8913</v>
      </c>
    </row>
    <row r="87" spans="1:18" ht="36" x14ac:dyDescent="0.25">
      <c r="A87" s="15">
        <v>143418</v>
      </c>
      <c r="B87" s="135" t="s">
        <v>9236</v>
      </c>
      <c r="C87" s="136" t="s">
        <v>9306</v>
      </c>
      <c r="D87" s="137" t="s">
        <v>9259</v>
      </c>
      <c r="E87" s="19">
        <v>1</v>
      </c>
      <c r="F87" s="19">
        <v>4.09</v>
      </c>
      <c r="G87" s="19">
        <v>52.92</v>
      </c>
      <c r="H87" s="20">
        <v>11156</v>
      </c>
      <c r="I87" s="21" t="s">
        <v>4539</v>
      </c>
      <c r="J87" s="21" t="s">
        <v>12</v>
      </c>
      <c r="K87" s="22">
        <v>46107</v>
      </c>
      <c r="L87" s="21" t="s">
        <v>9184</v>
      </c>
      <c r="M87" s="118">
        <v>1</v>
      </c>
      <c r="N87" s="118">
        <v>804</v>
      </c>
      <c r="O87" s="118">
        <v>1242</v>
      </c>
      <c r="P87" s="118">
        <v>8913</v>
      </c>
      <c r="Q87" s="134">
        <f t="shared" si="4"/>
        <v>8913</v>
      </c>
      <c r="R87" s="134">
        <f t="shared" si="5"/>
        <v>8913</v>
      </c>
    </row>
    <row r="88" spans="1:18" ht="36" x14ac:dyDescent="0.25">
      <c r="A88" s="15">
        <v>143418</v>
      </c>
      <c r="B88" s="135" t="s">
        <v>9237</v>
      </c>
      <c r="C88" s="136" t="s">
        <v>9306</v>
      </c>
      <c r="D88" s="137" t="s">
        <v>9259</v>
      </c>
      <c r="E88" s="19">
        <v>1</v>
      </c>
      <c r="F88" s="19">
        <v>4.09</v>
      </c>
      <c r="G88" s="19">
        <v>52.92</v>
      </c>
      <c r="H88" s="20">
        <v>11156</v>
      </c>
      <c r="I88" s="21" t="s">
        <v>4539</v>
      </c>
      <c r="J88" s="21" t="s">
        <v>12</v>
      </c>
      <c r="K88" s="22">
        <v>46107</v>
      </c>
      <c r="L88" s="21" t="s">
        <v>9184</v>
      </c>
      <c r="M88" s="118">
        <v>1</v>
      </c>
      <c r="N88" s="118">
        <v>804</v>
      </c>
      <c r="O88" s="118">
        <v>1242</v>
      </c>
      <c r="P88" s="118">
        <v>8913</v>
      </c>
      <c r="Q88" s="134">
        <f t="shared" si="4"/>
        <v>8913</v>
      </c>
      <c r="R88" s="134">
        <f t="shared" si="5"/>
        <v>8913</v>
      </c>
    </row>
    <row r="89" spans="1:18" ht="36" x14ac:dyDescent="0.25">
      <c r="A89" s="15">
        <v>143418</v>
      </c>
      <c r="B89" s="135" t="s">
        <v>9246</v>
      </c>
      <c r="C89" s="136" t="s">
        <v>9307</v>
      </c>
      <c r="D89" s="137" t="s">
        <v>9234</v>
      </c>
      <c r="E89" s="19">
        <v>0.87</v>
      </c>
      <c r="F89" s="19">
        <v>3.81</v>
      </c>
      <c r="G89" s="19">
        <v>30.51</v>
      </c>
      <c r="H89" s="20">
        <v>11156</v>
      </c>
      <c r="I89" s="21" t="s">
        <v>4539</v>
      </c>
      <c r="J89" s="21" t="s">
        <v>12</v>
      </c>
      <c r="K89" s="22">
        <v>46107</v>
      </c>
      <c r="L89" s="21" t="s">
        <v>9184</v>
      </c>
      <c r="M89" s="118">
        <v>1</v>
      </c>
      <c r="N89" s="118">
        <v>760</v>
      </c>
      <c r="O89" s="118">
        <v>1147</v>
      </c>
      <c r="P89" s="118">
        <v>8893</v>
      </c>
      <c r="Q89" s="134">
        <f t="shared" si="4"/>
        <v>8893</v>
      </c>
      <c r="R89" s="134">
        <f t="shared" si="5"/>
        <v>8893</v>
      </c>
    </row>
    <row r="90" spans="1:18" ht="36" x14ac:dyDescent="0.25">
      <c r="A90" s="15">
        <v>143418</v>
      </c>
      <c r="B90" s="135" t="s">
        <v>9266</v>
      </c>
      <c r="C90" s="136" t="s">
        <v>9308</v>
      </c>
      <c r="D90" s="137" t="s">
        <v>9234</v>
      </c>
      <c r="E90" s="19">
        <v>0.89</v>
      </c>
      <c r="F90" s="19">
        <v>3.85</v>
      </c>
      <c r="G90" s="19">
        <v>31.31</v>
      </c>
      <c r="H90" s="20">
        <v>11156</v>
      </c>
      <c r="I90" s="21" t="s">
        <v>4539</v>
      </c>
      <c r="J90" s="21" t="s">
        <v>12</v>
      </c>
      <c r="K90" s="22">
        <v>46107</v>
      </c>
      <c r="L90" s="21" t="s">
        <v>9184</v>
      </c>
      <c r="M90" s="118">
        <v>1</v>
      </c>
      <c r="N90" s="118">
        <v>780</v>
      </c>
      <c r="O90" s="118">
        <v>1147</v>
      </c>
      <c r="P90" s="118">
        <v>8893</v>
      </c>
      <c r="Q90" s="134">
        <f t="shared" si="4"/>
        <v>8893</v>
      </c>
      <c r="R90" s="134">
        <f t="shared" si="5"/>
        <v>8893</v>
      </c>
    </row>
    <row r="91" spans="1:18" ht="36" x14ac:dyDescent="0.25">
      <c r="A91" s="15">
        <v>143418</v>
      </c>
      <c r="B91" s="135" t="s">
        <v>9268</v>
      </c>
      <c r="C91" s="136" t="s">
        <v>9309</v>
      </c>
      <c r="D91" s="137" t="s">
        <v>9234</v>
      </c>
      <c r="E91" s="19">
        <v>0.5</v>
      </c>
      <c r="F91" s="19">
        <v>2.0499999999999998</v>
      </c>
      <c r="G91" s="19">
        <v>9.24</v>
      </c>
      <c r="H91" s="20">
        <v>11156</v>
      </c>
      <c r="I91" s="21" t="s">
        <v>4539</v>
      </c>
      <c r="J91" s="21" t="s">
        <v>12</v>
      </c>
      <c r="K91" s="22">
        <v>46107</v>
      </c>
      <c r="L91" s="21" t="s">
        <v>9184</v>
      </c>
      <c r="M91" s="118">
        <v>1</v>
      </c>
      <c r="N91" s="118">
        <v>538</v>
      </c>
      <c r="O91" s="118">
        <v>491</v>
      </c>
      <c r="P91" s="118">
        <v>8893</v>
      </c>
      <c r="Q91" s="134">
        <f t="shared" si="4"/>
        <v>8893</v>
      </c>
      <c r="R91" s="134">
        <f t="shared" si="5"/>
        <v>8893</v>
      </c>
    </row>
    <row r="92" spans="1:18" ht="36" x14ac:dyDescent="0.25">
      <c r="A92" s="15">
        <v>143418</v>
      </c>
      <c r="B92" s="135" t="s">
        <v>9278</v>
      </c>
      <c r="C92" s="136" t="s">
        <v>9310</v>
      </c>
      <c r="D92" s="137" t="s">
        <v>9234</v>
      </c>
      <c r="E92" s="19">
        <v>0.5</v>
      </c>
      <c r="F92" s="19">
        <v>2.0499999999999998</v>
      </c>
      <c r="G92" s="19">
        <v>9.24</v>
      </c>
      <c r="H92" s="20">
        <v>11156</v>
      </c>
      <c r="I92" s="21" t="s">
        <v>4539</v>
      </c>
      <c r="J92" s="21" t="s">
        <v>12</v>
      </c>
      <c r="K92" s="22">
        <v>46107</v>
      </c>
      <c r="L92" s="21" t="s">
        <v>9184</v>
      </c>
      <c r="M92" s="118">
        <v>1</v>
      </c>
      <c r="N92" s="118">
        <v>538</v>
      </c>
      <c r="O92" s="118">
        <v>491</v>
      </c>
      <c r="P92" s="118">
        <v>8893</v>
      </c>
      <c r="Q92" s="134">
        <f t="shared" si="4"/>
        <v>8893</v>
      </c>
      <c r="R92" s="134">
        <f t="shared" si="5"/>
        <v>8893</v>
      </c>
    </row>
    <row r="93" spans="1:18" ht="36" x14ac:dyDescent="0.25">
      <c r="A93" s="15">
        <v>143418</v>
      </c>
      <c r="B93" s="135" t="s">
        <v>9279</v>
      </c>
      <c r="C93" s="136" t="s">
        <v>9311</v>
      </c>
      <c r="D93" s="137" t="s">
        <v>9234</v>
      </c>
      <c r="E93" s="19">
        <v>0.55000000000000004</v>
      </c>
      <c r="F93" s="19">
        <v>3.47</v>
      </c>
      <c r="G93" s="19">
        <v>19.420000000000002</v>
      </c>
      <c r="H93" s="20">
        <v>11156</v>
      </c>
      <c r="I93" s="21" t="s">
        <v>4539</v>
      </c>
      <c r="J93" s="21" t="s">
        <v>12</v>
      </c>
      <c r="K93" s="22">
        <v>46107</v>
      </c>
      <c r="L93" s="21" t="s">
        <v>9184</v>
      </c>
      <c r="M93" s="118">
        <v>1</v>
      </c>
      <c r="N93" s="118">
        <v>422</v>
      </c>
      <c r="O93" s="118">
        <v>1315</v>
      </c>
      <c r="P93" s="118">
        <v>8893</v>
      </c>
      <c r="Q93" s="134">
        <f t="shared" si="4"/>
        <v>8893</v>
      </c>
      <c r="R93" s="134">
        <f t="shared" si="5"/>
        <v>8893</v>
      </c>
    </row>
    <row r="94" spans="1:18" ht="36" x14ac:dyDescent="0.25">
      <c r="A94" s="15">
        <v>143418</v>
      </c>
      <c r="B94" s="135" t="s">
        <v>9280</v>
      </c>
      <c r="C94" s="136" t="s">
        <v>9312</v>
      </c>
      <c r="D94" s="137" t="s">
        <v>9234</v>
      </c>
      <c r="E94" s="19">
        <v>0.79</v>
      </c>
      <c r="F94" s="19">
        <v>3.63</v>
      </c>
      <c r="G94" s="19">
        <v>27.74</v>
      </c>
      <c r="H94" s="20">
        <v>11156</v>
      </c>
      <c r="I94" s="21" t="s">
        <v>4539</v>
      </c>
      <c r="J94" s="21" t="s">
        <v>12</v>
      </c>
      <c r="K94" s="22">
        <v>46107</v>
      </c>
      <c r="L94" s="21" t="s">
        <v>9184</v>
      </c>
      <c r="M94" s="118">
        <v>1</v>
      </c>
      <c r="N94" s="118">
        <v>1089</v>
      </c>
      <c r="O94" s="118">
        <v>728</v>
      </c>
      <c r="P94" s="118">
        <v>8893</v>
      </c>
      <c r="Q94" s="134">
        <f t="shared" si="4"/>
        <v>8893</v>
      </c>
      <c r="R94" s="134">
        <f t="shared" si="5"/>
        <v>8893</v>
      </c>
    </row>
    <row r="95" spans="1:18" ht="36" x14ac:dyDescent="0.25">
      <c r="A95" s="15">
        <v>143418</v>
      </c>
      <c r="B95" s="135" t="s">
        <v>9281</v>
      </c>
      <c r="C95" s="136" t="s">
        <v>9313</v>
      </c>
      <c r="D95" s="137" t="s">
        <v>9234</v>
      </c>
      <c r="E95" s="19">
        <v>0.5</v>
      </c>
      <c r="F95" s="19">
        <v>2.69</v>
      </c>
      <c r="G95" s="19">
        <v>13.5</v>
      </c>
      <c r="H95" s="20">
        <v>11156</v>
      </c>
      <c r="I95" s="21" t="s">
        <v>4539</v>
      </c>
      <c r="J95" s="21" t="s">
        <v>12</v>
      </c>
      <c r="K95" s="22">
        <v>46107</v>
      </c>
      <c r="L95" s="21" t="s">
        <v>9184</v>
      </c>
      <c r="M95" s="118">
        <v>1</v>
      </c>
      <c r="N95" s="118">
        <v>413</v>
      </c>
      <c r="O95" s="118">
        <v>934</v>
      </c>
      <c r="P95" s="118">
        <v>8893</v>
      </c>
      <c r="Q95" s="134">
        <f t="shared" si="4"/>
        <v>8893</v>
      </c>
      <c r="R95" s="134">
        <f t="shared" si="5"/>
        <v>8893</v>
      </c>
    </row>
    <row r="96" spans="1:18" ht="24" x14ac:dyDescent="0.25">
      <c r="A96" s="15">
        <v>143420</v>
      </c>
      <c r="B96" s="135" t="s">
        <v>8993</v>
      </c>
      <c r="C96" s="136" t="s">
        <v>9314</v>
      </c>
      <c r="D96" s="137" t="s">
        <v>9234</v>
      </c>
      <c r="E96" s="19">
        <v>0.5</v>
      </c>
      <c r="F96" s="19">
        <v>1.87</v>
      </c>
      <c r="G96" s="19">
        <v>7.17</v>
      </c>
      <c r="H96" s="20">
        <v>11876</v>
      </c>
      <c r="I96" s="21" t="s">
        <v>9212</v>
      </c>
      <c r="J96" s="21" t="s">
        <v>12</v>
      </c>
      <c r="K96" s="22">
        <v>46105</v>
      </c>
      <c r="L96" s="21" t="s">
        <v>9241</v>
      </c>
      <c r="M96" s="118">
        <v>2</v>
      </c>
      <c r="N96" s="118">
        <v>585</v>
      </c>
      <c r="O96" s="118">
        <v>350</v>
      </c>
      <c r="P96" s="118">
        <v>8893</v>
      </c>
      <c r="Q96" s="134">
        <f t="shared" si="4"/>
        <v>8893</v>
      </c>
      <c r="R96" s="134">
        <f t="shared" si="5"/>
        <v>8893</v>
      </c>
    </row>
    <row r="97" spans="1:18" ht="24" x14ac:dyDescent="0.25">
      <c r="A97" s="15">
        <v>143421</v>
      </c>
      <c r="B97" s="135" t="s">
        <v>8993</v>
      </c>
      <c r="C97" s="136" t="s">
        <v>9315</v>
      </c>
      <c r="D97" s="137" t="s">
        <v>9234</v>
      </c>
      <c r="E97" s="19">
        <v>0.5</v>
      </c>
      <c r="F97" s="19">
        <v>2.8</v>
      </c>
      <c r="G97" s="19">
        <v>14</v>
      </c>
      <c r="H97" s="20">
        <v>10398</v>
      </c>
      <c r="I97" s="21" t="s">
        <v>7028</v>
      </c>
      <c r="J97" s="21" t="s">
        <v>12</v>
      </c>
      <c r="K97" s="22">
        <v>46107</v>
      </c>
      <c r="L97" s="21" t="s">
        <v>9184</v>
      </c>
      <c r="M97" s="118">
        <v>1</v>
      </c>
      <c r="N97" s="118">
        <v>400</v>
      </c>
      <c r="O97" s="118">
        <v>1000</v>
      </c>
      <c r="P97" s="118">
        <v>8893</v>
      </c>
      <c r="Q97" s="134">
        <f t="shared" si="4"/>
        <v>8893</v>
      </c>
      <c r="R97" s="134">
        <f t="shared" si="5"/>
        <v>8893</v>
      </c>
    </row>
    <row r="98" spans="1:18" ht="36" x14ac:dyDescent="0.25">
      <c r="A98" s="15">
        <v>143422</v>
      </c>
      <c r="B98" s="135" t="s">
        <v>8993</v>
      </c>
      <c r="C98" s="136" t="s">
        <v>9316</v>
      </c>
      <c r="D98" s="137" t="s">
        <v>9234</v>
      </c>
      <c r="E98" s="19">
        <v>1.58</v>
      </c>
      <c r="F98" s="19">
        <v>5.47</v>
      </c>
      <c r="G98" s="19">
        <v>55.16</v>
      </c>
      <c r="H98" s="20">
        <v>10693</v>
      </c>
      <c r="I98" s="21" t="s">
        <v>2798</v>
      </c>
      <c r="J98" s="24" t="s">
        <v>9298</v>
      </c>
      <c r="K98" s="22">
        <v>46106</v>
      </c>
      <c r="L98" s="21" t="s">
        <v>9182</v>
      </c>
      <c r="M98" s="118">
        <v>1</v>
      </c>
      <c r="N98" s="118">
        <v>823</v>
      </c>
      <c r="O98" s="118">
        <v>1915</v>
      </c>
      <c r="P98" s="118">
        <v>8893</v>
      </c>
      <c r="Q98" s="134">
        <f t="shared" si="4"/>
        <v>8893</v>
      </c>
      <c r="R98" s="134">
        <f t="shared" si="5"/>
        <v>8893</v>
      </c>
    </row>
    <row r="99" spans="1:18" ht="24" x14ac:dyDescent="0.25">
      <c r="A99" s="15">
        <v>143423</v>
      </c>
      <c r="B99" s="135" t="s">
        <v>8993</v>
      </c>
      <c r="C99" s="136" t="s">
        <v>9317</v>
      </c>
      <c r="D99" s="137" t="s">
        <v>9185</v>
      </c>
      <c r="E99" s="19">
        <v>1.07</v>
      </c>
      <c r="F99" s="19">
        <v>4.13</v>
      </c>
      <c r="G99" s="19">
        <v>37.42</v>
      </c>
      <c r="H99" s="20">
        <v>10223</v>
      </c>
      <c r="I99" s="21" t="s">
        <v>6167</v>
      </c>
      <c r="J99" s="21" t="s">
        <v>12</v>
      </c>
      <c r="K99" s="22">
        <v>46108</v>
      </c>
      <c r="L99" s="21" t="s">
        <v>9235</v>
      </c>
      <c r="M99" s="118">
        <v>1</v>
      </c>
      <c r="N99" s="118">
        <v>1004</v>
      </c>
      <c r="O99" s="118">
        <v>1065</v>
      </c>
      <c r="P99" s="118">
        <v>8937</v>
      </c>
      <c r="Q99" s="134">
        <f t="shared" si="4"/>
        <v>8937</v>
      </c>
      <c r="R99" s="134">
        <f t="shared" si="5"/>
        <v>8937</v>
      </c>
    </row>
    <row r="100" spans="1:18" ht="24" x14ac:dyDescent="0.25">
      <c r="A100" s="15">
        <v>143423</v>
      </c>
      <c r="B100" s="135" t="s">
        <v>9179</v>
      </c>
      <c r="C100" s="136" t="s">
        <v>9317</v>
      </c>
      <c r="D100" s="137" t="s">
        <v>9185</v>
      </c>
      <c r="E100" s="19">
        <v>1.38</v>
      </c>
      <c r="F100" s="19">
        <v>4.7</v>
      </c>
      <c r="G100" s="19">
        <v>48.26</v>
      </c>
      <c r="H100" s="20">
        <v>10223</v>
      </c>
      <c r="I100" s="21" t="s">
        <v>6167</v>
      </c>
      <c r="J100" s="21" t="s">
        <v>12</v>
      </c>
      <c r="K100" s="22">
        <v>46108</v>
      </c>
      <c r="L100" s="21" t="s">
        <v>9235</v>
      </c>
      <c r="M100" s="118">
        <v>1</v>
      </c>
      <c r="N100" s="118">
        <v>1216</v>
      </c>
      <c r="O100" s="118">
        <v>1134</v>
      </c>
      <c r="P100" s="118">
        <v>8937</v>
      </c>
      <c r="Q100" s="134">
        <f t="shared" si="4"/>
        <v>8937</v>
      </c>
      <c r="R100" s="134">
        <f t="shared" si="5"/>
        <v>8937</v>
      </c>
    </row>
    <row r="101" spans="1:18" ht="24" x14ac:dyDescent="0.25">
      <c r="A101" s="15">
        <v>143424</v>
      </c>
      <c r="B101" s="135" t="s">
        <v>8993</v>
      </c>
      <c r="C101" s="136" t="s">
        <v>9318</v>
      </c>
      <c r="D101" s="137" t="s">
        <v>9185</v>
      </c>
      <c r="E101" s="19">
        <v>0.69</v>
      </c>
      <c r="F101" s="19">
        <v>3.33</v>
      </c>
      <c r="G101" s="19">
        <v>24.08</v>
      </c>
      <c r="H101" s="20">
        <v>10223</v>
      </c>
      <c r="I101" s="21" t="s">
        <v>6167</v>
      </c>
      <c r="J101" s="21" t="s">
        <v>12</v>
      </c>
      <c r="K101" s="22">
        <v>46108</v>
      </c>
      <c r="L101" s="21" t="s">
        <v>9235</v>
      </c>
      <c r="M101" s="118">
        <v>1</v>
      </c>
      <c r="N101" s="118">
        <v>758</v>
      </c>
      <c r="O101" s="118">
        <v>908</v>
      </c>
      <c r="P101" s="118">
        <v>8937</v>
      </c>
      <c r="Q101" s="134">
        <f t="shared" si="4"/>
        <v>8937</v>
      </c>
      <c r="R101" s="134">
        <f t="shared" si="5"/>
        <v>8937</v>
      </c>
    </row>
    <row r="102" spans="1:18" ht="24" x14ac:dyDescent="0.25">
      <c r="A102" s="15">
        <v>143428</v>
      </c>
      <c r="B102" s="135" t="s">
        <v>8993</v>
      </c>
      <c r="C102" s="136" t="s">
        <v>9319</v>
      </c>
      <c r="D102" s="137" t="s">
        <v>9185</v>
      </c>
      <c r="E102" s="19">
        <v>0.54</v>
      </c>
      <c r="F102" s="19">
        <v>3.17</v>
      </c>
      <c r="G102" s="19">
        <v>18.95</v>
      </c>
      <c r="H102" s="20">
        <v>10371</v>
      </c>
      <c r="I102" s="21" t="s">
        <v>125</v>
      </c>
      <c r="J102" s="21" t="s">
        <v>12</v>
      </c>
      <c r="K102" s="22">
        <v>46107</v>
      </c>
      <c r="L102" s="21" t="s">
        <v>9184</v>
      </c>
      <c r="M102" s="118">
        <v>3</v>
      </c>
      <c r="N102" s="118">
        <v>499</v>
      </c>
      <c r="O102" s="118">
        <v>1085</v>
      </c>
      <c r="P102" s="118">
        <v>8937</v>
      </c>
      <c r="Q102" s="134">
        <f t="shared" si="4"/>
        <v>8937</v>
      </c>
      <c r="R102" s="134">
        <f t="shared" si="5"/>
        <v>8937</v>
      </c>
    </row>
    <row r="103" spans="1:18" ht="24" x14ac:dyDescent="0.25">
      <c r="A103" s="15">
        <v>143428</v>
      </c>
      <c r="B103" s="135" t="s">
        <v>9179</v>
      </c>
      <c r="C103" s="136" t="s">
        <v>9319</v>
      </c>
      <c r="D103" s="137" t="s">
        <v>9185</v>
      </c>
      <c r="E103" s="19">
        <v>0.54</v>
      </c>
      <c r="F103" s="19">
        <v>3.17</v>
      </c>
      <c r="G103" s="19">
        <v>18.95</v>
      </c>
      <c r="H103" s="20">
        <v>10371</v>
      </c>
      <c r="I103" s="21" t="s">
        <v>125</v>
      </c>
      <c r="J103" s="21" t="s">
        <v>12</v>
      </c>
      <c r="K103" s="22">
        <v>46107</v>
      </c>
      <c r="L103" s="21" t="s">
        <v>9184</v>
      </c>
      <c r="M103" s="118">
        <v>3</v>
      </c>
      <c r="N103" s="118">
        <v>499</v>
      </c>
      <c r="O103" s="118">
        <v>1085</v>
      </c>
      <c r="P103" s="118">
        <v>8937</v>
      </c>
      <c r="Q103" s="134">
        <f t="shared" si="4"/>
        <v>8937</v>
      </c>
      <c r="R103" s="134">
        <f t="shared" si="5"/>
        <v>8937</v>
      </c>
    </row>
    <row r="104" spans="1:18" ht="24" x14ac:dyDescent="0.25">
      <c r="A104" s="15">
        <v>143430</v>
      </c>
      <c r="B104" s="135" t="s">
        <v>8993</v>
      </c>
      <c r="C104" s="136" t="s">
        <v>9320</v>
      </c>
      <c r="D104" s="137" t="s">
        <v>9185</v>
      </c>
      <c r="E104" s="19">
        <v>2.31</v>
      </c>
      <c r="F104" s="19">
        <v>7.01</v>
      </c>
      <c r="G104" s="19">
        <v>80.78</v>
      </c>
      <c r="H104" s="20">
        <v>10371</v>
      </c>
      <c r="I104" s="21" t="s">
        <v>125</v>
      </c>
      <c r="J104" s="21" t="s">
        <v>12</v>
      </c>
      <c r="K104" s="22">
        <v>46107</v>
      </c>
      <c r="L104" s="21" t="s">
        <v>9184</v>
      </c>
      <c r="M104" s="118">
        <v>1</v>
      </c>
      <c r="N104" s="118">
        <v>2629</v>
      </c>
      <c r="O104" s="118">
        <v>878</v>
      </c>
      <c r="P104" s="118">
        <v>8937</v>
      </c>
      <c r="Q104" s="134">
        <f t="shared" si="4"/>
        <v>8937</v>
      </c>
      <c r="R104" s="134">
        <f t="shared" si="5"/>
        <v>8937</v>
      </c>
    </row>
    <row r="105" spans="1:18" ht="24" x14ac:dyDescent="0.25">
      <c r="A105" s="15">
        <v>143430</v>
      </c>
      <c r="B105" s="135" t="s">
        <v>9179</v>
      </c>
      <c r="C105" s="136" t="s">
        <v>9320</v>
      </c>
      <c r="D105" s="137" t="s">
        <v>9185</v>
      </c>
      <c r="E105" s="19">
        <v>1.18</v>
      </c>
      <c r="F105" s="19">
        <v>4.6900000000000004</v>
      </c>
      <c r="G105" s="19">
        <v>41.47</v>
      </c>
      <c r="H105" s="20">
        <v>10371</v>
      </c>
      <c r="I105" s="21" t="s">
        <v>125</v>
      </c>
      <c r="J105" s="21" t="s">
        <v>12</v>
      </c>
      <c r="K105" s="22">
        <v>46107</v>
      </c>
      <c r="L105" s="21" t="s">
        <v>9184</v>
      </c>
      <c r="M105" s="118">
        <v>2</v>
      </c>
      <c r="N105" s="118">
        <v>1610</v>
      </c>
      <c r="O105" s="118">
        <v>736</v>
      </c>
      <c r="P105" s="118">
        <v>8937</v>
      </c>
      <c r="Q105" s="134">
        <f t="shared" si="4"/>
        <v>8937</v>
      </c>
      <c r="R105" s="134">
        <f t="shared" si="5"/>
        <v>8937</v>
      </c>
    </row>
    <row r="106" spans="1:18" ht="24" x14ac:dyDescent="0.25">
      <c r="A106" s="15">
        <v>143430</v>
      </c>
      <c r="B106" s="135" t="s">
        <v>9180</v>
      </c>
      <c r="C106" s="136" t="s">
        <v>9320</v>
      </c>
      <c r="D106" s="137" t="s">
        <v>9185</v>
      </c>
      <c r="E106" s="19">
        <v>1.18</v>
      </c>
      <c r="F106" s="19">
        <v>4.6900000000000004</v>
      </c>
      <c r="G106" s="19">
        <v>41.47</v>
      </c>
      <c r="H106" s="20">
        <v>10371</v>
      </c>
      <c r="I106" s="21" t="s">
        <v>125</v>
      </c>
      <c r="J106" s="21" t="s">
        <v>12</v>
      </c>
      <c r="K106" s="22">
        <v>46107</v>
      </c>
      <c r="L106" s="21" t="s">
        <v>9184</v>
      </c>
      <c r="M106" s="118">
        <v>2</v>
      </c>
      <c r="N106" s="118">
        <v>1610</v>
      </c>
      <c r="O106" s="118">
        <v>736</v>
      </c>
      <c r="P106" s="118">
        <v>8937</v>
      </c>
      <c r="Q106" s="134">
        <f t="shared" si="4"/>
        <v>8937</v>
      </c>
      <c r="R106" s="134">
        <f t="shared" si="5"/>
        <v>8937</v>
      </c>
    </row>
    <row r="107" spans="1:18" ht="24" x14ac:dyDescent="0.25">
      <c r="A107" s="15">
        <v>143430</v>
      </c>
      <c r="B107" s="135" t="s">
        <v>9181</v>
      </c>
      <c r="C107" s="136" t="s">
        <v>9320</v>
      </c>
      <c r="D107" s="137" t="s">
        <v>9185</v>
      </c>
      <c r="E107" s="19">
        <v>1.0900000000000001</v>
      </c>
      <c r="F107" s="19">
        <v>4.72</v>
      </c>
      <c r="G107" s="19">
        <v>38.1</v>
      </c>
      <c r="H107" s="20">
        <v>10371</v>
      </c>
      <c r="I107" s="21" t="s">
        <v>125</v>
      </c>
      <c r="J107" s="21" t="s">
        <v>12</v>
      </c>
      <c r="K107" s="22">
        <v>46107</v>
      </c>
      <c r="L107" s="21" t="s">
        <v>9184</v>
      </c>
      <c r="M107" s="118">
        <v>2</v>
      </c>
      <c r="N107" s="118">
        <v>1728</v>
      </c>
      <c r="O107" s="118">
        <v>630</v>
      </c>
      <c r="P107" s="118">
        <v>8937</v>
      </c>
      <c r="Q107" s="134">
        <f t="shared" si="4"/>
        <v>8937</v>
      </c>
      <c r="R107" s="134">
        <f t="shared" si="5"/>
        <v>8937</v>
      </c>
    </row>
    <row r="108" spans="1:18" ht="24" x14ac:dyDescent="0.25">
      <c r="A108" s="15">
        <v>143430</v>
      </c>
      <c r="B108" s="135" t="s">
        <v>9236</v>
      </c>
      <c r="C108" s="136" t="s">
        <v>9320</v>
      </c>
      <c r="D108" s="137" t="s">
        <v>9185</v>
      </c>
      <c r="E108" s="19">
        <v>1.0900000000000001</v>
      </c>
      <c r="F108" s="19">
        <v>4.72</v>
      </c>
      <c r="G108" s="19">
        <v>38.1</v>
      </c>
      <c r="H108" s="20">
        <v>10371</v>
      </c>
      <c r="I108" s="21" t="s">
        <v>125</v>
      </c>
      <c r="J108" s="21" t="s">
        <v>12</v>
      </c>
      <c r="K108" s="22">
        <v>46107</v>
      </c>
      <c r="L108" s="21" t="s">
        <v>9184</v>
      </c>
      <c r="M108" s="118">
        <v>2</v>
      </c>
      <c r="N108" s="118">
        <v>1728</v>
      </c>
      <c r="O108" s="118">
        <v>630</v>
      </c>
      <c r="P108" s="118">
        <v>8937</v>
      </c>
      <c r="Q108" s="134">
        <f t="shared" si="4"/>
        <v>8937</v>
      </c>
      <c r="R108" s="134">
        <f t="shared" si="5"/>
        <v>8937</v>
      </c>
    </row>
    <row r="109" spans="1:18" ht="24" x14ac:dyDescent="0.25">
      <c r="A109" s="15">
        <v>143430</v>
      </c>
      <c r="B109" s="135" t="s">
        <v>9237</v>
      </c>
      <c r="C109" s="136" t="s">
        <v>9320</v>
      </c>
      <c r="D109" s="137" t="s">
        <v>9185</v>
      </c>
      <c r="E109" s="19">
        <v>1.0900000000000001</v>
      </c>
      <c r="F109" s="19">
        <v>4.72</v>
      </c>
      <c r="G109" s="19">
        <v>38.1</v>
      </c>
      <c r="H109" s="20">
        <v>10371</v>
      </c>
      <c r="I109" s="21" t="s">
        <v>125</v>
      </c>
      <c r="J109" s="21" t="s">
        <v>12</v>
      </c>
      <c r="K109" s="22">
        <v>46107</v>
      </c>
      <c r="L109" s="21" t="s">
        <v>9184</v>
      </c>
      <c r="M109" s="118">
        <v>2</v>
      </c>
      <c r="N109" s="118">
        <v>1728</v>
      </c>
      <c r="O109" s="118">
        <v>630</v>
      </c>
      <c r="P109" s="118">
        <v>8937</v>
      </c>
      <c r="Q109" s="134">
        <f t="shared" si="4"/>
        <v>8937</v>
      </c>
      <c r="R109" s="134">
        <f t="shared" si="5"/>
        <v>8937</v>
      </c>
    </row>
    <row r="110" spans="1:18" ht="24" x14ac:dyDescent="0.25">
      <c r="A110" s="15">
        <v>143430</v>
      </c>
      <c r="B110" s="135" t="s">
        <v>9246</v>
      </c>
      <c r="C110" s="136" t="s">
        <v>9320</v>
      </c>
      <c r="D110" s="137" t="s">
        <v>9185</v>
      </c>
      <c r="E110" s="19">
        <v>1.0900000000000001</v>
      </c>
      <c r="F110" s="19">
        <v>4.72</v>
      </c>
      <c r="G110" s="19">
        <v>38.1</v>
      </c>
      <c r="H110" s="20">
        <v>10371</v>
      </c>
      <c r="I110" s="21" t="s">
        <v>125</v>
      </c>
      <c r="J110" s="21" t="s">
        <v>12</v>
      </c>
      <c r="K110" s="22">
        <v>46107</v>
      </c>
      <c r="L110" s="21" t="s">
        <v>9184</v>
      </c>
      <c r="M110" s="118">
        <v>2</v>
      </c>
      <c r="N110" s="118">
        <v>1728</v>
      </c>
      <c r="O110" s="118">
        <v>630</v>
      </c>
      <c r="P110" s="118">
        <v>8937</v>
      </c>
      <c r="Q110" s="134">
        <f t="shared" si="4"/>
        <v>8937</v>
      </c>
      <c r="R110" s="134">
        <f t="shared" si="5"/>
        <v>8937</v>
      </c>
    </row>
    <row r="111" spans="1:18" ht="24" x14ac:dyDescent="0.25">
      <c r="A111" s="15">
        <v>143430</v>
      </c>
      <c r="B111" s="135" t="s">
        <v>9266</v>
      </c>
      <c r="C111" s="136" t="s">
        <v>9320</v>
      </c>
      <c r="D111" s="137" t="s">
        <v>9185</v>
      </c>
      <c r="E111" s="19">
        <v>1.18</v>
      </c>
      <c r="F111" s="19">
        <v>4.6900000000000004</v>
      </c>
      <c r="G111" s="19">
        <v>41.47</v>
      </c>
      <c r="H111" s="20">
        <v>10371</v>
      </c>
      <c r="I111" s="21" t="s">
        <v>125</v>
      </c>
      <c r="J111" s="21" t="s">
        <v>12</v>
      </c>
      <c r="K111" s="22">
        <v>46107</v>
      </c>
      <c r="L111" s="21" t="s">
        <v>9184</v>
      </c>
      <c r="M111" s="118">
        <v>2</v>
      </c>
      <c r="N111" s="118">
        <v>1610</v>
      </c>
      <c r="O111" s="118">
        <v>736</v>
      </c>
      <c r="P111" s="118">
        <v>8937</v>
      </c>
      <c r="Q111" s="134">
        <f t="shared" si="4"/>
        <v>8937</v>
      </c>
      <c r="R111" s="134">
        <f t="shared" si="5"/>
        <v>8937</v>
      </c>
    </row>
    <row r="112" spans="1:18" ht="24" x14ac:dyDescent="0.25">
      <c r="A112" s="15">
        <v>143430</v>
      </c>
      <c r="B112" s="135" t="s">
        <v>9268</v>
      </c>
      <c r="C112" s="136" t="s">
        <v>9320</v>
      </c>
      <c r="D112" s="137" t="s">
        <v>9185</v>
      </c>
      <c r="E112" s="19">
        <v>1.18</v>
      </c>
      <c r="F112" s="19">
        <v>4.6900000000000004</v>
      </c>
      <c r="G112" s="19">
        <v>41.47</v>
      </c>
      <c r="H112" s="20">
        <v>10371</v>
      </c>
      <c r="I112" s="21" t="s">
        <v>125</v>
      </c>
      <c r="J112" s="21" t="s">
        <v>12</v>
      </c>
      <c r="K112" s="22">
        <v>46107</v>
      </c>
      <c r="L112" s="21" t="s">
        <v>9184</v>
      </c>
      <c r="M112" s="118">
        <v>2</v>
      </c>
      <c r="N112" s="118">
        <v>1610</v>
      </c>
      <c r="O112" s="118">
        <v>736</v>
      </c>
      <c r="P112" s="118">
        <v>8937</v>
      </c>
      <c r="Q112" s="134">
        <f t="shared" si="4"/>
        <v>8937</v>
      </c>
      <c r="R112" s="134">
        <f t="shared" si="5"/>
        <v>8937</v>
      </c>
    </row>
    <row r="113" spans="1:18" ht="24" x14ac:dyDescent="0.25">
      <c r="A113" s="15">
        <v>143430</v>
      </c>
      <c r="B113" s="135" t="s">
        <v>9278</v>
      </c>
      <c r="C113" s="136" t="s">
        <v>9320</v>
      </c>
      <c r="D113" s="137" t="s">
        <v>9185</v>
      </c>
      <c r="E113" s="19">
        <v>0.99</v>
      </c>
      <c r="F113" s="19">
        <v>4.5999999999999996</v>
      </c>
      <c r="G113" s="19">
        <v>34.590000000000003</v>
      </c>
      <c r="H113" s="20">
        <v>10371</v>
      </c>
      <c r="I113" s="21" t="s">
        <v>125</v>
      </c>
      <c r="J113" s="21" t="s">
        <v>12</v>
      </c>
      <c r="K113" s="22">
        <v>46107</v>
      </c>
      <c r="L113" s="21" t="s">
        <v>9184</v>
      </c>
      <c r="M113" s="118">
        <v>2</v>
      </c>
      <c r="N113" s="118">
        <v>1728</v>
      </c>
      <c r="O113" s="118">
        <v>572</v>
      </c>
      <c r="P113" s="118">
        <v>8937</v>
      </c>
      <c r="Q113" s="134">
        <f t="shared" si="4"/>
        <v>8937</v>
      </c>
      <c r="R113" s="134">
        <f t="shared" si="5"/>
        <v>8937</v>
      </c>
    </row>
    <row r="114" spans="1:18" ht="24" x14ac:dyDescent="0.25">
      <c r="A114" s="15">
        <v>143430</v>
      </c>
      <c r="B114" s="135" t="s">
        <v>9279</v>
      </c>
      <c r="C114" s="136" t="s">
        <v>9320</v>
      </c>
      <c r="D114" s="137" t="s">
        <v>9185</v>
      </c>
      <c r="E114" s="19">
        <v>0.99</v>
      </c>
      <c r="F114" s="19">
        <v>4.5999999999999996</v>
      </c>
      <c r="G114" s="19">
        <v>34.590000000000003</v>
      </c>
      <c r="H114" s="20">
        <v>10371</v>
      </c>
      <c r="I114" s="21" t="s">
        <v>125</v>
      </c>
      <c r="J114" s="21" t="s">
        <v>12</v>
      </c>
      <c r="K114" s="22">
        <v>46107</v>
      </c>
      <c r="L114" s="21" t="s">
        <v>9184</v>
      </c>
      <c r="M114" s="118">
        <v>2</v>
      </c>
      <c r="N114" s="118">
        <v>1728</v>
      </c>
      <c r="O114" s="118">
        <v>572</v>
      </c>
      <c r="P114" s="118">
        <v>8937</v>
      </c>
      <c r="Q114" s="134">
        <f t="shared" si="4"/>
        <v>8937</v>
      </c>
      <c r="R114" s="134">
        <f t="shared" si="5"/>
        <v>8937</v>
      </c>
    </row>
    <row r="115" spans="1:18" ht="24" x14ac:dyDescent="0.25">
      <c r="A115" s="15">
        <v>143430</v>
      </c>
      <c r="B115" s="135" t="s">
        <v>9280</v>
      </c>
      <c r="C115" s="136" t="s">
        <v>9320</v>
      </c>
      <c r="D115" s="137" t="s">
        <v>9185</v>
      </c>
      <c r="E115" s="19">
        <v>0.99</v>
      </c>
      <c r="F115" s="19">
        <v>4.5999999999999996</v>
      </c>
      <c r="G115" s="19">
        <v>34.590000000000003</v>
      </c>
      <c r="H115" s="20">
        <v>10371</v>
      </c>
      <c r="I115" s="21" t="s">
        <v>125</v>
      </c>
      <c r="J115" s="21" t="s">
        <v>12</v>
      </c>
      <c r="K115" s="22">
        <v>46107</v>
      </c>
      <c r="L115" s="21" t="s">
        <v>9184</v>
      </c>
      <c r="M115" s="118">
        <v>2</v>
      </c>
      <c r="N115" s="118">
        <v>1728</v>
      </c>
      <c r="O115" s="118">
        <v>572</v>
      </c>
      <c r="P115" s="118">
        <v>8937</v>
      </c>
      <c r="Q115" s="134">
        <f t="shared" si="4"/>
        <v>8937</v>
      </c>
      <c r="R115" s="134">
        <f t="shared" si="5"/>
        <v>8937</v>
      </c>
    </row>
    <row r="116" spans="1:18" ht="24" x14ac:dyDescent="0.25">
      <c r="A116" s="15">
        <v>143430</v>
      </c>
      <c r="B116" s="135" t="s">
        <v>9281</v>
      </c>
      <c r="C116" s="136" t="s">
        <v>9320</v>
      </c>
      <c r="D116" s="137" t="s">
        <v>9185</v>
      </c>
      <c r="E116" s="19">
        <v>0.99</v>
      </c>
      <c r="F116" s="19">
        <v>4.5999999999999996</v>
      </c>
      <c r="G116" s="19">
        <v>34.590000000000003</v>
      </c>
      <c r="H116" s="20">
        <v>10371</v>
      </c>
      <c r="I116" s="21" t="s">
        <v>125</v>
      </c>
      <c r="J116" s="21" t="s">
        <v>12</v>
      </c>
      <c r="K116" s="22">
        <v>46107</v>
      </c>
      <c r="L116" s="21" t="s">
        <v>9184</v>
      </c>
      <c r="M116" s="118">
        <v>2</v>
      </c>
      <c r="N116" s="118">
        <v>1728</v>
      </c>
      <c r="O116" s="118">
        <v>572</v>
      </c>
      <c r="P116" s="118">
        <v>8937</v>
      </c>
      <c r="Q116" s="134">
        <f t="shared" si="4"/>
        <v>8937</v>
      </c>
      <c r="R116" s="134">
        <f t="shared" si="5"/>
        <v>8937</v>
      </c>
    </row>
    <row r="117" spans="1:18" ht="24" x14ac:dyDescent="0.25">
      <c r="A117" s="15">
        <v>143430</v>
      </c>
      <c r="B117" s="135" t="s">
        <v>9282</v>
      </c>
      <c r="C117" s="136" t="s">
        <v>9320</v>
      </c>
      <c r="D117" s="137" t="s">
        <v>9185</v>
      </c>
      <c r="E117" s="19">
        <v>1.03</v>
      </c>
      <c r="F117" s="19">
        <v>4.5199999999999996</v>
      </c>
      <c r="G117" s="19">
        <v>36</v>
      </c>
      <c r="H117" s="20">
        <v>10371</v>
      </c>
      <c r="I117" s="21" t="s">
        <v>125</v>
      </c>
      <c r="J117" s="21" t="s">
        <v>12</v>
      </c>
      <c r="K117" s="22">
        <v>46107</v>
      </c>
      <c r="L117" s="21" t="s">
        <v>9184</v>
      </c>
      <c r="M117" s="118">
        <v>1</v>
      </c>
      <c r="N117" s="118">
        <v>1633</v>
      </c>
      <c r="O117" s="118">
        <v>630</v>
      </c>
      <c r="P117" s="118">
        <v>8937</v>
      </c>
      <c r="Q117" s="134">
        <f t="shared" si="4"/>
        <v>8937</v>
      </c>
      <c r="R117" s="134">
        <f t="shared" si="5"/>
        <v>8937</v>
      </c>
    </row>
    <row r="118" spans="1:18" ht="24" x14ac:dyDescent="0.25">
      <c r="A118" s="15">
        <v>143430</v>
      </c>
      <c r="B118" s="135" t="s">
        <v>9283</v>
      </c>
      <c r="C118" s="136" t="s">
        <v>9320</v>
      </c>
      <c r="D118" s="137" t="s">
        <v>9185</v>
      </c>
      <c r="E118" s="19">
        <v>1.03</v>
      </c>
      <c r="F118" s="19">
        <v>4.5199999999999996</v>
      </c>
      <c r="G118" s="19">
        <v>36</v>
      </c>
      <c r="H118" s="20">
        <v>10371</v>
      </c>
      <c r="I118" s="21" t="s">
        <v>125</v>
      </c>
      <c r="J118" s="21" t="s">
        <v>12</v>
      </c>
      <c r="K118" s="22">
        <v>46107</v>
      </c>
      <c r="L118" s="21" t="s">
        <v>9184</v>
      </c>
      <c r="M118" s="118">
        <v>1</v>
      </c>
      <c r="N118" s="118">
        <v>1633</v>
      </c>
      <c r="O118" s="118">
        <v>630</v>
      </c>
      <c r="P118" s="118">
        <v>8937</v>
      </c>
      <c r="Q118" s="134">
        <f t="shared" si="4"/>
        <v>8937</v>
      </c>
      <c r="R118" s="134">
        <f t="shared" si="5"/>
        <v>8937</v>
      </c>
    </row>
    <row r="119" spans="1:18" ht="24" x14ac:dyDescent="0.25">
      <c r="A119" s="15">
        <v>143430</v>
      </c>
      <c r="B119" s="135" t="s">
        <v>9321</v>
      </c>
      <c r="C119" s="136" t="s">
        <v>9320</v>
      </c>
      <c r="D119" s="137" t="s">
        <v>9185</v>
      </c>
      <c r="E119" s="19">
        <v>1.4</v>
      </c>
      <c r="F119" s="19">
        <v>4.97</v>
      </c>
      <c r="G119" s="19">
        <v>48.86</v>
      </c>
      <c r="H119" s="20">
        <v>10371</v>
      </c>
      <c r="I119" s="21" t="s">
        <v>125</v>
      </c>
      <c r="J119" s="21" t="s">
        <v>12</v>
      </c>
      <c r="K119" s="22">
        <v>46107</v>
      </c>
      <c r="L119" s="21" t="s">
        <v>9184</v>
      </c>
      <c r="M119" s="118">
        <v>1</v>
      </c>
      <c r="N119" s="118">
        <v>1633</v>
      </c>
      <c r="O119" s="118">
        <v>855</v>
      </c>
      <c r="P119" s="118">
        <v>8937</v>
      </c>
      <c r="Q119" s="134">
        <f t="shared" si="4"/>
        <v>8937</v>
      </c>
      <c r="R119" s="134">
        <f t="shared" si="5"/>
        <v>8937</v>
      </c>
    </row>
    <row r="120" spans="1:18" ht="24" x14ac:dyDescent="0.25">
      <c r="A120" s="15">
        <v>143430</v>
      </c>
      <c r="B120" s="135" t="s">
        <v>9322</v>
      </c>
      <c r="C120" s="136" t="s">
        <v>9320</v>
      </c>
      <c r="D120" s="137" t="s">
        <v>9185</v>
      </c>
      <c r="E120" s="19">
        <v>1.03</v>
      </c>
      <c r="F120" s="19">
        <v>4.5199999999999996</v>
      </c>
      <c r="G120" s="19">
        <v>36</v>
      </c>
      <c r="H120" s="20">
        <v>10371</v>
      </c>
      <c r="I120" s="21" t="s">
        <v>125</v>
      </c>
      <c r="J120" s="21" t="s">
        <v>12</v>
      </c>
      <c r="K120" s="22">
        <v>46107</v>
      </c>
      <c r="L120" s="21" t="s">
        <v>9184</v>
      </c>
      <c r="M120" s="118">
        <v>1</v>
      </c>
      <c r="N120" s="118">
        <v>1633</v>
      </c>
      <c r="O120" s="118">
        <v>630</v>
      </c>
      <c r="P120" s="118">
        <v>8937</v>
      </c>
      <c r="Q120" s="134">
        <f t="shared" si="4"/>
        <v>8937</v>
      </c>
      <c r="R120" s="134">
        <f t="shared" si="5"/>
        <v>8937</v>
      </c>
    </row>
    <row r="121" spans="1:18" ht="24" x14ac:dyDescent="0.25">
      <c r="A121" s="15">
        <v>143430</v>
      </c>
      <c r="B121" s="135" t="s">
        <v>9323</v>
      </c>
      <c r="C121" s="136" t="s">
        <v>9320</v>
      </c>
      <c r="D121" s="137" t="s">
        <v>9185</v>
      </c>
      <c r="E121" s="19">
        <v>1.03</v>
      </c>
      <c r="F121" s="19">
        <v>4.5199999999999996</v>
      </c>
      <c r="G121" s="19">
        <v>36</v>
      </c>
      <c r="H121" s="20">
        <v>10371</v>
      </c>
      <c r="I121" s="21" t="s">
        <v>125</v>
      </c>
      <c r="J121" s="21" t="s">
        <v>12</v>
      </c>
      <c r="K121" s="22">
        <v>46107</v>
      </c>
      <c r="L121" s="21" t="s">
        <v>9184</v>
      </c>
      <c r="M121" s="118">
        <v>1</v>
      </c>
      <c r="N121" s="118">
        <v>1633</v>
      </c>
      <c r="O121" s="118">
        <v>630</v>
      </c>
      <c r="P121" s="118">
        <v>8937</v>
      </c>
      <c r="Q121" s="134">
        <f t="shared" si="4"/>
        <v>8937</v>
      </c>
      <c r="R121" s="134">
        <f t="shared" si="5"/>
        <v>8937</v>
      </c>
    </row>
    <row r="122" spans="1:18" ht="24" x14ac:dyDescent="0.25">
      <c r="A122" s="15">
        <v>143430</v>
      </c>
      <c r="B122" s="135" t="s">
        <v>9324</v>
      </c>
      <c r="C122" s="136" t="s">
        <v>9320</v>
      </c>
      <c r="D122" s="137" t="s">
        <v>9185</v>
      </c>
      <c r="E122" s="19">
        <v>1.4</v>
      </c>
      <c r="F122" s="19">
        <v>4.97</v>
      </c>
      <c r="G122" s="19">
        <v>48.86</v>
      </c>
      <c r="H122" s="20">
        <v>10371</v>
      </c>
      <c r="I122" s="21" t="s">
        <v>125</v>
      </c>
      <c r="J122" s="21" t="s">
        <v>12</v>
      </c>
      <c r="K122" s="22">
        <v>46107</v>
      </c>
      <c r="L122" s="21" t="s">
        <v>9184</v>
      </c>
      <c r="M122" s="118">
        <v>1</v>
      </c>
      <c r="N122" s="118">
        <v>1633</v>
      </c>
      <c r="O122" s="118">
        <v>855</v>
      </c>
      <c r="P122" s="118">
        <v>8937</v>
      </c>
      <c r="Q122" s="134">
        <f t="shared" si="4"/>
        <v>8937</v>
      </c>
      <c r="R122" s="134">
        <f t="shared" si="5"/>
        <v>8937</v>
      </c>
    </row>
    <row r="123" spans="1:18" ht="24" x14ac:dyDescent="0.25">
      <c r="A123" s="15">
        <v>143430</v>
      </c>
      <c r="B123" s="135" t="s">
        <v>9325</v>
      </c>
      <c r="C123" s="136" t="s">
        <v>9320</v>
      </c>
      <c r="D123" s="137" t="s">
        <v>9185</v>
      </c>
      <c r="E123" s="19">
        <v>0.94</v>
      </c>
      <c r="F123" s="19">
        <v>4.41</v>
      </c>
      <c r="G123" s="19">
        <v>32.75</v>
      </c>
      <c r="H123" s="20">
        <v>10371</v>
      </c>
      <c r="I123" s="21" t="s">
        <v>125</v>
      </c>
      <c r="J123" s="21" t="s">
        <v>12</v>
      </c>
      <c r="K123" s="22">
        <v>46107</v>
      </c>
      <c r="L123" s="21" t="s">
        <v>9184</v>
      </c>
      <c r="M123" s="118">
        <v>1</v>
      </c>
      <c r="N123" s="118">
        <v>1636</v>
      </c>
      <c r="O123" s="118">
        <v>572</v>
      </c>
      <c r="P123" s="118">
        <v>8937</v>
      </c>
      <c r="Q123" s="134">
        <f t="shared" si="4"/>
        <v>8937</v>
      </c>
      <c r="R123" s="134">
        <f t="shared" si="5"/>
        <v>8937</v>
      </c>
    </row>
    <row r="124" spans="1:18" ht="24" x14ac:dyDescent="0.25">
      <c r="A124" s="15">
        <v>143430</v>
      </c>
      <c r="B124" s="135" t="s">
        <v>9326</v>
      </c>
      <c r="C124" s="136" t="s">
        <v>9320</v>
      </c>
      <c r="D124" s="137" t="s">
        <v>9185</v>
      </c>
      <c r="E124" s="19">
        <v>0.94</v>
      </c>
      <c r="F124" s="19">
        <v>4.41</v>
      </c>
      <c r="G124" s="19">
        <v>32.75</v>
      </c>
      <c r="H124" s="20">
        <v>10371</v>
      </c>
      <c r="I124" s="21" t="s">
        <v>125</v>
      </c>
      <c r="J124" s="21" t="s">
        <v>12</v>
      </c>
      <c r="K124" s="22">
        <v>46107</v>
      </c>
      <c r="L124" s="21" t="s">
        <v>9184</v>
      </c>
      <c r="M124" s="118">
        <v>1</v>
      </c>
      <c r="N124" s="118">
        <v>1636</v>
      </c>
      <c r="O124" s="118">
        <v>572</v>
      </c>
      <c r="P124" s="118">
        <v>8937</v>
      </c>
      <c r="Q124" s="134">
        <f t="shared" si="4"/>
        <v>8937</v>
      </c>
      <c r="R124" s="134">
        <f t="shared" si="5"/>
        <v>8937</v>
      </c>
    </row>
    <row r="125" spans="1:18" ht="24" x14ac:dyDescent="0.25">
      <c r="A125" s="15">
        <v>143430</v>
      </c>
      <c r="B125" s="135" t="s">
        <v>9327</v>
      </c>
      <c r="C125" s="136" t="s">
        <v>9320</v>
      </c>
      <c r="D125" s="137" t="s">
        <v>9185</v>
      </c>
      <c r="E125" s="19">
        <v>1.4</v>
      </c>
      <c r="F125" s="19">
        <v>4.9800000000000004</v>
      </c>
      <c r="G125" s="19">
        <v>48.95</v>
      </c>
      <c r="H125" s="20">
        <v>10371</v>
      </c>
      <c r="I125" s="21" t="s">
        <v>125</v>
      </c>
      <c r="J125" s="21" t="s">
        <v>12</v>
      </c>
      <c r="K125" s="22">
        <v>46107</v>
      </c>
      <c r="L125" s="21" t="s">
        <v>9184</v>
      </c>
      <c r="M125" s="118">
        <v>1</v>
      </c>
      <c r="N125" s="118">
        <v>1636</v>
      </c>
      <c r="O125" s="118">
        <v>855</v>
      </c>
      <c r="P125" s="118">
        <v>8937</v>
      </c>
      <c r="Q125" s="134">
        <f t="shared" si="4"/>
        <v>8937</v>
      </c>
      <c r="R125" s="134">
        <f t="shared" si="5"/>
        <v>8937</v>
      </c>
    </row>
    <row r="126" spans="1:18" ht="24" x14ac:dyDescent="0.25">
      <c r="A126" s="15">
        <v>143430</v>
      </c>
      <c r="B126" s="135" t="s">
        <v>9328</v>
      </c>
      <c r="C126" s="136" t="s">
        <v>9320</v>
      </c>
      <c r="D126" s="137" t="s">
        <v>9185</v>
      </c>
      <c r="E126" s="19">
        <v>0.94</v>
      </c>
      <c r="F126" s="19">
        <v>4.41</v>
      </c>
      <c r="G126" s="19">
        <v>32.75</v>
      </c>
      <c r="H126" s="20">
        <v>10371</v>
      </c>
      <c r="I126" s="21" t="s">
        <v>125</v>
      </c>
      <c r="J126" s="21" t="s">
        <v>12</v>
      </c>
      <c r="K126" s="22">
        <v>46107</v>
      </c>
      <c r="L126" s="21" t="s">
        <v>9184</v>
      </c>
      <c r="M126" s="118">
        <v>1</v>
      </c>
      <c r="N126" s="118">
        <v>1636</v>
      </c>
      <c r="O126" s="118">
        <v>572</v>
      </c>
      <c r="P126" s="118">
        <v>8937</v>
      </c>
      <c r="Q126" s="134">
        <f t="shared" si="4"/>
        <v>8937</v>
      </c>
      <c r="R126" s="134">
        <f t="shared" si="5"/>
        <v>8937</v>
      </c>
    </row>
    <row r="127" spans="1:18" ht="24" x14ac:dyDescent="0.25">
      <c r="A127" s="15">
        <v>143430</v>
      </c>
      <c r="B127" s="135" t="s">
        <v>9329</v>
      </c>
      <c r="C127" s="136" t="s">
        <v>9320</v>
      </c>
      <c r="D127" s="137" t="s">
        <v>9185</v>
      </c>
      <c r="E127" s="19">
        <v>0.94</v>
      </c>
      <c r="F127" s="19">
        <v>4.41</v>
      </c>
      <c r="G127" s="19">
        <v>32.75</v>
      </c>
      <c r="H127" s="20">
        <v>10371</v>
      </c>
      <c r="I127" s="21" t="s">
        <v>125</v>
      </c>
      <c r="J127" s="21" t="s">
        <v>12</v>
      </c>
      <c r="K127" s="22">
        <v>46107</v>
      </c>
      <c r="L127" s="21" t="s">
        <v>9184</v>
      </c>
      <c r="M127" s="118">
        <v>1</v>
      </c>
      <c r="N127" s="118">
        <v>1636</v>
      </c>
      <c r="O127" s="118">
        <v>572</v>
      </c>
      <c r="P127" s="118">
        <v>8937</v>
      </c>
      <c r="Q127" s="134">
        <f t="shared" si="4"/>
        <v>8937</v>
      </c>
      <c r="R127" s="134">
        <f t="shared" si="5"/>
        <v>8937</v>
      </c>
    </row>
    <row r="128" spans="1:18" ht="24" x14ac:dyDescent="0.25">
      <c r="A128" s="15">
        <v>143430</v>
      </c>
      <c r="B128" s="135" t="s">
        <v>9330</v>
      </c>
      <c r="C128" s="136" t="s">
        <v>9320</v>
      </c>
      <c r="D128" s="137" t="s">
        <v>9185</v>
      </c>
      <c r="E128" s="19">
        <v>1.4</v>
      </c>
      <c r="F128" s="19">
        <v>4.9800000000000004</v>
      </c>
      <c r="G128" s="19">
        <v>48.95</v>
      </c>
      <c r="H128" s="20">
        <v>10371</v>
      </c>
      <c r="I128" s="21" t="s">
        <v>125</v>
      </c>
      <c r="J128" s="21" t="s">
        <v>12</v>
      </c>
      <c r="K128" s="22">
        <v>46107</v>
      </c>
      <c r="L128" s="21" t="s">
        <v>9184</v>
      </c>
      <c r="M128" s="118">
        <v>1</v>
      </c>
      <c r="N128" s="118">
        <v>1636</v>
      </c>
      <c r="O128" s="118">
        <v>855</v>
      </c>
      <c r="P128" s="118">
        <v>8937</v>
      </c>
      <c r="Q128" s="134">
        <f t="shared" si="4"/>
        <v>8937</v>
      </c>
      <c r="R128" s="134">
        <f t="shared" si="5"/>
        <v>8937</v>
      </c>
    </row>
    <row r="129" spans="1:18" ht="24" x14ac:dyDescent="0.25">
      <c r="A129" s="15">
        <v>143430</v>
      </c>
      <c r="B129" s="135" t="s">
        <v>9331</v>
      </c>
      <c r="C129" s="136" t="s">
        <v>9320</v>
      </c>
      <c r="D129" s="137" t="s">
        <v>9185</v>
      </c>
      <c r="E129" s="19">
        <v>1.2</v>
      </c>
      <c r="F129" s="19">
        <v>4.91</v>
      </c>
      <c r="G129" s="19">
        <v>41.91</v>
      </c>
      <c r="H129" s="20">
        <v>10371</v>
      </c>
      <c r="I129" s="21" t="s">
        <v>125</v>
      </c>
      <c r="J129" s="21" t="s">
        <v>12</v>
      </c>
      <c r="K129" s="22">
        <v>46107</v>
      </c>
      <c r="L129" s="21" t="s">
        <v>9184</v>
      </c>
      <c r="M129" s="118">
        <v>3</v>
      </c>
      <c r="N129" s="118">
        <v>1782</v>
      </c>
      <c r="O129" s="118">
        <v>672</v>
      </c>
      <c r="P129" s="118">
        <v>8937</v>
      </c>
      <c r="Q129" s="134">
        <f t="shared" si="4"/>
        <v>8937</v>
      </c>
      <c r="R129" s="134">
        <f t="shared" si="5"/>
        <v>8937</v>
      </c>
    </row>
    <row r="130" spans="1:18" ht="24" x14ac:dyDescent="0.25">
      <c r="A130" s="15">
        <v>143430</v>
      </c>
      <c r="B130" s="135" t="s">
        <v>9332</v>
      </c>
      <c r="C130" s="136" t="s">
        <v>9320</v>
      </c>
      <c r="D130" s="137" t="s">
        <v>9185</v>
      </c>
      <c r="E130" s="19">
        <v>1.2</v>
      </c>
      <c r="F130" s="19">
        <v>4.91</v>
      </c>
      <c r="G130" s="19">
        <v>41.91</v>
      </c>
      <c r="H130" s="20">
        <v>10371</v>
      </c>
      <c r="I130" s="21" t="s">
        <v>125</v>
      </c>
      <c r="J130" s="21" t="s">
        <v>12</v>
      </c>
      <c r="K130" s="22">
        <v>46107</v>
      </c>
      <c r="L130" s="21" t="s">
        <v>9184</v>
      </c>
      <c r="M130" s="118">
        <v>3</v>
      </c>
      <c r="N130" s="118">
        <v>1782</v>
      </c>
      <c r="O130" s="118">
        <v>672</v>
      </c>
      <c r="P130" s="118">
        <v>8937</v>
      </c>
      <c r="Q130" s="134">
        <f t="shared" ref="Q130:Q193" si="6">IF(VLOOKUP(P130*1,IDs,1,0),P130*1,"")</f>
        <v>8937</v>
      </c>
      <c r="R130" s="134">
        <f t="shared" ref="R130:R193" si="7">IFERROR(Q130,"")</f>
        <v>8937</v>
      </c>
    </row>
    <row r="131" spans="1:18" ht="24" x14ac:dyDescent="0.25">
      <c r="A131" s="15">
        <v>143430</v>
      </c>
      <c r="B131" s="135" t="s">
        <v>9333</v>
      </c>
      <c r="C131" s="136" t="s">
        <v>9320</v>
      </c>
      <c r="D131" s="137" t="s">
        <v>9185</v>
      </c>
      <c r="E131" s="19">
        <v>1.2</v>
      </c>
      <c r="F131" s="19">
        <v>4.91</v>
      </c>
      <c r="G131" s="19">
        <v>41.91</v>
      </c>
      <c r="H131" s="20">
        <v>10371</v>
      </c>
      <c r="I131" s="21" t="s">
        <v>125</v>
      </c>
      <c r="J131" s="21" t="s">
        <v>12</v>
      </c>
      <c r="K131" s="22">
        <v>46107</v>
      </c>
      <c r="L131" s="21" t="s">
        <v>9184</v>
      </c>
      <c r="M131" s="118">
        <v>3</v>
      </c>
      <c r="N131" s="118">
        <v>1782</v>
      </c>
      <c r="O131" s="118">
        <v>672</v>
      </c>
      <c r="P131" s="118">
        <v>8937</v>
      </c>
      <c r="Q131" s="134">
        <f t="shared" si="6"/>
        <v>8937</v>
      </c>
      <c r="R131" s="134">
        <f t="shared" si="7"/>
        <v>8937</v>
      </c>
    </row>
    <row r="132" spans="1:18" ht="24" x14ac:dyDescent="0.25">
      <c r="A132" s="15">
        <v>143430</v>
      </c>
      <c r="B132" s="135" t="s">
        <v>9334</v>
      </c>
      <c r="C132" s="136" t="s">
        <v>9320</v>
      </c>
      <c r="D132" s="137" t="s">
        <v>9185</v>
      </c>
      <c r="E132" s="19">
        <v>1.2</v>
      </c>
      <c r="F132" s="19">
        <v>4.91</v>
      </c>
      <c r="G132" s="19">
        <v>41.91</v>
      </c>
      <c r="H132" s="20">
        <v>10371</v>
      </c>
      <c r="I132" s="21" t="s">
        <v>125</v>
      </c>
      <c r="J132" s="21" t="s">
        <v>12</v>
      </c>
      <c r="K132" s="22">
        <v>46107</v>
      </c>
      <c r="L132" s="21" t="s">
        <v>9184</v>
      </c>
      <c r="M132" s="118">
        <v>3</v>
      </c>
      <c r="N132" s="118">
        <v>1782</v>
      </c>
      <c r="O132" s="118">
        <v>672</v>
      </c>
      <c r="P132" s="118">
        <v>8937</v>
      </c>
      <c r="Q132" s="134">
        <f t="shared" si="6"/>
        <v>8937</v>
      </c>
      <c r="R132" s="134">
        <f t="shared" si="7"/>
        <v>8937</v>
      </c>
    </row>
    <row r="133" spans="1:18" ht="24" x14ac:dyDescent="0.25">
      <c r="A133" s="15">
        <v>143436</v>
      </c>
      <c r="B133" s="135" t="s">
        <v>8993</v>
      </c>
      <c r="C133" s="136" t="s">
        <v>9335</v>
      </c>
      <c r="D133" s="137" t="s">
        <v>9234</v>
      </c>
      <c r="E133" s="19">
        <v>0.78</v>
      </c>
      <c r="F133" s="19">
        <v>3.53</v>
      </c>
      <c r="G133" s="19">
        <v>27.3</v>
      </c>
      <c r="H133" s="20">
        <v>10005</v>
      </c>
      <c r="I133" s="21" t="s">
        <v>196</v>
      </c>
      <c r="J133" s="21" t="s">
        <v>12</v>
      </c>
      <c r="K133" s="22">
        <v>46107</v>
      </c>
      <c r="L133" s="21" t="s">
        <v>9232</v>
      </c>
      <c r="M133" s="118">
        <v>1</v>
      </c>
      <c r="N133" s="118">
        <v>932</v>
      </c>
      <c r="O133" s="118">
        <v>837</v>
      </c>
      <c r="P133" s="118">
        <v>8893</v>
      </c>
      <c r="Q133" s="134">
        <f t="shared" si="6"/>
        <v>8893</v>
      </c>
      <c r="R133" s="134">
        <f t="shared" si="7"/>
        <v>8893</v>
      </c>
    </row>
    <row r="134" spans="1:18" ht="24" x14ac:dyDescent="0.25">
      <c r="A134" s="15">
        <v>143437</v>
      </c>
      <c r="B134" s="135" t="s">
        <v>8993</v>
      </c>
      <c r="C134" s="136" t="s">
        <v>9336</v>
      </c>
      <c r="D134" s="137" t="s">
        <v>9234</v>
      </c>
      <c r="E134" s="19">
        <v>1.17</v>
      </c>
      <c r="F134" s="19">
        <v>4.32</v>
      </c>
      <c r="G134" s="19">
        <v>40.770000000000003</v>
      </c>
      <c r="H134" s="20">
        <v>10029</v>
      </c>
      <c r="I134" s="21" t="s">
        <v>302</v>
      </c>
      <c r="J134" s="21" t="s">
        <v>12</v>
      </c>
      <c r="K134" s="22">
        <v>46106</v>
      </c>
      <c r="L134" s="21" t="s">
        <v>9182</v>
      </c>
      <c r="M134" s="118">
        <v>1</v>
      </c>
      <c r="N134" s="118">
        <v>1157</v>
      </c>
      <c r="O134" s="118">
        <v>1007</v>
      </c>
      <c r="P134" s="118">
        <v>8893</v>
      </c>
      <c r="Q134" s="134">
        <f t="shared" si="6"/>
        <v>8893</v>
      </c>
      <c r="R134" s="134">
        <f t="shared" si="7"/>
        <v>8893</v>
      </c>
    </row>
    <row r="135" spans="1:18" ht="33.75" x14ac:dyDescent="0.25">
      <c r="A135" s="15">
        <v>143439</v>
      </c>
      <c r="B135" s="135" t="s">
        <v>8993</v>
      </c>
      <c r="C135" s="136" t="s">
        <v>9337</v>
      </c>
      <c r="D135" s="137" t="s">
        <v>9243</v>
      </c>
      <c r="E135" s="19">
        <v>0.5</v>
      </c>
      <c r="F135" s="19">
        <v>1.3</v>
      </c>
      <c r="G135" s="19">
        <v>4.5599999999999996</v>
      </c>
      <c r="H135" s="20">
        <v>10540</v>
      </c>
      <c r="I135" s="21" t="s">
        <v>2220</v>
      </c>
      <c r="J135" s="21" t="s">
        <v>12</v>
      </c>
      <c r="K135" s="22">
        <v>46108</v>
      </c>
      <c r="L135" s="21" t="s">
        <v>9235</v>
      </c>
      <c r="M135" s="118">
        <v>1</v>
      </c>
      <c r="N135" s="118">
        <v>326</v>
      </c>
      <c r="O135" s="118">
        <v>326</v>
      </c>
      <c r="P135" s="118">
        <v>8965</v>
      </c>
      <c r="Q135" s="134">
        <f t="shared" si="6"/>
        <v>8965</v>
      </c>
      <c r="R135" s="134">
        <f t="shared" si="7"/>
        <v>8965</v>
      </c>
    </row>
    <row r="136" spans="1:18" ht="24" x14ac:dyDescent="0.25">
      <c r="A136" s="15">
        <v>143440</v>
      </c>
      <c r="B136" s="135" t="s">
        <v>8993</v>
      </c>
      <c r="C136" s="136" t="s">
        <v>9338</v>
      </c>
      <c r="D136" s="137" t="s">
        <v>9234</v>
      </c>
      <c r="E136" s="19">
        <v>1.89</v>
      </c>
      <c r="F136" s="19">
        <v>6.14</v>
      </c>
      <c r="G136" s="19">
        <v>66.13</v>
      </c>
      <c r="H136" s="20">
        <v>10247</v>
      </c>
      <c r="I136" s="21" t="s">
        <v>1164</v>
      </c>
      <c r="J136" s="21" t="s">
        <v>12</v>
      </c>
      <c r="K136" s="22">
        <v>46108</v>
      </c>
      <c r="L136" s="21" t="s">
        <v>9235</v>
      </c>
      <c r="M136" s="118">
        <v>1</v>
      </c>
      <c r="N136" s="118">
        <v>850</v>
      </c>
      <c r="O136" s="118">
        <v>2223</v>
      </c>
      <c r="P136" s="118">
        <v>8893</v>
      </c>
      <c r="Q136" s="134">
        <f t="shared" si="6"/>
        <v>8893</v>
      </c>
      <c r="R136" s="134">
        <f t="shared" si="7"/>
        <v>8893</v>
      </c>
    </row>
    <row r="137" spans="1:18" ht="24" x14ac:dyDescent="0.25">
      <c r="A137" s="15">
        <v>143440</v>
      </c>
      <c r="B137" s="135" t="s">
        <v>9179</v>
      </c>
      <c r="C137" s="136" t="s">
        <v>9339</v>
      </c>
      <c r="D137" s="137" t="s">
        <v>9234</v>
      </c>
      <c r="E137" s="19">
        <v>1.63</v>
      </c>
      <c r="F137" s="19">
        <v>5.91</v>
      </c>
      <c r="G137" s="19">
        <v>57.03</v>
      </c>
      <c r="H137" s="20">
        <v>10247</v>
      </c>
      <c r="I137" s="21" t="s">
        <v>1164</v>
      </c>
      <c r="J137" s="21" t="s">
        <v>12</v>
      </c>
      <c r="K137" s="22">
        <v>46108</v>
      </c>
      <c r="L137" s="21" t="s">
        <v>9235</v>
      </c>
      <c r="M137" s="118">
        <v>1</v>
      </c>
      <c r="N137" s="118">
        <v>733</v>
      </c>
      <c r="O137" s="118">
        <v>2223</v>
      </c>
      <c r="P137" s="118">
        <v>8893</v>
      </c>
      <c r="Q137" s="134">
        <f t="shared" si="6"/>
        <v>8893</v>
      </c>
      <c r="R137" s="134">
        <f t="shared" si="7"/>
        <v>8893</v>
      </c>
    </row>
    <row r="138" spans="1:18" ht="24" x14ac:dyDescent="0.25">
      <c r="A138" s="15">
        <v>143440</v>
      </c>
      <c r="B138" s="135" t="s">
        <v>9180</v>
      </c>
      <c r="C138" s="136" t="s">
        <v>9340</v>
      </c>
      <c r="D138" s="137" t="s">
        <v>9234</v>
      </c>
      <c r="E138" s="19">
        <v>2.0699999999999998</v>
      </c>
      <c r="F138" s="19">
        <v>6.33</v>
      </c>
      <c r="G138" s="19">
        <v>72.53</v>
      </c>
      <c r="H138" s="20">
        <v>10247</v>
      </c>
      <c r="I138" s="21" t="s">
        <v>1164</v>
      </c>
      <c r="J138" s="21" t="s">
        <v>12</v>
      </c>
      <c r="K138" s="22">
        <v>46108</v>
      </c>
      <c r="L138" s="21" t="s">
        <v>9235</v>
      </c>
      <c r="M138" s="118">
        <v>1</v>
      </c>
      <c r="N138" s="118">
        <v>924</v>
      </c>
      <c r="O138" s="118">
        <v>2243</v>
      </c>
      <c r="P138" s="118">
        <v>8893</v>
      </c>
      <c r="Q138" s="134">
        <f t="shared" si="6"/>
        <v>8893</v>
      </c>
      <c r="R138" s="134">
        <f t="shared" si="7"/>
        <v>8893</v>
      </c>
    </row>
    <row r="139" spans="1:18" ht="24" x14ac:dyDescent="0.25">
      <c r="A139" s="15">
        <v>143440</v>
      </c>
      <c r="B139" s="135" t="s">
        <v>9181</v>
      </c>
      <c r="C139" s="136" t="s">
        <v>9341</v>
      </c>
      <c r="D139" s="137" t="s">
        <v>9234</v>
      </c>
      <c r="E139" s="19">
        <v>1.7</v>
      </c>
      <c r="F139" s="19">
        <v>5.67</v>
      </c>
      <c r="G139" s="19">
        <v>59.66</v>
      </c>
      <c r="H139" s="20">
        <v>10247</v>
      </c>
      <c r="I139" s="21" t="s">
        <v>1164</v>
      </c>
      <c r="J139" s="21" t="s">
        <v>12</v>
      </c>
      <c r="K139" s="22">
        <v>46108</v>
      </c>
      <c r="L139" s="21" t="s">
        <v>9235</v>
      </c>
      <c r="M139" s="118">
        <v>1</v>
      </c>
      <c r="N139" s="118">
        <v>864</v>
      </c>
      <c r="O139" s="118">
        <v>1973</v>
      </c>
      <c r="P139" s="118">
        <v>8893</v>
      </c>
      <c r="Q139" s="134">
        <f t="shared" si="6"/>
        <v>8893</v>
      </c>
      <c r="R139" s="134">
        <f t="shared" si="7"/>
        <v>8893</v>
      </c>
    </row>
    <row r="140" spans="1:18" ht="24" x14ac:dyDescent="0.25">
      <c r="A140" s="15">
        <v>143446</v>
      </c>
      <c r="B140" s="135" t="s">
        <v>8993</v>
      </c>
      <c r="C140" s="136" t="s">
        <v>9342</v>
      </c>
      <c r="D140" s="137" t="s">
        <v>9259</v>
      </c>
      <c r="E140" s="19">
        <v>0.5</v>
      </c>
      <c r="F140" s="19">
        <v>2.69</v>
      </c>
      <c r="G140" s="19">
        <v>15.84</v>
      </c>
      <c r="H140" s="20">
        <v>10781</v>
      </c>
      <c r="I140" s="21" t="s">
        <v>3130</v>
      </c>
      <c r="J140" s="21" t="s">
        <v>12</v>
      </c>
      <c r="K140" s="22">
        <v>46106</v>
      </c>
      <c r="L140" s="21" t="s">
        <v>9182</v>
      </c>
      <c r="M140" s="118">
        <v>1</v>
      </c>
      <c r="N140" s="118">
        <v>1068</v>
      </c>
      <c r="O140" s="118">
        <v>280</v>
      </c>
      <c r="P140" s="118">
        <v>8913</v>
      </c>
      <c r="Q140" s="134">
        <f t="shared" si="6"/>
        <v>8913</v>
      </c>
      <c r="R140" s="134">
        <f t="shared" si="7"/>
        <v>8913</v>
      </c>
    </row>
    <row r="141" spans="1:18" ht="33.75" x14ac:dyDescent="0.25">
      <c r="A141" s="15">
        <v>143447</v>
      </c>
      <c r="B141" s="135" t="s">
        <v>8993</v>
      </c>
      <c r="C141" s="136" t="s">
        <v>9343</v>
      </c>
      <c r="D141" s="137" t="s">
        <v>9271</v>
      </c>
      <c r="E141" s="19">
        <v>1.43</v>
      </c>
      <c r="F141" s="19">
        <v>5.32</v>
      </c>
      <c r="G141" s="19">
        <v>61.59</v>
      </c>
      <c r="H141" s="20">
        <v>10284</v>
      </c>
      <c r="I141" s="21" t="s">
        <v>1287</v>
      </c>
      <c r="J141" s="21" t="s">
        <v>12</v>
      </c>
      <c r="K141" s="22">
        <v>46107</v>
      </c>
      <c r="L141" s="21" t="s">
        <v>9232</v>
      </c>
      <c r="M141" s="118">
        <v>1</v>
      </c>
      <c r="N141" s="118">
        <v>750</v>
      </c>
      <c r="O141" s="118">
        <v>1910</v>
      </c>
      <c r="P141" s="118">
        <v>8912</v>
      </c>
      <c r="Q141" s="134">
        <f t="shared" si="6"/>
        <v>8912</v>
      </c>
      <c r="R141" s="134">
        <f t="shared" si="7"/>
        <v>8912</v>
      </c>
    </row>
    <row r="142" spans="1:18" ht="24" x14ac:dyDescent="0.25">
      <c r="A142" s="15">
        <v>143457</v>
      </c>
      <c r="B142" s="135" t="s">
        <v>8993</v>
      </c>
      <c r="C142" s="136" t="s">
        <v>9344</v>
      </c>
      <c r="D142" s="137" t="s">
        <v>9345</v>
      </c>
      <c r="E142" s="19">
        <v>0.5</v>
      </c>
      <c r="F142" s="19">
        <v>2.65</v>
      </c>
      <c r="G142" s="19">
        <v>26.45</v>
      </c>
      <c r="H142" s="20">
        <v>10159</v>
      </c>
      <c r="I142" s="21" t="s">
        <v>814</v>
      </c>
      <c r="J142" s="21" t="s">
        <v>12</v>
      </c>
      <c r="K142" s="22">
        <v>46107</v>
      </c>
      <c r="L142" s="21" t="s">
        <v>9184</v>
      </c>
      <c r="M142" s="118">
        <v>1</v>
      </c>
      <c r="N142" s="118">
        <v>664</v>
      </c>
      <c r="O142" s="118">
        <v>664</v>
      </c>
      <c r="P142" s="118">
        <v>8917</v>
      </c>
      <c r="Q142" s="134">
        <f t="shared" si="6"/>
        <v>8917</v>
      </c>
      <c r="R142" s="134">
        <f t="shared" si="7"/>
        <v>8917</v>
      </c>
    </row>
    <row r="143" spans="1:18" ht="24" x14ac:dyDescent="0.25">
      <c r="A143" s="15">
        <v>143462</v>
      </c>
      <c r="B143" s="135" t="s">
        <v>8993</v>
      </c>
      <c r="C143" s="136" t="s">
        <v>9346</v>
      </c>
      <c r="D143" s="137" t="s">
        <v>9185</v>
      </c>
      <c r="E143" s="19">
        <v>0.5</v>
      </c>
      <c r="F143" s="19">
        <v>2.2599999999999998</v>
      </c>
      <c r="G143" s="19">
        <v>11</v>
      </c>
      <c r="H143" s="20">
        <v>10223</v>
      </c>
      <c r="I143" s="21" t="s">
        <v>6167</v>
      </c>
      <c r="J143" s="21" t="s">
        <v>12</v>
      </c>
      <c r="K143" s="22">
        <v>46108</v>
      </c>
      <c r="L143" s="21" t="s">
        <v>9235</v>
      </c>
      <c r="M143" s="118">
        <v>2</v>
      </c>
      <c r="N143" s="118">
        <v>499</v>
      </c>
      <c r="O143" s="118">
        <v>630</v>
      </c>
      <c r="P143" s="118">
        <v>8937</v>
      </c>
      <c r="Q143" s="134">
        <f t="shared" si="6"/>
        <v>8937</v>
      </c>
      <c r="R143" s="134">
        <f t="shared" si="7"/>
        <v>8937</v>
      </c>
    </row>
    <row r="144" spans="1:18" ht="24" x14ac:dyDescent="0.25">
      <c r="A144" s="15">
        <v>143462</v>
      </c>
      <c r="B144" s="135" t="s">
        <v>9179</v>
      </c>
      <c r="C144" s="136" t="s">
        <v>9346</v>
      </c>
      <c r="D144" s="137" t="s">
        <v>9185</v>
      </c>
      <c r="E144" s="19">
        <v>0.8</v>
      </c>
      <c r="F144" s="19">
        <v>3.9</v>
      </c>
      <c r="G144" s="19">
        <v>28.13</v>
      </c>
      <c r="H144" s="20">
        <v>10223</v>
      </c>
      <c r="I144" s="21" t="s">
        <v>6167</v>
      </c>
      <c r="J144" s="21" t="s">
        <v>12</v>
      </c>
      <c r="K144" s="22">
        <v>46108</v>
      </c>
      <c r="L144" s="21" t="s">
        <v>9235</v>
      </c>
      <c r="M144" s="118">
        <v>1</v>
      </c>
      <c r="N144" s="118">
        <v>591</v>
      </c>
      <c r="O144" s="118">
        <v>1360</v>
      </c>
      <c r="P144" s="118">
        <v>8937</v>
      </c>
      <c r="Q144" s="134">
        <f t="shared" si="6"/>
        <v>8937</v>
      </c>
      <c r="R144" s="134">
        <f t="shared" si="7"/>
        <v>8937</v>
      </c>
    </row>
    <row r="145" spans="1:18" ht="24" x14ac:dyDescent="0.25">
      <c r="A145" s="15">
        <v>143462</v>
      </c>
      <c r="B145" s="135" t="s">
        <v>9180</v>
      </c>
      <c r="C145" s="136" t="s">
        <v>9346</v>
      </c>
      <c r="D145" s="137" t="s">
        <v>9185</v>
      </c>
      <c r="E145" s="19">
        <v>0.5</v>
      </c>
      <c r="F145" s="19">
        <v>2.67</v>
      </c>
      <c r="G145" s="19">
        <v>15.56</v>
      </c>
      <c r="H145" s="20">
        <v>10223</v>
      </c>
      <c r="I145" s="21" t="s">
        <v>6167</v>
      </c>
      <c r="J145" s="21" t="s">
        <v>12</v>
      </c>
      <c r="K145" s="22">
        <v>46108</v>
      </c>
      <c r="L145" s="21" t="s">
        <v>9235</v>
      </c>
      <c r="M145" s="118">
        <v>1</v>
      </c>
      <c r="N145" s="118">
        <v>706</v>
      </c>
      <c r="O145" s="118">
        <v>630</v>
      </c>
      <c r="P145" s="118">
        <v>8937</v>
      </c>
      <c r="Q145" s="134">
        <f t="shared" si="6"/>
        <v>8937</v>
      </c>
      <c r="R145" s="134">
        <f t="shared" si="7"/>
        <v>8937</v>
      </c>
    </row>
    <row r="146" spans="1:18" ht="24" x14ac:dyDescent="0.25">
      <c r="A146" s="15">
        <v>143462</v>
      </c>
      <c r="B146" s="135" t="s">
        <v>9181</v>
      </c>
      <c r="C146" s="136" t="s">
        <v>9346</v>
      </c>
      <c r="D146" s="137" t="s">
        <v>9185</v>
      </c>
      <c r="E146" s="19">
        <v>1.17</v>
      </c>
      <c r="F146" s="19">
        <v>4.43</v>
      </c>
      <c r="G146" s="19">
        <v>40.79</v>
      </c>
      <c r="H146" s="20">
        <v>10223</v>
      </c>
      <c r="I146" s="21" t="s">
        <v>6167</v>
      </c>
      <c r="J146" s="21" t="s">
        <v>12</v>
      </c>
      <c r="K146" s="22">
        <v>46108</v>
      </c>
      <c r="L146" s="21" t="s">
        <v>9235</v>
      </c>
      <c r="M146" s="118">
        <v>1</v>
      </c>
      <c r="N146" s="118">
        <v>857</v>
      </c>
      <c r="O146" s="118">
        <v>1360</v>
      </c>
      <c r="P146" s="118">
        <v>8937</v>
      </c>
      <c r="Q146" s="134">
        <f t="shared" si="6"/>
        <v>8937</v>
      </c>
      <c r="R146" s="134">
        <f t="shared" si="7"/>
        <v>8937</v>
      </c>
    </row>
    <row r="147" spans="1:18" ht="24" x14ac:dyDescent="0.25">
      <c r="A147" s="15">
        <v>143483</v>
      </c>
      <c r="B147" s="135" t="s">
        <v>8993</v>
      </c>
      <c r="C147" s="136" t="s">
        <v>9347</v>
      </c>
      <c r="D147" s="137" t="s">
        <v>9234</v>
      </c>
      <c r="E147" s="19">
        <v>0.5</v>
      </c>
      <c r="F147" s="19">
        <v>3.91</v>
      </c>
      <c r="G147" s="19">
        <v>14.06</v>
      </c>
      <c r="H147" s="20">
        <v>10900</v>
      </c>
      <c r="I147" s="21" t="s">
        <v>129</v>
      </c>
      <c r="J147" s="24" t="s">
        <v>9254</v>
      </c>
      <c r="K147" s="22">
        <v>46106</v>
      </c>
      <c r="L147" s="21" t="s">
        <v>9182</v>
      </c>
      <c r="M147" s="118">
        <v>1</v>
      </c>
      <c r="N147" s="118">
        <v>1725</v>
      </c>
      <c r="O147" s="118">
        <v>233</v>
      </c>
      <c r="P147" s="118">
        <v>8893</v>
      </c>
      <c r="Q147" s="134">
        <f t="shared" si="6"/>
        <v>8893</v>
      </c>
      <c r="R147" s="134">
        <f t="shared" si="7"/>
        <v>8893</v>
      </c>
    </row>
    <row r="148" spans="1:18" x14ac:dyDescent="0.25">
      <c r="Q148" s="134" t="e">
        <f t="shared" si="6"/>
        <v>#N/A</v>
      </c>
      <c r="R148" s="134" t="str">
        <f t="shared" si="7"/>
        <v/>
      </c>
    </row>
    <row r="149" spans="1:18" x14ac:dyDescent="0.25">
      <c r="Q149" s="134" t="e">
        <f t="shared" si="6"/>
        <v>#N/A</v>
      </c>
      <c r="R149" s="134" t="str">
        <f t="shared" si="7"/>
        <v/>
      </c>
    </row>
    <row r="150" spans="1:18" x14ac:dyDescent="0.25">
      <c r="Q150" s="134" t="e">
        <f t="shared" si="6"/>
        <v>#N/A</v>
      </c>
      <c r="R150" s="134" t="str">
        <f t="shared" si="7"/>
        <v/>
      </c>
    </row>
    <row r="151" spans="1:18" x14ac:dyDescent="0.25">
      <c r="Q151" s="134" t="e">
        <f t="shared" si="6"/>
        <v>#N/A</v>
      </c>
      <c r="R151" s="134" t="str">
        <f t="shared" si="7"/>
        <v/>
      </c>
    </row>
    <row r="152" spans="1:18" x14ac:dyDescent="0.25">
      <c r="Q152" s="134" t="e">
        <f t="shared" si="6"/>
        <v>#N/A</v>
      </c>
      <c r="R152" s="134" t="str">
        <f t="shared" si="7"/>
        <v/>
      </c>
    </row>
    <row r="153" spans="1:18" x14ac:dyDescent="0.25">
      <c r="Q153" s="134" t="e">
        <f t="shared" si="6"/>
        <v>#N/A</v>
      </c>
      <c r="R153" s="134" t="str">
        <f t="shared" si="7"/>
        <v/>
      </c>
    </row>
    <row r="154" spans="1:18" x14ac:dyDescent="0.25">
      <c r="Q154" s="134" t="e">
        <f t="shared" si="6"/>
        <v>#N/A</v>
      </c>
      <c r="R154" s="134" t="str">
        <f t="shared" si="7"/>
        <v/>
      </c>
    </row>
    <row r="155" spans="1:18" x14ac:dyDescent="0.25">
      <c r="Q155" s="134" t="e">
        <f t="shared" si="6"/>
        <v>#N/A</v>
      </c>
      <c r="R155" s="134" t="str">
        <f t="shared" si="7"/>
        <v/>
      </c>
    </row>
    <row r="156" spans="1:18" x14ac:dyDescent="0.25">
      <c r="Q156" s="134" t="e">
        <f t="shared" si="6"/>
        <v>#N/A</v>
      </c>
      <c r="R156" s="134" t="str">
        <f t="shared" si="7"/>
        <v/>
      </c>
    </row>
    <row r="157" spans="1:18" x14ac:dyDescent="0.25">
      <c r="Q157" s="134" t="e">
        <f t="shared" si="6"/>
        <v>#N/A</v>
      </c>
      <c r="R157" s="134" t="str">
        <f t="shared" si="7"/>
        <v/>
      </c>
    </row>
    <row r="158" spans="1:18" x14ac:dyDescent="0.25">
      <c r="Q158" s="134" t="e">
        <f t="shared" si="6"/>
        <v>#N/A</v>
      </c>
      <c r="R158" s="134" t="str">
        <f t="shared" si="7"/>
        <v/>
      </c>
    </row>
    <row r="159" spans="1:18" x14ac:dyDescent="0.25">
      <c r="Q159" s="134" t="e">
        <f t="shared" si="6"/>
        <v>#N/A</v>
      </c>
      <c r="R159" s="134" t="str">
        <f t="shared" si="7"/>
        <v/>
      </c>
    </row>
    <row r="160" spans="1:18" x14ac:dyDescent="0.25">
      <c r="Q160" s="134" t="e">
        <f t="shared" si="6"/>
        <v>#N/A</v>
      </c>
      <c r="R160" s="134" t="str">
        <f t="shared" si="7"/>
        <v/>
      </c>
    </row>
    <row r="161" spans="17:18" x14ac:dyDescent="0.25">
      <c r="Q161" s="134" t="e">
        <f t="shared" si="6"/>
        <v>#N/A</v>
      </c>
      <c r="R161" s="134" t="str">
        <f t="shared" si="7"/>
        <v/>
      </c>
    </row>
    <row r="162" spans="17:18" x14ac:dyDescent="0.25">
      <c r="Q162" s="134" t="e">
        <f t="shared" si="6"/>
        <v>#N/A</v>
      </c>
      <c r="R162" s="134" t="str">
        <f t="shared" si="7"/>
        <v/>
      </c>
    </row>
    <row r="163" spans="17:18" x14ac:dyDescent="0.25">
      <c r="Q163" s="134" t="e">
        <f t="shared" si="6"/>
        <v>#N/A</v>
      </c>
      <c r="R163" s="134" t="str">
        <f t="shared" si="7"/>
        <v/>
      </c>
    </row>
    <row r="164" spans="17:18" x14ac:dyDescent="0.25">
      <c r="Q164" s="134" t="e">
        <f t="shared" si="6"/>
        <v>#N/A</v>
      </c>
      <c r="R164" s="134" t="str">
        <f t="shared" si="7"/>
        <v/>
      </c>
    </row>
    <row r="165" spans="17:18" x14ac:dyDescent="0.25">
      <c r="Q165" s="134" t="e">
        <f t="shared" si="6"/>
        <v>#N/A</v>
      </c>
      <c r="R165" s="134" t="str">
        <f t="shared" si="7"/>
        <v/>
      </c>
    </row>
    <row r="166" spans="17:18" x14ac:dyDescent="0.25">
      <c r="Q166" s="134" t="e">
        <f t="shared" si="6"/>
        <v>#N/A</v>
      </c>
      <c r="R166" s="134" t="str">
        <f t="shared" si="7"/>
        <v/>
      </c>
    </row>
    <row r="167" spans="17:18" x14ac:dyDescent="0.25">
      <c r="Q167" s="134" t="e">
        <f t="shared" si="6"/>
        <v>#N/A</v>
      </c>
      <c r="R167" s="134" t="str">
        <f t="shared" si="7"/>
        <v/>
      </c>
    </row>
    <row r="168" spans="17:18" x14ac:dyDescent="0.25">
      <c r="Q168" s="134" t="e">
        <f t="shared" si="6"/>
        <v>#N/A</v>
      </c>
      <c r="R168" s="134" t="str">
        <f t="shared" si="7"/>
        <v/>
      </c>
    </row>
    <row r="169" spans="17:18" x14ac:dyDescent="0.25">
      <c r="Q169" s="134" t="e">
        <f t="shared" si="6"/>
        <v>#N/A</v>
      </c>
      <c r="R169" s="134" t="str">
        <f t="shared" si="7"/>
        <v/>
      </c>
    </row>
    <row r="170" spans="17:18" x14ac:dyDescent="0.25">
      <c r="Q170" s="134" t="e">
        <f t="shared" si="6"/>
        <v>#N/A</v>
      </c>
      <c r="R170" s="134" t="str">
        <f t="shared" si="7"/>
        <v/>
      </c>
    </row>
    <row r="171" spans="17:18" x14ac:dyDescent="0.25">
      <c r="Q171" s="134" t="e">
        <f t="shared" si="6"/>
        <v>#N/A</v>
      </c>
      <c r="R171" s="134" t="str">
        <f t="shared" si="7"/>
        <v/>
      </c>
    </row>
    <row r="172" spans="17:18" x14ac:dyDescent="0.25">
      <c r="Q172" s="134" t="e">
        <f t="shared" si="6"/>
        <v>#N/A</v>
      </c>
      <c r="R172" s="134" t="str">
        <f t="shared" si="7"/>
        <v/>
      </c>
    </row>
    <row r="173" spans="17:18" x14ac:dyDescent="0.25">
      <c r="Q173" s="134" t="e">
        <f t="shared" si="6"/>
        <v>#N/A</v>
      </c>
      <c r="R173" s="134" t="str">
        <f t="shared" si="7"/>
        <v/>
      </c>
    </row>
    <row r="174" spans="17:18" x14ac:dyDescent="0.25">
      <c r="Q174" s="134" t="e">
        <f t="shared" si="6"/>
        <v>#N/A</v>
      </c>
      <c r="R174" s="134" t="str">
        <f t="shared" si="7"/>
        <v/>
      </c>
    </row>
    <row r="175" spans="17:18" x14ac:dyDescent="0.25">
      <c r="Q175" s="134" t="e">
        <f t="shared" si="6"/>
        <v>#N/A</v>
      </c>
      <c r="R175" s="134" t="str">
        <f t="shared" si="7"/>
        <v/>
      </c>
    </row>
    <row r="176" spans="17:18" x14ac:dyDescent="0.25">
      <c r="Q176" s="134" t="e">
        <f t="shared" si="6"/>
        <v>#N/A</v>
      </c>
      <c r="R176" s="134" t="str">
        <f t="shared" si="7"/>
        <v/>
      </c>
    </row>
    <row r="177" spans="17:18" x14ac:dyDescent="0.25">
      <c r="Q177" s="134" t="e">
        <f t="shared" si="6"/>
        <v>#N/A</v>
      </c>
      <c r="R177" s="134" t="str">
        <f t="shared" si="7"/>
        <v/>
      </c>
    </row>
    <row r="178" spans="17:18" x14ac:dyDescent="0.25">
      <c r="Q178" s="134" t="e">
        <f t="shared" si="6"/>
        <v>#N/A</v>
      </c>
      <c r="R178" s="134" t="str">
        <f t="shared" si="7"/>
        <v/>
      </c>
    </row>
    <row r="179" spans="17:18" x14ac:dyDescent="0.25">
      <c r="Q179" s="134" t="e">
        <f t="shared" si="6"/>
        <v>#N/A</v>
      </c>
      <c r="R179" s="134" t="str">
        <f t="shared" si="7"/>
        <v/>
      </c>
    </row>
    <row r="180" spans="17:18" x14ac:dyDescent="0.25">
      <c r="Q180" s="134" t="e">
        <f t="shared" si="6"/>
        <v>#N/A</v>
      </c>
      <c r="R180" s="134" t="str">
        <f t="shared" si="7"/>
        <v/>
      </c>
    </row>
    <row r="181" spans="17:18" x14ac:dyDescent="0.25">
      <c r="Q181" s="134" t="e">
        <f t="shared" si="6"/>
        <v>#N/A</v>
      </c>
      <c r="R181" s="134" t="str">
        <f t="shared" si="7"/>
        <v/>
      </c>
    </row>
    <row r="182" spans="17:18" x14ac:dyDescent="0.25">
      <c r="Q182" s="134" t="e">
        <f t="shared" si="6"/>
        <v>#N/A</v>
      </c>
      <c r="R182" s="134" t="str">
        <f t="shared" si="7"/>
        <v/>
      </c>
    </row>
    <row r="183" spans="17:18" x14ac:dyDescent="0.25">
      <c r="Q183" s="134" t="e">
        <f t="shared" si="6"/>
        <v>#N/A</v>
      </c>
      <c r="R183" s="134" t="str">
        <f t="shared" si="7"/>
        <v/>
      </c>
    </row>
    <row r="184" spans="17:18" x14ac:dyDescent="0.25">
      <c r="Q184" s="134" t="e">
        <f t="shared" si="6"/>
        <v>#N/A</v>
      </c>
      <c r="R184" s="134" t="str">
        <f t="shared" si="7"/>
        <v/>
      </c>
    </row>
    <row r="185" spans="17:18" x14ac:dyDescent="0.25">
      <c r="Q185" s="134" t="e">
        <f t="shared" si="6"/>
        <v>#N/A</v>
      </c>
      <c r="R185" s="134" t="str">
        <f t="shared" si="7"/>
        <v/>
      </c>
    </row>
    <row r="186" spans="17:18" x14ac:dyDescent="0.25">
      <c r="Q186" s="134" t="e">
        <f t="shared" si="6"/>
        <v>#N/A</v>
      </c>
      <c r="R186" s="134" t="str">
        <f t="shared" si="7"/>
        <v/>
      </c>
    </row>
    <row r="187" spans="17:18" x14ac:dyDescent="0.25">
      <c r="Q187" s="134" t="e">
        <f t="shared" si="6"/>
        <v>#N/A</v>
      </c>
      <c r="R187" s="134" t="str">
        <f t="shared" si="7"/>
        <v/>
      </c>
    </row>
    <row r="188" spans="17:18" x14ac:dyDescent="0.25">
      <c r="Q188" s="134" t="e">
        <f t="shared" si="6"/>
        <v>#N/A</v>
      </c>
      <c r="R188" s="134" t="str">
        <f t="shared" si="7"/>
        <v/>
      </c>
    </row>
    <row r="189" spans="17:18" x14ac:dyDescent="0.25">
      <c r="Q189" s="134" t="e">
        <f t="shared" si="6"/>
        <v>#N/A</v>
      </c>
      <c r="R189" s="134" t="str">
        <f t="shared" si="7"/>
        <v/>
      </c>
    </row>
    <row r="190" spans="17:18" x14ac:dyDescent="0.25">
      <c r="Q190" s="134" t="e">
        <f t="shared" si="6"/>
        <v>#N/A</v>
      </c>
      <c r="R190" s="134" t="str">
        <f t="shared" si="7"/>
        <v/>
      </c>
    </row>
    <row r="191" spans="17:18" x14ac:dyDescent="0.25">
      <c r="Q191" s="134" t="e">
        <f t="shared" si="6"/>
        <v>#N/A</v>
      </c>
      <c r="R191" s="134" t="str">
        <f t="shared" si="7"/>
        <v/>
      </c>
    </row>
    <row r="192" spans="17:18" x14ac:dyDescent="0.25">
      <c r="Q192" s="134" t="e">
        <f t="shared" si="6"/>
        <v>#N/A</v>
      </c>
      <c r="R192" s="134" t="str">
        <f t="shared" si="7"/>
        <v/>
      </c>
    </row>
    <row r="193" spans="17:18" x14ac:dyDescent="0.25">
      <c r="Q193" s="134" t="e">
        <f t="shared" si="6"/>
        <v>#N/A</v>
      </c>
      <c r="R193" s="134" t="str">
        <f t="shared" si="7"/>
        <v/>
      </c>
    </row>
    <row r="194" spans="17:18" x14ac:dyDescent="0.25">
      <c r="Q194" s="134" t="e">
        <f t="shared" ref="Q194:Q257" si="8">IF(VLOOKUP(P194*1,IDs,1,0),P194*1,"")</f>
        <v>#N/A</v>
      </c>
      <c r="R194" s="134" t="str">
        <f t="shared" ref="R194:R257" si="9">IFERROR(Q194,"")</f>
        <v/>
      </c>
    </row>
    <row r="195" spans="17:18" x14ac:dyDescent="0.25">
      <c r="Q195" s="134" t="e">
        <f t="shared" si="8"/>
        <v>#N/A</v>
      </c>
      <c r="R195" s="134" t="str">
        <f t="shared" si="9"/>
        <v/>
      </c>
    </row>
    <row r="196" spans="17:18" x14ac:dyDescent="0.25">
      <c r="Q196" s="134" t="e">
        <f t="shared" si="8"/>
        <v>#N/A</v>
      </c>
      <c r="R196" s="134" t="str">
        <f t="shared" si="9"/>
        <v/>
      </c>
    </row>
    <row r="197" spans="17:18" x14ac:dyDescent="0.25">
      <c r="Q197" s="134" t="e">
        <f t="shared" si="8"/>
        <v>#N/A</v>
      </c>
      <c r="R197" s="134" t="str">
        <f t="shared" si="9"/>
        <v/>
      </c>
    </row>
    <row r="198" spans="17:18" x14ac:dyDescent="0.25">
      <c r="Q198" s="134" t="e">
        <f t="shared" si="8"/>
        <v>#N/A</v>
      </c>
      <c r="R198" s="134" t="str">
        <f t="shared" si="9"/>
        <v/>
      </c>
    </row>
    <row r="199" spans="17:18" x14ac:dyDescent="0.25">
      <c r="Q199" s="134" t="e">
        <f t="shared" si="8"/>
        <v>#N/A</v>
      </c>
      <c r="R199" s="134" t="str">
        <f t="shared" si="9"/>
        <v/>
      </c>
    </row>
    <row r="200" spans="17:18" x14ac:dyDescent="0.25">
      <c r="Q200" s="134" t="e">
        <f t="shared" si="8"/>
        <v>#N/A</v>
      </c>
      <c r="R200" s="134" t="str">
        <f t="shared" si="9"/>
        <v/>
      </c>
    </row>
    <row r="201" spans="17:18" x14ac:dyDescent="0.25">
      <c r="Q201" s="134" t="e">
        <f t="shared" si="8"/>
        <v>#N/A</v>
      </c>
      <c r="R201" s="134" t="str">
        <f t="shared" si="9"/>
        <v/>
      </c>
    </row>
    <row r="202" spans="17:18" x14ac:dyDescent="0.25">
      <c r="Q202" s="134" t="e">
        <f t="shared" si="8"/>
        <v>#N/A</v>
      </c>
      <c r="R202" s="134" t="str">
        <f t="shared" si="9"/>
        <v/>
      </c>
    </row>
    <row r="203" spans="17:18" x14ac:dyDescent="0.25">
      <c r="Q203" s="134" t="e">
        <f t="shared" si="8"/>
        <v>#N/A</v>
      </c>
      <c r="R203" s="134" t="str">
        <f t="shared" si="9"/>
        <v/>
      </c>
    </row>
    <row r="204" spans="17:18" x14ac:dyDescent="0.25">
      <c r="Q204" s="134" t="e">
        <f t="shared" si="8"/>
        <v>#N/A</v>
      </c>
      <c r="R204" s="134" t="str">
        <f t="shared" si="9"/>
        <v/>
      </c>
    </row>
    <row r="205" spans="17:18" x14ac:dyDescent="0.25">
      <c r="Q205" s="134" t="e">
        <f t="shared" si="8"/>
        <v>#N/A</v>
      </c>
      <c r="R205" s="134" t="str">
        <f t="shared" si="9"/>
        <v/>
      </c>
    </row>
    <row r="206" spans="17:18" x14ac:dyDescent="0.25">
      <c r="Q206" s="134" t="e">
        <f t="shared" si="8"/>
        <v>#N/A</v>
      </c>
      <c r="R206" s="134" t="str">
        <f t="shared" si="9"/>
        <v/>
      </c>
    </row>
    <row r="207" spans="17:18" x14ac:dyDescent="0.25">
      <c r="Q207" s="134" t="e">
        <f t="shared" si="8"/>
        <v>#N/A</v>
      </c>
      <c r="R207" s="134" t="str">
        <f t="shared" si="9"/>
        <v/>
      </c>
    </row>
    <row r="208" spans="17:18" x14ac:dyDescent="0.25">
      <c r="Q208" s="134" t="e">
        <f t="shared" si="8"/>
        <v>#N/A</v>
      </c>
      <c r="R208" s="134" t="str">
        <f t="shared" si="9"/>
        <v/>
      </c>
    </row>
    <row r="209" spans="17:18" x14ac:dyDescent="0.25">
      <c r="Q209" s="134" t="e">
        <f t="shared" si="8"/>
        <v>#N/A</v>
      </c>
      <c r="R209" s="134" t="str">
        <f t="shared" si="9"/>
        <v/>
      </c>
    </row>
    <row r="210" spans="17:18" x14ac:dyDescent="0.25">
      <c r="Q210" s="134" t="e">
        <f t="shared" si="8"/>
        <v>#N/A</v>
      </c>
      <c r="R210" s="134" t="str">
        <f t="shared" si="9"/>
        <v/>
      </c>
    </row>
    <row r="211" spans="17:18" x14ac:dyDescent="0.25">
      <c r="Q211" s="134" t="e">
        <f t="shared" si="8"/>
        <v>#N/A</v>
      </c>
      <c r="R211" s="134" t="str">
        <f t="shared" si="9"/>
        <v/>
      </c>
    </row>
    <row r="212" spans="17:18" x14ac:dyDescent="0.25">
      <c r="Q212" s="134" t="e">
        <f t="shared" si="8"/>
        <v>#N/A</v>
      </c>
      <c r="R212" s="134" t="str">
        <f t="shared" si="9"/>
        <v/>
      </c>
    </row>
    <row r="213" spans="17:18" x14ac:dyDescent="0.25">
      <c r="Q213" s="134" t="e">
        <f t="shared" si="8"/>
        <v>#N/A</v>
      </c>
      <c r="R213" s="134" t="str">
        <f t="shared" si="9"/>
        <v/>
      </c>
    </row>
    <row r="214" spans="17:18" x14ac:dyDescent="0.25">
      <c r="Q214" s="134" t="e">
        <f t="shared" si="8"/>
        <v>#N/A</v>
      </c>
      <c r="R214" s="134" t="str">
        <f t="shared" si="9"/>
        <v/>
      </c>
    </row>
    <row r="215" spans="17:18" x14ac:dyDescent="0.25">
      <c r="Q215" s="134" t="e">
        <f t="shared" si="8"/>
        <v>#N/A</v>
      </c>
      <c r="R215" s="134" t="str">
        <f t="shared" si="9"/>
        <v/>
      </c>
    </row>
    <row r="216" spans="17:18" x14ac:dyDescent="0.25">
      <c r="Q216" s="134" t="e">
        <f t="shared" si="8"/>
        <v>#N/A</v>
      </c>
      <c r="R216" s="134" t="str">
        <f t="shared" si="9"/>
        <v/>
      </c>
    </row>
    <row r="217" spans="17:18" x14ac:dyDescent="0.25">
      <c r="Q217" s="134" t="e">
        <f t="shared" si="8"/>
        <v>#N/A</v>
      </c>
      <c r="R217" s="134" t="str">
        <f t="shared" si="9"/>
        <v/>
      </c>
    </row>
    <row r="218" spans="17:18" x14ac:dyDescent="0.25">
      <c r="Q218" s="134" t="e">
        <f t="shared" si="8"/>
        <v>#N/A</v>
      </c>
      <c r="R218" s="134" t="str">
        <f t="shared" si="9"/>
        <v/>
      </c>
    </row>
    <row r="219" spans="17:18" x14ac:dyDescent="0.25">
      <c r="Q219" s="134" t="e">
        <f t="shared" si="8"/>
        <v>#N/A</v>
      </c>
      <c r="R219" s="134" t="str">
        <f t="shared" si="9"/>
        <v/>
      </c>
    </row>
    <row r="220" spans="17:18" x14ac:dyDescent="0.25">
      <c r="Q220" s="134" t="e">
        <f t="shared" si="8"/>
        <v>#N/A</v>
      </c>
      <c r="R220" s="134" t="str">
        <f t="shared" si="9"/>
        <v/>
      </c>
    </row>
    <row r="221" spans="17:18" x14ac:dyDescent="0.25">
      <c r="Q221" s="134" t="e">
        <f t="shared" si="8"/>
        <v>#N/A</v>
      </c>
      <c r="R221" s="134" t="str">
        <f t="shared" si="9"/>
        <v/>
      </c>
    </row>
    <row r="222" spans="17:18" x14ac:dyDescent="0.25">
      <c r="Q222" s="134" t="e">
        <f t="shared" si="8"/>
        <v>#N/A</v>
      </c>
      <c r="R222" s="134" t="str">
        <f t="shared" si="9"/>
        <v/>
      </c>
    </row>
    <row r="223" spans="17:18" x14ac:dyDescent="0.25">
      <c r="Q223" s="134" t="e">
        <f t="shared" si="8"/>
        <v>#N/A</v>
      </c>
      <c r="R223" s="134" t="str">
        <f t="shared" si="9"/>
        <v/>
      </c>
    </row>
    <row r="224" spans="17:18" x14ac:dyDescent="0.25">
      <c r="Q224" s="134" t="e">
        <f t="shared" si="8"/>
        <v>#N/A</v>
      </c>
      <c r="R224" s="134" t="str">
        <f t="shared" si="9"/>
        <v/>
      </c>
    </row>
    <row r="225" spans="17:18" x14ac:dyDescent="0.25">
      <c r="Q225" s="134" t="e">
        <f t="shared" si="8"/>
        <v>#N/A</v>
      </c>
      <c r="R225" s="134" t="str">
        <f t="shared" si="9"/>
        <v/>
      </c>
    </row>
    <row r="226" spans="17:18" x14ac:dyDescent="0.25">
      <c r="Q226" s="134" t="e">
        <f t="shared" si="8"/>
        <v>#N/A</v>
      </c>
      <c r="R226" s="134" t="str">
        <f t="shared" si="9"/>
        <v/>
      </c>
    </row>
    <row r="227" spans="17:18" x14ac:dyDescent="0.25">
      <c r="Q227" s="134" t="e">
        <f t="shared" si="8"/>
        <v>#N/A</v>
      </c>
      <c r="R227" s="134" t="str">
        <f t="shared" si="9"/>
        <v/>
      </c>
    </row>
    <row r="228" spans="17:18" x14ac:dyDescent="0.25">
      <c r="Q228" s="134" t="e">
        <f t="shared" si="8"/>
        <v>#N/A</v>
      </c>
      <c r="R228" s="134" t="str">
        <f t="shared" si="9"/>
        <v/>
      </c>
    </row>
    <row r="229" spans="17:18" x14ac:dyDescent="0.25">
      <c r="Q229" s="134" t="e">
        <f t="shared" si="8"/>
        <v>#N/A</v>
      </c>
      <c r="R229" s="134" t="str">
        <f t="shared" si="9"/>
        <v/>
      </c>
    </row>
    <row r="230" spans="17:18" x14ac:dyDescent="0.25">
      <c r="Q230" s="134" t="e">
        <f t="shared" si="8"/>
        <v>#N/A</v>
      </c>
      <c r="R230" s="134" t="str">
        <f t="shared" si="9"/>
        <v/>
      </c>
    </row>
    <row r="231" spans="17:18" x14ac:dyDescent="0.25">
      <c r="Q231" s="134" t="e">
        <f t="shared" si="8"/>
        <v>#N/A</v>
      </c>
      <c r="R231" s="134" t="str">
        <f t="shared" si="9"/>
        <v/>
      </c>
    </row>
    <row r="232" spans="17:18" x14ac:dyDescent="0.25">
      <c r="Q232" s="134" t="e">
        <f t="shared" si="8"/>
        <v>#N/A</v>
      </c>
      <c r="R232" s="134" t="str">
        <f t="shared" si="9"/>
        <v/>
      </c>
    </row>
    <row r="233" spans="17:18" x14ac:dyDescent="0.25">
      <c r="Q233" s="134" t="e">
        <f t="shared" si="8"/>
        <v>#N/A</v>
      </c>
      <c r="R233" s="134" t="str">
        <f t="shared" si="9"/>
        <v/>
      </c>
    </row>
    <row r="234" spans="17:18" x14ac:dyDescent="0.25">
      <c r="Q234" s="134" t="e">
        <f t="shared" si="8"/>
        <v>#N/A</v>
      </c>
      <c r="R234" s="134" t="str">
        <f t="shared" si="9"/>
        <v/>
      </c>
    </row>
    <row r="235" spans="17:18" x14ac:dyDescent="0.25">
      <c r="Q235" s="134" t="e">
        <f t="shared" si="8"/>
        <v>#N/A</v>
      </c>
      <c r="R235" s="134" t="str">
        <f t="shared" si="9"/>
        <v/>
      </c>
    </row>
    <row r="236" spans="17:18" x14ac:dyDescent="0.25">
      <c r="Q236" s="134" t="e">
        <f t="shared" si="8"/>
        <v>#N/A</v>
      </c>
      <c r="R236" s="134" t="str">
        <f t="shared" si="9"/>
        <v/>
      </c>
    </row>
    <row r="237" spans="17:18" x14ac:dyDescent="0.25">
      <c r="Q237" s="134" t="e">
        <f t="shared" si="8"/>
        <v>#N/A</v>
      </c>
      <c r="R237" s="134" t="str">
        <f t="shared" si="9"/>
        <v/>
      </c>
    </row>
    <row r="238" spans="17:18" x14ac:dyDescent="0.25">
      <c r="Q238" s="134" t="e">
        <f t="shared" si="8"/>
        <v>#N/A</v>
      </c>
      <c r="R238" s="134" t="str">
        <f t="shared" si="9"/>
        <v/>
      </c>
    </row>
    <row r="239" spans="17:18" x14ac:dyDescent="0.25">
      <c r="Q239" s="134" t="e">
        <f t="shared" si="8"/>
        <v>#N/A</v>
      </c>
      <c r="R239" s="134" t="str">
        <f t="shared" si="9"/>
        <v/>
      </c>
    </row>
    <row r="240" spans="17:18" x14ac:dyDescent="0.25">
      <c r="Q240" s="134" t="e">
        <f t="shared" si="8"/>
        <v>#N/A</v>
      </c>
      <c r="R240" s="134" t="str">
        <f t="shared" si="9"/>
        <v/>
      </c>
    </row>
    <row r="241" spans="17:18" x14ac:dyDescent="0.25">
      <c r="Q241" s="134" t="e">
        <f t="shared" si="8"/>
        <v>#N/A</v>
      </c>
      <c r="R241" s="134" t="str">
        <f t="shared" si="9"/>
        <v/>
      </c>
    </row>
    <row r="242" spans="17:18" x14ac:dyDescent="0.25">
      <c r="Q242" s="134" t="e">
        <f t="shared" si="8"/>
        <v>#N/A</v>
      </c>
      <c r="R242" s="134" t="str">
        <f t="shared" si="9"/>
        <v/>
      </c>
    </row>
    <row r="243" spans="17:18" x14ac:dyDescent="0.25">
      <c r="Q243" s="134" t="e">
        <f t="shared" si="8"/>
        <v>#N/A</v>
      </c>
      <c r="R243" s="134" t="str">
        <f t="shared" si="9"/>
        <v/>
      </c>
    </row>
    <row r="244" spans="17:18" x14ac:dyDescent="0.25">
      <c r="Q244" s="134" t="e">
        <f t="shared" si="8"/>
        <v>#N/A</v>
      </c>
      <c r="R244" s="134" t="str">
        <f t="shared" si="9"/>
        <v/>
      </c>
    </row>
    <row r="245" spans="17:18" x14ac:dyDescent="0.25">
      <c r="Q245" s="134" t="e">
        <f t="shared" si="8"/>
        <v>#N/A</v>
      </c>
      <c r="R245" s="134" t="str">
        <f t="shared" si="9"/>
        <v/>
      </c>
    </row>
    <row r="246" spans="17:18" x14ac:dyDescent="0.25">
      <c r="Q246" s="134" t="e">
        <f t="shared" si="8"/>
        <v>#N/A</v>
      </c>
      <c r="R246" s="134" t="str">
        <f t="shared" si="9"/>
        <v/>
      </c>
    </row>
    <row r="247" spans="17:18" x14ac:dyDescent="0.25">
      <c r="Q247" s="134" t="e">
        <f t="shared" si="8"/>
        <v>#N/A</v>
      </c>
      <c r="R247" s="134" t="str">
        <f t="shared" si="9"/>
        <v/>
      </c>
    </row>
    <row r="248" spans="17:18" x14ac:dyDescent="0.25">
      <c r="Q248" s="134" t="e">
        <f t="shared" si="8"/>
        <v>#N/A</v>
      </c>
      <c r="R248" s="134" t="str">
        <f t="shared" si="9"/>
        <v/>
      </c>
    </row>
    <row r="249" spans="17:18" x14ac:dyDescent="0.25">
      <c r="Q249" s="134" t="e">
        <f t="shared" si="8"/>
        <v>#N/A</v>
      </c>
      <c r="R249" s="134" t="str">
        <f t="shared" si="9"/>
        <v/>
      </c>
    </row>
    <row r="250" spans="17:18" x14ac:dyDescent="0.25">
      <c r="Q250" s="134" t="e">
        <f t="shared" si="8"/>
        <v>#N/A</v>
      </c>
      <c r="R250" s="134" t="str">
        <f t="shared" si="9"/>
        <v/>
      </c>
    </row>
    <row r="251" spans="17:18" x14ac:dyDescent="0.25">
      <c r="Q251" s="134" t="e">
        <f t="shared" si="8"/>
        <v>#N/A</v>
      </c>
      <c r="R251" s="134" t="str">
        <f t="shared" si="9"/>
        <v/>
      </c>
    </row>
    <row r="252" spans="17:18" x14ac:dyDescent="0.25">
      <c r="Q252" s="134" t="e">
        <f t="shared" si="8"/>
        <v>#N/A</v>
      </c>
      <c r="R252" s="134" t="str">
        <f t="shared" si="9"/>
        <v/>
      </c>
    </row>
    <row r="253" spans="17:18" x14ac:dyDescent="0.25">
      <c r="Q253" s="134" t="e">
        <f t="shared" si="8"/>
        <v>#N/A</v>
      </c>
      <c r="R253" s="134" t="str">
        <f t="shared" si="9"/>
        <v/>
      </c>
    </row>
    <row r="254" spans="17:18" x14ac:dyDescent="0.25">
      <c r="Q254" s="134" t="e">
        <f t="shared" si="8"/>
        <v>#N/A</v>
      </c>
      <c r="R254" s="134" t="str">
        <f t="shared" si="9"/>
        <v/>
      </c>
    </row>
    <row r="255" spans="17:18" x14ac:dyDescent="0.25">
      <c r="Q255" s="134" t="e">
        <f t="shared" si="8"/>
        <v>#N/A</v>
      </c>
      <c r="R255" s="134" t="str">
        <f t="shared" si="9"/>
        <v/>
      </c>
    </row>
    <row r="256" spans="17:18" x14ac:dyDescent="0.25">
      <c r="Q256" s="134" t="e">
        <f t="shared" si="8"/>
        <v>#N/A</v>
      </c>
      <c r="R256" s="134" t="str">
        <f t="shared" si="9"/>
        <v/>
      </c>
    </row>
    <row r="257" spans="17:18" x14ac:dyDescent="0.25">
      <c r="Q257" s="134" t="e">
        <f t="shared" si="8"/>
        <v>#N/A</v>
      </c>
      <c r="R257" s="134" t="str">
        <f t="shared" si="9"/>
        <v/>
      </c>
    </row>
    <row r="258" spans="17:18" x14ac:dyDescent="0.25">
      <c r="Q258" s="134" t="e">
        <f t="shared" ref="Q258:Q321" si="10">IF(VLOOKUP(P258*1,IDs,1,0),P258*1,"")</f>
        <v>#N/A</v>
      </c>
      <c r="R258" s="134" t="str">
        <f t="shared" ref="R258:R321" si="11">IFERROR(Q258,"")</f>
        <v/>
      </c>
    </row>
    <row r="259" spans="17:18" x14ac:dyDescent="0.25">
      <c r="Q259" s="134" t="e">
        <f t="shared" si="10"/>
        <v>#N/A</v>
      </c>
      <c r="R259" s="134" t="str">
        <f t="shared" si="11"/>
        <v/>
      </c>
    </row>
    <row r="260" spans="17:18" x14ac:dyDescent="0.25">
      <c r="Q260" s="134" t="e">
        <f t="shared" si="10"/>
        <v>#N/A</v>
      </c>
      <c r="R260" s="134" t="str">
        <f t="shared" si="11"/>
        <v/>
      </c>
    </row>
    <row r="261" spans="17:18" x14ac:dyDescent="0.25">
      <c r="Q261" s="134" t="e">
        <f t="shared" si="10"/>
        <v>#N/A</v>
      </c>
      <c r="R261" s="134" t="str">
        <f t="shared" si="11"/>
        <v/>
      </c>
    </row>
    <row r="262" spans="17:18" x14ac:dyDescent="0.25">
      <c r="Q262" s="134" t="e">
        <f t="shared" si="10"/>
        <v>#N/A</v>
      </c>
      <c r="R262" s="134" t="str">
        <f t="shared" si="11"/>
        <v/>
      </c>
    </row>
    <row r="263" spans="17:18" x14ac:dyDescent="0.25">
      <c r="Q263" s="134" t="e">
        <f t="shared" si="10"/>
        <v>#N/A</v>
      </c>
      <c r="R263" s="134" t="str">
        <f t="shared" si="11"/>
        <v/>
      </c>
    </row>
    <row r="264" spans="17:18" x14ac:dyDescent="0.25">
      <c r="Q264" s="134" t="e">
        <f t="shared" si="10"/>
        <v>#N/A</v>
      </c>
      <c r="R264" s="134" t="str">
        <f t="shared" si="11"/>
        <v/>
      </c>
    </row>
    <row r="265" spans="17:18" x14ac:dyDescent="0.25">
      <c r="Q265" s="134" t="e">
        <f t="shared" si="10"/>
        <v>#N/A</v>
      </c>
      <c r="R265" s="134" t="str">
        <f t="shared" si="11"/>
        <v/>
      </c>
    </row>
    <row r="266" spans="17:18" x14ac:dyDescent="0.25">
      <c r="Q266" s="134" t="e">
        <f t="shared" si="10"/>
        <v>#N/A</v>
      </c>
      <c r="R266" s="134" t="str">
        <f t="shared" si="11"/>
        <v/>
      </c>
    </row>
    <row r="267" spans="17:18" x14ac:dyDescent="0.25">
      <c r="Q267" s="134" t="e">
        <f t="shared" si="10"/>
        <v>#N/A</v>
      </c>
      <c r="R267" s="134" t="str">
        <f t="shared" si="11"/>
        <v/>
      </c>
    </row>
    <row r="268" spans="17:18" x14ac:dyDescent="0.25">
      <c r="Q268" s="134" t="e">
        <f t="shared" si="10"/>
        <v>#N/A</v>
      </c>
      <c r="R268" s="134" t="str">
        <f t="shared" si="11"/>
        <v/>
      </c>
    </row>
    <row r="269" spans="17:18" x14ac:dyDescent="0.25">
      <c r="Q269" s="134" t="e">
        <f t="shared" si="10"/>
        <v>#N/A</v>
      </c>
      <c r="R269" s="134" t="str">
        <f t="shared" si="11"/>
        <v/>
      </c>
    </row>
    <row r="270" spans="17:18" x14ac:dyDescent="0.25">
      <c r="Q270" s="134" t="e">
        <f t="shared" si="10"/>
        <v>#N/A</v>
      </c>
      <c r="R270" s="134" t="str">
        <f t="shared" si="11"/>
        <v/>
      </c>
    </row>
    <row r="271" spans="17:18" x14ac:dyDescent="0.25">
      <c r="Q271" s="134" t="e">
        <f t="shared" si="10"/>
        <v>#N/A</v>
      </c>
      <c r="R271" s="134" t="str">
        <f t="shared" si="11"/>
        <v/>
      </c>
    </row>
    <row r="272" spans="17:18" x14ac:dyDescent="0.25">
      <c r="Q272" s="134" t="e">
        <f t="shared" si="10"/>
        <v>#N/A</v>
      </c>
      <c r="R272" s="134" t="str">
        <f t="shared" si="11"/>
        <v/>
      </c>
    </row>
    <row r="273" spans="17:18" x14ac:dyDescent="0.25">
      <c r="Q273" s="134" t="e">
        <f t="shared" si="10"/>
        <v>#N/A</v>
      </c>
      <c r="R273" s="134" t="str">
        <f t="shared" si="11"/>
        <v/>
      </c>
    </row>
    <row r="274" spans="17:18" x14ac:dyDescent="0.25">
      <c r="Q274" s="134" t="e">
        <f t="shared" si="10"/>
        <v>#N/A</v>
      </c>
      <c r="R274" s="134" t="str">
        <f t="shared" si="11"/>
        <v/>
      </c>
    </row>
    <row r="275" spans="17:18" x14ac:dyDescent="0.25">
      <c r="Q275" s="134" t="e">
        <f t="shared" si="10"/>
        <v>#N/A</v>
      </c>
      <c r="R275" s="134" t="str">
        <f t="shared" si="11"/>
        <v/>
      </c>
    </row>
    <row r="276" spans="17:18" x14ac:dyDescent="0.25">
      <c r="Q276" s="134" t="e">
        <f t="shared" si="10"/>
        <v>#N/A</v>
      </c>
      <c r="R276" s="134" t="str">
        <f t="shared" si="11"/>
        <v/>
      </c>
    </row>
    <row r="277" spans="17:18" x14ac:dyDescent="0.25">
      <c r="Q277" s="134" t="e">
        <f t="shared" si="10"/>
        <v>#N/A</v>
      </c>
      <c r="R277" s="134" t="str">
        <f t="shared" si="11"/>
        <v/>
      </c>
    </row>
    <row r="278" spans="17:18" x14ac:dyDescent="0.25">
      <c r="Q278" s="134" t="e">
        <f t="shared" si="10"/>
        <v>#N/A</v>
      </c>
      <c r="R278" s="134" t="str">
        <f t="shared" si="11"/>
        <v/>
      </c>
    </row>
    <row r="279" spans="17:18" x14ac:dyDescent="0.25">
      <c r="Q279" s="134" t="e">
        <f t="shared" si="10"/>
        <v>#N/A</v>
      </c>
      <c r="R279" s="134" t="str">
        <f t="shared" si="11"/>
        <v/>
      </c>
    </row>
    <row r="280" spans="17:18" x14ac:dyDescent="0.25">
      <c r="Q280" s="134" t="e">
        <f t="shared" si="10"/>
        <v>#N/A</v>
      </c>
      <c r="R280" s="134" t="str">
        <f t="shared" si="11"/>
        <v/>
      </c>
    </row>
    <row r="281" spans="17:18" x14ac:dyDescent="0.25">
      <c r="Q281" s="134" t="e">
        <f t="shared" si="10"/>
        <v>#N/A</v>
      </c>
      <c r="R281" s="134" t="str">
        <f t="shared" si="11"/>
        <v/>
      </c>
    </row>
    <row r="282" spans="17:18" x14ac:dyDescent="0.25">
      <c r="Q282" s="134" t="e">
        <f t="shared" si="10"/>
        <v>#N/A</v>
      </c>
      <c r="R282" s="134" t="str">
        <f t="shared" si="11"/>
        <v/>
      </c>
    </row>
    <row r="283" spans="17:18" x14ac:dyDescent="0.25">
      <c r="Q283" s="134" t="e">
        <f t="shared" si="10"/>
        <v>#N/A</v>
      </c>
      <c r="R283" s="134" t="str">
        <f t="shared" si="11"/>
        <v/>
      </c>
    </row>
    <row r="284" spans="17:18" x14ac:dyDescent="0.25">
      <c r="Q284" s="134" t="e">
        <f t="shared" si="10"/>
        <v>#N/A</v>
      </c>
      <c r="R284" s="134" t="str">
        <f t="shared" si="11"/>
        <v/>
      </c>
    </row>
    <row r="285" spans="17:18" x14ac:dyDescent="0.25">
      <c r="Q285" s="134" t="e">
        <f t="shared" si="10"/>
        <v>#N/A</v>
      </c>
      <c r="R285" s="134" t="str">
        <f t="shared" si="11"/>
        <v/>
      </c>
    </row>
    <row r="286" spans="17:18" x14ac:dyDescent="0.25">
      <c r="Q286" s="134" t="e">
        <f t="shared" si="10"/>
        <v>#N/A</v>
      </c>
      <c r="R286" s="134" t="str">
        <f t="shared" si="11"/>
        <v/>
      </c>
    </row>
    <row r="287" spans="17:18" x14ac:dyDescent="0.25">
      <c r="Q287" s="134" t="e">
        <f t="shared" si="10"/>
        <v>#N/A</v>
      </c>
      <c r="R287" s="134" t="str">
        <f t="shared" si="11"/>
        <v/>
      </c>
    </row>
    <row r="288" spans="17:18" x14ac:dyDescent="0.25">
      <c r="Q288" s="134" t="e">
        <f t="shared" si="10"/>
        <v>#N/A</v>
      </c>
      <c r="R288" s="134" t="str">
        <f t="shared" si="11"/>
        <v/>
      </c>
    </row>
    <row r="289" spans="17:18" x14ac:dyDescent="0.25">
      <c r="Q289" s="134" t="e">
        <f t="shared" si="10"/>
        <v>#N/A</v>
      </c>
      <c r="R289" s="134" t="str">
        <f t="shared" si="11"/>
        <v/>
      </c>
    </row>
    <row r="290" spans="17:18" x14ac:dyDescent="0.25">
      <c r="Q290" s="134" t="e">
        <f t="shared" si="10"/>
        <v>#N/A</v>
      </c>
      <c r="R290" s="134" t="str">
        <f t="shared" si="11"/>
        <v/>
      </c>
    </row>
    <row r="291" spans="17:18" x14ac:dyDescent="0.25">
      <c r="Q291" s="134" t="e">
        <f t="shared" si="10"/>
        <v>#N/A</v>
      </c>
      <c r="R291" s="134" t="str">
        <f t="shared" si="11"/>
        <v/>
      </c>
    </row>
    <row r="292" spans="17:18" x14ac:dyDescent="0.25">
      <c r="Q292" s="134" t="e">
        <f t="shared" si="10"/>
        <v>#N/A</v>
      </c>
      <c r="R292" s="134" t="str">
        <f t="shared" si="11"/>
        <v/>
      </c>
    </row>
    <row r="293" spans="17:18" x14ac:dyDescent="0.25">
      <c r="Q293" s="134" t="e">
        <f t="shared" si="10"/>
        <v>#N/A</v>
      </c>
      <c r="R293" s="134" t="str">
        <f t="shared" si="11"/>
        <v/>
      </c>
    </row>
    <row r="294" spans="17:18" x14ac:dyDescent="0.25">
      <c r="Q294" s="134" t="e">
        <f t="shared" si="10"/>
        <v>#N/A</v>
      </c>
      <c r="R294" s="134" t="str">
        <f t="shared" si="11"/>
        <v/>
      </c>
    </row>
    <row r="295" spans="17:18" x14ac:dyDescent="0.25">
      <c r="Q295" s="134" t="e">
        <f t="shared" si="10"/>
        <v>#N/A</v>
      </c>
      <c r="R295" s="134" t="str">
        <f t="shared" si="11"/>
        <v/>
      </c>
    </row>
    <row r="296" spans="17:18" x14ac:dyDescent="0.25">
      <c r="Q296" s="134" t="e">
        <f t="shared" si="10"/>
        <v>#N/A</v>
      </c>
      <c r="R296" s="134" t="str">
        <f t="shared" si="11"/>
        <v/>
      </c>
    </row>
    <row r="297" spans="17:18" x14ac:dyDescent="0.25">
      <c r="Q297" s="134" t="e">
        <f t="shared" si="10"/>
        <v>#N/A</v>
      </c>
      <c r="R297" s="134" t="str">
        <f t="shared" si="11"/>
        <v/>
      </c>
    </row>
    <row r="298" spans="17:18" x14ac:dyDescent="0.25">
      <c r="Q298" s="134" t="e">
        <f t="shared" si="10"/>
        <v>#N/A</v>
      </c>
      <c r="R298" s="134" t="str">
        <f t="shared" si="11"/>
        <v/>
      </c>
    </row>
    <row r="299" spans="17:18" x14ac:dyDescent="0.25">
      <c r="Q299" s="134" t="e">
        <f t="shared" si="10"/>
        <v>#N/A</v>
      </c>
      <c r="R299" s="134" t="str">
        <f t="shared" si="11"/>
        <v/>
      </c>
    </row>
    <row r="300" spans="17:18" x14ac:dyDescent="0.25">
      <c r="Q300" s="134" t="e">
        <f t="shared" si="10"/>
        <v>#N/A</v>
      </c>
      <c r="R300" s="134" t="str">
        <f t="shared" si="11"/>
        <v/>
      </c>
    </row>
    <row r="301" spans="17:18" x14ac:dyDescent="0.25">
      <c r="Q301" s="134" t="e">
        <f t="shared" si="10"/>
        <v>#N/A</v>
      </c>
      <c r="R301" s="134" t="str">
        <f t="shared" si="11"/>
        <v/>
      </c>
    </row>
    <row r="302" spans="17:18" x14ac:dyDescent="0.25">
      <c r="Q302" s="134" t="e">
        <f t="shared" si="10"/>
        <v>#N/A</v>
      </c>
      <c r="R302" s="134" t="str">
        <f t="shared" si="11"/>
        <v/>
      </c>
    </row>
    <row r="303" spans="17:18" x14ac:dyDescent="0.25">
      <c r="Q303" s="134" t="e">
        <f t="shared" si="10"/>
        <v>#N/A</v>
      </c>
      <c r="R303" s="134" t="str">
        <f t="shared" si="11"/>
        <v/>
      </c>
    </row>
    <row r="304" spans="17:18" x14ac:dyDescent="0.25">
      <c r="Q304" s="134" t="e">
        <f t="shared" si="10"/>
        <v>#N/A</v>
      </c>
      <c r="R304" s="134" t="str">
        <f t="shared" si="11"/>
        <v/>
      </c>
    </row>
    <row r="305" spans="17:18" x14ac:dyDescent="0.25">
      <c r="Q305" s="134" t="e">
        <f t="shared" si="10"/>
        <v>#N/A</v>
      </c>
      <c r="R305" s="134" t="str">
        <f t="shared" si="11"/>
        <v/>
      </c>
    </row>
    <row r="306" spans="17:18" x14ac:dyDescent="0.25">
      <c r="Q306" s="134" t="e">
        <f t="shared" si="10"/>
        <v>#N/A</v>
      </c>
      <c r="R306" s="134" t="str">
        <f t="shared" si="11"/>
        <v/>
      </c>
    </row>
    <row r="307" spans="17:18" x14ac:dyDescent="0.25">
      <c r="Q307" s="134" t="e">
        <f t="shared" si="10"/>
        <v>#N/A</v>
      </c>
      <c r="R307" s="134" t="str">
        <f t="shared" si="11"/>
        <v/>
      </c>
    </row>
    <row r="308" spans="17:18" x14ac:dyDescent="0.25">
      <c r="Q308" s="134" t="e">
        <f t="shared" si="10"/>
        <v>#N/A</v>
      </c>
      <c r="R308" s="134" t="str">
        <f t="shared" si="11"/>
        <v/>
      </c>
    </row>
    <row r="309" spans="17:18" x14ac:dyDescent="0.25">
      <c r="Q309" s="134" t="e">
        <f t="shared" si="10"/>
        <v>#N/A</v>
      </c>
      <c r="R309" s="134" t="str">
        <f t="shared" si="11"/>
        <v/>
      </c>
    </row>
    <row r="310" spans="17:18" x14ac:dyDescent="0.25">
      <c r="Q310" s="134" t="e">
        <f t="shared" si="10"/>
        <v>#N/A</v>
      </c>
      <c r="R310" s="134" t="str">
        <f t="shared" si="11"/>
        <v/>
      </c>
    </row>
    <row r="311" spans="17:18" x14ac:dyDescent="0.25">
      <c r="Q311" s="134" t="e">
        <f t="shared" si="10"/>
        <v>#N/A</v>
      </c>
      <c r="R311" s="134" t="str">
        <f t="shared" si="11"/>
        <v/>
      </c>
    </row>
    <row r="312" spans="17:18" x14ac:dyDescent="0.25">
      <c r="Q312" s="134" t="e">
        <f t="shared" si="10"/>
        <v>#N/A</v>
      </c>
      <c r="R312" s="134" t="str">
        <f t="shared" si="11"/>
        <v/>
      </c>
    </row>
    <row r="313" spans="17:18" x14ac:dyDescent="0.25">
      <c r="Q313" s="134" t="e">
        <f t="shared" si="10"/>
        <v>#N/A</v>
      </c>
      <c r="R313" s="134" t="str">
        <f t="shared" si="11"/>
        <v/>
      </c>
    </row>
    <row r="314" spans="17:18" x14ac:dyDescent="0.25">
      <c r="Q314" s="134" t="e">
        <f t="shared" si="10"/>
        <v>#N/A</v>
      </c>
      <c r="R314" s="134" t="str">
        <f t="shared" si="11"/>
        <v/>
      </c>
    </row>
    <row r="315" spans="17:18" x14ac:dyDescent="0.25">
      <c r="Q315" s="134" t="e">
        <f t="shared" si="10"/>
        <v>#N/A</v>
      </c>
      <c r="R315" s="134" t="str">
        <f t="shared" si="11"/>
        <v/>
      </c>
    </row>
    <row r="316" spans="17:18" x14ac:dyDescent="0.25">
      <c r="Q316" s="134" t="e">
        <f t="shared" si="10"/>
        <v>#N/A</v>
      </c>
      <c r="R316" s="134" t="str">
        <f t="shared" si="11"/>
        <v/>
      </c>
    </row>
    <row r="317" spans="17:18" x14ac:dyDescent="0.25">
      <c r="Q317" s="134" t="e">
        <f t="shared" si="10"/>
        <v>#N/A</v>
      </c>
      <c r="R317" s="134" t="str">
        <f t="shared" si="11"/>
        <v/>
      </c>
    </row>
    <row r="318" spans="17:18" x14ac:dyDescent="0.25">
      <c r="Q318" s="134" t="e">
        <f t="shared" si="10"/>
        <v>#N/A</v>
      </c>
      <c r="R318" s="134" t="str">
        <f t="shared" si="11"/>
        <v/>
      </c>
    </row>
    <row r="319" spans="17:18" x14ac:dyDescent="0.25">
      <c r="Q319" s="134" t="e">
        <f t="shared" si="10"/>
        <v>#N/A</v>
      </c>
      <c r="R319" s="134" t="str">
        <f t="shared" si="11"/>
        <v/>
      </c>
    </row>
    <row r="320" spans="17:18" x14ac:dyDescent="0.25">
      <c r="Q320" s="134" t="e">
        <f t="shared" si="10"/>
        <v>#N/A</v>
      </c>
      <c r="R320" s="134" t="str">
        <f t="shared" si="11"/>
        <v/>
      </c>
    </row>
    <row r="321" spans="17:18" x14ac:dyDescent="0.25">
      <c r="Q321" s="134" t="e">
        <f t="shared" si="10"/>
        <v>#N/A</v>
      </c>
      <c r="R321" s="134" t="str">
        <f t="shared" si="11"/>
        <v/>
      </c>
    </row>
    <row r="322" spans="17:18" x14ac:dyDescent="0.25">
      <c r="Q322" s="134" t="e">
        <f t="shared" ref="Q322:Q385" si="12">IF(VLOOKUP(P322*1,IDs,1,0),P322*1,"")</f>
        <v>#N/A</v>
      </c>
      <c r="R322" s="134" t="str">
        <f t="shared" ref="R322:R385" si="13">IFERROR(Q322,"")</f>
        <v/>
      </c>
    </row>
    <row r="323" spans="17:18" x14ac:dyDescent="0.25">
      <c r="Q323" s="134" t="e">
        <f t="shared" si="12"/>
        <v>#N/A</v>
      </c>
      <c r="R323" s="134" t="str">
        <f t="shared" si="13"/>
        <v/>
      </c>
    </row>
    <row r="324" spans="17:18" x14ac:dyDescent="0.25">
      <c r="Q324" s="134" t="e">
        <f t="shared" si="12"/>
        <v>#N/A</v>
      </c>
      <c r="R324" s="134" t="str">
        <f t="shared" si="13"/>
        <v/>
      </c>
    </row>
    <row r="325" spans="17:18" x14ac:dyDescent="0.25">
      <c r="Q325" s="134" t="e">
        <f t="shared" si="12"/>
        <v>#N/A</v>
      </c>
      <c r="R325" s="134" t="str">
        <f t="shared" si="13"/>
        <v/>
      </c>
    </row>
    <row r="326" spans="17:18" x14ac:dyDescent="0.25">
      <c r="Q326" s="134" t="e">
        <f t="shared" si="12"/>
        <v>#N/A</v>
      </c>
      <c r="R326" s="134" t="str">
        <f t="shared" si="13"/>
        <v/>
      </c>
    </row>
    <row r="327" spans="17:18" x14ac:dyDescent="0.25">
      <c r="Q327" s="134" t="e">
        <f t="shared" si="12"/>
        <v>#N/A</v>
      </c>
      <c r="R327" s="134" t="str">
        <f t="shared" si="13"/>
        <v/>
      </c>
    </row>
    <row r="328" spans="17:18" x14ac:dyDescent="0.25">
      <c r="Q328" s="134" t="e">
        <f t="shared" si="12"/>
        <v>#N/A</v>
      </c>
      <c r="R328" s="134" t="str">
        <f t="shared" si="13"/>
        <v/>
      </c>
    </row>
    <row r="329" spans="17:18" x14ac:dyDescent="0.25">
      <c r="Q329" s="134" t="e">
        <f t="shared" si="12"/>
        <v>#N/A</v>
      </c>
      <c r="R329" s="134" t="str">
        <f t="shared" si="13"/>
        <v/>
      </c>
    </row>
    <row r="330" spans="17:18" x14ac:dyDescent="0.25">
      <c r="Q330" s="134" t="e">
        <f t="shared" si="12"/>
        <v>#N/A</v>
      </c>
      <c r="R330" s="134" t="str">
        <f t="shared" si="13"/>
        <v/>
      </c>
    </row>
    <row r="331" spans="17:18" x14ac:dyDescent="0.25">
      <c r="Q331" s="134" t="e">
        <f t="shared" si="12"/>
        <v>#N/A</v>
      </c>
      <c r="R331" s="134" t="str">
        <f t="shared" si="13"/>
        <v/>
      </c>
    </row>
    <row r="332" spans="17:18" x14ac:dyDescent="0.25">
      <c r="Q332" s="134" t="e">
        <f t="shared" si="12"/>
        <v>#N/A</v>
      </c>
      <c r="R332" s="134" t="str">
        <f t="shared" si="13"/>
        <v/>
      </c>
    </row>
    <row r="333" spans="17:18" x14ac:dyDescent="0.25">
      <c r="Q333" s="134" t="e">
        <f t="shared" si="12"/>
        <v>#N/A</v>
      </c>
      <c r="R333" s="134" t="str">
        <f t="shared" si="13"/>
        <v/>
      </c>
    </row>
    <row r="334" spans="17:18" x14ac:dyDescent="0.25">
      <c r="Q334" s="134" t="e">
        <f t="shared" si="12"/>
        <v>#N/A</v>
      </c>
      <c r="R334" s="134" t="str">
        <f t="shared" si="13"/>
        <v/>
      </c>
    </row>
    <row r="335" spans="17:18" x14ac:dyDescent="0.25">
      <c r="Q335" s="134" t="e">
        <f t="shared" si="12"/>
        <v>#N/A</v>
      </c>
      <c r="R335" s="134" t="str">
        <f t="shared" si="13"/>
        <v/>
      </c>
    </row>
    <row r="336" spans="17:18" x14ac:dyDescent="0.25">
      <c r="Q336" s="134" t="e">
        <f t="shared" si="12"/>
        <v>#N/A</v>
      </c>
      <c r="R336" s="134" t="str">
        <f t="shared" si="13"/>
        <v/>
      </c>
    </row>
    <row r="337" spans="17:18" x14ac:dyDescent="0.25">
      <c r="Q337" s="134" t="e">
        <f t="shared" si="12"/>
        <v>#N/A</v>
      </c>
      <c r="R337" s="134" t="str">
        <f t="shared" si="13"/>
        <v/>
      </c>
    </row>
    <row r="338" spans="17:18" x14ac:dyDescent="0.25">
      <c r="Q338" s="134" t="e">
        <f t="shared" si="12"/>
        <v>#N/A</v>
      </c>
      <c r="R338" s="134" t="str">
        <f t="shared" si="13"/>
        <v/>
      </c>
    </row>
    <row r="339" spans="17:18" x14ac:dyDescent="0.25">
      <c r="Q339" s="134" t="e">
        <f t="shared" si="12"/>
        <v>#N/A</v>
      </c>
      <c r="R339" s="134" t="str">
        <f t="shared" si="13"/>
        <v/>
      </c>
    </row>
    <row r="340" spans="17:18" x14ac:dyDescent="0.25">
      <c r="Q340" s="134" t="e">
        <f t="shared" si="12"/>
        <v>#N/A</v>
      </c>
      <c r="R340" s="134" t="str">
        <f t="shared" si="13"/>
        <v/>
      </c>
    </row>
    <row r="341" spans="17:18" x14ac:dyDescent="0.25">
      <c r="Q341" s="134" t="e">
        <f t="shared" si="12"/>
        <v>#N/A</v>
      </c>
      <c r="R341" s="134" t="str">
        <f t="shared" si="13"/>
        <v/>
      </c>
    </row>
    <row r="342" spans="17:18" x14ac:dyDescent="0.25">
      <c r="Q342" s="134" t="e">
        <f t="shared" si="12"/>
        <v>#N/A</v>
      </c>
      <c r="R342" s="134" t="str">
        <f t="shared" si="13"/>
        <v/>
      </c>
    </row>
    <row r="343" spans="17:18" x14ac:dyDescent="0.25">
      <c r="Q343" s="134" t="e">
        <f t="shared" si="12"/>
        <v>#N/A</v>
      </c>
      <c r="R343" s="134" t="str">
        <f t="shared" si="13"/>
        <v/>
      </c>
    </row>
    <row r="344" spans="17:18" x14ac:dyDescent="0.25">
      <c r="Q344" s="134" t="e">
        <f t="shared" si="12"/>
        <v>#N/A</v>
      </c>
      <c r="R344" s="134" t="str">
        <f t="shared" si="13"/>
        <v/>
      </c>
    </row>
    <row r="345" spans="17:18" x14ac:dyDescent="0.25">
      <c r="Q345" s="134" t="e">
        <f t="shared" si="12"/>
        <v>#N/A</v>
      </c>
      <c r="R345" s="134" t="str">
        <f t="shared" si="13"/>
        <v/>
      </c>
    </row>
    <row r="346" spans="17:18" x14ac:dyDescent="0.25">
      <c r="Q346" s="134" t="e">
        <f t="shared" si="12"/>
        <v>#N/A</v>
      </c>
      <c r="R346" s="134" t="str">
        <f t="shared" si="13"/>
        <v/>
      </c>
    </row>
    <row r="347" spans="17:18" x14ac:dyDescent="0.25">
      <c r="Q347" s="134" t="e">
        <f t="shared" si="12"/>
        <v>#N/A</v>
      </c>
      <c r="R347" s="134" t="str">
        <f t="shared" si="13"/>
        <v/>
      </c>
    </row>
    <row r="348" spans="17:18" x14ac:dyDescent="0.25">
      <c r="Q348" s="134" t="e">
        <f t="shared" si="12"/>
        <v>#N/A</v>
      </c>
      <c r="R348" s="134" t="str">
        <f t="shared" si="13"/>
        <v/>
      </c>
    </row>
    <row r="349" spans="17:18" x14ac:dyDescent="0.25">
      <c r="Q349" s="134" t="e">
        <f t="shared" si="12"/>
        <v>#N/A</v>
      </c>
      <c r="R349" s="134" t="str">
        <f t="shared" si="13"/>
        <v/>
      </c>
    </row>
    <row r="350" spans="17:18" x14ac:dyDescent="0.25">
      <c r="Q350" s="134" t="e">
        <f t="shared" si="12"/>
        <v>#N/A</v>
      </c>
      <c r="R350" s="134" t="str">
        <f t="shared" si="13"/>
        <v/>
      </c>
    </row>
    <row r="351" spans="17:18" x14ac:dyDescent="0.25">
      <c r="Q351" s="134" t="e">
        <f t="shared" si="12"/>
        <v>#N/A</v>
      </c>
      <c r="R351" s="134" t="str">
        <f t="shared" si="13"/>
        <v/>
      </c>
    </row>
    <row r="352" spans="17:18" x14ac:dyDescent="0.25">
      <c r="Q352" s="134" t="e">
        <f t="shared" si="12"/>
        <v>#N/A</v>
      </c>
      <c r="R352" s="134" t="str">
        <f t="shared" si="13"/>
        <v/>
      </c>
    </row>
    <row r="353" spans="17:18" x14ac:dyDescent="0.25">
      <c r="Q353" s="134" t="e">
        <f t="shared" si="12"/>
        <v>#N/A</v>
      </c>
      <c r="R353" s="134" t="str">
        <f t="shared" si="13"/>
        <v/>
      </c>
    </row>
    <row r="354" spans="17:18" x14ac:dyDescent="0.25">
      <c r="Q354" s="134" t="e">
        <f t="shared" si="12"/>
        <v>#N/A</v>
      </c>
      <c r="R354" s="134" t="str">
        <f t="shared" si="13"/>
        <v/>
      </c>
    </row>
    <row r="355" spans="17:18" x14ac:dyDescent="0.25">
      <c r="Q355" s="134" t="e">
        <f t="shared" si="12"/>
        <v>#N/A</v>
      </c>
      <c r="R355" s="134" t="str">
        <f t="shared" si="13"/>
        <v/>
      </c>
    </row>
    <row r="356" spans="17:18" x14ac:dyDescent="0.25">
      <c r="Q356" s="134" t="e">
        <f t="shared" si="12"/>
        <v>#N/A</v>
      </c>
      <c r="R356" s="134" t="str">
        <f t="shared" si="13"/>
        <v/>
      </c>
    </row>
    <row r="357" spans="17:18" x14ac:dyDescent="0.25">
      <c r="Q357" s="134" t="e">
        <f t="shared" si="12"/>
        <v>#N/A</v>
      </c>
      <c r="R357" s="134" t="str">
        <f t="shared" si="13"/>
        <v/>
      </c>
    </row>
    <row r="358" spans="17:18" x14ac:dyDescent="0.25">
      <c r="Q358" s="134" t="e">
        <f t="shared" si="12"/>
        <v>#N/A</v>
      </c>
      <c r="R358" s="134" t="str">
        <f t="shared" si="13"/>
        <v/>
      </c>
    </row>
    <row r="359" spans="17:18" x14ac:dyDescent="0.25">
      <c r="Q359" s="134" t="e">
        <f t="shared" si="12"/>
        <v>#N/A</v>
      </c>
      <c r="R359" s="134" t="str">
        <f t="shared" si="13"/>
        <v/>
      </c>
    </row>
    <row r="360" spans="17:18" x14ac:dyDescent="0.25">
      <c r="Q360" s="134" t="e">
        <f t="shared" si="12"/>
        <v>#N/A</v>
      </c>
      <c r="R360" s="134" t="str">
        <f t="shared" si="13"/>
        <v/>
      </c>
    </row>
    <row r="361" spans="17:18" x14ac:dyDescent="0.25">
      <c r="Q361" s="134" t="e">
        <f t="shared" si="12"/>
        <v>#N/A</v>
      </c>
      <c r="R361" s="134" t="str">
        <f t="shared" si="13"/>
        <v/>
      </c>
    </row>
    <row r="362" spans="17:18" x14ac:dyDescent="0.25">
      <c r="Q362" s="134" t="e">
        <f t="shared" si="12"/>
        <v>#N/A</v>
      </c>
      <c r="R362" s="134" t="str">
        <f t="shared" si="13"/>
        <v/>
      </c>
    </row>
    <row r="363" spans="17:18" x14ac:dyDescent="0.25">
      <c r="Q363" s="134" t="e">
        <f t="shared" si="12"/>
        <v>#N/A</v>
      </c>
      <c r="R363" s="134" t="str">
        <f t="shared" si="13"/>
        <v/>
      </c>
    </row>
    <row r="364" spans="17:18" x14ac:dyDescent="0.25">
      <c r="Q364" s="134" t="e">
        <f t="shared" si="12"/>
        <v>#N/A</v>
      </c>
      <c r="R364" s="134" t="str">
        <f t="shared" si="13"/>
        <v/>
      </c>
    </row>
    <row r="365" spans="17:18" x14ac:dyDescent="0.25">
      <c r="Q365" s="134" t="e">
        <f t="shared" si="12"/>
        <v>#N/A</v>
      </c>
      <c r="R365" s="134" t="str">
        <f t="shared" si="13"/>
        <v/>
      </c>
    </row>
    <row r="366" spans="17:18" x14ac:dyDescent="0.25">
      <c r="Q366" s="134" t="e">
        <f t="shared" si="12"/>
        <v>#N/A</v>
      </c>
      <c r="R366" s="134" t="str">
        <f t="shared" si="13"/>
        <v/>
      </c>
    </row>
    <row r="367" spans="17:18" x14ac:dyDescent="0.25">
      <c r="Q367" s="134" t="e">
        <f t="shared" si="12"/>
        <v>#N/A</v>
      </c>
      <c r="R367" s="134" t="str">
        <f t="shared" si="13"/>
        <v/>
      </c>
    </row>
    <row r="368" spans="17:18" x14ac:dyDescent="0.25">
      <c r="Q368" s="134" t="e">
        <f t="shared" si="12"/>
        <v>#N/A</v>
      </c>
      <c r="R368" s="134" t="str">
        <f t="shared" si="13"/>
        <v/>
      </c>
    </row>
    <row r="369" spans="17:18" x14ac:dyDescent="0.25">
      <c r="Q369" s="134" t="e">
        <f t="shared" si="12"/>
        <v>#N/A</v>
      </c>
      <c r="R369" s="134" t="str">
        <f t="shared" si="13"/>
        <v/>
      </c>
    </row>
    <row r="370" spans="17:18" x14ac:dyDescent="0.25">
      <c r="Q370" s="134" t="e">
        <f t="shared" si="12"/>
        <v>#N/A</v>
      </c>
      <c r="R370" s="134" t="str">
        <f t="shared" si="13"/>
        <v/>
      </c>
    </row>
    <row r="371" spans="17:18" x14ac:dyDescent="0.25">
      <c r="Q371" s="134" t="e">
        <f t="shared" si="12"/>
        <v>#N/A</v>
      </c>
      <c r="R371" s="134" t="str">
        <f t="shared" si="13"/>
        <v/>
      </c>
    </row>
    <row r="372" spans="17:18" x14ac:dyDescent="0.25">
      <c r="Q372" s="134" t="e">
        <f t="shared" si="12"/>
        <v>#N/A</v>
      </c>
      <c r="R372" s="134" t="str">
        <f t="shared" si="13"/>
        <v/>
      </c>
    </row>
    <row r="373" spans="17:18" x14ac:dyDescent="0.25">
      <c r="Q373" s="134" t="e">
        <f t="shared" si="12"/>
        <v>#N/A</v>
      </c>
      <c r="R373" s="134" t="str">
        <f t="shared" si="13"/>
        <v/>
      </c>
    </row>
    <row r="374" spans="17:18" x14ac:dyDescent="0.25">
      <c r="Q374" s="134" t="e">
        <f t="shared" si="12"/>
        <v>#N/A</v>
      </c>
      <c r="R374" s="134" t="str">
        <f t="shared" si="13"/>
        <v/>
      </c>
    </row>
    <row r="375" spans="17:18" x14ac:dyDescent="0.25">
      <c r="Q375" s="134" t="e">
        <f t="shared" si="12"/>
        <v>#N/A</v>
      </c>
      <c r="R375" s="134" t="str">
        <f t="shared" si="13"/>
        <v/>
      </c>
    </row>
    <row r="376" spans="17:18" x14ac:dyDescent="0.25">
      <c r="Q376" s="134" t="e">
        <f t="shared" si="12"/>
        <v>#N/A</v>
      </c>
      <c r="R376" s="134" t="str">
        <f t="shared" si="13"/>
        <v/>
      </c>
    </row>
    <row r="377" spans="17:18" x14ac:dyDescent="0.25">
      <c r="Q377" s="134" t="e">
        <f t="shared" si="12"/>
        <v>#N/A</v>
      </c>
      <c r="R377" s="134" t="str">
        <f t="shared" si="13"/>
        <v/>
      </c>
    </row>
    <row r="378" spans="17:18" x14ac:dyDescent="0.25">
      <c r="Q378" s="134" t="e">
        <f t="shared" si="12"/>
        <v>#N/A</v>
      </c>
      <c r="R378" s="134" t="str">
        <f t="shared" si="13"/>
        <v/>
      </c>
    </row>
    <row r="379" spans="17:18" x14ac:dyDescent="0.25">
      <c r="Q379" s="134" t="e">
        <f t="shared" si="12"/>
        <v>#N/A</v>
      </c>
      <c r="R379" s="134" t="str">
        <f t="shared" si="13"/>
        <v/>
      </c>
    </row>
    <row r="380" spans="17:18" x14ac:dyDescent="0.25">
      <c r="Q380" s="134" t="e">
        <f t="shared" si="12"/>
        <v>#N/A</v>
      </c>
      <c r="R380" s="134" t="str">
        <f t="shared" si="13"/>
        <v/>
      </c>
    </row>
    <row r="381" spans="17:18" x14ac:dyDescent="0.25">
      <c r="Q381" s="134" t="e">
        <f t="shared" si="12"/>
        <v>#N/A</v>
      </c>
      <c r="R381" s="134" t="str">
        <f t="shared" si="13"/>
        <v/>
      </c>
    </row>
    <row r="382" spans="17:18" x14ac:dyDescent="0.25">
      <c r="Q382" s="134" t="e">
        <f t="shared" si="12"/>
        <v>#N/A</v>
      </c>
      <c r="R382" s="134" t="str">
        <f t="shared" si="13"/>
        <v/>
      </c>
    </row>
    <row r="383" spans="17:18" x14ac:dyDescent="0.25">
      <c r="Q383" s="134" t="e">
        <f t="shared" si="12"/>
        <v>#N/A</v>
      </c>
      <c r="R383" s="134" t="str">
        <f t="shared" si="13"/>
        <v/>
      </c>
    </row>
    <row r="384" spans="17:18" x14ac:dyDescent="0.25">
      <c r="Q384" s="134" t="e">
        <f t="shared" si="12"/>
        <v>#N/A</v>
      </c>
      <c r="R384" s="134" t="str">
        <f t="shared" si="13"/>
        <v/>
      </c>
    </row>
    <row r="385" spans="17:18" x14ac:dyDescent="0.25">
      <c r="Q385" s="134" t="e">
        <f t="shared" si="12"/>
        <v>#N/A</v>
      </c>
      <c r="R385" s="134" t="str">
        <f t="shared" si="13"/>
        <v/>
      </c>
    </row>
    <row r="386" spans="17:18" x14ac:dyDescent="0.25">
      <c r="Q386" s="134" t="e">
        <f t="shared" ref="Q386:Q449" si="14">IF(VLOOKUP(P386*1,IDs,1,0),P386*1,"")</f>
        <v>#N/A</v>
      </c>
      <c r="R386" s="134" t="str">
        <f t="shared" ref="R386:R449" si="15">IFERROR(Q386,"")</f>
        <v/>
      </c>
    </row>
    <row r="387" spans="17:18" x14ac:dyDescent="0.25">
      <c r="Q387" s="134" t="e">
        <f t="shared" si="14"/>
        <v>#N/A</v>
      </c>
      <c r="R387" s="134" t="str">
        <f t="shared" si="15"/>
        <v/>
      </c>
    </row>
    <row r="388" spans="17:18" x14ac:dyDescent="0.25">
      <c r="Q388" s="134" t="e">
        <f t="shared" si="14"/>
        <v>#N/A</v>
      </c>
      <c r="R388" s="134" t="str">
        <f t="shared" si="15"/>
        <v/>
      </c>
    </row>
    <row r="389" spans="17:18" x14ac:dyDescent="0.25">
      <c r="Q389" s="134" t="e">
        <f t="shared" si="14"/>
        <v>#N/A</v>
      </c>
      <c r="R389" s="134" t="str">
        <f t="shared" si="15"/>
        <v/>
      </c>
    </row>
    <row r="390" spans="17:18" x14ac:dyDescent="0.25">
      <c r="Q390" s="134" t="e">
        <f t="shared" si="14"/>
        <v>#N/A</v>
      </c>
      <c r="R390" s="134" t="str">
        <f t="shared" si="15"/>
        <v/>
      </c>
    </row>
    <row r="391" spans="17:18" x14ac:dyDescent="0.25">
      <c r="Q391" s="134" t="e">
        <f t="shared" si="14"/>
        <v>#N/A</v>
      </c>
      <c r="R391" s="134" t="str">
        <f t="shared" si="15"/>
        <v/>
      </c>
    </row>
    <row r="392" spans="17:18" x14ac:dyDescent="0.25">
      <c r="Q392" s="134" t="e">
        <f t="shared" si="14"/>
        <v>#N/A</v>
      </c>
      <c r="R392" s="134" t="str">
        <f t="shared" si="15"/>
        <v/>
      </c>
    </row>
    <row r="393" spans="17:18" x14ac:dyDescent="0.25">
      <c r="Q393" s="134" t="e">
        <f t="shared" si="14"/>
        <v>#N/A</v>
      </c>
      <c r="R393" s="134" t="str">
        <f t="shared" si="15"/>
        <v/>
      </c>
    </row>
    <row r="394" spans="17:18" x14ac:dyDescent="0.25">
      <c r="Q394" s="134" t="e">
        <f t="shared" si="14"/>
        <v>#N/A</v>
      </c>
      <c r="R394" s="134" t="str">
        <f t="shared" si="15"/>
        <v/>
      </c>
    </row>
    <row r="395" spans="17:18" x14ac:dyDescent="0.25">
      <c r="Q395" s="134" t="e">
        <f t="shared" si="14"/>
        <v>#N/A</v>
      </c>
      <c r="R395" s="134" t="str">
        <f t="shared" si="15"/>
        <v/>
      </c>
    </row>
    <row r="396" spans="17:18" x14ac:dyDescent="0.25">
      <c r="Q396" s="134" t="e">
        <f t="shared" si="14"/>
        <v>#N/A</v>
      </c>
      <c r="R396" s="134" t="str">
        <f t="shared" si="15"/>
        <v/>
      </c>
    </row>
    <row r="397" spans="17:18" x14ac:dyDescent="0.25">
      <c r="Q397" s="134" t="e">
        <f t="shared" si="14"/>
        <v>#N/A</v>
      </c>
      <c r="R397" s="134" t="str">
        <f t="shared" si="15"/>
        <v/>
      </c>
    </row>
    <row r="398" spans="17:18" x14ac:dyDescent="0.25">
      <c r="Q398" s="134" t="e">
        <f t="shared" si="14"/>
        <v>#N/A</v>
      </c>
      <c r="R398" s="134" t="str">
        <f t="shared" si="15"/>
        <v/>
      </c>
    </row>
    <row r="399" spans="17:18" x14ac:dyDescent="0.25">
      <c r="Q399" s="134" t="e">
        <f t="shared" si="14"/>
        <v>#N/A</v>
      </c>
      <c r="R399" s="134" t="str">
        <f t="shared" si="15"/>
        <v/>
      </c>
    </row>
    <row r="400" spans="17:18" x14ac:dyDescent="0.25">
      <c r="Q400" s="134" t="e">
        <f t="shared" si="14"/>
        <v>#N/A</v>
      </c>
      <c r="R400" s="134" t="str">
        <f t="shared" si="15"/>
        <v/>
      </c>
    </row>
    <row r="401" spans="17:18" x14ac:dyDescent="0.25">
      <c r="Q401" s="134" t="e">
        <f t="shared" si="14"/>
        <v>#N/A</v>
      </c>
      <c r="R401" s="134" t="str">
        <f t="shared" si="15"/>
        <v/>
      </c>
    </row>
    <row r="402" spans="17:18" x14ac:dyDescent="0.25">
      <c r="Q402" s="134" t="e">
        <f t="shared" si="14"/>
        <v>#N/A</v>
      </c>
      <c r="R402" s="134" t="str">
        <f t="shared" si="15"/>
        <v/>
      </c>
    </row>
    <row r="403" spans="17:18" x14ac:dyDescent="0.25">
      <c r="Q403" s="134" t="e">
        <f t="shared" si="14"/>
        <v>#N/A</v>
      </c>
      <c r="R403" s="134" t="str">
        <f t="shared" si="15"/>
        <v/>
      </c>
    </row>
    <row r="404" spans="17:18" x14ac:dyDescent="0.25">
      <c r="Q404" s="134" t="e">
        <f t="shared" si="14"/>
        <v>#N/A</v>
      </c>
      <c r="R404" s="134" t="str">
        <f t="shared" si="15"/>
        <v/>
      </c>
    </row>
    <row r="405" spans="17:18" x14ac:dyDescent="0.25">
      <c r="Q405" s="134" t="e">
        <f t="shared" si="14"/>
        <v>#N/A</v>
      </c>
      <c r="R405" s="134" t="str">
        <f t="shared" si="15"/>
        <v/>
      </c>
    </row>
    <row r="406" spans="17:18" x14ac:dyDescent="0.25">
      <c r="Q406" s="134" t="e">
        <f t="shared" si="14"/>
        <v>#N/A</v>
      </c>
      <c r="R406" s="134" t="str">
        <f t="shared" si="15"/>
        <v/>
      </c>
    </row>
    <row r="407" spans="17:18" x14ac:dyDescent="0.25">
      <c r="Q407" s="134" t="e">
        <f t="shared" si="14"/>
        <v>#N/A</v>
      </c>
      <c r="R407" s="134" t="str">
        <f t="shared" si="15"/>
        <v/>
      </c>
    </row>
    <row r="408" spans="17:18" x14ac:dyDescent="0.25">
      <c r="Q408" s="134" t="e">
        <f t="shared" si="14"/>
        <v>#N/A</v>
      </c>
      <c r="R408" s="134" t="str">
        <f t="shared" si="15"/>
        <v/>
      </c>
    </row>
    <row r="409" spans="17:18" x14ac:dyDescent="0.25">
      <c r="Q409" s="134" t="e">
        <f t="shared" si="14"/>
        <v>#N/A</v>
      </c>
      <c r="R409" s="134" t="str">
        <f t="shared" si="15"/>
        <v/>
      </c>
    </row>
    <row r="410" spans="17:18" x14ac:dyDescent="0.25">
      <c r="Q410" s="134" t="e">
        <f t="shared" si="14"/>
        <v>#N/A</v>
      </c>
      <c r="R410" s="134" t="str">
        <f t="shared" si="15"/>
        <v/>
      </c>
    </row>
    <row r="411" spans="17:18" x14ac:dyDescent="0.25">
      <c r="Q411" s="134" t="e">
        <f t="shared" si="14"/>
        <v>#N/A</v>
      </c>
      <c r="R411" s="134" t="str">
        <f t="shared" si="15"/>
        <v/>
      </c>
    </row>
    <row r="412" spans="17:18" x14ac:dyDescent="0.25">
      <c r="Q412" s="134" t="e">
        <f t="shared" si="14"/>
        <v>#N/A</v>
      </c>
      <c r="R412" s="134" t="str">
        <f t="shared" si="15"/>
        <v/>
      </c>
    </row>
    <row r="413" spans="17:18" x14ac:dyDescent="0.25">
      <c r="Q413" s="134" t="e">
        <f t="shared" si="14"/>
        <v>#N/A</v>
      </c>
      <c r="R413" s="134" t="str">
        <f t="shared" si="15"/>
        <v/>
      </c>
    </row>
    <row r="414" spans="17:18" x14ac:dyDescent="0.25">
      <c r="Q414" s="134" t="e">
        <f t="shared" si="14"/>
        <v>#N/A</v>
      </c>
      <c r="R414" s="134" t="str">
        <f t="shared" si="15"/>
        <v/>
      </c>
    </row>
    <row r="415" spans="17:18" x14ac:dyDescent="0.25">
      <c r="Q415" s="134" t="e">
        <f t="shared" si="14"/>
        <v>#N/A</v>
      </c>
      <c r="R415" s="134" t="str">
        <f t="shared" si="15"/>
        <v/>
      </c>
    </row>
    <row r="416" spans="17:18" x14ac:dyDescent="0.25">
      <c r="Q416" s="134" t="e">
        <f t="shared" si="14"/>
        <v>#N/A</v>
      </c>
      <c r="R416" s="134" t="str">
        <f t="shared" si="15"/>
        <v/>
      </c>
    </row>
    <row r="417" spans="17:18" x14ac:dyDescent="0.25">
      <c r="Q417" s="134" t="e">
        <f t="shared" si="14"/>
        <v>#N/A</v>
      </c>
      <c r="R417" s="134" t="str">
        <f t="shared" si="15"/>
        <v/>
      </c>
    </row>
    <row r="418" spans="17:18" x14ac:dyDescent="0.25">
      <c r="Q418" s="134" t="e">
        <f t="shared" si="14"/>
        <v>#N/A</v>
      </c>
      <c r="R418" s="134" t="str">
        <f t="shared" si="15"/>
        <v/>
      </c>
    </row>
    <row r="419" spans="17:18" x14ac:dyDescent="0.25">
      <c r="Q419" s="134" t="e">
        <f t="shared" si="14"/>
        <v>#N/A</v>
      </c>
      <c r="R419" s="134" t="str">
        <f t="shared" si="15"/>
        <v/>
      </c>
    </row>
    <row r="420" spans="17:18" x14ac:dyDescent="0.25">
      <c r="Q420" s="134" t="e">
        <f t="shared" si="14"/>
        <v>#N/A</v>
      </c>
      <c r="R420" s="134" t="str">
        <f t="shared" si="15"/>
        <v/>
      </c>
    </row>
    <row r="421" spans="17:18" x14ac:dyDescent="0.25">
      <c r="Q421" s="134" t="e">
        <f t="shared" si="14"/>
        <v>#N/A</v>
      </c>
      <c r="R421" s="134" t="str">
        <f t="shared" si="15"/>
        <v/>
      </c>
    </row>
    <row r="422" spans="17:18" x14ac:dyDescent="0.25">
      <c r="Q422" s="134" t="e">
        <f t="shared" si="14"/>
        <v>#N/A</v>
      </c>
      <c r="R422" s="134" t="str">
        <f t="shared" si="15"/>
        <v/>
      </c>
    </row>
    <row r="423" spans="17:18" x14ac:dyDescent="0.25">
      <c r="Q423" s="134" t="e">
        <f t="shared" si="14"/>
        <v>#N/A</v>
      </c>
      <c r="R423" s="134" t="str">
        <f t="shared" si="15"/>
        <v/>
      </c>
    </row>
    <row r="424" spans="17:18" x14ac:dyDescent="0.25">
      <c r="Q424" s="134" t="e">
        <f t="shared" si="14"/>
        <v>#N/A</v>
      </c>
      <c r="R424" s="134" t="str">
        <f t="shared" si="15"/>
        <v/>
      </c>
    </row>
    <row r="425" spans="17:18" x14ac:dyDescent="0.25">
      <c r="Q425" s="134" t="e">
        <f t="shared" si="14"/>
        <v>#N/A</v>
      </c>
      <c r="R425" s="134" t="str">
        <f t="shared" si="15"/>
        <v/>
      </c>
    </row>
    <row r="426" spans="17:18" x14ac:dyDescent="0.25">
      <c r="Q426" s="134" t="e">
        <f t="shared" si="14"/>
        <v>#N/A</v>
      </c>
      <c r="R426" s="134" t="str">
        <f t="shared" si="15"/>
        <v/>
      </c>
    </row>
    <row r="427" spans="17:18" x14ac:dyDescent="0.25">
      <c r="Q427" s="134" t="e">
        <f t="shared" si="14"/>
        <v>#N/A</v>
      </c>
      <c r="R427" s="134" t="str">
        <f t="shared" si="15"/>
        <v/>
      </c>
    </row>
    <row r="428" spans="17:18" x14ac:dyDescent="0.25">
      <c r="Q428" s="134" t="e">
        <f t="shared" si="14"/>
        <v>#N/A</v>
      </c>
      <c r="R428" s="134" t="str">
        <f t="shared" si="15"/>
        <v/>
      </c>
    </row>
    <row r="429" spans="17:18" x14ac:dyDescent="0.25">
      <c r="Q429" s="134" t="e">
        <f t="shared" si="14"/>
        <v>#N/A</v>
      </c>
      <c r="R429" s="134" t="str">
        <f t="shared" si="15"/>
        <v/>
      </c>
    </row>
    <row r="430" spans="17:18" x14ac:dyDescent="0.25">
      <c r="Q430" s="134" t="e">
        <f t="shared" si="14"/>
        <v>#N/A</v>
      </c>
      <c r="R430" s="134" t="str">
        <f t="shared" si="15"/>
        <v/>
      </c>
    </row>
    <row r="431" spans="17:18" x14ac:dyDescent="0.25">
      <c r="Q431" s="134" t="e">
        <f t="shared" si="14"/>
        <v>#N/A</v>
      </c>
      <c r="R431" s="134" t="str">
        <f t="shared" si="15"/>
        <v/>
      </c>
    </row>
    <row r="432" spans="17:18" x14ac:dyDescent="0.25">
      <c r="Q432" s="134" t="e">
        <f t="shared" si="14"/>
        <v>#N/A</v>
      </c>
      <c r="R432" s="134" t="str">
        <f t="shared" si="15"/>
        <v/>
      </c>
    </row>
    <row r="433" spans="17:18" x14ac:dyDescent="0.25">
      <c r="Q433" s="134" t="e">
        <f t="shared" si="14"/>
        <v>#N/A</v>
      </c>
      <c r="R433" s="134" t="str">
        <f t="shared" si="15"/>
        <v/>
      </c>
    </row>
    <row r="434" spans="17:18" x14ac:dyDescent="0.25">
      <c r="Q434" s="134" t="e">
        <f t="shared" si="14"/>
        <v>#N/A</v>
      </c>
      <c r="R434" s="134" t="str">
        <f t="shared" si="15"/>
        <v/>
      </c>
    </row>
    <row r="435" spans="17:18" x14ac:dyDescent="0.25">
      <c r="Q435" s="134" t="e">
        <f t="shared" si="14"/>
        <v>#N/A</v>
      </c>
      <c r="R435" s="134" t="str">
        <f t="shared" si="15"/>
        <v/>
      </c>
    </row>
    <row r="436" spans="17:18" x14ac:dyDescent="0.25">
      <c r="Q436" s="134" t="e">
        <f t="shared" si="14"/>
        <v>#N/A</v>
      </c>
      <c r="R436" s="134" t="str">
        <f t="shared" si="15"/>
        <v/>
      </c>
    </row>
    <row r="437" spans="17:18" x14ac:dyDescent="0.25">
      <c r="Q437" s="134" t="e">
        <f t="shared" si="14"/>
        <v>#N/A</v>
      </c>
      <c r="R437" s="134" t="str">
        <f t="shared" si="15"/>
        <v/>
      </c>
    </row>
    <row r="438" spans="17:18" x14ac:dyDescent="0.25">
      <c r="Q438" s="134" t="e">
        <f t="shared" si="14"/>
        <v>#N/A</v>
      </c>
      <c r="R438" s="134" t="str">
        <f t="shared" si="15"/>
        <v/>
      </c>
    </row>
    <row r="439" spans="17:18" x14ac:dyDescent="0.25">
      <c r="Q439" s="134" t="e">
        <f t="shared" si="14"/>
        <v>#N/A</v>
      </c>
      <c r="R439" s="134" t="str">
        <f t="shared" si="15"/>
        <v/>
      </c>
    </row>
    <row r="440" spans="17:18" x14ac:dyDescent="0.25">
      <c r="Q440" s="134" t="e">
        <f t="shared" si="14"/>
        <v>#N/A</v>
      </c>
      <c r="R440" s="134" t="str">
        <f t="shared" si="15"/>
        <v/>
      </c>
    </row>
    <row r="441" spans="17:18" x14ac:dyDescent="0.25">
      <c r="Q441" s="134" t="e">
        <f t="shared" si="14"/>
        <v>#N/A</v>
      </c>
      <c r="R441" s="134" t="str">
        <f t="shared" si="15"/>
        <v/>
      </c>
    </row>
    <row r="442" spans="17:18" x14ac:dyDescent="0.25">
      <c r="Q442" s="134" t="e">
        <f t="shared" si="14"/>
        <v>#N/A</v>
      </c>
      <c r="R442" s="134" t="str">
        <f t="shared" si="15"/>
        <v/>
      </c>
    </row>
    <row r="443" spans="17:18" x14ac:dyDescent="0.25">
      <c r="Q443" s="134" t="e">
        <f t="shared" si="14"/>
        <v>#N/A</v>
      </c>
      <c r="R443" s="134" t="str">
        <f t="shared" si="15"/>
        <v/>
      </c>
    </row>
    <row r="444" spans="17:18" x14ac:dyDescent="0.25">
      <c r="Q444" s="134" t="e">
        <f t="shared" si="14"/>
        <v>#N/A</v>
      </c>
      <c r="R444" s="134" t="str">
        <f t="shared" si="15"/>
        <v/>
      </c>
    </row>
    <row r="445" spans="17:18" x14ac:dyDescent="0.25">
      <c r="Q445" s="134" t="e">
        <f t="shared" si="14"/>
        <v>#N/A</v>
      </c>
      <c r="R445" s="134" t="str">
        <f t="shared" si="15"/>
        <v/>
      </c>
    </row>
    <row r="446" spans="17:18" x14ac:dyDescent="0.25">
      <c r="Q446" s="134" t="e">
        <f t="shared" si="14"/>
        <v>#N/A</v>
      </c>
      <c r="R446" s="134" t="str">
        <f t="shared" si="15"/>
        <v/>
      </c>
    </row>
    <row r="447" spans="17:18" x14ac:dyDescent="0.25">
      <c r="Q447" s="134" t="e">
        <f t="shared" si="14"/>
        <v>#N/A</v>
      </c>
      <c r="R447" s="134" t="str">
        <f t="shared" si="15"/>
        <v/>
      </c>
    </row>
    <row r="448" spans="17:18" x14ac:dyDescent="0.25">
      <c r="Q448" s="134" t="e">
        <f t="shared" si="14"/>
        <v>#N/A</v>
      </c>
      <c r="R448" s="134" t="str">
        <f t="shared" si="15"/>
        <v/>
      </c>
    </row>
    <row r="449" spans="17:18" x14ac:dyDescent="0.25">
      <c r="Q449" s="134" t="e">
        <f t="shared" si="14"/>
        <v>#N/A</v>
      </c>
      <c r="R449" s="134" t="str">
        <f t="shared" si="15"/>
        <v/>
      </c>
    </row>
    <row r="450" spans="17:18" x14ac:dyDescent="0.25">
      <c r="Q450" s="134" t="e">
        <f t="shared" ref="Q450:Q500" si="16">IF(VLOOKUP(P450*1,IDs,1,0),P450*1,"")</f>
        <v>#N/A</v>
      </c>
      <c r="R450" s="134" t="str">
        <f t="shared" ref="R450:R500" si="17">IFERROR(Q450,"")</f>
        <v/>
      </c>
    </row>
    <row r="451" spans="17:18" x14ac:dyDescent="0.25">
      <c r="Q451" s="134" t="e">
        <f t="shared" si="16"/>
        <v>#N/A</v>
      </c>
      <c r="R451" s="134" t="str">
        <f t="shared" si="17"/>
        <v/>
      </c>
    </row>
    <row r="452" spans="17:18" x14ac:dyDescent="0.25">
      <c r="Q452" s="134" t="e">
        <f t="shared" si="16"/>
        <v>#N/A</v>
      </c>
      <c r="R452" s="134" t="str">
        <f t="shared" si="17"/>
        <v/>
      </c>
    </row>
    <row r="453" spans="17:18" x14ac:dyDescent="0.25">
      <c r="Q453" s="134" t="e">
        <f t="shared" si="16"/>
        <v>#N/A</v>
      </c>
      <c r="R453" s="134" t="str">
        <f t="shared" si="17"/>
        <v/>
      </c>
    </row>
    <row r="454" spans="17:18" x14ac:dyDescent="0.25">
      <c r="Q454" s="134" t="e">
        <f t="shared" si="16"/>
        <v>#N/A</v>
      </c>
      <c r="R454" s="134" t="str">
        <f t="shared" si="17"/>
        <v/>
      </c>
    </row>
    <row r="455" spans="17:18" x14ac:dyDescent="0.25">
      <c r="Q455" s="134" t="e">
        <f t="shared" si="16"/>
        <v>#N/A</v>
      </c>
      <c r="R455" s="134" t="str">
        <f t="shared" si="17"/>
        <v/>
      </c>
    </row>
    <row r="456" spans="17:18" x14ac:dyDescent="0.25">
      <c r="Q456" s="134" t="e">
        <f t="shared" si="16"/>
        <v>#N/A</v>
      </c>
      <c r="R456" s="134" t="str">
        <f t="shared" si="17"/>
        <v/>
      </c>
    </row>
    <row r="457" spans="17:18" x14ac:dyDescent="0.25">
      <c r="Q457" s="134" t="e">
        <f t="shared" si="16"/>
        <v>#N/A</v>
      </c>
      <c r="R457" s="134" t="str">
        <f t="shared" si="17"/>
        <v/>
      </c>
    </row>
    <row r="458" spans="17:18" x14ac:dyDescent="0.25">
      <c r="Q458" s="134" t="e">
        <f t="shared" si="16"/>
        <v>#N/A</v>
      </c>
      <c r="R458" s="134" t="str">
        <f t="shared" si="17"/>
        <v/>
      </c>
    </row>
    <row r="459" spans="17:18" x14ac:dyDescent="0.25">
      <c r="Q459" s="134" t="e">
        <f t="shared" si="16"/>
        <v>#N/A</v>
      </c>
      <c r="R459" s="134" t="str">
        <f t="shared" si="17"/>
        <v/>
      </c>
    </row>
    <row r="460" spans="17:18" x14ac:dyDescent="0.25">
      <c r="Q460" s="134" t="e">
        <f t="shared" si="16"/>
        <v>#N/A</v>
      </c>
      <c r="R460" s="134" t="str">
        <f t="shared" si="17"/>
        <v/>
      </c>
    </row>
    <row r="461" spans="17:18" x14ac:dyDescent="0.25">
      <c r="Q461" s="134" t="e">
        <f t="shared" si="16"/>
        <v>#N/A</v>
      </c>
      <c r="R461" s="134" t="str">
        <f t="shared" si="17"/>
        <v/>
      </c>
    </row>
    <row r="462" spans="17:18" x14ac:dyDescent="0.25">
      <c r="Q462" s="134" t="e">
        <f t="shared" si="16"/>
        <v>#N/A</v>
      </c>
      <c r="R462" s="134" t="str">
        <f t="shared" si="17"/>
        <v/>
      </c>
    </row>
    <row r="463" spans="17:18" x14ac:dyDescent="0.25">
      <c r="Q463" s="134" t="e">
        <f t="shared" si="16"/>
        <v>#N/A</v>
      </c>
      <c r="R463" s="134" t="str">
        <f t="shared" si="17"/>
        <v/>
      </c>
    </row>
    <row r="464" spans="17:18" x14ac:dyDescent="0.25">
      <c r="Q464" s="134" t="e">
        <f t="shared" si="16"/>
        <v>#N/A</v>
      </c>
      <c r="R464" s="134" t="str">
        <f t="shared" si="17"/>
        <v/>
      </c>
    </row>
    <row r="465" spans="17:18" x14ac:dyDescent="0.25">
      <c r="Q465" s="134" t="e">
        <f t="shared" si="16"/>
        <v>#N/A</v>
      </c>
      <c r="R465" s="134" t="str">
        <f t="shared" si="17"/>
        <v/>
      </c>
    </row>
    <row r="466" spans="17:18" x14ac:dyDescent="0.25">
      <c r="Q466" s="134" t="e">
        <f t="shared" si="16"/>
        <v>#N/A</v>
      </c>
      <c r="R466" s="134" t="str">
        <f t="shared" si="17"/>
        <v/>
      </c>
    </row>
    <row r="467" spans="17:18" x14ac:dyDescent="0.25">
      <c r="Q467" s="134" t="e">
        <f t="shared" si="16"/>
        <v>#N/A</v>
      </c>
      <c r="R467" s="134" t="str">
        <f t="shared" si="17"/>
        <v/>
      </c>
    </row>
    <row r="468" spans="17:18" x14ac:dyDescent="0.25">
      <c r="Q468" s="134" t="e">
        <f t="shared" si="16"/>
        <v>#N/A</v>
      </c>
      <c r="R468" s="134" t="str">
        <f t="shared" si="17"/>
        <v/>
      </c>
    </row>
    <row r="469" spans="17:18" x14ac:dyDescent="0.25">
      <c r="Q469" s="134" t="e">
        <f t="shared" si="16"/>
        <v>#N/A</v>
      </c>
      <c r="R469" s="134" t="str">
        <f t="shared" si="17"/>
        <v/>
      </c>
    </row>
    <row r="470" spans="17:18" x14ac:dyDescent="0.25">
      <c r="Q470" s="134" t="e">
        <f t="shared" si="16"/>
        <v>#N/A</v>
      </c>
      <c r="R470" s="134" t="str">
        <f t="shared" si="17"/>
        <v/>
      </c>
    </row>
    <row r="471" spans="17:18" x14ac:dyDescent="0.25">
      <c r="Q471" s="134" t="e">
        <f t="shared" si="16"/>
        <v>#N/A</v>
      </c>
      <c r="R471" s="134" t="str">
        <f t="shared" si="17"/>
        <v/>
      </c>
    </row>
    <row r="472" spans="17:18" x14ac:dyDescent="0.25">
      <c r="Q472" s="134" t="e">
        <f t="shared" si="16"/>
        <v>#N/A</v>
      </c>
      <c r="R472" s="134" t="str">
        <f t="shared" si="17"/>
        <v/>
      </c>
    </row>
    <row r="473" spans="17:18" x14ac:dyDescent="0.25">
      <c r="Q473" s="134" t="e">
        <f t="shared" si="16"/>
        <v>#N/A</v>
      </c>
      <c r="R473" s="134" t="str">
        <f t="shared" si="17"/>
        <v/>
      </c>
    </row>
    <row r="474" spans="17:18" x14ac:dyDescent="0.25">
      <c r="Q474" s="134" t="e">
        <f t="shared" si="16"/>
        <v>#N/A</v>
      </c>
      <c r="R474" s="134" t="str">
        <f t="shared" si="17"/>
        <v/>
      </c>
    </row>
    <row r="475" spans="17:18" x14ac:dyDescent="0.25">
      <c r="Q475" s="134" t="e">
        <f t="shared" si="16"/>
        <v>#N/A</v>
      </c>
      <c r="R475" s="134" t="str">
        <f t="shared" si="17"/>
        <v/>
      </c>
    </row>
    <row r="476" spans="17:18" x14ac:dyDescent="0.25">
      <c r="Q476" s="134" t="e">
        <f t="shared" si="16"/>
        <v>#N/A</v>
      </c>
      <c r="R476" s="134" t="str">
        <f t="shared" si="17"/>
        <v/>
      </c>
    </row>
    <row r="477" spans="17:18" x14ac:dyDescent="0.25">
      <c r="Q477" s="134" t="e">
        <f t="shared" si="16"/>
        <v>#N/A</v>
      </c>
      <c r="R477" s="134" t="str">
        <f t="shared" si="17"/>
        <v/>
      </c>
    </row>
    <row r="478" spans="17:18" x14ac:dyDescent="0.25">
      <c r="Q478" s="134" t="e">
        <f t="shared" si="16"/>
        <v>#N/A</v>
      </c>
      <c r="R478" s="134" t="str">
        <f t="shared" si="17"/>
        <v/>
      </c>
    </row>
    <row r="479" spans="17:18" x14ac:dyDescent="0.25">
      <c r="Q479" s="134" t="e">
        <f t="shared" si="16"/>
        <v>#N/A</v>
      </c>
      <c r="R479" s="134" t="str">
        <f t="shared" si="17"/>
        <v/>
      </c>
    </row>
    <row r="480" spans="17:18" x14ac:dyDescent="0.25">
      <c r="Q480" s="134" t="e">
        <f t="shared" si="16"/>
        <v>#N/A</v>
      </c>
      <c r="R480" s="134" t="str">
        <f t="shared" si="17"/>
        <v/>
      </c>
    </row>
    <row r="481" spans="17:18" x14ac:dyDescent="0.25">
      <c r="Q481" s="134" t="e">
        <f t="shared" si="16"/>
        <v>#N/A</v>
      </c>
      <c r="R481" s="134" t="str">
        <f t="shared" si="17"/>
        <v/>
      </c>
    </row>
    <row r="482" spans="17:18" x14ac:dyDescent="0.25">
      <c r="Q482" s="134" t="e">
        <f t="shared" si="16"/>
        <v>#N/A</v>
      </c>
      <c r="R482" s="134" t="str">
        <f t="shared" si="17"/>
        <v/>
      </c>
    </row>
    <row r="483" spans="17:18" x14ac:dyDescent="0.25">
      <c r="Q483" s="134" t="e">
        <f t="shared" si="16"/>
        <v>#N/A</v>
      </c>
      <c r="R483" s="134" t="str">
        <f t="shared" si="17"/>
        <v/>
      </c>
    </row>
    <row r="484" spans="17:18" x14ac:dyDescent="0.25">
      <c r="Q484" s="134" t="e">
        <f t="shared" si="16"/>
        <v>#N/A</v>
      </c>
      <c r="R484" s="134" t="str">
        <f t="shared" si="17"/>
        <v/>
      </c>
    </row>
    <row r="485" spans="17:18" x14ac:dyDescent="0.25">
      <c r="Q485" s="134" t="e">
        <f t="shared" si="16"/>
        <v>#N/A</v>
      </c>
      <c r="R485" s="134" t="str">
        <f t="shared" si="17"/>
        <v/>
      </c>
    </row>
    <row r="486" spans="17:18" x14ac:dyDescent="0.25">
      <c r="Q486" s="134" t="e">
        <f t="shared" si="16"/>
        <v>#N/A</v>
      </c>
      <c r="R486" s="134" t="str">
        <f t="shared" si="17"/>
        <v/>
      </c>
    </row>
    <row r="487" spans="17:18" x14ac:dyDescent="0.25">
      <c r="Q487" s="134" t="e">
        <f t="shared" si="16"/>
        <v>#N/A</v>
      </c>
      <c r="R487" s="134" t="str">
        <f t="shared" si="17"/>
        <v/>
      </c>
    </row>
    <row r="488" spans="17:18" x14ac:dyDescent="0.25">
      <c r="Q488" s="134" t="e">
        <f t="shared" si="16"/>
        <v>#N/A</v>
      </c>
      <c r="R488" s="134" t="str">
        <f t="shared" si="17"/>
        <v/>
      </c>
    </row>
    <row r="489" spans="17:18" x14ac:dyDescent="0.25">
      <c r="Q489" s="134" t="e">
        <f t="shared" si="16"/>
        <v>#N/A</v>
      </c>
      <c r="R489" s="134" t="str">
        <f t="shared" si="17"/>
        <v/>
      </c>
    </row>
    <row r="490" spans="17:18" x14ac:dyDescent="0.25">
      <c r="Q490" s="134" t="e">
        <f t="shared" si="16"/>
        <v>#N/A</v>
      </c>
      <c r="R490" s="134" t="str">
        <f t="shared" si="17"/>
        <v/>
      </c>
    </row>
    <row r="491" spans="17:18" x14ac:dyDescent="0.25">
      <c r="Q491" s="134" t="e">
        <f t="shared" si="16"/>
        <v>#N/A</v>
      </c>
      <c r="R491" s="134" t="str">
        <f t="shared" si="17"/>
        <v/>
      </c>
    </row>
    <row r="492" spans="17:18" x14ac:dyDescent="0.25">
      <c r="Q492" s="134" t="e">
        <f t="shared" si="16"/>
        <v>#N/A</v>
      </c>
      <c r="R492" s="134" t="str">
        <f t="shared" si="17"/>
        <v/>
      </c>
    </row>
    <row r="493" spans="17:18" x14ac:dyDescent="0.25">
      <c r="Q493" s="134" t="e">
        <f t="shared" si="16"/>
        <v>#N/A</v>
      </c>
      <c r="R493" s="134" t="str">
        <f t="shared" si="17"/>
        <v/>
      </c>
    </row>
    <row r="494" spans="17:18" x14ac:dyDescent="0.25">
      <c r="Q494" s="134" t="e">
        <f t="shared" si="16"/>
        <v>#N/A</v>
      </c>
      <c r="R494" s="134" t="str">
        <f t="shared" si="17"/>
        <v/>
      </c>
    </row>
    <row r="495" spans="17:18" x14ac:dyDescent="0.25">
      <c r="Q495" s="134" t="e">
        <f t="shared" si="16"/>
        <v>#N/A</v>
      </c>
      <c r="R495" s="134" t="str">
        <f t="shared" si="17"/>
        <v/>
      </c>
    </row>
    <row r="496" spans="17:18" x14ac:dyDescent="0.25">
      <c r="Q496" s="134" t="e">
        <f t="shared" si="16"/>
        <v>#N/A</v>
      </c>
      <c r="R496" s="134" t="str">
        <f t="shared" si="17"/>
        <v/>
      </c>
    </row>
    <row r="497" spans="17:18" x14ac:dyDescent="0.25">
      <c r="Q497" s="134" t="e">
        <f t="shared" si="16"/>
        <v>#N/A</v>
      </c>
      <c r="R497" s="134" t="str">
        <f t="shared" si="17"/>
        <v/>
      </c>
    </row>
    <row r="498" spans="17:18" x14ac:dyDescent="0.25">
      <c r="Q498" s="134" t="e">
        <f t="shared" si="16"/>
        <v>#N/A</v>
      </c>
      <c r="R498" s="134" t="str">
        <f t="shared" si="17"/>
        <v/>
      </c>
    </row>
    <row r="499" spans="17:18" x14ac:dyDescent="0.25">
      <c r="Q499" s="134" t="e">
        <f t="shared" si="16"/>
        <v>#N/A</v>
      </c>
      <c r="R499" s="134" t="str">
        <f t="shared" si="17"/>
        <v/>
      </c>
    </row>
    <row r="500" spans="17:18" x14ac:dyDescent="0.25">
      <c r="Q500" s="134" t="e">
        <f t="shared" si="16"/>
        <v>#N/A</v>
      </c>
      <c r="R500" s="134" t="str">
        <f t="shared" si="17"/>
        <v/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/>
  <dimension ref="A1:Z500"/>
  <sheetViews>
    <sheetView workbookViewId="0">
      <selection sqref="A1:P500"/>
    </sheetView>
  </sheetViews>
  <sheetFormatPr baseColWidth="10" defaultRowHeight="15" x14ac:dyDescent="0.25"/>
  <cols>
    <col min="1" max="1" width="7.42578125" customWidth="1"/>
    <col min="2" max="2" width="5.85546875" customWidth="1"/>
    <col min="3" max="3" width="29.140625" customWidth="1"/>
    <col min="4" max="4" width="29.28515625" customWidth="1"/>
    <col min="5" max="5" width="8" customWidth="1"/>
    <col min="6" max="6" width="7.5703125" customWidth="1"/>
    <col min="7" max="7" width="8.5703125" customWidth="1"/>
    <col min="9" max="9" width="24" customWidth="1"/>
    <col min="10" max="10" width="12.5703125" customWidth="1"/>
    <col min="13" max="13" width="5" customWidth="1"/>
    <col min="14" max="14" width="7.85546875" customWidth="1"/>
    <col min="15" max="15" width="7.42578125" customWidth="1"/>
    <col min="16" max="17" width="7.5703125" customWidth="1"/>
    <col min="18" max="18" width="7.140625" customWidth="1"/>
    <col min="19" max="19" width="3.140625" customWidth="1"/>
    <col min="20" max="20" width="40.140625" customWidth="1"/>
    <col min="21" max="21" width="39.28515625" customWidth="1"/>
    <col min="22" max="22" width="3.28515625" customWidth="1"/>
    <col min="23" max="23" width="46.42578125" customWidth="1"/>
    <col min="25" max="25" width="31.28515625" customWidth="1"/>
    <col min="26" max="26" width="29.42578125" customWidth="1"/>
  </cols>
  <sheetData>
    <row r="1" spans="1:26" ht="33.75" x14ac:dyDescent="0.25">
      <c r="A1" s="6">
        <v>143216</v>
      </c>
      <c r="B1" s="7" t="s">
        <v>8993</v>
      </c>
      <c r="C1" s="8" t="s">
        <v>9233</v>
      </c>
      <c r="D1" s="9" t="s">
        <v>9234</v>
      </c>
      <c r="E1" s="10">
        <v>1.18</v>
      </c>
      <c r="F1" s="10">
        <v>5.21</v>
      </c>
      <c r="G1" s="10">
        <v>41.32</v>
      </c>
      <c r="H1" s="11">
        <v>10242</v>
      </c>
      <c r="I1" s="12" t="s">
        <v>131</v>
      </c>
      <c r="J1" s="12" t="s">
        <v>12</v>
      </c>
      <c r="K1" s="13">
        <v>46108</v>
      </c>
      <c r="L1" s="12" t="s">
        <v>9235</v>
      </c>
      <c r="M1" s="14">
        <v>2</v>
      </c>
      <c r="N1" s="14">
        <v>585</v>
      </c>
      <c r="O1" s="14">
        <v>2018</v>
      </c>
      <c r="P1" s="6">
        <v>8893</v>
      </c>
      <c r="Q1">
        <f t="shared" ref="Q1:Q64" si="0">IF(VLOOKUP(P1*1,IDs,1,0),P1*1,"")</f>
        <v>8893</v>
      </c>
      <c r="R1">
        <f>IFERROR(Q1,"")</f>
        <v>8893</v>
      </c>
      <c r="T1" t="str">
        <f>LEFT(C1,FIND(CHAR(10),C1)-1)</f>
        <v>srb/T250968 Kempinski</v>
      </c>
      <c r="U1" t="str">
        <f>RIGHT(C1,LEN(C1)-FIND(CHAR(10),C1))</f>
        <v/>
      </c>
      <c r="W1" t="str">
        <f>LEFT(D1,FIND(CHAR(10),D1)-1)</f>
        <v>FIRESWISS FOAM 30-15 / EI30 / 40 dB / 15 mm</v>
      </c>
      <c r="Y1" t="e">
        <f>VLOOKUP(H1,Kunden!$G$1:$H$1000,2,FALSE)</f>
        <v>#N/A</v>
      </c>
      <c r="Z1" t="str">
        <f>IF(ISNA(Y1),I1,Y1)</f>
        <v>Baumann + Eggimann AG</v>
      </c>
    </row>
    <row r="2" spans="1:26" ht="36" x14ac:dyDescent="0.25">
      <c r="A2" s="15">
        <v>143249</v>
      </c>
      <c r="B2" s="16" t="s">
        <v>8993</v>
      </c>
      <c r="C2" s="17" t="s">
        <v>9238</v>
      </c>
      <c r="D2" s="18" t="s">
        <v>9234</v>
      </c>
      <c r="E2" s="19">
        <v>1.0900000000000001</v>
      </c>
      <c r="F2" s="19">
        <v>4.7</v>
      </c>
      <c r="G2" s="19">
        <v>38.01</v>
      </c>
      <c r="H2" s="20">
        <v>10713</v>
      </c>
      <c r="I2" s="21" t="s">
        <v>2872</v>
      </c>
      <c r="J2" s="21" t="s">
        <v>12</v>
      </c>
      <c r="K2" s="22">
        <v>46106</v>
      </c>
      <c r="L2" s="21" t="s">
        <v>9182</v>
      </c>
      <c r="M2" s="23">
        <v>1</v>
      </c>
      <c r="N2" s="23">
        <v>630</v>
      </c>
      <c r="O2" s="23">
        <v>1724</v>
      </c>
      <c r="P2" s="15">
        <v>8893</v>
      </c>
      <c r="Q2">
        <f t="shared" si="0"/>
        <v>8893</v>
      </c>
      <c r="R2">
        <f t="shared" ref="R2:R65" si="1">IFERROR(Q2,"")</f>
        <v>8893</v>
      </c>
      <c r="T2" t="str">
        <f t="shared" ref="T2:T65" si="2">LEFT(C2,FIND(CHAR(10),C2)-1)</f>
        <v>B26.0572 / I25.6026 / 01 Raeber AG RT</v>
      </c>
      <c r="U2" t="str">
        <f t="shared" ref="U2:U65" si="3">RIGHT(C2,LEN(C2)-FIND(CHAR(10),C2))</f>
        <v/>
      </c>
      <c r="W2" t="str">
        <f t="shared" ref="W2:W65" si="4">LEFT(D2,FIND(CHAR(10),D2)-1)</f>
        <v>FIRESWISS FOAM 30-15 / EI30 / 40 dB / 15 mm</v>
      </c>
      <c r="Y2" t="e">
        <f>VLOOKUP(H2,Kunden!$G$1:$H$1000,2,FALSE)</f>
        <v>#N/A</v>
      </c>
      <c r="Z2" t="str">
        <f t="shared" ref="Z2:Z65" si="5">IF(ISNA(Y2),I2,Y2)</f>
        <v>Vogel Design AG</v>
      </c>
    </row>
    <row r="3" spans="1:26" ht="24" x14ac:dyDescent="0.25">
      <c r="A3" s="15">
        <v>143251</v>
      </c>
      <c r="B3" s="16" t="s">
        <v>8993</v>
      </c>
      <c r="C3" s="17" t="s">
        <v>9239</v>
      </c>
      <c r="D3" s="18" t="s">
        <v>9185</v>
      </c>
      <c r="E3" s="19">
        <v>0.5</v>
      </c>
      <c r="F3" s="19">
        <v>2.2400000000000002</v>
      </c>
      <c r="G3" s="19">
        <v>10.36</v>
      </c>
      <c r="H3" s="20">
        <v>10193</v>
      </c>
      <c r="I3" s="21" t="s">
        <v>124</v>
      </c>
      <c r="J3" s="21" t="s">
        <v>9183</v>
      </c>
      <c r="K3" s="22">
        <v>46106</v>
      </c>
      <c r="L3" s="21" t="s">
        <v>9182</v>
      </c>
      <c r="M3" s="23">
        <v>3</v>
      </c>
      <c r="N3" s="23">
        <v>424</v>
      </c>
      <c r="O3" s="23">
        <v>698</v>
      </c>
      <c r="P3" s="15">
        <v>8937</v>
      </c>
      <c r="Q3">
        <f t="shared" si="0"/>
        <v>8937</v>
      </c>
      <c r="R3">
        <f t="shared" si="1"/>
        <v>8937</v>
      </c>
      <c r="T3" t="str">
        <f t="shared" si="2"/>
        <v>881588 / ISO CDR</v>
      </c>
      <c r="U3" t="str">
        <f t="shared" si="3"/>
        <v/>
      </c>
      <c r="W3" t="str">
        <f t="shared" si="4"/>
        <v>FSF 30-15  *** ISO 1 ***</v>
      </c>
      <c r="Y3" t="e">
        <f>VLOOKUP(H3,Kunden!$G$1:$H$1000,2,FALSE)</f>
        <v>#N/A</v>
      </c>
      <c r="Z3" t="str">
        <f t="shared" si="5"/>
        <v>Glas Trösch AG Isolier- und Sicherheitsglas</v>
      </c>
    </row>
    <row r="4" spans="1:26" ht="24" x14ac:dyDescent="0.25">
      <c r="A4" s="15">
        <v>143276</v>
      </c>
      <c r="B4" s="16" t="s">
        <v>8993</v>
      </c>
      <c r="C4" s="17" t="s">
        <v>9240</v>
      </c>
      <c r="D4" s="18" t="s">
        <v>9185</v>
      </c>
      <c r="E4" s="19">
        <v>0.5</v>
      </c>
      <c r="F4" s="19">
        <v>3.65</v>
      </c>
      <c r="G4" s="19">
        <v>17.649999999999999</v>
      </c>
      <c r="H4" s="20">
        <v>10371</v>
      </c>
      <c r="I4" s="21" t="s">
        <v>125</v>
      </c>
      <c r="J4" s="21" t="s">
        <v>12</v>
      </c>
      <c r="K4" s="22">
        <v>46107</v>
      </c>
      <c r="L4" s="21" t="s">
        <v>9184</v>
      </c>
      <c r="M4" s="23">
        <v>1</v>
      </c>
      <c r="N4" s="23">
        <v>1488</v>
      </c>
      <c r="O4" s="23">
        <v>339</v>
      </c>
      <c r="P4" s="15">
        <v>8937</v>
      </c>
      <c r="Q4">
        <f t="shared" si="0"/>
        <v>8937</v>
      </c>
      <c r="R4">
        <f t="shared" si="1"/>
        <v>8937</v>
      </c>
      <c r="T4" t="str">
        <f t="shared" si="2"/>
        <v>634550 / ISO CDR</v>
      </c>
      <c r="U4" t="str">
        <f t="shared" si="3"/>
        <v/>
      </c>
      <c r="W4" t="str">
        <f t="shared" si="4"/>
        <v>FSF 30-15  *** ISO 1 ***</v>
      </c>
      <c r="Y4" t="e">
        <f>VLOOKUP(H4,Kunden!$G$1:$H$1000,2,FALSE)</f>
        <v>#N/A</v>
      </c>
      <c r="Z4" t="str">
        <f t="shared" si="5"/>
        <v>Glas Trösch SA, succursale Bulle</v>
      </c>
    </row>
    <row r="5" spans="1:26" ht="33.75" x14ac:dyDescent="0.25">
      <c r="A5" s="15">
        <v>143326</v>
      </c>
      <c r="B5" s="16" t="s">
        <v>8993</v>
      </c>
      <c r="C5" s="17" t="s">
        <v>9242</v>
      </c>
      <c r="D5" s="18" t="s">
        <v>9243</v>
      </c>
      <c r="E5" s="19">
        <v>2.0099999999999998</v>
      </c>
      <c r="F5" s="19">
        <v>5.86</v>
      </c>
      <c r="G5" s="19">
        <v>86.4</v>
      </c>
      <c r="H5" s="20">
        <v>11192</v>
      </c>
      <c r="I5" s="21" t="s">
        <v>4672</v>
      </c>
      <c r="J5" s="21" t="s">
        <v>12</v>
      </c>
      <c r="K5" s="22">
        <v>46107</v>
      </c>
      <c r="L5" s="21" t="s">
        <v>9232</v>
      </c>
      <c r="M5" s="23">
        <v>1</v>
      </c>
      <c r="N5" s="23">
        <v>1095</v>
      </c>
      <c r="O5" s="23">
        <v>1835</v>
      </c>
      <c r="P5" s="15">
        <v>8965</v>
      </c>
      <c r="Q5">
        <f t="shared" si="0"/>
        <v>8965</v>
      </c>
      <c r="R5">
        <f t="shared" si="1"/>
        <v>8965</v>
      </c>
      <c r="T5" t="str">
        <f t="shared" si="2"/>
        <v>Bestellung vom 26.02.2026</v>
      </c>
      <c r="U5" t="str">
        <f t="shared" si="3"/>
        <v/>
      </c>
      <c r="W5" t="str">
        <f t="shared" si="4"/>
        <v>FIRESWISS FOAM 30-19 (VSG) P4A/RC2 / EI30 / 40 dB / 19 mm</v>
      </c>
      <c r="Y5" t="e">
        <f>VLOOKUP(H5,Kunden!$G$1:$H$1000,2,FALSE)</f>
        <v>#N/A</v>
      </c>
      <c r="Z5" t="str">
        <f t="shared" si="5"/>
        <v>Tresortech AG</v>
      </c>
    </row>
    <row r="6" spans="1:26" ht="33.75" x14ac:dyDescent="0.25">
      <c r="A6" s="15">
        <v>143327</v>
      </c>
      <c r="B6" s="16" t="s">
        <v>8993</v>
      </c>
      <c r="C6" s="17" t="s">
        <v>9244</v>
      </c>
      <c r="D6" s="18" t="s">
        <v>9234</v>
      </c>
      <c r="E6" s="19">
        <v>1.38</v>
      </c>
      <c r="F6" s="19">
        <v>5.22</v>
      </c>
      <c r="G6" s="19">
        <v>48.32</v>
      </c>
      <c r="H6" s="20">
        <v>11181</v>
      </c>
      <c r="I6" s="21" t="s">
        <v>9158</v>
      </c>
      <c r="J6" s="21" t="s">
        <v>12</v>
      </c>
      <c r="K6" s="22">
        <v>46106</v>
      </c>
      <c r="L6" s="21" t="s">
        <v>9245</v>
      </c>
      <c r="M6" s="23">
        <v>1</v>
      </c>
      <c r="N6" s="23">
        <v>1876</v>
      </c>
      <c r="O6" s="23">
        <v>736</v>
      </c>
      <c r="P6" s="15">
        <v>8893</v>
      </c>
      <c r="Q6">
        <f t="shared" si="0"/>
        <v>8893</v>
      </c>
      <c r="R6">
        <f t="shared" si="1"/>
        <v>8893</v>
      </c>
      <c r="T6" t="str">
        <f t="shared" si="2"/>
        <v>250554 Hotel Piazza</v>
      </c>
      <c r="U6" t="str">
        <f t="shared" si="3"/>
        <v/>
      </c>
      <c r="W6" t="str">
        <f t="shared" si="4"/>
        <v>FIRESWISS FOAM 30-15 / EI30 / 40 dB / 15 mm</v>
      </c>
      <c r="Y6" t="e">
        <f>VLOOKUP(H6,Kunden!$G$1:$H$1000,2,FALSE)</f>
        <v>#N/A</v>
      </c>
      <c r="Z6" t="str">
        <f t="shared" si="5"/>
        <v>Falegnameria Gianettoni SA</v>
      </c>
    </row>
    <row r="7" spans="1:26" ht="33.75" x14ac:dyDescent="0.25">
      <c r="A7" s="15">
        <v>143327</v>
      </c>
      <c r="B7" s="16" t="s">
        <v>9179</v>
      </c>
      <c r="C7" s="17" t="s">
        <v>9244</v>
      </c>
      <c r="D7" s="18" t="s">
        <v>9234</v>
      </c>
      <c r="E7" s="19">
        <v>0.5</v>
      </c>
      <c r="F7" s="19">
        <v>4.2300000000000004</v>
      </c>
      <c r="G7" s="19">
        <v>15.69</v>
      </c>
      <c r="H7" s="20">
        <v>11181</v>
      </c>
      <c r="I7" s="21" t="s">
        <v>9158</v>
      </c>
      <c r="J7" s="24" t="s">
        <v>12</v>
      </c>
      <c r="K7" s="22">
        <v>46106</v>
      </c>
      <c r="L7" s="21" t="s">
        <v>9245</v>
      </c>
      <c r="M7" s="23">
        <v>1</v>
      </c>
      <c r="N7" s="23">
        <v>1876</v>
      </c>
      <c r="O7" s="23">
        <v>239</v>
      </c>
      <c r="P7" s="15">
        <v>8893</v>
      </c>
      <c r="Q7">
        <f t="shared" si="0"/>
        <v>8893</v>
      </c>
      <c r="R7">
        <f t="shared" si="1"/>
        <v>8893</v>
      </c>
      <c r="T7" t="str">
        <f t="shared" si="2"/>
        <v>250554 Hotel Piazza</v>
      </c>
      <c r="U7" t="str">
        <f t="shared" si="3"/>
        <v/>
      </c>
      <c r="W7" t="str">
        <f t="shared" si="4"/>
        <v>FIRESWISS FOAM 30-15 / EI30 / 40 dB / 15 mm</v>
      </c>
      <c r="Y7" t="e">
        <f>VLOOKUP(H7,Kunden!$G$1:$H$1000,2,FALSE)</f>
        <v>#N/A</v>
      </c>
      <c r="Z7" t="str">
        <f t="shared" si="5"/>
        <v>Falegnameria Gianettoni SA</v>
      </c>
    </row>
    <row r="8" spans="1:26" ht="33.75" x14ac:dyDescent="0.25">
      <c r="A8" s="15">
        <v>143327</v>
      </c>
      <c r="B8" s="16" t="s">
        <v>9180</v>
      </c>
      <c r="C8" s="17" t="s">
        <v>9244</v>
      </c>
      <c r="D8" s="18" t="s">
        <v>9234</v>
      </c>
      <c r="E8" s="19">
        <v>1.49</v>
      </c>
      <c r="F8" s="19">
        <v>5.51</v>
      </c>
      <c r="G8" s="19">
        <v>52.08</v>
      </c>
      <c r="H8" s="20">
        <v>11181</v>
      </c>
      <c r="I8" s="21" t="s">
        <v>9158</v>
      </c>
      <c r="J8" s="24" t="s">
        <v>12</v>
      </c>
      <c r="K8" s="22">
        <v>46106</v>
      </c>
      <c r="L8" s="21" t="s">
        <v>9245</v>
      </c>
      <c r="M8" s="23">
        <v>1</v>
      </c>
      <c r="N8" s="23">
        <v>2022</v>
      </c>
      <c r="O8" s="23">
        <v>736</v>
      </c>
      <c r="P8" s="15">
        <v>8893</v>
      </c>
      <c r="Q8">
        <f t="shared" si="0"/>
        <v>8893</v>
      </c>
      <c r="R8">
        <f t="shared" si="1"/>
        <v>8893</v>
      </c>
      <c r="T8" t="str">
        <f t="shared" si="2"/>
        <v>250554 Hotel Piazza</v>
      </c>
      <c r="U8" t="str">
        <f t="shared" si="3"/>
        <v/>
      </c>
      <c r="W8" t="str">
        <f t="shared" si="4"/>
        <v>FIRESWISS FOAM 30-15 / EI30 / 40 dB / 15 mm</v>
      </c>
      <c r="Y8" t="e">
        <f>VLOOKUP(H8,Kunden!$G$1:$H$1000,2,FALSE)</f>
        <v>#N/A</v>
      </c>
      <c r="Z8" t="str">
        <f t="shared" si="5"/>
        <v>Falegnameria Gianettoni SA</v>
      </c>
    </row>
    <row r="9" spans="1:26" ht="33.75" x14ac:dyDescent="0.25">
      <c r="A9" s="15">
        <v>143327</v>
      </c>
      <c r="B9" s="16" t="s">
        <v>9181</v>
      </c>
      <c r="C9" s="17" t="s">
        <v>9244</v>
      </c>
      <c r="D9" s="18" t="s">
        <v>9234</v>
      </c>
      <c r="E9" s="19">
        <v>0.59</v>
      </c>
      <c r="F9" s="19">
        <v>4.63</v>
      </c>
      <c r="G9" s="19">
        <v>20.73</v>
      </c>
      <c r="H9" s="20">
        <v>11181</v>
      </c>
      <c r="I9" s="21" t="s">
        <v>9158</v>
      </c>
      <c r="J9" s="21" t="s">
        <v>12</v>
      </c>
      <c r="K9" s="22">
        <v>46106</v>
      </c>
      <c r="L9" s="21" t="s">
        <v>9245</v>
      </c>
      <c r="M9" s="23">
        <v>1</v>
      </c>
      <c r="N9" s="23">
        <v>2022</v>
      </c>
      <c r="O9" s="23">
        <v>293</v>
      </c>
      <c r="P9" s="15">
        <v>8893</v>
      </c>
      <c r="Q9">
        <f t="shared" si="0"/>
        <v>8893</v>
      </c>
      <c r="R9">
        <f t="shared" si="1"/>
        <v>8893</v>
      </c>
      <c r="T9" t="str">
        <f t="shared" si="2"/>
        <v>250554 Hotel Piazza</v>
      </c>
      <c r="U9" t="str">
        <f t="shared" si="3"/>
        <v/>
      </c>
      <c r="W9" t="str">
        <f t="shared" si="4"/>
        <v>FIRESWISS FOAM 30-15 / EI30 / 40 dB / 15 mm</v>
      </c>
      <c r="Y9" t="e">
        <f>VLOOKUP(H9,Kunden!$G$1:$H$1000,2,FALSE)</f>
        <v>#N/A</v>
      </c>
      <c r="Z9" t="str">
        <f t="shared" si="5"/>
        <v>Falegnameria Gianettoni SA</v>
      </c>
    </row>
    <row r="10" spans="1:26" ht="33.75" x14ac:dyDescent="0.25">
      <c r="A10" s="15">
        <v>143327</v>
      </c>
      <c r="B10" s="16" t="s">
        <v>9236</v>
      </c>
      <c r="C10" s="17" t="s">
        <v>9244</v>
      </c>
      <c r="D10" s="18" t="s">
        <v>9234</v>
      </c>
      <c r="E10" s="19">
        <v>1.4</v>
      </c>
      <c r="F10" s="19">
        <v>5.27</v>
      </c>
      <c r="G10" s="19">
        <v>48.94</v>
      </c>
      <c r="H10" s="20">
        <v>11181</v>
      </c>
      <c r="I10" s="21" t="s">
        <v>9158</v>
      </c>
      <c r="J10" s="21" t="s">
        <v>12</v>
      </c>
      <c r="K10" s="22">
        <v>46106</v>
      </c>
      <c r="L10" s="21" t="s">
        <v>9245</v>
      </c>
      <c r="M10" s="23">
        <v>1</v>
      </c>
      <c r="N10" s="23">
        <v>1900</v>
      </c>
      <c r="O10" s="23">
        <v>736</v>
      </c>
      <c r="P10" s="15">
        <v>8893</v>
      </c>
      <c r="Q10">
        <f t="shared" si="0"/>
        <v>8893</v>
      </c>
      <c r="R10">
        <f t="shared" si="1"/>
        <v>8893</v>
      </c>
      <c r="T10" t="str">
        <f t="shared" si="2"/>
        <v>250554 Hotel Piazza</v>
      </c>
      <c r="U10" t="str">
        <f t="shared" si="3"/>
        <v/>
      </c>
      <c r="W10" t="str">
        <f t="shared" si="4"/>
        <v>FIRESWISS FOAM 30-15 / EI30 / 40 dB / 15 mm</v>
      </c>
      <c r="Y10" t="e">
        <f>VLOOKUP(H10,Kunden!$G$1:$H$1000,2,FALSE)</f>
        <v>#N/A</v>
      </c>
      <c r="Z10" t="str">
        <f t="shared" si="5"/>
        <v>Falegnameria Gianettoni SA</v>
      </c>
    </row>
    <row r="11" spans="1:26" ht="33.75" x14ac:dyDescent="0.25">
      <c r="A11" s="15">
        <v>143327</v>
      </c>
      <c r="B11" s="16" t="s">
        <v>9237</v>
      </c>
      <c r="C11" s="17" t="s">
        <v>9244</v>
      </c>
      <c r="D11" s="18" t="s">
        <v>9234</v>
      </c>
      <c r="E11" s="19">
        <v>0.5</v>
      </c>
      <c r="F11" s="19">
        <v>4.3099999999999996</v>
      </c>
      <c r="G11" s="19">
        <v>17.02</v>
      </c>
      <c r="H11" s="20">
        <v>11181</v>
      </c>
      <c r="I11" s="21" t="s">
        <v>9158</v>
      </c>
      <c r="J11" s="24" t="s">
        <v>12</v>
      </c>
      <c r="K11" s="22">
        <v>46106</v>
      </c>
      <c r="L11" s="21" t="s">
        <v>9245</v>
      </c>
      <c r="M11" s="23">
        <v>1</v>
      </c>
      <c r="N11" s="23">
        <v>1900</v>
      </c>
      <c r="O11" s="23">
        <v>256</v>
      </c>
      <c r="P11" s="15">
        <v>8893</v>
      </c>
      <c r="Q11">
        <f t="shared" si="0"/>
        <v>8893</v>
      </c>
      <c r="R11">
        <f t="shared" si="1"/>
        <v>8893</v>
      </c>
      <c r="T11" t="str">
        <f t="shared" si="2"/>
        <v>250554 Hotel Piazza</v>
      </c>
      <c r="U11" t="str">
        <f t="shared" si="3"/>
        <v/>
      </c>
      <c r="W11" t="str">
        <f t="shared" si="4"/>
        <v>FIRESWISS FOAM 30-15 / EI30 / 40 dB / 15 mm</v>
      </c>
      <c r="Y11" t="e">
        <f>VLOOKUP(H11,Kunden!$G$1:$H$1000,2,FALSE)</f>
        <v>#N/A</v>
      </c>
      <c r="Z11" t="str">
        <f t="shared" si="5"/>
        <v>Falegnameria Gianettoni SA</v>
      </c>
    </row>
    <row r="12" spans="1:26" ht="33.75" x14ac:dyDescent="0.25">
      <c r="A12" s="15">
        <v>143327</v>
      </c>
      <c r="B12" s="16" t="s">
        <v>9246</v>
      </c>
      <c r="C12" s="17" t="s">
        <v>9244</v>
      </c>
      <c r="D12" s="18" t="s">
        <v>9234</v>
      </c>
      <c r="E12" s="19">
        <v>1.56</v>
      </c>
      <c r="F12" s="19">
        <v>5.71</v>
      </c>
      <c r="G12" s="19">
        <v>54.66</v>
      </c>
      <c r="H12" s="20">
        <v>11181</v>
      </c>
      <c r="I12" s="21" t="s">
        <v>9158</v>
      </c>
      <c r="J12" s="21" t="s">
        <v>12</v>
      </c>
      <c r="K12" s="22">
        <v>46106</v>
      </c>
      <c r="L12" s="21" t="s">
        <v>9245</v>
      </c>
      <c r="M12" s="23">
        <v>1</v>
      </c>
      <c r="N12" s="23">
        <v>736</v>
      </c>
      <c r="O12" s="23">
        <v>2122</v>
      </c>
      <c r="P12" s="15">
        <v>8893</v>
      </c>
      <c r="Q12">
        <f t="shared" si="0"/>
        <v>8893</v>
      </c>
      <c r="R12">
        <f t="shared" si="1"/>
        <v>8893</v>
      </c>
      <c r="T12" t="str">
        <f t="shared" si="2"/>
        <v>250554 Hotel Piazza</v>
      </c>
      <c r="U12" t="str">
        <f t="shared" si="3"/>
        <v/>
      </c>
      <c r="W12" t="str">
        <f t="shared" si="4"/>
        <v>FIRESWISS FOAM 30-15 / EI30 / 40 dB / 15 mm</v>
      </c>
      <c r="Y12" t="e">
        <f>VLOOKUP(H12,Kunden!$G$1:$H$1000,2,FALSE)</f>
        <v>#N/A</v>
      </c>
      <c r="Z12" t="str">
        <f t="shared" si="5"/>
        <v>Falegnameria Gianettoni SA</v>
      </c>
    </row>
    <row r="13" spans="1:26" ht="33.75" x14ac:dyDescent="0.25">
      <c r="A13" s="15">
        <v>143334</v>
      </c>
      <c r="B13" s="16" t="s">
        <v>8993</v>
      </c>
      <c r="C13" s="17" t="s">
        <v>9247</v>
      </c>
      <c r="D13" s="18" t="s">
        <v>9234</v>
      </c>
      <c r="E13" s="19">
        <v>1.74</v>
      </c>
      <c r="F13" s="19">
        <v>5.73</v>
      </c>
      <c r="G13" s="19">
        <v>60.72</v>
      </c>
      <c r="H13" s="20">
        <v>10226</v>
      </c>
      <c r="I13" s="21" t="s">
        <v>1075</v>
      </c>
      <c r="J13" s="21" t="s">
        <v>12</v>
      </c>
      <c r="K13" s="22">
        <v>46104</v>
      </c>
      <c r="L13" s="21" t="s">
        <v>9248</v>
      </c>
      <c r="M13" s="23">
        <v>1</v>
      </c>
      <c r="N13" s="23">
        <v>1999</v>
      </c>
      <c r="O13" s="23">
        <v>868</v>
      </c>
      <c r="P13" s="15">
        <v>8893</v>
      </c>
      <c r="Q13">
        <f t="shared" si="0"/>
        <v>8893</v>
      </c>
      <c r="R13">
        <f t="shared" si="1"/>
        <v>8893</v>
      </c>
      <c r="T13" t="str">
        <f t="shared" si="2"/>
        <v>Rebgasse</v>
      </c>
      <c r="U13" t="str">
        <f t="shared" si="3"/>
        <v/>
      </c>
      <c r="W13" t="str">
        <f t="shared" si="4"/>
        <v>FIRESWISS FOAM 30-15 / EI30 / 40 dB / 15 mm</v>
      </c>
      <c r="Y13" t="e">
        <f>VLOOKUP(H13,Kunden!$G$1:$H$1000,2,FALSE)</f>
        <v>#N/A</v>
      </c>
      <c r="Z13" t="str">
        <f t="shared" si="5"/>
        <v>Messmer Metallbau GmbH</v>
      </c>
    </row>
    <row r="14" spans="1:26" ht="33.75" x14ac:dyDescent="0.25">
      <c r="A14" s="15">
        <v>143334</v>
      </c>
      <c r="B14" s="16" t="s">
        <v>9179</v>
      </c>
      <c r="C14" s="17" t="s">
        <v>9247</v>
      </c>
      <c r="D14" s="18" t="s">
        <v>9234</v>
      </c>
      <c r="E14" s="19">
        <v>2.02</v>
      </c>
      <c r="F14" s="19">
        <v>5.93</v>
      </c>
      <c r="G14" s="19">
        <v>70.599999999999994</v>
      </c>
      <c r="H14" s="20">
        <v>10226</v>
      </c>
      <c r="I14" s="21" t="s">
        <v>1075</v>
      </c>
      <c r="J14" s="21" t="s">
        <v>12</v>
      </c>
      <c r="K14" s="22">
        <v>46104</v>
      </c>
      <c r="L14" s="21" t="s">
        <v>9248</v>
      </c>
      <c r="M14" s="23">
        <v>1</v>
      </c>
      <c r="N14" s="23">
        <v>1914</v>
      </c>
      <c r="O14" s="23">
        <v>1054</v>
      </c>
      <c r="P14" s="15">
        <v>8893</v>
      </c>
      <c r="Q14">
        <f t="shared" si="0"/>
        <v>8893</v>
      </c>
      <c r="R14">
        <f t="shared" si="1"/>
        <v>8893</v>
      </c>
      <c r="T14" t="str">
        <f t="shared" si="2"/>
        <v>Rebgasse</v>
      </c>
      <c r="U14" t="str">
        <f t="shared" si="3"/>
        <v/>
      </c>
      <c r="W14" t="str">
        <f t="shared" si="4"/>
        <v>FIRESWISS FOAM 30-15 / EI30 / 40 dB / 15 mm</v>
      </c>
      <c r="Y14" t="e">
        <f>VLOOKUP(H14,Kunden!$G$1:$H$1000,2,FALSE)</f>
        <v>#N/A</v>
      </c>
      <c r="Z14" t="str">
        <f t="shared" si="5"/>
        <v>Messmer Metallbau GmbH</v>
      </c>
    </row>
    <row r="15" spans="1:26" ht="24" x14ac:dyDescent="0.25">
      <c r="A15" s="15">
        <v>143336</v>
      </c>
      <c r="B15" s="16" t="s">
        <v>8993</v>
      </c>
      <c r="C15" s="17" t="s">
        <v>9249</v>
      </c>
      <c r="D15" s="18" t="s">
        <v>9200</v>
      </c>
      <c r="E15" s="19">
        <v>2.2799999999999998</v>
      </c>
      <c r="F15" s="19">
        <v>6.49</v>
      </c>
      <c r="G15" s="19">
        <v>120.84</v>
      </c>
      <c r="H15" s="20">
        <v>10371</v>
      </c>
      <c r="I15" s="21" t="s">
        <v>125</v>
      </c>
      <c r="J15" s="24" t="s">
        <v>12</v>
      </c>
      <c r="K15" s="22">
        <v>46107</v>
      </c>
      <c r="L15" s="21" t="s">
        <v>9184</v>
      </c>
      <c r="M15" s="23">
        <v>3</v>
      </c>
      <c r="N15" s="23">
        <v>1028</v>
      </c>
      <c r="O15" s="23">
        <v>2218</v>
      </c>
      <c r="P15" s="15">
        <v>8945</v>
      </c>
      <c r="Q15">
        <f t="shared" si="0"/>
        <v>8945</v>
      </c>
      <c r="R15">
        <f t="shared" si="1"/>
        <v>8945</v>
      </c>
      <c r="T15" t="str">
        <f t="shared" si="2"/>
        <v>635189 / ISO CDR</v>
      </c>
      <c r="U15" t="str">
        <f t="shared" si="3"/>
        <v/>
      </c>
      <c r="W15" t="str">
        <f t="shared" si="4"/>
        <v>FSF 60-23  *** ISO 1 ***</v>
      </c>
      <c r="Y15" t="e">
        <f>VLOOKUP(H15,Kunden!$G$1:$H$1000,2,FALSE)</f>
        <v>#N/A</v>
      </c>
      <c r="Z15" t="str">
        <f t="shared" si="5"/>
        <v>Glas Trösch SA, succursale Bulle</v>
      </c>
    </row>
    <row r="16" spans="1:26" ht="33.75" x14ac:dyDescent="0.25">
      <c r="A16" s="15">
        <v>143337</v>
      </c>
      <c r="B16" s="16" t="s">
        <v>8993</v>
      </c>
      <c r="C16" s="17" t="s">
        <v>9250</v>
      </c>
      <c r="D16" s="18" t="s">
        <v>9251</v>
      </c>
      <c r="E16" s="19">
        <v>1.27</v>
      </c>
      <c r="F16" s="19">
        <v>5.0199999999999996</v>
      </c>
      <c r="G16" s="19">
        <v>50.79</v>
      </c>
      <c r="H16" s="20">
        <v>10787</v>
      </c>
      <c r="I16" s="21" t="s">
        <v>3149</v>
      </c>
      <c r="J16" s="24" t="s">
        <v>12</v>
      </c>
      <c r="K16" s="22">
        <v>46105</v>
      </c>
      <c r="L16" s="21" t="s">
        <v>9241</v>
      </c>
      <c r="M16" s="23">
        <v>1</v>
      </c>
      <c r="N16" s="23">
        <v>700</v>
      </c>
      <c r="O16" s="23">
        <v>1814</v>
      </c>
      <c r="P16" s="15">
        <v>8985</v>
      </c>
      <c r="Q16">
        <f t="shared" si="0"/>
        <v>8985</v>
      </c>
      <c r="R16">
        <f t="shared" si="1"/>
        <v>8985</v>
      </c>
      <c r="T16" t="str">
        <f t="shared" si="2"/>
        <v>DN-FS-W-2025-0464-Grd-Rue 45</v>
      </c>
      <c r="U16" t="str">
        <f t="shared" si="3"/>
        <v/>
      </c>
      <c r="W16" t="str">
        <f t="shared" si="4"/>
        <v>PYROBEL 16 Clearvision / EI30 / 40 dB / 17 mm</v>
      </c>
      <c r="Y16" t="e">
        <f>VLOOKUP(H16,Kunden!$G$1:$H$1000,2,FALSE)</f>
        <v>#N/A</v>
      </c>
      <c r="Z16" t="str">
        <f t="shared" si="5"/>
        <v>Walzer SA</v>
      </c>
    </row>
    <row r="17" spans="1:26" ht="36" x14ac:dyDescent="0.25">
      <c r="A17" s="15">
        <v>143341</v>
      </c>
      <c r="B17" s="16" t="s">
        <v>8993</v>
      </c>
      <c r="C17" s="17" t="s">
        <v>9252</v>
      </c>
      <c r="D17" s="18" t="s">
        <v>9234</v>
      </c>
      <c r="E17" s="19">
        <v>0.5</v>
      </c>
      <c r="F17" s="19">
        <v>1.1000000000000001</v>
      </c>
      <c r="G17" s="19">
        <v>2.66</v>
      </c>
      <c r="H17" s="20">
        <v>11425</v>
      </c>
      <c r="I17" s="21" t="s">
        <v>6751</v>
      </c>
      <c r="J17" s="24" t="s">
        <v>12</v>
      </c>
      <c r="K17" s="22">
        <v>46104</v>
      </c>
      <c r="L17" s="21" t="s">
        <v>9248</v>
      </c>
      <c r="M17" s="23">
        <v>1</v>
      </c>
      <c r="N17" s="23">
        <v>276</v>
      </c>
      <c r="O17" s="23">
        <v>276</v>
      </c>
      <c r="P17" s="15">
        <v>8893</v>
      </c>
      <c r="Q17">
        <f t="shared" si="0"/>
        <v>8893</v>
      </c>
      <c r="R17">
        <f t="shared" si="1"/>
        <v>8893</v>
      </c>
      <c r="T17" t="str">
        <f t="shared" si="2"/>
        <v>Gemeinde Fröhnd Vordächer Bestellung ONS8825</v>
      </c>
      <c r="U17" t="str">
        <f t="shared" si="3"/>
        <v/>
      </c>
      <c r="W17" t="str">
        <f t="shared" si="4"/>
        <v>FIRESWISS FOAM 30-15 / EI30 / 40 dB / 15 mm</v>
      </c>
      <c r="Y17" t="e">
        <f>VLOOKUP(H17,Kunden!$G$1:$H$1000,2,FALSE)</f>
        <v>#N/A</v>
      </c>
      <c r="Z17" t="str">
        <f t="shared" si="5"/>
        <v>Glas Fritz Schweiz GmbH</v>
      </c>
    </row>
    <row r="18" spans="1:26" ht="36" x14ac:dyDescent="0.25">
      <c r="A18" s="15">
        <v>143341</v>
      </c>
      <c r="B18" s="16" t="s">
        <v>9179</v>
      </c>
      <c r="C18" s="17" t="s">
        <v>9252</v>
      </c>
      <c r="D18" s="18" t="s">
        <v>9234</v>
      </c>
      <c r="E18" s="19">
        <v>0.5</v>
      </c>
      <c r="F18" s="19">
        <v>1.1299999999999999</v>
      </c>
      <c r="G18" s="19">
        <v>2.78</v>
      </c>
      <c r="H18" s="20">
        <v>11425</v>
      </c>
      <c r="I18" s="21" t="s">
        <v>6751</v>
      </c>
      <c r="J18" s="24" t="s">
        <v>12</v>
      </c>
      <c r="K18" s="22">
        <v>46104</v>
      </c>
      <c r="L18" s="21" t="s">
        <v>9248</v>
      </c>
      <c r="M18" s="23">
        <v>3</v>
      </c>
      <c r="N18" s="23">
        <v>282</v>
      </c>
      <c r="O18" s="23">
        <v>282</v>
      </c>
      <c r="P18" s="15">
        <v>8893</v>
      </c>
      <c r="Q18">
        <f t="shared" si="0"/>
        <v>8893</v>
      </c>
      <c r="R18">
        <f t="shared" si="1"/>
        <v>8893</v>
      </c>
      <c r="T18" t="str">
        <f t="shared" si="2"/>
        <v>Gemeinde Fröhnd Vordächer Bestellung ONS8825</v>
      </c>
      <c r="U18" t="str">
        <f t="shared" si="3"/>
        <v/>
      </c>
      <c r="W18" t="str">
        <f t="shared" si="4"/>
        <v>FIRESWISS FOAM 30-15 / EI30 / 40 dB / 15 mm</v>
      </c>
      <c r="Y18" t="e">
        <f>VLOOKUP(H18,Kunden!$G$1:$H$1000,2,FALSE)</f>
        <v>#N/A</v>
      </c>
      <c r="Z18" t="str">
        <f t="shared" si="5"/>
        <v>Glas Fritz Schweiz GmbH</v>
      </c>
    </row>
    <row r="19" spans="1:26" ht="48" x14ac:dyDescent="0.25">
      <c r="A19" s="15">
        <v>143347</v>
      </c>
      <c r="B19" s="16" t="s">
        <v>8993</v>
      </c>
      <c r="C19" s="17" t="s">
        <v>9253</v>
      </c>
      <c r="D19" s="18" t="s">
        <v>9234</v>
      </c>
      <c r="E19" s="19">
        <v>2.1</v>
      </c>
      <c r="F19" s="19">
        <v>6.17</v>
      </c>
      <c r="G19" s="19">
        <v>73.540000000000006</v>
      </c>
      <c r="H19" s="20">
        <v>10900</v>
      </c>
      <c r="I19" s="21" t="s">
        <v>129</v>
      </c>
      <c r="J19" s="24" t="s">
        <v>9254</v>
      </c>
      <c r="K19" s="22">
        <v>46106</v>
      </c>
      <c r="L19" s="21" t="s">
        <v>9182</v>
      </c>
      <c r="M19" s="23">
        <v>2</v>
      </c>
      <c r="N19" s="23">
        <v>1015</v>
      </c>
      <c r="O19" s="23">
        <v>2070</v>
      </c>
      <c r="P19" s="15">
        <v>8893</v>
      </c>
      <c r="Q19">
        <f t="shared" si="0"/>
        <v>8893</v>
      </c>
      <c r="R19">
        <f t="shared" si="1"/>
        <v>8893</v>
      </c>
      <c r="T19" t="str">
        <f t="shared" si="2"/>
        <v>B25.1430-01.01-05</v>
      </c>
      <c r="U19" t="str">
        <f t="shared" si="3"/>
        <v/>
      </c>
      <c r="W19" t="str">
        <f t="shared" si="4"/>
        <v>FIRESWISS FOAM 30-15 / EI30 / 40 dB / 15 mm</v>
      </c>
      <c r="Y19" t="e">
        <f>VLOOKUP(H19,Kunden!$G$1:$H$1000,2,FALSE)</f>
        <v>#N/A</v>
      </c>
      <c r="Z19" t="str">
        <f t="shared" si="5"/>
        <v>Holzplatten AG</v>
      </c>
    </row>
    <row r="20" spans="1:26" ht="48" x14ac:dyDescent="0.25">
      <c r="A20" s="15">
        <v>143347</v>
      </c>
      <c r="B20" s="16" t="s">
        <v>9179</v>
      </c>
      <c r="C20" s="17" t="s">
        <v>9253</v>
      </c>
      <c r="D20" s="18" t="s">
        <v>9234</v>
      </c>
      <c r="E20" s="19">
        <v>2.11</v>
      </c>
      <c r="F20" s="19">
        <v>6.18</v>
      </c>
      <c r="G20" s="19">
        <v>73.89</v>
      </c>
      <c r="H20" s="20">
        <v>10900</v>
      </c>
      <c r="I20" s="21" t="s">
        <v>129</v>
      </c>
      <c r="J20" s="24" t="s">
        <v>9254</v>
      </c>
      <c r="K20" s="22">
        <v>46106</v>
      </c>
      <c r="L20" s="21" t="s">
        <v>9182</v>
      </c>
      <c r="M20" s="23">
        <v>1</v>
      </c>
      <c r="N20" s="23">
        <v>1020</v>
      </c>
      <c r="O20" s="23">
        <v>2070</v>
      </c>
      <c r="P20" s="15">
        <v>8893</v>
      </c>
      <c r="Q20">
        <f t="shared" si="0"/>
        <v>8893</v>
      </c>
      <c r="R20">
        <f t="shared" si="1"/>
        <v>8893</v>
      </c>
      <c r="T20" t="str">
        <f t="shared" si="2"/>
        <v>B25.1430-01.01-05</v>
      </c>
      <c r="U20" t="str">
        <f t="shared" si="3"/>
        <v/>
      </c>
      <c r="W20" t="str">
        <f t="shared" si="4"/>
        <v>FIRESWISS FOAM 30-15 / EI30 / 40 dB / 15 mm</v>
      </c>
      <c r="Y20" t="e">
        <f>VLOOKUP(H20,Kunden!$G$1:$H$1000,2,FALSE)</f>
        <v>#N/A</v>
      </c>
      <c r="Z20" t="str">
        <f t="shared" si="5"/>
        <v>Holzplatten AG</v>
      </c>
    </row>
    <row r="21" spans="1:26" ht="48" x14ac:dyDescent="0.25">
      <c r="A21" s="15">
        <v>143347</v>
      </c>
      <c r="B21" s="16" t="s">
        <v>9180</v>
      </c>
      <c r="C21" s="17" t="s">
        <v>9253</v>
      </c>
      <c r="D21" s="18" t="s">
        <v>9234</v>
      </c>
      <c r="E21" s="19">
        <v>1.6</v>
      </c>
      <c r="F21" s="19">
        <v>5.69</v>
      </c>
      <c r="G21" s="19">
        <v>56.15</v>
      </c>
      <c r="H21" s="20">
        <v>10900</v>
      </c>
      <c r="I21" s="21" t="s">
        <v>129</v>
      </c>
      <c r="J21" s="24" t="s">
        <v>9254</v>
      </c>
      <c r="K21" s="22">
        <v>46106</v>
      </c>
      <c r="L21" s="21" t="s">
        <v>9182</v>
      </c>
      <c r="M21" s="23">
        <v>5</v>
      </c>
      <c r="N21" s="23">
        <v>775</v>
      </c>
      <c r="O21" s="23">
        <v>2070</v>
      </c>
      <c r="P21" s="15">
        <v>8893</v>
      </c>
      <c r="Q21">
        <f t="shared" si="0"/>
        <v>8893</v>
      </c>
      <c r="R21">
        <f t="shared" si="1"/>
        <v>8893</v>
      </c>
      <c r="T21" t="str">
        <f t="shared" si="2"/>
        <v>B25.1430-01.01-05</v>
      </c>
      <c r="U21" t="str">
        <f t="shared" si="3"/>
        <v/>
      </c>
      <c r="W21" t="str">
        <f t="shared" si="4"/>
        <v>FIRESWISS FOAM 30-15 / EI30 / 40 dB / 15 mm</v>
      </c>
      <c r="Y21" t="e">
        <f>VLOOKUP(H21,Kunden!$G$1:$H$1000,2,FALSE)</f>
        <v>#N/A</v>
      </c>
      <c r="Z21" t="str">
        <f t="shared" si="5"/>
        <v>Holzplatten AG</v>
      </c>
    </row>
    <row r="22" spans="1:26" ht="48" x14ac:dyDescent="0.25">
      <c r="A22" s="15">
        <v>143347</v>
      </c>
      <c r="B22" s="16" t="s">
        <v>9181</v>
      </c>
      <c r="C22" s="17" t="s">
        <v>9253</v>
      </c>
      <c r="D22" s="18" t="s">
        <v>9234</v>
      </c>
      <c r="E22" s="19">
        <v>0.99</v>
      </c>
      <c r="F22" s="19">
        <v>4.3600000000000003</v>
      </c>
      <c r="G22" s="19">
        <v>34.61</v>
      </c>
      <c r="H22" s="20">
        <v>10900</v>
      </c>
      <c r="I22" s="21" t="s">
        <v>129</v>
      </c>
      <c r="J22" s="24" t="s">
        <v>9254</v>
      </c>
      <c r="K22" s="22">
        <v>46106</v>
      </c>
      <c r="L22" s="21" t="s">
        <v>9182</v>
      </c>
      <c r="M22" s="23">
        <v>2</v>
      </c>
      <c r="N22" s="23">
        <v>643</v>
      </c>
      <c r="O22" s="23">
        <v>1538</v>
      </c>
      <c r="P22" s="15">
        <v>8893</v>
      </c>
      <c r="Q22">
        <f t="shared" si="0"/>
        <v>8893</v>
      </c>
      <c r="R22">
        <f t="shared" si="1"/>
        <v>8893</v>
      </c>
      <c r="T22" t="str">
        <f t="shared" si="2"/>
        <v>B25.1430-01.01-05</v>
      </c>
      <c r="U22" t="str">
        <f t="shared" si="3"/>
        <v/>
      </c>
      <c r="W22" t="str">
        <f t="shared" si="4"/>
        <v>FIRESWISS FOAM 30-15 / EI30 / 40 dB / 15 mm</v>
      </c>
      <c r="Y22" t="e">
        <f>VLOOKUP(H22,Kunden!$G$1:$H$1000,2,FALSE)</f>
        <v>#N/A</v>
      </c>
      <c r="Z22" t="str">
        <f t="shared" si="5"/>
        <v>Holzplatten AG</v>
      </c>
    </row>
    <row r="23" spans="1:26" ht="48" x14ac:dyDescent="0.25">
      <c r="A23" s="15">
        <v>143347</v>
      </c>
      <c r="B23" s="16" t="s">
        <v>9236</v>
      </c>
      <c r="C23" s="17" t="s">
        <v>9253</v>
      </c>
      <c r="D23" s="18" t="s">
        <v>9234</v>
      </c>
      <c r="E23" s="19">
        <v>0.99</v>
      </c>
      <c r="F23" s="19">
        <v>4.3499999999999996</v>
      </c>
      <c r="G23" s="19">
        <v>34.5</v>
      </c>
      <c r="H23" s="20">
        <v>10900</v>
      </c>
      <c r="I23" s="21" t="s">
        <v>129</v>
      </c>
      <c r="J23" s="24" t="s">
        <v>9254</v>
      </c>
      <c r="K23" s="22">
        <v>46106</v>
      </c>
      <c r="L23" s="21" t="s">
        <v>9182</v>
      </c>
      <c r="M23" s="23">
        <v>3</v>
      </c>
      <c r="N23" s="23">
        <v>643</v>
      </c>
      <c r="O23" s="23">
        <v>1533</v>
      </c>
      <c r="P23" s="15">
        <v>8893</v>
      </c>
      <c r="Q23">
        <f t="shared" si="0"/>
        <v>8893</v>
      </c>
      <c r="R23">
        <f t="shared" si="1"/>
        <v>8893</v>
      </c>
      <c r="T23" t="str">
        <f t="shared" si="2"/>
        <v>B25.1430-01.01-05</v>
      </c>
      <c r="U23" t="str">
        <f t="shared" si="3"/>
        <v/>
      </c>
      <c r="W23" t="str">
        <f t="shared" si="4"/>
        <v>FIRESWISS FOAM 30-15 / EI30 / 40 dB / 15 mm</v>
      </c>
      <c r="Y23" t="e">
        <f>VLOOKUP(H23,Kunden!$G$1:$H$1000,2,FALSE)</f>
        <v>#N/A</v>
      </c>
      <c r="Z23" t="str">
        <f t="shared" si="5"/>
        <v>Holzplatten AG</v>
      </c>
    </row>
    <row r="24" spans="1:26" ht="48" x14ac:dyDescent="0.25">
      <c r="A24" s="15">
        <v>143347</v>
      </c>
      <c r="B24" s="16" t="s">
        <v>9237</v>
      </c>
      <c r="C24" s="17" t="s">
        <v>9253</v>
      </c>
      <c r="D24" s="18" t="s">
        <v>9234</v>
      </c>
      <c r="E24" s="19">
        <v>0.99</v>
      </c>
      <c r="F24" s="19">
        <v>4.3600000000000003</v>
      </c>
      <c r="G24" s="19">
        <v>34.57</v>
      </c>
      <c r="H24" s="20">
        <v>10900</v>
      </c>
      <c r="I24" s="21" t="s">
        <v>129</v>
      </c>
      <c r="J24" s="24" t="s">
        <v>9254</v>
      </c>
      <c r="K24" s="22">
        <v>46106</v>
      </c>
      <c r="L24" s="21" t="s">
        <v>9182</v>
      </c>
      <c r="M24" s="23">
        <v>2</v>
      </c>
      <c r="N24" s="23">
        <v>643</v>
      </c>
      <c r="O24" s="23">
        <v>1536</v>
      </c>
      <c r="P24" s="15">
        <v>8893</v>
      </c>
      <c r="Q24">
        <f t="shared" si="0"/>
        <v>8893</v>
      </c>
      <c r="R24">
        <f t="shared" si="1"/>
        <v>8893</v>
      </c>
      <c r="T24" t="str">
        <f t="shared" si="2"/>
        <v>B25.1430-01.01-05</v>
      </c>
      <c r="U24" t="str">
        <f t="shared" si="3"/>
        <v/>
      </c>
      <c r="W24" t="str">
        <f t="shared" si="4"/>
        <v>FIRESWISS FOAM 30-15 / EI30 / 40 dB / 15 mm</v>
      </c>
      <c r="Y24" t="e">
        <f>VLOOKUP(H24,Kunden!$G$1:$H$1000,2,FALSE)</f>
        <v>#N/A</v>
      </c>
      <c r="Z24" t="str">
        <f t="shared" si="5"/>
        <v>Holzplatten AG</v>
      </c>
    </row>
    <row r="25" spans="1:26" ht="24" x14ac:dyDescent="0.25">
      <c r="A25" s="15">
        <v>143351</v>
      </c>
      <c r="B25" s="16" t="s">
        <v>8993</v>
      </c>
      <c r="C25" s="17" t="s">
        <v>9255</v>
      </c>
      <c r="D25" s="18" t="s">
        <v>9185</v>
      </c>
      <c r="E25" s="19">
        <v>2.0299999999999998</v>
      </c>
      <c r="F25" s="19">
        <v>6.43</v>
      </c>
      <c r="G25" s="19">
        <v>71.180000000000007</v>
      </c>
      <c r="H25" s="20">
        <v>10371</v>
      </c>
      <c r="I25" s="21" t="s">
        <v>125</v>
      </c>
      <c r="J25" s="24" t="s">
        <v>12</v>
      </c>
      <c r="K25" s="22">
        <v>46107</v>
      </c>
      <c r="L25" s="21" t="s">
        <v>9184</v>
      </c>
      <c r="M25" s="23">
        <v>1</v>
      </c>
      <c r="N25" s="23">
        <v>2354</v>
      </c>
      <c r="O25" s="23">
        <v>864</v>
      </c>
      <c r="P25" s="15">
        <v>8937</v>
      </c>
      <c r="Q25">
        <f t="shared" si="0"/>
        <v>8937</v>
      </c>
      <c r="R25">
        <f t="shared" si="1"/>
        <v>8937</v>
      </c>
      <c r="T25" t="str">
        <f t="shared" si="2"/>
        <v>635456 / ISO CDR</v>
      </c>
      <c r="U25" t="str">
        <f t="shared" si="3"/>
        <v/>
      </c>
      <c r="W25" t="str">
        <f t="shared" si="4"/>
        <v>FSF 30-15  *** ISO 1 ***</v>
      </c>
      <c r="Y25" t="e">
        <f>VLOOKUP(H25,Kunden!$G$1:$H$1000,2,FALSE)</f>
        <v>#N/A</v>
      </c>
      <c r="Z25" t="str">
        <f t="shared" si="5"/>
        <v>Glas Trösch SA, succursale Bulle</v>
      </c>
    </row>
    <row r="26" spans="1:26" ht="24" x14ac:dyDescent="0.25">
      <c r="A26" s="15">
        <v>143353</v>
      </c>
      <c r="B26" s="16" t="s">
        <v>8993</v>
      </c>
      <c r="C26" s="17" t="s">
        <v>9256</v>
      </c>
      <c r="D26" s="18" t="s">
        <v>9185</v>
      </c>
      <c r="E26" s="19">
        <v>1.68</v>
      </c>
      <c r="F26" s="19">
        <v>5.72</v>
      </c>
      <c r="G26" s="19">
        <v>58.8</v>
      </c>
      <c r="H26" s="20">
        <v>10371</v>
      </c>
      <c r="I26" s="21" t="s">
        <v>125</v>
      </c>
      <c r="J26" s="24" t="s">
        <v>12</v>
      </c>
      <c r="K26" s="22">
        <v>46107</v>
      </c>
      <c r="L26" s="21" t="s">
        <v>9184</v>
      </c>
      <c r="M26" s="23">
        <v>3</v>
      </c>
      <c r="N26" s="23">
        <v>824</v>
      </c>
      <c r="O26" s="23">
        <v>2039</v>
      </c>
      <c r="P26" s="15">
        <v>8937</v>
      </c>
      <c r="Q26">
        <f t="shared" si="0"/>
        <v>8937</v>
      </c>
      <c r="R26">
        <f t="shared" si="1"/>
        <v>8937</v>
      </c>
      <c r="T26" t="str">
        <f t="shared" si="2"/>
        <v>635463 / ISO CDR</v>
      </c>
      <c r="U26" t="str">
        <f t="shared" si="3"/>
        <v/>
      </c>
      <c r="W26" t="str">
        <f t="shared" si="4"/>
        <v>FSF 30-15  *** ISO 1 ***</v>
      </c>
      <c r="Y26" t="e">
        <f>VLOOKUP(H26,Kunden!$G$1:$H$1000,2,FALSE)</f>
        <v>#N/A</v>
      </c>
      <c r="Z26" t="str">
        <f t="shared" si="5"/>
        <v>Glas Trösch SA, succursale Bulle</v>
      </c>
    </row>
    <row r="27" spans="1:26" ht="33.75" x14ac:dyDescent="0.25">
      <c r="A27" s="15">
        <v>143357</v>
      </c>
      <c r="B27" s="16" t="s">
        <v>8993</v>
      </c>
      <c r="C27" s="17" t="s">
        <v>9257</v>
      </c>
      <c r="D27" s="18" t="s">
        <v>9234</v>
      </c>
      <c r="E27" s="19">
        <v>1.88</v>
      </c>
      <c r="F27" s="19">
        <v>6.12</v>
      </c>
      <c r="G27" s="19">
        <v>65.84</v>
      </c>
      <c r="H27" s="20">
        <v>10375</v>
      </c>
      <c r="I27" s="21" t="s">
        <v>8159</v>
      </c>
      <c r="J27" s="24" t="s">
        <v>12</v>
      </c>
      <c r="K27" s="22">
        <v>46107</v>
      </c>
      <c r="L27" s="21" t="s">
        <v>9184</v>
      </c>
      <c r="M27" s="23">
        <v>1</v>
      </c>
      <c r="N27" s="23">
        <v>852</v>
      </c>
      <c r="O27" s="23">
        <v>2208</v>
      </c>
      <c r="P27" s="15">
        <v>8893</v>
      </c>
      <c r="Q27">
        <f t="shared" si="0"/>
        <v>8893</v>
      </c>
      <c r="R27">
        <f t="shared" si="1"/>
        <v>8893</v>
      </c>
      <c r="T27" t="str">
        <f t="shared" si="2"/>
        <v>2655 Imm. Britany</v>
      </c>
      <c r="U27" t="str">
        <f t="shared" si="3"/>
        <v/>
      </c>
      <c r="W27" t="str">
        <f t="shared" si="4"/>
        <v>FIRESWISS FOAM 30-15 / EI30 / 40 dB / 15 mm</v>
      </c>
      <c r="Y27" t="e">
        <f>VLOOKUP(H27,Kunden!$G$1:$H$1000,2,FALSE)</f>
        <v>#N/A</v>
      </c>
      <c r="Z27" t="str">
        <f t="shared" si="5"/>
        <v>ZIMMERMANN &amp; FILS SA</v>
      </c>
    </row>
    <row r="28" spans="1:26" ht="33.75" x14ac:dyDescent="0.25">
      <c r="A28" s="15">
        <v>143357</v>
      </c>
      <c r="B28" s="16" t="s">
        <v>9179</v>
      </c>
      <c r="C28" s="17" t="s">
        <v>9257</v>
      </c>
      <c r="D28" s="18" t="s">
        <v>9234</v>
      </c>
      <c r="E28" s="19">
        <v>2.16</v>
      </c>
      <c r="F28" s="19">
        <v>6.48</v>
      </c>
      <c r="G28" s="19">
        <v>75.77</v>
      </c>
      <c r="H28" s="20">
        <v>10375</v>
      </c>
      <c r="I28" s="21" t="s">
        <v>8159</v>
      </c>
      <c r="J28" s="24" t="s">
        <v>12</v>
      </c>
      <c r="K28" s="22">
        <v>46107</v>
      </c>
      <c r="L28" s="21" t="s">
        <v>9184</v>
      </c>
      <c r="M28" s="23">
        <v>2</v>
      </c>
      <c r="N28" s="23">
        <v>942</v>
      </c>
      <c r="O28" s="23">
        <v>2298</v>
      </c>
      <c r="P28" s="15">
        <v>8893</v>
      </c>
      <c r="Q28">
        <f t="shared" si="0"/>
        <v>8893</v>
      </c>
      <c r="R28">
        <f t="shared" si="1"/>
        <v>8893</v>
      </c>
      <c r="T28" t="str">
        <f t="shared" si="2"/>
        <v>2655 Imm. Britany</v>
      </c>
      <c r="U28" t="str">
        <f t="shared" si="3"/>
        <v/>
      </c>
      <c r="W28" t="str">
        <f t="shared" si="4"/>
        <v>FIRESWISS FOAM 30-15 / EI30 / 40 dB / 15 mm</v>
      </c>
      <c r="Y28" t="e">
        <f>VLOOKUP(H28,Kunden!$G$1:$H$1000,2,FALSE)</f>
        <v>#N/A</v>
      </c>
      <c r="Z28" t="str">
        <f t="shared" si="5"/>
        <v>ZIMMERMANN &amp; FILS SA</v>
      </c>
    </row>
    <row r="29" spans="1:26" ht="33.75" x14ac:dyDescent="0.25">
      <c r="A29" s="15">
        <v>143358</v>
      </c>
      <c r="B29" s="16" t="s">
        <v>8993</v>
      </c>
      <c r="C29" s="17" t="s">
        <v>9258</v>
      </c>
      <c r="D29" s="18" t="s">
        <v>9259</v>
      </c>
      <c r="E29" s="19">
        <v>2.79</v>
      </c>
      <c r="F29" s="19">
        <v>7.02</v>
      </c>
      <c r="G29" s="19">
        <v>147.72</v>
      </c>
      <c r="H29" s="20">
        <v>10598</v>
      </c>
      <c r="I29" s="21" t="s">
        <v>2446</v>
      </c>
      <c r="J29" s="24" t="s">
        <v>12</v>
      </c>
      <c r="K29" s="22">
        <v>46108</v>
      </c>
      <c r="L29" s="21" t="s">
        <v>9235</v>
      </c>
      <c r="M29" s="23">
        <v>2</v>
      </c>
      <c r="N29" s="23">
        <v>1215</v>
      </c>
      <c r="O29" s="23">
        <v>2294</v>
      </c>
      <c r="P29" s="15">
        <v>8913</v>
      </c>
      <c r="Q29">
        <f t="shared" si="0"/>
        <v>8913</v>
      </c>
      <c r="R29">
        <f t="shared" si="1"/>
        <v>8913</v>
      </c>
      <c r="T29" t="str">
        <f t="shared" si="2"/>
        <v>25153 (745 BLYSS)</v>
      </c>
      <c r="U29" t="str">
        <f t="shared" si="3"/>
        <v>801</v>
      </c>
      <c r="W29" t="str">
        <f t="shared" si="4"/>
        <v>FIRESWISS FOAM 60-23 / EI60 / 43 dB / 23 mm</v>
      </c>
      <c r="Y29" t="e">
        <f>VLOOKUP(H29,Kunden!$G$1:$H$1000,2,FALSE)</f>
        <v>#N/A</v>
      </c>
      <c r="Z29" t="str">
        <f t="shared" si="5"/>
        <v>WMETALL AG</v>
      </c>
    </row>
    <row r="30" spans="1:26" ht="33.75" x14ac:dyDescent="0.25">
      <c r="A30" s="15">
        <v>143358</v>
      </c>
      <c r="B30" s="16" t="s">
        <v>9179</v>
      </c>
      <c r="C30" s="17" t="s">
        <v>9260</v>
      </c>
      <c r="D30" s="18" t="s">
        <v>9259</v>
      </c>
      <c r="E30" s="19">
        <v>2.73</v>
      </c>
      <c r="F30" s="19">
        <v>6.97</v>
      </c>
      <c r="G30" s="19">
        <v>144.68</v>
      </c>
      <c r="H30" s="20">
        <v>10598</v>
      </c>
      <c r="I30" s="21" t="s">
        <v>2446</v>
      </c>
      <c r="J30" s="24" t="s">
        <v>12</v>
      </c>
      <c r="K30" s="22">
        <v>46108</v>
      </c>
      <c r="L30" s="21" t="s">
        <v>9235</v>
      </c>
      <c r="M30" s="23">
        <v>2</v>
      </c>
      <c r="N30" s="23">
        <v>1190</v>
      </c>
      <c r="O30" s="23">
        <v>2294</v>
      </c>
      <c r="P30" s="15">
        <v>8913</v>
      </c>
      <c r="Q30">
        <f t="shared" si="0"/>
        <v>8913</v>
      </c>
      <c r="R30">
        <f t="shared" si="1"/>
        <v>8913</v>
      </c>
      <c r="T30" t="str">
        <f t="shared" si="2"/>
        <v>25153 (745 BLYSS)</v>
      </c>
      <c r="U30" t="str">
        <f t="shared" si="3"/>
        <v>802</v>
      </c>
      <c r="W30" t="str">
        <f t="shared" si="4"/>
        <v>FIRESWISS FOAM 60-23 / EI60 / 43 dB / 23 mm</v>
      </c>
      <c r="Y30" t="e">
        <f>VLOOKUP(H30,Kunden!$G$1:$H$1000,2,FALSE)</f>
        <v>#N/A</v>
      </c>
      <c r="Z30" t="str">
        <f t="shared" si="5"/>
        <v>WMETALL AG</v>
      </c>
    </row>
    <row r="31" spans="1:26" ht="33.75" x14ac:dyDescent="0.25">
      <c r="A31" s="15">
        <v>143358</v>
      </c>
      <c r="B31" s="16" t="s">
        <v>9180</v>
      </c>
      <c r="C31" s="17" t="s">
        <v>9261</v>
      </c>
      <c r="D31" s="18" t="s">
        <v>9259</v>
      </c>
      <c r="E31" s="19">
        <v>0.83</v>
      </c>
      <c r="F31" s="19">
        <v>5.27</v>
      </c>
      <c r="G31" s="19">
        <v>43.99</v>
      </c>
      <c r="H31" s="20">
        <v>10598</v>
      </c>
      <c r="I31" s="21" t="s">
        <v>2446</v>
      </c>
      <c r="J31" s="24" t="s">
        <v>12</v>
      </c>
      <c r="K31" s="22">
        <v>46108</v>
      </c>
      <c r="L31" s="21" t="s">
        <v>9235</v>
      </c>
      <c r="M31" s="23">
        <v>1</v>
      </c>
      <c r="N31" s="23">
        <v>365</v>
      </c>
      <c r="O31" s="23">
        <v>2274</v>
      </c>
      <c r="P31" s="15">
        <v>8913</v>
      </c>
      <c r="Q31">
        <f t="shared" si="0"/>
        <v>8913</v>
      </c>
      <c r="R31">
        <f t="shared" si="1"/>
        <v>8913</v>
      </c>
      <c r="T31" t="str">
        <f t="shared" si="2"/>
        <v>25153 (745 BLYSS)</v>
      </c>
      <c r="U31" t="str">
        <f t="shared" si="3"/>
        <v>805</v>
      </c>
      <c r="W31" t="str">
        <f t="shared" si="4"/>
        <v>FIRESWISS FOAM 60-23 / EI60 / 43 dB / 23 mm</v>
      </c>
      <c r="Y31" t="e">
        <f>VLOOKUP(H31,Kunden!$G$1:$H$1000,2,FALSE)</f>
        <v>#N/A</v>
      </c>
      <c r="Z31" t="str">
        <f t="shared" si="5"/>
        <v>WMETALL AG</v>
      </c>
    </row>
    <row r="32" spans="1:26" ht="33.75" x14ac:dyDescent="0.25">
      <c r="A32" s="15">
        <v>143358</v>
      </c>
      <c r="B32" s="16" t="s">
        <v>9181</v>
      </c>
      <c r="C32" s="17" t="s">
        <v>9262</v>
      </c>
      <c r="D32" s="18" t="s">
        <v>9259</v>
      </c>
      <c r="E32" s="19">
        <v>1.33</v>
      </c>
      <c r="F32" s="19">
        <v>5.74</v>
      </c>
      <c r="G32" s="19">
        <v>70.27</v>
      </c>
      <c r="H32" s="20">
        <v>10598</v>
      </c>
      <c r="I32" s="21" t="s">
        <v>2446</v>
      </c>
      <c r="J32" s="24" t="s">
        <v>12</v>
      </c>
      <c r="K32" s="22">
        <v>46108</v>
      </c>
      <c r="L32" s="21" t="s">
        <v>9235</v>
      </c>
      <c r="M32" s="23">
        <v>1</v>
      </c>
      <c r="N32" s="23">
        <v>578</v>
      </c>
      <c r="O32" s="23">
        <v>2294</v>
      </c>
      <c r="P32" s="15">
        <v>8913</v>
      </c>
      <c r="Q32">
        <f t="shared" si="0"/>
        <v>8913</v>
      </c>
      <c r="R32">
        <f t="shared" si="1"/>
        <v>8913</v>
      </c>
      <c r="T32" t="str">
        <f t="shared" si="2"/>
        <v>25153 (745 BLYSS)</v>
      </c>
      <c r="U32" t="str">
        <f t="shared" si="3"/>
        <v>806</v>
      </c>
      <c r="W32" t="str">
        <f t="shared" si="4"/>
        <v>FIRESWISS FOAM 60-23 / EI60 / 43 dB / 23 mm</v>
      </c>
      <c r="Y32" t="e">
        <f>VLOOKUP(H32,Kunden!$G$1:$H$1000,2,FALSE)</f>
        <v>#N/A</v>
      </c>
      <c r="Z32" t="str">
        <f t="shared" si="5"/>
        <v>WMETALL AG</v>
      </c>
    </row>
    <row r="33" spans="1:26" ht="33.75" x14ac:dyDescent="0.25">
      <c r="A33" s="15">
        <v>143358</v>
      </c>
      <c r="B33" s="16" t="s">
        <v>9236</v>
      </c>
      <c r="C33" s="17" t="s">
        <v>9263</v>
      </c>
      <c r="D33" s="18" t="s">
        <v>9259</v>
      </c>
      <c r="E33" s="19">
        <v>0.5</v>
      </c>
      <c r="F33" s="19">
        <v>4.8499999999999996</v>
      </c>
      <c r="G33" s="19">
        <v>16.41</v>
      </c>
      <c r="H33" s="20">
        <v>10598</v>
      </c>
      <c r="I33" s="21" t="s">
        <v>2446</v>
      </c>
      <c r="J33" s="24" t="s">
        <v>12</v>
      </c>
      <c r="K33" s="22">
        <v>46108</v>
      </c>
      <c r="L33" s="21" t="s">
        <v>9235</v>
      </c>
      <c r="M33" s="23">
        <v>1</v>
      </c>
      <c r="N33" s="23">
        <v>135</v>
      </c>
      <c r="O33" s="23">
        <v>2294</v>
      </c>
      <c r="P33" s="15">
        <v>8913</v>
      </c>
      <c r="Q33">
        <f t="shared" si="0"/>
        <v>8913</v>
      </c>
      <c r="R33">
        <f t="shared" si="1"/>
        <v>8913</v>
      </c>
      <c r="T33" t="str">
        <f t="shared" si="2"/>
        <v>25153 (745 BLYSS)</v>
      </c>
      <c r="U33" t="str">
        <f t="shared" si="3"/>
        <v>807</v>
      </c>
      <c r="W33" t="str">
        <f t="shared" si="4"/>
        <v>FIRESWISS FOAM 60-23 / EI60 / 43 dB / 23 mm</v>
      </c>
      <c r="Y33" t="e">
        <f>VLOOKUP(H33,Kunden!$G$1:$H$1000,2,FALSE)</f>
        <v>#N/A</v>
      </c>
      <c r="Z33" t="str">
        <f t="shared" si="5"/>
        <v>WMETALL AG</v>
      </c>
    </row>
    <row r="34" spans="1:26" ht="33.75" x14ac:dyDescent="0.25">
      <c r="A34" s="15">
        <v>143358</v>
      </c>
      <c r="B34" s="16" t="s">
        <v>9237</v>
      </c>
      <c r="C34" s="17" t="s">
        <v>9264</v>
      </c>
      <c r="D34" s="18" t="s">
        <v>9259</v>
      </c>
      <c r="E34" s="19">
        <v>1.92</v>
      </c>
      <c r="F34" s="19">
        <v>6.1</v>
      </c>
      <c r="G34" s="19">
        <v>101.73</v>
      </c>
      <c r="H34" s="20">
        <v>10598</v>
      </c>
      <c r="I34" s="21" t="s">
        <v>2446</v>
      </c>
      <c r="J34" s="24" t="s">
        <v>12</v>
      </c>
      <c r="K34" s="22">
        <v>46108</v>
      </c>
      <c r="L34" s="21" t="s">
        <v>9235</v>
      </c>
      <c r="M34" s="23">
        <v>2</v>
      </c>
      <c r="N34" s="23">
        <v>887</v>
      </c>
      <c r="O34" s="23">
        <v>2164</v>
      </c>
      <c r="P34" s="15">
        <v>8913</v>
      </c>
      <c r="Q34">
        <f t="shared" si="0"/>
        <v>8913</v>
      </c>
      <c r="R34">
        <f t="shared" si="1"/>
        <v>8913</v>
      </c>
      <c r="T34" t="str">
        <f t="shared" si="2"/>
        <v>25153 (745 BLYSS)</v>
      </c>
      <c r="U34" t="str">
        <f t="shared" si="3"/>
        <v>830</v>
      </c>
      <c r="W34" t="str">
        <f t="shared" si="4"/>
        <v>FIRESWISS FOAM 60-23 / EI60 / 43 dB / 23 mm</v>
      </c>
      <c r="Y34" t="e">
        <f>VLOOKUP(H34,Kunden!$G$1:$H$1000,2,FALSE)</f>
        <v>#N/A</v>
      </c>
      <c r="Z34" t="str">
        <f t="shared" si="5"/>
        <v>WMETALL AG</v>
      </c>
    </row>
    <row r="35" spans="1:26" ht="33.75" x14ac:dyDescent="0.25">
      <c r="A35" s="15">
        <v>143358</v>
      </c>
      <c r="B35" s="16" t="s">
        <v>9246</v>
      </c>
      <c r="C35" s="17" t="s">
        <v>9265</v>
      </c>
      <c r="D35" s="18" t="s">
        <v>9259</v>
      </c>
      <c r="E35" s="19">
        <v>3.15</v>
      </c>
      <c r="F35" s="19">
        <v>7.2</v>
      </c>
      <c r="G35" s="19">
        <v>167.13</v>
      </c>
      <c r="H35" s="20">
        <v>10598</v>
      </c>
      <c r="I35" s="21" t="s">
        <v>2446</v>
      </c>
      <c r="J35" s="24" t="s">
        <v>12</v>
      </c>
      <c r="K35" s="22">
        <v>46108</v>
      </c>
      <c r="L35" s="21" t="s">
        <v>9235</v>
      </c>
      <c r="M35" s="23">
        <v>1</v>
      </c>
      <c r="N35" s="23">
        <v>1506</v>
      </c>
      <c r="O35" s="23">
        <v>2094</v>
      </c>
      <c r="P35" s="15">
        <v>8913</v>
      </c>
      <c r="Q35">
        <f t="shared" si="0"/>
        <v>8913</v>
      </c>
      <c r="R35">
        <f t="shared" si="1"/>
        <v>8913</v>
      </c>
      <c r="T35" t="str">
        <f t="shared" si="2"/>
        <v>25153 (745 BLYSS)</v>
      </c>
      <c r="U35" t="str">
        <f t="shared" si="3"/>
        <v>820</v>
      </c>
      <c r="W35" t="str">
        <f t="shared" si="4"/>
        <v>FIRESWISS FOAM 60-23 / EI60 / 43 dB / 23 mm</v>
      </c>
      <c r="Y35" t="e">
        <f>VLOOKUP(H35,Kunden!$G$1:$H$1000,2,FALSE)</f>
        <v>#N/A</v>
      </c>
      <c r="Z35" t="str">
        <f t="shared" si="5"/>
        <v>WMETALL AG</v>
      </c>
    </row>
    <row r="36" spans="1:26" ht="33.75" x14ac:dyDescent="0.25">
      <c r="A36" s="15">
        <v>143358</v>
      </c>
      <c r="B36" s="16" t="s">
        <v>9266</v>
      </c>
      <c r="C36" s="17" t="s">
        <v>9267</v>
      </c>
      <c r="D36" s="18" t="s">
        <v>9259</v>
      </c>
      <c r="E36" s="19">
        <v>0.56000000000000005</v>
      </c>
      <c r="F36" s="19">
        <v>3.76</v>
      </c>
      <c r="G36" s="19">
        <v>29.85</v>
      </c>
      <c r="H36" s="20">
        <v>10598</v>
      </c>
      <c r="I36" s="21" t="s">
        <v>2446</v>
      </c>
      <c r="J36" s="24" t="s">
        <v>12</v>
      </c>
      <c r="K36" s="22">
        <v>46108</v>
      </c>
      <c r="L36" s="21" t="s">
        <v>9235</v>
      </c>
      <c r="M36" s="23">
        <v>1</v>
      </c>
      <c r="N36" s="23">
        <v>1506</v>
      </c>
      <c r="O36" s="23">
        <v>374</v>
      </c>
      <c r="P36" s="15">
        <v>8913</v>
      </c>
      <c r="Q36">
        <f t="shared" si="0"/>
        <v>8913</v>
      </c>
      <c r="R36">
        <f t="shared" si="1"/>
        <v>8913</v>
      </c>
      <c r="T36" t="str">
        <f t="shared" si="2"/>
        <v>25153 (745 BLYSS)</v>
      </c>
      <c r="U36" t="str">
        <f t="shared" si="3"/>
        <v>821</v>
      </c>
      <c r="W36" t="str">
        <f t="shared" si="4"/>
        <v>FIRESWISS FOAM 60-23 / EI60 / 43 dB / 23 mm</v>
      </c>
      <c r="Y36" t="e">
        <f>VLOOKUP(H36,Kunden!$G$1:$H$1000,2,FALSE)</f>
        <v>#N/A</v>
      </c>
      <c r="Z36" t="str">
        <f t="shared" si="5"/>
        <v>WMETALL AG</v>
      </c>
    </row>
    <row r="37" spans="1:26" ht="33.75" x14ac:dyDescent="0.25">
      <c r="A37" s="15">
        <v>143358</v>
      </c>
      <c r="B37" s="16" t="s">
        <v>9268</v>
      </c>
      <c r="C37" s="17" t="s">
        <v>9269</v>
      </c>
      <c r="D37" s="18" t="s">
        <v>9259</v>
      </c>
      <c r="E37" s="19">
        <v>0.5</v>
      </c>
      <c r="F37" s="19">
        <v>3.02</v>
      </c>
      <c r="G37" s="19">
        <v>22.57</v>
      </c>
      <c r="H37" s="20">
        <v>10598</v>
      </c>
      <c r="I37" s="21" t="s">
        <v>2446</v>
      </c>
      <c r="J37" s="24" t="s">
        <v>12</v>
      </c>
      <c r="K37" s="22">
        <v>46108</v>
      </c>
      <c r="L37" s="21" t="s">
        <v>9235</v>
      </c>
      <c r="M37" s="23">
        <v>1</v>
      </c>
      <c r="N37" s="23">
        <v>1139</v>
      </c>
      <c r="O37" s="23">
        <v>374</v>
      </c>
      <c r="P37" s="15">
        <v>8913</v>
      </c>
      <c r="Q37">
        <f t="shared" si="0"/>
        <v>8913</v>
      </c>
      <c r="R37">
        <f t="shared" si="1"/>
        <v>8913</v>
      </c>
      <c r="T37" t="str">
        <f t="shared" si="2"/>
        <v>25153 (745 BLYSS)</v>
      </c>
      <c r="U37" t="str">
        <f t="shared" si="3"/>
        <v>822</v>
      </c>
      <c r="W37" t="str">
        <f t="shared" si="4"/>
        <v>FIRESWISS FOAM 60-23 / EI60 / 43 dB / 23 mm</v>
      </c>
      <c r="Y37" t="e">
        <f>VLOOKUP(H37,Kunden!$G$1:$H$1000,2,FALSE)</f>
        <v>#N/A</v>
      </c>
      <c r="Z37" t="str">
        <f t="shared" si="5"/>
        <v>WMETALL AG</v>
      </c>
    </row>
    <row r="38" spans="1:26" ht="33.75" x14ac:dyDescent="0.25">
      <c r="A38" s="15">
        <v>143359</v>
      </c>
      <c r="B38" s="16" t="s">
        <v>8993</v>
      </c>
      <c r="C38" s="17" t="s">
        <v>9270</v>
      </c>
      <c r="D38" s="18" t="s">
        <v>9271</v>
      </c>
      <c r="E38" s="19">
        <v>2.08</v>
      </c>
      <c r="F38" s="19">
        <v>6.23</v>
      </c>
      <c r="G38" s="19">
        <v>89.28</v>
      </c>
      <c r="H38" s="20">
        <v>10598</v>
      </c>
      <c r="I38" s="21" t="s">
        <v>2446</v>
      </c>
      <c r="J38" s="24" t="s">
        <v>12</v>
      </c>
      <c r="K38" s="22">
        <v>46108</v>
      </c>
      <c r="L38" s="21" t="s">
        <v>9235</v>
      </c>
      <c r="M38" s="23">
        <v>1</v>
      </c>
      <c r="N38" s="23">
        <v>964</v>
      </c>
      <c r="O38" s="23">
        <v>2154</v>
      </c>
      <c r="P38" s="15">
        <v>8912</v>
      </c>
      <c r="Q38">
        <f t="shared" si="0"/>
        <v>8912</v>
      </c>
      <c r="R38">
        <f t="shared" si="1"/>
        <v>8912</v>
      </c>
      <c r="T38" t="str">
        <f t="shared" si="2"/>
        <v>25153 (745 BLYSS)</v>
      </c>
      <c r="U38" t="str">
        <f t="shared" si="3"/>
        <v>803</v>
      </c>
      <c r="W38" t="str">
        <f t="shared" si="4"/>
        <v>FIRESWISS FOAM 30-19 (VSG) / EI30 / 42 dB / 19 mm</v>
      </c>
      <c r="Y38" t="e">
        <f>VLOOKUP(H38,Kunden!$G$1:$H$1000,2,FALSE)</f>
        <v>#N/A</v>
      </c>
      <c r="Z38" t="str">
        <f t="shared" si="5"/>
        <v>WMETALL AG</v>
      </c>
    </row>
    <row r="39" spans="1:26" ht="33.75" x14ac:dyDescent="0.25">
      <c r="A39" s="15">
        <v>143359</v>
      </c>
      <c r="B39" s="16" t="s">
        <v>9179</v>
      </c>
      <c r="C39" s="17" t="s">
        <v>9272</v>
      </c>
      <c r="D39" s="18" t="s">
        <v>9271</v>
      </c>
      <c r="E39" s="19">
        <v>2.15</v>
      </c>
      <c r="F39" s="19">
        <v>6.3</v>
      </c>
      <c r="G39" s="19">
        <v>92.43</v>
      </c>
      <c r="H39" s="20">
        <v>10598</v>
      </c>
      <c r="I39" s="21" t="s">
        <v>2446</v>
      </c>
      <c r="J39" s="24" t="s">
        <v>12</v>
      </c>
      <c r="K39" s="22">
        <v>46108</v>
      </c>
      <c r="L39" s="21" t="s">
        <v>9235</v>
      </c>
      <c r="M39" s="23">
        <v>1</v>
      </c>
      <c r="N39" s="23">
        <v>998</v>
      </c>
      <c r="O39" s="23">
        <v>2154</v>
      </c>
      <c r="P39" s="15">
        <v>8912</v>
      </c>
      <c r="Q39">
        <f t="shared" si="0"/>
        <v>8912</v>
      </c>
      <c r="R39">
        <f t="shared" si="1"/>
        <v>8912</v>
      </c>
      <c r="T39" t="str">
        <f t="shared" si="2"/>
        <v>25153 (745 BLYSS)</v>
      </c>
      <c r="U39" t="str">
        <f t="shared" si="3"/>
        <v>804</v>
      </c>
      <c r="W39" t="str">
        <f t="shared" si="4"/>
        <v>FIRESWISS FOAM 30-19 (VSG) / EI30 / 42 dB / 19 mm</v>
      </c>
      <c r="Y39" t="e">
        <f>VLOOKUP(H39,Kunden!$G$1:$H$1000,2,FALSE)</f>
        <v>#N/A</v>
      </c>
      <c r="Z39" t="str">
        <f t="shared" si="5"/>
        <v>WMETALL AG</v>
      </c>
    </row>
    <row r="40" spans="1:26" ht="33.75" x14ac:dyDescent="0.25">
      <c r="A40" s="15">
        <v>143359</v>
      </c>
      <c r="B40" s="16" t="s">
        <v>9180</v>
      </c>
      <c r="C40" s="17" t="s">
        <v>9273</v>
      </c>
      <c r="D40" s="18" t="s">
        <v>9271</v>
      </c>
      <c r="E40" s="19">
        <v>1.94</v>
      </c>
      <c r="F40" s="19">
        <v>5.95</v>
      </c>
      <c r="G40" s="19">
        <v>83.48</v>
      </c>
      <c r="H40" s="20">
        <v>10598</v>
      </c>
      <c r="I40" s="21" t="s">
        <v>2446</v>
      </c>
      <c r="J40" s="24" t="s">
        <v>12</v>
      </c>
      <c r="K40" s="22">
        <v>46108</v>
      </c>
      <c r="L40" s="21" t="s">
        <v>9235</v>
      </c>
      <c r="M40" s="23">
        <v>1</v>
      </c>
      <c r="N40" s="23">
        <v>964</v>
      </c>
      <c r="O40" s="23">
        <v>2014</v>
      </c>
      <c r="P40" s="15">
        <v>8912</v>
      </c>
      <c r="Q40">
        <f t="shared" si="0"/>
        <v>8912</v>
      </c>
      <c r="R40">
        <f t="shared" si="1"/>
        <v>8912</v>
      </c>
      <c r="T40" t="str">
        <f t="shared" si="2"/>
        <v>25153 (745 BLYSS)</v>
      </c>
      <c r="U40" t="str">
        <f t="shared" si="3"/>
        <v>823</v>
      </c>
      <c r="W40" t="str">
        <f t="shared" si="4"/>
        <v>FIRESWISS FOAM 30-19 (VSG) / EI30 / 42 dB / 19 mm</v>
      </c>
      <c r="Y40" t="e">
        <f>VLOOKUP(H40,Kunden!$G$1:$H$1000,2,FALSE)</f>
        <v>#N/A</v>
      </c>
      <c r="Z40" t="str">
        <f t="shared" si="5"/>
        <v>WMETALL AG</v>
      </c>
    </row>
    <row r="41" spans="1:26" ht="33.75" x14ac:dyDescent="0.25">
      <c r="A41" s="15">
        <v>143359</v>
      </c>
      <c r="B41" s="16" t="s">
        <v>9181</v>
      </c>
      <c r="C41" s="17" t="s">
        <v>9270</v>
      </c>
      <c r="D41" s="18" t="s">
        <v>9271</v>
      </c>
      <c r="E41" s="19">
        <v>2.08</v>
      </c>
      <c r="F41" s="19">
        <v>6.23</v>
      </c>
      <c r="G41" s="19">
        <v>89.28</v>
      </c>
      <c r="H41" s="20">
        <v>10598</v>
      </c>
      <c r="I41" s="21" t="s">
        <v>2446</v>
      </c>
      <c r="J41" s="24" t="s">
        <v>12</v>
      </c>
      <c r="K41" s="22">
        <v>46108</v>
      </c>
      <c r="L41" s="21" t="s">
        <v>9235</v>
      </c>
      <c r="M41" s="23">
        <v>1</v>
      </c>
      <c r="N41" s="23">
        <v>964</v>
      </c>
      <c r="O41" s="23">
        <v>2154</v>
      </c>
      <c r="P41" s="15">
        <v>8912</v>
      </c>
      <c r="Q41">
        <f t="shared" si="0"/>
        <v>8912</v>
      </c>
      <c r="R41">
        <f t="shared" si="1"/>
        <v>8912</v>
      </c>
      <c r="T41" t="str">
        <f t="shared" si="2"/>
        <v>25153 (745 BLYSS)</v>
      </c>
      <c r="U41" t="str">
        <f t="shared" si="3"/>
        <v>803</v>
      </c>
      <c r="W41" t="str">
        <f t="shared" si="4"/>
        <v>FIRESWISS FOAM 30-19 (VSG) / EI30 / 42 dB / 19 mm</v>
      </c>
      <c r="Y41" t="e">
        <f>VLOOKUP(H41,Kunden!$G$1:$H$1000,2,FALSE)</f>
        <v>#N/A</v>
      </c>
      <c r="Z41" t="str">
        <f t="shared" si="5"/>
        <v>WMETALL AG</v>
      </c>
    </row>
    <row r="42" spans="1:26" ht="33.75" x14ac:dyDescent="0.25">
      <c r="A42" s="15">
        <v>143359</v>
      </c>
      <c r="B42" s="16" t="s">
        <v>9236</v>
      </c>
      <c r="C42" s="17" t="s">
        <v>9272</v>
      </c>
      <c r="D42" s="18" t="s">
        <v>9271</v>
      </c>
      <c r="E42" s="19">
        <v>2.15</v>
      </c>
      <c r="F42" s="19">
        <v>6.3</v>
      </c>
      <c r="G42" s="19">
        <v>92.43</v>
      </c>
      <c r="H42" s="20">
        <v>10598</v>
      </c>
      <c r="I42" s="21" t="s">
        <v>2446</v>
      </c>
      <c r="J42" s="24" t="s">
        <v>12</v>
      </c>
      <c r="K42" s="22">
        <v>46108</v>
      </c>
      <c r="L42" s="21" t="s">
        <v>9235</v>
      </c>
      <c r="M42" s="23">
        <v>1</v>
      </c>
      <c r="N42" s="23">
        <v>998</v>
      </c>
      <c r="O42" s="23">
        <v>2154</v>
      </c>
      <c r="P42" s="15">
        <v>8912</v>
      </c>
      <c r="Q42">
        <f t="shared" si="0"/>
        <v>8912</v>
      </c>
      <c r="R42">
        <f t="shared" si="1"/>
        <v>8912</v>
      </c>
      <c r="T42" t="str">
        <f t="shared" si="2"/>
        <v>25153 (745 BLYSS)</v>
      </c>
      <c r="U42" t="str">
        <f t="shared" si="3"/>
        <v>804</v>
      </c>
      <c r="W42" t="str">
        <f t="shared" si="4"/>
        <v>FIRESWISS FOAM 30-19 (VSG) / EI30 / 42 dB / 19 mm</v>
      </c>
      <c r="Y42" t="e">
        <f>VLOOKUP(H42,Kunden!$G$1:$H$1000,2,FALSE)</f>
        <v>#N/A</v>
      </c>
      <c r="Z42" t="str">
        <f t="shared" si="5"/>
        <v>WMETALL AG</v>
      </c>
    </row>
    <row r="43" spans="1:26" ht="33.75" x14ac:dyDescent="0.25">
      <c r="A43" s="15">
        <v>143361</v>
      </c>
      <c r="B43" s="16" t="s">
        <v>8993</v>
      </c>
      <c r="C43" s="17" t="s">
        <v>9274</v>
      </c>
      <c r="D43" s="18" t="s">
        <v>9234</v>
      </c>
      <c r="E43" s="19">
        <v>0.66</v>
      </c>
      <c r="F43" s="19">
        <v>3.29</v>
      </c>
      <c r="G43" s="19">
        <v>23.21</v>
      </c>
      <c r="H43" s="20">
        <v>11020</v>
      </c>
      <c r="I43" s="21" t="s">
        <v>4006</v>
      </c>
      <c r="J43" s="24" t="s">
        <v>12</v>
      </c>
      <c r="K43" s="22">
        <v>46106</v>
      </c>
      <c r="L43" s="21" t="s">
        <v>9182</v>
      </c>
      <c r="M43" s="23">
        <v>1</v>
      </c>
      <c r="N43" s="23">
        <v>938</v>
      </c>
      <c r="O43" s="23">
        <v>707</v>
      </c>
      <c r="P43" s="15">
        <v>8893</v>
      </c>
      <c r="Q43">
        <f t="shared" si="0"/>
        <v>8893</v>
      </c>
      <c r="R43">
        <f t="shared" si="1"/>
        <v>8893</v>
      </c>
      <c r="T43" t="str">
        <f t="shared" si="2"/>
        <v>Baer AG</v>
      </c>
      <c r="U43" t="str">
        <f t="shared" si="3"/>
        <v/>
      </c>
      <c r="W43" t="str">
        <f t="shared" si="4"/>
        <v>FIRESWISS FOAM 30-15 / EI30 / 40 dB / 15 mm</v>
      </c>
      <c r="Y43" t="e">
        <f>VLOOKUP(H43,Kunden!$G$1:$H$1000,2,FALSE)</f>
        <v>#N/A</v>
      </c>
      <c r="Z43" t="str">
        <f t="shared" si="5"/>
        <v>Schreinerei ARNOLD AG</v>
      </c>
    </row>
    <row r="44" spans="1:26" ht="36" x14ac:dyDescent="0.25">
      <c r="A44" s="15">
        <v>143368</v>
      </c>
      <c r="B44" s="16" t="s">
        <v>8993</v>
      </c>
      <c r="C44" s="17" t="s">
        <v>9275</v>
      </c>
      <c r="D44" s="18" t="s">
        <v>9243</v>
      </c>
      <c r="E44" s="19">
        <v>0.4</v>
      </c>
      <c r="F44" s="19">
        <v>3.46</v>
      </c>
      <c r="G44" s="19">
        <v>13.16</v>
      </c>
      <c r="H44" s="20">
        <v>11277</v>
      </c>
      <c r="I44" s="21" t="s">
        <v>5012</v>
      </c>
      <c r="J44" s="24" t="s">
        <v>12</v>
      </c>
      <c r="K44" s="22">
        <v>46105</v>
      </c>
      <c r="L44" s="21" t="s">
        <v>9241</v>
      </c>
      <c r="M44" s="23">
        <v>10</v>
      </c>
      <c r="N44" s="23">
        <v>1530</v>
      </c>
      <c r="O44" s="23">
        <v>200</v>
      </c>
      <c r="P44" s="15">
        <v>8965</v>
      </c>
      <c r="Q44">
        <f t="shared" si="0"/>
        <v>8965</v>
      </c>
      <c r="R44">
        <f t="shared" si="1"/>
        <v>8965</v>
      </c>
      <c r="T44" t="str">
        <f t="shared" si="2"/>
        <v>AH_25275.15_EPO _bât. 5200+7200</v>
      </c>
      <c r="U44" t="str">
        <f t="shared" si="3"/>
        <v/>
      </c>
      <c r="W44" t="str">
        <f t="shared" si="4"/>
        <v>FIRESWISS FOAM 30-19 (VSG) P4A/RC2 / EI30 / 40 dB / 19 mm</v>
      </c>
      <c r="Y44" t="e">
        <f>VLOOKUP(H44,Kunden!$G$1:$H$1000,2,FALSE)</f>
        <v>#N/A</v>
      </c>
      <c r="Z44" t="str">
        <f t="shared" si="5"/>
        <v>Menuiserie Roth SA</v>
      </c>
    </row>
    <row r="45" spans="1:26" ht="24" x14ac:dyDescent="0.25">
      <c r="A45" s="15">
        <v>143370</v>
      </c>
      <c r="B45" s="16" t="s">
        <v>8993</v>
      </c>
      <c r="C45" s="17" t="s">
        <v>9276</v>
      </c>
      <c r="D45" s="18" t="s">
        <v>9185</v>
      </c>
      <c r="E45" s="19">
        <v>1.65</v>
      </c>
      <c r="F45" s="19">
        <v>5.7</v>
      </c>
      <c r="G45" s="19">
        <v>57.63</v>
      </c>
      <c r="H45" s="20">
        <v>10223</v>
      </c>
      <c r="I45" s="21" t="s">
        <v>6167</v>
      </c>
      <c r="J45" s="21" t="s">
        <v>12</v>
      </c>
      <c r="K45" s="22">
        <v>46108</v>
      </c>
      <c r="L45" s="21" t="s">
        <v>9235</v>
      </c>
      <c r="M45" s="23">
        <v>2</v>
      </c>
      <c r="N45" s="23">
        <v>804</v>
      </c>
      <c r="O45" s="23">
        <v>2048</v>
      </c>
      <c r="P45" s="15">
        <v>8937</v>
      </c>
      <c r="Q45">
        <f t="shared" si="0"/>
        <v>8937</v>
      </c>
      <c r="R45">
        <f t="shared" si="1"/>
        <v>8937</v>
      </c>
      <c r="T45" t="str">
        <f t="shared" si="2"/>
        <v>143362 VON NIED</v>
      </c>
      <c r="U45" t="str">
        <f t="shared" si="3"/>
        <v/>
      </c>
      <c r="W45" t="str">
        <f t="shared" si="4"/>
        <v>FSF 30-15  *** ISO 1 ***</v>
      </c>
      <c r="Y45" t="e">
        <f>VLOOKUP(H45,Kunden!$G$1:$H$1000,2,FALSE)</f>
        <v>#N/A</v>
      </c>
      <c r="Z45" t="str">
        <f t="shared" si="5"/>
        <v>Glas Trösch AG, ZN Steffisburg</v>
      </c>
    </row>
    <row r="46" spans="1:26" ht="24" x14ac:dyDescent="0.25">
      <c r="A46" s="15">
        <v>143370</v>
      </c>
      <c r="B46" s="16" t="s">
        <v>9179</v>
      </c>
      <c r="C46" s="17" t="s">
        <v>9276</v>
      </c>
      <c r="D46" s="18" t="s">
        <v>9185</v>
      </c>
      <c r="E46" s="19">
        <v>0.64</v>
      </c>
      <c r="F46" s="19">
        <v>3.2</v>
      </c>
      <c r="G46" s="19">
        <v>22.4</v>
      </c>
      <c r="H46" s="20">
        <v>10223</v>
      </c>
      <c r="I46" s="21" t="s">
        <v>6167</v>
      </c>
      <c r="J46" s="21" t="s">
        <v>12</v>
      </c>
      <c r="K46" s="22">
        <v>46108</v>
      </c>
      <c r="L46" s="21" t="s">
        <v>9235</v>
      </c>
      <c r="M46" s="23">
        <v>1</v>
      </c>
      <c r="N46" s="23">
        <v>800</v>
      </c>
      <c r="O46" s="23">
        <v>800</v>
      </c>
      <c r="P46" s="15">
        <v>8937</v>
      </c>
      <c r="Q46">
        <f t="shared" si="0"/>
        <v>8937</v>
      </c>
      <c r="R46">
        <f t="shared" si="1"/>
        <v>8937</v>
      </c>
      <c r="T46" t="str">
        <f t="shared" si="2"/>
        <v>143362 VON NIED</v>
      </c>
      <c r="U46" t="str">
        <f t="shared" si="3"/>
        <v/>
      </c>
      <c r="W46" t="str">
        <f t="shared" si="4"/>
        <v>FSF 30-15  *** ISO 1 ***</v>
      </c>
      <c r="Y46" t="e">
        <f>VLOOKUP(H46,Kunden!$G$1:$H$1000,2,FALSE)</f>
        <v>#N/A</v>
      </c>
      <c r="Z46" t="str">
        <f t="shared" si="5"/>
        <v>Glas Trösch AG, ZN Steffisburg</v>
      </c>
    </row>
    <row r="47" spans="1:26" ht="24" x14ac:dyDescent="0.25">
      <c r="A47" s="15">
        <v>143370</v>
      </c>
      <c r="B47" s="16" t="s">
        <v>9180</v>
      </c>
      <c r="C47" s="17" t="s">
        <v>9276</v>
      </c>
      <c r="D47" s="18" t="s">
        <v>9185</v>
      </c>
      <c r="E47" s="19">
        <v>0.89</v>
      </c>
      <c r="F47" s="19">
        <v>3.86</v>
      </c>
      <c r="G47" s="19">
        <v>31.31</v>
      </c>
      <c r="H47" s="20">
        <v>10223</v>
      </c>
      <c r="I47" s="21" t="s">
        <v>6167</v>
      </c>
      <c r="J47" s="24" t="s">
        <v>12</v>
      </c>
      <c r="K47" s="22">
        <v>46108</v>
      </c>
      <c r="L47" s="21" t="s">
        <v>9235</v>
      </c>
      <c r="M47" s="23">
        <v>1</v>
      </c>
      <c r="N47" s="23">
        <v>770</v>
      </c>
      <c r="O47" s="23">
        <v>1162</v>
      </c>
      <c r="P47" s="15">
        <v>8937</v>
      </c>
      <c r="Q47">
        <f t="shared" si="0"/>
        <v>8937</v>
      </c>
      <c r="R47">
        <f t="shared" si="1"/>
        <v>8937</v>
      </c>
      <c r="T47" t="str">
        <f t="shared" si="2"/>
        <v>143362 VON NIED</v>
      </c>
      <c r="U47" t="str">
        <f t="shared" si="3"/>
        <v/>
      </c>
      <c r="W47" t="str">
        <f t="shared" si="4"/>
        <v>FSF 30-15  *** ISO 1 ***</v>
      </c>
      <c r="Y47" t="e">
        <f>VLOOKUP(H47,Kunden!$G$1:$H$1000,2,FALSE)</f>
        <v>#N/A</v>
      </c>
      <c r="Z47" t="str">
        <f t="shared" si="5"/>
        <v>Glas Trösch AG, ZN Steffisburg</v>
      </c>
    </row>
    <row r="48" spans="1:26" ht="24" x14ac:dyDescent="0.25">
      <c r="A48" s="15">
        <v>143370</v>
      </c>
      <c r="B48" s="16" t="s">
        <v>9181</v>
      </c>
      <c r="C48" s="17" t="s">
        <v>9276</v>
      </c>
      <c r="D48" s="18" t="s">
        <v>9185</v>
      </c>
      <c r="E48" s="19">
        <v>1.1100000000000001</v>
      </c>
      <c r="F48" s="19">
        <v>4.3499999999999996</v>
      </c>
      <c r="G48" s="19">
        <v>38.869999999999997</v>
      </c>
      <c r="H48" s="20">
        <v>10223</v>
      </c>
      <c r="I48" s="21" t="s">
        <v>6167</v>
      </c>
      <c r="J48" s="24" t="s">
        <v>12</v>
      </c>
      <c r="K48" s="22">
        <v>46108</v>
      </c>
      <c r="L48" s="21" t="s">
        <v>9235</v>
      </c>
      <c r="M48" s="23">
        <v>1</v>
      </c>
      <c r="N48" s="23">
        <v>818</v>
      </c>
      <c r="O48" s="23">
        <v>1358</v>
      </c>
      <c r="P48" s="15">
        <v>8937</v>
      </c>
      <c r="Q48">
        <f t="shared" si="0"/>
        <v>8937</v>
      </c>
      <c r="R48">
        <f t="shared" si="1"/>
        <v>8937</v>
      </c>
      <c r="T48" t="str">
        <f t="shared" si="2"/>
        <v>143362 VON NIED</v>
      </c>
      <c r="U48" t="str">
        <f t="shared" si="3"/>
        <v/>
      </c>
      <c r="W48" t="str">
        <f t="shared" si="4"/>
        <v>FSF 30-15  *** ISO 1 ***</v>
      </c>
      <c r="Y48" t="e">
        <f>VLOOKUP(H48,Kunden!$G$1:$H$1000,2,FALSE)</f>
        <v>#N/A</v>
      </c>
      <c r="Z48" t="str">
        <f t="shared" si="5"/>
        <v>Glas Trösch AG, ZN Steffisburg</v>
      </c>
    </row>
    <row r="49" spans="1:26" ht="24" x14ac:dyDescent="0.25">
      <c r="A49" s="15">
        <v>143370</v>
      </c>
      <c r="B49" s="16" t="s">
        <v>9236</v>
      </c>
      <c r="C49" s="17" t="s">
        <v>9276</v>
      </c>
      <c r="D49" s="18" t="s">
        <v>9185</v>
      </c>
      <c r="E49" s="19">
        <v>1.25</v>
      </c>
      <c r="F49" s="19">
        <v>4.4800000000000004</v>
      </c>
      <c r="G49" s="19">
        <v>43.59</v>
      </c>
      <c r="H49" s="20">
        <v>10223</v>
      </c>
      <c r="I49" s="21" t="s">
        <v>6167</v>
      </c>
      <c r="J49" s="24" t="s">
        <v>12</v>
      </c>
      <c r="K49" s="22">
        <v>46108</v>
      </c>
      <c r="L49" s="21" t="s">
        <v>9235</v>
      </c>
      <c r="M49" s="23">
        <v>3</v>
      </c>
      <c r="N49" s="23">
        <v>1016</v>
      </c>
      <c r="O49" s="23">
        <v>1226</v>
      </c>
      <c r="P49" s="15">
        <v>8937</v>
      </c>
      <c r="Q49">
        <f t="shared" si="0"/>
        <v>8937</v>
      </c>
      <c r="R49">
        <f t="shared" si="1"/>
        <v>8937</v>
      </c>
      <c r="T49" t="str">
        <f t="shared" si="2"/>
        <v>143362 VON NIED</v>
      </c>
      <c r="U49" t="str">
        <f t="shared" si="3"/>
        <v/>
      </c>
      <c r="W49" t="str">
        <f t="shared" si="4"/>
        <v>FSF 30-15  *** ISO 1 ***</v>
      </c>
      <c r="Y49" t="e">
        <f>VLOOKUP(H49,Kunden!$G$1:$H$1000,2,FALSE)</f>
        <v>#N/A</v>
      </c>
      <c r="Z49" t="str">
        <f t="shared" si="5"/>
        <v>Glas Trösch AG, ZN Steffisburg</v>
      </c>
    </row>
    <row r="50" spans="1:26" ht="33.75" x14ac:dyDescent="0.25">
      <c r="A50" s="15">
        <v>143371</v>
      </c>
      <c r="B50" s="16" t="s">
        <v>8993</v>
      </c>
      <c r="C50" s="17" t="s">
        <v>9277</v>
      </c>
      <c r="D50" s="18" t="s">
        <v>9271</v>
      </c>
      <c r="E50" s="19">
        <v>0.5</v>
      </c>
      <c r="F50" s="19">
        <v>1.92</v>
      </c>
      <c r="G50" s="19">
        <v>6.37</v>
      </c>
      <c r="H50" s="20">
        <v>10436</v>
      </c>
      <c r="I50" s="21" t="s">
        <v>7800</v>
      </c>
      <c r="J50" s="24" t="s">
        <v>12</v>
      </c>
      <c r="K50" s="22">
        <v>46107</v>
      </c>
      <c r="L50" s="21" t="s">
        <v>9184</v>
      </c>
      <c r="M50" s="23">
        <v>1</v>
      </c>
      <c r="N50" s="23">
        <v>192</v>
      </c>
      <c r="O50" s="23">
        <v>772</v>
      </c>
      <c r="P50" s="15">
        <v>8912</v>
      </c>
      <c r="Q50">
        <f t="shared" si="0"/>
        <v>8912</v>
      </c>
      <c r="R50">
        <f t="shared" si="1"/>
        <v>8912</v>
      </c>
      <c r="T50" t="str">
        <f t="shared" si="2"/>
        <v>1220569</v>
      </c>
      <c r="U50" t="str">
        <f t="shared" si="3"/>
        <v/>
      </c>
      <c r="W50" t="str">
        <f t="shared" si="4"/>
        <v>FIRESWISS FOAM 30-19 (VSG) / EI30 / 42 dB / 19 mm</v>
      </c>
      <c r="Y50" t="e">
        <f>VLOOKUP(H50,Kunden!$G$1:$H$1000,2,FALSE)</f>
        <v>#N/A</v>
      </c>
      <c r="Z50" t="str">
        <f t="shared" si="5"/>
        <v>J. Torrent SA</v>
      </c>
    </row>
    <row r="51" spans="1:26" ht="33.75" x14ac:dyDescent="0.25">
      <c r="A51" s="15">
        <v>143371</v>
      </c>
      <c r="B51" s="16" t="s">
        <v>9179</v>
      </c>
      <c r="C51" s="17" t="s">
        <v>9277</v>
      </c>
      <c r="D51" s="18" t="s">
        <v>9271</v>
      </c>
      <c r="E51" s="19">
        <v>0.5</v>
      </c>
      <c r="F51" s="19">
        <v>2.86</v>
      </c>
      <c r="G51" s="19">
        <v>10.25</v>
      </c>
      <c r="H51" s="20">
        <v>10436</v>
      </c>
      <c r="I51" s="21" t="s">
        <v>7800</v>
      </c>
      <c r="J51" s="24" t="s">
        <v>12</v>
      </c>
      <c r="K51" s="22">
        <v>46107</v>
      </c>
      <c r="L51" s="21" t="s">
        <v>9184</v>
      </c>
      <c r="M51" s="23">
        <v>1</v>
      </c>
      <c r="N51" s="23">
        <v>192</v>
      </c>
      <c r="O51" s="23">
        <v>1242</v>
      </c>
      <c r="P51" s="15">
        <v>8912</v>
      </c>
      <c r="Q51">
        <f t="shared" si="0"/>
        <v>8912</v>
      </c>
      <c r="R51">
        <f t="shared" si="1"/>
        <v>8912</v>
      </c>
      <c r="T51" t="str">
        <f t="shared" si="2"/>
        <v>1220569</v>
      </c>
      <c r="U51" t="str">
        <f t="shared" si="3"/>
        <v/>
      </c>
      <c r="W51" t="str">
        <f t="shared" si="4"/>
        <v>FIRESWISS FOAM 30-19 (VSG) / EI30 / 42 dB / 19 mm</v>
      </c>
      <c r="Y51" t="e">
        <f>VLOOKUP(H51,Kunden!$G$1:$H$1000,2,FALSE)</f>
        <v>#N/A</v>
      </c>
      <c r="Z51" t="str">
        <f t="shared" si="5"/>
        <v>J. Torrent SA</v>
      </c>
    </row>
    <row r="52" spans="1:26" ht="33.75" x14ac:dyDescent="0.25">
      <c r="A52" s="15">
        <v>143371</v>
      </c>
      <c r="B52" s="16" t="s">
        <v>9180</v>
      </c>
      <c r="C52" s="17" t="s">
        <v>9277</v>
      </c>
      <c r="D52" s="18" t="s">
        <v>9271</v>
      </c>
      <c r="E52" s="19">
        <v>0.5</v>
      </c>
      <c r="F52" s="19">
        <v>1.9</v>
      </c>
      <c r="G52" s="19">
        <v>6.29</v>
      </c>
      <c r="H52" s="20">
        <v>10436</v>
      </c>
      <c r="I52" s="21" t="s">
        <v>7800</v>
      </c>
      <c r="J52" s="24" t="s">
        <v>12</v>
      </c>
      <c r="K52" s="22">
        <v>46107</v>
      </c>
      <c r="L52" s="21" t="s">
        <v>9184</v>
      </c>
      <c r="M52" s="23">
        <v>1</v>
      </c>
      <c r="N52" s="23">
        <v>762</v>
      </c>
      <c r="O52" s="23">
        <v>192</v>
      </c>
      <c r="P52" s="15">
        <v>8912</v>
      </c>
      <c r="Q52">
        <f t="shared" si="0"/>
        <v>8912</v>
      </c>
      <c r="R52">
        <f t="shared" si="1"/>
        <v>8912</v>
      </c>
      <c r="T52" t="str">
        <f t="shared" si="2"/>
        <v>1220569</v>
      </c>
      <c r="U52" t="str">
        <f t="shared" si="3"/>
        <v/>
      </c>
      <c r="W52" t="str">
        <f t="shared" si="4"/>
        <v>FIRESWISS FOAM 30-19 (VSG) / EI30 / 42 dB / 19 mm</v>
      </c>
      <c r="Y52" t="e">
        <f>VLOOKUP(H52,Kunden!$G$1:$H$1000,2,FALSE)</f>
        <v>#N/A</v>
      </c>
      <c r="Z52" t="str">
        <f t="shared" si="5"/>
        <v>J. Torrent SA</v>
      </c>
    </row>
    <row r="53" spans="1:26" ht="33.75" x14ac:dyDescent="0.25">
      <c r="A53" s="15">
        <v>143371</v>
      </c>
      <c r="B53" s="16" t="s">
        <v>9181</v>
      </c>
      <c r="C53" s="17" t="s">
        <v>9277</v>
      </c>
      <c r="D53" s="18" t="s">
        <v>9271</v>
      </c>
      <c r="E53" s="19">
        <v>0.82</v>
      </c>
      <c r="F53" s="19">
        <v>3.67</v>
      </c>
      <c r="G53" s="19">
        <v>35.369999999999997</v>
      </c>
      <c r="H53" s="20">
        <v>10436</v>
      </c>
      <c r="I53" s="21" t="s">
        <v>7800</v>
      </c>
      <c r="J53" s="24" t="s">
        <v>12</v>
      </c>
      <c r="K53" s="22">
        <v>46107</v>
      </c>
      <c r="L53" s="21" t="s">
        <v>9184</v>
      </c>
      <c r="M53" s="23">
        <v>4</v>
      </c>
      <c r="N53" s="23">
        <v>1052</v>
      </c>
      <c r="O53" s="23">
        <v>782</v>
      </c>
      <c r="P53" s="15">
        <v>8912</v>
      </c>
      <c r="Q53">
        <f t="shared" si="0"/>
        <v>8912</v>
      </c>
      <c r="R53">
        <f t="shared" si="1"/>
        <v>8912</v>
      </c>
      <c r="T53" t="str">
        <f t="shared" si="2"/>
        <v>1220569</v>
      </c>
      <c r="U53" t="str">
        <f t="shared" si="3"/>
        <v/>
      </c>
      <c r="W53" t="str">
        <f t="shared" si="4"/>
        <v>FIRESWISS FOAM 30-19 (VSG) / EI30 / 42 dB / 19 mm</v>
      </c>
      <c r="Y53" t="e">
        <f>VLOOKUP(H53,Kunden!$G$1:$H$1000,2,FALSE)</f>
        <v>#N/A</v>
      </c>
      <c r="Z53" t="str">
        <f t="shared" si="5"/>
        <v>J. Torrent SA</v>
      </c>
    </row>
    <row r="54" spans="1:26" ht="33.75" x14ac:dyDescent="0.25">
      <c r="A54" s="15">
        <v>143371</v>
      </c>
      <c r="B54" s="16" t="s">
        <v>9236</v>
      </c>
      <c r="C54" s="17" t="s">
        <v>9277</v>
      </c>
      <c r="D54" s="18" t="s">
        <v>9271</v>
      </c>
      <c r="E54" s="19">
        <v>1.31</v>
      </c>
      <c r="F54" s="19">
        <v>4.59</v>
      </c>
      <c r="G54" s="19">
        <v>56.18</v>
      </c>
      <c r="H54" s="20">
        <v>10436</v>
      </c>
      <c r="I54" s="21" t="s">
        <v>7800</v>
      </c>
      <c r="J54" s="24" t="s">
        <v>12</v>
      </c>
      <c r="K54" s="22">
        <v>46107</v>
      </c>
      <c r="L54" s="21" t="s">
        <v>9184</v>
      </c>
      <c r="M54" s="23">
        <v>4</v>
      </c>
      <c r="N54" s="23">
        <v>1052</v>
      </c>
      <c r="O54" s="23">
        <v>1242</v>
      </c>
      <c r="P54" s="15">
        <v>8912</v>
      </c>
      <c r="Q54">
        <f t="shared" si="0"/>
        <v>8912</v>
      </c>
      <c r="R54">
        <f t="shared" si="1"/>
        <v>8912</v>
      </c>
      <c r="T54" t="str">
        <f t="shared" si="2"/>
        <v>1220569</v>
      </c>
      <c r="U54" t="str">
        <f t="shared" si="3"/>
        <v/>
      </c>
      <c r="W54" t="str">
        <f t="shared" si="4"/>
        <v>FIRESWISS FOAM 30-19 (VSG) / EI30 / 42 dB / 19 mm</v>
      </c>
      <c r="Y54" t="e">
        <f>VLOOKUP(H54,Kunden!$G$1:$H$1000,2,FALSE)</f>
        <v>#N/A</v>
      </c>
      <c r="Z54" t="str">
        <f t="shared" si="5"/>
        <v>J. Torrent SA</v>
      </c>
    </row>
    <row r="55" spans="1:26" ht="33.75" x14ac:dyDescent="0.25">
      <c r="A55" s="15">
        <v>143371</v>
      </c>
      <c r="B55" s="16" t="s">
        <v>9237</v>
      </c>
      <c r="C55" s="17" t="s">
        <v>9277</v>
      </c>
      <c r="D55" s="18" t="s">
        <v>9271</v>
      </c>
      <c r="E55" s="19">
        <v>0.81</v>
      </c>
      <c r="F55" s="19">
        <v>3.65</v>
      </c>
      <c r="G55" s="19">
        <v>34.92</v>
      </c>
      <c r="H55" s="20">
        <v>10436</v>
      </c>
      <c r="I55" s="21" t="s">
        <v>7800</v>
      </c>
      <c r="J55" s="24" t="s">
        <v>12</v>
      </c>
      <c r="K55" s="22">
        <v>46107</v>
      </c>
      <c r="L55" s="21" t="s">
        <v>9184</v>
      </c>
      <c r="M55" s="23">
        <v>4</v>
      </c>
      <c r="N55" s="23">
        <v>1052</v>
      </c>
      <c r="O55" s="23">
        <v>772</v>
      </c>
      <c r="P55" s="15">
        <v>8912</v>
      </c>
      <c r="Q55">
        <f t="shared" si="0"/>
        <v>8912</v>
      </c>
      <c r="R55">
        <f t="shared" si="1"/>
        <v>8912</v>
      </c>
      <c r="T55" t="str">
        <f t="shared" si="2"/>
        <v>1220569</v>
      </c>
      <c r="U55" t="str">
        <f t="shared" si="3"/>
        <v/>
      </c>
      <c r="W55" t="str">
        <f t="shared" si="4"/>
        <v>FIRESWISS FOAM 30-19 (VSG) / EI30 / 42 dB / 19 mm</v>
      </c>
      <c r="Y55" t="e">
        <f>VLOOKUP(H55,Kunden!$G$1:$H$1000,2,FALSE)</f>
        <v>#N/A</v>
      </c>
      <c r="Z55" t="str">
        <f t="shared" si="5"/>
        <v>J. Torrent SA</v>
      </c>
    </row>
    <row r="56" spans="1:26" ht="33.75" x14ac:dyDescent="0.25">
      <c r="A56" s="15">
        <v>143371</v>
      </c>
      <c r="B56" s="16" t="s">
        <v>9246</v>
      </c>
      <c r="C56" s="17" t="s">
        <v>9277</v>
      </c>
      <c r="D56" s="18" t="s">
        <v>9271</v>
      </c>
      <c r="E56" s="19">
        <v>0.61</v>
      </c>
      <c r="F56" s="19">
        <v>3.12</v>
      </c>
      <c r="G56" s="19">
        <v>26.22</v>
      </c>
      <c r="H56" s="20">
        <v>10436</v>
      </c>
      <c r="I56" s="21" t="s">
        <v>7800</v>
      </c>
      <c r="J56" s="24" t="s">
        <v>12</v>
      </c>
      <c r="K56" s="22">
        <v>46107</v>
      </c>
      <c r="L56" s="21" t="s">
        <v>9184</v>
      </c>
      <c r="M56" s="23">
        <v>1</v>
      </c>
      <c r="N56" s="23">
        <v>790</v>
      </c>
      <c r="O56" s="23">
        <v>772</v>
      </c>
      <c r="P56" s="15">
        <v>8912</v>
      </c>
      <c r="Q56">
        <f t="shared" si="0"/>
        <v>8912</v>
      </c>
      <c r="R56">
        <f t="shared" si="1"/>
        <v>8912</v>
      </c>
      <c r="T56" t="str">
        <f t="shared" si="2"/>
        <v>1220569</v>
      </c>
      <c r="U56" t="str">
        <f t="shared" si="3"/>
        <v/>
      </c>
      <c r="W56" t="str">
        <f t="shared" si="4"/>
        <v>FIRESWISS FOAM 30-19 (VSG) / EI30 / 42 dB / 19 mm</v>
      </c>
      <c r="Y56" t="e">
        <f>VLOOKUP(H56,Kunden!$G$1:$H$1000,2,FALSE)</f>
        <v>#N/A</v>
      </c>
      <c r="Z56" t="str">
        <f t="shared" si="5"/>
        <v>J. Torrent SA</v>
      </c>
    </row>
    <row r="57" spans="1:26" ht="33.75" x14ac:dyDescent="0.25">
      <c r="A57" s="15">
        <v>143371</v>
      </c>
      <c r="B57" s="16" t="s">
        <v>9266</v>
      </c>
      <c r="C57" s="17" t="s">
        <v>9277</v>
      </c>
      <c r="D57" s="18" t="s">
        <v>9271</v>
      </c>
      <c r="E57" s="19">
        <v>0.98</v>
      </c>
      <c r="F57" s="19">
        <v>4.0599999999999996</v>
      </c>
      <c r="G57" s="19">
        <v>42.19</v>
      </c>
      <c r="H57" s="20">
        <v>10436</v>
      </c>
      <c r="I57" s="21" t="s">
        <v>7800</v>
      </c>
      <c r="J57" s="24" t="s">
        <v>12</v>
      </c>
      <c r="K57" s="22">
        <v>46107</v>
      </c>
      <c r="L57" s="21" t="s">
        <v>9184</v>
      </c>
      <c r="M57" s="23">
        <v>1</v>
      </c>
      <c r="N57" s="23">
        <v>790</v>
      </c>
      <c r="O57" s="23">
        <v>1242</v>
      </c>
      <c r="P57" s="15">
        <v>8912</v>
      </c>
      <c r="Q57">
        <f t="shared" si="0"/>
        <v>8912</v>
      </c>
      <c r="R57">
        <f t="shared" si="1"/>
        <v>8912</v>
      </c>
      <c r="T57" t="str">
        <f t="shared" si="2"/>
        <v>1220569</v>
      </c>
      <c r="U57" t="str">
        <f t="shared" si="3"/>
        <v/>
      </c>
      <c r="W57" t="str">
        <f t="shared" si="4"/>
        <v>FIRESWISS FOAM 30-19 (VSG) / EI30 / 42 dB / 19 mm</v>
      </c>
      <c r="Y57" t="e">
        <f>VLOOKUP(H57,Kunden!$G$1:$H$1000,2,FALSE)</f>
        <v>#N/A</v>
      </c>
      <c r="Z57" t="str">
        <f t="shared" si="5"/>
        <v>J. Torrent SA</v>
      </c>
    </row>
    <row r="58" spans="1:26" ht="33.75" x14ac:dyDescent="0.25">
      <c r="A58" s="15">
        <v>143371</v>
      </c>
      <c r="B58" s="16" t="s">
        <v>9268</v>
      </c>
      <c r="C58" s="17" t="s">
        <v>9277</v>
      </c>
      <c r="D58" s="18" t="s">
        <v>9271</v>
      </c>
      <c r="E58" s="19">
        <v>0.6</v>
      </c>
      <c r="F58" s="19">
        <v>3.1</v>
      </c>
      <c r="G58" s="19">
        <v>25.88</v>
      </c>
      <c r="H58" s="20">
        <v>10436</v>
      </c>
      <c r="I58" s="21" t="s">
        <v>7800</v>
      </c>
      <c r="J58" s="24" t="s">
        <v>12</v>
      </c>
      <c r="K58" s="22">
        <v>46107</v>
      </c>
      <c r="L58" s="21" t="s">
        <v>9184</v>
      </c>
      <c r="M58" s="23">
        <v>1</v>
      </c>
      <c r="N58" s="23">
        <v>790</v>
      </c>
      <c r="O58" s="23">
        <v>762</v>
      </c>
      <c r="P58" s="15">
        <v>8912</v>
      </c>
      <c r="Q58">
        <f t="shared" si="0"/>
        <v>8912</v>
      </c>
      <c r="R58">
        <f t="shared" si="1"/>
        <v>8912</v>
      </c>
      <c r="T58" t="str">
        <f t="shared" si="2"/>
        <v>1220569</v>
      </c>
      <c r="U58" t="str">
        <f t="shared" si="3"/>
        <v/>
      </c>
      <c r="W58" t="str">
        <f t="shared" si="4"/>
        <v>FIRESWISS FOAM 30-19 (VSG) / EI30 / 42 dB / 19 mm</v>
      </c>
      <c r="Y58" t="e">
        <f>VLOOKUP(H58,Kunden!$G$1:$H$1000,2,FALSE)</f>
        <v>#N/A</v>
      </c>
      <c r="Z58" t="str">
        <f t="shared" si="5"/>
        <v>J. Torrent SA</v>
      </c>
    </row>
    <row r="59" spans="1:26" ht="33.75" x14ac:dyDescent="0.25">
      <c r="A59" s="15">
        <v>143371</v>
      </c>
      <c r="B59" s="16" t="s">
        <v>9278</v>
      </c>
      <c r="C59" s="17" t="s">
        <v>9277</v>
      </c>
      <c r="D59" s="18" t="s">
        <v>9271</v>
      </c>
      <c r="E59" s="19">
        <v>0.84</v>
      </c>
      <c r="F59" s="19">
        <v>3.72</v>
      </c>
      <c r="G59" s="19">
        <v>36.119999999999997</v>
      </c>
      <c r="H59" s="20">
        <v>10436</v>
      </c>
      <c r="I59" s="21" t="s">
        <v>7800</v>
      </c>
      <c r="J59" s="24" t="s">
        <v>12</v>
      </c>
      <c r="K59" s="22">
        <v>46107</v>
      </c>
      <c r="L59" s="21" t="s">
        <v>9184</v>
      </c>
      <c r="M59" s="23">
        <v>6</v>
      </c>
      <c r="N59" s="23">
        <v>1088</v>
      </c>
      <c r="O59" s="23">
        <v>772</v>
      </c>
      <c r="P59" s="15">
        <v>8912</v>
      </c>
      <c r="Q59">
        <f t="shared" si="0"/>
        <v>8912</v>
      </c>
      <c r="R59">
        <f t="shared" si="1"/>
        <v>8912</v>
      </c>
      <c r="T59" t="str">
        <f t="shared" si="2"/>
        <v>1220569</v>
      </c>
      <c r="U59" t="str">
        <f t="shared" si="3"/>
        <v/>
      </c>
      <c r="W59" t="str">
        <f t="shared" si="4"/>
        <v>FIRESWISS FOAM 30-19 (VSG) / EI30 / 42 dB / 19 mm</v>
      </c>
      <c r="Y59" t="e">
        <f>VLOOKUP(H59,Kunden!$G$1:$H$1000,2,FALSE)</f>
        <v>#N/A</v>
      </c>
      <c r="Z59" t="str">
        <f t="shared" si="5"/>
        <v>J. Torrent SA</v>
      </c>
    </row>
    <row r="60" spans="1:26" ht="33.75" x14ac:dyDescent="0.25">
      <c r="A60" s="15">
        <v>143371</v>
      </c>
      <c r="B60" s="16" t="s">
        <v>9279</v>
      </c>
      <c r="C60" s="17" t="s">
        <v>9277</v>
      </c>
      <c r="D60" s="18" t="s">
        <v>9271</v>
      </c>
      <c r="E60" s="19">
        <v>1.35</v>
      </c>
      <c r="F60" s="19">
        <v>4.66</v>
      </c>
      <c r="G60" s="19">
        <v>58.11</v>
      </c>
      <c r="H60" s="20">
        <v>10436</v>
      </c>
      <c r="I60" s="21" t="s">
        <v>7800</v>
      </c>
      <c r="J60" s="24" t="s">
        <v>12</v>
      </c>
      <c r="K60" s="22">
        <v>46107</v>
      </c>
      <c r="L60" s="21" t="s">
        <v>9184</v>
      </c>
      <c r="M60" s="23">
        <v>6</v>
      </c>
      <c r="N60" s="23">
        <v>1088</v>
      </c>
      <c r="O60" s="23">
        <v>1242</v>
      </c>
      <c r="P60" s="15">
        <v>8912</v>
      </c>
      <c r="Q60">
        <f t="shared" si="0"/>
        <v>8912</v>
      </c>
      <c r="R60">
        <f t="shared" si="1"/>
        <v>8912</v>
      </c>
      <c r="T60" t="str">
        <f t="shared" si="2"/>
        <v>1220569</v>
      </c>
      <c r="U60" t="str">
        <f t="shared" si="3"/>
        <v/>
      </c>
      <c r="W60" t="str">
        <f t="shared" si="4"/>
        <v>FIRESWISS FOAM 30-19 (VSG) / EI30 / 42 dB / 19 mm</v>
      </c>
      <c r="Y60" t="e">
        <f>VLOOKUP(H60,Kunden!$G$1:$H$1000,2,FALSE)</f>
        <v>#N/A</v>
      </c>
      <c r="Z60" t="str">
        <f t="shared" si="5"/>
        <v>J. Torrent SA</v>
      </c>
    </row>
    <row r="61" spans="1:26" ht="33.75" x14ac:dyDescent="0.25">
      <c r="A61" s="15">
        <v>143371</v>
      </c>
      <c r="B61" s="16" t="s">
        <v>9280</v>
      </c>
      <c r="C61" s="17" t="s">
        <v>9277</v>
      </c>
      <c r="D61" s="18" t="s">
        <v>9271</v>
      </c>
      <c r="E61" s="19">
        <v>0.83</v>
      </c>
      <c r="F61" s="19">
        <v>3.7</v>
      </c>
      <c r="G61" s="19">
        <v>35.65</v>
      </c>
      <c r="H61" s="20">
        <v>10436</v>
      </c>
      <c r="I61" s="21" t="s">
        <v>7800</v>
      </c>
      <c r="J61" s="24" t="s">
        <v>12</v>
      </c>
      <c r="K61" s="22">
        <v>46107</v>
      </c>
      <c r="L61" s="21" t="s">
        <v>9184</v>
      </c>
      <c r="M61" s="23">
        <v>6</v>
      </c>
      <c r="N61" s="23">
        <v>1088</v>
      </c>
      <c r="O61" s="23">
        <v>762</v>
      </c>
      <c r="P61" s="15">
        <v>8912</v>
      </c>
      <c r="Q61">
        <f t="shared" si="0"/>
        <v>8912</v>
      </c>
      <c r="R61">
        <f t="shared" si="1"/>
        <v>8912</v>
      </c>
      <c r="T61" t="str">
        <f t="shared" si="2"/>
        <v>1220569</v>
      </c>
      <c r="U61" t="str">
        <f t="shared" si="3"/>
        <v/>
      </c>
      <c r="W61" t="str">
        <f t="shared" si="4"/>
        <v>FIRESWISS FOAM 30-19 (VSG) / EI30 / 42 dB / 19 mm</v>
      </c>
      <c r="Y61" t="e">
        <f>VLOOKUP(H61,Kunden!$G$1:$H$1000,2,FALSE)</f>
        <v>#N/A</v>
      </c>
      <c r="Z61" t="str">
        <f t="shared" si="5"/>
        <v>J. Torrent SA</v>
      </c>
    </row>
    <row r="62" spans="1:26" ht="33.75" x14ac:dyDescent="0.25">
      <c r="A62" s="15">
        <v>143371</v>
      </c>
      <c r="B62" s="16" t="s">
        <v>9281</v>
      </c>
      <c r="C62" s="17" t="s">
        <v>9277</v>
      </c>
      <c r="D62" s="18" t="s">
        <v>9271</v>
      </c>
      <c r="E62" s="19">
        <v>0.68</v>
      </c>
      <c r="F62" s="19">
        <v>3.32</v>
      </c>
      <c r="G62" s="19">
        <v>29.34</v>
      </c>
      <c r="H62" s="20">
        <v>10436</v>
      </c>
      <c r="I62" s="21" t="s">
        <v>7800</v>
      </c>
      <c r="J62" s="24" t="s">
        <v>12</v>
      </c>
      <c r="K62" s="22">
        <v>46107</v>
      </c>
      <c r="L62" s="21" t="s">
        <v>9184</v>
      </c>
      <c r="M62" s="23">
        <v>1</v>
      </c>
      <c r="N62" s="23">
        <v>910</v>
      </c>
      <c r="O62" s="23">
        <v>750</v>
      </c>
      <c r="P62" s="15">
        <v>8912</v>
      </c>
      <c r="Q62">
        <f t="shared" si="0"/>
        <v>8912</v>
      </c>
      <c r="R62">
        <f t="shared" si="1"/>
        <v>8912</v>
      </c>
      <c r="T62" t="str">
        <f t="shared" si="2"/>
        <v>1220569</v>
      </c>
      <c r="U62" t="str">
        <f t="shared" si="3"/>
        <v/>
      </c>
      <c r="W62" t="str">
        <f t="shared" si="4"/>
        <v>FIRESWISS FOAM 30-19 (VSG) / EI30 / 42 dB / 19 mm</v>
      </c>
      <c r="Y62" t="e">
        <f>VLOOKUP(H62,Kunden!$G$1:$H$1000,2,FALSE)</f>
        <v>#N/A</v>
      </c>
      <c r="Z62" t="str">
        <f t="shared" si="5"/>
        <v>J. Torrent SA</v>
      </c>
    </row>
    <row r="63" spans="1:26" ht="33.75" x14ac:dyDescent="0.25">
      <c r="A63" s="15">
        <v>143371</v>
      </c>
      <c r="B63" s="16" t="s">
        <v>9282</v>
      </c>
      <c r="C63" s="17" t="s">
        <v>9277</v>
      </c>
      <c r="D63" s="18" t="s">
        <v>9271</v>
      </c>
      <c r="E63" s="19">
        <v>1.04</v>
      </c>
      <c r="F63" s="19">
        <v>4.0999999999999996</v>
      </c>
      <c r="G63" s="19">
        <v>44.6</v>
      </c>
      <c r="H63" s="20">
        <v>10436</v>
      </c>
      <c r="I63" s="21" t="s">
        <v>7800</v>
      </c>
      <c r="J63" s="24" t="s">
        <v>12</v>
      </c>
      <c r="K63" s="22">
        <v>46107</v>
      </c>
      <c r="L63" s="21" t="s">
        <v>9184</v>
      </c>
      <c r="M63" s="23">
        <v>1</v>
      </c>
      <c r="N63" s="23">
        <v>910</v>
      </c>
      <c r="O63" s="23">
        <v>1140</v>
      </c>
      <c r="P63" s="15">
        <v>8912</v>
      </c>
      <c r="Q63">
        <f t="shared" si="0"/>
        <v>8912</v>
      </c>
      <c r="R63">
        <f t="shared" si="1"/>
        <v>8912</v>
      </c>
      <c r="T63" t="str">
        <f t="shared" si="2"/>
        <v>1220569</v>
      </c>
      <c r="U63" t="str">
        <f t="shared" si="3"/>
        <v/>
      </c>
      <c r="W63" t="str">
        <f t="shared" si="4"/>
        <v>FIRESWISS FOAM 30-19 (VSG) / EI30 / 42 dB / 19 mm</v>
      </c>
      <c r="Y63" t="e">
        <f>VLOOKUP(H63,Kunden!$G$1:$H$1000,2,FALSE)</f>
        <v>#N/A</v>
      </c>
      <c r="Z63" t="str">
        <f t="shared" si="5"/>
        <v>J. Torrent SA</v>
      </c>
    </row>
    <row r="64" spans="1:26" ht="33.75" x14ac:dyDescent="0.25">
      <c r="A64" s="15">
        <v>143371</v>
      </c>
      <c r="B64" s="16" t="s">
        <v>9283</v>
      </c>
      <c r="C64" s="17" t="s">
        <v>9277</v>
      </c>
      <c r="D64" s="18" t="s">
        <v>9271</v>
      </c>
      <c r="E64" s="19">
        <v>0.86</v>
      </c>
      <c r="F64" s="19">
        <v>3.77</v>
      </c>
      <c r="G64" s="19">
        <v>36.94</v>
      </c>
      <c r="H64" s="20">
        <v>10436</v>
      </c>
      <c r="I64" s="21" t="s">
        <v>7800</v>
      </c>
      <c r="J64" s="24" t="s">
        <v>12</v>
      </c>
      <c r="K64" s="22">
        <v>46107</v>
      </c>
      <c r="L64" s="21" t="s">
        <v>9184</v>
      </c>
      <c r="M64" s="23">
        <v>1</v>
      </c>
      <c r="N64" s="23">
        <v>1113</v>
      </c>
      <c r="O64" s="23">
        <v>772</v>
      </c>
      <c r="P64" s="15">
        <v>8912</v>
      </c>
      <c r="Q64">
        <f t="shared" si="0"/>
        <v>8912</v>
      </c>
      <c r="R64">
        <f t="shared" si="1"/>
        <v>8912</v>
      </c>
      <c r="T64" t="str">
        <f t="shared" si="2"/>
        <v>1220569</v>
      </c>
      <c r="U64" t="str">
        <f t="shared" si="3"/>
        <v/>
      </c>
      <c r="W64" t="str">
        <f t="shared" si="4"/>
        <v>FIRESWISS FOAM 30-19 (VSG) / EI30 / 42 dB / 19 mm</v>
      </c>
      <c r="Y64" t="e">
        <f>VLOOKUP(H64,Kunden!$G$1:$H$1000,2,FALSE)</f>
        <v>#N/A</v>
      </c>
      <c r="Z64" t="str">
        <f t="shared" si="5"/>
        <v>J. Torrent SA</v>
      </c>
    </row>
    <row r="65" spans="1:26" ht="33.75" x14ac:dyDescent="0.25">
      <c r="A65" s="15">
        <v>143372</v>
      </c>
      <c r="B65" s="16" t="s">
        <v>8993</v>
      </c>
      <c r="C65" s="17" t="s">
        <v>9284</v>
      </c>
      <c r="D65" s="18" t="s">
        <v>9234</v>
      </c>
      <c r="E65" s="19">
        <v>1.2</v>
      </c>
      <c r="F65" s="19">
        <v>4.38</v>
      </c>
      <c r="G65" s="19">
        <v>41.92</v>
      </c>
      <c r="H65" s="20">
        <v>10343</v>
      </c>
      <c r="I65" s="21" t="s">
        <v>1497</v>
      </c>
      <c r="J65" s="24" t="s">
        <v>12</v>
      </c>
      <c r="K65" s="22">
        <v>46107</v>
      </c>
      <c r="L65" s="21" t="s">
        <v>9184</v>
      </c>
      <c r="M65" s="23">
        <v>1</v>
      </c>
      <c r="N65" s="23">
        <v>1131</v>
      </c>
      <c r="O65" s="23">
        <v>1059</v>
      </c>
      <c r="P65" s="15">
        <v>8893</v>
      </c>
      <c r="Q65">
        <f t="shared" ref="Q65:Q128" si="6">IF(VLOOKUP(P65*1,IDs,1,0),P65*1,"")</f>
        <v>8893</v>
      </c>
      <c r="R65">
        <f t="shared" si="1"/>
        <v>8893</v>
      </c>
      <c r="T65" t="str">
        <f t="shared" si="2"/>
        <v>26030192 DUC013 / Scheuchzer</v>
      </c>
      <c r="U65" t="str">
        <f t="shared" si="3"/>
        <v/>
      </c>
      <c r="W65" t="str">
        <f t="shared" si="4"/>
        <v>FIRESWISS FOAM 30-15 / EI30 / 40 dB / 15 mm</v>
      </c>
      <c r="Y65" t="e">
        <f>VLOOKUP(H65,Kunden!$G$1:$H$1000,2,FALSE)</f>
        <v>#N/A</v>
      </c>
      <c r="Z65" t="str">
        <f t="shared" si="5"/>
        <v>Gremaud Vitrerie SA</v>
      </c>
    </row>
    <row r="66" spans="1:26" ht="33.75" x14ac:dyDescent="0.25">
      <c r="A66" s="15">
        <v>143374</v>
      </c>
      <c r="B66" s="16" t="s">
        <v>8993</v>
      </c>
      <c r="C66" s="17" t="s">
        <v>9285</v>
      </c>
      <c r="D66" s="18" t="s">
        <v>9234</v>
      </c>
      <c r="E66" s="19">
        <v>0.89</v>
      </c>
      <c r="F66" s="19">
        <v>5.09</v>
      </c>
      <c r="G66" s="19">
        <v>31.2</v>
      </c>
      <c r="H66" s="20">
        <v>10205</v>
      </c>
      <c r="I66" s="21" t="s">
        <v>1003</v>
      </c>
      <c r="J66" s="21" t="s">
        <v>12</v>
      </c>
      <c r="K66" s="22">
        <v>46104</v>
      </c>
      <c r="L66" s="21" t="s">
        <v>9248</v>
      </c>
      <c r="M66" s="23">
        <v>1</v>
      </c>
      <c r="N66" s="23">
        <v>419</v>
      </c>
      <c r="O66" s="23">
        <v>2128</v>
      </c>
      <c r="P66" s="15">
        <v>8893</v>
      </c>
      <c r="Q66">
        <f t="shared" si="6"/>
        <v>8893</v>
      </c>
      <c r="R66">
        <f t="shared" ref="R66:R129" si="7">IFERROR(Q66,"")</f>
        <v>8893</v>
      </c>
      <c r="T66" t="str">
        <f t="shared" ref="T66:T129" si="8">LEFT(C66,FIND(CHAR(10),C66)-1)</f>
        <v>250422_Burgweg 24 Grenchen</v>
      </c>
      <c r="U66" t="str">
        <f t="shared" ref="U66:U129" si="9">RIGHT(C66,LEN(C66)-FIND(CHAR(10),C66))</f>
        <v/>
      </c>
      <c r="W66" t="str">
        <f t="shared" ref="W66:W129" si="10">LEFT(D66,FIND(CHAR(10),D66)-1)</f>
        <v>FIRESWISS FOAM 30-15 / EI30 / 40 dB / 15 mm</v>
      </c>
      <c r="Y66" t="e">
        <f>VLOOKUP(H66,Kunden!$G$1:$H$1000,2,FALSE)</f>
        <v>#N/A</v>
      </c>
      <c r="Z66" t="str">
        <f t="shared" ref="Z66:Z129" si="11">IF(ISNA(Y66),I66,Y66)</f>
        <v>Devaud und Marti AG</v>
      </c>
    </row>
    <row r="67" spans="1:26" ht="33.75" x14ac:dyDescent="0.25">
      <c r="A67" s="15">
        <v>143379</v>
      </c>
      <c r="B67" s="16" t="s">
        <v>8993</v>
      </c>
      <c r="C67" s="17" t="s">
        <v>9286</v>
      </c>
      <c r="D67" s="18" t="s">
        <v>9234</v>
      </c>
      <c r="E67" s="19">
        <v>1.1100000000000001</v>
      </c>
      <c r="F67" s="19">
        <v>4.46</v>
      </c>
      <c r="G67" s="19">
        <v>38.79</v>
      </c>
      <c r="H67" s="20">
        <v>10328</v>
      </c>
      <c r="I67" s="21" t="s">
        <v>1440</v>
      </c>
      <c r="J67" s="21" t="s">
        <v>12</v>
      </c>
      <c r="K67" s="22">
        <v>46105</v>
      </c>
      <c r="L67" s="21" t="s">
        <v>9241</v>
      </c>
      <c r="M67" s="23">
        <v>1</v>
      </c>
      <c r="N67" s="23">
        <v>744</v>
      </c>
      <c r="O67" s="23">
        <v>1490</v>
      </c>
      <c r="P67" s="15">
        <v>8893</v>
      </c>
      <c r="Q67">
        <f t="shared" si="6"/>
        <v>8893</v>
      </c>
      <c r="R67">
        <f t="shared" si="7"/>
        <v>8893</v>
      </c>
      <c r="T67" t="str">
        <f t="shared" si="8"/>
        <v>Buchs Atelier CO26-0215-01</v>
      </c>
      <c r="U67" t="str">
        <f t="shared" si="9"/>
        <v/>
      </c>
      <c r="W67" t="str">
        <f t="shared" si="10"/>
        <v>FIRESWISS FOAM 30-15 / EI30 / 40 dB / 15 mm</v>
      </c>
      <c r="Y67" t="e">
        <f>VLOOKUP(H67,Kunden!$G$1:$H$1000,2,FALSE)</f>
        <v>#N/A</v>
      </c>
      <c r="Z67" t="str">
        <f t="shared" si="11"/>
        <v xml:space="preserve">Buchs Menuiserie SA </v>
      </c>
    </row>
    <row r="68" spans="1:26" ht="33.75" x14ac:dyDescent="0.25">
      <c r="A68" s="15">
        <v>143383</v>
      </c>
      <c r="B68" s="16" t="s">
        <v>8993</v>
      </c>
      <c r="C68" s="17" t="s">
        <v>9287</v>
      </c>
      <c r="D68" s="18" t="s">
        <v>9288</v>
      </c>
      <c r="E68" s="19">
        <v>0.5</v>
      </c>
      <c r="F68" s="19">
        <v>2.59</v>
      </c>
      <c r="G68" s="19">
        <v>14.34</v>
      </c>
      <c r="H68" s="20">
        <v>11051</v>
      </c>
      <c r="I68" s="21" t="s">
        <v>4117</v>
      </c>
      <c r="J68" s="24" t="s">
        <v>12</v>
      </c>
      <c r="K68" s="22">
        <v>46106</v>
      </c>
      <c r="L68" s="21" t="s">
        <v>9182</v>
      </c>
      <c r="M68" s="23">
        <v>1</v>
      </c>
      <c r="N68" s="23">
        <v>355</v>
      </c>
      <c r="O68" s="23">
        <v>940</v>
      </c>
      <c r="P68" s="15">
        <v>8936</v>
      </c>
      <c r="Q68">
        <f t="shared" si="6"/>
        <v>8936</v>
      </c>
      <c r="R68">
        <f t="shared" si="7"/>
        <v>8936</v>
      </c>
      <c r="T68" t="str">
        <f t="shared" si="8"/>
        <v>25176</v>
      </c>
      <c r="U68" t="str">
        <f t="shared" si="9"/>
        <v/>
      </c>
      <c r="W68" t="str">
        <f t="shared" si="10"/>
        <v>FIRESWISS FOAM 30-19 (VSG) Mattfolie / EI30 / 42 dB / 19 mm</v>
      </c>
      <c r="Y68" t="e">
        <f>VLOOKUP(H68,Kunden!$G$1:$H$1000,2,FALSE)</f>
        <v>#N/A</v>
      </c>
      <c r="Z68" t="str">
        <f t="shared" si="11"/>
        <v>Paul Luchsinger AG</v>
      </c>
    </row>
    <row r="69" spans="1:26" ht="33.75" x14ac:dyDescent="0.25">
      <c r="A69" s="15">
        <v>143385</v>
      </c>
      <c r="B69" s="16" t="s">
        <v>8993</v>
      </c>
      <c r="C69" s="17" t="s">
        <v>9289</v>
      </c>
      <c r="D69" s="18" t="s">
        <v>9234</v>
      </c>
      <c r="E69" s="19">
        <v>2.2200000000000002</v>
      </c>
      <c r="F69" s="19">
        <v>5.97</v>
      </c>
      <c r="G69" s="19">
        <v>77.63</v>
      </c>
      <c r="H69" s="20">
        <v>10440</v>
      </c>
      <c r="I69" s="21" t="s">
        <v>1864</v>
      </c>
      <c r="J69" s="21" t="s">
        <v>12</v>
      </c>
      <c r="K69" s="22">
        <v>46105</v>
      </c>
      <c r="L69" s="21" t="s">
        <v>9241</v>
      </c>
      <c r="M69" s="23">
        <v>1</v>
      </c>
      <c r="N69" s="23">
        <v>1395</v>
      </c>
      <c r="O69" s="23">
        <v>1590</v>
      </c>
      <c r="P69" s="15">
        <v>8893</v>
      </c>
      <c r="Q69">
        <f t="shared" si="6"/>
        <v>8893</v>
      </c>
      <c r="R69">
        <f t="shared" si="7"/>
        <v>8893</v>
      </c>
      <c r="T69" t="str">
        <f t="shared" si="8"/>
        <v>Guillaume</v>
      </c>
      <c r="U69" t="str">
        <f t="shared" si="9"/>
        <v/>
      </c>
      <c r="W69" t="str">
        <f t="shared" si="10"/>
        <v>FIRESWISS FOAM 30-15 / EI30 / 40 dB / 15 mm</v>
      </c>
      <c r="Y69" t="e">
        <f>VLOOKUP(H69,Kunden!$G$1:$H$1000,2,FALSE)</f>
        <v>#N/A</v>
      </c>
      <c r="Z69" t="str">
        <f t="shared" si="11"/>
        <v>Vitrerie Marioni SA</v>
      </c>
    </row>
    <row r="70" spans="1:26" ht="33.75" x14ac:dyDescent="0.25">
      <c r="A70" s="15">
        <v>143390</v>
      </c>
      <c r="B70" s="16" t="s">
        <v>8993</v>
      </c>
      <c r="C70" s="17" t="s">
        <v>9290</v>
      </c>
      <c r="D70" s="18" t="s">
        <v>9234</v>
      </c>
      <c r="E70" s="19">
        <v>0.96</v>
      </c>
      <c r="F70" s="19">
        <v>3.96</v>
      </c>
      <c r="G70" s="19">
        <v>33.71</v>
      </c>
      <c r="H70" s="20">
        <v>10787</v>
      </c>
      <c r="I70" s="21" t="s">
        <v>3149</v>
      </c>
      <c r="J70" s="24" t="s">
        <v>12</v>
      </c>
      <c r="K70" s="22">
        <v>46105</v>
      </c>
      <c r="L70" s="21" t="s">
        <v>9241</v>
      </c>
      <c r="M70" s="23">
        <v>2</v>
      </c>
      <c r="N70" s="23">
        <v>860</v>
      </c>
      <c r="O70" s="23">
        <v>1120</v>
      </c>
      <c r="P70" s="15">
        <v>8893</v>
      </c>
      <c r="Q70">
        <f t="shared" si="6"/>
        <v>8893</v>
      </c>
      <c r="R70">
        <f t="shared" si="7"/>
        <v>8893</v>
      </c>
      <c r="T70" t="str">
        <f t="shared" si="8"/>
        <v>CO-260173 – Piscine des Arêtes</v>
      </c>
      <c r="U70" t="str">
        <f t="shared" si="9"/>
        <v/>
      </c>
      <c r="W70" t="str">
        <f t="shared" si="10"/>
        <v>FIRESWISS FOAM 30-15 / EI30 / 40 dB / 15 mm</v>
      </c>
      <c r="Y70" t="e">
        <f>VLOOKUP(H70,Kunden!$G$1:$H$1000,2,FALSE)</f>
        <v>#N/A</v>
      </c>
      <c r="Z70" t="str">
        <f t="shared" si="11"/>
        <v>Walzer SA</v>
      </c>
    </row>
    <row r="71" spans="1:26" ht="33.75" x14ac:dyDescent="0.25">
      <c r="A71" s="15">
        <v>143390</v>
      </c>
      <c r="B71" s="16" t="s">
        <v>9179</v>
      </c>
      <c r="C71" s="17" t="s">
        <v>9290</v>
      </c>
      <c r="D71" s="18" t="s">
        <v>9234</v>
      </c>
      <c r="E71" s="19">
        <v>1.42</v>
      </c>
      <c r="F71" s="19">
        <v>4.7699999999999996</v>
      </c>
      <c r="G71" s="19">
        <v>49.62</v>
      </c>
      <c r="H71" s="20">
        <v>10787</v>
      </c>
      <c r="I71" s="21" t="s">
        <v>3149</v>
      </c>
      <c r="J71" s="24" t="s">
        <v>12</v>
      </c>
      <c r="K71" s="22">
        <v>46105</v>
      </c>
      <c r="L71" s="21" t="s">
        <v>9241</v>
      </c>
      <c r="M71" s="23">
        <v>1</v>
      </c>
      <c r="N71" s="23">
        <v>1266</v>
      </c>
      <c r="O71" s="23">
        <v>1120</v>
      </c>
      <c r="P71" s="15">
        <v>8893</v>
      </c>
      <c r="Q71">
        <f t="shared" si="6"/>
        <v>8893</v>
      </c>
      <c r="R71">
        <f t="shared" si="7"/>
        <v>8893</v>
      </c>
      <c r="T71" t="str">
        <f t="shared" si="8"/>
        <v>CO-260173 – Piscine des Arêtes</v>
      </c>
      <c r="U71" t="str">
        <f t="shared" si="9"/>
        <v/>
      </c>
      <c r="W71" t="str">
        <f t="shared" si="10"/>
        <v>FIRESWISS FOAM 30-15 / EI30 / 40 dB / 15 mm</v>
      </c>
      <c r="Y71" t="e">
        <f>VLOOKUP(H71,Kunden!$G$1:$H$1000,2,FALSE)</f>
        <v>#N/A</v>
      </c>
      <c r="Z71" t="str">
        <f t="shared" si="11"/>
        <v>Walzer SA</v>
      </c>
    </row>
    <row r="72" spans="1:26" ht="33.75" x14ac:dyDescent="0.25">
      <c r="A72" s="15">
        <v>143390</v>
      </c>
      <c r="B72" s="16" t="s">
        <v>9180</v>
      </c>
      <c r="C72" s="17" t="s">
        <v>9290</v>
      </c>
      <c r="D72" s="18" t="s">
        <v>9234</v>
      </c>
      <c r="E72" s="19">
        <v>1.78</v>
      </c>
      <c r="F72" s="19">
        <v>5.36</v>
      </c>
      <c r="G72" s="19">
        <v>62.14</v>
      </c>
      <c r="H72" s="20">
        <v>10787</v>
      </c>
      <c r="I72" s="21" t="s">
        <v>3149</v>
      </c>
      <c r="J72" s="24" t="s">
        <v>12</v>
      </c>
      <c r="K72" s="22">
        <v>46105</v>
      </c>
      <c r="L72" s="21" t="s">
        <v>9241</v>
      </c>
      <c r="M72" s="23">
        <v>3</v>
      </c>
      <c r="N72" s="23">
        <v>1482</v>
      </c>
      <c r="O72" s="23">
        <v>1198</v>
      </c>
      <c r="P72" s="15">
        <v>8893</v>
      </c>
      <c r="Q72">
        <f t="shared" si="6"/>
        <v>8893</v>
      </c>
      <c r="R72">
        <f t="shared" si="7"/>
        <v>8893</v>
      </c>
      <c r="T72" t="str">
        <f t="shared" si="8"/>
        <v>CO-260173 – Piscine des Arêtes</v>
      </c>
      <c r="U72" t="str">
        <f t="shared" si="9"/>
        <v/>
      </c>
      <c r="W72" t="str">
        <f t="shared" si="10"/>
        <v>FIRESWISS FOAM 30-15 / EI30 / 40 dB / 15 mm</v>
      </c>
      <c r="Y72" t="e">
        <f>VLOOKUP(H72,Kunden!$G$1:$H$1000,2,FALSE)</f>
        <v>#N/A</v>
      </c>
      <c r="Z72" t="str">
        <f t="shared" si="11"/>
        <v>Walzer SA</v>
      </c>
    </row>
    <row r="73" spans="1:26" ht="33.75" x14ac:dyDescent="0.25">
      <c r="A73" s="15">
        <v>143391</v>
      </c>
      <c r="B73" s="16" t="s">
        <v>8993</v>
      </c>
      <c r="C73" s="17" t="s">
        <v>9291</v>
      </c>
      <c r="D73" s="18" t="s">
        <v>9234</v>
      </c>
      <c r="E73" s="19">
        <v>1.23</v>
      </c>
      <c r="F73" s="19">
        <v>5.39</v>
      </c>
      <c r="G73" s="19">
        <v>43.2</v>
      </c>
      <c r="H73" s="20">
        <v>10365</v>
      </c>
      <c r="I73" s="21" t="s">
        <v>1588</v>
      </c>
      <c r="J73" s="24" t="s">
        <v>12</v>
      </c>
      <c r="K73" s="22">
        <v>46105</v>
      </c>
      <c r="L73" s="21" t="s">
        <v>9241</v>
      </c>
      <c r="M73" s="23">
        <v>2</v>
      </c>
      <c r="N73" s="23">
        <v>585</v>
      </c>
      <c r="O73" s="23">
        <v>2110</v>
      </c>
      <c r="P73" s="15">
        <v>8893</v>
      </c>
      <c r="Q73">
        <f t="shared" si="6"/>
        <v>8893</v>
      </c>
      <c r="R73">
        <f t="shared" si="7"/>
        <v>8893</v>
      </c>
      <c r="T73" t="str">
        <f t="shared" si="8"/>
        <v>8697</v>
      </c>
      <c r="U73" t="str">
        <f t="shared" si="9"/>
        <v/>
      </c>
      <c r="W73" t="str">
        <f t="shared" si="10"/>
        <v>FIRESWISS FOAM 30-15 / EI30 / 40 dB / 15 mm</v>
      </c>
      <c r="Y73" t="e">
        <f>VLOOKUP(H73,Kunden!$G$1:$H$1000,2,FALSE)</f>
        <v>#N/A</v>
      </c>
      <c r="Z73" t="str">
        <f t="shared" si="11"/>
        <v>Vitrerie G.Ciullo SA</v>
      </c>
    </row>
    <row r="74" spans="1:26" ht="33.75" x14ac:dyDescent="0.25">
      <c r="A74" s="15">
        <v>143392</v>
      </c>
      <c r="B74" s="16" t="s">
        <v>8993</v>
      </c>
      <c r="C74" s="17" t="s">
        <v>9292</v>
      </c>
      <c r="D74" s="18" t="s">
        <v>9259</v>
      </c>
      <c r="E74" s="19">
        <v>0.75</v>
      </c>
      <c r="F74" s="19">
        <v>3.48</v>
      </c>
      <c r="G74" s="19">
        <v>39.74</v>
      </c>
      <c r="H74" s="20">
        <v>10520</v>
      </c>
      <c r="I74" s="21" t="s">
        <v>2157</v>
      </c>
      <c r="J74" s="24" t="s">
        <v>12</v>
      </c>
      <c r="K74" s="22">
        <v>46105</v>
      </c>
      <c r="L74" s="21" t="s">
        <v>9241</v>
      </c>
      <c r="M74" s="23">
        <v>1</v>
      </c>
      <c r="N74" s="23">
        <v>964</v>
      </c>
      <c r="O74" s="23">
        <v>778</v>
      </c>
      <c r="P74" s="15">
        <v>8913</v>
      </c>
      <c r="Q74">
        <f t="shared" si="6"/>
        <v>8913</v>
      </c>
      <c r="R74">
        <f t="shared" si="7"/>
        <v>8913</v>
      </c>
      <c r="T74" t="str">
        <f t="shared" si="8"/>
        <v>TG-AR/25-349-4 DuPeyrou 4</v>
      </c>
      <c r="U74" t="str">
        <f t="shared" si="9"/>
        <v>02</v>
      </c>
      <c r="W74" t="str">
        <f t="shared" si="10"/>
        <v>FIRESWISS FOAM 60-23 / EI60 / 43 dB / 23 mm</v>
      </c>
      <c r="Y74" t="e">
        <f>VLOOKUP(H74,Kunden!$G$1:$H$1000,2,FALSE)</f>
        <v>#N/A</v>
      </c>
      <c r="Z74" t="str">
        <f t="shared" si="11"/>
        <v>Societé Technique SA</v>
      </c>
    </row>
    <row r="75" spans="1:26" ht="33.75" x14ac:dyDescent="0.25">
      <c r="A75" s="15">
        <v>143392</v>
      </c>
      <c r="B75" s="16" t="s">
        <v>9179</v>
      </c>
      <c r="C75" s="17" t="s">
        <v>9293</v>
      </c>
      <c r="D75" s="18" t="s">
        <v>9259</v>
      </c>
      <c r="E75" s="19">
        <v>0.65</v>
      </c>
      <c r="F75" s="19">
        <v>3.28</v>
      </c>
      <c r="G75" s="19">
        <v>34.64</v>
      </c>
      <c r="H75" s="20">
        <v>10520</v>
      </c>
      <c r="I75" s="21" t="s">
        <v>2157</v>
      </c>
      <c r="J75" s="24" t="s">
        <v>12</v>
      </c>
      <c r="K75" s="22">
        <v>46105</v>
      </c>
      <c r="L75" s="21" t="s">
        <v>9241</v>
      </c>
      <c r="M75" s="23">
        <v>1</v>
      </c>
      <c r="N75" s="23">
        <v>964</v>
      </c>
      <c r="O75" s="23">
        <v>678</v>
      </c>
      <c r="P75" s="15">
        <v>8913</v>
      </c>
      <c r="Q75">
        <f t="shared" si="6"/>
        <v>8913</v>
      </c>
      <c r="R75">
        <f t="shared" si="7"/>
        <v>8913</v>
      </c>
      <c r="T75" t="str">
        <f t="shared" si="8"/>
        <v>TG-AR/25-349-4 DuPeyrou 4</v>
      </c>
      <c r="U75" t="str">
        <f t="shared" si="9"/>
        <v>12</v>
      </c>
      <c r="W75" t="str">
        <f t="shared" si="10"/>
        <v>FIRESWISS FOAM 60-23 / EI60 / 43 dB / 23 mm</v>
      </c>
      <c r="Y75" t="e">
        <f>VLOOKUP(H75,Kunden!$G$1:$H$1000,2,FALSE)</f>
        <v>#N/A</v>
      </c>
      <c r="Z75" t="str">
        <f t="shared" si="11"/>
        <v>Societé Technique SA</v>
      </c>
    </row>
    <row r="76" spans="1:26" ht="33.75" x14ac:dyDescent="0.25">
      <c r="A76" s="15">
        <v>143395</v>
      </c>
      <c r="B76" s="16" t="s">
        <v>8993</v>
      </c>
      <c r="C76" s="17" t="s">
        <v>9294</v>
      </c>
      <c r="D76" s="18" t="s">
        <v>9234</v>
      </c>
      <c r="E76" s="19">
        <v>1.57</v>
      </c>
      <c r="F76" s="19">
        <v>5.41</v>
      </c>
      <c r="G76" s="19">
        <v>54.8</v>
      </c>
      <c r="H76" s="20">
        <v>11346</v>
      </c>
      <c r="I76" s="21" t="s">
        <v>6338</v>
      </c>
      <c r="J76" s="24" t="s">
        <v>12</v>
      </c>
      <c r="K76" s="22">
        <v>46104</v>
      </c>
      <c r="L76" s="21" t="s">
        <v>9248</v>
      </c>
      <c r="M76" s="23">
        <v>1</v>
      </c>
      <c r="N76" s="23">
        <v>836</v>
      </c>
      <c r="O76" s="23">
        <v>1873</v>
      </c>
      <c r="P76" s="15">
        <v>8893</v>
      </c>
      <c r="Q76">
        <f t="shared" si="6"/>
        <v>8893</v>
      </c>
      <c r="R76">
        <f t="shared" si="7"/>
        <v>8893</v>
      </c>
      <c r="T76" t="str">
        <f t="shared" si="8"/>
        <v>42929 Bernaqua</v>
      </c>
      <c r="U76" t="str">
        <f t="shared" si="9"/>
        <v/>
      </c>
      <c r="W76" t="str">
        <f t="shared" si="10"/>
        <v>FIRESWISS FOAM 30-15 / EI30 / 40 dB / 15 mm</v>
      </c>
      <c r="Y76" t="e">
        <f>VLOOKUP(H76,Kunden!$G$1:$H$1000,2,FALSE)</f>
        <v>#N/A</v>
      </c>
      <c r="Z76" t="str">
        <f t="shared" si="11"/>
        <v>Mevo-Fenster AG</v>
      </c>
    </row>
    <row r="77" spans="1:26" ht="60" x14ac:dyDescent="0.25">
      <c r="A77" s="15">
        <v>143400</v>
      </c>
      <c r="B77" s="16" t="s">
        <v>8993</v>
      </c>
      <c r="C77" s="17" t="s">
        <v>9295</v>
      </c>
      <c r="D77" s="18" t="s">
        <v>9185</v>
      </c>
      <c r="E77" s="19">
        <v>3.15</v>
      </c>
      <c r="F77" s="19">
        <v>7.12</v>
      </c>
      <c r="G77" s="19">
        <v>110.11</v>
      </c>
      <c r="H77" s="20">
        <v>10193</v>
      </c>
      <c r="I77" s="21" t="s">
        <v>124</v>
      </c>
      <c r="J77" s="24" t="s">
        <v>9183</v>
      </c>
      <c r="K77" s="22">
        <v>46106</v>
      </c>
      <c r="L77" s="21" t="s">
        <v>9182</v>
      </c>
      <c r="M77" s="23">
        <v>1</v>
      </c>
      <c r="N77" s="23">
        <v>1620</v>
      </c>
      <c r="O77" s="23">
        <v>1942</v>
      </c>
      <c r="P77" s="15">
        <v>8937</v>
      </c>
      <c r="Q77">
        <f t="shared" si="6"/>
        <v>8937</v>
      </c>
      <c r="R77">
        <f t="shared" si="7"/>
        <v>8937</v>
      </c>
      <c r="T77" t="str">
        <f t="shared" si="8"/>
        <v>885331 / ISO CDR</v>
      </c>
      <c r="U77" t="str">
        <f t="shared" si="9"/>
        <v/>
      </c>
      <c r="W77" t="str">
        <f t="shared" si="10"/>
        <v>FSF 30-15  *** ISO 1 ***</v>
      </c>
      <c r="Y77" t="e">
        <f>VLOOKUP(H77,Kunden!$G$1:$H$1000,2,FALSE)</f>
        <v>#N/A</v>
      </c>
      <c r="Z77" t="str">
        <f t="shared" si="11"/>
        <v>Glas Trösch AG Isolier- und Sicherheitsglas</v>
      </c>
    </row>
    <row r="78" spans="1:26" ht="33.75" x14ac:dyDescent="0.25">
      <c r="A78" s="15">
        <v>143403</v>
      </c>
      <c r="B78" s="16" t="s">
        <v>8993</v>
      </c>
      <c r="C78" s="17" t="s">
        <v>9296</v>
      </c>
      <c r="D78" s="18" t="s">
        <v>9234</v>
      </c>
      <c r="E78" s="19">
        <v>0.9</v>
      </c>
      <c r="F78" s="19">
        <v>5.04</v>
      </c>
      <c r="G78" s="19">
        <v>31.57</v>
      </c>
      <c r="H78" s="20">
        <v>10553</v>
      </c>
      <c r="I78" s="21" t="s">
        <v>8875</v>
      </c>
      <c r="J78" s="24" t="s">
        <v>12</v>
      </c>
      <c r="K78" s="22">
        <v>46104</v>
      </c>
      <c r="L78" s="21" t="s">
        <v>9248</v>
      </c>
      <c r="M78" s="23">
        <v>1</v>
      </c>
      <c r="N78" s="23">
        <v>431</v>
      </c>
      <c r="O78" s="23">
        <v>2093</v>
      </c>
      <c r="P78" s="15">
        <v>8893</v>
      </c>
      <c r="Q78">
        <f t="shared" si="6"/>
        <v>8893</v>
      </c>
      <c r="R78">
        <f t="shared" si="7"/>
        <v>8893</v>
      </c>
      <c r="T78" t="str">
        <f t="shared" si="8"/>
        <v>728706 / 346758</v>
      </c>
      <c r="U78" t="str">
        <f t="shared" si="9"/>
        <v/>
      </c>
      <c r="W78" t="str">
        <f t="shared" si="10"/>
        <v>FIRESWISS FOAM 30-15 / EI30 / 40 dB / 15 mm</v>
      </c>
      <c r="Y78" t="e">
        <f>VLOOKUP(H78,Kunden!$G$1:$H$1000,2,FALSE)</f>
        <v>#N/A</v>
      </c>
      <c r="Z78" t="str">
        <f t="shared" si="11"/>
        <v>Glas Felber AG</v>
      </c>
    </row>
    <row r="79" spans="1:26" ht="60" x14ac:dyDescent="0.25">
      <c r="A79" s="15">
        <v>143404</v>
      </c>
      <c r="B79" s="16" t="s">
        <v>8993</v>
      </c>
      <c r="C79" s="17" t="s">
        <v>9297</v>
      </c>
      <c r="D79" s="18" t="s">
        <v>9234</v>
      </c>
      <c r="E79" s="19">
        <v>1.93</v>
      </c>
      <c r="F79" s="19">
        <v>6.29</v>
      </c>
      <c r="G79" s="19">
        <v>67.510000000000005</v>
      </c>
      <c r="H79" s="20">
        <v>10693</v>
      </c>
      <c r="I79" s="21" t="s">
        <v>2798</v>
      </c>
      <c r="J79" s="24" t="s">
        <v>9298</v>
      </c>
      <c r="K79" s="22">
        <v>46106</v>
      </c>
      <c r="L79" s="21" t="s">
        <v>9182</v>
      </c>
      <c r="M79" s="23">
        <v>2</v>
      </c>
      <c r="N79" s="23">
        <v>835</v>
      </c>
      <c r="O79" s="23">
        <v>2310</v>
      </c>
      <c r="P79" s="15">
        <v>8893</v>
      </c>
      <c r="Q79">
        <f t="shared" si="6"/>
        <v>8893</v>
      </c>
      <c r="R79">
        <f t="shared" si="7"/>
        <v>8893</v>
      </c>
      <c r="T79" t="str">
        <f t="shared" si="8"/>
        <v>1341666 / 326’022_153’8645 Sanapark, Rheinfelden</v>
      </c>
      <c r="U79" t="str">
        <f t="shared" si="9"/>
        <v/>
      </c>
      <c r="W79" t="str">
        <f t="shared" si="10"/>
        <v>FIRESWISS FOAM 30-15 / EI30 / 40 dB / 15 mm</v>
      </c>
      <c r="Y79" t="e">
        <f>VLOOKUP(H79,Kunden!$G$1:$H$1000,2,FALSE)</f>
        <v>#N/A</v>
      </c>
      <c r="Z79" t="str">
        <f t="shared" si="11"/>
        <v>Gilgen Door Systems AG</v>
      </c>
    </row>
    <row r="80" spans="1:26" ht="33.75" x14ac:dyDescent="0.25">
      <c r="A80" s="15">
        <v>143415</v>
      </c>
      <c r="B80" s="16" t="s">
        <v>8993</v>
      </c>
      <c r="C80" s="17" t="s">
        <v>9299</v>
      </c>
      <c r="D80" s="18" t="s">
        <v>9234</v>
      </c>
      <c r="E80" s="19">
        <v>0.78</v>
      </c>
      <c r="F80" s="19">
        <v>3.77</v>
      </c>
      <c r="G80" s="19">
        <v>27.26</v>
      </c>
      <c r="H80" s="20">
        <v>11061</v>
      </c>
      <c r="I80" s="21" t="s">
        <v>7173</v>
      </c>
      <c r="J80" s="24" t="s">
        <v>12</v>
      </c>
      <c r="K80" s="22">
        <v>46105</v>
      </c>
      <c r="L80" s="21" t="s">
        <v>9241</v>
      </c>
      <c r="M80" s="23">
        <v>1</v>
      </c>
      <c r="N80" s="23">
        <v>612</v>
      </c>
      <c r="O80" s="23">
        <v>1273</v>
      </c>
      <c r="P80" s="15">
        <v>8893</v>
      </c>
      <c r="Q80">
        <f t="shared" si="6"/>
        <v>8893</v>
      </c>
      <c r="R80">
        <f t="shared" si="7"/>
        <v>8893</v>
      </c>
      <c r="T80" t="str">
        <f t="shared" si="8"/>
        <v>Métairie (AC)</v>
      </c>
      <c r="U80" t="str">
        <f t="shared" si="9"/>
        <v/>
      </c>
      <c r="W80" t="str">
        <f t="shared" si="10"/>
        <v>FIRESWISS FOAM 30-15 / EI30 / 40 dB / 15 mm</v>
      </c>
      <c r="Y80" t="e">
        <f>VLOOKUP(H80,Kunden!$G$1:$H$1000,2,FALSE)</f>
        <v>#N/A</v>
      </c>
      <c r="Z80" t="str">
        <f t="shared" si="11"/>
        <v>Schaller &amp; Fils Menuiserie - Charpente SA</v>
      </c>
    </row>
    <row r="81" spans="1:26" ht="36" x14ac:dyDescent="0.25">
      <c r="A81" s="15">
        <v>143417</v>
      </c>
      <c r="B81" s="16" t="s">
        <v>8993</v>
      </c>
      <c r="C81" s="17" t="s">
        <v>9300</v>
      </c>
      <c r="D81" s="18" t="s">
        <v>9234</v>
      </c>
      <c r="E81" s="19">
        <v>3.92</v>
      </c>
      <c r="F81" s="19">
        <v>8.01</v>
      </c>
      <c r="G81" s="19">
        <v>137.28</v>
      </c>
      <c r="H81" s="20">
        <v>10693</v>
      </c>
      <c r="I81" s="21" t="s">
        <v>2798</v>
      </c>
      <c r="J81" s="21" t="s">
        <v>9298</v>
      </c>
      <c r="K81" s="22">
        <v>46106</v>
      </c>
      <c r="L81" s="21" t="s">
        <v>9182</v>
      </c>
      <c r="M81" s="23">
        <v>1</v>
      </c>
      <c r="N81" s="23">
        <v>1698</v>
      </c>
      <c r="O81" s="23">
        <v>2310</v>
      </c>
      <c r="P81" s="15">
        <v>8893</v>
      </c>
      <c r="Q81">
        <f t="shared" si="6"/>
        <v>8893</v>
      </c>
      <c r="R81">
        <f t="shared" si="7"/>
        <v>8893</v>
      </c>
      <c r="T81" t="str">
        <f t="shared" si="8"/>
        <v>1341706 / 480229 / 325’086 Schwab-Feller</v>
      </c>
      <c r="U81" t="str">
        <f t="shared" si="9"/>
        <v>Pos. 480’229</v>
      </c>
      <c r="W81" t="str">
        <f t="shared" si="10"/>
        <v>FIRESWISS FOAM 30-15 / EI30 / 40 dB / 15 mm</v>
      </c>
      <c r="Y81" t="e">
        <f>VLOOKUP(H81,Kunden!$G$1:$H$1000,2,FALSE)</f>
        <v>#N/A</v>
      </c>
      <c r="Z81" t="str">
        <f t="shared" si="11"/>
        <v>Gilgen Door Systems AG</v>
      </c>
    </row>
    <row r="82" spans="1:26" ht="36" x14ac:dyDescent="0.25">
      <c r="A82" s="15">
        <v>143417</v>
      </c>
      <c r="B82" s="16" t="s">
        <v>9179</v>
      </c>
      <c r="C82" s="17" t="s">
        <v>9301</v>
      </c>
      <c r="D82" s="18" t="s">
        <v>9234</v>
      </c>
      <c r="E82" s="19">
        <v>3.14</v>
      </c>
      <c r="F82" s="19">
        <v>7.19</v>
      </c>
      <c r="G82" s="19">
        <v>109.8</v>
      </c>
      <c r="H82" s="20">
        <v>10693</v>
      </c>
      <c r="I82" s="21" t="s">
        <v>2798</v>
      </c>
      <c r="J82" s="21" t="s">
        <v>9298</v>
      </c>
      <c r="K82" s="22">
        <v>46106</v>
      </c>
      <c r="L82" s="21" t="s">
        <v>9182</v>
      </c>
      <c r="M82" s="23">
        <v>1</v>
      </c>
      <c r="N82" s="23">
        <v>1482</v>
      </c>
      <c r="O82" s="23">
        <v>2117</v>
      </c>
      <c r="P82" s="15">
        <v>8893</v>
      </c>
      <c r="Q82">
        <f t="shared" si="6"/>
        <v>8893</v>
      </c>
      <c r="R82">
        <f t="shared" si="7"/>
        <v>8893</v>
      </c>
      <c r="T82" t="str">
        <f t="shared" si="8"/>
        <v>1341706 / 480229 / 325’086 Schwab-Feller</v>
      </c>
      <c r="U82" t="str">
        <f t="shared" si="9"/>
        <v>Pos. 480’230</v>
      </c>
      <c r="W82" t="str">
        <f t="shared" si="10"/>
        <v>FIRESWISS FOAM 30-15 / EI30 / 40 dB / 15 mm</v>
      </c>
      <c r="Y82" t="e">
        <f>VLOOKUP(H82,Kunden!$G$1:$H$1000,2,FALSE)</f>
        <v>#N/A</v>
      </c>
      <c r="Z82" t="str">
        <f t="shared" si="11"/>
        <v>Gilgen Door Systems AG</v>
      </c>
    </row>
    <row r="83" spans="1:26" ht="36" x14ac:dyDescent="0.25">
      <c r="A83" s="15">
        <v>143418</v>
      </c>
      <c r="B83" s="16" t="s">
        <v>8993</v>
      </c>
      <c r="C83" s="17" t="s">
        <v>9302</v>
      </c>
      <c r="D83" s="18" t="s">
        <v>9259</v>
      </c>
      <c r="E83" s="19">
        <v>0.57999999999999996</v>
      </c>
      <c r="F83" s="19">
        <v>3.04</v>
      </c>
      <c r="G83" s="19">
        <v>30.69</v>
      </c>
      <c r="H83" s="20">
        <v>11156</v>
      </c>
      <c r="I83" s="21" t="s">
        <v>4539</v>
      </c>
      <c r="J83" s="21" t="s">
        <v>12</v>
      </c>
      <c r="K83" s="22">
        <v>46107</v>
      </c>
      <c r="L83" s="21" t="s">
        <v>9184</v>
      </c>
      <c r="M83" s="23">
        <v>1</v>
      </c>
      <c r="N83" s="23">
        <v>800</v>
      </c>
      <c r="O83" s="23">
        <v>724</v>
      </c>
      <c r="P83" s="15">
        <v>8913</v>
      </c>
      <c r="Q83">
        <f t="shared" si="6"/>
        <v>8913</v>
      </c>
      <c r="R83">
        <f t="shared" si="7"/>
        <v>8913</v>
      </c>
      <c r="T83" t="str">
        <f t="shared" si="8"/>
        <v>1241186.003CAN et 1251187.003 CAN</v>
      </c>
      <c r="U83" t="str">
        <f t="shared" si="9"/>
        <v>N°2-H1</v>
      </c>
      <c r="W83" t="str">
        <f t="shared" si="10"/>
        <v>FIRESWISS FOAM 60-23 / EI60 / 43 dB / 23 mm</v>
      </c>
      <c r="Y83" t="e">
        <f>VLOOKUP(H83,Kunden!$G$1:$H$1000,2,FALSE)</f>
        <v>#N/A</v>
      </c>
      <c r="Z83" t="str">
        <f t="shared" si="11"/>
        <v>BAER SA</v>
      </c>
    </row>
    <row r="84" spans="1:26" ht="36" x14ac:dyDescent="0.25">
      <c r="A84" s="15">
        <v>143418</v>
      </c>
      <c r="B84" s="16" t="s">
        <v>9179</v>
      </c>
      <c r="C84" s="17" t="s">
        <v>9303</v>
      </c>
      <c r="D84" s="18" t="s">
        <v>9259</v>
      </c>
      <c r="E84" s="19">
        <v>0.91</v>
      </c>
      <c r="F84" s="19">
        <v>3.82</v>
      </c>
      <c r="G84" s="19">
        <v>48.42</v>
      </c>
      <c r="H84" s="20">
        <v>11156</v>
      </c>
      <c r="I84" s="21" t="s">
        <v>4539</v>
      </c>
      <c r="J84" s="21" t="s">
        <v>12</v>
      </c>
      <c r="K84" s="22">
        <v>46107</v>
      </c>
      <c r="L84" s="21" t="s">
        <v>9184</v>
      </c>
      <c r="M84" s="23">
        <v>1</v>
      </c>
      <c r="N84" s="23">
        <v>922</v>
      </c>
      <c r="O84" s="23">
        <v>991</v>
      </c>
      <c r="P84" s="15">
        <v>8913</v>
      </c>
      <c r="Q84">
        <f t="shared" si="6"/>
        <v>8913</v>
      </c>
      <c r="R84">
        <f t="shared" si="7"/>
        <v>8913</v>
      </c>
      <c r="T84" t="str">
        <f t="shared" si="8"/>
        <v>1241186.003CAN et 1251187.003 CAN</v>
      </c>
      <c r="U84" t="str">
        <f t="shared" si="9"/>
        <v>N°2-H2</v>
      </c>
      <c r="W84" t="str">
        <f t="shared" si="10"/>
        <v>FIRESWISS FOAM 60-23 / EI60 / 43 dB / 23 mm</v>
      </c>
      <c r="Y84" t="e">
        <f>VLOOKUP(H84,Kunden!$G$1:$H$1000,2,FALSE)</f>
        <v>#N/A</v>
      </c>
      <c r="Z84" t="str">
        <f t="shared" si="11"/>
        <v>BAER SA</v>
      </c>
    </row>
    <row r="85" spans="1:26" ht="36" x14ac:dyDescent="0.25">
      <c r="A85" s="15">
        <v>143418</v>
      </c>
      <c r="B85" s="16" t="s">
        <v>9180</v>
      </c>
      <c r="C85" s="17" t="s">
        <v>9304</v>
      </c>
      <c r="D85" s="18" t="s">
        <v>9259</v>
      </c>
      <c r="E85" s="19">
        <v>0.91</v>
      </c>
      <c r="F85" s="19">
        <v>3.82</v>
      </c>
      <c r="G85" s="19">
        <v>48.42</v>
      </c>
      <c r="H85" s="20">
        <v>11156</v>
      </c>
      <c r="I85" s="21" t="s">
        <v>4539</v>
      </c>
      <c r="J85" s="21" t="s">
        <v>12</v>
      </c>
      <c r="K85" s="22">
        <v>46107</v>
      </c>
      <c r="L85" s="21" t="s">
        <v>9184</v>
      </c>
      <c r="M85" s="23">
        <v>1</v>
      </c>
      <c r="N85" s="23">
        <v>922</v>
      </c>
      <c r="O85" s="23">
        <v>991</v>
      </c>
      <c r="P85" s="15">
        <v>8913</v>
      </c>
      <c r="Q85">
        <f t="shared" si="6"/>
        <v>8913</v>
      </c>
      <c r="R85">
        <f t="shared" si="7"/>
        <v>8913</v>
      </c>
      <c r="T85" t="str">
        <f t="shared" si="8"/>
        <v>1241186.003CAN et 1251187.003 CAN</v>
      </c>
      <c r="U85" t="str">
        <f t="shared" si="9"/>
        <v>N°2-H3</v>
      </c>
      <c r="W85" t="str">
        <f t="shared" si="10"/>
        <v>FIRESWISS FOAM 60-23 / EI60 / 43 dB / 23 mm</v>
      </c>
      <c r="Y85" t="e">
        <f>VLOOKUP(H85,Kunden!$G$1:$H$1000,2,FALSE)</f>
        <v>#N/A</v>
      </c>
      <c r="Z85" t="str">
        <f t="shared" si="11"/>
        <v>BAER SA</v>
      </c>
    </row>
    <row r="86" spans="1:26" ht="36" x14ac:dyDescent="0.25">
      <c r="A86" s="15">
        <v>143418</v>
      </c>
      <c r="B86" s="16" t="s">
        <v>9181</v>
      </c>
      <c r="C86" s="17" t="s">
        <v>9305</v>
      </c>
      <c r="D86" s="18" t="s">
        <v>9259</v>
      </c>
      <c r="E86" s="19">
        <v>0.57999999999999996</v>
      </c>
      <c r="F86" s="19">
        <v>3.04</v>
      </c>
      <c r="G86" s="19">
        <v>30.65</v>
      </c>
      <c r="H86" s="20">
        <v>11156</v>
      </c>
      <c r="I86" s="21" t="s">
        <v>4539</v>
      </c>
      <c r="J86" s="21" t="s">
        <v>12</v>
      </c>
      <c r="K86" s="22">
        <v>46107</v>
      </c>
      <c r="L86" s="21" t="s">
        <v>9184</v>
      </c>
      <c r="M86" s="23">
        <v>1</v>
      </c>
      <c r="N86" s="23">
        <v>800</v>
      </c>
      <c r="O86" s="23">
        <v>723</v>
      </c>
      <c r="P86" s="15">
        <v>8913</v>
      </c>
      <c r="Q86">
        <f t="shared" si="6"/>
        <v>8913</v>
      </c>
      <c r="R86">
        <f t="shared" si="7"/>
        <v>8913</v>
      </c>
      <c r="T86" t="str">
        <f t="shared" si="8"/>
        <v>1241186.003CAN et 1251187.003 CAN</v>
      </c>
      <c r="U86" t="str">
        <f t="shared" si="9"/>
        <v>N°2-H4</v>
      </c>
      <c r="W86" t="str">
        <f t="shared" si="10"/>
        <v>FIRESWISS FOAM 60-23 / EI60 / 43 dB / 23 mm</v>
      </c>
      <c r="Y86" t="e">
        <f>VLOOKUP(H86,Kunden!$G$1:$H$1000,2,FALSE)</f>
        <v>#N/A</v>
      </c>
      <c r="Z86" t="str">
        <f t="shared" si="11"/>
        <v>BAER SA</v>
      </c>
    </row>
    <row r="87" spans="1:26" ht="36" x14ac:dyDescent="0.25">
      <c r="A87" s="15">
        <v>143418</v>
      </c>
      <c r="B87" s="16" t="s">
        <v>9236</v>
      </c>
      <c r="C87" s="17" t="s">
        <v>9306</v>
      </c>
      <c r="D87" s="18" t="s">
        <v>9259</v>
      </c>
      <c r="E87" s="19">
        <v>1</v>
      </c>
      <c r="F87" s="19">
        <v>4.09</v>
      </c>
      <c r="G87" s="19">
        <v>52.92</v>
      </c>
      <c r="H87" s="20">
        <v>11156</v>
      </c>
      <c r="I87" s="21" t="s">
        <v>4539</v>
      </c>
      <c r="J87" s="21" t="s">
        <v>12</v>
      </c>
      <c r="K87" s="22">
        <v>46107</v>
      </c>
      <c r="L87" s="21" t="s">
        <v>9184</v>
      </c>
      <c r="M87" s="23">
        <v>1</v>
      </c>
      <c r="N87" s="23">
        <v>804</v>
      </c>
      <c r="O87" s="23">
        <v>1242</v>
      </c>
      <c r="P87" s="15">
        <v>8913</v>
      </c>
      <c r="Q87">
        <f t="shared" si="6"/>
        <v>8913</v>
      </c>
      <c r="R87">
        <f t="shared" si="7"/>
        <v>8913</v>
      </c>
      <c r="T87" t="str">
        <f t="shared" si="8"/>
        <v>1241186.003CAN et 1251187.003 CAN</v>
      </c>
      <c r="U87" t="str">
        <f t="shared" si="9"/>
        <v>N°2-B1</v>
      </c>
      <c r="W87" t="str">
        <f t="shared" si="10"/>
        <v>FIRESWISS FOAM 60-23 / EI60 / 43 dB / 23 mm</v>
      </c>
      <c r="Y87" t="e">
        <f>VLOOKUP(H87,Kunden!$G$1:$H$1000,2,FALSE)</f>
        <v>#N/A</v>
      </c>
      <c r="Z87" t="str">
        <f t="shared" si="11"/>
        <v>BAER SA</v>
      </c>
    </row>
    <row r="88" spans="1:26" ht="36" x14ac:dyDescent="0.25">
      <c r="A88" s="15">
        <v>143418</v>
      </c>
      <c r="B88" s="16" t="s">
        <v>9237</v>
      </c>
      <c r="C88" s="17" t="s">
        <v>9306</v>
      </c>
      <c r="D88" s="18" t="s">
        <v>9259</v>
      </c>
      <c r="E88" s="19">
        <v>1</v>
      </c>
      <c r="F88" s="19">
        <v>4.09</v>
      </c>
      <c r="G88" s="19">
        <v>52.92</v>
      </c>
      <c r="H88" s="20">
        <v>11156</v>
      </c>
      <c r="I88" s="21" t="s">
        <v>4539</v>
      </c>
      <c r="J88" s="21" t="s">
        <v>12</v>
      </c>
      <c r="K88" s="22">
        <v>46107</v>
      </c>
      <c r="L88" s="21" t="s">
        <v>9184</v>
      </c>
      <c r="M88" s="23">
        <v>1</v>
      </c>
      <c r="N88" s="23">
        <v>804</v>
      </c>
      <c r="O88" s="23">
        <v>1242</v>
      </c>
      <c r="P88" s="15">
        <v>8913</v>
      </c>
      <c r="Q88">
        <f t="shared" si="6"/>
        <v>8913</v>
      </c>
      <c r="R88">
        <f t="shared" si="7"/>
        <v>8913</v>
      </c>
      <c r="T88" t="str">
        <f t="shared" si="8"/>
        <v>1241186.003CAN et 1251187.003 CAN</v>
      </c>
      <c r="U88" t="str">
        <f t="shared" si="9"/>
        <v>N°2-B1</v>
      </c>
      <c r="W88" t="str">
        <f t="shared" si="10"/>
        <v>FIRESWISS FOAM 60-23 / EI60 / 43 dB / 23 mm</v>
      </c>
      <c r="Y88" t="e">
        <f>VLOOKUP(H88,Kunden!$G$1:$H$1000,2,FALSE)</f>
        <v>#N/A</v>
      </c>
      <c r="Z88" t="str">
        <f t="shared" si="11"/>
        <v>BAER SA</v>
      </c>
    </row>
    <row r="89" spans="1:26" ht="36" x14ac:dyDescent="0.25">
      <c r="A89" s="15">
        <v>143418</v>
      </c>
      <c r="B89" s="16" t="s">
        <v>9246</v>
      </c>
      <c r="C89" s="17" t="s">
        <v>9307</v>
      </c>
      <c r="D89" s="18" t="s">
        <v>9234</v>
      </c>
      <c r="E89" s="19">
        <v>0.87</v>
      </c>
      <c r="F89" s="19">
        <v>3.81</v>
      </c>
      <c r="G89" s="19">
        <v>30.51</v>
      </c>
      <c r="H89" s="20">
        <v>11156</v>
      </c>
      <c r="I89" s="21" t="s">
        <v>4539</v>
      </c>
      <c r="J89" s="24" t="s">
        <v>12</v>
      </c>
      <c r="K89" s="22">
        <v>46107</v>
      </c>
      <c r="L89" s="21" t="s">
        <v>9184</v>
      </c>
      <c r="M89" s="23">
        <v>1</v>
      </c>
      <c r="N89" s="23">
        <v>760</v>
      </c>
      <c r="O89" s="23">
        <v>1147</v>
      </c>
      <c r="P89" s="15">
        <v>8893</v>
      </c>
      <c r="Q89">
        <f t="shared" si="6"/>
        <v>8893</v>
      </c>
      <c r="R89">
        <f t="shared" si="7"/>
        <v>8893</v>
      </c>
      <c r="T89" t="str">
        <f t="shared" si="8"/>
        <v>1241186.003CAN et 1251187.003 CAN</v>
      </c>
      <c r="U89" t="str">
        <f t="shared" si="9"/>
        <v>N°2-B2</v>
      </c>
      <c r="W89" t="str">
        <f t="shared" si="10"/>
        <v>FIRESWISS FOAM 30-15 / EI30 / 40 dB / 15 mm</v>
      </c>
      <c r="Y89" t="e">
        <f>VLOOKUP(H89,Kunden!$G$1:$H$1000,2,FALSE)</f>
        <v>#N/A</v>
      </c>
      <c r="Z89" t="str">
        <f t="shared" si="11"/>
        <v>BAER SA</v>
      </c>
    </row>
    <row r="90" spans="1:26" ht="36" x14ac:dyDescent="0.25">
      <c r="A90" s="15">
        <v>143418</v>
      </c>
      <c r="B90" s="16" t="s">
        <v>9266</v>
      </c>
      <c r="C90" s="17" t="s">
        <v>9308</v>
      </c>
      <c r="D90" s="18" t="s">
        <v>9234</v>
      </c>
      <c r="E90" s="19">
        <v>0.89</v>
      </c>
      <c r="F90" s="19">
        <v>3.85</v>
      </c>
      <c r="G90" s="19">
        <v>31.31</v>
      </c>
      <c r="H90" s="20">
        <v>11156</v>
      </c>
      <c r="I90" s="21" t="s">
        <v>4539</v>
      </c>
      <c r="J90" s="24" t="s">
        <v>12</v>
      </c>
      <c r="K90" s="22">
        <v>46107</v>
      </c>
      <c r="L90" s="21" t="s">
        <v>9184</v>
      </c>
      <c r="M90" s="23">
        <v>1</v>
      </c>
      <c r="N90" s="23">
        <v>780</v>
      </c>
      <c r="O90" s="23">
        <v>1147</v>
      </c>
      <c r="P90" s="15">
        <v>8893</v>
      </c>
      <c r="Q90">
        <f t="shared" si="6"/>
        <v>8893</v>
      </c>
      <c r="R90">
        <f t="shared" si="7"/>
        <v>8893</v>
      </c>
      <c r="T90" t="str">
        <f t="shared" si="8"/>
        <v>1241186.003CAN et 1251187.003 CAN</v>
      </c>
      <c r="U90" t="str">
        <f t="shared" si="9"/>
        <v>N°2-B3</v>
      </c>
      <c r="W90" t="str">
        <f t="shared" si="10"/>
        <v>FIRESWISS FOAM 30-15 / EI30 / 40 dB / 15 mm</v>
      </c>
      <c r="Y90" t="e">
        <f>VLOOKUP(H90,Kunden!$G$1:$H$1000,2,FALSE)</f>
        <v>#N/A</v>
      </c>
      <c r="Z90" t="str">
        <f t="shared" si="11"/>
        <v>BAER SA</v>
      </c>
    </row>
    <row r="91" spans="1:26" ht="36" x14ac:dyDescent="0.25">
      <c r="A91" s="15">
        <v>143418</v>
      </c>
      <c r="B91" s="16" t="s">
        <v>9268</v>
      </c>
      <c r="C91" s="17" t="s">
        <v>9309</v>
      </c>
      <c r="D91" s="18" t="s">
        <v>9234</v>
      </c>
      <c r="E91" s="19">
        <v>0.5</v>
      </c>
      <c r="F91" s="19">
        <v>2.0499999999999998</v>
      </c>
      <c r="G91" s="19">
        <v>9.24</v>
      </c>
      <c r="H91" s="20">
        <v>11156</v>
      </c>
      <c r="I91" s="21" t="s">
        <v>4539</v>
      </c>
      <c r="J91" s="24" t="s">
        <v>12</v>
      </c>
      <c r="K91" s="22">
        <v>46107</v>
      </c>
      <c r="L91" s="21" t="s">
        <v>9184</v>
      </c>
      <c r="M91" s="23">
        <v>1</v>
      </c>
      <c r="N91" s="23">
        <v>538</v>
      </c>
      <c r="O91" s="23">
        <v>491</v>
      </c>
      <c r="P91" s="15">
        <v>8893</v>
      </c>
      <c r="Q91">
        <f t="shared" si="6"/>
        <v>8893</v>
      </c>
      <c r="R91">
        <f t="shared" si="7"/>
        <v>8893</v>
      </c>
      <c r="T91" t="str">
        <f t="shared" si="8"/>
        <v>1241186.003CAN et 1251187.003 CAN</v>
      </c>
      <c r="U91" t="str">
        <f t="shared" si="9"/>
        <v>N°1-G</v>
      </c>
      <c r="W91" t="str">
        <f t="shared" si="10"/>
        <v>FIRESWISS FOAM 30-15 / EI30 / 40 dB / 15 mm</v>
      </c>
      <c r="Y91" t="e">
        <f>VLOOKUP(H91,Kunden!$G$1:$H$1000,2,FALSE)</f>
        <v>#N/A</v>
      </c>
      <c r="Z91" t="str">
        <f t="shared" si="11"/>
        <v>BAER SA</v>
      </c>
    </row>
    <row r="92" spans="1:26" ht="36" x14ac:dyDescent="0.25">
      <c r="A92" s="15">
        <v>143418</v>
      </c>
      <c r="B92" s="16" t="s">
        <v>9278</v>
      </c>
      <c r="C92" s="17" t="s">
        <v>9310</v>
      </c>
      <c r="D92" s="18" t="s">
        <v>9234</v>
      </c>
      <c r="E92" s="19">
        <v>0.5</v>
      </c>
      <c r="F92" s="19">
        <v>2.0499999999999998</v>
      </c>
      <c r="G92" s="19">
        <v>9.24</v>
      </c>
      <c r="H92" s="20">
        <v>11156</v>
      </c>
      <c r="I92" s="21" t="s">
        <v>4539</v>
      </c>
      <c r="J92" s="21" t="s">
        <v>12</v>
      </c>
      <c r="K92" s="22">
        <v>46107</v>
      </c>
      <c r="L92" s="21" t="s">
        <v>9184</v>
      </c>
      <c r="M92" s="23">
        <v>1</v>
      </c>
      <c r="N92" s="23">
        <v>538</v>
      </c>
      <c r="O92" s="23">
        <v>491</v>
      </c>
      <c r="P92" s="15">
        <v>8893</v>
      </c>
      <c r="Q92">
        <f t="shared" si="6"/>
        <v>8893</v>
      </c>
      <c r="R92">
        <f t="shared" si="7"/>
        <v>8893</v>
      </c>
      <c r="T92" t="str">
        <f t="shared" si="8"/>
        <v>1241186.003CAN et 1251187.003 CAN</v>
      </c>
      <c r="U92" t="str">
        <f t="shared" si="9"/>
        <v>N°1-D</v>
      </c>
      <c r="W92" t="str">
        <f t="shared" si="10"/>
        <v>FIRESWISS FOAM 30-15 / EI30 / 40 dB / 15 mm</v>
      </c>
      <c r="Y92" t="e">
        <f>VLOOKUP(H92,Kunden!$G$1:$H$1000,2,FALSE)</f>
        <v>#N/A</v>
      </c>
      <c r="Z92" t="str">
        <f t="shared" si="11"/>
        <v>BAER SA</v>
      </c>
    </row>
    <row r="93" spans="1:26" ht="36" x14ac:dyDescent="0.25">
      <c r="A93" s="15">
        <v>143418</v>
      </c>
      <c r="B93" s="16" t="s">
        <v>9279</v>
      </c>
      <c r="C93" s="17" t="s">
        <v>9311</v>
      </c>
      <c r="D93" s="18" t="s">
        <v>9234</v>
      </c>
      <c r="E93" s="19">
        <v>0.55000000000000004</v>
      </c>
      <c r="F93" s="19">
        <v>3.47</v>
      </c>
      <c r="G93" s="19">
        <v>19.420000000000002</v>
      </c>
      <c r="H93" s="20">
        <v>11156</v>
      </c>
      <c r="I93" s="21" t="s">
        <v>4539</v>
      </c>
      <c r="J93" s="21" t="s">
        <v>12</v>
      </c>
      <c r="K93" s="22">
        <v>46107</v>
      </c>
      <c r="L93" s="21" t="s">
        <v>9184</v>
      </c>
      <c r="M93" s="23">
        <v>1</v>
      </c>
      <c r="N93" s="23">
        <v>422</v>
      </c>
      <c r="O93" s="23">
        <v>1315</v>
      </c>
      <c r="P93" s="15">
        <v>8893</v>
      </c>
      <c r="Q93">
        <f t="shared" si="6"/>
        <v>8893</v>
      </c>
      <c r="R93">
        <f t="shared" si="7"/>
        <v>8893</v>
      </c>
      <c r="T93" t="str">
        <f t="shared" si="8"/>
        <v>1241186.003CAN et 1251187.003 CAN</v>
      </c>
      <c r="U93" t="str">
        <f t="shared" si="9"/>
        <v>Porte N°S1er</v>
      </c>
      <c r="W93" t="str">
        <f t="shared" si="10"/>
        <v>FIRESWISS FOAM 30-15 / EI30 / 40 dB / 15 mm</v>
      </c>
      <c r="Y93" t="e">
        <f>VLOOKUP(H93,Kunden!$G$1:$H$1000,2,FALSE)</f>
        <v>#N/A</v>
      </c>
      <c r="Z93" t="str">
        <f t="shared" si="11"/>
        <v>BAER SA</v>
      </c>
    </row>
    <row r="94" spans="1:26" ht="36" x14ac:dyDescent="0.25">
      <c r="A94" s="15">
        <v>143418</v>
      </c>
      <c r="B94" s="16" t="s">
        <v>9280</v>
      </c>
      <c r="C94" s="17" t="s">
        <v>9312</v>
      </c>
      <c r="D94" s="18" t="s">
        <v>9234</v>
      </c>
      <c r="E94" s="19">
        <v>0.79</v>
      </c>
      <c r="F94" s="19">
        <v>3.63</v>
      </c>
      <c r="G94" s="19">
        <v>27.74</v>
      </c>
      <c r="H94" s="20">
        <v>11156</v>
      </c>
      <c r="I94" s="21" t="s">
        <v>4539</v>
      </c>
      <c r="J94" s="21" t="s">
        <v>12</v>
      </c>
      <c r="K94" s="22">
        <v>46107</v>
      </c>
      <c r="L94" s="21" t="s">
        <v>9184</v>
      </c>
      <c r="M94" s="23">
        <v>1</v>
      </c>
      <c r="N94" s="23">
        <v>1089</v>
      </c>
      <c r="O94" s="23">
        <v>728</v>
      </c>
      <c r="P94" s="15">
        <v>8893</v>
      </c>
      <c r="Q94">
        <f t="shared" si="6"/>
        <v>8893</v>
      </c>
      <c r="R94">
        <f t="shared" si="7"/>
        <v>8893</v>
      </c>
      <c r="T94" t="str">
        <f t="shared" si="8"/>
        <v>1241186.003CAN et 1251187.003 CAN</v>
      </c>
      <c r="U94" t="str">
        <f t="shared" si="9"/>
        <v>N°S2H rez</v>
      </c>
      <c r="W94" t="str">
        <f t="shared" si="10"/>
        <v>FIRESWISS FOAM 30-15 / EI30 / 40 dB / 15 mm</v>
      </c>
      <c r="Y94" t="e">
        <f>VLOOKUP(H94,Kunden!$G$1:$H$1000,2,FALSE)</f>
        <v>#N/A</v>
      </c>
      <c r="Z94" t="str">
        <f t="shared" si="11"/>
        <v>BAER SA</v>
      </c>
    </row>
    <row r="95" spans="1:26" ht="36" x14ac:dyDescent="0.25">
      <c r="A95" s="15">
        <v>143418</v>
      </c>
      <c r="B95" s="16" t="s">
        <v>9281</v>
      </c>
      <c r="C95" s="17" t="s">
        <v>9313</v>
      </c>
      <c r="D95" s="18" t="s">
        <v>9234</v>
      </c>
      <c r="E95" s="19">
        <v>0.5</v>
      </c>
      <c r="F95" s="19">
        <v>2.69</v>
      </c>
      <c r="G95" s="19">
        <v>13.5</v>
      </c>
      <c r="H95" s="20">
        <v>11156</v>
      </c>
      <c r="I95" s="21" t="s">
        <v>4539</v>
      </c>
      <c r="J95" s="21" t="s">
        <v>12</v>
      </c>
      <c r="K95" s="22">
        <v>46107</v>
      </c>
      <c r="L95" s="21" t="s">
        <v>9184</v>
      </c>
      <c r="M95" s="23">
        <v>1</v>
      </c>
      <c r="N95" s="23">
        <v>413</v>
      </c>
      <c r="O95" s="23">
        <v>934</v>
      </c>
      <c r="P95" s="15">
        <v>8893</v>
      </c>
      <c r="Q95">
        <f t="shared" si="6"/>
        <v>8893</v>
      </c>
      <c r="R95">
        <f t="shared" si="7"/>
        <v>8893</v>
      </c>
      <c r="T95" t="str">
        <f t="shared" si="8"/>
        <v>1241186.003CAN et 1251187.003 CAN</v>
      </c>
      <c r="U95" t="str">
        <f t="shared" si="9"/>
        <v>N°S2B rez</v>
      </c>
      <c r="W95" t="str">
        <f t="shared" si="10"/>
        <v>FIRESWISS FOAM 30-15 / EI30 / 40 dB / 15 mm</v>
      </c>
      <c r="Y95" t="e">
        <f>VLOOKUP(H95,Kunden!$G$1:$H$1000,2,FALSE)</f>
        <v>#N/A</v>
      </c>
      <c r="Z95" t="str">
        <f t="shared" si="11"/>
        <v>BAER SA</v>
      </c>
    </row>
    <row r="96" spans="1:26" ht="33.75" x14ac:dyDescent="0.25">
      <c r="A96" s="15">
        <v>143420</v>
      </c>
      <c r="B96" s="16" t="s">
        <v>8993</v>
      </c>
      <c r="C96" s="17" t="s">
        <v>9314</v>
      </c>
      <c r="D96" s="18" t="s">
        <v>9234</v>
      </c>
      <c r="E96" s="19">
        <v>0.5</v>
      </c>
      <c r="F96" s="19">
        <v>1.87</v>
      </c>
      <c r="G96" s="19">
        <v>7.17</v>
      </c>
      <c r="H96" s="20">
        <v>11876</v>
      </c>
      <c r="I96" s="21" t="s">
        <v>9212</v>
      </c>
      <c r="J96" s="21" t="s">
        <v>12</v>
      </c>
      <c r="K96" s="22">
        <v>46105</v>
      </c>
      <c r="L96" s="21" t="s">
        <v>9241</v>
      </c>
      <c r="M96" s="23">
        <v>2</v>
      </c>
      <c r="N96" s="23">
        <v>585</v>
      </c>
      <c r="O96" s="23">
        <v>350</v>
      </c>
      <c r="P96" s="15">
        <v>8893</v>
      </c>
      <c r="Q96">
        <f t="shared" si="6"/>
        <v>8893</v>
      </c>
      <c r="R96">
        <f t="shared" si="7"/>
        <v>8893</v>
      </c>
      <c r="T96" t="str">
        <f t="shared" si="8"/>
        <v>Commande du 10.03.2026</v>
      </c>
      <c r="U96" t="str">
        <f t="shared" si="9"/>
        <v/>
      </c>
      <c r="W96" t="str">
        <f t="shared" si="10"/>
        <v>FIRESWISS FOAM 30-15 / EI30 / 40 dB / 15 mm</v>
      </c>
      <c r="Y96" t="e">
        <f>VLOOKUP(H96,Kunden!$G$1:$H$1000,2,FALSE)</f>
        <v>#N/A</v>
      </c>
      <c r="Z96" t="str">
        <f t="shared" si="11"/>
        <v>JDFerronnerie</v>
      </c>
    </row>
    <row r="97" spans="1:26" ht="33.75" x14ac:dyDescent="0.25">
      <c r="A97" s="15">
        <v>143421</v>
      </c>
      <c r="B97" s="16" t="s">
        <v>8993</v>
      </c>
      <c r="C97" s="17" t="s">
        <v>9315</v>
      </c>
      <c r="D97" s="18" t="s">
        <v>9234</v>
      </c>
      <c r="E97" s="19">
        <v>0.5</v>
      </c>
      <c r="F97" s="19">
        <v>2.8</v>
      </c>
      <c r="G97" s="19">
        <v>14</v>
      </c>
      <c r="H97" s="20">
        <v>10398</v>
      </c>
      <c r="I97" s="21" t="s">
        <v>7028</v>
      </c>
      <c r="J97" s="21" t="s">
        <v>12</v>
      </c>
      <c r="K97" s="22">
        <v>46107</v>
      </c>
      <c r="L97" s="21" t="s">
        <v>9184</v>
      </c>
      <c r="M97" s="23">
        <v>1</v>
      </c>
      <c r="N97" s="23">
        <v>400</v>
      </c>
      <c r="O97" s="23">
        <v>1000</v>
      </c>
      <c r="P97" s="15">
        <v>8893</v>
      </c>
      <c r="Q97">
        <f t="shared" si="6"/>
        <v>8893</v>
      </c>
      <c r="R97">
        <f t="shared" si="7"/>
        <v>8893</v>
      </c>
      <c r="T97" t="str">
        <f t="shared" si="8"/>
        <v>26052 Le Mazot</v>
      </c>
      <c r="U97" t="str">
        <f t="shared" si="9"/>
        <v/>
      </c>
      <c r="W97" t="str">
        <f t="shared" si="10"/>
        <v>FIRESWISS FOAM 30-15 / EI30 / 40 dB / 15 mm</v>
      </c>
      <c r="Y97" t="e">
        <f>VLOOKUP(H97,Kunden!$G$1:$H$1000,2,FALSE)</f>
        <v>#N/A</v>
      </c>
      <c r="Z97" t="str">
        <f t="shared" si="11"/>
        <v>Les Artisans du Bois S.A.</v>
      </c>
    </row>
    <row r="98" spans="1:26" ht="36" x14ac:dyDescent="0.25">
      <c r="A98" s="15">
        <v>143422</v>
      </c>
      <c r="B98" s="16" t="s">
        <v>8993</v>
      </c>
      <c r="C98" s="17" t="s">
        <v>9316</v>
      </c>
      <c r="D98" s="18" t="s">
        <v>9234</v>
      </c>
      <c r="E98" s="19">
        <v>1.58</v>
      </c>
      <c r="F98" s="19">
        <v>5.47</v>
      </c>
      <c r="G98" s="19">
        <v>55.16</v>
      </c>
      <c r="H98" s="20">
        <v>10693</v>
      </c>
      <c r="I98" s="21" t="s">
        <v>2798</v>
      </c>
      <c r="J98" s="21" t="s">
        <v>9298</v>
      </c>
      <c r="K98" s="22">
        <v>46106</v>
      </c>
      <c r="L98" s="21" t="s">
        <v>9182</v>
      </c>
      <c r="M98" s="23">
        <v>1</v>
      </c>
      <c r="N98" s="23">
        <v>823</v>
      </c>
      <c r="O98" s="23">
        <v>1915</v>
      </c>
      <c r="P98" s="15">
        <v>8893</v>
      </c>
      <c r="Q98">
        <f t="shared" si="6"/>
        <v>8893</v>
      </c>
      <c r="R98">
        <f t="shared" si="7"/>
        <v>8893</v>
      </c>
      <c r="T98" t="str">
        <f t="shared" si="8"/>
        <v>1341805 / 326018_484455 Altersheim Oberdorf</v>
      </c>
      <c r="U98" t="str">
        <f t="shared" si="9"/>
        <v/>
      </c>
      <c r="W98" t="str">
        <f t="shared" si="10"/>
        <v>FIRESWISS FOAM 30-15 / EI30 / 40 dB / 15 mm</v>
      </c>
      <c r="Y98" t="e">
        <f>VLOOKUP(H98,Kunden!$G$1:$H$1000,2,FALSE)</f>
        <v>#N/A</v>
      </c>
      <c r="Z98" t="str">
        <f t="shared" si="11"/>
        <v>Gilgen Door Systems AG</v>
      </c>
    </row>
    <row r="99" spans="1:26" ht="24" x14ac:dyDescent="0.25">
      <c r="A99" s="15">
        <v>143423</v>
      </c>
      <c r="B99" s="16" t="s">
        <v>8993</v>
      </c>
      <c r="C99" s="17" t="s">
        <v>9317</v>
      </c>
      <c r="D99" s="18" t="s">
        <v>9185</v>
      </c>
      <c r="E99" s="19">
        <v>1.07</v>
      </c>
      <c r="F99" s="19">
        <v>4.13</v>
      </c>
      <c r="G99" s="19">
        <v>37.42</v>
      </c>
      <c r="H99" s="20">
        <v>10223</v>
      </c>
      <c r="I99" s="21" t="s">
        <v>6167</v>
      </c>
      <c r="J99" s="21" t="s">
        <v>12</v>
      </c>
      <c r="K99" s="22">
        <v>46108</v>
      </c>
      <c r="L99" s="21" t="s">
        <v>9235</v>
      </c>
      <c r="M99" s="23">
        <v>1</v>
      </c>
      <c r="N99" s="23">
        <v>1004</v>
      </c>
      <c r="O99" s="23">
        <v>1065</v>
      </c>
      <c r="P99" s="15">
        <v>8937</v>
      </c>
      <c r="Q99">
        <f t="shared" si="6"/>
        <v>8937</v>
      </c>
      <c r="R99">
        <f t="shared" si="7"/>
        <v>8937</v>
      </c>
      <c r="T99" t="str">
        <f t="shared" si="8"/>
        <v>1326303835 Iso</v>
      </c>
      <c r="U99" t="str">
        <f t="shared" si="9"/>
        <v/>
      </c>
      <c r="W99" t="str">
        <f t="shared" si="10"/>
        <v>FSF 30-15  *** ISO 1 ***</v>
      </c>
      <c r="Y99" t="e">
        <f>VLOOKUP(H99,Kunden!$G$1:$H$1000,2,FALSE)</f>
        <v>#N/A</v>
      </c>
      <c r="Z99" t="str">
        <f t="shared" si="11"/>
        <v>Glas Trösch AG, ZN Steffisburg</v>
      </c>
    </row>
    <row r="100" spans="1:26" ht="24" x14ac:dyDescent="0.25">
      <c r="A100" s="15">
        <v>143423</v>
      </c>
      <c r="B100" s="16" t="s">
        <v>9179</v>
      </c>
      <c r="C100" s="17" t="s">
        <v>9317</v>
      </c>
      <c r="D100" s="18" t="s">
        <v>9185</v>
      </c>
      <c r="E100" s="19">
        <v>1.38</v>
      </c>
      <c r="F100" s="19">
        <v>4.7</v>
      </c>
      <c r="G100" s="19">
        <v>48.26</v>
      </c>
      <c r="H100" s="20">
        <v>10223</v>
      </c>
      <c r="I100" s="21" t="s">
        <v>6167</v>
      </c>
      <c r="J100" s="21" t="s">
        <v>12</v>
      </c>
      <c r="K100" s="22">
        <v>46108</v>
      </c>
      <c r="L100" s="21" t="s">
        <v>9235</v>
      </c>
      <c r="M100" s="23">
        <v>1</v>
      </c>
      <c r="N100" s="23">
        <v>1216</v>
      </c>
      <c r="O100" s="23">
        <v>1134</v>
      </c>
      <c r="P100" s="15">
        <v>8937</v>
      </c>
      <c r="Q100">
        <f t="shared" si="6"/>
        <v>8937</v>
      </c>
      <c r="R100">
        <f t="shared" si="7"/>
        <v>8937</v>
      </c>
      <c r="T100" t="str">
        <f t="shared" si="8"/>
        <v>1326303835 Iso</v>
      </c>
      <c r="U100" t="str">
        <f t="shared" si="9"/>
        <v/>
      </c>
      <c r="W100" t="str">
        <f t="shared" si="10"/>
        <v>FSF 30-15  *** ISO 1 ***</v>
      </c>
      <c r="Y100" t="e">
        <f>VLOOKUP(H100,Kunden!$G$1:$H$1000,2,FALSE)</f>
        <v>#N/A</v>
      </c>
      <c r="Z100" t="str">
        <f t="shared" si="11"/>
        <v>Glas Trösch AG, ZN Steffisburg</v>
      </c>
    </row>
    <row r="101" spans="1:26" ht="24" x14ac:dyDescent="0.25">
      <c r="A101" s="15">
        <v>143424</v>
      </c>
      <c r="B101" s="16" t="s">
        <v>8993</v>
      </c>
      <c r="C101" s="17" t="s">
        <v>9318</v>
      </c>
      <c r="D101" s="18" t="s">
        <v>9185</v>
      </c>
      <c r="E101" s="19">
        <v>0.69</v>
      </c>
      <c r="F101" s="19">
        <v>3.33</v>
      </c>
      <c r="G101" s="19">
        <v>24.08</v>
      </c>
      <c r="H101" s="20">
        <v>10223</v>
      </c>
      <c r="I101" s="21" t="s">
        <v>6167</v>
      </c>
      <c r="J101" s="21" t="s">
        <v>12</v>
      </c>
      <c r="K101" s="22">
        <v>46108</v>
      </c>
      <c r="L101" s="21" t="s">
        <v>9235</v>
      </c>
      <c r="M101" s="23">
        <v>1</v>
      </c>
      <c r="N101" s="23">
        <v>758</v>
      </c>
      <c r="O101" s="23">
        <v>908</v>
      </c>
      <c r="P101" s="15">
        <v>8937</v>
      </c>
      <c r="Q101">
        <f t="shared" si="6"/>
        <v>8937</v>
      </c>
      <c r="R101">
        <f t="shared" si="7"/>
        <v>8937</v>
      </c>
      <c r="T101" t="str">
        <f t="shared" si="8"/>
        <v>1326303838 Iso</v>
      </c>
      <c r="U101" t="str">
        <f t="shared" si="9"/>
        <v/>
      </c>
      <c r="W101" t="str">
        <f t="shared" si="10"/>
        <v>FSF 30-15  *** ISO 1 ***</v>
      </c>
      <c r="Y101" t="e">
        <f>VLOOKUP(H101,Kunden!$G$1:$H$1000,2,FALSE)</f>
        <v>#N/A</v>
      </c>
      <c r="Z101" t="str">
        <f t="shared" si="11"/>
        <v>Glas Trösch AG, ZN Steffisburg</v>
      </c>
    </row>
    <row r="102" spans="1:26" ht="24" x14ac:dyDescent="0.25">
      <c r="A102" s="15">
        <v>143428</v>
      </c>
      <c r="B102" s="16" t="s">
        <v>8993</v>
      </c>
      <c r="C102" s="17" t="s">
        <v>9319</v>
      </c>
      <c r="D102" s="18" t="s">
        <v>9185</v>
      </c>
      <c r="E102" s="19">
        <v>0.54</v>
      </c>
      <c r="F102" s="19">
        <v>3.17</v>
      </c>
      <c r="G102" s="19">
        <v>18.95</v>
      </c>
      <c r="H102" s="20">
        <v>10371</v>
      </c>
      <c r="I102" s="21" t="s">
        <v>125</v>
      </c>
      <c r="J102" s="21" t="s">
        <v>12</v>
      </c>
      <c r="K102" s="22">
        <v>46107</v>
      </c>
      <c r="L102" s="21" t="s">
        <v>9184</v>
      </c>
      <c r="M102" s="23">
        <v>3</v>
      </c>
      <c r="N102" s="23">
        <v>499</v>
      </c>
      <c r="O102" s="23">
        <v>1085</v>
      </c>
      <c r="P102" s="15">
        <v>8937</v>
      </c>
      <c r="Q102">
        <f t="shared" si="6"/>
        <v>8937</v>
      </c>
      <c r="R102">
        <f t="shared" si="7"/>
        <v>8937</v>
      </c>
      <c r="T102" t="str">
        <f t="shared" si="8"/>
        <v>635951 / ISO CDR</v>
      </c>
      <c r="U102" t="str">
        <f t="shared" si="9"/>
        <v/>
      </c>
      <c r="W102" t="str">
        <f t="shared" si="10"/>
        <v>FSF 30-15  *** ISO 1 ***</v>
      </c>
      <c r="Y102" t="e">
        <f>VLOOKUP(H102,Kunden!$G$1:$H$1000,2,FALSE)</f>
        <v>#N/A</v>
      </c>
      <c r="Z102" t="str">
        <f t="shared" si="11"/>
        <v>Glas Trösch SA, succursale Bulle</v>
      </c>
    </row>
    <row r="103" spans="1:26" ht="24" x14ac:dyDescent="0.25">
      <c r="A103" s="15">
        <v>143428</v>
      </c>
      <c r="B103" s="16" t="s">
        <v>9179</v>
      </c>
      <c r="C103" s="17" t="s">
        <v>9319</v>
      </c>
      <c r="D103" s="18" t="s">
        <v>9185</v>
      </c>
      <c r="E103" s="19">
        <v>0.54</v>
      </c>
      <c r="F103" s="19">
        <v>3.17</v>
      </c>
      <c r="G103" s="19">
        <v>18.95</v>
      </c>
      <c r="H103" s="20">
        <v>10371</v>
      </c>
      <c r="I103" s="21" t="s">
        <v>125</v>
      </c>
      <c r="J103" s="21" t="s">
        <v>12</v>
      </c>
      <c r="K103" s="22">
        <v>46107</v>
      </c>
      <c r="L103" s="21" t="s">
        <v>9184</v>
      </c>
      <c r="M103" s="23">
        <v>3</v>
      </c>
      <c r="N103" s="23">
        <v>499</v>
      </c>
      <c r="O103" s="23">
        <v>1085</v>
      </c>
      <c r="P103" s="15">
        <v>8937</v>
      </c>
      <c r="Q103">
        <f t="shared" si="6"/>
        <v>8937</v>
      </c>
      <c r="R103">
        <f t="shared" si="7"/>
        <v>8937</v>
      </c>
      <c r="T103" t="str">
        <f t="shared" si="8"/>
        <v>635951 / ISO CDR</v>
      </c>
      <c r="U103" t="str">
        <f t="shared" si="9"/>
        <v/>
      </c>
      <c r="W103" t="str">
        <f t="shared" si="10"/>
        <v>FSF 30-15  *** ISO 1 ***</v>
      </c>
      <c r="Y103" t="e">
        <f>VLOOKUP(H103,Kunden!$G$1:$H$1000,2,FALSE)</f>
        <v>#N/A</v>
      </c>
      <c r="Z103" t="str">
        <f t="shared" si="11"/>
        <v>Glas Trösch SA, succursale Bulle</v>
      </c>
    </row>
    <row r="104" spans="1:26" ht="24" x14ac:dyDescent="0.25">
      <c r="A104" s="15">
        <v>143430</v>
      </c>
      <c r="B104" s="16" t="s">
        <v>8993</v>
      </c>
      <c r="C104" s="17" t="s">
        <v>9320</v>
      </c>
      <c r="D104" s="18" t="s">
        <v>9185</v>
      </c>
      <c r="E104" s="19">
        <v>2.31</v>
      </c>
      <c r="F104" s="19">
        <v>7.01</v>
      </c>
      <c r="G104" s="19">
        <v>80.78</v>
      </c>
      <c r="H104" s="20">
        <v>10371</v>
      </c>
      <c r="I104" s="21" t="s">
        <v>125</v>
      </c>
      <c r="J104" s="21" t="s">
        <v>12</v>
      </c>
      <c r="K104" s="22">
        <v>46107</v>
      </c>
      <c r="L104" s="21" t="s">
        <v>9184</v>
      </c>
      <c r="M104" s="23">
        <v>1</v>
      </c>
      <c r="N104" s="23">
        <v>2629</v>
      </c>
      <c r="O104" s="23">
        <v>878</v>
      </c>
      <c r="P104" s="15">
        <v>8937</v>
      </c>
      <c r="Q104">
        <f t="shared" si="6"/>
        <v>8937</v>
      </c>
      <c r="R104">
        <f t="shared" si="7"/>
        <v>8937</v>
      </c>
      <c r="T104" t="str">
        <f t="shared" si="8"/>
        <v>635953 / ISO CDR</v>
      </c>
      <c r="U104" t="str">
        <f t="shared" si="9"/>
        <v/>
      </c>
      <c r="W104" t="str">
        <f t="shared" si="10"/>
        <v>FSF 30-15  *** ISO 1 ***</v>
      </c>
      <c r="Y104" t="e">
        <f>VLOOKUP(H104,Kunden!$G$1:$H$1000,2,FALSE)</f>
        <v>#N/A</v>
      </c>
      <c r="Z104" t="str">
        <f t="shared" si="11"/>
        <v>Glas Trösch SA, succursale Bulle</v>
      </c>
    </row>
    <row r="105" spans="1:26" ht="24" x14ac:dyDescent="0.25">
      <c r="A105" s="15">
        <v>143430</v>
      </c>
      <c r="B105" s="16" t="s">
        <v>9179</v>
      </c>
      <c r="C105" s="17" t="s">
        <v>9320</v>
      </c>
      <c r="D105" s="18" t="s">
        <v>9185</v>
      </c>
      <c r="E105" s="19">
        <v>1.18</v>
      </c>
      <c r="F105" s="19">
        <v>4.6900000000000004</v>
      </c>
      <c r="G105" s="19">
        <v>41.47</v>
      </c>
      <c r="H105" s="20">
        <v>10371</v>
      </c>
      <c r="I105" s="21" t="s">
        <v>125</v>
      </c>
      <c r="J105" s="21" t="s">
        <v>12</v>
      </c>
      <c r="K105" s="22">
        <v>46107</v>
      </c>
      <c r="L105" s="21" t="s">
        <v>9184</v>
      </c>
      <c r="M105" s="23">
        <v>2</v>
      </c>
      <c r="N105" s="23">
        <v>1610</v>
      </c>
      <c r="O105" s="23">
        <v>736</v>
      </c>
      <c r="P105" s="15">
        <v>8937</v>
      </c>
      <c r="Q105">
        <f t="shared" si="6"/>
        <v>8937</v>
      </c>
      <c r="R105">
        <f t="shared" si="7"/>
        <v>8937</v>
      </c>
      <c r="T105" t="str">
        <f t="shared" si="8"/>
        <v>635953 / ISO CDR</v>
      </c>
      <c r="U105" t="str">
        <f t="shared" si="9"/>
        <v/>
      </c>
      <c r="W105" t="str">
        <f t="shared" si="10"/>
        <v>FSF 30-15  *** ISO 1 ***</v>
      </c>
      <c r="Y105" t="e">
        <f>VLOOKUP(H105,Kunden!$G$1:$H$1000,2,FALSE)</f>
        <v>#N/A</v>
      </c>
      <c r="Z105" t="str">
        <f t="shared" si="11"/>
        <v>Glas Trösch SA, succursale Bulle</v>
      </c>
    </row>
    <row r="106" spans="1:26" ht="24" x14ac:dyDescent="0.25">
      <c r="A106" s="15">
        <v>143430</v>
      </c>
      <c r="B106" s="16" t="s">
        <v>9180</v>
      </c>
      <c r="C106" s="17" t="s">
        <v>9320</v>
      </c>
      <c r="D106" s="18" t="s">
        <v>9185</v>
      </c>
      <c r="E106" s="19">
        <v>1.18</v>
      </c>
      <c r="F106" s="19">
        <v>4.6900000000000004</v>
      </c>
      <c r="G106" s="19">
        <v>41.47</v>
      </c>
      <c r="H106" s="20">
        <v>10371</v>
      </c>
      <c r="I106" s="21" t="s">
        <v>125</v>
      </c>
      <c r="J106" s="24" t="s">
        <v>12</v>
      </c>
      <c r="K106" s="22">
        <v>46107</v>
      </c>
      <c r="L106" s="21" t="s">
        <v>9184</v>
      </c>
      <c r="M106" s="23">
        <v>2</v>
      </c>
      <c r="N106" s="23">
        <v>1610</v>
      </c>
      <c r="O106" s="23">
        <v>736</v>
      </c>
      <c r="P106" s="15">
        <v>8937</v>
      </c>
      <c r="Q106">
        <f t="shared" si="6"/>
        <v>8937</v>
      </c>
      <c r="R106">
        <f t="shared" si="7"/>
        <v>8937</v>
      </c>
      <c r="T106" t="str">
        <f t="shared" si="8"/>
        <v>635953 / ISO CDR</v>
      </c>
      <c r="U106" t="str">
        <f t="shared" si="9"/>
        <v/>
      </c>
      <c r="W106" t="str">
        <f t="shared" si="10"/>
        <v>FSF 30-15  *** ISO 1 ***</v>
      </c>
      <c r="Y106" t="e">
        <f>VLOOKUP(H106,Kunden!$G$1:$H$1000,2,FALSE)</f>
        <v>#N/A</v>
      </c>
      <c r="Z106" t="str">
        <f t="shared" si="11"/>
        <v>Glas Trösch SA, succursale Bulle</v>
      </c>
    </row>
    <row r="107" spans="1:26" ht="24" x14ac:dyDescent="0.25">
      <c r="A107" s="15">
        <v>143430</v>
      </c>
      <c r="B107" s="16" t="s">
        <v>9181</v>
      </c>
      <c r="C107" s="17" t="s">
        <v>9320</v>
      </c>
      <c r="D107" s="18" t="s">
        <v>9185</v>
      </c>
      <c r="E107" s="19">
        <v>1.0900000000000001</v>
      </c>
      <c r="F107" s="19">
        <v>4.72</v>
      </c>
      <c r="G107" s="19">
        <v>38.1</v>
      </c>
      <c r="H107" s="20">
        <v>10371</v>
      </c>
      <c r="I107" s="21" t="s">
        <v>125</v>
      </c>
      <c r="J107" s="21" t="s">
        <v>12</v>
      </c>
      <c r="K107" s="22">
        <v>46107</v>
      </c>
      <c r="L107" s="21" t="s">
        <v>9184</v>
      </c>
      <c r="M107" s="23">
        <v>2</v>
      </c>
      <c r="N107" s="23">
        <v>1728</v>
      </c>
      <c r="O107" s="23">
        <v>630</v>
      </c>
      <c r="P107" s="15">
        <v>8937</v>
      </c>
      <c r="Q107">
        <f t="shared" si="6"/>
        <v>8937</v>
      </c>
      <c r="R107">
        <f t="shared" si="7"/>
        <v>8937</v>
      </c>
      <c r="T107" t="str">
        <f t="shared" si="8"/>
        <v>635953 / ISO CDR</v>
      </c>
      <c r="U107" t="str">
        <f t="shared" si="9"/>
        <v/>
      </c>
      <c r="W107" t="str">
        <f t="shared" si="10"/>
        <v>FSF 30-15  *** ISO 1 ***</v>
      </c>
      <c r="Y107" t="e">
        <f>VLOOKUP(H107,Kunden!$G$1:$H$1000,2,FALSE)</f>
        <v>#N/A</v>
      </c>
      <c r="Z107" t="str">
        <f t="shared" si="11"/>
        <v>Glas Trösch SA, succursale Bulle</v>
      </c>
    </row>
    <row r="108" spans="1:26" ht="24" x14ac:dyDescent="0.25">
      <c r="A108" s="15">
        <v>143430</v>
      </c>
      <c r="B108" s="16" t="s">
        <v>9236</v>
      </c>
      <c r="C108" s="17" t="s">
        <v>9320</v>
      </c>
      <c r="D108" s="18" t="s">
        <v>9185</v>
      </c>
      <c r="E108" s="19">
        <v>1.0900000000000001</v>
      </c>
      <c r="F108" s="19">
        <v>4.72</v>
      </c>
      <c r="G108" s="19">
        <v>38.1</v>
      </c>
      <c r="H108" s="20">
        <v>10371</v>
      </c>
      <c r="I108" s="21" t="s">
        <v>125</v>
      </c>
      <c r="J108" s="21" t="s">
        <v>12</v>
      </c>
      <c r="K108" s="22">
        <v>46107</v>
      </c>
      <c r="L108" s="21" t="s">
        <v>9184</v>
      </c>
      <c r="M108" s="23">
        <v>2</v>
      </c>
      <c r="N108" s="23">
        <v>1728</v>
      </c>
      <c r="O108" s="23">
        <v>630</v>
      </c>
      <c r="P108" s="15">
        <v>8937</v>
      </c>
      <c r="Q108">
        <f t="shared" si="6"/>
        <v>8937</v>
      </c>
      <c r="R108">
        <f t="shared" si="7"/>
        <v>8937</v>
      </c>
      <c r="T108" t="str">
        <f t="shared" si="8"/>
        <v>635953 / ISO CDR</v>
      </c>
      <c r="U108" t="str">
        <f t="shared" si="9"/>
        <v/>
      </c>
      <c r="W108" t="str">
        <f t="shared" si="10"/>
        <v>FSF 30-15  *** ISO 1 ***</v>
      </c>
      <c r="Y108" t="e">
        <f>VLOOKUP(H108,Kunden!$G$1:$H$1000,2,FALSE)</f>
        <v>#N/A</v>
      </c>
      <c r="Z108" t="str">
        <f t="shared" si="11"/>
        <v>Glas Trösch SA, succursale Bulle</v>
      </c>
    </row>
    <row r="109" spans="1:26" ht="24" x14ac:dyDescent="0.25">
      <c r="A109" s="15">
        <v>143430</v>
      </c>
      <c r="B109" s="16" t="s">
        <v>9237</v>
      </c>
      <c r="C109" s="17" t="s">
        <v>9320</v>
      </c>
      <c r="D109" s="18" t="s">
        <v>9185</v>
      </c>
      <c r="E109" s="19">
        <v>1.0900000000000001</v>
      </c>
      <c r="F109" s="19">
        <v>4.72</v>
      </c>
      <c r="G109" s="19">
        <v>38.1</v>
      </c>
      <c r="H109" s="20">
        <v>10371</v>
      </c>
      <c r="I109" s="21" t="s">
        <v>125</v>
      </c>
      <c r="J109" s="21" t="s">
        <v>12</v>
      </c>
      <c r="K109" s="22">
        <v>46107</v>
      </c>
      <c r="L109" s="21" t="s">
        <v>9184</v>
      </c>
      <c r="M109" s="23">
        <v>2</v>
      </c>
      <c r="N109" s="23">
        <v>1728</v>
      </c>
      <c r="O109" s="23">
        <v>630</v>
      </c>
      <c r="P109" s="15">
        <v>8937</v>
      </c>
      <c r="Q109">
        <f t="shared" si="6"/>
        <v>8937</v>
      </c>
      <c r="R109">
        <f t="shared" si="7"/>
        <v>8937</v>
      </c>
      <c r="T109" t="str">
        <f t="shared" si="8"/>
        <v>635953 / ISO CDR</v>
      </c>
      <c r="U109" t="str">
        <f t="shared" si="9"/>
        <v/>
      </c>
      <c r="W109" t="str">
        <f t="shared" si="10"/>
        <v>FSF 30-15  *** ISO 1 ***</v>
      </c>
      <c r="Y109" t="e">
        <f>VLOOKUP(H109,Kunden!$G$1:$H$1000,2,FALSE)</f>
        <v>#N/A</v>
      </c>
      <c r="Z109" t="str">
        <f t="shared" si="11"/>
        <v>Glas Trösch SA, succursale Bulle</v>
      </c>
    </row>
    <row r="110" spans="1:26" ht="24" x14ac:dyDescent="0.25">
      <c r="A110" s="15">
        <v>143430</v>
      </c>
      <c r="B110" s="16" t="s">
        <v>9246</v>
      </c>
      <c r="C110" s="17" t="s">
        <v>9320</v>
      </c>
      <c r="D110" s="18" t="s">
        <v>9185</v>
      </c>
      <c r="E110" s="19">
        <v>1.0900000000000001</v>
      </c>
      <c r="F110" s="19">
        <v>4.72</v>
      </c>
      <c r="G110" s="19">
        <v>38.1</v>
      </c>
      <c r="H110" s="20">
        <v>10371</v>
      </c>
      <c r="I110" s="21" t="s">
        <v>125</v>
      </c>
      <c r="J110" s="21" t="s">
        <v>12</v>
      </c>
      <c r="K110" s="22">
        <v>46107</v>
      </c>
      <c r="L110" s="21" t="s">
        <v>9184</v>
      </c>
      <c r="M110" s="23">
        <v>2</v>
      </c>
      <c r="N110" s="23">
        <v>1728</v>
      </c>
      <c r="O110" s="23">
        <v>630</v>
      </c>
      <c r="P110" s="15">
        <v>8937</v>
      </c>
      <c r="Q110">
        <f t="shared" si="6"/>
        <v>8937</v>
      </c>
      <c r="R110">
        <f t="shared" si="7"/>
        <v>8937</v>
      </c>
      <c r="T110" t="str">
        <f t="shared" si="8"/>
        <v>635953 / ISO CDR</v>
      </c>
      <c r="U110" t="str">
        <f t="shared" si="9"/>
        <v/>
      </c>
      <c r="W110" t="str">
        <f t="shared" si="10"/>
        <v>FSF 30-15  *** ISO 1 ***</v>
      </c>
      <c r="Y110" t="e">
        <f>VLOOKUP(H110,Kunden!$G$1:$H$1000,2,FALSE)</f>
        <v>#N/A</v>
      </c>
      <c r="Z110" t="str">
        <f t="shared" si="11"/>
        <v>Glas Trösch SA, succursale Bulle</v>
      </c>
    </row>
    <row r="111" spans="1:26" ht="24" x14ac:dyDescent="0.25">
      <c r="A111" s="15">
        <v>143430</v>
      </c>
      <c r="B111" s="16" t="s">
        <v>9266</v>
      </c>
      <c r="C111" s="17" t="s">
        <v>9320</v>
      </c>
      <c r="D111" s="18" t="s">
        <v>9185</v>
      </c>
      <c r="E111" s="19">
        <v>1.18</v>
      </c>
      <c r="F111" s="19">
        <v>4.6900000000000004</v>
      </c>
      <c r="G111" s="19">
        <v>41.47</v>
      </c>
      <c r="H111" s="20">
        <v>10371</v>
      </c>
      <c r="I111" s="21" t="s">
        <v>125</v>
      </c>
      <c r="J111" s="21" t="s">
        <v>12</v>
      </c>
      <c r="K111" s="22">
        <v>46107</v>
      </c>
      <c r="L111" s="21" t="s">
        <v>9184</v>
      </c>
      <c r="M111" s="23">
        <v>2</v>
      </c>
      <c r="N111" s="23">
        <v>1610</v>
      </c>
      <c r="O111" s="23">
        <v>736</v>
      </c>
      <c r="P111" s="15">
        <v>8937</v>
      </c>
      <c r="Q111">
        <f t="shared" si="6"/>
        <v>8937</v>
      </c>
      <c r="R111">
        <f t="shared" si="7"/>
        <v>8937</v>
      </c>
      <c r="T111" t="str">
        <f t="shared" si="8"/>
        <v>635953 / ISO CDR</v>
      </c>
      <c r="U111" t="str">
        <f t="shared" si="9"/>
        <v/>
      </c>
      <c r="W111" t="str">
        <f t="shared" si="10"/>
        <v>FSF 30-15  *** ISO 1 ***</v>
      </c>
      <c r="Y111" t="e">
        <f>VLOOKUP(H111,Kunden!$G$1:$H$1000,2,FALSE)</f>
        <v>#N/A</v>
      </c>
      <c r="Z111" t="str">
        <f t="shared" si="11"/>
        <v>Glas Trösch SA, succursale Bulle</v>
      </c>
    </row>
    <row r="112" spans="1:26" ht="24" x14ac:dyDescent="0.25">
      <c r="A112" s="15">
        <v>143430</v>
      </c>
      <c r="B112" s="16" t="s">
        <v>9268</v>
      </c>
      <c r="C112" s="17" t="s">
        <v>9320</v>
      </c>
      <c r="D112" s="18" t="s">
        <v>9185</v>
      </c>
      <c r="E112" s="19">
        <v>1.18</v>
      </c>
      <c r="F112" s="19">
        <v>4.6900000000000004</v>
      </c>
      <c r="G112" s="19">
        <v>41.47</v>
      </c>
      <c r="H112" s="20">
        <v>10371</v>
      </c>
      <c r="I112" s="21" t="s">
        <v>125</v>
      </c>
      <c r="J112" s="21" t="s">
        <v>12</v>
      </c>
      <c r="K112" s="22">
        <v>46107</v>
      </c>
      <c r="L112" s="21" t="s">
        <v>9184</v>
      </c>
      <c r="M112" s="23">
        <v>2</v>
      </c>
      <c r="N112" s="23">
        <v>1610</v>
      </c>
      <c r="O112" s="23">
        <v>736</v>
      </c>
      <c r="P112" s="15">
        <v>8937</v>
      </c>
      <c r="Q112">
        <f t="shared" si="6"/>
        <v>8937</v>
      </c>
      <c r="R112">
        <f t="shared" si="7"/>
        <v>8937</v>
      </c>
      <c r="T112" t="str">
        <f t="shared" si="8"/>
        <v>635953 / ISO CDR</v>
      </c>
      <c r="U112" t="str">
        <f t="shared" si="9"/>
        <v/>
      </c>
      <c r="W112" t="str">
        <f t="shared" si="10"/>
        <v>FSF 30-15  *** ISO 1 ***</v>
      </c>
      <c r="Y112" t="e">
        <f>VLOOKUP(H112,Kunden!$G$1:$H$1000,2,FALSE)</f>
        <v>#N/A</v>
      </c>
      <c r="Z112" t="str">
        <f t="shared" si="11"/>
        <v>Glas Trösch SA, succursale Bulle</v>
      </c>
    </row>
    <row r="113" spans="1:26" ht="24" x14ac:dyDescent="0.25">
      <c r="A113" s="15">
        <v>143430</v>
      </c>
      <c r="B113" s="16" t="s">
        <v>9278</v>
      </c>
      <c r="C113" s="17" t="s">
        <v>9320</v>
      </c>
      <c r="D113" s="18" t="s">
        <v>9185</v>
      </c>
      <c r="E113" s="19">
        <v>0.99</v>
      </c>
      <c r="F113" s="19">
        <v>4.5999999999999996</v>
      </c>
      <c r="G113" s="19">
        <v>34.590000000000003</v>
      </c>
      <c r="H113" s="20">
        <v>10371</v>
      </c>
      <c r="I113" s="21" t="s">
        <v>125</v>
      </c>
      <c r="J113" s="21" t="s">
        <v>12</v>
      </c>
      <c r="K113" s="22">
        <v>46107</v>
      </c>
      <c r="L113" s="21" t="s">
        <v>9184</v>
      </c>
      <c r="M113" s="23">
        <v>2</v>
      </c>
      <c r="N113" s="23">
        <v>1728</v>
      </c>
      <c r="O113" s="23">
        <v>572</v>
      </c>
      <c r="P113" s="15">
        <v>8937</v>
      </c>
      <c r="Q113">
        <f t="shared" si="6"/>
        <v>8937</v>
      </c>
      <c r="R113">
        <f t="shared" si="7"/>
        <v>8937</v>
      </c>
      <c r="T113" t="str">
        <f t="shared" si="8"/>
        <v>635953 / ISO CDR</v>
      </c>
      <c r="U113" t="str">
        <f t="shared" si="9"/>
        <v/>
      </c>
      <c r="W113" t="str">
        <f t="shared" si="10"/>
        <v>FSF 30-15  *** ISO 1 ***</v>
      </c>
      <c r="Y113" t="e">
        <f>VLOOKUP(H113,Kunden!$G$1:$H$1000,2,FALSE)</f>
        <v>#N/A</v>
      </c>
      <c r="Z113" t="str">
        <f t="shared" si="11"/>
        <v>Glas Trösch SA, succursale Bulle</v>
      </c>
    </row>
    <row r="114" spans="1:26" ht="24" x14ac:dyDescent="0.25">
      <c r="A114" s="15">
        <v>143430</v>
      </c>
      <c r="B114" s="16" t="s">
        <v>9279</v>
      </c>
      <c r="C114" s="17" t="s">
        <v>9320</v>
      </c>
      <c r="D114" s="18" t="s">
        <v>9185</v>
      </c>
      <c r="E114" s="19">
        <v>0.99</v>
      </c>
      <c r="F114" s="19">
        <v>4.5999999999999996</v>
      </c>
      <c r="G114" s="19">
        <v>34.590000000000003</v>
      </c>
      <c r="H114" s="20">
        <v>10371</v>
      </c>
      <c r="I114" s="21" t="s">
        <v>125</v>
      </c>
      <c r="J114" s="21" t="s">
        <v>12</v>
      </c>
      <c r="K114" s="22">
        <v>46107</v>
      </c>
      <c r="L114" s="21" t="s">
        <v>9184</v>
      </c>
      <c r="M114" s="23">
        <v>2</v>
      </c>
      <c r="N114" s="23">
        <v>1728</v>
      </c>
      <c r="O114" s="23">
        <v>572</v>
      </c>
      <c r="P114" s="15">
        <v>8937</v>
      </c>
      <c r="Q114">
        <f t="shared" si="6"/>
        <v>8937</v>
      </c>
      <c r="R114">
        <f t="shared" si="7"/>
        <v>8937</v>
      </c>
      <c r="T114" t="str">
        <f t="shared" si="8"/>
        <v>635953 / ISO CDR</v>
      </c>
      <c r="U114" t="str">
        <f t="shared" si="9"/>
        <v/>
      </c>
      <c r="W114" t="str">
        <f t="shared" si="10"/>
        <v>FSF 30-15  *** ISO 1 ***</v>
      </c>
      <c r="Y114" t="e">
        <f>VLOOKUP(H114,Kunden!$G$1:$H$1000,2,FALSE)</f>
        <v>#N/A</v>
      </c>
      <c r="Z114" t="str">
        <f t="shared" si="11"/>
        <v>Glas Trösch SA, succursale Bulle</v>
      </c>
    </row>
    <row r="115" spans="1:26" ht="24" x14ac:dyDescent="0.25">
      <c r="A115" s="15">
        <v>143430</v>
      </c>
      <c r="B115" s="16" t="s">
        <v>9280</v>
      </c>
      <c r="C115" s="17" t="s">
        <v>9320</v>
      </c>
      <c r="D115" s="18" t="s">
        <v>9185</v>
      </c>
      <c r="E115" s="19">
        <v>0.99</v>
      </c>
      <c r="F115" s="19">
        <v>4.5999999999999996</v>
      </c>
      <c r="G115" s="19">
        <v>34.590000000000003</v>
      </c>
      <c r="H115" s="20">
        <v>10371</v>
      </c>
      <c r="I115" s="21" t="s">
        <v>125</v>
      </c>
      <c r="J115" s="21" t="s">
        <v>12</v>
      </c>
      <c r="K115" s="22">
        <v>46107</v>
      </c>
      <c r="L115" s="21" t="s">
        <v>9184</v>
      </c>
      <c r="M115" s="23">
        <v>2</v>
      </c>
      <c r="N115" s="23">
        <v>1728</v>
      </c>
      <c r="O115" s="23">
        <v>572</v>
      </c>
      <c r="P115" s="15">
        <v>8937</v>
      </c>
      <c r="Q115">
        <f t="shared" si="6"/>
        <v>8937</v>
      </c>
      <c r="R115">
        <f t="shared" si="7"/>
        <v>8937</v>
      </c>
      <c r="T115" t="str">
        <f t="shared" si="8"/>
        <v>635953 / ISO CDR</v>
      </c>
      <c r="U115" t="str">
        <f t="shared" si="9"/>
        <v/>
      </c>
      <c r="W115" t="str">
        <f t="shared" si="10"/>
        <v>FSF 30-15  *** ISO 1 ***</v>
      </c>
      <c r="Y115" t="e">
        <f>VLOOKUP(H115,Kunden!$G$1:$H$1000,2,FALSE)</f>
        <v>#N/A</v>
      </c>
      <c r="Z115" t="str">
        <f t="shared" si="11"/>
        <v>Glas Trösch SA, succursale Bulle</v>
      </c>
    </row>
    <row r="116" spans="1:26" ht="24" x14ac:dyDescent="0.25">
      <c r="A116" s="15">
        <v>143430</v>
      </c>
      <c r="B116" s="16" t="s">
        <v>9281</v>
      </c>
      <c r="C116" s="17" t="s">
        <v>9320</v>
      </c>
      <c r="D116" s="18" t="s">
        <v>9185</v>
      </c>
      <c r="E116" s="19">
        <v>0.99</v>
      </c>
      <c r="F116" s="19">
        <v>4.5999999999999996</v>
      </c>
      <c r="G116" s="19">
        <v>34.590000000000003</v>
      </c>
      <c r="H116" s="20">
        <v>10371</v>
      </c>
      <c r="I116" s="21" t="s">
        <v>125</v>
      </c>
      <c r="J116" s="21" t="s">
        <v>12</v>
      </c>
      <c r="K116" s="22">
        <v>46107</v>
      </c>
      <c r="L116" s="21" t="s">
        <v>9184</v>
      </c>
      <c r="M116" s="23">
        <v>2</v>
      </c>
      <c r="N116" s="23">
        <v>1728</v>
      </c>
      <c r="O116" s="23">
        <v>572</v>
      </c>
      <c r="P116" s="15">
        <v>8937</v>
      </c>
      <c r="Q116">
        <f t="shared" si="6"/>
        <v>8937</v>
      </c>
      <c r="R116">
        <f t="shared" si="7"/>
        <v>8937</v>
      </c>
      <c r="T116" t="str">
        <f t="shared" si="8"/>
        <v>635953 / ISO CDR</v>
      </c>
      <c r="U116" t="str">
        <f t="shared" si="9"/>
        <v/>
      </c>
      <c r="W116" t="str">
        <f t="shared" si="10"/>
        <v>FSF 30-15  *** ISO 1 ***</v>
      </c>
      <c r="Y116" t="e">
        <f>VLOOKUP(H116,Kunden!$G$1:$H$1000,2,FALSE)</f>
        <v>#N/A</v>
      </c>
      <c r="Z116" t="str">
        <f t="shared" si="11"/>
        <v>Glas Trösch SA, succursale Bulle</v>
      </c>
    </row>
    <row r="117" spans="1:26" ht="24" x14ac:dyDescent="0.25">
      <c r="A117" s="15">
        <v>143430</v>
      </c>
      <c r="B117" s="16" t="s">
        <v>9282</v>
      </c>
      <c r="C117" s="17" t="s">
        <v>9320</v>
      </c>
      <c r="D117" s="18" t="s">
        <v>9185</v>
      </c>
      <c r="E117" s="19">
        <v>1.03</v>
      </c>
      <c r="F117" s="19">
        <v>4.5199999999999996</v>
      </c>
      <c r="G117" s="19">
        <v>36</v>
      </c>
      <c r="H117" s="20">
        <v>10371</v>
      </c>
      <c r="I117" s="21" t="s">
        <v>125</v>
      </c>
      <c r="J117" s="21" t="s">
        <v>12</v>
      </c>
      <c r="K117" s="22">
        <v>46107</v>
      </c>
      <c r="L117" s="21" t="s">
        <v>9184</v>
      </c>
      <c r="M117" s="23">
        <v>1</v>
      </c>
      <c r="N117" s="23">
        <v>1633</v>
      </c>
      <c r="O117" s="23">
        <v>630</v>
      </c>
      <c r="P117" s="15">
        <v>8937</v>
      </c>
      <c r="Q117">
        <f t="shared" si="6"/>
        <v>8937</v>
      </c>
      <c r="R117">
        <f t="shared" si="7"/>
        <v>8937</v>
      </c>
      <c r="T117" t="str">
        <f t="shared" si="8"/>
        <v>635953 / ISO CDR</v>
      </c>
      <c r="U117" t="str">
        <f t="shared" si="9"/>
        <v/>
      </c>
      <c r="W117" t="str">
        <f t="shared" si="10"/>
        <v>FSF 30-15  *** ISO 1 ***</v>
      </c>
      <c r="Y117" t="e">
        <f>VLOOKUP(H117,Kunden!$G$1:$H$1000,2,FALSE)</f>
        <v>#N/A</v>
      </c>
      <c r="Z117" t="str">
        <f t="shared" si="11"/>
        <v>Glas Trösch SA, succursale Bulle</v>
      </c>
    </row>
    <row r="118" spans="1:26" ht="24" x14ac:dyDescent="0.25">
      <c r="A118" s="15">
        <v>143430</v>
      </c>
      <c r="B118" s="16" t="s">
        <v>9283</v>
      </c>
      <c r="C118" s="17" t="s">
        <v>9320</v>
      </c>
      <c r="D118" s="18" t="s">
        <v>9185</v>
      </c>
      <c r="E118" s="19">
        <v>1.03</v>
      </c>
      <c r="F118" s="19">
        <v>4.5199999999999996</v>
      </c>
      <c r="G118" s="19">
        <v>36</v>
      </c>
      <c r="H118" s="20">
        <v>10371</v>
      </c>
      <c r="I118" s="21" t="s">
        <v>125</v>
      </c>
      <c r="J118" s="21" t="s">
        <v>12</v>
      </c>
      <c r="K118" s="22">
        <v>46107</v>
      </c>
      <c r="L118" s="21" t="s">
        <v>9184</v>
      </c>
      <c r="M118" s="23">
        <v>1</v>
      </c>
      <c r="N118" s="23">
        <v>1633</v>
      </c>
      <c r="O118" s="23">
        <v>630</v>
      </c>
      <c r="P118" s="15">
        <v>8937</v>
      </c>
      <c r="Q118">
        <f t="shared" si="6"/>
        <v>8937</v>
      </c>
      <c r="R118">
        <f t="shared" si="7"/>
        <v>8937</v>
      </c>
      <c r="T118" t="str">
        <f t="shared" si="8"/>
        <v>635953 / ISO CDR</v>
      </c>
      <c r="U118" t="str">
        <f t="shared" si="9"/>
        <v/>
      </c>
      <c r="W118" t="str">
        <f t="shared" si="10"/>
        <v>FSF 30-15  *** ISO 1 ***</v>
      </c>
      <c r="Y118" t="e">
        <f>VLOOKUP(H118,Kunden!$G$1:$H$1000,2,FALSE)</f>
        <v>#N/A</v>
      </c>
      <c r="Z118" t="str">
        <f t="shared" si="11"/>
        <v>Glas Trösch SA, succursale Bulle</v>
      </c>
    </row>
    <row r="119" spans="1:26" ht="24" x14ac:dyDescent="0.25">
      <c r="A119" s="15">
        <v>143430</v>
      </c>
      <c r="B119" s="16" t="s">
        <v>9321</v>
      </c>
      <c r="C119" s="17" t="s">
        <v>9320</v>
      </c>
      <c r="D119" s="18" t="s">
        <v>9185</v>
      </c>
      <c r="E119" s="19">
        <v>1.4</v>
      </c>
      <c r="F119" s="19">
        <v>4.97</v>
      </c>
      <c r="G119" s="19">
        <v>48.86</v>
      </c>
      <c r="H119" s="20">
        <v>10371</v>
      </c>
      <c r="I119" s="21" t="s">
        <v>125</v>
      </c>
      <c r="J119" s="21" t="s">
        <v>12</v>
      </c>
      <c r="K119" s="22">
        <v>46107</v>
      </c>
      <c r="L119" s="21" t="s">
        <v>9184</v>
      </c>
      <c r="M119" s="23">
        <v>1</v>
      </c>
      <c r="N119" s="23">
        <v>1633</v>
      </c>
      <c r="O119" s="23">
        <v>855</v>
      </c>
      <c r="P119" s="15">
        <v>8937</v>
      </c>
      <c r="Q119">
        <f t="shared" si="6"/>
        <v>8937</v>
      </c>
      <c r="R119">
        <f t="shared" si="7"/>
        <v>8937</v>
      </c>
      <c r="T119" t="str">
        <f t="shared" si="8"/>
        <v>635953 / ISO CDR</v>
      </c>
      <c r="U119" t="str">
        <f t="shared" si="9"/>
        <v/>
      </c>
      <c r="W119" t="str">
        <f t="shared" si="10"/>
        <v>FSF 30-15  *** ISO 1 ***</v>
      </c>
      <c r="Y119" t="e">
        <f>VLOOKUP(H119,Kunden!$G$1:$H$1000,2,FALSE)</f>
        <v>#N/A</v>
      </c>
      <c r="Z119" t="str">
        <f t="shared" si="11"/>
        <v>Glas Trösch SA, succursale Bulle</v>
      </c>
    </row>
    <row r="120" spans="1:26" ht="24" x14ac:dyDescent="0.25">
      <c r="A120" s="15">
        <v>143430</v>
      </c>
      <c r="B120" s="16" t="s">
        <v>9322</v>
      </c>
      <c r="C120" s="17" t="s">
        <v>9320</v>
      </c>
      <c r="D120" s="18" t="s">
        <v>9185</v>
      </c>
      <c r="E120" s="19">
        <v>1.03</v>
      </c>
      <c r="F120" s="19">
        <v>4.5199999999999996</v>
      </c>
      <c r="G120" s="19">
        <v>36</v>
      </c>
      <c r="H120" s="20">
        <v>10371</v>
      </c>
      <c r="I120" s="21" t="s">
        <v>125</v>
      </c>
      <c r="J120" s="24" t="s">
        <v>12</v>
      </c>
      <c r="K120" s="22">
        <v>46107</v>
      </c>
      <c r="L120" s="21" t="s">
        <v>9184</v>
      </c>
      <c r="M120" s="23">
        <v>1</v>
      </c>
      <c r="N120" s="23">
        <v>1633</v>
      </c>
      <c r="O120" s="23">
        <v>630</v>
      </c>
      <c r="P120" s="15">
        <v>8937</v>
      </c>
      <c r="Q120">
        <f t="shared" si="6"/>
        <v>8937</v>
      </c>
      <c r="R120">
        <f t="shared" si="7"/>
        <v>8937</v>
      </c>
      <c r="T120" t="str">
        <f t="shared" si="8"/>
        <v>635953 / ISO CDR</v>
      </c>
      <c r="U120" t="str">
        <f t="shared" si="9"/>
        <v/>
      </c>
      <c r="W120" t="str">
        <f t="shared" si="10"/>
        <v>FSF 30-15  *** ISO 1 ***</v>
      </c>
      <c r="Y120" t="e">
        <f>VLOOKUP(H120,Kunden!$G$1:$H$1000,2,FALSE)</f>
        <v>#N/A</v>
      </c>
      <c r="Z120" t="str">
        <f t="shared" si="11"/>
        <v>Glas Trösch SA, succursale Bulle</v>
      </c>
    </row>
    <row r="121" spans="1:26" ht="24" x14ac:dyDescent="0.25">
      <c r="A121" s="15">
        <v>143430</v>
      </c>
      <c r="B121" s="16" t="s">
        <v>9323</v>
      </c>
      <c r="C121" s="17" t="s">
        <v>9320</v>
      </c>
      <c r="D121" s="18" t="s">
        <v>9185</v>
      </c>
      <c r="E121" s="19">
        <v>1.03</v>
      </c>
      <c r="F121" s="19">
        <v>4.5199999999999996</v>
      </c>
      <c r="G121" s="19">
        <v>36</v>
      </c>
      <c r="H121" s="20">
        <v>10371</v>
      </c>
      <c r="I121" s="21" t="s">
        <v>125</v>
      </c>
      <c r="J121" s="24" t="s">
        <v>12</v>
      </c>
      <c r="K121" s="22">
        <v>46107</v>
      </c>
      <c r="L121" s="21" t="s">
        <v>9184</v>
      </c>
      <c r="M121" s="23">
        <v>1</v>
      </c>
      <c r="N121" s="23">
        <v>1633</v>
      </c>
      <c r="O121" s="23">
        <v>630</v>
      </c>
      <c r="P121" s="15">
        <v>8937</v>
      </c>
      <c r="Q121">
        <f t="shared" si="6"/>
        <v>8937</v>
      </c>
      <c r="R121">
        <f t="shared" si="7"/>
        <v>8937</v>
      </c>
      <c r="T121" t="str">
        <f t="shared" si="8"/>
        <v>635953 / ISO CDR</v>
      </c>
      <c r="U121" t="str">
        <f t="shared" si="9"/>
        <v/>
      </c>
      <c r="W121" t="str">
        <f t="shared" si="10"/>
        <v>FSF 30-15  *** ISO 1 ***</v>
      </c>
      <c r="Y121" t="e">
        <f>VLOOKUP(H121,Kunden!$G$1:$H$1000,2,FALSE)</f>
        <v>#N/A</v>
      </c>
      <c r="Z121" t="str">
        <f t="shared" si="11"/>
        <v>Glas Trösch SA, succursale Bulle</v>
      </c>
    </row>
    <row r="122" spans="1:26" ht="24" x14ac:dyDescent="0.25">
      <c r="A122" s="15">
        <v>143430</v>
      </c>
      <c r="B122" s="16" t="s">
        <v>9324</v>
      </c>
      <c r="C122" s="17" t="s">
        <v>9320</v>
      </c>
      <c r="D122" s="18" t="s">
        <v>9185</v>
      </c>
      <c r="E122" s="19">
        <v>1.4</v>
      </c>
      <c r="F122" s="19">
        <v>4.97</v>
      </c>
      <c r="G122" s="19">
        <v>48.86</v>
      </c>
      <c r="H122" s="20">
        <v>10371</v>
      </c>
      <c r="I122" s="21" t="s">
        <v>125</v>
      </c>
      <c r="J122" s="24" t="s">
        <v>12</v>
      </c>
      <c r="K122" s="22">
        <v>46107</v>
      </c>
      <c r="L122" s="21" t="s">
        <v>9184</v>
      </c>
      <c r="M122" s="23">
        <v>1</v>
      </c>
      <c r="N122" s="23">
        <v>1633</v>
      </c>
      <c r="O122" s="23">
        <v>855</v>
      </c>
      <c r="P122" s="15">
        <v>8937</v>
      </c>
      <c r="Q122">
        <f t="shared" si="6"/>
        <v>8937</v>
      </c>
      <c r="R122">
        <f t="shared" si="7"/>
        <v>8937</v>
      </c>
      <c r="T122" t="str">
        <f t="shared" si="8"/>
        <v>635953 / ISO CDR</v>
      </c>
      <c r="U122" t="str">
        <f t="shared" si="9"/>
        <v/>
      </c>
      <c r="W122" t="str">
        <f t="shared" si="10"/>
        <v>FSF 30-15  *** ISO 1 ***</v>
      </c>
      <c r="Y122" t="e">
        <f>VLOOKUP(H122,Kunden!$G$1:$H$1000,2,FALSE)</f>
        <v>#N/A</v>
      </c>
      <c r="Z122" t="str">
        <f t="shared" si="11"/>
        <v>Glas Trösch SA, succursale Bulle</v>
      </c>
    </row>
    <row r="123" spans="1:26" ht="24" x14ac:dyDescent="0.25">
      <c r="A123" s="15">
        <v>143430</v>
      </c>
      <c r="B123" s="16" t="s">
        <v>9325</v>
      </c>
      <c r="C123" s="17" t="s">
        <v>9320</v>
      </c>
      <c r="D123" s="18" t="s">
        <v>9185</v>
      </c>
      <c r="E123" s="19">
        <v>0.94</v>
      </c>
      <c r="F123" s="19">
        <v>4.41</v>
      </c>
      <c r="G123" s="19">
        <v>32.75</v>
      </c>
      <c r="H123" s="20">
        <v>10371</v>
      </c>
      <c r="I123" s="21" t="s">
        <v>125</v>
      </c>
      <c r="J123" s="24" t="s">
        <v>12</v>
      </c>
      <c r="K123" s="22">
        <v>46107</v>
      </c>
      <c r="L123" s="21" t="s">
        <v>9184</v>
      </c>
      <c r="M123" s="23">
        <v>1</v>
      </c>
      <c r="N123" s="23">
        <v>1636</v>
      </c>
      <c r="O123" s="23">
        <v>572</v>
      </c>
      <c r="P123" s="15">
        <v>8937</v>
      </c>
      <c r="Q123">
        <f t="shared" si="6"/>
        <v>8937</v>
      </c>
      <c r="R123">
        <f t="shared" si="7"/>
        <v>8937</v>
      </c>
      <c r="T123" t="str">
        <f t="shared" si="8"/>
        <v>635953 / ISO CDR</v>
      </c>
      <c r="U123" t="str">
        <f t="shared" si="9"/>
        <v/>
      </c>
      <c r="W123" t="str">
        <f t="shared" si="10"/>
        <v>FSF 30-15  *** ISO 1 ***</v>
      </c>
      <c r="Y123" t="e">
        <f>VLOOKUP(H123,Kunden!$G$1:$H$1000,2,FALSE)</f>
        <v>#N/A</v>
      </c>
      <c r="Z123" t="str">
        <f t="shared" si="11"/>
        <v>Glas Trösch SA, succursale Bulle</v>
      </c>
    </row>
    <row r="124" spans="1:26" ht="24" x14ac:dyDescent="0.25">
      <c r="A124" s="15">
        <v>143430</v>
      </c>
      <c r="B124" s="16" t="s">
        <v>9326</v>
      </c>
      <c r="C124" s="17" t="s">
        <v>9320</v>
      </c>
      <c r="D124" s="18" t="s">
        <v>9185</v>
      </c>
      <c r="E124" s="19">
        <v>0.94</v>
      </c>
      <c r="F124" s="19">
        <v>4.41</v>
      </c>
      <c r="G124" s="19">
        <v>32.75</v>
      </c>
      <c r="H124" s="20">
        <v>10371</v>
      </c>
      <c r="I124" s="21" t="s">
        <v>125</v>
      </c>
      <c r="J124" s="21" t="s">
        <v>12</v>
      </c>
      <c r="K124" s="22">
        <v>46107</v>
      </c>
      <c r="L124" s="21" t="s">
        <v>9184</v>
      </c>
      <c r="M124" s="23">
        <v>1</v>
      </c>
      <c r="N124" s="23">
        <v>1636</v>
      </c>
      <c r="O124" s="23">
        <v>572</v>
      </c>
      <c r="P124" s="15">
        <v>8937</v>
      </c>
      <c r="Q124">
        <f t="shared" si="6"/>
        <v>8937</v>
      </c>
      <c r="R124">
        <f t="shared" si="7"/>
        <v>8937</v>
      </c>
      <c r="T124" t="str">
        <f t="shared" si="8"/>
        <v>635953 / ISO CDR</v>
      </c>
      <c r="U124" t="str">
        <f t="shared" si="9"/>
        <v/>
      </c>
      <c r="W124" t="str">
        <f t="shared" si="10"/>
        <v>FSF 30-15  *** ISO 1 ***</v>
      </c>
      <c r="Y124" t="e">
        <f>VLOOKUP(H124,Kunden!$G$1:$H$1000,2,FALSE)</f>
        <v>#N/A</v>
      </c>
      <c r="Z124" t="str">
        <f t="shared" si="11"/>
        <v>Glas Trösch SA, succursale Bulle</v>
      </c>
    </row>
    <row r="125" spans="1:26" ht="24" x14ac:dyDescent="0.25">
      <c r="A125" s="15">
        <v>143430</v>
      </c>
      <c r="B125" s="16" t="s">
        <v>9327</v>
      </c>
      <c r="C125" s="17" t="s">
        <v>9320</v>
      </c>
      <c r="D125" s="18" t="s">
        <v>9185</v>
      </c>
      <c r="E125" s="19">
        <v>1.4</v>
      </c>
      <c r="F125" s="19">
        <v>4.9800000000000004</v>
      </c>
      <c r="G125" s="19">
        <v>48.95</v>
      </c>
      <c r="H125" s="20">
        <v>10371</v>
      </c>
      <c r="I125" s="21" t="s">
        <v>125</v>
      </c>
      <c r="J125" s="21" t="s">
        <v>12</v>
      </c>
      <c r="K125" s="22">
        <v>46107</v>
      </c>
      <c r="L125" s="21" t="s">
        <v>9184</v>
      </c>
      <c r="M125" s="23">
        <v>1</v>
      </c>
      <c r="N125" s="23">
        <v>1636</v>
      </c>
      <c r="O125" s="23">
        <v>855</v>
      </c>
      <c r="P125" s="15">
        <v>8937</v>
      </c>
      <c r="Q125">
        <f t="shared" si="6"/>
        <v>8937</v>
      </c>
      <c r="R125">
        <f t="shared" si="7"/>
        <v>8937</v>
      </c>
      <c r="T125" t="str">
        <f t="shared" si="8"/>
        <v>635953 / ISO CDR</v>
      </c>
      <c r="U125" t="str">
        <f t="shared" si="9"/>
        <v/>
      </c>
      <c r="W125" t="str">
        <f t="shared" si="10"/>
        <v>FSF 30-15  *** ISO 1 ***</v>
      </c>
      <c r="Y125" t="e">
        <f>VLOOKUP(H125,Kunden!$G$1:$H$1000,2,FALSE)</f>
        <v>#N/A</v>
      </c>
      <c r="Z125" t="str">
        <f t="shared" si="11"/>
        <v>Glas Trösch SA, succursale Bulle</v>
      </c>
    </row>
    <row r="126" spans="1:26" ht="24" x14ac:dyDescent="0.25">
      <c r="A126" s="15">
        <v>143430</v>
      </c>
      <c r="B126" s="16" t="s">
        <v>9328</v>
      </c>
      <c r="C126" s="17" t="s">
        <v>9320</v>
      </c>
      <c r="D126" s="18" t="s">
        <v>9185</v>
      </c>
      <c r="E126" s="19">
        <v>0.94</v>
      </c>
      <c r="F126" s="19">
        <v>4.41</v>
      </c>
      <c r="G126" s="19">
        <v>32.75</v>
      </c>
      <c r="H126" s="20">
        <v>10371</v>
      </c>
      <c r="I126" s="21" t="s">
        <v>125</v>
      </c>
      <c r="J126" s="21" t="s">
        <v>12</v>
      </c>
      <c r="K126" s="22">
        <v>46107</v>
      </c>
      <c r="L126" s="21" t="s">
        <v>9184</v>
      </c>
      <c r="M126" s="23">
        <v>1</v>
      </c>
      <c r="N126" s="23">
        <v>1636</v>
      </c>
      <c r="O126" s="23">
        <v>572</v>
      </c>
      <c r="P126" s="15">
        <v>8937</v>
      </c>
      <c r="Q126">
        <f t="shared" si="6"/>
        <v>8937</v>
      </c>
      <c r="R126">
        <f t="shared" si="7"/>
        <v>8937</v>
      </c>
      <c r="T126" t="str">
        <f t="shared" si="8"/>
        <v>635953 / ISO CDR</v>
      </c>
      <c r="U126" t="str">
        <f t="shared" si="9"/>
        <v/>
      </c>
      <c r="W126" t="str">
        <f t="shared" si="10"/>
        <v>FSF 30-15  *** ISO 1 ***</v>
      </c>
      <c r="Y126" t="e">
        <f>VLOOKUP(H126,Kunden!$G$1:$H$1000,2,FALSE)</f>
        <v>#N/A</v>
      </c>
      <c r="Z126" t="str">
        <f t="shared" si="11"/>
        <v>Glas Trösch SA, succursale Bulle</v>
      </c>
    </row>
    <row r="127" spans="1:26" ht="24" x14ac:dyDescent="0.25">
      <c r="A127" s="15">
        <v>143430</v>
      </c>
      <c r="B127" s="16" t="s">
        <v>9329</v>
      </c>
      <c r="C127" s="17" t="s">
        <v>9320</v>
      </c>
      <c r="D127" s="18" t="s">
        <v>9185</v>
      </c>
      <c r="E127" s="19">
        <v>0.94</v>
      </c>
      <c r="F127" s="19">
        <v>4.41</v>
      </c>
      <c r="G127" s="19">
        <v>32.75</v>
      </c>
      <c r="H127" s="20">
        <v>10371</v>
      </c>
      <c r="I127" s="21" t="s">
        <v>125</v>
      </c>
      <c r="J127" s="21" t="s">
        <v>12</v>
      </c>
      <c r="K127" s="22">
        <v>46107</v>
      </c>
      <c r="L127" s="21" t="s">
        <v>9184</v>
      </c>
      <c r="M127" s="23">
        <v>1</v>
      </c>
      <c r="N127" s="23">
        <v>1636</v>
      </c>
      <c r="O127" s="23">
        <v>572</v>
      </c>
      <c r="P127" s="15">
        <v>8937</v>
      </c>
      <c r="Q127">
        <f t="shared" si="6"/>
        <v>8937</v>
      </c>
      <c r="R127">
        <f t="shared" si="7"/>
        <v>8937</v>
      </c>
      <c r="T127" t="str">
        <f t="shared" si="8"/>
        <v>635953 / ISO CDR</v>
      </c>
      <c r="U127" t="str">
        <f t="shared" si="9"/>
        <v/>
      </c>
      <c r="W127" t="str">
        <f t="shared" si="10"/>
        <v>FSF 30-15  *** ISO 1 ***</v>
      </c>
      <c r="Y127" t="e">
        <f>VLOOKUP(H127,Kunden!$G$1:$H$1000,2,FALSE)</f>
        <v>#N/A</v>
      </c>
      <c r="Z127" t="str">
        <f t="shared" si="11"/>
        <v>Glas Trösch SA, succursale Bulle</v>
      </c>
    </row>
    <row r="128" spans="1:26" ht="24" x14ac:dyDescent="0.25">
      <c r="A128" s="15">
        <v>143430</v>
      </c>
      <c r="B128" s="16" t="s">
        <v>9330</v>
      </c>
      <c r="C128" s="17" t="s">
        <v>9320</v>
      </c>
      <c r="D128" s="18" t="s">
        <v>9185</v>
      </c>
      <c r="E128" s="19">
        <v>1.4</v>
      </c>
      <c r="F128" s="19">
        <v>4.9800000000000004</v>
      </c>
      <c r="G128" s="19">
        <v>48.95</v>
      </c>
      <c r="H128" s="20">
        <v>10371</v>
      </c>
      <c r="I128" s="21" t="s">
        <v>125</v>
      </c>
      <c r="J128" s="21" t="s">
        <v>12</v>
      </c>
      <c r="K128" s="22">
        <v>46107</v>
      </c>
      <c r="L128" s="21" t="s">
        <v>9184</v>
      </c>
      <c r="M128" s="23">
        <v>1</v>
      </c>
      <c r="N128" s="23">
        <v>1636</v>
      </c>
      <c r="O128" s="23">
        <v>855</v>
      </c>
      <c r="P128" s="15">
        <v>8937</v>
      </c>
      <c r="Q128">
        <f t="shared" si="6"/>
        <v>8937</v>
      </c>
      <c r="R128">
        <f t="shared" si="7"/>
        <v>8937</v>
      </c>
      <c r="T128" t="str">
        <f t="shared" si="8"/>
        <v>635953 / ISO CDR</v>
      </c>
      <c r="U128" t="str">
        <f t="shared" si="9"/>
        <v/>
      </c>
      <c r="W128" t="str">
        <f t="shared" si="10"/>
        <v>FSF 30-15  *** ISO 1 ***</v>
      </c>
      <c r="Y128" t="e">
        <f>VLOOKUP(H128,Kunden!$G$1:$H$1000,2,FALSE)</f>
        <v>#N/A</v>
      </c>
      <c r="Z128" t="str">
        <f t="shared" si="11"/>
        <v>Glas Trösch SA, succursale Bulle</v>
      </c>
    </row>
    <row r="129" spans="1:26" ht="24" x14ac:dyDescent="0.25">
      <c r="A129" s="15">
        <v>143430</v>
      </c>
      <c r="B129" s="16" t="s">
        <v>9331</v>
      </c>
      <c r="C129" s="17" t="s">
        <v>9320</v>
      </c>
      <c r="D129" s="18" t="s">
        <v>9185</v>
      </c>
      <c r="E129" s="19">
        <v>1.2</v>
      </c>
      <c r="F129" s="19">
        <v>4.91</v>
      </c>
      <c r="G129" s="19">
        <v>41.91</v>
      </c>
      <c r="H129" s="20">
        <v>10371</v>
      </c>
      <c r="I129" s="21" t="s">
        <v>125</v>
      </c>
      <c r="J129" s="21" t="s">
        <v>12</v>
      </c>
      <c r="K129" s="22">
        <v>46107</v>
      </c>
      <c r="L129" s="21" t="s">
        <v>9184</v>
      </c>
      <c r="M129" s="23">
        <v>3</v>
      </c>
      <c r="N129" s="23">
        <v>1782</v>
      </c>
      <c r="O129" s="23">
        <v>672</v>
      </c>
      <c r="P129" s="15">
        <v>8937</v>
      </c>
      <c r="Q129">
        <f t="shared" ref="Q129:Q192" si="12">IF(VLOOKUP(P129*1,IDs,1,0),P129*1,"")</f>
        <v>8937</v>
      </c>
      <c r="R129">
        <f t="shared" si="7"/>
        <v>8937</v>
      </c>
      <c r="T129" t="str">
        <f t="shared" si="8"/>
        <v>635953 / ISO CDR</v>
      </c>
      <c r="U129" t="str">
        <f t="shared" si="9"/>
        <v/>
      </c>
      <c r="W129" t="str">
        <f t="shared" si="10"/>
        <v>FSF 30-15  *** ISO 1 ***</v>
      </c>
      <c r="Y129" t="e">
        <f>VLOOKUP(H129,Kunden!$G$1:$H$1000,2,FALSE)</f>
        <v>#N/A</v>
      </c>
      <c r="Z129" t="str">
        <f t="shared" si="11"/>
        <v>Glas Trösch SA, succursale Bulle</v>
      </c>
    </row>
    <row r="130" spans="1:26" ht="24" x14ac:dyDescent="0.25">
      <c r="A130" s="15">
        <v>143430</v>
      </c>
      <c r="B130" s="16" t="s">
        <v>9332</v>
      </c>
      <c r="C130" s="17" t="s">
        <v>9320</v>
      </c>
      <c r="D130" s="18" t="s">
        <v>9185</v>
      </c>
      <c r="E130" s="19">
        <v>1.2</v>
      </c>
      <c r="F130" s="19">
        <v>4.91</v>
      </c>
      <c r="G130" s="19">
        <v>41.91</v>
      </c>
      <c r="H130" s="20">
        <v>10371</v>
      </c>
      <c r="I130" s="21" t="s">
        <v>125</v>
      </c>
      <c r="J130" s="21" t="s">
        <v>12</v>
      </c>
      <c r="K130" s="22">
        <v>46107</v>
      </c>
      <c r="L130" s="21" t="s">
        <v>9184</v>
      </c>
      <c r="M130" s="23">
        <v>3</v>
      </c>
      <c r="N130" s="23">
        <v>1782</v>
      </c>
      <c r="O130" s="23">
        <v>672</v>
      </c>
      <c r="P130" s="15">
        <v>8937</v>
      </c>
      <c r="Q130">
        <f t="shared" si="12"/>
        <v>8937</v>
      </c>
      <c r="R130">
        <f t="shared" ref="R130:R193" si="13">IFERROR(Q130,"")</f>
        <v>8937</v>
      </c>
      <c r="T130" t="str">
        <f t="shared" ref="T130:T193" si="14">LEFT(C130,FIND(CHAR(10),C130)-1)</f>
        <v>635953 / ISO CDR</v>
      </c>
      <c r="U130" t="str">
        <f t="shared" ref="U130:U193" si="15">RIGHT(C130,LEN(C130)-FIND(CHAR(10),C130))</f>
        <v/>
      </c>
      <c r="W130" t="str">
        <f t="shared" ref="W130:W193" si="16">LEFT(D130,FIND(CHAR(10),D130)-1)</f>
        <v>FSF 30-15  *** ISO 1 ***</v>
      </c>
      <c r="Y130" t="e">
        <f>VLOOKUP(H130,Kunden!$G$1:$H$1000,2,FALSE)</f>
        <v>#N/A</v>
      </c>
      <c r="Z130" t="str">
        <f t="shared" ref="Z130:Z193" si="17">IF(ISNA(Y130),I130,Y130)</f>
        <v>Glas Trösch SA, succursale Bulle</v>
      </c>
    </row>
    <row r="131" spans="1:26" ht="24" x14ac:dyDescent="0.25">
      <c r="A131" s="15">
        <v>143430</v>
      </c>
      <c r="B131" s="16" t="s">
        <v>9333</v>
      </c>
      <c r="C131" s="17" t="s">
        <v>9320</v>
      </c>
      <c r="D131" s="18" t="s">
        <v>9185</v>
      </c>
      <c r="E131" s="19">
        <v>1.2</v>
      </c>
      <c r="F131" s="19">
        <v>4.91</v>
      </c>
      <c r="G131" s="19">
        <v>41.91</v>
      </c>
      <c r="H131" s="20">
        <v>10371</v>
      </c>
      <c r="I131" s="21" t="s">
        <v>125</v>
      </c>
      <c r="J131" s="21" t="s">
        <v>12</v>
      </c>
      <c r="K131" s="22">
        <v>46107</v>
      </c>
      <c r="L131" s="21" t="s">
        <v>9184</v>
      </c>
      <c r="M131" s="23">
        <v>3</v>
      </c>
      <c r="N131" s="23">
        <v>1782</v>
      </c>
      <c r="O131" s="23">
        <v>672</v>
      </c>
      <c r="P131" s="15">
        <v>8937</v>
      </c>
      <c r="Q131">
        <f t="shared" si="12"/>
        <v>8937</v>
      </c>
      <c r="R131">
        <f t="shared" si="13"/>
        <v>8937</v>
      </c>
      <c r="T131" t="str">
        <f t="shared" si="14"/>
        <v>635953 / ISO CDR</v>
      </c>
      <c r="U131" t="str">
        <f t="shared" si="15"/>
        <v/>
      </c>
      <c r="W131" t="str">
        <f t="shared" si="16"/>
        <v>FSF 30-15  *** ISO 1 ***</v>
      </c>
      <c r="Y131" t="e">
        <f>VLOOKUP(H131,Kunden!$G$1:$H$1000,2,FALSE)</f>
        <v>#N/A</v>
      </c>
      <c r="Z131" t="str">
        <f t="shared" si="17"/>
        <v>Glas Trösch SA, succursale Bulle</v>
      </c>
    </row>
    <row r="132" spans="1:26" ht="24" x14ac:dyDescent="0.25">
      <c r="A132" s="15">
        <v>143430</v>
      </c>
      <c r="B132" s="16" t="s">
        <v>9334</v>
      </c>
      <c r="C132" s="17" t="s">
        <v>9320</v>
      </c>
      <c r="D132" s="18" t="s">
        <v>9185</v>
      </c>
      <c r="E132" s="19">
        <v>1.2</v>
      </c>
      <c r="F132" s="19">
        <v>4.91</v>
      </c>
      <c r="G132" s="19">
        <v>41.91</v>
      </c>
      <c r="H132" s="20">
        <v>10371</v>
      </c>
      <c r="I132" s="21" t="s">
        <v>125</v>
      </c>
      <c r="J132" s="21" t="s">
        <v>12</v>
      </c>
      <c r="K132" s="22">
        <v>46107</v>
      </c>
      <c r="L132" s="21" t="s">
        <v>9184</v>
      </c>
      <c r="M132" s="23">
        <v>3</v>
      </c>
      <c r="N132" s="23">
        <v>1782</v>
      </c>
      <c r="O132" s="23">
        <v>672</v>
      </c>
      <c r="P132" s="15">
        <v>8937</v>
      </c>
      <c r="Q132">
        <f t="shared" si="12"/>
        <v>8937</v>
      </c>
      <c r="R132">
        <f t="shared" si="13"/>
        <v>8937</v>
      </c>
      <c r="T132" t="str">
        <f t="shared" si="14"/>
        <v>635953 / ISO CDR</v>
      </c>
      <c r="U132" t="str">
        <f t="shared" si="15"/>
        <v/>
      </c>
      <c r="W132" t="str">
        <f t="shared" si="16"/>
        <v>FSF 30-15  *** ISO 1 ***</v>
      </c>
      <c r="Y132" t="e">
        <f>VLOOKUP(H132,Kunden!$G$1:$H$1000,2,FALSE)</f>
        <v>#N/A</v>
      </c>
      <c r="Z132" t="str">
        <f t="shared" si="17"/>
        <v>Glas Trösch SA, succursale Bulle</v>
      </c>
    </row>
    <row r="133" spans="1:26" ht="33.75" x14ac:dyDescent="0.25">
      <c r="A133" s="15">
        <v>143436</v>
      </c>
      <c r="B133" s="16" t="s">
        <v>8993</v>
      </c>
      <c r="C133" s="17" t="s">
        <v>9335</v>
      </c>
      <c r="D133" s="18" t="s">
        <v>9234</v>
      </c>
      <c r="E133" s="19">
        <v>0.78</v>
      </c>
      <c r="F133" s="19">
        <v>3.53</v>
      </c>
      <c r="G133" s="19">
        <v>27.3</v>
      </c>
      <c r="H133" s="20">
        <v>10005</v>
      </c>
      <c r="I133" s="21" t="s">
        <v>196</v>
      </c>
      <c r="J133" s="21" t="s">
        <v>12</v>
      </c>
      <c r="K133" s="22">
        <v>46107</v>
      </c>
      <c r="L133" s="21" t="s">
        <v>9232</v>
      </c>
      <c r="M133" s="23">
        <v>1</v>
      </c>
      <c r="N133" s="23">
        <v>932</v>
      </c>
      <c r="O133" s="23">
        <v>837</v>
      </c>
      <c r="P133" s="15">
        <v>8893</v>
      </c>
      <c r="Q133">
        <f t="shared" si="12"/>
        <v>8893</v>
      </c>
      <c r="R133">
        <f t="shared" si="13"/>
        <v>8893</v>
      </c>
      <c r="T133" t="str">
        <f t="shared" si="14"/>
        <v>615932 Agertenstrasse 48</v>
      </c>
      <c r="U133" t="str">
        <f t="shared" si="15"/>
        <v/>
      </c>
      <c r="W133" t="str">
        <f t="shared" si="16"/>
        <v>FIRESWISS FOAM 30-15 / EI30 / 40 dB / 15 mm</v>
      </c>
      <c r="Y133" t="e">
        <f>VLOOKUP(H133,Kunden!$G$1:$H$1000,2,FALSE)</f>
        <v>#N/A</v>
      </c>
      <c r="Z133" t="str">
        <f t="shared" si="17"/>
        <v>Walther + Müller Glasbau AG</v>
      </c>
    </row>
    <row r="134" spans="1:26" ht="33.75" x14ac:dyDescent="0.25">
      <c r="A134" s="15">
        <v>143437</v>
      </c>
      <c r="B134" s="16" t="s">
        <v>8993</v>
      </c>
      <c r="C134" s="17" t="s">
        <v>9336</v>
      </c>
      <c r="D134" s="18" t="s">
        <v>9234</v>
      </c>
      <c r="E134" s="19">
        <v>1.17</v>
      </c>
      <c r="F134" s="19">
        <v>4.32</v>
      </c>
      <c r="G134" s="19">
        <v>40.770000000000003</v>
      </c>
      <c r="H134" s="20">
        <v>10029</v>
      </c>
      <c r="I134" s="21" t="s">
        <v>302</v>
      </c>
      <c r="J134" s="21" t="s">
        <v>12</v>
      </c>
      <c r="K134" s="22">
        <v>46106</v>
      </c>
      <c r="L134" s="21" t="s">
        <v>9182</v>
      </c>
      <c r="M134" s="23">
        <v>1</v>
      </c>
      <c r="N134" s="23">
        <v>1157</v>
      </c>
      <c r="O134" s="23">
        <v>1007</v>
      </c>
      <c r="P134" s="15">
        <v>8893</v>
      </c>
      <c r="Q134">
        <f t="shared" si="12"/>
        <v>8893</v>
      </c>
      <c r="R134">
        <f t="shared" si="13"/>
        <v>8893</v>
      </c>
      <c r="T134" t="str">
        <f t="shared" si="14"/>
        <v>Komm.Nr. 25 064 Brisgi</v>
      </c>
      <c r="U134" t="str">
        <f t="shared" si="15"/>
        <v/>
      </c>
      <c r="W134" t="str">
        <f t="shared" si="16"/>
        <v>FIRESWISS FOAM 30-15 / EI30 / 40 dB / 15 mm</v>
      </c>
      <c r="Y134" t="e">
        <f>VLOOKUP(H134,Kunden!$G$1:$H$1000,2,FALSE)</f>
        <v>#N/A</v>
      </c>
      <c r="Z134" t="str">
        <f t="shared" si="17"/>
        <v>Bafento AG</v>
      </c>
    </row>
    <row r="135" spans="1:26" ht="33.75" x14ac:dyDescent="0.25">
      <c r="A135" s="15">
        <v>143439</v>
      </c>
      <c r="B135" s="16" t="s">
        <v>8993</v>
      </c>
      <c r="C135" s="17" t="s">
        <v>9337</v>
      </c>
      <c r="D135" s="18" t="s">
        <v>9243</v>
      </c>
      <c r="E135" s="19">
        <v>0.5</v>
      </c>
      <c r="F135" s="19">
        <v>1.3</v>
      </c>
      <c r="G135" s="19">
        <v>4.5599999999999996</v>
      </c>
      <c r="H135" s="20">
        <v>10540</v>
      </c>
      <c r="I135" s="21" t="s">
        <v>2220</v>
      </c>
      <c r="J135" s="21" t="s">
        <v>12</v>
      </c>
      <c r="K135" s="22">
        <v>46108</v>
      </c>
      <c r="L135" s="21" t="s">
        <v>9235</v>
      </c>
      <c r="M135" s="23">
        <v>1</v>
      </c>
      <c r="N135" s="23">
        <v>326</v>
      </c>
      <c r="O135" s="23">
        <v>326</v>
      </c>
      <c r="P135" s="15">
        <v>8965</v>
      </c>
      <c r="Q135">
        <f t="shared" si="12"/>
        <v>8965</v>
      </c>
      <c r="R135">
        <f t="shared" si="13"/>
        <v>8965</v>
      </c>
      <c r="T135" t="str">
        <f t="shared" si="14"/>
        <v>260061.01_San-Francisco</v>
      </c>
      <c r="U135" t="str">
        <f t="shared" si="15"/>
        <v/>
      </c>
      <c r="W135" t="str">
        <f t="shared" si="16"/>
        <v>FIRESWISS FOAM 30-19 (VSG) P4A/RC2 / EI30 / 40 dB / 19 mm</v>
      </c>
      <c r="Y135" t="e">
        <f>VLOOKUP(H135,Kunden!$G$1:$H$1000,2,FALSE)</f>
        <v>#N/A</v>
      </c>
      <c r="Z135" t="str">
        <f t="shared" si="17"/>
        <v>Wälchli Schreinerei AG</v>
      </c>
    </row>
    <row r="136" spans="1:26" ht="33.75" x14ac:dyDescent="0.25">
      <c r="A136" s="15">
        <v>143440</v>
      </c>
      <c r="B136" s="16" t="s">
        <v>8993</v>
      </c>
      <c r="C136" s="17" t="s">
        <v>9338</v>
      </c>
      <c r="D136" s="18" t="s">
        <v>9234</v>
      </c>
      <c r="E136" s="19">
        <v>1.89</v>
      </c>
      <c r="F136" s="19">
        <v>6.14</v>
      </c>
      <c r="G136" s="19">
        <v>66.13</v>
      </c>
      <c r="H136" s="20">
        <v>10247</v>
      </c>
      <c r="I136" s="21" t="s">
        <v>1164</v>
      </c>
      <c r="J136" s="24" t="s">
        <v>12</v>
      </c>
      <c r="K136" s="22">
        <v>46108</v>
      </c>
      <c r="L136" s="21" t="s">
        <v>9235</v>
      </c>
      <c r="M136" s="23">
        <v>1</v>
      </c>
      <c r="N136" s="23">
        <v>850</v>
      </c>
      <c r="O136" s="23">
        <v>2223</v>
      </c>
      <c r="P136" s="15">
        <v>8893</v>
      </c>
      <c r="Q136">
        <f t="shared" si="12"/>
        <v>8893</v>
      </c>
      <c r="R136">
        <f t="shared" si="13"/>
        <v>8893</v>
      </c>
      <c r="T136" t="str">
        <f t="shared" si="14"/>
        <v>250084_Lonza</v>
      </c>
      <c r="U136" t="str">
        <f t="shared" si="15"/>
        <v>28 / 234</v>
      </c>
      <c r="W136" t="str">
        <f t="shared" si="16"/>
        <v>FIRESWISS FOAM 30-15 / EI30 / 40 dB / 15 mm</v>
      </c>
      <c r="Y136" t="e">
        <f>VLOOKUP(H136,Kunden!$G$1:$H$1000,2,FALSE)</f>
        <v>#N/A</v>
      </c>
      <c r="Z136" t="str">
        <f t="shared" si="17"/>
        <v>SWM Metallbautechnik AG</v>
      </c>
    </row>
    <row r="137" spans="1:26" ht="33.75" x14ac:dyDescent="0.25">
      <c r="A137" s="15">
        <v>143440</v>
      </c>
      <c r="B137" s="16" t="s">
        <v>9179</v>
      </c>
      <c r="C137" s="17" t="s">
        <v>9339</v>
      </c>
      <c r="D137" s="18" t="s">
        <v>9234</v>
      </c>
      <c r="E137" s="19">
        <v>1.63</v>
      </c>
      <c r="F137" s="19">
        <v>5.91</v>
      </c>
      <c r="G137" s="19">
        <v>57.03</v>
      </c>
      <c r="H137" s="20">
        <v>10247</v>
      </c>
      <c r="I137" s="21" t="s">
        <v>1164</v>
      </c>
      <c r="J137" s="24" t="s">
        <v>12</v>
      </c>
      <c r="K137" s="22">
        <v>46108</v>
      </c>
      <c r="L137" s="21" t="s">
        <v>9235</v>
      </c>
      <c r="M137" s="23">
        <v>1</v>
      </c>
      <c r="N137" s="23">
        <v>733</v>
      </c>
      <c r="O137" s="23">
        <v>2223</v>
      </c>
      <c r="P137" s="15">
        <v>8893</v>
      </c>
      <c r="Q137">
        <f t="shared" si="12"/>
        <v>8893</v>
      </c>
      <c r="R137">
        <f t="shared" si="13"/>
        <v>8893</v>
      </c>
      <c r="T137" t="str">
        <f t="shared" si="14"/>
        <v>250084_Lonza</v>
      </c>
      <c r="U137" t="str">
        <f t="shared" si="15"/>
        <v>28 / 235</v>
      </c>
      <c r="W137" t="str">
        <f t="shared" si="16"/>
        <v>FIRESWISS FOAM 30-15 / EI30 / 40 dB / 15 mm</v>
      </c>
      <c r="Y137" t="e">
        <f>VLOOKUP(H137,Kunden!$G$1:$H$1000,2,FALSE)</f>
        <v>#N/A</v>
      </c>
      <c r="Z137" t="str">
        <f t="shared" si="17"/>
        <v>SWM Metallbautechnik AG</v>
      </c>
    </row>
    <row r="138" spans="1:26" ht="33.75" x14ac:dyDescent="0.25">
      <c r="A138" s="15">
        <v>143440</v>
      </c>
      <c r="B138" s="16" t="s">
        <v>9180</v>
      </c>
      <c r="C138" s="17" t="s">
        <v>9340</v>
      </c>
      <c r="D138" s="18" t="s">
        <v>9234</v>
      </c>
      <c r="E138" s="19">
        <v>2.0699999999999998</v>
      </c>
      <c r="F138" s="19">
        <v>6.33</v>
      </c>
      <c r="G138" s="19">
        <v>72.53</v>
      </c>
      <c r="H138" s="20">
        <v>10247</v>
      </c>
      <c r="I138" s="21" t="s">
        <v>1164</v>
      </c>
      <c r="J138" s="21" t="s">
        <v>12</v>
      </c>
      <c r="K138" s="22">
        <v>46108</v>
      </c>
      <c r="L138" s="21" t="s">
        <v>9235</v>
      </c>
      <c r="M138" s="23">
        <v>1</v>
      </c>
      <c r="N138" s="23">
        <v>924</v>
      </c>
      <c r="O138" s="23">
        <v>2243</v>
      </c>
      <c r="P138" s="15">
        <v>8893</v>
      </c>
      <c r="Q138">
        <f t="shared" si="12"/>
        <v>8893</v>
      </c>
      <c r="R138">
        <f t="shared" si="13"/>
        <v>8893</v>
      </c>
      <c r="T138" t="str">
        <f t="shared" si="14"/>
        <v>250084_Lonza</v>
      </c>
      <c r="U138" t="str">
        <f t="shared" si="15"/>
        <v>29 / 236</v>
      </c>
      <c r="W138" t="str">
        <f t="shared" si="16"/>
        <v>FIRESWISS FOAM 30-15 / EI30 / 40 dB / 15 mm</v>
      </c>
      <c r="Y138" t="e">
        <f>VLOOKUP(H138,Kunden!$G$1:$H$1000,2,FALSE)</f>
        <v>#N/A</v>
      </c>
      <c r="Z138" t="str">
        <f t="shared" si="17"/>
        <v>SWM Metallbautechnik AG</v>
      </c>
    </row>
    <row r="139" spans="1:26" ht="33.75" x14ac:dyDescent="0.25">
      <c r="A139" s="15">
        <v>143440</v>
      </c>
      <c r="B139" s="16" t="s">
        <v>9181</v>
      </c>
      <c r="C139" s="17" t="s">
        <v>9341</v>
      </c>
      <c r="D139" s="18" t="s">
        <v>9234</v>
      </c>
      <c r="E139" s="19">
        <v>1.7</v>
      </c>
      <c r="F139" s="19">
        <v>5.67</v>
      </c>
      <c r="G139" s="19">
        <v>59.66</v>
      </c>
      <c r="H139" s="20">
        <v>10247</v>
      </c>
      <c r="I139" s="21" t="s">
        <v>1164</v>
      </c>
      <c r="J139" s="21" t="s">
        <v>12</v>
      </c>
      <c r="K139" s="22">
        <v>46108</v>
      </c>
      <c r="L139" s="21" t="s">
        <v>9235</v>
      </c>
      <c r="M139" s="23">
        <v>1</v>
      </c>
      <c r="N139" s="23">
        <v>864</v>
      </c>
      <c r="O139" s="23">
        <v>1973</v>
      </c>
      <c r="P139" s="15">
        <v>8893</v>
      </c>
      <c r="Q139">
        <f t="shared" si="12"/>
        <v>8893</v>
      </c>
      <c r="R139">
        <f t="shared" si="13"/>
        <v>8893</v>
      </c>
      <c r="T139" t="str">
        <f t="shared" si="14"/>
        <v>250084_Lonza</v>
      </c>
      <c r="U139" t="str">
        <f t="shared" si="15"/>
        <v>36 / 221</v>
      </c>
      <c r="W139" t="str">
        <f t="shared" si="16"/>
        <v>FIRESWISS FOAM 30-15 / EI30 / 40 dB / 15 mm</v>
      </c>
      <c r="Y139" t="e">
        <f>VLOOKUP(H139,Kunden!$G$1:$H$1000,2,FALSE)</f>
        <v>#N/A</v>
      </c>
      <c r="Z139" t="str">
        <f t="shared" si="17"/>
        <v>SWM Metallbautechnik AG</v>
      </c>
    </row>
    <row r="140" spans="1:26" ht="33.75" x14ac:dyDescent="0.25">
      <c r="A140" s="15">
        <v>143446</v>
      </c>
      <c r="B140" s="16" t="s">
        <v>8993</v>
      </c>
      <c r="C140" s="17" t="s">
        <v>9342</v>
      </c>
      <c r="D140" s="18" t="s">
        <v>9259</v>
      </c>
      <c r="E140" s="19">
        <v>0.5</v>
      </c>
      <c r="F140" s="19">
        <v>2.69</v>
      </c>
      <c r="G140" s="19">
        <v>15.84</v>
      </c>
      <c r="H140" s="20">
        <v>10781</v>
      </c>
      <c r="I140" s="21" t="s">
        <v>3130</v>
      </c>
      <c r="J140" s="21" t="s">
        <v>12</v>
      </c>
      <c r="K140" s="22">
        <v>46106</v>
      </c>
      <c r="L140" s="21" t="s">
        <v>9182</v>
      </c>
      <c r="M140" s="23">
        <v>1</v>
      </c>
      <c r="N140" s="23">
        <v>1068</v>
      </c>
      <c r="O140" s="23">
        <v>280</v>
      </c>
      <c r="P140" s="15">
        <v>8913</v>
      </c>
      <c r="Q140">
        <f t="shared" si="12"/>
        <v>8913</v>
      </c>
      <c r="R140">
        <f t="shared" si="13"/>
        <v>8913</v>
      </c>
      <c r="T140" t="str">
        <f t="shared" si="14"/>
        <v>253062 Bergditikon</v>
      </c>
      <c r="U140" t="str">
        <f t="shared" si="15"/>
        <v/>
      </c>
      <c r="W140" t="str">
        <f t="shared" si="16"/>
        <v>FIRESWISS FOAM 60-23 / EI60 / 43 dB / 23 mm</v>
      </c>
      <c r="Y140" t="e">
        <f>VLOOKUP(H140,Kunden!$G$1:$H$1000,2,FALSE)</f>
        <v>#N/A</v>
      </c>
      <c r="Z140" t="str">
        <f t="shared" si="17"/>
        <v>Theo Wernli AG</v>
      </c>
    </row>
    <row r="141" spans="1:26" ht="33.75" x14ac:dyDescent="0.25">
      <c r="A141" s="15">
        <v>143447</v>
      </c>
      <c r="B141" s="16" t="s">
        <v>8993</v>
      </c>
      <c r="C141" s="17" t="s">
        <v>9343</v>
      </c>
      <c r="D141" s="18" t="s">
        <v>9271</v>
      </c>
      <c r="E141" s="19">
        <v>1.43</v>
      </c>
      <c r="F141" s="19">
        <v>5.32</v>
      </c>
      <c r="G141" s="19">
        <v>61.59</v>
      </c>
      <c r="H141" s="20">
        <v>10284</v>
      </c>
      <c r="I141" s="21" t="s">
        <v>1287</v>
      </c>
      <c r="J141" s="21" t="s">
        <v>12</v>
      </c>
      <c r="K141" s="22">
        <v>46107</v>
      </c>
      <c r="L141" s="21" t="s">
        <v>9232</v>
      </c>
      <c r="M141" s="23">
        <v>1</v>
      </c>
      <c r="N141" s="23">
        <v>750</v>
      </c>
      <c r="O141" s="23">
        <v>1910</v>
      </c>
      <c r="P141" s="15">
        <v>8912</v>
      </c>
      <c r="Q141">
        <f t="shared" si="12"/>
        <v>8912</v>
      </c>
      <c r="R141">
        <f t="shared" si="13"/>
        <v>8912</v>
      </c>
      <c r="T141" t="str">
        <f t="shared" si="14"/>
        <v>Bestellung vom 13.03.2026</v>
      </c>
      <c r="U141" t="str">
        <f t="shared" si="15"/>
        <v/>
      </c>
      <c r="W141" t="str">
        <f t="shared" si="16"/>
        <v>FIRESWISS FOAM 30-19 (VSG) / EI30 / 42 dB / 19 mm</v>
      </c>
      <c r="Y141" t="e">
        <f>VLOOKUP(H141,Kunden!$G$1:$H$1000,2,FALSE)</f>
        <v>#N/A</v>
      </c>
      <c r="Z141" t="str">
        <f t="shared" si="17"/>
        <v>Glas Scherz AG</v>
      </c>
    </row>
    <row r="142" spans="1:26" ht="24" x14ac:dyDescent="0.25">
      <c r="A142" s="15">
        <v>143457</v>
      </c>
      <c r="B142" s="16" t="s">
        <v>8993</v>
      </c>
      <c r="C142" s="17" t="s">
        <v>9344</v>
      </c>
      <c r="D142" s="18" t="s">
        <v>9345</v>
      </c>
      <c r="E142" s="19">
        <v>0.5</v>
      </c>
      <c r="F142" s="19">
        <v>2.65</v>
      </c>
      <c r="G142" s="19">
        <v>26.45</v>
      </c>
      <c r="H142" s="20">
        <v>10159</v>
      </c>
      <c r="I142" s="21" t="s">
        <v>814</v>
      </c>
      <c r="J142" s="21" t="s">
        <v>12</v>
      </c>
      <c r="K142" s="22">
        <v>46107</v>
      </c>
      <c r="L142" s="21" t="s">
        <v>9184</v>
      </c>
      <c r="M142" s="23">
        <v>1</v>
      </c>
      <c r="N142" s="23">
        <v>664</v>
      </c>
      <c r="O142" s="23">
        <v>664</v>
      </c>
      <c r="P142" s="15">
        <v>8917</v>
      </c>
      <c r="Q142">
        <f t="shared" si="12"/>
        <v>8917</v>
      </c>
      <c r="R142">
        <f t="shared" si="13"/>
        <v>8917</v>
      </c>
      <c r="T142" t="str">
        <f t="shared" si="14"/>
        <v>16257 CadVouvry zone 100</v>
      </c>
      <c r="U142" t="str">
        <f t="shared" si="15"/>
        <v/>
      </c>
      <c r="W142" t="str">
        <f t="shared" si="16"/>
        <v>PYROBEL 25 / EI60 / 43 dB / 27 mm</v>
      </c>
      <c r="Y142" t="e">
        <f>VLOOKUP(H142,Kunden!$G$1:$H$1000,2,FALSE)</f>
        <v>#N/A</v>
      </c>
      <c r="Z142" t="str">
        <f t="shared" si="17"/>
        <v>Revaz SA</v>
      </c>
    </row>
    <row r="143" spans="1:26" ht="24" x14ac:dyDescent="0.25">
      <c r="A143" s="15">
        <v>143462</v>
      </c>
      <c r="B143" s="16" t="s">
        <v>8993</v>
      </c>
      <c r="C143" s="17" t="s">
        <v>9346</v>
      </c>
      <c r="D143" s="18" t="s">
        <v>9185</v>
      </c>
      <c r="E143" s="19">
        <v>0.5</v>
      </c>
      <c r="F143" s="19">
        <v>2.2599999999999998</v>
      </c>
      <c r="G143" s="19">
        <v>11</v>
      </c>
      <c r="H143" s="20">
        <v>10223</v>
      </c>
      <c r="I143" s="21" t="s">
        <v>6167</v>
      </c>
      <c r="J143" s="24" t="s">
        <v>12</v>
      </c>
      <c r="K143" s="22">
        <v>46108</v>
      </c>
      <c r="L143" s="21" t="s">
        <v>9235</v>
      </c>
      <c r="M143" s="23">
        <v>2</v>
      </c>
      <c r="N143" s="23">
        <v>499</v>
      </c>
      <c r="O143" s="23">
        <v>630</v>
      </c>
      <c r="P143" s="15">
        <v>8937</v>
      </c>
      <c r="Q143">
        <f t="shared" si="12"/>
        <v>8937</v>
      </c>
      <c r="R143">
        <f t="shared" si="13"/>
        <v>8937</v>
      </c>
      <c r="T143" t="str">
        <f t="shared" si="14"/>
        <v>1326304227 Iso</v>
      </c>
      <c r="U143" t="str">
        <f t="shared" si="15"/>
        <v/>
      </c>
      <c r="W143" t="str">
        <f t="shared" si="16"/>
        <v>FSF 30-15  *** ISO 1 ***</v>
      </c>
      <c r="Y143" t="e">
        <f>VLOOKUP(H143,Kunden!$G$1:$H$1000,2,FALSE)</f>
        <v>#N/A</v>
      </c>
      <c r="Z143" t="str">
        <f t="shared" si="17"/>
        <v>Glas Trösch AG, ZN Steffisburg</v>
      </c>
    </row>
    <row r="144" spans="1:26" ht="24" x14ac:dyDescent="0.25">
      <c r="A144" s="15">
        <v>143462</v>
      </c>
      <c r="B144" s="16" t="s">
        <v>9179</v>
      </c>
      <c r="C144" s="17" t="s">
        <v>9346</v>
      </c>
      <c r="D144" s="18" t="s">
        <v>9185</v>
      </c>
      <c r="E144" s="19">
        <v>0.8</v>
      </c>
      <c r="F144" s="19">
        <v>3.9</v>
      </c>
      <c r="G144" s="19">
        <v>28.13</v>
      </c>
      <c r="H144" s="20">
        <v>10223</v>
      </c>
      <c r="I144" s="21" t="s">
        <v>6167</v>
      </c>
      <c r="J144" s="21" t="s">
        <v>12</v>
      </c>
      <c r="K144" s="22">
        <v>46108</v>
      </c>
      <c r="L144" s="21" t="s">
        <v>9235</v>
      </c>
      <c r="M144" s="23">
        <v>1</v>
      </c>
      <c r="N144" s="23">
        <v>591</v>
      </c>
      <c r="O144" s="23">
        <v>1360</v>
      </c>
      <c r="P144" s="15">
        <v>8937</v>
      </c>
      <c r="Q144">
        <f t="shared" si="12"/>
        <v>8937</v>
      </c>
      <c r="R144">
        <f t="shared" si="13"/>
        <v>8937</v>
      </c>
      <c r="T144" t="str">
        <f t="shared" si="14"/>
        <v>1326304227 Iso</v>
      </c>
      <c r="U144" t="str">
        <f t="shared" si="15"/>
        <v/>
      </c>
      <c r="W144" t="str">
        <f t="shared" si="16"/>
        <v>FSF 30-15  *** ISO 1 ***</v>
      </c>
      <c r="Y144" t="e">
        <f>VLOOKUP(H144,Kunden!$G$1:$H$1000,2,FALSE)</f>
        <v>#N/A</v>
      </c>
      <c r="Z144" t="str">
        <f t="shared" si="17"/>
        <v>Glas Trösch AG, ZN Steffisburg</v>
      </c>
    </row>
    <row r="145" spans="1:26" ht="24" x14ac:dyDescent="0.25">
      <c r="A145" s="15">
        <v>143462</v>
      </c>
      <c r="B145" s="16" t="s">
        <v>9180</v>
      </c>
      <c r="C145" s="17" t="s">
        <v>9346</v>
      </c>
      <c r="D145" s="18" t="s">
        <v>9185</v>
      </c>
      <c r="E145" s="19">
        <v>0.5</v>
      </c>
      <c r="F145" s="19">
        <v>2.67</v>
      </c>
      <c r="G145" s="19">
        <v>15.56</v>
      </c>
      <c r="H145" s="20">
        <v>10223</v>
      </c>
      <c r="I145" s="21" t="s">
        <v>6167</v>
      </c>
      <c r="J145" s="21" t="s">
        <v>12</v>
      </c>
      <c r="K145" s="22">
        <v>46108</v>
      </c>
      <c r="L145" s="21" t="s">
        <v>9235</v>
      </c>
      <c r="M145" s="23">
        <v>1</v>
      </c>
      <c r="N145" s="23">
        <v>706</v>
      </c>
      <c r="O145" s="23">
        <v>630</v>
      </c>
      <c r="P145" s="15">
        <v>8937</v>
      </c>
      <c r="Q145">
        <f t="shared" si="12"/>
        <v>8937</v>
      </c>
      <c r="R145">
        <f t="shared" si="13"/>
        <v>8937</v>
      </c>
      <c r="T145" t="str">
        <f t="shared" si="14"/>
        <v>1326304227 Iso</v>
      </c>
      <c r="U145" t="str">
        <f t="shared" si="15"/>
        <v/>
      </c>
      <c r="W145" t="str">
        <f t="shared" si="16"/>
        <v>FSF 30-15  *** ISO 1 ***</v>
      </c>
      <c r="Y145" t="e">
        <f>VLOOKUP(H145,Kunden!$G$1:$H$1000,2,FALSE)</f>
        <v>#N/A</v>
      </c>
      <c r="Z145" t="str">
        <f t="shared" si="17"/>
        <v>Glas Trösch AG, ZN Steffisburg</v>
      </c>
    </row>
    <row r="146" spans="1:26" ht="24" x14ac:dyDescent="0.25">
      <c r="A146" s="15">
        <v>143462</v>
      </c>
      <c r="B146" s="16" t="s">
        <v>9181</v>
      </c>
      <c r="C146" s="17" t="s">
        <v>9346</v>
      </c>
      <c r="D146" s="18" t="s">
        <v>9185</v>
      </c>
      <c r="E146" s="19">
        <v>1.17</v>
      </c>
      <c r="F146" s="19">
        <v>4.43</v>
      </c>
      <c r="G146" s="19">
        <v>40.79</v>
      </c>
      <c r="H146" s="20">
        <v>10223</v>
      </c>
      <c r="I146" s="21" t="s">
        <v>6167</v>
      </c>
      <c r="J146" s="21" t="s">
        <v>12</v>
      </c>
      <c r="K146" s="22">
        <v>46108</v>
      </c>
      <c r="L146" s="21" t="s">
        <v>9235</v>
      </c>
      <c r="M146" s="23">
        <v>1</v>
      </c>
      <c r="N146" s="23">
        <v>857</v>
      </c>
      <c r="O146" s="23">
        <v>1360</v>
      </c>
      <c r="P146" s="15">
        <v>8937</v>
      </c>
      <c r="Q146">
        <f t="shared" si="12"/>
        <v>8937</v>
      </c>
      <c r="R146">
        <f t="shared" si="13"/>
        <v>8937</v>
      </c>
      <c r="T146" t="str">
        <f t="shared" si="14"/>
        <v>1326304227 Iso</v>
      </c>
      <c r="U146" t="str">
        <f t="shared" si="15"/>
        <v/>
      </c>
      <c r="W146" t="str">
        <f t="shared" si="16"/>
        <v>FSF 30-15  *** ISO 1 ***</v>
      </c>
      <c r="Y146" t="e">
        <f>VLOOKUP(H146,Kunden!$G$1:$H$1000,2,FALSE)</f>
        <v>#N/A</v>
      </c>
      <c r="Z146" t="str">
        <f t="shared" si="17"/>
        <v>Glas Trösch AG, ZN Steffisburg</v>
      </c>
    </row>
    <row r="147" spans="1:26" x14ac:dyDescent="0.25">
      <c r="A147">
        <v>143483</v>
      </c>
      <c r="B147" t="s">
        <v>8993</v>
      </c>
      <c r="C147" t="s">
        <v>9347</v>
      </c>
      <c r="D147" t="s">
        <v>9234</v>
      </c>
      <c r="E147">
        <v>0.5</v>
      </c>
      <c r="F147">
        <v>3.91</v>
      </c>
      <c r="G147">
        <v>14.06</v>
      </c>
      <c r="H147">
        <v>10900</v>
      </c>
      <c r="I147" t="s">
        <v>129</v>
      </c>
      <c r="J147" t="s">
        <v>9254</v>
      </c>
      <c r="K147">
        <v>46106</v>
      </c>
      <c r="L147" t="s">
        <v>9182</v>
      </c>
      <c r="M147">
        <v>1</v>
      </c>
      <c r="N147">
        <v>1725</v>
      </c>
      <c r="O147">
        <v>233</v>
      </c>
      <c r="P147">
        <v>8893</v>
      </c>
      <c r="Q147">
        <f t="shared" si="12"/>
        <v>8893</v>
      </c>
      <c r="R147">
        <f t="shared" si="13"/>
        <v>8893</v>
      </c>
      <c r="T147" t="str">
        <f t="shared" si="14"/>
        <v>B26.0465-01.01-03</v>
      </c>
      <c r="U147" t="str">
        <f t="shared" si="15"/>
        <v/>
      </c>
      <c r="W147" t="str">
        <f t="shared" si="16"/>
        <v>FIRESWISS FOAM 30-15 / EI30 / 40 dB / 15 mm</v>
      </c>
      <c r="Y147" t="e">
        <f>VLOOKUP(H147,Kunden!$G$1:$H$1000,2,FALSE)</f>
        <v>#N/A</v>
      </c>
      <c r="Z147" t="str">
        <f t="shared" si="17"/>
        <v>Holzplatten AG</v>
      </c>
    </row>
    <row r="148" spans="1:26" x14ac:dyDescent="0.25">
      <c r="Q148" t="e">
        <f t="shared" si="12"/>
        <v>#N/A</v>
      </c>
      <c r="R148" t="str">
        <f t="shared" si="13"/>
        <v/>
      </c>
      <c r="T148" t="e">
        <f t="shared" si="14"/>
        <v>#VALUE!</v>
      </c>
      <c r="U148" t="e">
        <f t="shared" si="15"/>
        <v>#VALUE!</v>
      </c>
      <c r="W148" t="e">
        <f t="shared" si="16"/>
        <v>#VALUE!</v>
      </c>
      <c r="Y148" t="e">
        <f>VLOOKUP(H148,Kunden!$G$1:$H$1000,2,FALSE)</f>
        <v>#N/A</v>
      </c>
      <c r="Z148">
        <f t="shared" si="17"/>
        <v>0</v>
      </c>
    </row>
    <row r="149" spans="1:26" x14ac:dyDescent="0.25">
      <c r="Q149" t="e">
        <f t="shared" si="12"/>
        <v>#N/A</v>
      </c>
      <c r="R149" t="str">
        <f t="shared" si="13"/>
        <v/>
      </c>
      <c r="T149" t="e">
        <f t="shared" si="14"/>
        <v>#VALUE!</v>
      </c>
      <c r="U149" t="e">
        <f t="shared" si="15"/>
        <v>#VALUE!</v>
      </c>
      <c r="W149" t="e">
        <f t="shared" si="16"/>
        <v>#VALUE!</v>
      </c>
      <c r="Y149" t="e">
        <f>VLOOKUP(H149,Kunden!$G$1:$H$1000,2,FALSE)</f>
        <v>#N/A</v>
      </c>
      <c r="Z149">
        <f t="shared" si="17"/>
        <v>0</v>
      </c>
    </row>
    <row r="150" spans="1:26" x14ac:dyDescent="0.25">
      <c r="Q150" t="e">
        <f t="shared" si="12"/>
        <v>#N/A</v>
      </c>
      <c r="R150" t="str">
        <f t="shared" si="13"/>
        <v/>
      </c>
      <c r="T150" t="e">
        <f t="shared" si="14"/>
        <v>#VALUE!</v>
      </c>
      <c r="U150" t="e">
        <f t="shared" si="15"/>
        <v>#VALUE!</v>
      </c>
      <c r="W150" t="e">
        <f t="shared" si="16"/>
        <v>#VALUE!</v>
      </c>
      <c r="Y150" t="e">
        <f>VLOOKUP(H150,Kunden!$G$1:$H$1000,2,FALSE)</f>
        <v>#N/A</v>
      </c>
      <c r="Z150">
        <f t="shared" si="17"/>
        <v>0</v>
      </c>
    </row>
    <row r="151" spans="1:26" x14ac:dyDescent="0.25">
      <c r="Q151" t="e">
        <f t="shared" si="12"/>
        <v>#N/A</v>
      </c>
      <c r="R151" t="str">
        <f t="shared" si="13"/>
        <v/>
      </c>
      <c r="T151" t="e">
        <f t="shared" si="14"/>
        <v>#VALUE!</v>
      </c>
      <c r="U151" t="e">
        <f t="shared" si="15"/>
        <v>#VALUE!</v>
      </c>
      <c r="W151" t="e">
        <f t="shared" si="16"/>
        <v>#VALUE!</v>
      </c>
      <c r="Y151" t="e">
        <f>VLOOKUP(H151,Kunden!$G$1:$H$1000,2,FALSE)</f>
        <v>#N/A</v>
      </c>
      <c r="Z151">
        <f t="shared" si="17"/>
        <v>0</v>
      </c>
    </row>
    <row r="152" spans="1:26" x14ac:dyDescent="0.25">
      <c r="Q152" t="e">
        <f t="shared" si="12"/>
        <v>#N/A</v>
      </c>
      <c r="R152" t="str">
        <f t="shared" si="13"/>
        <v/>
      </c>
      <c r="T152" t="e">
        <f t="shared" si="14"/>
        <v>#VALUE!</v>
      </c>
      <c r="U152" t="e">
        <f t="shared" si="15"/>
        <v>#VALUE!</v>
      </c>
      <c r="W152" t="e">
        <f t="shared" si="16"/>
        <v>#VALUE!</v>
      </c>
      <c r="Y152" t="e">
        <f>VLOOKUP(H152,Kunden!$G$1:$H$1000,2,FALSE)</f>
        <v>#N/A</v>
      </c>
      <c r="Z152">
        <f t="shared" si="17"/>
        <v>0</v>
      </c>
    </row>
    <row r="153" spans="1:26" x14ac:dyDescent="0.25">
      <c r="Q153" t="e">
        <f t="shared" si="12"/>
        <v>#N/A</v>
      </c>
      <c r="R153" t="str">
        <f t="shared" si="13"/>
        <v/>
      </c>
      <c r="T153" t="e">
        <f t="shared" si="14"/>
        <v>#VALUE!</v>
      </c>
      <c r="U153" t="e">
        <f t="shared" si="15"/>
        <v>#VALUE!</v>
      </c>
      <c r="W153" t="e">
        <f t="shared" si="16"/>
        <v>#VALUE!</v>
      </c>
      <c r="Y153" t="e">
        <f>VLOOKUP(H153,Kunden!$G$1:$H$1000,2,FALSE)</f>
        <v>#N/A</v>
      </c>
      <c r="Z153">
        <f t="shared" si="17"/>
        <v>0</v>
      </c>
    </row>
    <row r="154" spans="1:26" x14ac:dyDescent="0.25">
      <c r="Q154" t="e">
        <f t="shared" si="12"/>
        <v>#N/A</v>
      </c>
      <c r="R154" t="str">
        <f t="shared" si="13"/>
        <v/>
      </c>
      <c r="T154" t="e">
        <f t="shared" si="14"/>
        <v>#VALUE!</v>
      </c>
      <c r="U154" t="e">
        <f t="shared" si="15"/>
        <v>#VALUE!</v>
      </c>
      <c r="W154" t="e">
        <f t="shared" si="16"/>
        <v>#VALUE!</v>
      </c>
      <c r="Y154" t="e">
        <f>VLOOKUP(H154,Kunden!$G$1:$H$1000,2,FALSE)</f>
        <v>#N/A</v>
      </c>
      <c r="Z154">
        <f t="shared" si="17"/>
        <v>0</v>
      </c>
    </row>
    <row r="155" spans="1:26" x14ac:dyDescent="0.25">
      <c r="Q155" t="e">
        <f t="shared" si="12"/>
        <v>#N/A</v>
      </c>
      <c r="R155" t="str">
        <f t="shared" si="13"/>
        <v/>
      </c>
      <c r="T155" t="e">
        <f t="shared" si="14"/>
        <v>#VALUE!</v>
      </c>
      <c r="U155" t="e">
        <f t="shared" si="15"/>
        <v>#VALUE!</v>
      </c>
      <c r="W155" t="e">
        <f t="shared" si="16"/>
        <v>#VALUE!</v>
      </c>
      <c r="Y155" t="e">
        <f>VLOOKUP(H155,Kunden!$G$1:$H$1000,2,FALSE)</f>
        <v>#N/A</v>
      </c>
      <c r="Z155">
        <f t="shared" si="17"/>
        <v>0</v>
      </c>
    </row>
    <row r="156" spans="1:26" x14ac:dyDescent="0.25">
      <c r="Q156" t="e">
        <f t="shared" si="12"/>
        <v>#N/A</v>
      </c>
      <c r="R156" t="str">
        <f t="shared" si="13"/>
        <v/>
      </c>
      <c r="T156" t="e">
        <f t="shared" si="14"/>
        <v>#VALUE!</v>
      </c>
      <c r="U156" t="e">
        <f t="shared" si="15"/>
        <v>#VALUE!</v>
      </c>
      <c r="W156" t="e">
        <f t="shared" si="16"/>
        <v>#VALUE!</v>
      </c>
      <c r="Y156" t="e">
        <f>VLOOKUP(H156,Kunden!$G$1:$H$1000,2,FALSE)</f>
        <v>#N/A</v>
      </c>
      <c r="Z156">
        <f t="shared" si="17"/>
        <v>0</v>
      </c>
    </row>
    <row r="157" spans="1:26" x14ac:dyDescent="0.25">
      <c r="Q157" t="e">
        <f t="shared" si="12"/>
        <v>#N/A</v>
      </c>
      <c r="R157" t="str">
        <f t="shared" si="13"/>
        <v/>
      </c>
      <c r="T157" t="e">
        <f t="shared" si="14"/>
        <v>#VALUE!</v>
      </c>
      <c r="U157" t="e">
        <f t="shared" si="15"/>
        <v>#VALUE!</v>
      </c>
      <c r="W157" t="e">
        <f t="shared" si="16"/>
        <v>#VALUE!</v>
      </c>
      <c r="Y157" t="e">
        <f>VLOOKUP(H157,Kunden!$G$1:$H$1000,2,FALSE)</f>
        <v>#N/A</v>
      </c>
      <c r="Z157">
        <f t="shared" si="17"/>
        <v>0</v>
      </c>
    </row>
    <row r="158" spans="1:26" x14ac:dyDescent="0.25">
      <c r="Q158" t="e">
        <f t="shared" si="12"/>
        <v>#N/A</v>
      </c>
      <c r="R158" t="str">
        <f t="shared" si="13"/>
        <v/>
      </c>
      <c r="T158" t="e">
        <f t="shared" si="14"/>
        <v>#VALUE!</v>
      </c>
      <c r="U158" t="e">
        <f t="shared" si="15"/>
        <v>#VALUE!</v>
      </c>
      <c r="W158" t="e">
        <f t="shared" si="16"/>
        <v>#VALUE!</v>
      </c>
      <c r="Y158" t="e">
        <f>VLOOKUP(H158,Kunden!$G$1:$H$1000,2,FALSE)</f>
        <v>#N/A</v>
      </c>
      <c r="Z158">
        <f t="shared" si="17"/>
        <v>0</v>
      </c>
    </row>
    <row r="159" spans="1:26" x14ac:dyDescent="0.25">
      <c r="Q159" t="e">
        <f t="shared" si="12"/>
        <v>#N/A</v>
      </c>
      <c r="R159" t="str">
        <f t="shared" si="13"/>
        <v/>
      </c>
      <c r="T159" t="e">
        <f t="shared" si="14"/>
        <v>#VALUE!</v>
      </c>
      <c r="U159" t="e">
        <f t="shared" si="15"/>
        <v>#VALUE!</v>
      </c>
      <c r="W159" t="e">
        <f t="shared" si="16"/>
        <v>#VALUE!</v>
      </c>
      <c r="Y159" t="e">
        <f>VLOOKUP(H159,Kunden!$G$1:$H$1000,2,FALSE)</f>
        <v>#N/A</v>
      </c>
      <c r="Z159">
        <f t="shared" si="17"/>
        <v>0</v>
      </c>
    </row>
    <row r="160" spans="1:26" x14ac:dyDescent="0.25">
      <c r="Q160" t="e">
        <f t="shared" si="12"/>
        <v>#N/A</v>
      </c>
      <c r="R160" t="str">
        <f t="shared" si="13"/>
        <v/>
      </c>
      <c r="T160" t="e">
        <f t="shared" si="14"/>
        <v>#VALUE!</v>
      </c>
      <c r="U160" t="e">
        <f t="shared" si="15"/>
        <v>#VALUE!</v>
      </c>
      <c r="W160" t="e">
        <f t="shared" si="16"/>
        <v>#VALUE!</v>
      </c>
      <c r="Y160" t="e">
        <f>VLOOKUP(H160,Kunden!$G$1:$H$1000,2,FALSE)</f>
        <v>#N/A</v>
      </c>
      <c r="Z160">
        <f t="shared" si="17"/>
        <v>0</v>
      </c>
    </row>
    <row r="161" spans="17:26" x14ac:dyDescent="0.25">
      <c r="Q161" t="e">
        <f t="shared" si="12"/>
        <v>#N/A</v>
      </c>
      <c r="R161" t="str">
        <f t="shared" si="13"/>
        <v/>
      </c>
      <c r="T161" t="e">
        <f t="shared" si="14"/>
        <v>#VALUE!</v>
      </c>
      <c r="U161" t="e">
        <f t="shared" si="15"/>
        <v>#VALUE!</v>
      </c>
      <c r="W161" t="e">
        <f t="shared" si="16"/>
        <v>#VALUE!</v>
      </c>
      <c r="Y161" t="e">
        <f>VLOOKUP(H161,Kunden!$G$1:$H$1000,2,FALSE)</f>
        <v>#N/A</v>
      </c>
      <c r="Z161">
        <f t="shared" si="17"/>
        <v>0</v>
      </c>
    </row>
    <row r="162" spans="17:26" x14ac:dyDescent="0.25">
      <c r="Q162" t="e">
        <f t="shared" si="12"/>
        <v>#N/A</v>
      </c>
      <c r="R162" t="str">
        <f t="shared" si="13"/>
        <v/>
      </c>
      <c r="T162" t="e">
        <f t="shared" si="14"/>
        <v>#VALUE!</v>
      </c>
      <c r="U162" t="e">
        <f t="shared" si="15"/>
        <v>#VALUE!</v>
      </c>
      <c r="W162" t="e">
        <f t="shared" si="16"/>
        <v>#VALUE!</v>
      </c>
      <c r="Y162" t="e">
        <f>VLOOKUP(H162,Kunden!$G$1:$H$1000,2,FALSE)</f>
        <v>#N/A</v>
      </c>
      <c r="Z162">
        <f t="shared" si="17"/>
        <v>0</v>
      </c>
    </row>
    <row r="163" spans="17:26" x14ac:dyDescent="0.25">
      <c r="Q163" t="e">
        <f t="shared" si="12"/>
        <v>#N/A</v>
      </c>
      <c r="R163" t="str">
        <f t="shared" si="13"/>
        <v/>
      </c>
      <c r="T163" t="e">
        <f t="shared" si="14"/>
        <v>#VALUE!</v>
      </c>
      <c r="U163" t="e">
        <f t="shared" si="15"/>
        <v>#VALUE!</v>
      </c>
      <c r="W163" t="e">
        <f t="shared" si="16"/>
        <v>#VALUE!</v>
      </c>
      <c r="Y163" t="e">
        <f>VLOOKUP(H163,Kunden!$G$1:$H$1000,2,FALSE)</f>
        <v>#N/A</v>
      </c>
      <c r="Z163">
        <f t="shared" si="17"/>
        <v>0</v>
      </c>
    </row>
    <row r="164" spans="17:26" x14ac:dyDescent="0.25">
      <c r="Q164" t="e">
        <f t="shared" si="12"/>
        <v>#N/A</v>
      </c>
      <c r="R164" t="str">
        <f t="shared" si="13"/>
        <v/>
      </c>
      <c r="T164" t="e">
        <f t="shared" si="14"/>
        <v>#VALUE!</v>
      </c>
      <c r="U164" t="e">
        <f t="shared" si="15"/>
        <v>#VALUE!</v>
      </c>
      <c r="W164" t="e">
        <f t="shared" si="16"/>
        <v>#VALUE!</v>
      </c>
      <c r="Y164" t="e">
        <f>VLOOKUP(H164,Kunden!$G$1:$H$1000,2,FALSE)</f>
        <v>#N/A</v>
      </c>
      <c r="Z164">
        <f t="shared" si="17"/>
        <v>0</v>
      </c>
    </row>
    <row r="165" spans="17:26" x14ac:dyDescent="0.25">
      <c r="Q165" t="e">
        <f t="shared" si="12"/>
        <v>#N/A</v>
      </c>
      <c r="R165" t="str">
        <f t="shared" si="13"/>
        <v/>
      </c>
      <c r="T165" t="e">
        <f t="shared" si="14"/>
        <v>#VALUE!</v>
      </c>
      <c r="U165" t="e">
        <f t="shared" si="15"/>
        <v>#VALUE!</v>
      </c>
      <c r="W165" t="e">
        <f t="shared" si="16"/>
        <v>#VALUE!</v>
      </c>
      <c r="Y165" t="e">
        <f>VLOOKUP(H165,Kunden!$G$1:$H$1000,2,FALSE)</f>
        <v>#N/A</v>
      </c>
      <c r="Z165">
        <f t="shared" si="17"/>
        <v>0</v>
      </c>
    </row>
    <row r="166" spans="17:26" x14ac:dyDescent="0.25">
      <c r="Q166" t="e">
        <f t="shared" si="12"/>
        <v>#N/A</v>
      </c>
      <c r="R166" t="str">
        <f t="shared" si="13"/>
        <v/>
      </c>
      <c r="T166" t="e">
        <f t="shared" si="14"/>
        <v>#VALUE!</v>
      </c>
      <c r="U166" t="e">
        <f t="shared" si="15"/>
        <v>#VALUE!</v>
      </c>
      <c r="W166" t="e">
        <f t="shared" si="16"/>
        <v>#VALUE!</v>
      </c>
      <c r="Y166" t="e">
        <f>VLOOKUP(H166,Kunden!$G$1:$H$1000,2,FALSE)</f>
        <v>#N/A</v>
      </c>
      <c r="Z166">
        <f t="shared" si="17"/>
        <v>0</v>
      </c>
    </row>
    <row r="167" spans="17:26" x14ac:dyDescent="0.25">
      <c r="Q167" t="e">
        <f t="shared" si="12"/>
        <v>#N/A</v>
      </c>
      <c r="R167" t="str">
        <f t="shared" si="13"/>
        <v/>
      </c>
      <c r="T167" t="e">
        <f t="shared" si="14"/>
        <v>#VALUE!</v>
      </c>
      <c r="U167" t="e">
        <f t="shared" si="15"/>
        <v>#VALUE!</v>
      </c>
      <c r="W167" t="e">
        <f t="shared" si="16"/>
        <v>#VALUE!</v>
      </c>
      <c r="Y167" t="e">
        <f>VLOOKUP(H167,Kunden!$G$1:$H$1000,2,FALSE)</f>
        <v>#N/A</v>
      </c>
      <c r="Z167">
        <f t="shared" si="17"/>
        <v>0</v>
      </c>
    </row>
    <row r="168" spans="17:26" x14ac:dyDescent="0.25">
      <c r="Q168" t="e">
        <f t="shared" si="12"/>
        <v>#N/A</v>
      </c>
      <c r="R168" t="str">
        <f t="shared" si="13"/>
        <v/>
      </c>
      <c r="T168" t="e">
        <f t="shared" si="14"/>
        <v>#VALUE!</v>
      </c>
      <c r="U168" t="e">
        <f t="shared" si="15"/>
        <v>#VALUE!</v>
      </c>
      <c r="W168" t="e">
        <f t="shared" si="16"/>
        <v>#VALUE!</v>
      </c>
      <c r="Y168" t="e">
        <f>VLOOKUP(H168,Kunden!$G$1:$H$1000,2,FALSE)</f>
        <v>#N/A</v>
      </c>
      <c r="Z168">
        <f t="shared" si="17"/>
        <v>0</v>
      </c>
    </row>
    <row r="169" spans="17:26" x14ac:dyDescent="0.25">
      <c r="Q169" t="e">
        <f t="shared" si="12"/>
        <v>#N/A</v>
      </c>
      <c r="R169" t="str">
        <f t="shared" si="13"/>
        <v/>
      </c>
      <c r="T169" t="e">
        <f t="shared" si="14"/>
        <v>#VALUE!</v>
      </c>
      <c r="U169" t="e">
        <f t="shared" si="15"/>
        <v>#VALUE!</v>
      </c>
      <c r="W169" t="e">
        <f t="shared" si="16"/>
        <v>#VALUE!</v>
      </c>
      <c r="Y169" t="e">
        <f>VLOOKUP(H169,Kunden!$G$1:$H$1000,2,FALSE)</f>
        <v>#N/A</v>
      </c>
      <c r="Z169">
        <f t="shared" si="17"/>
        <v>0</v>
      </c>
    </row>
    <row r="170" spans="17:26" x14ac:dyDescent="0.25">
      <c r="Q170" t="e">
        <f t="shared" si="12"/>
        <v>#N/A</v>
      </c>
      <c r="R170" t="str">
        <f t="shared" si="13"/>
        <v/>
      </c>
      <c r="T170" t="e">
        <f t="shared" si="14"/>
        <v>#VALUE!</v>
      </c>
      <c r="U170" t="e">
        <f t="shared" si="15"/>
        <v>#VALUE!</v>
      </c>
      <c r="W170" t="e">
        <f t="shared" si="16"/>
        <v>#VALUE!</v>
      </c>
      <c r="Y170" t="e">
        <f>VLOOKUP(H170,Kunden!$G$1:$H$1000,2,FALSE)</f>
        <v>#N/A</v>
      </c>
      <c r="Z170">
        <f t="shared" si="17"/>
        <v>0</v>
      </c>
    </row>
    <row r="171" spans="17:26" x14ac:dyDescent="0.25">
      <c r="Q171" t="e">
        <f t="shared" si="12"/>
        <v>#N/A</v>
      </c>
      <c r="R171" t="str">
        <f t="shared" si="13"/>
        <v/>
      </c>
      <c r="T171" t="e">
        <f t="shared" si="14"/>
        <v>#VALUE!</v>
      </c>
      <c r="U171" t="e">
        <f t="shared" si="15"/>
        <v>#VALUE!</v>
      </c>
      <c r="W171" t="e">
        <f t="shared" si="16"/>
        <v>#VALUE!</v>
      </c>
      <c r="Y171" t="e">
        <f>VLOOKUP(H171,Kunden!$G$1:$H$1000,2,FALSE)</f>
        <v>#N/A</v>
      </c>
      <c r="Z171">
        <f t="shared" si="17"/>
        <v>0</v>
      </c>
    </row>
    <row r="172" spans="17:26" x14ac:dyDescent="0.25">
      <c r="Q172" t="e">
        <f t="shared" si="12"/>
        <v>#N/A</v>
      </c>
      <c r="R172" t="str">
        <f t="shared" si="13"/>
        <v/>
      </c>
      <c r="T172" t="e">
        <f t="shared" si="14"/>
        <v>#VALUE!</v>
      </c>
      <c r="U172" t="e">
        <f t="shared" si="15"/>
        <v>#VALUE!</v>
      </c>
      <c r="W172" t="e">
        <f t="shared" si="16"/>
        <v>#VALUE!</v>
      </c>
      <c r="Y172" t="e">
        <f>VLOOKUP(H172,Kunden!$G$1:$H$1000,2,FALSE)</f>
        <v>#N/A</v>
      </c>
      <c r="Z172">
        <f t="shared" si="17"/>
        <v>0</v>
      </c>
    </row>
    <row r="173" spans="17:26" x14ac:dyDescent="0.25">
      <c r="Q173" t="e">
        <f t="shared" si="12"/>
        <v>#N/A</v>
      </c>
      <c r="R173" t="str">
        <f t="shared" si="13"/>
        <v/>
      </c>
      <c r="T173" t="e">
        <f t="shared" si="14"/>
        <v>#VALUE!</v>
      </c>
      <c r="U173" t="e">
        <f t="shared" si="15"/>
        <v>#VALUE!</v>
      </c>
      <c r="W173" t="e">
        <f t="shared" si="16"/>
        <v>#VALUE!</v>
      </c>
      <c r="Y173" t="e">
        <f>VLOOKUP(H173,Kunden!$G$1:$H$1000,2,FALSE)</f>
        <v>#N/A</v>
      </c>
      <c r="Z173">
        <f t="shared" si="17"/>
        <v>0</v>
      </c>
    </row>
    <row r="174" spans="17:26" x14ac:dyDescent="0.25">
      <c r="Q174" t="e">
        <f t="shared" si="12"/>
        <v>#N/A</v>
      </c>
      <c r="R174" t="str">
        <f t="shared" si="13"/>
        <v/>
      </c>
      <c r="T174" t="e">
        <f t="shared" si="14"/>
        <v>#VALUE!</v>
      </c>
      <c r="U174" t="e">
        <f t="shared" si="15"/>
        <v>#VALUE!</v>
      </c>
      <c r="W174" t="e">
        <f t="shared" si="16"/>
        <v>#VALUE!</v>
      </c>
      <c r="Y174" t="e">
        <f>VLOOKUP(H174,Kunden!$G$1:$H$1000,2,FALSE)</f>
        <v>#N/A</v>
      </c>
      <c r="Z174">
        <f t="shared" si="17"/>
        <v>0</v>
      </c>
    </row>
    <row r="175" spans="17:26" x14ac:dyDescent="0.25">
      <c r="Q175" t="e">
        <f t="shared" si="12"/>
        <v>#N/A</v>
      </c>
      <c r="R175" t="str">
        <f t="shared" si="13"/>
        <v/>
      </c>
      <c r="T175" t="e">
        <f t="shared" si="14"/>
        <v>#VALUE!</v>
      </c>
      <c r="U175" t="e">
        <f t="shared" si="15"/>
        <v>#VALUE!</v>
      </c>
      <c r="W175" t="e">
        <f t="shared" si="16"/>
        <v>#VALUE!</v>
      </c>
      <c r="Y175" t="e">
        <f>VLOOKUP(H175,Kunden!$G$1:$H$1000,2,FALSE)</f>
        <v>#N/A</v>
      </c>
      <c r="Z175">
        <f t="shared" si="17"/>
        <v>0</v>
      </c>
    </row>
    <row r="176" spans="17:26" x14ac:dyDescent="0.25">
      <c r="Q176" t="e">
        <f t="shared" si="12"/>
        <v>#N/A</v>
      </c>
      <c r="R176" t="str">
        <f t="shared" si="13"/>
        <v/>
      </c>
      <c r="T176" t="e">
        <f t="shared" si="14"/>
        <v>#VALUE!</v>
      </c>
      <c r="U176" t="e">
        <f t="shared" si="15"/>
        <v>#VALUE!</v>
      </c>
      <c r="W176" t="e">
        <f t="shared" si="16"/>
        <v>#VALUE!</v>
      </c>
      <c r="Y176" t="e">
        <f>VLOOKUP(H176,Kunden!$G$1:$H$1000,2,FALSE)</f>
        <v>#N/A</v>
      </c>
      <c r="Z176">
        <f t="shared" si="17"/>
        <v>0</v>
      </c>
    </row>
    <row r="177" spans="17:26" x14ac:dyDescent="0.25">
      <c r="Q177" t="e">
        <f t="shared" si="12"/>
        <v>#N/A</v>
      </c>
      <c r="R177" t="str">
        <f t="shared" si="13"/>
        <v/>
      </c>
      <c r="T177" t="e">
        <f t="shared" si="14"/>
        <v>#VALUE!</v>
      </c>
      <c r="U177" t="e">
        <f t="shared" si="15"/>
        <v>#VALUE!</v>
      </c>
      <c r="W177" t="e">
        <f t="shared" si="16"/>
        <v>#VALUE!</v>
      </c>
      <c r="Y177" t="e">
        <f>VLOOKUP(H177,Kunden!$G$1:$H$1000,2,FALSE)</f>
        <v>#N/A</v>
      </c>
      <c r="Z177">
        <f t="shared" si="17"/>
        <v>0</v>
      </c>
    </row>
    <row r="178" spans="17:26" x14ac:dyDescent="0.25">
      <c r="Q178" t="e">
        <f t="shared" si="12"/>
        <v>#N/A</v>
      </c>
      <c r="R178" t="str">
        <f t="shared" si="13"/>
        <v/>
      </c>
      <c r="T178" t="e">
        <f t="shared" si="14"/>
        <v>#VALUE!</v>
      </c>
      <c r="U178" t="e">
        <f t="shared" si="15"/>
        <v>#VALUE!</v>
      </c>
      <c r="W178" t="e">
        <f t="shared" si="16"/>
        <v>#VALUE!</v>
      </c>
      <c r="Y178" t="e">
        <f>VLOOKUP(H178,Kunden!$G$1:$H$1000,2,FALSE)</f>
        <v>#N/A</v>
      </c>
      <c r="Z178">
        <f t="shared" si="17"/>
        <v>0</v>
      </c>
    </row>
    <row r="179" spans="17:26" x14ac:dyDescent="0.25">
      <c r="Q179" t="e">
        <f t="shared" si="12"/>
        <v>#N/A</v>
      </c>
      <c r="R179" t="str">
        <f t="shared" si="13"/>
        <v/>
      </c>
      <c r="T179" t="e">
        <f t="shared" si="14"/>
        <v>#VALUE!</v>
      </c>
      <c r="U179" t="e">
        <f t="shared" si="15"/>
        <v>#VALUE!</v>
      </c>
      <c r="W179" t="e">
        <f t="shared" si="16"/>
        <v>#VALUE!</v>
      </c>
      <c r="Y179" t="e">
        <f>VLOOKUP(H179,Kunden!$G$1:$H$1000,2,FALSE)</f>
        <v>#N/A</v>
      </c>
      <c r="Z179">
        <f t="shared" si="17"/>
        <v>0</v>
      </c>
    </row>
    <row r="180" spans="17:26" x14ac:dyDescent="0.25">
      <c r="Q180" t="e">
        <f t="shared" si="12"/>
        <v>#N/A</v>
      </c>
      <c r="R180" t="str">
        <f t="shared" si="13"/>
        <v/>
      </c>
      <c r="T180" t="e">
        <f t="shared" si="14"/>
        <v>#VALUE!</v>
      </c>
      <c r="U180" t="e">
        <f t="shared" si="15"/>
        <v>#VALUE!</v>
      </c>
      <c r="W180" t="e">
        <f t="shared" si="16"/>
        <v>#VALUE!</v>
      </c>
      <c r="Y180" t="e">
        <f>VLOOKUP(H180,Kunden!$G$1:$H$1000,2,FALSE)</f>
        <v>#N/A</v>
      </c>
      <c r="Z180">
        <f t="shared" si="17"/>
        <v>0</v>
      </c>
    </row>
    <row r="181" spans="17:26" x14ac:dyDescent="0.25">
      <c r="Q181" t="e">
        <f t="shared" si="12"/>
        <v>#N/A</v>
      </c>
      <c r="R181" t="str">
        <f t="shared" si="13"/>
        <v/>
      </c>
      <c r="T181" t="e">
        <f t="shared" si="14"/>
        <v>#VALUE!</v>
      </c>
      <c r="U181" t="e">
        <f t="shared" si="15"/>
        <v>#VALUE!</v>
      </c>
      <c r="W181" t="e">
        <f t="shared" si="16"/>
        <v>#VALUE!</v>
      </c>
      <c r="Y181" t="e">
        <f>VLOOKUP(H181,Kunden!$G$1:$H$1000,2,FALSE)</f>
        <v>#N/A</v>
      </c>
      <c r="Z181">
        <f t="shared" si="17"/>
        <v>0</v>
      </c>
    </row>
    <row r="182" spans="17:26" x14ac:dyDescent="0.25">
      <c r="Q182" t="e">
        <f t="shared" si="12"/>
        <v>#N/A</v>
      </c>
      <c r="R182" t="str">
        <f t="shared" si="13"/>
        <v/>
      </c>
      <c r="T182" t="e">
        <f t="shared" si="14"/>
        <v>#VALUE!</v>
      </c>
      <c r="U182" t="e">
        <f t="shared" si="15"/>
        <v>#VALUE!</v>
      </c>
      <c r="W182" t="e">
        <f t="shared" si="16"/>
        <v>#VALUE!</v>
      </c>
      <c r="Y182" t="e">
        <f>VLOOKUP(H182,Kunden!$G$1:$H$1000,2,FALSE)</f>
        <v>#N/A</v>
      </c>
      <c r="Z182">
        <f t="shared" si="17"/>
        <v>0</v>
      </c>
    </row>
    <row r="183" spans="17:26" x14ac:dyDescent="0.25">
      <c r="Q183" t="e">
        <f t="shared" si="12"/>
        <v>#N/A</v>
      </c>
      <c r="R183" t="str">
        <f t="shared" si="13"/>
        <v/>
      </c>
      <c r="T183" t="e">
        <f t="shared" si="14"/>
        <v>#VALUE!</v>
      </c>
      <c r="U183" t="e">
        <f t="shared" si="15"/>
        <v>#VALUE!</v>
      </c>
      <c r="W183" t="e">
        <f t="shared" si="16"/>
        <v>#VALUE!</v>
      </c>
      <c r="Y183" t="e">
        <f>VLOOKUP(H183,Kunden!$G$1:$H$1000,2,FALSE)</f>
        <v>#N/A</v>
      </c>
      <c r="Z183">
        <f t="shared" si="17"/>
        <v>0</v>
      </c>
    </row>
    <row r="184" spans="17:26" x14ac:dyDescent="0.25">
      <c r="Q184" t="e">
        <f t="shared" si="12"/>
        <v>#N/A</v>
      </c>
      <c r="R184" t="str">
        <f t="shared" si="13"/>
        <v/>
      </c>
      <c r="T184" t="e">
        <f t="shared" si="14"/>
        <v>#VALUE!</v>
      </c>
      <c r="U184" t="e">
        <f t="shared" si="15"/>
        <v>#VALUE!</v>
      </c>
      <c r="W184" t="e">
        <f t="shared" si="16"/>
        <v>#VALUE!</v>
      </c>
      <c r="Y184" t="e">
        <f>VLOOKUP(H184,Kunden!$G$1:$H$1000,2,FALSE)</f>
        <v>#N/A</v>
      </c>
      <c r="Z184">
        <f t="shared" si="17"/>
        <v>0</v>
      </c>
    </row>
    <row r="185" spans="17:26" x14ac:dyDescent="0.25">
      <c r="Q185" t="e">
        <f t="shared" si="12"/>
        <v>#N/A</v>
      </c>
      <c r="R185" t="str">
        <f t="shared" si="13"/>
        <v/>
      </c>
      <c r="T185" t="e">
        <f t="shared" si="14"/>
        <v>#VALUE!</v>
      </c>
      <c r="U185" t="e">
        <f t="shared" si="15"/>
        <v>#VALUE!</v>
      </c>
      <c r="W185" t="e">
        <f t="shared" si="16"/>
        <v>#VALUE!</v>
      </c>
      <c r="Y185" t="e">
        <f>VLOOKUP(H185,Kunden!$G$1:$H$1000,2,FALSE)</f>
        <v>#N/A</v>
      </c>
      <c r="Z185">
        <f t="shared" si="17"/>
        <v>0</v>
      </c>
    </row>
    <row r="186" spans="17:26" x14ac:dyDescent="0.25">
      <c r="Q186" t="e">
        <f t="shared" si="12"/>
        <v>#N/A</v>
      </c>
      <c r="R186" t="str">
        <f t="shared" si="13"/>
        <v/>
      </c>
      <c r="T186" t="e">
        <f t="shared" si="14"/>
        <v>#VALUE!</v>
      </c>
      <c r="U186" t="e">
        <f t="shared" si="15"/>
        <v>#VALUE!</v>
      </c>
      <c r="W186" t="e">
        <f t="shared" si="16"/>
        <v>#VALUE!</v>
      </c>
      <c r="Y186" t="e">
        <f>VLOOKUP(H186,Kunden!$G$1:$H$1000,2,FALSE)</f>
        <v>#N/A</v>
      </c>
      <c r="Z186">
        <f t="shared" si="17"/>
        <v>0</v>
      </c>
    </row>
    <row r="187" spans="17:26" x14ac:dyDescent="0.25">
      <c r="Q187" t="e">
        <f t="shared" si="12"/>
        <v>#N/A</v>
      </c>
      <c r="R187" t="str">
        <f t="shared" si="13"/>
        <v/>
      </c>
      <c r="T187" t="e">
        <f t="shared" si="14"/>
        <v>#VALUE!</v>
      </c>
      <c r="U187" t="e">
        <f t="shared" si="15"/>
        <v>#VALUE!</v>
      </c>
      <c r="W187" t="e">
        <f t="shared" si="16"/>
        <v>#VALUE!</v>
      </c>
      <c r="Y187" t="e">
        <f>VLOOKUP(H187,Kunden!$G$1:$H$1000,2,FALSE)</f>
        <v>#N/A</v>
      </c>
      <c r="Z187">
        <f t="shared" si="17"/>
        <v>0</v>
      </c>
    </row>
    <row r="188" spans="17:26" x14ac:dyDescent="0.25">
      <c r="Q188" t="e">
        <f t="shared" si="12"/>
        <v>#N/A</v>
      </c>
      <c r="R188" t="str">
        <f t="shared" si="13"/>
        <v/>
      </c>
      <c r="T188" t="e">
        <f t="shared" si="14"/>
        <v>#VALUE!</v>
      </c>
      <c r="U188" t="e">
        <f t="shared" si="15"/>
        <v>#VALUE!</v>
      </c>
      <c r="W188" t="e">
        <f t="shared" si="16"/>
        <v>#VALUE!</v>
      </c>
      <c r="Y188" t="e">
        <f>VLOOKUP(H188,Kunden!$G$1:$H$1000,2,FALSE)</f>
        <v>#N/A</v>
      </c>
      <c r="Z188">
        <f t="shared" si="17"/>
        <v>0</v>
      </c>
    </row>
    <row r="189" spans="17:26" x14ac:dyDescent="0.25">
      <c r="Q189" t="e">
        <f t="shared" si="12"/>
        <v>#N/A</v>
      </c>
      <c r="R189" t="str">
        <f t="shared" si="13"/>
        <v/>
      </c>
      <c r="T189" t="e">
        <f t="shared" si="14"/>
        <v>#VALUE!</v>
      </c>
      <c r="U189" t="e">
        <f t="shared" si="15"/>
        <v>#VALUE!</v>
      </c>
      <c r="W189" t="e">
        <f t="shared" si="16"/>
        <v>#VALUE!</v>
      </c>
      <c r="Y189" t="e">
        <f>VLOOKUP(H189,Kunden!$G$1:$H$1000,2,FALSE)</f>
        <v>#N/A</v>
      </c>
      <c r="Z189">
        <f t="shared" si="17"/>
        <v>0</v>
      </c>
    </row>
    <row r="190" spans="17:26" x14ac:dyDescent="0.25">
      <c r="Q190" t="e">
        <f t="shared" si="12"/>
        <v>#N/A</v>
      </c>
      <c r="R190" t="str">
        <f t="shared" si="13"/>
        <v/>
      </c>
      <c r="T190" t="e">
        <f t="shared" si="14"/>
        <v>#VALUE!</v>
      </c>
      <c r="U190" t="e">
        <f t="shared" si="15"/>
        <v>#VALUE!</v>
      </c>
      <c r="W190" t="e">
        <f t="shared" si="16"/>
        <v>#VALUE!</v>
      </c>
      <c r="Y190" t="e">
        <f>VLOOKUP(H190,Kunden!$G$1:$H$1000,2,FALSE)</f>
        <v>#N/A</v>
      </c>
      <c r="Z190">
        <f t="shared" si="17"/>
        <v>0</v>
      </c>
    </row>
    <row r="191" spans="17:26" x14ac:dyDescent="0.25">
      <c r="Q191" t="e">
        <f t="shared" si="12"/>
        <v>#N/A</v>
      </c>
      <c r="R191" t="str">
        <f t="shared" si="13"/>
        <v/>
      </c>
      <c r="T191" t="e">
        <f t="shared" si="14"/>
        <v>#VALUE!</v>
      </c>
      <c r="U191" t="e">
        <f t="shared" si="15"/>
        <v>#VALUE!</v>
      </c>
      <c r="W191" t="e">
        <f t="shared" si="16"/>
        <v>#VALUE!</v>
      </c>
      <c r="Y191" t="e">
        <f>VLOOKUP(H191,Kunden!$G$1:$H$1000,2,FALSE)</f>
        <v>#N/A</v>
      </c>
      <c r="Z191">
        <f t="shared" si="17"/>
        <v>0</v>
      </c>
    </row>
    <row r="192" spans="17:26" x14ac:dyDescent="0.25">
      <c r="Q192" t="e">
        <f t="shared" si="12"/>
        <v>#N/A</v>
      </c>
      <c r="R192" t="str">
        <f t="shared" si="13"/>
        <v/>
      </c>
      <c r="T192" t="e">
        <f t="shared" si="14"/>
        <v>#VALUE!</v>
      </c>
      <c r="U192" t="e">
        <f t="shared" si="15"/>
        <v>#VALUE!</v>
      </c>
      <c r="W192" t="e">
        <f t="shared" si="16"/>
        <v>#VALUE!</v>
      </c>
      <c r="Y192" t="e">
        <f>VLOOKUP(H192,Kunden!$G$1:$H$1000,2,FALSE)</f>
        <v>#N/A</v>
      </c>
      <c r="Z192">
        <f t="shared" si="17"/>
        <v>0</v>
      </c>
    </row>
    <row r="193" spans="17:26" x14ac:dyDescent="0.25">
      <c r="Q193" t="e">
        <f t="shared" ref="Q193:Q256" si="18">IF(VLOOKUP(P193*1,IDs,1,0),P193*1,"")</f>
        <v>#N/A</v>
      </c>
      <c r="R193" t="str">
        <f t="shared" si="13"/>
        <v/>
      </c>
      <c r="T193" t="e">
        <f t="shared" si="14"/>
        <v>#VALUE!</v>
      </c>
      <c r="U193" t="e">
        <f t="shared" si="15"/>
        <v>#VALUE!</v>
      </c>
      <c r="W193" t="e">
        <f t="shared" si="16"/>
        <v>#VALUE!</v>
      </c>
      <c r="Y193" t="e">
        <f>VLOOKUP(H193,Kunden!$G$1:$H$1000,2,FALSE)</f>
        <v>#N/A</v>
      </c>
      <c r="Z193">
        <f t="shared" si="17"/>
        <v>0</v>
      </c>
    </row>
    <row r="194" spans="17:26" x14ac:dyDescent="0.25">
      <c r="Q194" t="e">
        <f t="shared" si="18"/>
        <v>#N/A</v>
      </c>
      <c r="R194" t="str">
        <f t="shared" ref="R194:R257" si="19">IFERROR(Q194,"")</f>
        <v/>
      </c>
      <c r="T194" t="e">
        <f t="shared" ref="T194:T257" si="20">LEFT(C194,FIND(CHAR(10),C194)-1)</f>
        <v>#VALUE!</v>
      </c>
      <c r="U194" t="e">
        <f t="shared" ref="U194:U257" si="21">RIGHT(C194,LEN(C194)-FIND(CHAR(10),C194))</f>
        <v>#VALUE!</v>
      </c>
      <c r="W194" t="e">
        <f t="shared" ref="W194:W257" si="22">LEFT(D194,FIND(CHAR(10),D194)-1)</f>
        <v>#VALUE!</v>
      </c>
      <c r="Y194" t="e">
        <f>VLOOKUP(H194,Kunden!$G$1:$H$1000,2,FALSE)</f>
        <v>#N/A</v>
      </c>
      <c r="Z194">
        <f t="shared" ref="Z194:Z257" si="23">IF(ISNA(Y194),I194,Y194)</f>
        <v>0</v>
      </c>
    </row>
    <row r="195" spans="17:26" x14ac:dyDescent="0.25">
      <c r="Q195" t="e">
        <f t="shared" si="18"/>
        <v>#N/A</v>
      </c>
      <c r="R195" t="str">
        <f t="shared" si="19"/>
        <v/>
      </c>
      <c r="T195" t="e">
        <f t="shared" si="20"/>
        <v>#VALUE!</v>
      </c>
      <c r="U195" t="e">
        <f t="shared" si="21"/>
        <v>#VALUE!</v>
      </c>
      <c r="W195" t="e">
        <f t="shared" si="22"/>
        <v>#VALUE!</v>
      </c>
      <c r="Y195" t="e">
        <f>VLOOKUP(H195,Kunden!$G$1:$H$1000,2,FALSE)</f>
        <v>#N/A</v>
      </c>
      <c r="Z195">
        <f t="shared" si="23"/>
        <v>0</v>
      </c>
    </row>
    <row r="196" spans="17:26" x14ac:dyDescent="0.25">
      <c r="Q196" t="e">
        <f t="shared" si="18"/>
        <v>#N/A</v>
      </c>
      <c r="R196" t="str">
        <f t="shared" si="19"/>
        <v/>
      </c>
      <c r="T196" t="e">
        <f t="shared" si="20"/>
        <v>#VALUE!</v>
      </c>
      <c r="U196" t="e">
        <f t="shared" si="21"/>
        <v>#VALUE!</v>
      </c>
      <c r="W196" t="e">
        <f t="shared" si="22"/>
        <v>#VALUE!</v>
      </c>
      <c r="Y196" t="e">
        <f>VLOOKUP(H196,Kunden!$G$1:$H$1000,2,FALSE)</f>
        <v>#N/A</v>
      </c>
      <c r="Z196">
        <f t="shared" si="23"/>
        <v>0</v>
      </c>
    </row>
    <row r="197" spans="17:26" x14ac:dyDescent="0.25">
      <c r="Q197" t="e">
        <f t="shared" si="18"/>
        <v>#N/A</v>
      </c>
      <c r="R197" t="str">
        <f t="shared" si="19"/>
        <v/>
      </c>
      <c r="T197" t="e">
        <f t="shared" si="20"/>
        <v>#VALUE!</v>
      </c>
      <c r="U197" t="e">
        <f t="shared" si="21"/>
        <v>#VALUE!</v>
      </c>
      <c r="W197" t="e">
        <f t="shared" si="22"/>
        <v>#VALUE!</v>
      </c>
      <c r="Y197" t="e">
        <f>VLOOKUP(H197,Kunden!$G$1:$H$1000,2,FALSE)</f>
        <v>#N/A</v>
      </c>
      <c r="Z197">
        <f t="shared" si="23"/>
        <v>0</v>
      </c>
    </row>
    <row r="198" spans="17:26" x14ac:dyDescent="0.25">
      <c r="Q198" t="e">
        <f t="shared" si="18"/>
        <v>#N/A</v>
      </c>
      <c r="R198" t="str">
        <f t="shared" si="19"/>
        <v/>
      </c>
      <c r="T198" t="e">
        <f t="shared" si="20"/>
        <v>#VALUE!</v>
      </c>
      <c r="U198" t="e">
        <f t="shared" si="21"/>
        <v>#VALUE!</v>
      </c>
      <c r="W198" t="e">
        <f t="shared" si="22"/>
        <v>#VALUE!</v>
      </c>
      <c r="Y198" t="e">
        <f>VLOOKUP(H198,Kunden!$G$1:$H$1000,2,FALSE)</f>
        <v>#N/A</v>
      </c>
      <c r="Z198">
        <f t="shared" si="23"/>
        <v>0</v>
      </c>
    </row>
    <row r="199" spans="17:26" x14ac:dyDescent="0.25">
      <c r="Q199" t="e">
        <f t="shared" si="18"/>
        <v>#N/A</v>
      </c>
      <c r="R199" t="str">
        <f t="shared" si="19"/>
        <v/>
      </c>
      <c r="T199" t="e">
        <f t="shared" si="20"/>
        <v>#VALUE!</v>
      </c>
      <c r="U199" t="e">
        <f t="shared" si="21"/>
        <v>#VALUE!</v>
      </c>
      <c r="W199" t="e">
        <f t="shared" si="22"/>
        <v>#VALUE!</v>
      </c>
      <c r="Y199" t="e">
        <f>VLOOKUP(H199,Kunden!$G$1:$H$1000,2,FALSE)</f>
        <v>#N/A</v>
      </c>
      <c r="Z199">
        <f t="shared" si="23"/>
        <v>0</v>
      </c>
    </row>
    <row r="200" spans="17:26" x14ac:dyDescent="0.25">
      <c r="Q200" t="e">
        <f t="shared" si="18"/>
        <v>#N/A</v>
      </c>
      <c r="R200" t="str">
        <f t="shared" si="19"/>
        <v/>
      </c>
      <c r="T200" t="e">
        <f t="shared" si="20"/>
        <v>#VALUE!</v>
      </c>
      <c r="U200" t="e">
        <f t="shared" si="21"/>
        <v>#VALUE!</v>
      </c>
      <c r="W200" t="e">
        <f t="shared" si="22"/>
        <v>#VALUE!</v>
      </c>
      <c r="Y200" t="e">
        <f>VLOOKUP(H200,Kunden!$G$1:$H$1000,2,FALSE)</f>
        <v>#N/A</v>
      </c>
      <c r="Z200">
        <f t="shared" si="23"/>
        <v>0</v>
      </c>
    </row>
    <row r="201" spans="17:26" x14ac:dyDescent="0.25">
      <c r="Q201" t="e">
        <f t="shared" si="18"/>
        <v>#N/A</v>
      </c>
      <c r="R201" t="str">
        <f t="shared" si="19"/>
        <v/>
      </c>
      <c r="T201" t="e">
        <f t="shared" si="20"/>
        <v>#VALUE!</v>
      </c>
      <c r="U201" t="e">
        <f t="shared" si="21"/>
        <v>#VALUE!</v>
      </c>
      <c r="W201" t="e">
        <f t="shared" si="22"/>
        <v>#VALUE!</v>
      </c>
      <c r="Y201" t="e">
        <f>VLOOKUP(H201,Kunden!$G$1:$H$1000,2,FALSE)</f>
        <v>#N/A</v>
      </c>
      <c r="Z201">
        <f t="shared" si="23"/>
        <v>0</v>
      </c>
    </row>
    <row r="202" spans="17:26" x14ac:dyDescent="0.25">
      <c r="Q202" t="e">
        <f t="shared" si="18"/>
        <v>#N/A</v>
      </c>
      <c r="R202" t="str">
        <f t="shared" si="19"/>
        <v/>
      </c>
      <c r="T202" t="e">
        <f t="shared" si="20"/>
        <v>#VALUE!</v>
      </c>
      <c r="U202" t="e">
        <f t="shared" si="21"/>
        <v>#VALUE!</v>
      </c>
      <c r="W202" t="e">
        <f t="shared" si="22"/>
        <v>#VALUE!</v>
      </c>
      <c r="Y202" t="e">
        <f>VLOOKUP(H202,Kunden!$G$1:$H$1000,2,FALSE)</f>
        <v>#N/A</v>
      </c>
      <c r="Z202">
        <f t="shared" si="23"/>
        <v>0</v>
      </c>
    </row>
    <row r="203" spans="17:26" x14ac:dyDescent="0.25">
      <c r="Q203" t="e">
        <f t="shared" si="18"/>
        <v>#N/A</v>
      </c>
      <c r="R203" t="str">
        <f t="shared" si="19"/>
        <v/>
      </c>
      <c r="T203" t="e">
        <f t="shared" si="20"/>
        <v>#VALUE!</v>
      </c>
      <c r="U203" t="e">
        <f t="shared" si="21"/>
        <v>#VALUE!</v>
      </c>
      <c r="W203" t="e">
        <f t="shared" si="22"/>
        <v>#VALUE!</v>
      </c>
      <c r="Y203" t="e">
        <f>VLOOKUP(H203,Kunden!$G$1:$H$1000,2,FALSE)</f>
        <v>#N/A</v>
      </c>
      <c r="Z203">
        <f t="shared" si="23"/>
        <v>0</v>
      </c>
    </row>
    <row r="204" spans="17:26" x14ac:dyDescent="0.25">
      <c r="Q204" t="e">
        <f t="shared" si="18"/>
        <v>#N/A</v>
      </c>
      <c r="R204" t="str">
        <f t="shared" si="19"/>
        <v/>
      </c>
      <c r="T204" t="e">
        <f t="shared" si="20"/>
        <v>#VALUE!</v>
      </c>
      <c r="U204" t="e">
        <f t="shared" si="21"/>
        <v>#VALUE!</v>
      </c>
      <c r="W204" t="e">
        <f t="shared" si="22"/>
        <v>#VALUE!</v>
      </c>
      <c r="Y204" t="e">
        <f>VLOOKUP(H204,Kunden!$G$1:$H$1000,2,FALSE)</f>
        <v>#N/A</v>
      </c>
      <c r="Z204">
        <f t="shared" si="23"/>
        <v>0</v>
      </c>
    </row>
    <row r="205" spans="17:26" x14ac:dyDescent="0.25">
      <c r="Q205" t="e">
        <f t="shared" si="18"/>
        <v>#N/A</v>
      </c>
      <c r="R205" t="str">
        <f t="shared" si="19"/>
        <v/>
      </c>
      <c r="T205" t="e">
        <f t="shared" si="20"/>
        <v>#VALUE!</v>
      </c>
      <c r="U205" t="e">
        <f t="shared" si="21"/>
        <v>#VALUE!</v>
      </c>
      <c r="W205" t="e">
        <f t="shared" si="22"/>
        <v>#VALUE!</v>
      </c>
      <c r="Y205" t="e">
        <f>VLOOKUP(H205,Kunden!$G$1:$H$1000,2,FALSE)</f>
        <v>#N/A</v>
      </c>
      <c r="Z205">
        <f t="shared" si="23"/>
        <v>0</v>
      </c>
    </row>
    <row r="206" spans="17:26" x14ac:dyDescent="0.25">
      <c r="Q206" t="e">
        <f t="shared" si="18"/>
        <v>#N/A</v>
      </c>
      <c r="R206" t="str">
        <f t="shared" si="19"/>
        <v/>
      </c>
      <c r="T206" t="e">
        <f t="shared" si="20"/>
        <v>#VALUE!</v>
      </c>
      <c r="U206" t="e">
        <f t="shared" si="21"/>
        <v>#VALUE!</v>
      </c>
      <c r="W206" t="e">
        <f t="shared" si="22"/>
        <v>#VALUE!</v>
      </c>
      <c r="Y206" t="e">
        <f>VLOOKUP(H206,Kunden!$G$1:$H$1000,2,FALSE)</f>
        <v>#N/A</v>
      </c>
      <c r="Z206">
        <f t="shared" si="23"/>
        <v>0</v>
      </c>
    </row>
    <row r="207" spans="17:26" x14ac:dyDescent="0.25">
      <c r="Q207" t="e">
        <f t="shared" si="18"/>
        <v>#N/A</v>
      </c>
      <c r="R207" t="str">
        <f t="shared" si="19"/>
        <v/>
      </c>
      <c r="T207" t="e">
        <f t="shared" si="20"/>
        <v>#VALUE!</v>
      </c>
      <c r="U207" t="e">
        <f t="shared" si="21"/>
        <v>#VALUE!</v>
      </c>
      <c r="W207" t="e">
        <f t="shared" si="22"/>
        <v>#VALUE!</v>
      </c>
      <c r="Y207" t="e">
        <f>VLOOKUP(H207,Kunden!$G$1:$H$1000,2,FALSE)</f>
        <v>#N/A</v>
      </c>
      <c r="Z207">
        <f t="shared" si="23"/>
        <v>0</v>
      </c>
    </row>
    <row r="208" spans="17:26" x14ac:dyDescent="0.25">
      <c r="Q208" t="e">
        <f t="shared" si="18"/>
        <v>#N/A</v>
      </c>
      <c r="R208" t="str">
        <f t="shared" si="19"/>
        <v/>
      </c>
      <c r="T208" t="e">
        <f t="shared" si="20"/>
        <v>#VALUE!</v>
      </c>
      <c r="U208" t="e">
        <f t="shared" si="21"/>
        <v>#VALUE!</v>
      </c>
      <c r="W208" t="e">
        <f t="shared" si="22"/>
        <v>#VALUE!</v>
      </c>
      <c r="Y208" t="e">
        <f>VLOOKUP(H208,Kunden!$G$1:$H$1000,2,FALSE)</f>
        <v>#N/A</v>
      </c>
      <c r="Z208">
        <f t="shared" si="23"/>
        <v>0</v>
      </c>
    </row>
    <row r="209" spans="17:26" x14ac:dyDescent="0.25">
      <c r="Q209" t="e">
        <f t="shared" si="18"/>
        <v>#N/A</v>
      </c>
      <c r="R209" t="str">
        <f t="shared" si="19"/>
        <v/>
      </c>
      <c r="T209" t="e">
        <f t="shared" si="20"/>
        <v>#VALUE!</v>
      </c>
      <c r="U209" t="e">
        <f t="shared" si="21"/>
        <v>#VALUE!</v>
      </c>
      <c r="W209" t="e">
        <f t="shared" si="22"/>
        <v>#VALUE!</v>
      </c>
      <c r="Y209" t="e">
        <f>VLOOKUP(H209,Kunden!$G$1:$H$1000,2,FALSE)</f>
        <v>#N/A</v>
      </c>
      <c r="Z209">
        <f t="shared" si="23"/>
        <v>0</v>
      </c>
    </row>
    <row r="210" spans="17:26" x14ac:dyDescent="0.25">
      <c r="Q210" t="e">
        <f t="shared" si="18"/>
        <v>#N/A</v>
      </c>
      <c r="R210" t="str">
        <f t="shared" si="19"/>
        <v/>
      </c>
      <c r="T210" t="e">
        <f t="shared" si="20"/>
        <v>#VALUE!</v>
      </c>
      <c r="U210" t="e">
        <f t="shared" si="21"/>
        <v>#VALUE!</v>
      </c>
      <c r="W210" t="e">
        <f t="shared" si="22"/>
        <v>#VALUE!</v>
      </c>
      <c r="Y210" t="e">
        <f>VLOOKUP(H210,Kunden!$G$1:$H$1000,2,FALSE)</f>
        <v>#N/A</v>
      </c>
      <c r="Z210">
        <f t="shared" si="23"/>
        <v>0</v>
      </c>
    </row>
    <row r="211" spans="17:26" x14ac:dyDescent="0.25">
      <c r="Q211" t="e">
        <f t="shared" si="18"/>
        <v>#N/A</v>
      </c>
      <c r="R211" t="str">
        <f t="shared" si="19"/>
        <v/>
      </c>
      <c r="T211" t="e">
        <f t="shared" si="20"/>
        <v>#VALUE!</v>
      </c>
      <c r="U211" t="e">
        <f t="shared" si="21"/>
        <v>#VALUE!</v>
      </c>
      <c r="W211" t="e">
        <f t="shared" si="22"/>
        <v>#VALUE!</v>
      </c>
      <c r="Y211" t="e">
        <f>VLOOKUP(H211,Kunden!$G$1:$H$1000,2,FALSE)</f>
        <v>#N/A</v>
      </c>
      <c r="Z211">
        <f t="shared" si="23"/>
        <v>0</v>
      </c>
    </row>
    <row r="212" spans="17:26" x14ac:dyDescent="0.25">
      <c r="Q212" t="e">
        <f t="shared" si="18"/>
        <v>#N/A</v>
      </c>
      <c r="R212" t="str">
        <f t="shared" si="19"/>
        <v/>
      </c>
      <c r="T212" t="e">
        <f t="shared" si="20"/>
        <v>#VALUE!</v>
      </c>
      <c r="U212" t="e">
        <f t="shared" si="21"/>
        <v>#VALUE!</v>
      </c>
      <c r="W212" t="e">
        <f t="shared" si="22"/>
        <v>#VALUE!</v>
      </c>
      <c r="Y212" t="e">
        <f>VLOOKUP(H212,Kunden!$G$1:$H$1000,2,FALSE)</f>
        <v>#N/A</v>
      </c>
      <c r="Z212">
        <f t="shared" si="23"/>
        <v>0</v>
      </c>
    </row>
    <row r="213" spans="17:26" x14ac:dyDescent="0.25">
      <c r="Q213" t="e">
        <f t="shared" si="18"/>
        <v>#N/A</v>
      </c>
      <c r="R213" t="str">
        <f t="shared" si="19"/>
        <v/>
      </c>
      <c r="T213" t="e">
        <f t="shared" si="20"/>
        <v>#VALUE!</v>
      </c>
      <c r="U213" t="e">
        <f t="shared" si="21"/>
        <v>#VALUE!</v>
      </c>
      <c r="W213" t="e">
        <f t="shared" si="22"/>
        <v>#VALUE!</v>
      </c>
      <c r="Y213" t="e">
        <f>VLOOKUP(H213,Kunden!$G$1:$H$1000,2,FALSE)</f>
        <v>#N/A</v>
      </c>
      <c r="Z213">
        <f t="shared" si="23"/>
        <v>0</v>
      </c>
    </row>
    <row r="214" spans="17:26" x14ac:dyDescent="0.25">
      <c r="Q214" t="e">
        <f t="shared" si="18"/>
        <v>#N/A</v>
      </c>
      <c r="R214" t="str">
        <f t="shared" si="19"/>
        <v/>
      </c>
      <c r="T214" t="e">
        <f t="shared" si="20"/>
        <v>#VALUE!</v>
      </c>
      <c r="U214" t="e">
        <f t="shared" si="21"/>
        <v>#VALUE!</v>
      </c>
      <c r="W214" t="e">
        <f t="shared" si="22"/>
        <v>#VALUE!</v>
      </c>
      <c r="Y214" t="e">
        <f>VLOOKUP(H214,Kunden!$G$1:$H$1000,2,FALSE)</f>
        <v>#N/A</v>
      </c>
      <c r="Z214">
        <f t="shared" si="23"/>
        <v>0</v>
      </c>
    </row>
    <row r="215" spans="17:26" x14ac:dyDescent="0.25">
      <c r="Q215" t="e">
        <f t="shared" si="18"/>
        <v>#N/A</v>
      </c>
      <c r="R215" t="str">
        <f t="shared" si="19"/>
        <v/>
      </c>
      <c r="T215" t="e">
        <f t="shared" si="20"/>
        <v>#VALUE!</v>
      </c>
      <c r="U215" t="e">
        <f t="shared" si="21"/>
        <v>#VALUE!</v>
      </c>
      <c r="W215" t="e">
        <f t="shared" si="22"/>
        <v>#VALUE!</v>
      </c>
      <c r="Y215" t="e">
        <f>VLOOKUP(H215,Kunden!$G$1:$H$1000,2,FALSE)</f>
        <v>#N/A</v>
      </c>
      <c r="Z215">
        <f t="shared" si="23"/>
        <v>0</v>
      </c>
    </row>
    <row r="216" spans="17:26" x14ac:dyDescent="0.25">
      <c r="Q216" t="e">
        <f t="shared" si="18"/>
        <v>#N/A</v>
      </c>
      <c r="R216" t="str">
        <f t="shared" si="19"/>
        <v/>
      </c>
      <c r="T216" t="e">
        <f t="shared" si="20"/>
        <v>#VALUE!</v>
      </c>
      <c r="U216" t="e">
        <f t="shared" si="21"/>
        <v>#VALUE!</v>
      </c>
      <c r="W216" t="e">
        <f t="shared" si="22"/>
        <v>#VALUE!</v>
      </c>
      <c r="Y216" t="e">
        <f>VLOOKUP(H216,Kunden!$G$1:$H$1000,2,FALSE)</f>
        <v>#N/A</v>
      </c>
      <c r="Z216">
        <f t="shared" si="23"/>
        <v>0</v>
      </c>
    </row>
    <row r="217" spans="17:26" x14ac:dyDescent="0.25">
      <c r="Q217" t="e">
        <f t="shared" si="18"/>
        <v>#N/A</v>
      </c>
      <c r="R217" t="str">
        <f t="shared" si="19"/>
        <v/>
      </c>
      <c r="T217" t="e">
        <f t="shared" si="20"/>
        <v>#VALUE!</v>
      </c>
      <c r="U217" t="e">
        <f t="shared" si="21"/>
        <v>#VALUE!</v>
      </c>
      <c r="W217" t="e">
        <f t="shared" si="22"/>
        <v>#VALUE!</v>
      </c>
      <c r="Y217" t="e">
        <f>VLOOKUP(H217,Kunden!$G$1:$H$1000,2,FALSE)</f>
        <v>#N/A</v>
      </c>
      <c r="Z217">
        <f t="shared" si="23"/>
        <v>0</v>
      </c>
    </row>
    <row r="218" spans="17:26" x14ac:dyDescent="0.25">
      <c r="Q218" t="e">
        <f t="shared" si="18"/>
        <v>#N/A</v>
      </c>
      <c r="R218" t="str">
        <f t="shared" si="19"/>
        <v/>
      </c>
      <c r="T218" t="e">
        <f t="shared" si="20"/>
        <v>#VALUE!</v>
      </c>
      <c r="U218" t="e">
        <f t="shared" si="21"/>
        <v>#VALUE!</v>
      </c>
      <c r="W218" t="e">
        <f t="shared" si="22"/>
        <v>#VALUE!</v>
      </c>
      <c r="Y218" t="e">
        <f>VLOOKUP(H218,Kunden!$G$1:$H$1000,2,FALSE)</f>
        <v>#N/A</v>
      </c>
      <c r="Z218">
        <f t="shared" si="23"/>
        <v>0</v>
      </c>
    </row>
    <row r="219" spans="17:26" x14ac:dyDescent="0.25">
      <c r="Q219" t="e">
        <f t="shared" si="18"/>
        <v>#N/A</v>
      </c>
      <c r="R219" t="str">
        <f t="shared" si="19"/>
        <v/>
      </c>
      <c r="T219" t="e">
        <f t="shared" si="20"/>
        <v>#VALUE!</v>
      </c>
      <c r="U219" t="e">
        <f t="shared" si="21"/>
        <v>#VALUE!</v>
      </c>
      <c r="W219" t="e">
        <f t="shared" si="22"/>
        <v>#VALUE!</v>
      </c>
      <c r="Y219" t="e">
        <f>VLOOKUP(H219,Kunden!$G$1:$H$1000,2,FALSE)</f>
        <v>#N/A</v>
      </c>
      <c r="Z219">
        <f t="shared" si="23"/>
        <v>0</v>
      </c>
    </row>
    <row r="220" spans="17:26" x14ac:dyDescent="0.25">
      <c r="Q220" t="e">
        <f t="shared" si="18"/>
        <v>#N/A</v>
      </c>
      <c r="R220" t="str">
        <f t="shared" si="19"/>
        <v/>
      </c>
      <c r="T220" t="e">
        <f t="shared" si="20"/>
        <v>#VALUE!</v>
      </c>
      <c r="U220" t="e">
        <f t="shared" si="21"/>
        <v>#VALUE!</v>
      </c>
      <c r="W220" t="e">
        <f t="shared" si="22"/>
        <v>#VALUE!</v>
      </c>
      <c r="Y220" t="e">
        <f>VLOOKUP(H220,Kunden!$G$1:$H$1000,2,FALSE)</f>
        <v>#N/A</v>
      </c>
      <c r="Z220">
        <f t="shared" si="23"/>
        <v>0</v>
      </c>
    </row>
    <row r="221" spans="17:26" x14ac:dyDescent="0.25">
      <c r="Q221" t="e">
        <f t="shared" si="18"/>
        <v>#N/A</v>
      </c>
      <c r="R221" t="str">
        <f t="shared" si="19"/>
        <v/>
      </c>
      <c r="T221" t="e">
        <f t="shared" si="20"/>
        <v>#VALUE!</v>
      </c>
      <c r="U221" t="e">
        <f t="shared" si="21"/>
        <v>#VALUE!</v>
      </c>
      <c r="W221" t="e">
        <f t="shared" si="22"/>
        <v>#VALUE!</v>
      </c>
      <c r="Y221" t="e">
        <f>VLOOKUP(H221,Kunden!$G$1:$H$1000,2,FALSE)</f>
        <v>#N/A</v>
      </c>
      <c r="Z221">
        <f t="shared" si="23"/>
        <v>0</v>
      </c>
    </row>
    <row r="222" spans="17:26" x14ac:dyDescent="0.25">
      <c r="Q222" t="e">
        <f t="shared" si="18"/>
        <v>#N/A</v>
      </c>
      <c r="R222" t="str">
        <f t="shared" si="19"/>
        <v/>
      </c>
      <c r="T222" t="e">
        <f t="shared" si="20"/>
        <v>#VALUE!</v>
      </c>
      <c r="U222" t="e">
        <f t="shared" si="21"/>
        <v>#VALUE!</v>
      </c>
      <c r="W222" t="e">
        <f t="shared" si="22"/>
        <v>#VALUE!</v>
      </c>
      <c r="Y222" t="e">
        <f>VLOOKUP(H222,Kunden!$G$1:$H$1000,2,FALSE)</f>
        <v>#N/A</v>
      </c>
      <c r="Z222">
        <f t="shared" si="23"/>
        <v>0</v>
      </c>
    </row>
    <row r="223" spans="17:26" x14ac:dyDescent="0.25">
      <c r="Q223" t="e">
        <f t="shared" si="18"/>
        <v>#N/A</v>
      </c>
      <c r="R223" t="str">
        <f t="shared" si="19"/>
        <v/>
      </c>
      <c r="T223" t="e">
        <f t="shared" si="20"/>
        <v>#VALUE!</v>
      </c>
      <c r="U223" t="e">
        <f t="shared" si="21"/>
        <v>#VALUE!</v>
      </c>
      <c r="W223" t="e">
        <f t="shared" si="22"/>
        <v>#VALUE!</v>
      </c>
      <c r="Y223" t="e">
        <f>VLOOKUP(H223,Kunden!$G$1:$H$1000,2,FALSE)</f>
        <v>#N/A</v>
      </c>
      <c r="Z223">
        <f t="shared" si="23"/>
        <v>0</v>
      </c>
    </row>
    <row r="224" spans="17:26" x14ac:dyDescent="0.25">
      <c r="Q224" t="e">
        <f t="shared" si="18"/>
        <v>#N/A</v>
      </c>
      <c r="R224" t="str">
        <f t="shared" si="19"/>
        <v/>
      </c>
      <c r="T224" t="e">
        <f t="shared" si="20"/>
        <v>#VALUE!</v>
      </c>
      <c r="U224" t="e">
        <f t="shared" si="21"/>
        <v>#VALUE!</v>
      </c>
      <c r="W224" t="e">
        <f t="shared" si="22"/>
        <v>#VALUE!</v>
      </c>
      <c r="Y224" t="e">
        <f>VLOOKUP(H224,Kunden!$G$1:$H$1000,2,FALSE)</f>
        <v>#N/A</v>
      </c>
      <c r="Z224">
        <f t="shared" si="23"/>
        <v>0</v>
      </c>
    </row>
    <row r="225" spans="17:26" x14ac:dyDescent="0.25">
      <c r="Q225" t="e">
        <f t="shared" si="18"/>
        <v>#N/A</v>
      </c>
      <c r="R225" t="str">
        <f t="shared" si="19"/>
        <v/>
      </c>
      <c r="T225" t="e">
        <f t="shared" si="20"/>
        <v>#VALUE!</v>
      </c>
      <c r="U225" t="e">
        <f t="shared" si="21"/>
        <v>#VALUE!</v>
      </c>
      <c r="W225" t="e">
        <f t="shared" si="22"/>
        <v>#VALUE!</v>
      </c>
      <c r="Y225" t="e">
        <f>VLOOKUP(H225,Kunden!$G$1:$H$1000,2,FALSE)</f>
        <v>#N/A</v>
      </c>
      <c r="Z225">
        <f t="shared" si="23"/>
        <v>0</v>
      </c>
    </row>
    <row r="226" spans="17:26" x14ac:dyDescent="0.25">
      <c r="Q226" t="e">
        <f t="shared" si="18"/>
        <v>#N/A</v>
      </c>
      <c r="R226" t="str">
        <f t="shared" si="19"/>
        <v/>
      </c>
      <c r="T226" t="e">
        <f t="shared" si="20"/>
        <v>#VALUE!</v>
      </c>
      <c r="U226" t="e">
        <f t="shared" si="21"/>
        <v>#VALUE!</v>
      </c>
      <c r="W226" t="e">
        <f t="shared" si="22"/>
        <v>#VALUE!</v>
      </c>
      <c r="Y226" t="e">
        <f>VLOOKUP(H226,Kunden!$G$1:$H$1000,2,FALSE)</f>
        <v>#N/A</v>
      </c>
      <c r="Z226">
        <f t="shared" si="23"/>
        <v>0</v>
      </c>
    </row>
    <row r="227" spans="17:26" x14ac:dyDescent="0.25">
      <c r="Q227" t="e">
        <f t="shared" si="18"/>
        <v>#N/A</v>
      </c>
      <c r="R227" t="str">
        <f t="shared" si="19"/>
        <v/>
      </c>
      <c r="T227" t="e">
        <f t="shared" si="20"/>
        <v>#VALUE!</v>
      </c>
      <c r="U227" t="e">
        <f t="shared" si="21"/>
        <v>#VALUE!</v>
      </c>
      <c r="W227" t="e">
        <f t="shared" si="22"/>
        <v>#VALUE!</v>
      </c>
      <c r="Y227" t="e">
        <f>VLOOKUP(H227,Kunden!$G$1:$H$1000,2,FALSE)</f>
        <v>#N/A</v>
      </c>
      <c r="Z227">
        <f t="shared" si="23"/>
        <v>0</v>
      </c>
    </row>
    <row r="228" spans="17:26" x14ac:dyDescent="0.25">
      <c r="Q228" t="e">
        <f t="shared" si="18"/>
        <v>#N/A</v>
      </c>
      <c r="R228" t="str">
        <f t="shared" si="19"/>
        <v/>
      </c>
      <c r="T228" t="e">
        <f t="shared" si="20"/>
        <v>#VALUE!</v>
      </c>
      <c r="U228" t="e">
        <f t="shared" si="21"/>
        <v>#VALUE!</v>
      </c>
      <c r="W228" t="e">
        <f t="shared" si="22"/>
        <v>#VALUE!</v>
      </c>
      <c r="Y228" t="e">
        <f>VLOOKUP(H228,Kunden!$G$1:$H$1000,2,FALSE)</f>
        <v>#N/A</v>
      </c>
      <c r="Z228">
        <f t="shared" si="23"/>
        <v>0</v>
      </c>
    </row>
    <row r="229" spans="17:26" x14ac:dyDescent="0.25">
      <c r="Q229" t="e">
        <f t="shared" si="18"/>
        <v>#N/A</v>
      </c>
      <c r="R229" t="str">
        <f t="shared" si="19"/>
        <v/>
      </c>
      <c r="T229" t="e">
        <f t="shared" si="20"/>
        <v>#VALUE!</v>
      </c>
      <c r="U229" t="e">
        <f t="shared" si="21"/>
        <v>#VALUE!</v>
      </c>
      <c r="W229" t="e">
        <f t="shared" si="22"/>
        <v>#VALUE!</v>
      </c>
      <c r="Y229" t="e">
        <f>VLOOKUP(H229,Kunden!$G$1:$H$1000,2,FALSE)</f>
        <v>#N/A</v>
      </c>
      <c r="Z229">
        <f t="shared" si="23"/>
        <v>0</v>
      </c>
    </row>
    <row r="230" spans="17:26" x14ac:dyDescent="0.25">
      <c r="Q230" t="e">
        <f t="shared" si="18"/>
        <v>#N/A</v>
      </c>
      <c r="R230" t="str">
        <f t="shared" si="19"/>
        <v/>
      </c>
      <c r="T230" t="e">
        <f t="shared" si="20"/>
        <v>#VALUE!</v>
      </c>
      <c r="U230" t="e">
        <f t="shared" si="21"/>
        <v>#VALUE!</v>
      </c>
      <c r="W230" t="e">
        <f t="shared" si="22"/>
        <v>#VALUE!</v>
      </c>
      <c r="Y230" t="e">
        <f>VLOOKUP(H230,Kunden!$G$1:$H$1000,2,FALSE)</f>
        <v>#N/A</v>
      </c>
      <c r="Z230">
        <f t="shared" si="23"/>
        <v>0</v>
      </c>
    </row>
    <row r="231" spans="17:26" x14ac:dyDescent="0.25">
      <c r="Q231" t="e">
        <f t="shared" si="18"/>
        <v>#N/A</v>
      </c>
      <c r="R231" t="str">
        <f t="shared" si="19"/>
        <v/>
      </c>
      <c r="T231" t="e">
        <f t="shared" si="20"/>
        <v>#VALUE!</v>
      </c>
      <c r="U231" t="e">
        <f t="shared" si="21"/>
        <v>#VALUE!</v>
      </c>
      <c r="W231" t="e">
        <f t="shared" si="22"/>
        <v>#VALUE!</v>
      </c>
      <c r="Y231" t="e">
        <f>VLOOKUP(H231,Kunden!$G$1:$H$1000,2,FALSE)</f>
        <v>#N/A</v>
      </c>
      <c r="Z231">
        <f t="shared" si="23"/>
        <v>0</v>
      </c>
    </row>
    <row r="232" spans="17:26" x14ac:dyDescent="0.25">
      <c r="Q232" t="e">
        <f t="shared" si="18"/>
        <v>#N/A</v>
      </c>
      <c r="R232" t="str">
        <f t="shared" si="19"/>
        <v/>
      </c>
      <c r="T232" t="e">
        <f t="shared" si="20"/>
        <v>#VALUE!</v>
      </c>
      <c r="U232" t="e">
        <f t="shared" si="21"/>
        <v>#VALUE!</v>
      </c>
      <c r="W232" t="e">
        <f t="shared" si="22"/>
        <v>#VALUE!</v>
      </c>
      <c r="Y232" t="e">
        <f>VLOOKUP(H232,Kunden!$G$1:$H$1000,2,FALSE)</f>
        <v>#N/A</v>
      </c>
      <c r="Z232">
        <f t="shared" si="23"/>
        <v>0</v>
      </c>
    </row>
    <row r="233" spans="17:26" x14ac:dyDescent="0.25">
      <c r="Q233" t="e">
        <f t="shared" si="18"/>
        <v>#N/A</v>
      </c>
      <c r="R233" t="str">
        <f t="shared" si="19"/>
        <v/>
      </c>
      <c r="T233" t="e">
        <f t="shared" si="20"/>
        <v>#VALUE!</v>
      </c>
      <c r="U233" t="e">
        <f t="shared" si="21"/>
        <v>#VALUE!</v>
      </c>
      <c r="W233" t="e">
        <f t="shared" si="22"/>
        <v>#VALUE!</v>
      </c>
      <c r="Y233" t="e">
        <f>VLOOKUP(H233,Kunden!$G$1:$H$1000,2,FALSE)</f>
        <v>#N/A</v>
      </c>
      <c r="Z233">
        <f t="shared" si="23"/>
        <v>0</v>
      </c>
    </row>
    <row r="234" spans="17:26" x14ac:dyDescent="0.25">
      <c r="Q234" t="e">
        <f t="shared" si="18"/>
        <v>#N/A</v>
      </c>
      <c r="R234" t="str">
        <f t="shared" si="19"/>
        <v/>
      </c>
      <c r="T234" t="e">
        <f t="shared" si="20"/>
        <v>#VALUE!</v>
      </c>
      <c r="U234" t="e">
        <f t="shared" si="21"/>
        <v>#VALUE!</v>
      </c>
      <c r="W234" t="e">
        <f t="shared" si="22"/>
        <v>#VALUE!</v>
      </c>
      <c r="Y234" t="e">
        <f>VLOOKUP(H234,Kunden!$G$1:$H$1000,2,FALSE)</f>
        <v>#N/A</v>
      </c>
      <c r="Z234">
        <f t="shared" si="23"/>
        <v>0</v>
      </c>
    </row>
    <row r="235" spans="17:26" x14ac:dyDescent="0.25">
      <c r="Q235" t="e">
        <f t="shared" si="18"/>
        <v>#N/A</v>
      </c>
      <c r="R235" t="str">
        <f t="shared" si="19"/>
        <v/>
      </c>
      <c r="T235" t="e">
        <f t="shared" si="20"/>
        <v>#VALUE!</v>
      </c>
      <c r="U235" t="e">
        <f t="shared" si="21"/>
        <v>#VALUE!</v>
      </c>
      <c r="W235" t="e">
        <f t="shared" si="22"/>
        <v>#VALUE!</v>
      </c>
      <c r="Y235" t="e">
        <f>VLOOKUP(H235,Kunden!$G$1:$H$1000,2,FALSE)</f>
        <v>#N/A</v>
      </c>
      <c r="Z235">
        <f t="shared" si="23"/>
        <v>0</v>
      </c>
    </row>
    <row r="236" spans="17:26" x14ac:dyDescent="0.25">
      <c r="Q236" t="e">
        <f t="shared" si="18"/>
        <v>#N/A</v>
      </c>
      <c r="R236" t="str">
        <f t="shared" si="19"/>
        <v/>
      </c>
      <c r="T236" t="e">
        <f t="shared" si="20"/>
        <v>#VALUE!</v>
      </c>
      <c r="U236" t="e">
        <f t="shared" si="21"/>
        <v>#VALUE!</v>
      </c>
      <c r="W236" t="e">
        <f t="shared" si="22"/>
        <v>#VALUE!</v>
      </c>
      <c r="Y236" t="e">
        <f>VLOOKUP(H236,Kunden!$G$1:$H$1000,2,FALSE)</f>
        <v>#N/A</v>
      </c>
      <c r="Z236">
        <f t="shared" si="23"/>
        <v>0</v>
      </c>
    </row>
    <row r="237" spans="17:26" x14ac:dyDescent="0.25">
      <c r="Q237" t="e">
        <f t="shared" si="18"/>
        <v>#N/A</v>
      </c>
      <c r="R237" t="str">
        <f t="shared" si="19"/>
        <v/>
      </c>
      <c r="T237" t="e">
        <f t="shared" si="20"/>
        <v>#VALUE!</v>
      </c>
      <c r="U237" t="e">
        <f t="shared" si="21"/>
        <v>#VALUE!</v>
      </c>
      <c r="W237" t="e">
        <f t="shared" si="22"/>
        <v>#VALUE!</v>
      </c>
      <c r="Y237" t="e">
        <f>VLOOKUP(H237,Kunden!$G$1:$H$1000,2,FALSE)</f>
        <v>#N/A</v>
      </c>
      <c r="Z237">
        <f t="shared" si="23"/>
        <v>0</v>
      </c>
    </row>
    <row r="238" spans="17:26" x14ac:dyDescent="0.25">
      <c r="Q238" t="e">
        <f t="shared" si="18"/>
        <v>#N/A</v>
      </c>
      <c r="R238" t="str">
        <f t="shared" si="19"/>
        <v/>
      </c>
      <c r="T238" t="e">
        <f t="shared" si="20"/>
        <v>#VALUE!</v>
      </c>
      <c r="U238" t="e">
        <f t="shared" si="21"/>
        <v>#VALUE!</v>
      </c>
      <c r="W238" t="e">
        <f t="shared" si="22"/>
        <v>#VALUE!</v>
      </c>
      <c r="Y238" t="e">
        <f>VLOOKUP(H238,Kunden!$G$1:$H$1000,2,FALSE)</f>
        <v>#N/A</v>
      </c>
      <c r="Z238">
        <f t="shared" si="23"/>
        <v>0</v>
      </c>
    </row>
    <row r="239" spans="17:26" x14ac:dyDescent="0.25">
      <c r="Q239" t="e">
        <f t="shared" si="18"/>
        <v>#N/A</v>
      </c>
      <c r="R239" t="str">
        <f t="shared" si="19"/>
        <v/>
      </c>
      <c r="T239" t="e">
        <f t="shared" si="20"/>
        <v>#VALUE!</v>
      </c>
      <c r="U239" t="e">
        <f t="shared" si="21"/>
        <v>#VALUE!</v>
      </c>
      <c r="W239" t="e">
        <f t="shared" si="22"/>
        <v>#VALUE!</v>
      </c>
      <c r="Y239" t="e">
        <f>VLOOKUP(H239,Kunden!$G$1:$H$1000,2,FALSE)</f>
        <v>#N/A</v>
      </c>
      <c r="Z239">
        <f t="shared" si="23"/>
        <v>0</v>
      </c>
    </row>
    <row r="240" spans="17:26" x14ac:dyDescent="0.25">
      <c r="Q240" t="e">
        <f t="shared" si="18"/>
        <v>#N/A</v>
      </c>
      <c r="R240" t="str">
        <f t="shared" si="19"/>
        <v/>
      </c>
      <c r="T240" t="e">
        <f t="shared" si="20"/>
        <v>#VALUE!</v>
      </c>
      <c r="U240" t="e">
        <f t="shared" si="21"/>
        <v>#VALUE!</v>
      </c>
      <c r="W240" t="e">
        <f t="shared" si="22"/>
        <v>#VALUE!</v>
      </c>
      <c r="Y240" t="e">
        <f>VLOOKUP(H240,Kunden!$G$1:$H$1000,2,FALSE)</f>
        <v>#N/A</v>
      </c>
      <c r="Z240">
        <f t="shared" si="23"/>
        <v>0</v>
      </c>
    </row>
    <row r="241" spans="17:26" x14ac:dyDescent="0.25">
      <c r="Q241" t="e">
        <f t="shared" si="18"/>
        <v>#N/A</v>
      </c>
      <c r="R241" t="str">
        <f t="shared" si="19"/>
        <v/>
      </c>
      <c r="T241" t="e">
        <f t="shared" si="20"/>
        <v>#VALUE!</v>
      </c>
      <c r="U241" t="e">
        <f t="shared" si="21"/>
        <v>#VALUE!</v>
      </c>
      <c r="W241" t="e">
        <f t="shared" si="22"/>
        <v>#VALUE!</v>
      </c>
      <c r="Y241" t="e">
        <f>VLOOKUP(H241,Kunden!$G$1:$H$1000,2,FALSE)</f>
        <v>#N/A</v>
      </c>
      <c r="Z241">
        <f t="shared" si="23"/>
        <v>0</v>
      </c>
    </row>
    <row r="242" spans="17:26" x14ac:dyDescent="0.25">
      <c r="Q242" t="e">
        <f t="shared" si="18"/>
        <v>#N/A</v>
      </c>
      <c r="R242" t="str">
        <f t="shared" si="19"/>
        <v/>
      </c>
      <c r="T242" t="e">
        <f t="shared" si="20"/>
        <v>#VALUE!</v>
      </c>
      <c r="U242" t="e">
        <f t="shared" si="21"/>
        <v>#VALUE!</v>
      </c>
      <c r="W242" t="e">
        <f t="shared" si="22"/>
        <v>#VALUE!</v>
      </c>
      <c r="Y242" t="e">
        <f>VLOOKUP(H242,Kunden!$G$1:$H$1000,2,FALSE)</f>
        <v>#N/A</v>
      </c>
      <c r="Z242">
        <f t="shared" si="23"/>
        <v>0</v>
      </c>
    </row>
    <row r="243" spans="17:26" x14ac:dyDescent="0.25">
      <c r="Q243" t="e">
        <f t="shared" si="18"/>
        <v>#N/A</v>
      </c>
      <c r="R243" t="str">
        <f t="shared" si="19"/>
        <v/>
      </c>
      <c r="T243" t="e">
        <f t="shared" si="20"/>
        <v>#VALUE!</v>
      </c>
      <c r="U243" t="e">
        <f t="shared" si="21"/>
        <v>#VALUE!</v>
      </c>
      <c r="W243" t="e">
        <f t="shared" si="22"/>
        <v>#VALUE!</v>
      </c>
      <c r="Y243" t="e">
        <f>VLOOKUP(H243,Kunden!$G$1:$H$1000,2,FALSE)</f>
        <v>#N/A</v>
      </c>
      <c r="Z243">
        <f t="shared" si="23"/>
        <v>0</v>
      </c>
    </row>
    <row r="244" spans="17:26" x14ac:dyDescent="0.25">
      <c r="Q244" t="e">
        <f t="shared" si="18"/>
        <v>#N/A</v>
      </c>
      <c r="R244" t="str">
        <f t="shared" si="19"/>
        <v/>
      </c>
      <c r="T244" t="e">
        <f t="shared" si="20"/>
        <v>#VALUE!</v>
      </c>
      <c r="U244" t="e">
        <f t="shared" si="21"/>
        <v>#VALUE!</v>
      </c>
      <c r="W244" t="e">
        <f t="shared" si="22"/>
        <v>#VALUE!</v>
      </c>
      <c r="Y244" t="e">
        <f>VLOOKUP(H244,Kunden!$G$1:$H$1000,2,FALSE)</f>
        <v>#N/A</v>
      </c>
      <c r="Z244">
        <f t="shared" si="23"/>
        <v>0</v>
      </c>
    </row>
    <row r="245" spans="17:26" x14ac:dyDescent="0.25">
      <c r="Q245" t="e">
        <f t="shared" si="18"/>
        <v>#N/A</v>
      </c>
      <c r="R245" t="str">
        <f t="shared" si="19"/>
        <v/>
      </c>
      <c r="T245" t="e">
        <f t="shared" si="20"/>
        <v>#VALUE!</v>
      </c>
      <c r="U245" t="e">
        <f t="shared" si="21"/>
        <v>#VALUE!</v>
      </c>
      <c r="W245" t="e">
        <f t="shared" si="22"/>
        <v>#VALUE!</v>
      </c>
      <c r="Y245" t="e">
        <f>VLOOKUP(H245,Kunden!$G$1:$H$1000,2,FALSE)</f>
        <v>#N/A</v>
      </c>
      <c r="Z245">
        <f t="shared" si="23"/>
        <v>0</v>
      </c>
    </row>
    <row r="246" spans="17:26" x14ac:dyDescent="0.25">
      <c r="Q246" t="e">
        <f t="shared" si="18"/>
        <v>#N/A</v>
      </c>
      <c r="R246" t="str">
        <f t="shared" si="19"/>
        <v/>
      </c>
      <c r="T246" t="e">
        <f t="shared" si="20"/>
        <v>#VALUE!</v>
      </c>
      <c r="U246" t="e">
        <f t="shared" si="21"/>
        <v>#VALUE!</v>
      </c>
      <c r="W246" t="e">
        <f t="shared" si="22"/>
        <v>#VALUE!</v>
      </c>
      <c r="Y246" t="e">
        <f>VLOOKUP(H246,Kunden!$G$1:$H$1000,2,FALSE)</f>
        <v>#N/A</v>
      </c>
      <c r="Z246">
        <f t="shared" si="23"/>
        <v>0</v>
      </c>
    </row>
    <row r="247" spans="17:26" x14ac:dyDescent="0.25">
      <c r="Q247" t="e">
        <f t="shared" si="18"/>
        <v>#N/A</v>
      </c>
      <c r="R247" t="str">
        <f t="shared" si="19"/>
        <v/>
      </c>
      <c r="T247" t="e">
        <f t="shared" si="20"/>
        <v>#VALUE!</v>
      </c>
      <c r="U247" t="e">
        <f t="shared" si="21"/>
        <v>#VALUE!</v>
      </c>
      <c r="W247" t="e">
        <f t="shared" si="22"/>
        <v>#VALUE!</v>
      </c>
      <c r="Y247" t="e">
        <f>VLOOKUP(H247,Kunden!$G$1:$H$1000,2,FALSE)</f>
        <v>#N/A</v>
      </c>
      <c r="Z247">
        <f t="shared" si="23"/>
        <v>0</v>
      </c>
    </row>
    <row r="248" spans="17:26" x14ac:dyDescent="0.25">
      <c r="Q248" t="e">
        <f t="shared" si="18"/>
        <v>#N/A</v>
      </c>
      <c r="R248" t="str">
        <f t="shared" si="19"/>
        <v/>
      </c>
      <c r="T248" t="e">
        <f t="shared" si="20"/>
        <v>#VALUE!</v>
      </c>
      <c r="U248" t="e">
        <f t="shared" si="21"/>
        <v>#VALUE!</v>
      </c>
      <c r="W248" t="e">
        <f t="shared" si="22"/>
        <v>#VALUE!</v>
      </c>
      <c r="Y248" t="e">
        <f>VLOOKUP(H248,Kunden!$G$1:$H$1000,2,FALSE)</f>
        <v>#N/A</v>
      </c>
      <c r="Z248">
        <f t="shared" si="23"/>
        <v>0</v>
      </c>
    </row>
    <row r="249" spans="17:26" x14ac:dyDescent="0.25">
      <c r="Q249" t="e">
        <f t="shared" si="18"/>
        <v>#N/A</v>
      </c>
      <c r="R249" t="str">
        <f t="shared" si="19"/>
        <v/>
      </c>
      <c r="T249" t="e">
        <f t="shared" si="20"/>
        <v>#VALUE!</v>
      </c>
      <c r="U249" t="e">
        <f t="shared" si="21"/>
        <v>#VALUE!</v>
      </c>
      <c r="W249" t="e">
        <f t="shared" si="22"/>
        <v>#VALUE!</v>
      </c>
      <c r="Y249" t="e">
        <f>VLOOKUP(H249,Kunden!$G$1:$H$1000,2,FALSE)</f>
        <v>#N/A</v>
      </c>
      <c r="Z249">
        <f t="shared" si="23"/>
        <v>0</v>
      </c>
    </row>
    <row r="250" spans="17:26" x14ac:dyDescent="0.25">
      <c r="Q250" t="e">
        <f t="shared" si="18"/>
        <v>#N/A</v>
      </c>
      <c r="R250" t="str">
        <f t="shared" si="19"/>
        <v/>
      </c>
      <c r="T250" t="e">
        <f t="shared" si="20"/>
        <v>#VALUE!</v>
      </c>
      <c r="U250" t="e">
        <f t="shared" si="21"/>
        <v>#VALUE!</v>
      </c>
      <c r="W250" t="e">
        <f t="shared" si="22"/>
        <v>#VALUE!</v>
      </c>
      <c r="Y250" t="e">
        <f>VLOOKUP(H250,Kunden!$G$1:$H$1000,2,FALSE)</f>
        <v>#N/A</v>
      </c>
      <c r="Z250">
        <f t="shared" si="23"/>
        <v>0</v>
      </c>
    </row>
    <row r="251" spans="17:26" x14ac:dyDescent="0.25">
      <c r="Q251" t="e">
        <f t="shared" si="18"/>
        <v>#N/A</v>
      </c>
      <c r="R251" t="str">
        <f t="shared" si="19"/>
        <v/>
      </c>
      <c r="T251" t="e">
        <f t="shared" si="20"/>
        <v>#VALUE!</v>
      </c>
      <c r="U251" t="e">
        <f t="shared" si="21"/>
        <v>#VALUE!</v>
      </c>
      <c r="W251" t="e">
        <f t="shared" si="22"/>
        <v>#VALUE!</v>
      </c>
      <c r="Y251" t="e">
        <f>VLOOKUP(H251,Kunden!$G$1:$H$1000,2,FALSE)</f>
        <v>#N/A</v>
      </c>
      <c r="Z251">
        <f t="shared" si="23"/>
        <v>0</v>
      </c>
    </row>
    <row r="252" spans="17:26" x14ac:dyDescent="0.25">
      <c r="Q252" t="e">
        <f t="shared" si="18"/>
        <v>#N/A</v>
      </c>
      <c r="R252" t="str">
        <f t="shared" si="19"/>
        <v/>
      </c>
      <c r="T252" t="e">
        <f t="shared" si="20"/>
        <v>#VALUE!</v>
      </c>
      <c r="U252" t="e">
        <f t="shared" si="21"/>
        <v>#VALUE!</v>
      </c>
      <c r="W252" t="e">
        <f t="shared" si="22"/>
        <v>#VALUE!</v>
      </c>
      <c r="Y252" t="e">
        <f>VLOOKUP(H252,Kunden!$G$1:$H$1000,2,FALSE)</f>
        <v>#N/A</v>
      </c>
      <c r="Z252">
        <f t="shared" si="23"/>
        <v>0</v>
      </c>
    </row>
    <row r="253" spans="17:26" x14ac:dyDescent="0.25">
      <c r="Q253" t="e">
        <f t="shared" si="18"/>
        <v>#N/A</v>
      </c>
      <c r="R253" t="str">
        <f t="shared" si="19"/>
        <v/>
      </c>
      <c r="T253" t="e">
        <f t="shared" si="20"/>
        <v>#VALUE!</v>
      </c>
      <c r="U253" t="e">
        <f t="shared" si="21"/>
        <v>#VALUE!</v>
      </c>
      <c r="W253" t="e">
        <f t="shared" si="22"/>
        <v>#VALUE!</v>
      </c>
      <c r="Y253" t="e">
        <f>VLOOKUP(H253,Kunden!$G$1:$H$1000,2,FALSE)</f>
        <v>#N/A</v>
      </c>
      <c r="Z253">
        <f t="shared" si="23"/>
        <v>0</v>
      </c>
    </row>
    <row r="254" spans="17:26" x14ac:dyDescent="0.25">
      <c r="Q254" t="e">
        <f t="shared" si="18"/>
        <v>#N/A</v>
      </c>
      <c r="R254" t="str">
        <f t="shared" si="19"/>
        <v/>
      </c>
      <c r="T254" t="e">
        <f t="shared" si="20"/>
        <v>#VALUE!</v>
      </c>
      <c r="U254" t="e">
        <f t="shared" si="21"/>
        <v>#VALUE!</v>
      </c>
      <c r="W254" t="e">
        <f t="shared" si="22"/>
        <v>#VALUE!</v>
      </c>
      <c r="Y254" t="e">
        <f>VLOOKUP(H254,Kunden!$G$1:$H$1000,2,FALSE)</f>
        <v>#N/A</v>
      </c>
      <c r="Z254">
        <f t="shared" si="23"/>
        <v>0</v>
      </c>
    </row>
    <row r="255" spans="17:26" x14ac:dyDescent="0.25">
      <c r="Q255" t="e">
        <f t="shared" si="18"/>
        <v>#N/A</v>
      </c>
      <c r="R255" t="str">
        <f t="shared" si="19"/>
        <v/>
      </c>
      <c r="T255" t="e">
        <f t="shared" si="20"/>
        <v>#VALUE!</v>
      </c>
      <c r="U255" t="e">
        <f t="shared" si="21"/>
        <v>#VALUE!</v>
      </c>
      <c r="W255" t="e">
        <f t="shared" si="22"/>
        <v>#VALUE!</v>
      </c>
      <c r="Y255" t="e">
        <f>VLOOKUP(H255,Kunden!$G$1:$H$1000,2,FALSE)</f>
        <v>#N/A</v>
      </c>
      <c r="Z255">
        <f t="shared" si="23"/>
        <v>0</v>
      </c>
    </row>
    <row r="256" spans="17:26" x14ac:dyDescent="0.25">
      <c r="Q256" t="e">
        <f t="shared" si="18"/>
        <v>#N/A</v>
      </c>
      <c r="R256" t="str">
        <f t="shared" si="19"/>
        <v/>
      </c>
      <c r="T256" t="e">
        <f t="shared" si="20"/>
        <v>#VALUE!</v>
      </c>
      <c r="U256" t="e">
        <f t="shared" si="21"/>
        <v>#VALUE!</v>
      </c>
      <c r="W256" t="e">
        <f t="shared" si="22"/>
        <v>#VALUE!</v>
      </c>
      <c r="Y256" t="e">
        <f>VLOOKUP(H256,Kunden!$G$1:$H$1000,2,FALSE)</f>
        <v>#N/A</v>
      </c>
      <c r="Z256">
        <f t="shared" si="23"/>
        <v>0</v>
      </c>
    </row>
    <row r="257" spans="17:26" x14ac:dyDescent="0.25">
      <c r="Q257" t="e">
        <f t="shared" ref="Q257:Q320" si="24">IF(VLOOKUP(P257*1,IDs,1,0),P257*1,"")</f>
        <v>#N/A</v>
      </c>
      <c r="R257" t="str">
        <f t="shared" si="19"/>
        <v/>
      </c>
      <c r="T257" t="e">
        <f t="shared" si="20"/>
        <v>#VALUE!</v>
      </c>
      <c r="U257" t="e">
        <f t="shared" si="21"/>
        <v>#VALUE!</v>
      </c>
      <c r="W257" t="e">
        <f t="shared" si="22"/>
        <v>#VALUE!</v>
      </c>
      <c r="Y257" t="e">
        <f>VLOOKUP(H257,Kunden!$G$1:$H$1000,2,FALSE)</f>
        <v>#N/A</v>
      </c>
      <c r="Z257">
        <f t="shared" si="23"/>
        <v>0</v>
      </c>
    </row>
    <row r="258" spans="17:26" x14ac:dyDescent="0.25">
      <c r="Q258" t="e">
        <f t="shared" si="24"/>
        <v>#N/A</v>
      </c>
      <c r="R258" t="str">
        <f t="shared" ref="R258:R321" si="25">IFERROR(Q258,"")</f>
        <v/>
      </c>
      <c r="T258" t="e">
        <f t="shared" ref="T258:T321" si="26">LEFT(C258,FIND(CHAR(10),C258)-1)</f>
        <v>#VALUE!</v>
      </c>
      <c r="U258" t="e">
        <f t="shared" ref="U258:U321" si="27">RIGHT(C258,LEN(C258)-FIND(CHAR(10),C258))</f>
        <v>#VALUE!</v>
      </c>
      <c r="W258" t="e">
        <f t="shared" ref="W258:W321" si="28">LEFT(D258,FIND(CHAR(10),D258)-1)</f>
        <v>#VALUE!</v>
      </c>
      <c r="Y258" t="e">
        <f>VLOOKUP(H258,Kunden!$G$1:$H$1000,2,FALSE)</f>
        <v>#N/A</v>
      </c>
      <c r="Z258">
        <f t="shared" ref="Z258:Z321" si="29">IF(ISNA(Y258),I258,Y258)</f>
        <v>0</v>
      </c>
    </row>
    <row r="259" spans="17:26" x14ac:dyDescent="0.25">
      <c r="Q259" t="e">
        <f t="shared" si="24"/>
        <v>#N/A</v>
      </c>
      <c r="R259" t="str">
        <f t="shared" si="25"/>
        <v/>
      </c>
      <c r="T259" t="e">
        <f t="shared" si="26"/>
        <v>#VALUE!</v>
      </c>
      <c r="U259" t="e">
        <f t="shared" si="27"/>
        <v>#VALUE!</v>
      </c>
      <c r="W259" t="e">
        <f t="shared" si="28"/>
        <v>#VALUE!</v>
      </c>
      <c r="Y259" t="e">
        <f>VLOOKUP(H259,Kunden!$G$1:$H$1000,2,FALSE)</f>
        <v>#N/A</v>
      </c>
      <c r="Z259">
        <f t="shared" si="29"/>
        <v>0</v>
      </c>
    </row>
    <row r="260" spans="17:26" x14ac:dyDescent="0.25">
      <c r="Q260" t="e">
        <f t="shared" si="24"/>
        <v>#N/A</v>
      </c>
      <c r="R260" t="str">
        <f t="shared" si="25"/>
        <v/>
      </c>
      <c r="T260" t="e">
        <f t="shared" si="26"/>
        <v>#VALUE!</v>
      </c>
      <c r="U260" t="e">
        <f t="shared" si="27"/>
        <v>#VALUE!</v>
      </c>
      <c r="W260" t="e">
        <f t="shared" si="28"/>
        <v>#VALUE!</v>
      </c>
      <c r="Y260" t="e">
        <f>VLOOKUP(H260,Kunden!$G$1:$H$1000,2,FALSE)</f>
        <v>#N/A</v>
      </c>
      <c r="Z260">
        <f t="shared" si="29"/>
        <v>0</v>
      </c>
    </row>
    <row r="261" spans="17:26" x14ac:dyDescent="0.25">
      <c r="Q261" t="e">
        <f t="shared" si="24"/>
        <v>#N/A</v>
      </c>
      <c r="R261" t="str">
        <f t="shared" si="25"/>
        <v/>
      </c>
      <c r="T261" t="e">
        <f t="shared" si="26"/>
        <v>#VALUE!</v>
      </c>
      <c r="U261" t="e">
        <f t="shared" si="27"/>
        <v>#VALUE!</v>
      </c>
      <c r="W261" t="e">
        <f t="shared" si="28"/>
        <v>#VALUE!</v>
      </c>
      <c r="Y261" t="e">
        <f>VLOOKUP(H261,Kunden!$G$1:$H$1000,2,FALSE)</f>
        <v>#N/A</v>
      </c>
      <c r="Z261">
        <f t="shared" si="29"/>
        <v>0</v>
      </c>
    </row>
    <row r="262" spans="17:26" x14ac:dyDescent="0.25">
      <c r="Q262" t="e">
        <f t="shared" si="24"/>
        <v>#N/A</v>
      </c>
      <c r="R262" t="str">
        <f t="shared" si="25"/>
        <v/>
      </c>
      <c r="T262" t="e">
        <f t="shared" si="26"/>
        <v>#VALUE!</v>
      </c>
      <c r="U262" t="e">
        <f t="shared" si="27"/>
        <v>#VALUE!</v>
      </c>
      <c r="W262" t="e">
        <f t="shared" si="28"/>
        <v>#VALUE!</v>
      </c>
      <c r="Y262" t="e">
        <f>VLOOKUP(H262,Kunden!$G$1:$H$1000,2,FALSE)</f>
        <v>#N/A</v>
      </c>
      <c r="Z262">
        <f t="shared" si="29"/>
        <v>0</v>
      </c>
    </row>
    <row r="263" spans="17:26" x14ac:dyDescent="0.25">
      <c r="Q263" t="e">
        <f t="shared" si="24"/>
        <v>#N/A</v>
      </c>
      <c r="R263" t="str">
        <f t="shared" si="25"/>
        <v/>
      </c>
      <c r="T263" t="e">
        <f t="shared" si="26"/>
        <v>#VALUE!</v>
      </c>
      <c r="U263" t="e">
        <f t="shared" si="27"/>
        <v>#VALUE!</v>
      </c>
      <c r="W263" t="e">
        <f t="shared" si="28"/>
        <v>#VALUE!</v>
      </c>
      <c r="Y263" t="e">
        <f>VLOOKUP(H263,Kunden!$G$1:$H$1000,2,FALSE)</f>
        <v>#N/A</v>
      </c>
      <c r="Z263">
        <f t="shared" si="29"/>
        <v>0</v>
      </c>
    </row>
    <row r="264" spans="17:26" x14ac:dyDescent="0.25">
      <c r="Q264" t="e">
        <f t="shared" si="24"/>
        <v>#N/A</v>
      </c>
      <c r="R264" t="str">
        <f t="shared" si="25"/>
        <v/>
      </c>
      <c r="T264" t="e">
        <f t="shared" si="26"/>
        <v>#VALUE!</v>
      </c>
      <c r="U264" t="e">
        <f t="shared" si="27"/>
        <v>#VALUE!</v>
      </c>
      <c r="W264" t="e">
        <f t="shared" si="28"/>
        <v>#VALUE!</v>
      </c>
      <c r="Y264" t="e">
        <f>VLOOKUP(H264,Kunden!$G$1:$H$1000,2,FALSE)</f>
        <v>#N/A</v>
      </c>
      <c r="Z264">
        <f t="shared" si="29"/>
        <v>0</v>
      </c>
    </row>
    <row r="265" spans="17:26" x14ac:dyDescent="0.25">
      <c r="Q265" t="e">
        <f t="shared" si="24"/>
        <v>#N/A</v>
      </c>
      <c r="R265" t="str">
        <f t="shared" si="25"/>
        <v/>
      </c>
      <c r="T265" t="e">
        <f t="shared" si="26"/>
        <v>#VALUE!</v>
      </c>
      <c r="U265" t="e">
        <f t="shared" si="27"/>
        <v>#VALUE!</v>
      </c>
      <c r="W265" t="e">
        <f t="shared" si="28"/>
        <v>#VALUE!</v>
      </c>
      <c r="Y265" t="e">
        <f>VLOOKUP(H265,Kunden!$G$1:$H$1000,2,FALSE)</f>
        <v>#N/A</v>
      </c>
      <c r="Z265">
        <f t="shared" si="29"/>
        <v>0</v>
      </c>
    </row>
    <row r="266" spans="17:26" x14ac:dyDescent="0.25">
      <c r="Q266" t="e">
        <f t="shared" si="24"/>
        <v>#N/A</v>
      </c>
      <c r="R266" t="str">
        <f t="shared" si="25"/>
        <v/>
      </c>
      <c r="T266" t="e">
        <f t="shared" si="26"/>
        <v>#VALUE!</v>
      </c>
      <c r="U266" t="e">
        <f t="shared" si="27"/>
        <v>#VALUE!</v>
      </c>
      <c r="W266" t="e">
        <f t="shared" si="28"/>
        <v>#VALUE!</v>
      </c>
      <c r="Y266" t="e">
        <f>VLOOKUP(H266,Kunden!$G$1:$H$1000,2,FALSE)</f>
        <v>#N/A</v>
      </c>
      <c r="Z266">
        <f t="shared" si="29"/>
        <v>0</v>
      </c>
    </row>
    <row r="267" spans="17:26" x14ac:dyDescent="0.25">
      <c r="Q267" t="e">
        <f t="shared" si="24"/>
        <v>#N/A</v>
      </c>
      <c r="R267" t="str">
        <f t="shared" si="25"/>
        <v/>
      </c>
      <c r="T267" t="e">
        <f t="shared" si="26"/>
        <v>#VALUE!</v>
      </c>
      <c r="U267" t="e">
        <f t="shared" si="27"/>
        <v>#VALUE!</v>
      </c>
      <c r="W267" t="e">
        <f t="shared" si="28"/>
        <v>#VALUE!</v>
      </c>
      <c r="Y267" t="e">
        <f>VLOOKUP(H267,Kunden!$G$1:$H$1000,2,FALSE)</f>
        <v>#N/A</v>
      </c>
      <c r="Z267">
        <f t="shared" si="29"/>
        <v>0</v>
      </c>
    </row>
    <row r="268" spans="17:26" x14ac:dyDescent="0.25">
      <c r="Q268" t="e">
        <f t="shared" si="24"/>
        <v>#N/A</v>
      </c>
      <c r="R268" t="str">
        <f t="shared" si="25"/>
        <v/>
      </c>
      <c r="T268" t="e">
        <f t="shared" si="26"/>
        <v>#VALUE!</v>
      </c>
      <c r="U268" t="e">
        <f t="shared" si="27"/>
        <v>#VALUE!</v>
      </c>
      <c r="W268" t="e">
        <f t="shared" si="28"/>
        <v>#VALUE!</v>
      </c>
      <c r="Y268" t="e">
        <f>VLOOKUP(H268,Kunden!$G$1:$H$1000,2,FALSE)</f>
        <v>#N/A</v>
      </c>
      <c r="Z268">
        <f t="shared" si="29"/>
        <v>0</v>
      </c>
    </row>
    <row r="269" spans="17:26" x14ac:dyDescent="0.25">
      <c r="Q269" t="e">
        <f t="shared" si="24"/>
        <v>#N/A</v>
      </c>
      <c r="R269" t="str">
        <f t="shared" si="25"/>
        <v/>
      </c>
      <c r="T269" t="e">
        <f t="shared" si="26"/>
        <v>#VALUE!</v>
      </c>
      <c r="U269" t="e">
        <f t="shared" si="27"/>
        <v>#VALUE!</v>
      </c>
      <c r="W269" t="e">
        <f t="shared" si="28"/>
        <v>#VALUE!</v>
      </c>
      <c r="Y269" t="e">
        <f>VLOOKUP(H269,Kunden!$G$1:$H$1000,2,FALSE)</f>
        <v>#N/A</v>
      </c>
      <c r="Z269">
        <f t="shared" si="29"/>
        <v>0</v>
      </c>
    </row>
    <row r="270" spans="17:26" x14ac:dyDescent="0.25">
      <c r="Q270" t="e">
        <f t="shared" si="24"/>
        <v>#N/A</v>
      </c>
      <c r="R270" t="str">
        <f t="shared" si="25"/>
        <v/>
      </c>
      <c r="T270" t="e">
        <f t="shared" si="26"/>
        <v>#VALUE!</v>
      </c>
      <c r="U270" t="e">
        <f t="shared" si="27"/>
        <v>#VALUE!</v>
      </c>
      <c r="W270" t="e">
        <f t="shared" si="28"/>
        <v>#VALUE!</v>
      </c>
      <c r="Y270" t="e">
        <f>VLOOKUP(H270,Kunden!$G$1:$H$1000,2,FALSE)</f>
        <v>#N/A</v>
      </c>
      <c r="Z270">
        <f t="shared" si="29"/>
        <v>0</v>
      </c>
    </row>
    <row r="271" spans="17:26" x14ac:dyDescent="0.25">
      <c r="Q271" t="e">
        <f t="shared" si="24"/>
        <v>#N/A</v>
      </c>
      <c r="R271" t="str">
        <f t="shared" si="25"/>
        <v/>
      </c>
      <c r="T271" t="e">
        <f t="shared" si="26"/>
        <v>#VALUE!</v>
      </c>
      <c r="U271" t="e">
        <f t="shared" si="27"/>
        <v>#VALUE!</v>
      </c>
      <c r="W271" t="e">
        <f t="shared" si="28"/>
        <v>#VALUE!</v>
      </c>
      <c r="Y271" t="e">
        <f>VLOOKUP(H271,Kunden!$G$1:$H$1000,2,FALSE)</f>
        <v>#N/A</v>
      </c>
      <c r="Z271">
        <f t="shared" si="29"/>
        <v>0</v>
      </c>
    </row>
    <row r="272" spans="17:26" x14ac:dyDescent="0.25">
      <c r="Q272" t="e">
        <f t="shared" si="24"/>
        <v>#N/A</v>
      </c>
      <c r="R272" t="str">
        <f t="shared" si="25"/>
        <v/>
      </c>
      <c r="T272" t="e">
        <f t="shared" si="26"/>
        <v>#VALUE!</v>
      </c>
      <c r="U272" t="e">
        <f t="shared" si="27"/>
        <v>#VALUE!</v>
      </c>
      <c r="W272" t="e">
        <f t="shared" si="28"/>
        <v>#VALUE!</v>
      </c>
      <c r="Y272" t="e">
        <f>VLOOKUP(H272,Kunden!$G$1:$H$1000,2,FALSE)</f>
        <v>#N/A</v>
      </c>
      <c r="Z272">
        <f t="shared" si="29"/>
        <v>0</v>
      </c>
    </row>
    <row r="273" spans="17:26" x14ac:dyDescent="0.25">
      <c r="Q273" t="e">
        <f t="shared" si="24"/>
        <v>#N/A</v>
      </c>
      <c r="R273" t="str">
        <f t="shared" si="25"/>
        <v/>
      </c>
      <c r="T273" t="e">
        <f t="shared" si="26"/>
        <v>#VALUE!</v>
      </c>
      <c r="U273" t="e">
        <f t="shared" si="27"/>
        <v>#VALUE!</v>
      </c>
      <c r="W273" t="e">
        <f t="shared" si="28"/>
        <v>#VALUE!</v>
      </c>
      <c r="Y273" t="e">
        <f>VLOOKUP(H273,Kunden!$G$1:$H$1000,2,FALSE)</f>
        <v>#N/A</v>
      </c>
      <c r="Z273">
        <f t="shared" si="29"/>
        <v>0</v>
      </c>
    </row>
    <row r="274" spans="17:26" x14ac:dyDescent="0.25">
      <c r="Q274" t="e">
        <f t="shared" si="24"/>
        <v>#N/A</v>
      </c>
      <c r="R274" t="str">
        <f t="shared" si="25"/>
        <v/>
      </c>
      <c r="T274" t="e">
        <f t="shared" si="26"/>
        <v>#VALUE!</v>
      </c>
      <c r="U274" t="e">
        <f t="shared" si="27"/>
        <v>#VALUE!</v>
      </c>
      <c r="W274" t="e">
        <f t="shared" si="28"/>
        <v>#VALUE!</v>
      </c>
      <c r="Y274" t="e">
        <f>VLOOKUP(H274,Kunden!$G$1:$H$1000,2,FALSE)</f>
        <v>#N/A</v>
      </c>
      <c r="Z274">
        <f t="shared" si="29"/>
        <v>0</v>
      </c>
    </row>
    <row r="275" spans="17:26" x14ac:dyDescent="0.25">
      <c r="Q275" t="e">
        <f t="shared" si="24"/>
        <v>#N/A</v>
      </c>
      <c r="R275" t="str">
        <f t="shared" si="25"/>
        <v/>
      </c>
      <c r="T275" t="e">
        <f t="shared" si="26"/>
        <v>#VALUE!</v>
      </c>
      <c r="U275" t="e">
        <f t="shared" si="27"/>
        <v>#VALUE!</v>
      </c>
      <c r="W275" t="e">
        <f t="shared" si="28"/>
        <v>#VALUE!</v>
      </c>
      <c r="Y275" t="e">
        <f>VLOOKUP(H275,Kunden!$G$1:$H$1000,2,FALSE)</f>
        <v>#N/A</v>
      </c>
      <c r="Z275">
        <f t="shared" si="29"/>
        <v>0</v>
      </c>
    </row>
    <row r="276" spans="17:26" x14ac:dyDescent="0.25">
      <c r="Q276" t="e">
        <f t="shared" si="24"/>
        <v>#N/A</v>
      </c>
      <c r="R276" t="str">
        <f t="shared" si="25"/>
        <v/>
      </c>
      <c r="T276" t="e">
        <f t="shared" si="26"/>
        <v>#VALUE!</v>
      </c>
      <c r="U276" t="e">
        <f t="shared" si="27"/>
        <v>#VALUE!</v>
      </c>
      <c r="W276" t="e">
        <f t="shared" si="28"/>
        <v>#VALUE!</v>
      </c>
      <c r="Y276" t="e">
        <f>VLOOKUP(H276,Kunden!$G$1:$H$1000,2,FALSE)</f>
        <v>#N/A</v>
      </c>
      <c r="Z276">
        <f t="shared" si="29"/>
        <v>0</v>
      </c>
    </row>
    <row r="277" spans="17:26" x14ac:dyDescent="0.25">
      <c r="Q277" t="e">
        <f t="shared" si="24"/>
        <v>#N/A</v>
      </c>
      <c r="R277" t="str">
        <f t="shared" si="25"/>
        <v/>
      </c>
      <c r="T277" t="e">
        <f t="shared" si="26"/>
        <v>#VALUE!</v>
      </c>
      <c r="U277" t="e">
        <f t="shared" si="27"/>
        <v>#VALUE!</v>
      </c>
      <c r="W277" t="e">
        <f t="shared" si="28"/>
        <v>#VALUE!</v>
      </c>
      <c r="Y277" t="e">
        <f>VLOOKUP(H277,Kunden!$G$1:$H$1000,2,FALSE)</f>
        <v>#N/A</v>
      </c>
      <c r="Z277">
        <f t="shared" si="29"/>
        <v>0</v>
      </c>
    </row>
    <row r="278" spans="17:26" x14ac:dyDescent="0.25">
      <c r="Q278" t="e">
        <f t="shared" si="24"/>
        <v>#N/A</v>
      </c>
      <c r="R278" t="str">
        <f t="shared" si="25"/>
        <v/>
      </c>
      <c r="T278" t="e">
        <f t="shared" si="26"/>
        <v>#VALUE!</v>
      </c>
      <c r="U278" t="e">
        <f t="shared" si="27"/>
        <v>#VALUE!</v>
      </c>
      <c r="W278" t="e">
        <f t="shared" si="28"/>
        <v>#VALUE!</v>
      </c>
      <c r="Y278" t="e">
        <f>VLOOKUP(H278,Kunden!$G$1:$H$1000,2,FALSE)</f>
        <v>#N/A</v>
      </c>
      <c r="Z278">
        <f t="shared" si="29"/>
        <v>0</v>
      </c>
    </row>
    <row r="279" spans="17:26" x14ac:dyDescent="0.25">
      <c r="Q279" t="e">
        <f t="shared" si="24"/>
        <v>#N/A</v>
      </c>
      <c r="R279" t="str">
        <f t="shared" si="25"/>
        <v/>
      </c>
      <c r="T279" t="e">
        <f t="shared" si="26"/>
        <v>#VALUE!</v>
      </c>
      <c r="U279" t="e">
        <f t="shared" si="27"/>
        <v>#VALUE!</v>
      </c>
      <c r="W279" t="e">
        <f t="shared" si="28"/>
        <v>#VALUE!</v>
      </c>
      <c r="Y279" t="e">
        <f>VLOOKUP(H279,Kunden!$G$1:$H$1000,2,FALSE)</f>
        <v>#N/A</v>
      </c>
      <c r="Z279">
        <f t="shared" si="29"/>
        <v>0</v>
      </c>
    </row>
    <row r="280" spans="17:26" x14ac:dyDescent="0.25">
      <c r="Q280" t="e">
        <f t="shared" si="24"/>
        <v>#N/A</v>
      </c>
      <c r="R280" t="str">
        <f t="shared" si="25"/>
        <v/>
      </c>
      <c r="T280" t="e">
        <f t="shared" si="26"/>
        <v>#VALUE!</v>
      </c>
      <c r="U280" t="e">
        <f t="shared" si="27"/>
        <v>#VALUE!</v>
      </c>
      <c r="W280" t="e">
        <f t="shared" si="28"/>
        <v>#VALUE!</v>
      </c>
      <c r="Y280" t="e">
        <f>VLOOKUP(H280,Kunden!$G$1:$H$1000,2,FALSE)</f>
        <v>#N/A</v>
      </c>
      <c r="Z280">
        <f t="shared" si="29"/>
        <v>0</v>
      </c>
    </row>
    <row r="281" spans="17:26" x14ac:dyDescent="0.25">
      <c r="Q281" t="e">
        <f t="shared" si="24"/>
        <v>#N/A</v>
      </c>
      <c r="R281" t="str">
        <f t="shared" si="25"/>
        <v/>
      </c>
      <c r="T281" t="e">
        <f t="shared" si="26"/>
        <v>#VALUE!</v>
      </c>
      <c r="U281" t="e">
        <f t="shared" si="27"/>
        <v>#VALUE!</v>
      </c>
      <c r="W281" t="e">
        <f t="shared" si="28"/>
        <v>#VALUE!</v>
      </c>
      <c r="Y281" t="e">
        <f>VLOOKUP(H281,Kunden!$G$1:$H$1000,2,FALSE)</f>
        <v>#N/A</v>
      </c>
      <c r="Z281">
        <f t="shared" si="29"/>
        <v>0</v>
      </c>
    </row>
    <row r="282" spans="17:26" x14ac:dyDescent="0.25">
      <c r="Q282" t="e">
        <f t="shared" si="24"/>
        <v>#N/A</v>
      </c>
      <c r="R282" t="str">
        <f t="shared" si="25"/>
        <v/>
      </c>
      <c r="T282" t="e">
        <f t="shared" si="26"/>
        <v>#VALUE!</v>
      </c>
      <c r="U282" t="e">
        <f t="shared" si="27"/>
        <v>#VALUE!</v>
      </c>
      <c r="W282" t="e">
        <f t="shared" si="28"/>
        <v>#VALUE!</v>
      </c>
      <c r="Y282" t="e">
        <f>VLOOKUP(H282,Kunden!$G$1:$H$1000,2,FALSE)</f>
        <v>#N/A</v>
      </c>
      <c r="Z282">
        <f t="shared" si="29"/>
        <v>0</v>
      </c>
    </row>
    <row r="283" spans="17:26" x14ac:dyDescent="0.25">
      <c r="Q283" t="e">
        <f t="shared" si="24"/>
        <v>#N/A</v>
      </c>
      <c r="R283" t="str">
        <f t="shared" si="25"/>
        <v/>
      </c>
      <c r="T283" t="e">
        <f t="shared" si="26"/>
        <v>#VALUE!</v>
      </c>
      <c r="U283" t="e">
        <f t="shared" si="27"/>
        <v>#VALUE!</v>
      </c>
      <c r="W283" t="e">
        <f t="shared" si="28"/>
        <v>#VALUE!</v>
      </c>
      <c r="Y283" t="e">
        <f>VLOOKUP(H283,Kunden!$G$1:$H$1000,2,FALSE)</f>
        <v>#N/A</v>
      </c>
      <c r="Z283">
        <f t="shared" si="29"/>
        <v>0</v>
      </c>
    </row>
    <row r="284" spans="17:26" x14ac:dyDescent="0.25">
      <c r="Q284" t="e">
        <f t="shared" si="24"/>
        <v>#N/A</v>
      </c>
      <c r="R284" t="str">
        <f t="shared" si="25"/>
        <v/>
      </c>
      <c r="T284" t="e">
        <f t="shared" si="26"/>
        <v>#VALUE!</v>
      </c>
      <c r="U284" t="e">
        <f t="shared" si="27"/>
        <v>#VALUE!</v>
      </c>
      <c r="W284" t="e">
        <f t="shared" si="28"/>
        <v>#VALUE!</v>
      </c>
      <c r="Y284" t="e">
        <f>VLOOKUP(H284,Kunden!$G$1:$H$1000,2,FALSE)</f>
        <v>#N/A</v>
      </c>
      <c r="Z284">
        <f t="shared" si="29"/>
        <v>0</v>
      </c>
    </row>
    <row r="285" spans="17:26" x14ac:dyDescent="0.25">
      <c r="Q285" t="e">
        <f t="shared" si="24"/>
        <v>#N/A</v>
      </c>
      <c r="R285" t="str">
        <f t="shared" si="25"/>
        <v/>
      </c>
      <c r="T285" t="e">
        <f t="shared" si="26"/>
        <v>#VALUE!</v>
      </c>
      <c r="U285" t="e">
        <f t="shared" si="27"/>
        <v>#VALUE!</v>
      </c>
      <c r="W285" t="e">
        <f t="shared" si="28"/>
        <v>#VALUE!</v>
      </c>
      <c r="Y285" t="e">
        <f>VLOOKUP(H285,Kunden!$G$1:$H$1000,2,FALSE)</f>
        <v>#N/A</v>
      </c>
      <c r="Z285">
        <f t="shared" si="29"/>
        <v>0</v>
      </c>
    </row>
    <row r="286" spans="17:26" x14ac:dyDescent="0.25">
      <c r="Q286" t="e">
        <f t="shared" si="24"/>
        <v>#N/A</v>
      </c>
      <c r="R286" t="str">
        <f t="shared" si="25"/>
        <v/>
      </c>
      <c r="T286" t="e">
        <f t="shared" si="26"/>
        <v>#VALUE!</v>
      </c>
      <c r="U286" t="e">
        <f t="shared" si="27"/>
        <v>#VALUE!</v>
      </c>
      <c r="W286" t="e">
        <f t="shared" si="28"/>
        <v>#VALUE!</v>
      </c>
      <c r="Y286" t="e">
        <f>VLOOKUP(H286,Kunden!$G$1:$H$1000,2,FALSE)</f>
        <v>#N/A</v>
      </c>
      <c r="Z286">
        <f t="shared" si="29"/>
        <v>0</v>
      </c>
    </row>
    <row r="287" spans="17:26" x14ac:dyDescent="0.25">
      <c r="Q287" t="e">
        <f t="shared" si="24"/>
        <v>#N/A</v>
      </c>
      <c r="R287" t="str">
        <f t="shared" si="25"/>
        <v/>
      </c>
      <c r="T287" t="e">
        <f t="shared" si="26"/>
        <v>#VALUE!</v>
      </c>
      <c r="U287" t="e">
        <f t="shared" si="27"/>
        <v>#VALUE!</v>
      </c>
      <c r="W287" t="e">
        <f t="shared" si="28"/>
        <v>#VALUE!</v>
      </c>
      <c r="Y287" t="e">
        <f>VLOOKUP(H287,Kunden!$G$1:$H$1000,2,FALSE)</f>
        <v>#N/A</v>
      </c>
      <c r="Z287">
        <f t="shared" si="29"/>
        <v>0</v>
      </c>
    </row>
    <row r="288" spans="17:26" x14ac:dyDescent="0.25">
      <c r="Q288" t="e">
        <f t="shared" si="24"/>
        <v>#N/A</v>
      </c>
      <c r="R288" t="str">
        <f t="shared" si="25"/>
        <v/>
      </c>
      <c r="T288" t="e">
        <f t="shared" si="26"/>
        <v>#VALUE!</v>
      </c>
      <c r="U288" t="e">
        <f t="shared" si="27"/>
        <v>#VALUE!</v>
      </c>
      <c r="W288" t="e">
        <f t="shared" si="28"/>
        <v>#VALUE!</v>
      </c>
      <c r="Y288" t="e">
        <f>VLOOKUP(H288,Kunden!$G$1:$H$1000,2,FALSE)</f>
        <v>#N/A</v>
      </c>
      <c r="Z288">
        <f t="shared" si="29"/>
        <v>0</v>
      </c>
    </row>
    <row r="289" spans="17:26" x14ac:dyDescent="0.25">
      <c r="Q289" t="e">
        <f t="shared" si="24"/>
        <v>#N/A</v>
      </c>
      <c r="R289" t="str">
        <f t="shared" si="25"/>
        <v/>
      </c>
      <c r="T289" t="e">
        <f t="shared" si="26"/>
        <v>#VALUE!</v>
      </c>
      <c r="U289" t="e">
        <f t="shared" si="27"/>
        <v>#VALUE!</v>
      </c>
      <c r="W289" t="e">
        <f t="shared" si="28"/>
        <v>#VALUE!</v>
      </c>
      <c r="Y289" t="e">
        <f>VLOOKUP(H289,Kunden!$G$1:$H$1000,2,FALSE)</f>
        <v>#N/A</v>
      </c>
      <c r="Z289">
        <f t="shared" si="29"/>
        <v>0</v>
      </c>
    </row>
    <row r="290" spans="17:26" x14ac:dyDescent="0.25">
      <c r="Q290" t="e">
        <f t="shared" si="24"/>
        <v>#N/A</v>
      </c>
      <c r="R290" t="str">
        <f t="shared" si="25"/>
        <v/>
      </c>
      <c r="T290" t="e">
        <f t="shared" si="26"/>
        <v>#VALUE!</v>
      </c>
      <c r="U290" t="e">
        <f t="shared" si="27"/>
        <v>#VALUE!</v>
      </c>
      <c r="W290" t="e">
        <f t="shared" si="28"/>
        <v>#VALUE!</v>
      </c>
      <c r="Y290" t="e">
        <f>VLOOKUP(H290,Kunden!$G$1:$H$1000,2,FALSE)</f>
        <v>#N/A</v>
      </c>
      <c r="Z290">
        <f t="shared" si="29"/>
        <v>0</v>
      </c>
    </row>
    <row r="291" spans="17:26" x14ac:dyDescent="0.25">
      <c r="Q291" t="e">
        <f t="shared" si="24"/>
        <v>#N/A</v>
      </c>
      <c r="R291" t="str">
        <f t="shared" si="25"/>
        <v/>
      </c>
      <c r="T291" t="e">
        <f t="shared" si="26"/>
        <v>#VALUE!</v>
      </c>
      <c r="U291" t="e">
        <f t="shared" si="27"/>
        <v>#VALUE!</v>
      </c>
      <c r="W291" t="e">
        <f t="shared" si="28"/>
        <v>#VALUE!</v>
      </c>
      <c r="Y291" t="e">
        <f>VLOOKUP(H291,Kunden!$G$1:$H$1000,2,FALSE)</f>
        <v>#N/A</v>
      </c>
      <c r="Z291">
        <f t="shared" si="29"/>
        <v>0</v>
      </c>
    </row>
    <row r="292" spans="17:26" x14ac:dyDescent="0.25">
      <c r="Q292" t="e">
        <f t="shared" si="24"/>
        <v>#N/A</v>
      </c>
      <c r="R292" t="str">
        <f t="shared" si="25"/>
        <v/>
      </c>
      <c r="T292" t="e">
        <f t="shared" si="26"/>
        <v>#VALUE!</v>
      </c>
      <c r="U292" t="e">
        <f t="shared" si="27"/>
        <v>#VALUE!</v>
      </c>
      <c r="W292" t="e">
        <f t="shared" si="28"/>
        <v>#VALUE!</v>
      </c>
      <c r="Y292" t="e">
        <f>VLOOKUP(H292,Kunden!$G$1:$H$1000,2,FALSE)</f>
        <v>#N/A</v>
      </c>
      <c r="Z292">
        <f t="shared" si="29"/>
        <v>0</v>
      </c>
    </row>
    <row r="293" spans="17:26" x14ac:dyDescent="0.25">
      <c r="Q293" t="e">
        <f t="shared" si="24"/>
        <v>#N/A</v>
      </c>
      <c r="R293" t="str">
        <f t="shared" si="25"/>
        <v/>
      </c>
      <c r="T293" t="e">
        <f t="shared" si="26"/>
        <v>#VALUE!</v>
      </c>
      <c r="U293" t="e">
        <f t="shared" si="27"/>
        <v>#VALUE!</v>
      </c>
      <c r="W293" t="e">
        <f t="shared" si="28"/>
        <v>#VALUE!</v>
      </c>
      <c r="Y293" t="e">
        <f>VLOOKUP(H293,Kunden!$G$1:$H$1000,2,FALSE)</f>
        <v>#N/A</v>
      </c>
      <c r="Z293">
        <f t="shared" si="29"/>
        <v>0</v>
      </c>
    </row>
    <row r="294" spans="17:26" x14ac:dyDescent="0.25">
      <c r="Q294" t="e">
        <f t="shared" si="24"/>
        <v>#N/A</v>
      </c>
      <c r="R294" t="str">
        <f t="shared" si="25"/>
        <v/>
      </c>
      <c r="T294" t="e">
        <f t="shared" si="26"/>
        <v>#VALUE!</v>
      </c>
      <c r="U294" t="e">
        <f t="shared" si="27"/>
        <v>#VALUE!</v>
      </c>
      <c r="W294" t="e">
        <f t="shared" si="28"/>
        <v>#VALUE!</v>
      </c>
      <c r="Y294" t="e">
        <f>VLOOKUP(H294,Kunden!$G$1:$H$1000,2,FALSE)</f>
        <v>#N/A</v>
      </c>
      <c r="Z294">
        <f t="shared" si="29"/>
        <v>0</v>
      </c>
    </row>
    <row r="295" spans="17:26" x14ac:dyDescent="0.25">
      <c r="Q295" t="e">
        <f t="shared" si="24"/>
        <v>#N/A</v>
      </c>
      <c r="R295" t="str">
        <f t="shared" si="25"/>
        <v/>
      </c>
      <c r="T295" t="e">
        <f t="shared" si="26"/>
        <v>#VALUE!</v>
      </c>
      <c r="U295" t="e">
        <f t="shared" si="27"/>
        <v>#VALUE!</v>
      </c>
      <c r="W295" t="e">
        <f t="shared" si="28"/>
        <v>#VALUE!</v>
      </c>
      <c r="Y295" t="e">
        <f>VLOOKUP(H295,Kunden!$G$1:$H$1000,2,FALSE)</f>
        <v>#N/A</v>
      </c>
      <c r="Z295">
        <f t="shared" si="29"/>
        <v>0</v>
      </c>
    </row>
    <row r="296" spans="17:26" x14ac:dyDescent="0.25">
      <c r="Q296" t="e">
        <f t="shared" si="24"/>
        <v>#N/A</v>
      </c>
      <c r="R296" t="str">
        <f t="shared" si="25"/>
        <v/>
      </c>
      <c r="T296" t="e">
        <f t="shared" si="26"/>
        <v>#VALUE!</v>
      </c>
      <c r="U296" t="e">
        <f t="shared" si="27"/>
        <v>#VALUE!</v>
      </c>
      <c r="W296" t="e">
        <f t="shared" si="28"/>
        <v>#VALUE!</v>
      </c>
      <c r="Y296" t="e">
        <f>VLOOKUP(H296,Kunden!$G$1:$H$1000,2,FALSE)</f>
        <v>#N/A</v>
      </c>
      <c r="Z296">
        <f t="shared" si="29"/>
        <v>0</v>
      </c>
    </row>
    <row r="297" spans="17:26" x14ac:dyDescent="0.25">
      <c r="Q297" t="e">
        <f t="shared" si="24"/>
        <v>#N/A</v>
      </c>
      <c r="R297" t="str">
        <f t="shared" si="25"/>
        <v/>
      </c>
      <c r="T297" t="e">
        <f t="shared" si="26"/>
        <v>#VALUE!</v>
      </c>
      <c r="U297" t="e">
        <f t="shared" si="27"/>
        <v>#VALUE!</v>
      </c>
      <c r="W297" t="e">
        <f t="shared" si="28"/>
        <v>#VALUE!</v>
      </c>
      <c r="Y297" t="e">
        <f>VLOOKUP(H297,Kunden!$G$1:$H$1000,2,FALSE)</f>
        <v>#N/A</v>
      </c>
      <c r="Z297">
        <f t="shared" si="29"/>
        <v>0</v>
      </c>
    </row>
    <row r="298" spans="17:26" x14ac:dyDescent="0.25">
      <c r="Q298" t="e">
        <f t="shared" si="24"/>
        <v>#N/A</v>
      </c>
      <c r="R298" t="str">
        <f t="shared" si="25"/>
        <v/>
      </c>
      <c r="T298" t="e">
        <f t="shared" si="26"/>
        <v>#VALUE!</v>
      </c>
      <c r="U298" t="e">
        <f t="shared" si="27"/>
        <v>#VALUE!</v>
      </c>
      <c r="W298" t="e">
        <f t="shared" si="28"/>
        <v>#VALUE!</v>
      </c>
      <c r="Y298" t="e">
        <f>VLOOKUP(H298,Kunden!$G$1:$H$1000,2,FALSE)</f>
        <v>#N/A</v>
      </c>
      <c r="Z298">
        <f t="shared" si="29"/>
        <v>0</v>
      </c>
    </row>
    <row r="299" spans="17:26" x14ac:dyDescent="0.25">
      <c r="Q299" t="e">
        <f t="shared" si="24"/>
        <v>#N/A</v>
      </c>
      <c r="R299" t="str">
        <f t="shared" si="25"/>
        <v/>
      </c>
      <c r="T299" t="e">
        <f t="shared" si="26"/>
        <v>#VALUE!</v>
      </c>
      <c r="U299" t="e">
        <f t="shared" si="27"/>
        <v>#VALUE!</v>
      </c>
      <c r="W299" t="e">
        <f t="shared" si="28"/>
        <v>#VALUE!</v>
      </c>
      <c r="Y299" t="e">
        <f>VLOOKUP(H299,Kunden!$G$1:$H$1000,2,FALSE)</f>
        <v>#N/A</v>
      </c>
      <c r="Z299">
        <f t="shared" si="29"/>
        <v>0</v>
      </c>
    </row>
    <row r="300" spans="17:26" x14ac:dyDescent="0.25">
      <c r="Q300" t="e">
        <f t="shared" si="24"/>
        <v>#N/A</v>
      </c>
      <c r="R300" t="str">
        <f t="shared" si="25"/>
        <v/>
      </c>
      <c r="T300" t="e">
        <f t="shared" si="26"/>
        <v>#VALUE!</v>
      </c>
      <c r="U300" t="e">
        <f t="shared" si="27"/>
        <v>#VALUE!</v>
      </c>
      <c r="W300" t="e">
        <f t="shared" si="28"/>
        <v>#VALUE!</v>
      </c>
      <c r="Y300" t="e">
        <f>VLOOKUP(H300,Kunden!$G$1:$H$1000,2,FALSE)</f>
        <v>#N/A</v>
      </c>
      <c r="Z300">
        <f t="shared" si="29"/>
        <v>0</v>
      </c>
    </row>
    <row r="301" spans="17:26" x14ac:dyDescent="0.25">
      <c r="Q301" t="e">
        <f t="shared" si="24"/>
        <v>#N/A</v>
      </c>
      <c r="R301" t="str">
        <f t="shared" si="25"/>
        <v/>
      </c>
      <c r="T301" t="e">
        <f t="shared" si="26"/>
        <v>#VALUE!</v>
      </c>
      <c r="U301" t="e">
        <f t="shared" si="27"/>
        <v>#VALUE!</v>
      </c>
      <c r="W301" t="e">
        <f t="shared" si="28"/>
        <v>#VALUE!</v>
      </c>
      <c r="Y301" t="e">
        <f>VLOOKUP(H301,Kunden!$G$1:$H$1000,2,FALSE)</f>
        <v>#N/A</v>
      </c>
      <c r="Z301">
        <f t="shared" si="29"/>
        <v>0</v>
      </c>
    </row>
    <row r="302" spans="17:26" x14ac:dyDescent="0.25">
      <c r="Q302" t="e">
        <f t="shared" si="24"/>
        <v>#N/A</v>
      </c>
      <c r="R302" t="str">
        <f t="shared" si="25"/>
        <v/>
      </c>
      <c r="T302" t="e">
        <f t="shared" si="26"/>
        <v>#VALUE!</v>
      </c>
      <c r="U302" t="e">
        <f t="shared" si="27"/>
        <v>#VALUE!</v>
      </c>
      <c r="W302" t="e">
        <f t="shared" si="28"/>
        <v>#VALUE!</v>
      </c>
      <c r="Y302" t="e">
        <f>VLOOKUP(H302,Kunden!$G$1:$H$1000,2,FALSE)</f>
        <v>#N/A</v>
      </c>
      <c r="Z302">
        <f t="shared" si="29"/>
        <v>0</v>
      </c>
    </row>
    <row r="303" spans="17:26" x14ac:dyDescent="0.25">
      <c r="Q303" t="e">
        <f t="shared" si="24"/>
        <v>#N/A</v>
      </c>
      <c r="R303" t="str">
        <f t="shared" si="25"/>
        <v/>
      </c>
      <c r="T303" t="e">
        <f t="shared" si="26"/>
        <v>#VALUE!</v>
      </c>
      <c r="U303" t="e">
        <f t="shared" si="27"/>
        <v>#VALUE!</v>
      </c>
      <c r="W303" t="e">
        <f t="shared" si="28"/>
        <v>#VALUE!</v>
      </c>
      <c r="Y303" t="e">
        <f>VLOOKUP(H303,Kunden!$G$1:$H$1000,2,FALSE)</f>
        <v>#N/A</v>
      </c>
      <c r="Z303">
        <f t="shared" si="29"/>
        <v>0</v>
      </c>
    </row>
    <row r="304" spans="17:26" x14ac:dyDescent="0.25">
      <c r="Q304" t="e">
        <f t="shared" si="24"/>
        <v>#N/A</v>
      </c>
      <c r="R304" t="str">
        <f t="shared" si="25"/>
        <v/>
      </c>
      <c r="T304" t="e">
        <f t="shared" si="26"/>
        <v>#VALUE!</v>
      </c>
      <c r="U304" t="e">
        <f t="shared" si="27"/>
        <v>#VALUE!</v>
      </c>
      <c r="W304" t="e">
        <f t="shared" si="28"/>
        <v>#VALUE!</v>
      </c>
      <c r="Y304" t="e">
        <f>VLOOKUP(H304,Kunden!$G$1:$H$1000,2,FALSE)</f>
        <v>#N/A</v>
      </c>
      <c r="Z304">
        <f t="shared" si="29"/>
        <v>0</v>
      </c>
    </row>
    <row r="305" spans="17:26" x14ac:dyDescent="0.25">
      <c r="Q305" t="e">
        <f t="shared" si="24"/>
        <v>#N/A</v>
      </c>
      <c r="R305" t="str">
        <f t="shared" si="25"/>
        <v/>
      </c>
      <c r="T305" t="e">
        <f t="shared" si="26"/>
        <v>#VALUE!</v>
      </c>
      <c r="U305" t="e">
        <f t="shared" si="27"/>
        <v>#VALUE!</v>
      </c>
      <c r="W305" t="e">
        <f t="shared" si="28"/>
        <v>#VALUE!</v>
      </c>
      <c r="Y305" t="e">
        <f>VLOOKUP(H305,Kunden!$G$1:$H$1000,2,FALSE)</f>
        <v>#N/A</v>
      </c>
      <c r="Z305">
        <f t="shared" si="29"/>
        <v>0</v>
      </c>
    </row>
    <row r="306" spans="17:26" x14ac:dyDescent="0.25">
      <c r="Q306" t="e">
        <f t="shared" si="24"/>
        <v>#N/A</v>
      </c>
      <c r="R306" t="str">
        <f t="shared" si="25"/>
        <v/>
      </c>
      <c r="T306" t="e">
        <f t="shared" si="26"/>
        <v>#VALUE!</v>
      </c>
      <c r="U306" t="e">
        <f t="shared" si="27"/>
        <v>#VALUE!</v>
      </c>
      <c r="W306" t="e">
        <f t="shared" si="28"/>
        <v>#VALUE!</v>
      </c>
      <c r="Y306" t="e">
        <f>VLOOKUP(H306,Kunden!$G$1:$H$1000,2,FALSE)</f>
        <v>#N/A</v>
      </c>
      <c r="Z306">
        <f t="shared" si="29"/>
        <v>0</v>
      </c>
    </row>
    <row r="307" spans="17:26" x14ac:dyDescent="0.25">
      <c r="Q307" t="e">
        <f t="shared" si="24"/>
        <v>#N/A</v>
      </c>
      <c r="R307" t="str">
        <f t="shared" si="25"/>
        <v/>
      </c>
      <c r="T307" t="e">
        <f t="shared" si="26"/>
        <v>#VALUE!</v>
      </c>
      <c r="U307" t="e">
        <f t="shared" si="27"/>
        <v>#VALUE!</v>
      </c>
      <c r="W307" t="e">
        <f t="shared" si="28"/>
        <v>#VALUE!</v>
      </c>
      <c r="Y307" t="e">
        <f>VLOOKUP(H307,Kunden!$G$1:$H$1000,2,FALSE)</f>
        <v>#N/A</v>
      </c>
      <c r="Z307">
        <f t="shared" si="29"/>
        <v>0</v>
      </c>
    </row>
    <row r="308" spans="17:26" x14ac:dyDescent="0.25">
      <c r="Q308" t="e">
        <f t="shared" si="24"/>
        <v>#N/A</v>
      </c>
      <c r="R308" t="str">
        <f t="shared" si="25"/>
        <v/>
      </c>
      <c r="T308" t="e">
        <f t="shared" si="26"/>
        <v>#VALUE!</v>
      </c>
      <c r="U308" t="e">
        <f t="shared" si="27"/>
        <v>#VALUE!</v>
      </c>
      <c r="W308" t="e">
        <f t="shared" si="28"/>
        <v>#VALUE!</v>
      </c>
      <c r="Y308" t="e">
        <f>VLOOKUP(H308,Kunden!$G$1:$H$1000,2,FALSE)</f>
        <v>#N/A</v>
      </c>
      <c r="Z308">
        <f t="shared" si="29"/>
        <v>0</v>
      </c>
    </row>
    <row r="309" spans="17:26" x14ac:dyDescent="0.25">
      <c r="Q309" t="e">
        <f t="shared" si="24"/>
        <v>#N/A</v>
      </c>
      <c r="R309" t="str">
        <f t="shared" si="25"/>
        <v/>
      </c>
      <c r="T309" t="e">
        <f t="shared" si="26"/>
        <v>#VALUE!</v>
      </c>
      <c r="U309" t="e">
        <f t="shared" si="27"/>
        <v>#VALUE!</v>
      </c>
      <c r="W309" t="e">
        <f t="shared" si="28"/>
        <v>#VALUE!</v>
      </c>
      <c r="Y309" t="e">
        <f>VLOOKUP(H309,Kunden!$G$1:$H$1000,2,FALSE)</f>
        <v>#N/A</v>
      </c>
      <c r="Z309">
        <f t="shared" si="29"/>
        <v>0</v>
      </c>
    </row>
    <row r="310" spans="17:26" x14ac:dyDescent="0.25">
      <c r="Q310" t="e">
        <f t="shared" si="24"/>
        <v>#N/A</v>
      </c>
      <c r="R310" t="str">
        <f t="shared" si="25"/>
        <v/>
      </c>
      <c r="T310" t="e">
        <f t="shared" si="26"/>
        <v>#VALUE!</v>
      </c>
      <c r="U310" t="e">
        <f t="shared" si="27"/>
        <v>#VALUE!</v>
      </c>
      <c r="W310" t="e">
        <f t="shared" si="28"/>
        <v>#VALUE!</v>
      </c>
      <c r="Y310" t="e">
        <f>VLOOKUP(H310,Kunden!$G$1:$H$1000,2,FALSE)</f>
        <v>#N/A</v>
      </c>
      <c r="Z310">
        <f t="shared" si="29"/>
        <v>0</v>
      </c>
    </row>
    <row r="311" spans="17:26" x14ac:dyDescent="0.25">
      <c r="Q311" t="e">
        <f t="shared" si="24"/>
        <v>#N/A</v>
      </c>
      <c r="R311" t="str">
        <f t="shared" si="25"/>
        <v/>
      </c>
      <c r="T311" t="e">
        <f t="shared" si="26"/>
        <v>#VALUE!</v>
      </c>
      <c r="U311" t="e">
        <f t="shared" si="27"/>
        <v>#VALUE!</v>
      </c>
      <c r="W311" t="e">
        <f t="shared" si="28"/>
        <v>#VALUE!</v>
      </c>
      <c r="Y311" t="e">
        <f>VLOOKUP(H311,Kunden!$G$1:$H$1000,2,FALSE)</f>
        <v>#N/A</v>
      </c>
      <c r="Z311">
        <f t="shared" si="29"/>
        <v>0</v>
      </c>
    </row>
    <row r="312" spans="17:26" x14ac:dyDescent="0.25">
      <c r="Q312" t="e">
        <f t="shared" si="24"/>
        <v>#N/A</v>
      </c>
      <c r="R312" t="str">
        <f t="shared" si="25"/>
        <v/>
      </c>
      <c r="T312" t="e">
        <f t="shared" si="26"/>
        <v>#VALUE!</v>
      </c>
      <c r="U312" t="e">
        <f t="shared" si="27"/>
        <v>#VALUE!</v>
      </c>
      <c r="W312" t="e">
        <f t="shared" si="28"/>
        <v>#VALUE!</v>
      </c>
      <c r="Y312" t="e">
        <f>VLOOKUP(H312,Kunden!$G$1:$H$1000,2,FALSE)</f>
        <v>#N/A</v>
      </c>
      <c r="Z312">
        <f t="shared" si="29"/>
        <v>0</v>
      </c>
    </row>
    <row r="313" spans="17:26" x14ac:dyDescent="0.25">
      <c r="Q313" t="e">
        <f t="shared" si="24"/>
        <v>#N/A</v>
      </c>
      <c r="R313" t="str">
        <f t="shared" si="25"/>
        <v/>
      </c>
      <c r="T313" t="e">
        <f t="shared" si="26"/>
        <v>#VALUE!</v>
      </c>
      <c r="U313" t="e">
        <f t="shared" si="27"/>
        <v>#VALUE!</v>
      </c>
      <c r="W313" t="e">
        <f t="shared" si="28"/>
        <v>#VALUE!</v>
      </c>
      <c r="Y313" t="e">
        <f>VLOOKUP(H313,Kunden!$G$1:$H$1000,2,FALSE)</f>
        <v>#N/A</v>
      </c>
      <c r="Z313">
        <f t="shared" si="29"/>
        <v>0</v>
      </c>
    </row>
    <row r="314" spans="17:26" x14ac:dyDescent="0.25">
      <c r="Q314" t="e">
        <f t="shared" si="24"/>
        <v>#N/A</v>
      </c>
      <c r="R314" t="str">
        <f t="shared" si="25"/>
        <v/>
      </c>
      <c r="T314" t="e">
        <f t="shared" si="26"/>
        <v>#VALUE!</v>
      </c>
      <c r="U314" t="e">
        <f t="shared" si="27"/>
        <v>#VALUE!</v>
      </c>
      <c r="W314" t="e">
        <f t="shared" si="28"/>
        <v>#VALUE!</v>
      </c>
      <c r="Y314" t="e">
        <f>VLOOKUP(H314,Kunden!$G$1:$H$1000,2,FALSE)</f>
        <v>#N/A</v>
      </c>
      <c r="Z314">
        <f t="shared" si="29"/>
        <v>0</v>
      </c>
    </row>
    <row r="315" spans="17:26" x14ac:dyDescent="0.25">
      <c r="Q315" t="e">
        <f t="shared" si="24"/>
        <v>#N/A</v>
      </c>
      <c r="R315" t="str">
        <f t="shared" si="25"/>
        <v/>
      </c>
      <c r="T315" t="e">
        <f t="shared" si="26"/>
        <v>#VALUE!</v>
      </c>
      <c r="U315" t="e">
        <f t="shared" si="27"/>
        <v>#VALUE!</v>
      </c>
      <c r="W315" t="e">
        <f t="shared" si="28"/>
        <v>#VALUE!</v>
      </c>
      <c r="Y315" t="e">
        <f>VLOOKUP(H315,Kunden!$G$1:$H$1000,2,FALSE)</f>
        <v>#N/A</v>
      </c>
      <c r="Z315">
        <f t="shared" si="29"/>
        <v>0</v>
      </c>
    </row>
    <row r="316" spans="17:26" x14ac:dyDescent="0.25">
      <c r="Q316" t="e">
        <f t="shared" si="24"/>
        <v>#N/A</v>
      </c>
      <c r="R316" t="str">
        <f t="shared" si="25"/>
        <v/>
      </c>
      <c r="T316" t="e">
        <f t="shared" si="26"/>
        <v>#VALUE!</v>
      </c>
      <c r="U316" t="e">
        <f t="shared" si="27"/>
        <v>#VALUE!</v>
      </c>
      <c r="W316" t="e">
        <f t="shared" si="28"/>
        <v>#VALUE!</v>
      </c>
      <c r="Y316" t="e">
        <f>VLOOKUP(H316,Kunden!$G$1:$H$1000,2,FALSE)</f>
        <v>#N/A</v>
      </c>
      <c r="Z316">
        <f t="shared" si="29"/>
        <v>0</v>
      </c>
    </row>
    <row r="317" spans="17:26" x14ac:dyDescent="0.25">
      <c r="Q317" t="e">
        <f t="shared" si="24"/>
        <v>#N/A</v>
      </c>
      <c r="R317" t="str">
        <f t="shared" si="25"/>
        <v/>
      </c>
      <c r="T317" t="e">
        <f t="shared" si="26"/>
        <v>#VALUE!</v>
      </c>
      <c r="U317" t="e">
        <f t="shared" si="27"/>
        <v>#VALUE!</v>
      </c>
      <c r="W317" t="e">
        <f t="shared" si="28"/>
        <v>#VALUE!</v>
      </c>
      <c r="Y317" t="e">
        <f>VLOOKUP(H317,Kunden!$G$1:$H$1000,2,FALSE)</f>
        <v>#N/A</v>
      </c>
      <c r="Z317">
        <f t="shared" si="29"/>
        <v>0</v>
      </c>
    </row>
    <row r="318" spans="17:26" x14ac:dyDescent="0.25">
      <c r="Q318" t="e">
        <f t="shared" si="24"/>
        <v>#N/A</v>
      </c>
      <c r="R318" t="str">
        <f t="shared" si="25"/>
        <v/>
      </c>
      <c r="T318" t="e">
        <f t="shared" si="26"/>
        <v>#VALUE!</v>
      </c>
      <c r="U318" t="e">
        <f t="shared" si="27"/>
        <v>#VALUE!</v>
      </c>
      <c r="W318" t="e">
        <f t="shared" si="28"/>
        <v>#VALUE!</v>
      </c>
      <c r="Y318" t="e">
        <f>VLOOKUP(H318,Kunden!$G$1:$H$1000,2,FALSE)</f>
        <v>#N/A</v>
      </c>
      <c r="Z318">
        <f t="shared" si="29"/>
        <v>0</v>
      </c>
    </row>
    <row r="319" spans="17:26" x14ac:dyDescent="0.25">
      <c r="Q319" t="e">
        <f t="shared" si="24"/>
        <v>#N/A</v>
      </c>
      <c r="R319" t="str">
        <f t="shared" si="25"/>
        <v/>
      </c>
      <c r="T319" t="e">
        <f t="shared" si="26"/>
        <v>#VALUE!</v>
      </c>
      <c r="U319" t="e">
        <f t="shared" si="27"/>
        <v>#VALUE!</v>
      </c>
      <c r="W319" t="e">
        <f t="shared" si="28"/>
        <v>#VALUE!</v>
      </c>
      <c r="Y319" t="e">
        <f>VLOOKUP(H319,Kunden!$G$1:$H$1000,2,FALSE)</f>
        <v>#N/A</v>
      </c>
      <c r="Z319">
        <f t="shared" si="29"/>
        <v>0</v>
      </c>
    </row>
    <row r="320" spans="17:26" x14ac:dyDescent="0.25">
      <c r="Q320" t="e">
        <f t="shared" si="24"/>
        <v>#N/A</v>
      </c>
      <c r="R320" t="str">
        <f t="shared" si="25"/>
        <v/>
      </c>
      <c r="T320" t="e">
        <f t="shared" si="26"/>
        <v>#VALUE!</v>
      </c>
      <c r="U320" t="e">
        <f t="shared" si="27"/>
        <v>#VALUE!</v>
      </c>
      <c r="W320" t="e">
        <f t="shared" si="28"/>
        <v>#VALUE!</v>
      </c>
      <c r="Y320" t="e">
        <f>VLOOKUP(H320,Kunden!$G$1:$H$1000,2,FALSE)</f>
        <v>#N/A</v>
      </c>
      <c r="Z320">
        <f t="shared" si="29"/>
        <v>0</v>
      </c>
    </row>
    <row r="321" spans="17:26" x14ac:dyDescent="0.25">
      <c r="Q321" t="e">
        <f t="shared" ref="Q321:Q384" si="30">IF(VLOOKUP(P321*1,IDs,1,0),P321*1,"")</f>
        <v>#N/A</v>
      </c>
      <c r="R321" t="str">
        <f t="shared" si="25"/>
        <v/>
      </c>
      <c r="T321" t="e">
        <f t="shared" si="26"/>
        <v>#VALUE!</v>
      </c>
      <c r="U321" t="e">
        <f t="shared" si="27"/>
        <v>#VALUE!</v>
      </c>
      <c r="W321" t="e">
        <f t="shared" si="28"/>
        <v>#VALUE!</v>
      </c>
      <c r="Y321" t="e">
        <f>VLOOKUP(H321,Kunden!$G$1:$H$1000,2,FALSE)</f>
        <v>#N/A</v>
      </c>
      <c r="Z321">
        <f t="shared" si="29"/>
        <v>0</v>
      </c>
    </row>
    <row r="322" spans="17:26" x14ac:dyDescent="0.25">
      <c r="Q322" t="e">
        <f t="shared" si="30"/>
        <v>#N/A</v>
      </c>
      <c r="R322" t="str">
        <f t="shared" ref="R322:R385" si="31">IFERROR(Q322,"")</f>
        <v/>
      </c>
      <c r="T322" t="e">
        <f t="shared" ref="T322:T385" si="32">LEFT(C322,FIND(CHAR(10),C322)-1)</f>
        <v>#VALUE!</v>
      </c>
      <c r="U322" t="e">
        <f t="shared" ref="U322:U385" si="33">RIGHT(C322,LEN(C322)-FIND(CHAR(10),C322))</f>
        <v>#VALUE!</v>
      </c>
      <c r="W322" t="e">
        <f t="shared" ref="W322:W385" si="34">LEFT(D322,FIND(CHAR(10),D322)-1)</f>
        <v>#VALUE!</v>
      </c>
      <c r="Y322" t="e">
        <f>VLOOKUP(H322,Kunden!$G$1:$H$1000,2,FALSE)</f>
        <v>#N/A</v>
      </c>
      <c r="Z322">
        <f t="shared" ref="Z322:Z385" si="35">IF(ISNA(Y322),I322,Y322)</f>
        <v>0</v>
      </c>
    </row>
    <row r="323" spans="17:26" x14ac:dyDescent="0.25">
      <c r="Q323" t="e">
        <f t="shared" si="30"/>
        <v>#N/A</v>
      </c>
      <c r="R323" t="str">
        <f t="shared" si="31"/>
        <v/>
      </c>
      <c r="T323" t="e">
        <f t="shared" si="32"/>
        <v>#VALUE!</v>
      </c>
      <c r="U323" t="e">
        <f t="shared" si="33"/>
        <v>#VALUE!</v>
      </c>
      <c r="W323" t="e">
        <f t="shared" si="34"/>
        <v>#VALUE!</v>
      </c>
      <c r="Y323" t="e">
        <f>VLOOKUP(H323,Kunden!$G$1:$H$1000,2,FALSE)</f>
        <v>#N/A</v>
      </c>
      <c r="Z323">
        <f t="shared" si="35"/>
        <v>0</v>
      </c>
    </row>
    <row r="324" spans="17:26" x14ac:dyDescent="0.25">
      <c r="Q324" t="e">
        <f t="shared" si="30"/>
        <v>#N/A</v>
      </c>
      <c r="R324" t="str">
        <f t="shared" si="31"/>
        <v/>
      </c>
      <c r="T324" t="e">
        <f t="shared" si="32"/>
        <v>#VALUE!</v>
      </c>
      <c r="U324" t="e">
        <f t="shared" si="33"/>
        <v>#VALUE!</v>
      </c>
      <c r="W324" t="e">
        <f t="shared" si="34"/>
        <v>#VALUE!</v>
      </c>
      <c r="Y324" t="e">
        <f>VLOOKUP(H324,Kunden!$G$1:$H$1000,2,FALSE)</f>
        <v>#N/A</v>
      </c>
      <c r="Z324">
        <f t="shared" si="35"/>
        <v>0</v>
      </c>
    </row>
    <row r="325" spans="17:26" x14ac:dyDescent="0.25">
      <c r="Q325" t="e">
        <f t="shared" si="30"/>
        <v>#N/A</v>
      </c>
      <c r="R325" t="str">
        <f t="shared" si="31"/>
        <v/>
      </c>
      <c r="T325" t="e">
        <f t="shared" si="32"/>
        <v>#VALUE!</v>
      </c>
      <c r="U325" t="e">
        <f t="shared" si="33"/>
        <v>#VALUE!</v>
      </c>
      <c r="W325" t="e">
        <f t="shared" si="34"/>
        <v>#VALUE!</v>
      </c>
      <c r="Y325" t="e">
        <f>VLOOKUP(H325,Kunden!$G$1:$H$1000,2,FALSE)</f>
        <v>#N/A</v>
      </c>
      <c r="Z325">
        <f t="shared" si="35"/>
        <v>0</v>
      </c>
    </row>
    <row r="326" spans="17:26" x14ac:dyDescent="0.25">
      <c r="Q326" t="e">
        <f t="shared" si="30"/>
        <v>#N/A</v>
      </c>
      <c r="R326" t="str">
        <f t="shared" si="31"/>
        <v/>
      </c>
      <c r="T326" t="e">
        <f t="shared" si="32"/>
        <v>#VALUE!</v>
      </c>
      <c r="U326" t="e">
        <f t="shared" si="33"/>
        <v>#VALUE!</v>
      </c>
      <c r="W326" t="e">
        <f t="shared" si="34"/>
        <v>#VALUE!</v>
      </c>
      <c r="Y326" t="e">
        <f>VLOOKUP(H326,Kunden!$G$1:$H$1000,2,FALSE)</f>
        <v>#N/A</v>
      </c>
      <c r="Z326">
        <f t="shared" si="35"/>
        <v>0</v>
      </c>
    </row>
    <row r="327" spans="17:26" x14ac:dyDescent="0.25">
      <c r="Q327" t="e">
        <f t="shared" si="30"/>
        <v>#N/A</v>
      </c>
      <c r="R327" t="str">
        <f t="shared" si="31"/>
        <v/>
      </c>
      <c r="T327" t="e">
        <f t="shared" si="32"/>
        <v>#VALUE!</v>
      </c>
      <c r="U327" t="e">
        <f t="shared" si="33"/>
        <v>#VALUE!</v>
      </c>
      <c r="W327" t="e">
        <f t="shared" si="34"/>
        <v>#VALUE!</v>
      </c>
      <c r="Y327" t="e">
        <f>VLOOKUP(H327,Kunden!$G$1:$H$1000,2,FALSE)</f>
        <v>#N/A</v>
      </c>
      <c r="Z327">
        <f t="shared" si="35"/>
        <v>0</v>
      </c>
    </row>
    <row r="328" spans="17:26" x14ac:dyDescent="0.25">
      <c r="Q328" t="e">
        <f t="shared" si="30"/>
        <v>#N/A</v>
      </c>
      <c r="R328" t="str">
        <f t="shared" si="31"/>
        <v/>
      </c>
      <c r="T328" t="e">
        <f t="shared" si="32"/>
        <v>#VALUE!</v>
      </c>
      <c r="U328" t="e">
        <f t="shared" si="33"/>
        <v>#VALUE!</v>
      </c>
      <c r="W328" t="e">
        <f t="shared" si="34"/>
        <v>#VALUE!</v>
      </c>
      <c r="Y328" t="e">
        <f>VLOOKUP(H328,Kunden!$G$1:$H$1000,2,FALSE)</f>
        <v>#N/A</v>
      </c>
      <c r="Z328">
        <f t="shared" si="35"/>
        <v>0</v>
      </c>
    </row>
    <row r="329" spans="17:26" x14ac:dyDescent="0.25">
      <c r="Q329" t="e">
        <f t="shared" si="30"/>
        <v>#N/A</v>
      </c>
      <c r="R329" t="str">
        <f t="shared" si="31"/>
        <v/>
      </c>
      <c r="T329" t="e">
        <f t="shared" si="32"/>
        <v>#VALUE!</v>
      </c>
      <c r="U329" t="e">
        <f t="shared" si="33"/>
        <v>#VALUE!</v>
      </c>
      <c r="W329" t="e">
        <f t="shared" si="34"/>
        <v>#VALUE!</v>
      </c>
      <c r="Y329" t="e">
        <f>VLOOKUP(H329,Kunden!$G$1:$H$1000,2,FALSE)</f>
        <v>#N/A</v>
      </c>
      <c r="Z329">
        <f t="shared" si="35"/>
        <v>0</v>
      </c>
    </row>
    <row r="330" spans="17:26" x14ac:dyDescent="0.25">
      <c r="Q330" t="e">
        <f t="shared" si="30"/>
        <v>#N/A</v>
      </c>
      <c r="R330" t="str">
        <f t="shared" si="31"/>
        <v/>
      </c>
      <c r="T330" t="e">
        <f t="shared" si="32"/>
        <v>#VALUE!</v>
      </c>
      <c r="U330" t="e">
        <f t="shared" si="33"/>
        <v>#VALUE!</v>
      </c>
      <c r="W330" t="e">
        <f t="shared" si="34"/>
        <v>#VALUE!</v>
      </c>
      <c r="Y330" t="e">
        <f>VLOOKUP(H330,Kunden!$G$1:$H$1000,2,FALSE)</f>
        <v>#N/A</v>
      </c>
      <c r="Z330">
        <f t="shared" si="35"/>
        <v>0</v>
      </c>
    </row>
    <row r="331" spans="17:26" x14ac:dyDescent="0.25">
      <c r="Q331" t="e">
        <f t="shared" si="30"/>
        <v>#N/A</v>
      </c>
      <c r="R331" t="str">
        <f t="shared" si="31"/>
        <v/>
      </c>
      <c r="T331" t="e">
        <f t="shared" si="32"/>
        <v>#VALUE!</v>
      </c>
      <c r="U331" t="e">
        <f t="shared" si="33"/>
        <v>#VALUE!</v>
      </c>
      <c r="W331" t="e">
        <f t="shared" si="34"/>
        <v>#VALUE!</v>
      </c>
      <c r="Y331" t="e">
        <f>VLOOKUP(H331,Kunden!$G$1:$H$1000,2,FALSE)</f>
        <v>#N/A</v>
      </c>
      <c r="Z331">
        <f t="shared" si="35"/>
        <v>0</v>
      </c>
    </row>
    <row r="332" spans="17:26" x14ac:dyDescent="0.25">
      <c r="Q332" t="e">
        <f t="shared" si="30"/>
        <v>#N/A</v>
      </c>
      <c r="R332" t="str">
        <f t="shared" si="31"/>
        <v/>
      </c>
      <c r="T332" t="e">
        <f t="shared" si="32"/>
        <v>#VALUE!</v>
      </c>
      <c r="U332" t="e">
        <f t="shared" si="33"/>
        <v>#VALUE!</v>
      </c>
      <c r="W332" t="e">
        <f t="shared" si="34"/>
        <v>#VALUE!</v>
      </c>
      <c r="Y332" t="e">
        <f>VLOOKUP(H332,Kunden!$G$1:$H$1000,2,FALSE)</f>
        <v>#N/A</v>
      </c>
      <c r="Z332">
        <f t="shared" si="35"/>
        <v>0</v>
      </c>
    </row>
    <row r="333" spans="17:26" x14ac:dyDescent="0.25">
      <c r="Q333" t="e">
        <f t="shared" si="30"/>
        <v>#N/A</v>
      </c>
      <c r="R333" t="str">
        <f t="shared" si="31"/>
        <v/>
      </c>
      <c r="T333" t="e">
        <f t="shared" si="32"/>
        <v>#VALUE!</v>
      </c>
      <c r="U333" t="e">
        <f t="shared" si="33"/>
        <v>#VALUE!</v>
      </c>
      <c r="W333" t="e">
        <f t="shared" si="34"/>
        <v>#VALUE!</v>
      </c>
      <c r="Y333" t="e">
        <f>VLOOKUP(H333,Kunden!$G$1:$H$1000,2,FALSE)</f>
        <v>#N/A</v>
      </c>
      <c r="Z333">
        <f t="shared" si="35"/>
        <v>0</v>
      </c>
    </row>
    <row r="334" spans="17:26" x14ac:dyDescent="0.25">
      <c r="Q334" t="e">
        <f t="shared" si="30"/>
        <v>#N/A</v>
      </c>
      <c r="R334" t="str">
        <f t="shared" si="31"/>
        <v/>
      </c>
      <c r="T334" t="e">
        <f t="shared" si="32"/>
        <v>#VALUE!</v>
      </c>
      <c r="U334" t="e">
        <f t="shared" si="33"/>
        <v>#VALUE!</v>
      </c>
      <c r="W334" t="e">
        <f t="shared" si="34"/>
        <v>#VALUE!</v>
      </c>
      <c r="Y334" t="e">
        <f>VLOOKUP(H334,Kunden!$G$1:$H$1000,2,FALSE)</f>
        <v>#N/A</v>
      </c>
      <c r="Z334">
        <f t="shared" si="35"/>
        <v>0</v>
      </c>
    </row>
    <row r="335" spans="17:26" x14ac:dyDescent="0.25">
      <c r="Q335" t="e">
        <f t="shared" si="30"/>
        <v>#N/A</v>
      </c>
      <c r="R335" t="str">
        <f t="shared" si="31"/>
        <v/>
      </c>
      <c r="T335" t="e">
        <f t="shared" si="32"/>
        <v>#VALUE!</v>
      </c>
      <c r="U335" t="e">
        <f t="shared" si="33"/>
        <v>#VALUE!</v>
      </c>
      <c r="W335" t="e">
        <f t="shared" si="34"/>
        <v>#VALUE!</v>
      </c>
      <c r="Y335" t="e">
        <f>VLOOKUP(H335,Kunden!$G$1:$H$1000,2,FALSE)</f>
        <v>#N/A</v>
      </c>
      <c r="Z335">
        <f t="shared" si="35"/>
        <v>0</v>
      </c>
    </row>
    <row r="336" spans="17:26" x14ac:dyDescent="0.25">
      <c r="Q336" t="e">
        <f t="shared" si="30"/>
        <v>#N/A</v>
      </c>
      <c r="R336" t="str">
        <f t="shared" si="31"/>
        <v/>
      </c>
      <c r="T336" t="e">
        <f t="shared" si="32"/>
        <v>#VALUE!</v>
      </c>
      <c r="U336" t="e">
        <f t="shared" si="33"/>
        <v>#VALUE!</v>
      </c>
      <c r="W336" t="e">
        <f t="shared" si="34"/>
        <v>#VALUE!</v>
      </c>
      <c r="Y336" t="e">
        <f>VLOOKUP(H336,Kunden!$G$1:$H$1000,2,FALSE)</f>
        <v>#N/A</v>
      </c>
      <c r="Z336">
        <f t="shared" si="35"/>
        <v>0</v>
      </c>
    </row>
    <row r="337" spans="17:26" x14ac:dyDescent="0.25">
      <c r="Q337" t="e">
        <f t="shared" si="30"/>
        <v>#N/A</v>
      </c>
      <c r="R337" t="str">
        <f t="shared" si="31"/>
        <v/>
      </c>
      <c r="T337" t="e">
        <f t="shared" si="32"/>
        <v>#VALUE!</v>
      </c>
      <c r="U337" t="e">
        <f t="shared" si="33"/>
        <v>#VALUE!</v>
      </c>
      <c r="W337" t="e">
        <f t="shared" si="34"/>
        <v>#VALUE!</v>
      </c>
      <c r="Y337" t="e">
        <f>VLOOKUP(H337,Kunden!$G$1:$H$1000,2,FALSE)</f>
        <v>#N/A</v>
      </c>
      <c r="Z337">
        <f t="shared" si="35"/>
        <v>0</v>
      </c>
    </row>
    <row r="338" spans="17:26" x14ac:dyDescent="0.25">
      <c r="Q338" t="e">
        <f t="shared" si="30"/>
        <v>#N/A</v>
      </c>
      <c r="R338" t="str">
        <f t="shared" si="31"/>
        <v/>
      </c>
      <c r="T338" t="e">
        <f t="shared" si="32"/>
        <v>#VALUE!</v>
      </c>
      <c r="U338" t="e">
        <f t="shared" si="33"/>
        <v>#VALUE!</v>
      </c>
      <c r="W338" t="e">
        <f t="shared" si="34"/>
        <v>#VALUE!</v>
      </c>
      <c r="Y338" t="e">
        <f>VLOOKUP(H338,Kunden!$G$1:$H$1000,2,FALSE)</f>
        <v>#N/A</v>
      </c>
      <c r="Z338">
        <f t="shared" si="35"/>
        <v>0</v>
      </c>
    </row>
    <row r="339" spans="17:26" x14ac:dyDescent="0.25">
      <c r="Q339" t="e">
        <f t="shared" si="30"/>
        <v>#N/A</v>
      </c>
      <c r="R339" t="str">
        <f t="shared" si="31"/>
        <v/>
      </c>
      <c r="T339" t="e">
        <f t="shared" si="32"/>
        <v>#VALUE!</v>
      </c>
      <c r="U339" t="e">
        <f t="shared" si="33"/>
        <v>#VALUE!</v>
      </c>
      <c r="W339" t="e">
        <f t="shared" si="34"/>
        <v>#VALUE!</v>
      </c>
      <c r="Y339" t="e">
        <f>VLOOKUP(H339,Kunden!$G$1:$H$1000,2,FALSE)</f>
        <v>#N/A</v>
      </c>
      <c r="Z339">
        <f t="shared" si="35"/>
        <v>0</v>
      </c>
    </row>
    <row r="340" spans="17:26" x14ac:dyDescent="0.25">
      <c r="Q340" t="e">
        <f t="shared" si="30"/>
        <v>#N/A</v>
      </c>
      <c r="R340" t="str">
        <f t="shared" si="31"/>
        <v/>
      </c>
      <c r="T340" t="e">
        <f t="shared" si="32"/>
        <v>#VALUE!</v>
      </c>
      <c r="U340" t="e">
        <f t="shared" si="33"/>
        <v>#VALUE!</v>
      </c>
      <c r="W340" t="e">
        <f t="shared" si="34"/>
        <v>#VALUE!</v>
      </c>
      <c r="Y340" t="e">
        <f>VLOOKUP(H340,Kunden!$G$1:$H$1000,2,FALSE)</f>
        <v>#N/A</v>
      </c>
      <c r="Z340">
        <f t="shared" si="35"/>
        <v>0</v>
      </c>
    </row>
    <row r="341" spans="17:26" x14ac:dyDescent="0.25">
      <c r="Q341" t="e">
        <f t="shared" si="30"/>
        <v>#N/A</v>
      </c>
      <c r="R341" t="str">
        <f t="shared" si="31"/>
        <v/>
      </c>
      <c r="T341" t="e">
        <f t="shared" si="32"/>
        <v>#VALUE!</v>
      </c>
      <c r="U341" t="e">
        <f t="shared" si="33"/>
        <v>#VALUE!</v>
      </c>
      <c r="W341" t="e">
        <f t="shared" si="34"/>
        <v>#VALUE!</v>
      </c>
      <c r="Y341" t="e">
        <f>VLOOKUP(H341,Kunden!$G$1:$H$1000,2,FALSE)</f>
        <v>#N/A</v>
      </c>
      <c r="Z341">
        <f t="shared" si="35"/>
        <v>0</v>
      </c>
    </row>
    <row r="342" spans="17:26" x14ac:dyDescent="0.25">
      <c r="Q342" t="e">
        <f t="shared" si="30"/>
        <v>#N/A</v>
      </c>
      <c r="R342" t="str">
        <f t="shared" si="31"/>
        <v/>
      </c>
      <c r="T342" t="e">
        <f t="shared" si="32"/>
        <v>#VALUE!</v>
      </c>
      <c r="U342" t="e">
        <f t="shared" si="33"/>
        <v>#VALUE!</v>
      </c>
      <c r="W342" t="e">
        <f t="shared" si="34"/>
        <v>#VALUE!</v>
      </c>
      <c r="Y342" t="e">
        <f>VLOOKUP(H342,Kunden!$G$1:$H$1000,2,FALSE)</f>
        <v>#N/A</v>
      </c>
      <c r="Z342">
        <f t="shared" si="35"/>
        <v>0</v>
      </c>
    </row>
    <row r="343" spans="17:26" x14ac:dyDescent="0.25">
      <c r="Q343" t="e">
        <f t="shared" si="30"/>
        <v>#N/A</v>
      </c>
      <c r="R343" t="str">
        <f t="shared" si="31"/>
        <v/>
      </c>
      <c r="T343" t="e">
        <f t="shared" si="32"/>
        <v>#VALUE!</v>
      </c>
      <c r="U343" t="e">
        <f t="shared" si="33"/>
        <v>#VALUE!</v>
      </c>
      <c r="W343" t="e">
        <f t="shared" si="34"/>
        <v>#VALUE!</v>
      </c>
      <c r="Y343" t="e">
        <f>VLOOKUP(H343,Kunden!$G$1:$H$1000,2,FALSE)</f>
        <v>#N/A</v>
      </c>
      <c r="Z343">
        <f t="shared" si="35"/>
        <v>0</v>
      </c>
    </row>
    <row r="344" spans="17:26" x14ac:dyDescent="0.25">
      <c r="Q344" t="e">
        <f t="shared" si="30"/>
        <v>#N/A</v>
      </c>
      <c r="R344" t="str">
        <f t="shared" si="31"/>
        <v/>
      </c>
      <c r="T344" t="e">
        <f t="shared" si="32"/>
        <v>#VALUE!</v>
      </c>
      <c r="U344" t="e">
        <f t="shared" si="33"/>
        <v>#VALUE!</v>
      </c>
      <c r="W344" t="e">
        <f t="shared" si="34"/>
        <v>#VALUE!</v>
      </c>
      <c r="Y344" t="e">
        <f>VLOOKUP(H344,Kunden!$G$1:$H$1000,2,FALSE)</f>
        <v>#N/A</v>
      </c>
      <c r="Z344">
        <f t="shared" si="35"/>
        <v>0</v>
      </c>
    </row>
    <row r="345" spans="17:26" x14ac:dyDescent="0.25">
      <c r="Q345" t="e">
        <f t="shared" si="30"/>
        <v>#N/A</v>
      </c>
      <c r="R345" t="str">
        <f t="shared" si="31"/>
        <v/>
      </c>
      <c r="T345" t="e">
        <f t="shared" si="32"/>
        <v>#VALUE!</v>
      </c>
      <c r="U345" t="e">
        <f t="shared" si="33"/>
        <v>#VALUE!</v>
      </c>
      <c r="W345" t="e">
        <f t="shared" si="34"/>
        <v>#VALUE!</v>
      </c>
      <c r="Y345" t="e">
        <f>VLOOKUP(H345,Kunden!$G$1:$H$1000,2,FALSE)</f>
        <v>#N/A</v>
      </c>
      <c r="Z345">
        <f t="shared" si="35"/>
        <v>0</v>
      </c>
    </row>
    <row r="346" spans="17:26" x14ac:dyDescent="0.25">
      <c r="Q346" t="e">
        <f t="shared" si="30"/>
        <v>#N/A</v>
      </c>
      <c r="R346" t="str">
        <f t="shared" si="31"/>
        <v/>
      </c>
      <c r="T346" t="e">
        <f t="shared" si="32"/>
        <v>#VALUE!</v>
      </c>
      <c r="U346" t="e">
        <f t="shared" si="33"/>
        <v>#VALUE!</v>
      </c>
      <c r="W346" t="e">
        <f t="shared" si="34"/>
        <v>#VALUE!</v>
      </c>
      <c r="Y346" t="e">
        <f>VLOOKUP(H346,Kunden!$G$1:$H$1000,2,FALSE)</f>
        <v>#N/A</v>
      </c>
      <c r="Z346">
        <f t="shared" si="35"/>
        <v>0</v>
      </c>
    </row>
    <row r="347" spans="17:26" x14ac:dyDescent="0.25">
      <c r="Q347" t="e">
        <f t="shared" si="30"/>
        <v>#N/A</v>
      </c>
      <c r="R347" t="str">
        <f t="shared" si="31"/>
        <v/>
      </c>
      <c r="T347" t="e">
        <f t="shared" si="32"/>
        <v>#VALUE!</v>
      </c>
      <c r="U347" t="e">
        <f t="shared" si="33"/>
        <v>#VALUE!</v>
      </c>
      <c r="W347" t="e">
        <f t="shared" si="34"/>
        <v>#VALUE!</v>
      </c>
      <c r="Y347" t="e">
        <f>VLOOKUP(H347,Kunden!$G$1:$H$1000,2,FALSE)</f>
        <v>#N/A</v>
      </c>
      <c r="Z347">
        <f t="shared" si="35"/>
        <v>0</v>
      </c>
    </row>
    <row r="348" spans="17:26" x14ac:dyDescent="0.25">
      <c r="Q348" t="e">
        <f t="shared" si="30"/>
        <v>#N/A</v>
      </c>
      <c r="R348" t="str">
        <f t="shared" si="31"/>
        <v/>
      </c>
      <c r="T348" t="e">
        <f t="shared" si="32"/>
        <v>#VALUE!</v>
      </c>
      <c r="U348" t="e">
        <f t="shared" si="33"/>
        <v>#VALUE!</v>
      </c>
      <c r="W348" t="e">
        <f t="shared" si="34"/>
        <v>#VALUE!</v>
      </c>
      <c r="Y348" t="e">
        <f>VLOOKUP(H348,Kunden!$G$1:$H$1000,2,FALSE)</f>
        <v>#N/A</v>
      </c>
      <c r="Z348">
        <f t="shared" si="35"/>
        <v>0</v>
      </c>
    </row>
    <row r="349" spans="17:26" x14ac:dyDescent="0.25">
      <c r="Q349" t="e">
        <f t="shared" si="30"/>
        <v>#N/A</v>
      </c>
      <c r="R349" t="str">
        <f t="shared" si="31"/>
        <v/>
      </c>
      <c r="T349" t="e">
        <f t="shared" si="32"/>
        <v>#VALUE!</v>
      </c>
      <c r="U349" t="e">
        <f t="shared" si="33"/>
        <v>#VALUE!</v>
      </c>
      <c r="W349" t="e">
        <f t="shared" si="34"/>
        <v>#VALUE!</v>
      </c>
      <c r="Y349" t="e">
        <f>VLOOKUP(H349,Kunden!$G$1:$H$1000,2,FALSE)</f>
        <v>#N/A</v>
      </c>
      <c r="Z349">
        <f t="shared" si="35"/>
        <v>0</v>
      </c>
    </row>
    <row r="350" spans="17:26" x14ac:dyDescent="0.25">
      <c r="Q350" t="e">
        <f t="shared" si="30"/>
        <v>#N/A</v>
      </c>
      <c r="R350" t="str">
        <f t="shared" si="31"/>
        <v/>
      </c>
      <c r="T350" t="e">
        <f t="shared" si="32"/>
        <v>#VALUE!</v>
      </c>
      <c r="U350" t="e">
        <f t="shared" si="33"/>
        <v>#VALUE!</v>
      </c>
      <c r="W350" t="e">
        <f t="shared" si="34"/>
        <v>#VALUE!</v>
      </c>
      <c r="Y350" t="e">
        <f>VLOOKUP(H350,Kunden!$G$1:$H$1000,2,FALSE)</f>
        <v>#N/A</v>
      </c>
      <c r="Z350">
        <f t="shared" si="35"/>
        <v>0</v>
      </c>
    </row>
    <row r="351" spans="17:26" x14ac:dyDescent="0.25">
      <c r="Q351" t="e">
        <f t="shared" si="30"/>
        <v>#N/A</v>
      </c>
      <c r="R351" t="str">
        <f t="shared" si="31"/>
        <v/>
      </c>
      <c r="T351" t="e">
        <f t="shared" si="32"/>
        <v>#VALUE!</v>
      </c>
      <c r="U351" t="e">
        <f t="shared" si="33"/>
        <v>#VALUE!</v>
      </c>
      <c r="W351" t="e">
        <f t="shared" si="34"/>
        <v>#VALUE!</v>
      </c>
      <c r="Y351" t="e">
        <f>VLOOKUP(H351,Kunden!$G$1:$H$1000,2,FALSE)</f>
        <v>#N/A</v>
      </c>
      <c r="Z351">
        <f t="shared" si="35"/>
        <v>0</v>
      </c>
    </row>
    <row r="352" spans="17:26" x14ac:dyDescent="0.25">
      <c r="Q352" t="e">
        <f t="shared" si="30"/>
        <v>#N/A</v>
      </c>
      <c r="R352" t="str">
        <f t="shared" si="31"/>
        <v/>
      </c>
      <c r="T352" t="e">
        <f t="shared" si="32"/>
        <v>#VALUE!</v>
      </c>
      <c r="U352" t="e">
        <f t="shared" si="33"/>
        <v>#VALUE!</v>
      </c>
      <c r="W352" t="e">
        <f t="shared" si="34"/>
        <v>#VALUE!</v>
      </c>
      <c r="Y352" t="e">
        <f>VLOOKUP(H352,Kunden!$G$1:$H$1000,2,FALSE)</f>
        <v>#N/A</v>
      </c>
      <c r="Z352">
        <f t="shared" si="35"/>
        <v>0</v>
      </c>
    </row>
    <row r="353" spans="17:26" x14ac:dyDescent="0.25">
      <c r="Q353" t="e">
        <f t="shared" si="30"/>
        <v>#N/A</v>
      </c>
      <c r="R353" t="str">
        <f t="shared" si="31"/>
        <v/>
      </c>
      <c r="T353" t="e">
        <f t="shared" si="32"/>
        <v>#VALUE!</v>
      </c>
      <c r="U353" t="e">
        <f t="shared" si="33"/>
        <v>#VALUE!</v>
      </c>
      <c r="W353" t="e">
        <f t="shared" si="34"/>
        <v>#VALUE!</v>
      </c>
      <c r="Y353" t="e">
        <f>VLOOKUP(H353,Kunden!$G$1:$H$1000,2,FALSE)</f>
        <v>#N/A</v>
      </c>
      <c r="Z353">
        <f t="shared" si="35"/>
        <v>0</v>
      </c>
    </row>
    <row r="354" spans="17:26" x14ac:dyDescent="0.25">
      <c r="Q354" t="e">
        <f t="shared" si="30"/>
        <v>#N/A</v>
      </c>
      <c r="R354" t="str">
        <f t="shared" si="31"/>
        <v/>
      </c>
      <c r="T354" t="e">
        <f t="shared" si="32"/>
        <v>#VALUE!</v>
      </c>
      <c r="U354" t="e">
        <f t="shared" si="33"/>
        <v>#VALUE!</v>
      </c>
      <c r="W354" t="e">
        <f t="shared" si="34"/>
        <v>#VALUE!</v>
      </c>
      <c r="Y354" t="e">
        <f>VLOOKUP(H354,Kunden!$G$1:$H$1000,2,FALSE)</f>
        <v>#N/A</v>
      </c>
      <c r="Z354">
        <f t="shared" si="35"/>
        <v>0</v>
      </c>
    </row>
    <row r="355" spans="17:26" x14ac:dyDescent="0.25">
      <c r="Q355" t="e">
        <f t="shared" si="30"/>
        <v>#N/A</v>
      </c>
      <c r="R355" t="str">
        <f t="shared" si="31"/>
        <v/>
      </c>
      <c r="T355" t="e">
        <f t="shared" si="32"/>
        <v>#VALUE!</v>
      </c>
      <c r="U355" t="e">
        <f t="shared" si="33"/>
        <v>#VALUE!</v>
      </c>
      <c r="W355" t="e">
        <f t="shared" si="34"/>
        <v>#VALUE!</v>
      </c>
      <c r="Y355" t="e">
        <f>VLOOKUP(H355,Kunden!$G$1:$H$1000,2,FALSE)</f>
        <v>#N/A</v>
      </c>
      <c r="Z355">
        <f t="shared" si="35"/>
        <v>0</v>
      </c>
    </row>
    <row r="356" spans="17:26" x14ac:dyDescent="0.25">
      <c r="Q356" t="e">
        <f t="shared" si="30"/>
        <v>#N/A</v>
      </c>
      <c r="R356" t="str">
        <f t="shared" si="31"/>
        <v/>
      </c>
      <c r="T356" t="e">
        <f t="shared" si="32"/>
        <v>#VALUE!</v>
      </c>
      <c r="U356" t="e">
        <f t="shared" si="33"/>
        <v>#VALUE!</v>
      </c>
      <c r="W356" t="e">
        <f t="shared" si="34"/>
        <v>#VALUE!</v>
      </c>
      <c r="Y356" t="e">
        <f>VLOOKUP(H356,Kunden!$G$1:$H$1000,2,FALSE)</f>
        <v>#N/A</v>
      </c>
      <c r="Z356">
        <f t="shared" si="35"/>
        <v>0</v>
      </c>
    </row>
    <row r="357" spans="17:26" x14ac:dyDescent="0.25">
      <c r="Q357" t="e">
        <f t="shared" si="30"/>
        <v>#N/A</v>
      </c>
      <c r="R357" t="str">
        <f t="shared" si="31"/>
        <v/>
      </c>
      <c r="T357" t="e">
        <f t="shared" si="32"/>
        <v>#VALUE!</v>
      </c>
      <c r="U357" t="e">
        <f t="shared" si="33"/>
        <v>#VALUE!</v>
      </c>
      <c r="W357" t="e">
        <f t="shared" si="34"/>
        <v>#VALUE!</v>
      </c>
      <c r="Y357" t="e">
        <f>VLOOKUP(H357,Kunden!$G$1:$H$1000,2,FALSE)</f>
        <v>#N/A</v>
      </c>
      <c r="Z357">
        <f t="shared" si="35"/>
        <v>0</v>
      </c>
    </row>
    <row r="358" spans="17:26" x14ac:dyDescent="0.25">
      <c r="Q358" t="e">
        <f t="shared" si="30"/>
        <v>#N/A</v>
      </c>
      <c r="R358" t="str">
        <f t="shared" si="31"/>
        <v/>
      </c>
      <c r="T358" t="e">
        <f t="shared" si="32"/>
        <v>#VALUE!</v>
      </c>
      <c r="U358" t="e">
        <f t="shared" si="33"/>
        <v>#VALUE!</v>
      </c>
      <c r="W358" t="e">
        <f t="shared" si="34"/>
        <v>#VALUE!</v>
      </c>
      <c r="Y358" t="e">
        <f>VLOOKUP(H358,Kunden!$G$1:$H$1000,2,FALSE)</f>
        <v>#N/A</v>
      </c>
      <c r="Z358">
        <f t="shared" si="35"/>
        <v>0</v>
      </c>
    </row>
    <row r="359" spans="17:26" x14ac:dyDescent="0.25">
      <c r="Q359" t="e">
        <f t="shared" si="30"/>
        <v>#N/A</v>
      </c>
      <c r="R359" t="str">
        <f t="shared" si="31"/>
        <v/>
      </c>
      <c r="T359" t="e">
        <f t="shared" si="32"/>
        <v>#VALUE!</v>
      </c>
      <c r="U359" t="e">
        <f t="shared" si="33"/>
        <v>#VALUE!</v>
      </c>
      <c r="W359" t="e">
        <f t="shared" si="34"/>
        <v>#VALUE!</v>
      </c>
      <c r="Y359" t="e">
        <f>VLOOKUP(H359,Kunden!$G$1:$H$1000,2,FALSE)</f>
        <v>#N/A</v>
      </c>
      <c r="Z359">
        <f t="shared" si="35"/>
        <v>0</v>
      </c>
    </row>
    <row r="360" spans="17:26" x14ac:dyDescent="0.25">
      <c r="Q360" t="e">
        <f t="shared" si="30"/>
        <v>#N/A</v>
      </c>
      <c r="R360" t="str">
        <f t="shared" si="31"/>
        <v/>
      </c>
      <c r="T360" t="e">
        <f t="shared" si="32"/>
        <v>#VALUE!</v>
      </c>
      <c r="U360" t="e">
        <f t="shared" si="33"/>
        <v>#VALUE!</v>
      </c>
      <c r="W360" t="e">
        <f t="shared" si="34"/>
        <v>#VALUE!</v>
      </c>
      <c r="Y360" t="e">
        <f>VLOOKUP(H360,Kunden!$G$1:$H$1000,2,FALSE)</f>
        <v>#N/A</v>
      </c>
      <c r="Z360">
        <f t="shared" si="35"/>
        <v>0</v>
      </c>
    </row>
    <row r="361" spans="17:26" x14ac:dyDescent="0.25">
      <c r="Q361" t="e">
        <f t="shared" si="30"/>
        <v>#N/A</v>
      </c>
      <c r="R361" t="str">
        <f t="shared" si="31"/>
        <v/>
      </c>
      <c r="T361" t="e">
        <f t="shared" si="32"/>
        <v>#VALUE!</v>
      </c>
      <c r="U361" t="e">
        <f t="shared" si="33"/>
        <v>#VALUE!</v>
      </c>
      <c r="W361" t="e">
        <f t="shared" si="34"/>
        <v>#VALUE!</v>
      </c>
      <c r="Y361" t="e">
        <f>VLOOKUP(H361,Kunden!$G$1:$H$1000,2,FALSE)</f>
        <v>#N/A</v>
      </c>
      <c r="Z361">
        <f t="shared" si="35"/>
        <v>0</v>
      </c>
    </row>
    <row r="362" spans="17:26" x14ac:dyDescent="0.25">
      <c r="Q362" t="e">
        <f t="shared" si="30"/>
        <v>#N/A</v>
      </c>
      <c r="R362" t="str">
        <f t="shared" si="31"/>
        <v/>
      </c>
      <c r="T362" t="e">
        <f t="shared" si="32"/>
        <v>#VALUE!</v>
      </c>
      <c r="U362" t="e">
        <f t="shared" si="33"/>
        <v>#VALUE!</v>
      </c>
      <c r="W362" t="e">
        <f t="shared" si="34"/>
        <v>#VALUE!</v>
      </c>
      <c r="Y362" t="e">
        <f>VLOOKUP(H362,Kunden!$G$1:$H$1000,2,FALSE)</f>
        <v>#N/A</v>
      </c>
      <c r="Z362">
        <f t="shared" si="35"/>
        <v>0</v>
      </c>
    </row>
    <row r="363" spans="17:26" x14ac:dyDescent="0.25">
      <c r="Q363" t="e">
        <f t="shared" si="30"/>
        <v>#N/A</v>
      </c>
      <c r="R363" t="str">
        <f t="shared" si="31"/>
        <v/>
      </c>
      <c r="T363" t="e">
        <f t="shared" si="32"/>
        <v>#VALUE!</v>
      </c>
      <c r="U363" t="e">
        <f t="shared" si="33"/>
        <v>#VALUE!</v>
      </c>
      <c r="W363" t="e">
        <f t="shared" si="34"/>
        <v>#VALUE!</v>
      </c>
      <c r="Y363" t="e">
        <f>VLOOKUP(H363,Kunden!$G$1:$H$1000,2,FALSE)</f>
        <v>#N/A</v>
      </c>
      <c r="Z363">
        <f t="shared" si="35"/>
        <v>0</v>
      </c>
    </row>
    <row r="364" spans="17:26" x14ac:dyDescent="0.25">
      <c r="Q364" t="e">
        <f t="shared" si="30"/>
        <v>#N/A</v>
      </c>
      <c r="R364" t="str">
        <f t="shared" si="31"/>
        <v/>
      </c>
      <c r="T364" t="e">
        <f t="shared" si="32"/>
        <v>#VALUE!</v>
      </c>
      <c r="U364" t="e">
        <f t="shared" si="33"/>
        <v>#VALUE!</v>
      </c>
      <c r="W364" t="e">
        <f t="shared" si="34"/>
        <v>#VALUE!</v>
      </c>
      <c r="Y364" t="e">
        <f>VLOOKUP(H364,Kunden!$G$1:$H$1000,2,FALSE)</f>
        <v>#N/A</v>
      </c>
      <c r="Z364">
        <f t="shared" si="35"/>
        <v>0</v>
      </c>
    </row>
    <row r="365" spans="17:26" x14ac:dyDescent="0.25">
      <c r="Q365" t="e">
        <f t="shared" si="30"/>
        <v>#N/A</v>
      </c>
      <c r="R365" t="str">
        <f t="shared" si="31"/>
        <v/>
      </c>
      <c r="T365" t="e">
        <f t="shared" si="32"/>
        <v>#VALUE!</v>
      </c>
      <c r="U365" t="e">
        <f t="shared" si="33"/>
        <v>#VALUE!</v>
      </c>
      <c r="W365" t="e">
        <f t="shared" si="34"/>
        <v>#VALUE!</v>
      </c>
      <c r="Y365" t="e">
        <f>VLOOKUP(H365,Kunden!$G$1:$H$1000,2,FALSE)</f>
        <v>#N/A</v>
      </c>
      <c r="Z365">
        <f t="shared" si="35"/>
        <v>0</v>
      </c>
    </row>
    <row r="366" spans="17:26" x14ac:dyDescent="0.25">
      <c r="Q366" t="e">
        <f t="shared" si="30"/>
        <v>#N/A</v>
      </c>
      <c r="R366" t="str">
        <f t="shared" si="31"/>
        <v/>
      </c>
      <c r="T366" t="e">
        <f t="shared" si="32"/>
        <v>#VALUE!</v>
      </c>
      <c r="U366" t="e">
        <f t="shared" si="33"/>
        <v>#VALUE!</v>
      </c>
      <c r="W366" t="e">
        <f t="shared" si="34"/>
        <v>#VALUE!</v>
      </c>
      <c r="Y366" t="e">
        <f>VLOOKUP(H366,Kunden!$G$1:$H$1000,2,FALSE)</f>
        <v>#N/A</v>
      </c>
      <c r="Z366">
        <f t="shared" si="35"/>
        <v>0</v>
      </c>
    </row>
    <row r="367" spans="17:26" x14ac:dyDescent="0.25">
      <c r="Q367" t="e">
        <f t="shared" si="30"/>
        <v>#N/A</v>
      </c>
      <c r="R367" t="str">
        <f t="shared" si="31"/>
        <v/>
      </c>
      <c r="T367" t="e">
        <f t="shared" si="32"/>
        <v>#VALUE!</v>
      </c>
      <c r="U367" t="e">
        <f t="shared" si="33"/>
        <v>#VALUE!</v>
      </c>
      <c r="W367" t="e">
        <f t="shared" si="34"/>
        <v>#VALUE!</v>
      </c>
      <c r="Y367" t="e">
        <f>VLOOKUP(H367,Kunden!$G$1:$H$1000,2,FALSE)</f>
        <v>#N/A</v>
      </c>
      <c r="Z367">
        <f t="shared" si="35"/>
        <v>0</v>
      </c>
    </row>
    <row r="368" spans="17:26" x14ac:dyDescent="0.25">
      <c r="Q368" t="e">
        <f t="shared" si="30"/>
        <v>#N/A</v>
      </c>
      <c r="R368" t="str">
        <f t="shared" si="31"/>
        <v/>
      </c>
      <c r="T368" t="e">
        <f t="shared" si="32"/>
        <v>#VALUE!</v>
      </c>
      <c r="U368" t="e">
        <f t="shared" si="33"/>
        <v>#VALUE!</v>
      </c>
      <c r="W368" t="e">
        <f t="shared" si="34"/>
        <v>#VALUE!</v>
      </c>
      <c r="Y368" t="e">
        <f>VLOOKUP(H368,Kunden!$G$1:$H$1000,2,FALSE)</f>
        <v>#N/A</v>
      </c>
      <c r="Z368">
        <f t="shared" si="35"/>
        <v>0</v>
      </c>
    </row>
    <row r="369" spans="17:26" x14ac:dyDescent="0.25">
      <c r="Q369" t="e">
        <f t="shared" si="30"/>
        <v>#N/A</v>
      </c>
      <c r="R369" t="str">
        <f t="shared" si="31"/>
        <v/>
      </c>
      <c r="T369" t="e">
        <f t="shared" si="32"/>
        <v>#VALUE!</v>
      </c>
      <c r="U369" t="e">
        <f t="shared" si="33"/>
        <v>#VALUE!</v>
      </c>
      <c r="W369" t="e">
        <f t="shared" si="34"/>
        <v>#VALUE!</v>
      </c>
      <c r="Y369" t="e">
        <f>VLOOKUP(H369,Kunden!$G$1:$H$1000,2,FALSE)</f>
        <v>#N/A</v>
      </c>
      <c r="Z369">
        <f t="shared" si="35"/>
        <v>0</v>
      </c>
    </row>
    <row r="370" spans="17:26" x14ac:dyDescent="0.25">
      <c r="Q370" t="e">
        <f t="shared" si="30"/>
        <v>#N/A</v>
      </c>
      <c r="R370" t="str">
        <f t="shared" si="31"/>
        <v/>
      </c>
      <c r="T370" t="e">
        <f t="shared" si="32"/>
        <v>#VALUE!</v>
      </c>
      <c r="U370" t="e">
        <f t="shared" si="33"/>
        <v>#VALUE!</v>
      </c>
      <c r="W370" t="e">
        <f t="shared" si="34"/>
        <v>#VALUE!</v>
      </c>
      <c r="Y370" t="e">
        <f>VLOOKUP(H370,Kunden!$G$1:$H$1000,2,FALSE)</f>
        <v>#N/A</v>
      </c>
      <c r="Z370">
        <f t="shared" si="35"/>
        <v>0</v>
      </c>
    </row>
    <row r="371" spans="17:26" x14ac:dyDescent="0.25">
      <c r="Q371" t="e">
        <f t="shared" si="30"/>
        <v>#N/A</v>
      </c>
      <c r="R371" t="str">
        <f t="shared" si="31"/>
        <v/>
      </c>
      <c r="T371" t="e">
        <f t="shared" si="32"/>
        <v>#VALUE!</v>
      </c>
      <c r="U371" t="e">
        <f t="shared" si="33"/>
        <v>#VALUE!</v>
      </c>
      <c r="W371" t="e">
        <f t="shared" si="34"/>
        <v>#VALUE!</v>
      </c>
      <c r="Y371" t="e">
        <f>VLOOKUP(H371,Kunden!$G$1:$H$1000,2,FALSE)</f>
        <v>#N/A</v>
      </c>
      <c r="Z371">
        <f t="shared" si="35"/>
        <v>0</v>
      </c>
    </row>
    <row r="372" spans="17:26" x14ac:dyDescent="0.25">
      <c r="Q372" t="e">
        <f t="shared" si="30"/>
        <v>#N/A</v>
      </c>
      <c r="R372" t="str">
        <f t="shared" si="31"/>
        <v/>
      </c>
      <c r="T372" t="e">
        <f t="shared" si="32"/>
        <v>#VALUE!</v>
      </c>
      <c r="U372" t="e">
        <f t="shared" si="33"/>
        <v>#VALUE!</v>
      </c>
      <c r="W372" t="e">
        <f t="shared" si="34"/>
        <v>#VALUE!</v>
      </c>
      <c r="Y372" t="e">
        <f>VLOOKUP(H372,Kunden!$G$1:$H$1000,2,FALSE)</f>
        <v>#N/A</v>
      </c>
      <c r="Z372">
        <f t="shared" si="35"/>
        <v>0</v>
      </c>
    </row>
    <row r="373" spans="17:26" x14ac:dyDescent="0.25">
      <c r="Q373" t="e">
        <f t="shared" si="30"/>
        <v>#N/A</v>
      </c>
      <c r="R373" t="str">
        <f t="shared" si="31"/>
        <v/>
      </c>
      <c r="T373" t="e">
        <f t="shared" si="32"/>
        <v>#VALUE!</v>
      </c>
      <c r="U373" t="e">
        <f t="shared" si="33"/>
        <v>#VALUE!</v>
      </c>
      <c r="W373" t="e">
        <f t="shared" si="34"/>
        <v>#VALUE!</v>
      </c>
      <c r="Y373" t="e">
        <f>VLOOKUP(H373,Kunden!$G$1:$H$1000,2,FALSE)</f>
        <v>#N/A</v>
      </c>
      <c r="Z373">
        <f t="shared" si="35"/>
        <v>0</v>
      </c>
    </row>
    <row r="374" spans="17:26" x14ac:dyDescent="0.25">
      <c r="Q374" t="e">
        <f t="shared" si="30"/>
        <v>#N/A</v>
      </c>
      <c r="R374" t="str">
        <f t="shared" si="31"/>
        <v/>
      </c>
      <c r="T374" t="e">
        <f t="shared" si="32"/>
        <v>#VALUE!</v>
      </c>
      <c r="U374" t="e">
        <f t="shared" si="33"/>
        <v>#VALUE!</v>
      </c>
      <c r="W374" t="e">
        <f t="shared" si="34"/>
        <v>#VALUE!</v>
      </c>
      <c r="Y374" t="e">
        <f>VLOOKUP(H374,Kunden!$G$1:$H$1000,2,FALSE)</f>
        <v>#N/A</v>
      </c>
      <c r="Z374">
        <f t="shared" si="35"/>
        <v>0</v>
      </c>
    </row>
    <row r="375" spans="17:26" x14ac:dyDescent="0.25">
      <c r="Q375" t="e">
        <f t="shared" si="30"/>
        <v>#N/A</v>
      </c>
      <c r="R375" t="str">
        <f t="shared" si="31"/>
        <v/>
      </c>
      <c r="T375" t="e">
        <f t="shared" si="32"/>
        <v>#VALUE!</v>
      </c>
      <c r="U375" t="e">
        <f t="shared" si="33"/>
        <v>#VALUE!</v>
      </c>
      <c r="W375" t="e">
        <f t="shared" si="34"/>
        <v>#VALUE!</v>
      </c>
      <c r="Y375" t="e">
        <f>VLOOKUP(H375,Kunden!$G$1:$H$1000,2,FALSE)</f>
        <v>#N/A</v>
      </c>
      <c r="Z375">
        <f t="shared" si="35"/>
        <v>0</v>
      </c>
    </row>
    <row r="376" spans="17:26" x14ac:dyDescent="0.25">
      <c r="Q376" t="e">
        <f t="shared" si="30"/>
        <v>#N/A</v>
      </c>
      <c r="R376" t="str">
        <f t="shared" si="31"/>
        <v/>
      </c>
      <c r="T376" t="e">
        <f t="shared" si="32"/>
        <v>#VALUE!</v>
      </c>
      <c r="U376" t="e">
        <f t="shared" si="33"/>
        <v>#VALUE!</v>
      </c>
      <c r="W376" t="e">
        <f t="shared" si="34"/>
        <v>#VALUE!</v>
      </c>
      <c r="Y376" t="e">
        <f>VLOOKUP(H376,Kunden!$G$1:$H$1000,2,FALSE)</f>
        <v>#N/A</v>
      </c>
      <c r="Z376">
        <f t="shared" si="35"/>
        <v>0</v>
      </c>
    </row>
    <row r="377" spans="17:26" x14ac:dyDescent="0.25">
      <c r="Q377" t="e">
        <f t="shared" si="30"/>
        <v>#N/A</v>
      </c>
      <c r="R377" t="str">
        <f t="shared" si="31"/>
        <v/>
      </c>
      <c r="T377" t="e">
        <f t="shared" si="32"/>
        <v>#VALUE!</v>
      </c>
      <c r="U377" t="e">
        <f t="shared" si="33"/>
        <v>#VALUE!</v>
      </c>
      <c r="W377" t="e">
        <f t="shared" si="34"/>
        <v>#VALUE!</v>
      </c>
      <c r="Y377" t="e">
        <f>VLOOKUP(H377,Kunden!$G$1:$H$1000,2,FALSE)</f>
        <v>#N/A</v>
      </c>
      <c r="Z377">
        <f t="shared" si="35"/>
        <v>0</v>
      </c>
    </row>
    <row r="378" spans="17:26" x14ac:dyDescent="0.25">
      <c r="Q378" t="e">
        <f t="shared" si="30"/>
        <v>#N/A</v>
      </c>
      <c r="R378" t="str">
        <f t="shared" si="31"/>
        <v/>
      </c>
      <c r="T378" t="e">
        <f t="shared" si="32"/>
        <v>#VALUE!</v>
      </c>
      <c r="U378" t="e">
        <f t="shared" si="33"/>
        <v>#VALUE!</v>
      </c>
      <c r="W378" t="e">
        <f t="shared" si="34"/>
        <v>#VALUE!</v>
      </c>
      <c r="Y378" t="e">
        <f>VLOOKUP(H378,Kunden!$G$1:$H$1000,2,FALSE)</f>
        <v>#N/A</v>
      </c>
      <c r="Z378">
        <f t="shared" si="35"/>
        <v>0</v>
      </c>
    </row>
    <row r="379" spans="17:26" x14ac:dyDescent="0.25">
      <c r="Q379" t="e">
        <f t="shared" si="30"/>
        <v>#N/A</v>
      </c>
      <c r="R379" t="str">
        <f t="shared" si="31"/>
        <v/>
      </c>
      <c r="T379" t="e">
        <f t="shared" si="32"/>
        <v>#VALUE!</v>
      </c>
      <c r="U379" t="e">
        <f t="shared" si="33"/>
        <v>#VALUE!</v>
      </c>
      <c r="W379" t="e">
        <f t="shared" si="34"/>
        <v>#VALUE!</v>
      </c>
      <c r="Y379" t="e">
        <f>VLOOKUP(H379,Kunden!$G$1:$H$1000,2,FALSE)</f>
        <v>#N/A</v>
      </c>
      <c r="Z379">
        <f t="shared" si="35"/>
        <v>0</v>
      </c>
    </row>
    <row r="380" spans="17:26" x14ac:dyDescent="0.25">
      <c r="Q380" t="e">
        <f t="shared" si="30"/>
        <v>#N/A</v>
      </c>
      <c r="R380" t="str">
        <f t="shared" si="31"/>
        <v/>
      </c>
      <c r="T380" t="e">
        <f t="shared" si="32"/>
        <v>#VALUE!</v>
      </c>
      <c r="U380" t="e">
        <f t="shared" si="33"/>
        <v>#VALUE!</v>
      </c>
      <c r="W380" t="e">
        <f t="shared" si="34"/>
        <v>#VALUE!</v>
      </c>
      <c r="Y380" t="e">
        <f>VLOOKUP(H380,Kunden!$G$1:$H$1000,2,FALSE)</f>
        <v>#N/A</v>
      </c>
      <c r="Z380">
        <f t="shared" si="35"/>
        <v>0</v>
      </c>
    </row>
    <row r="381" spans="17:26" x14ac:dyDescent="0.25">
      <c r="Q381" t="e">
        <f t="shared" si="30"/>
        <v>#N/A</v>
      </c>
      <c r="R381" t="str">
        <f t="shared" si="31"/>
        <v/>
      </c>
      <c r="T381" t="e">
        <f t="shared" si="32"/>
        <v>#VALUE!</v>
      </c>
      <c r="U381" t="e">
        <f t="shared" si="33"/>
        <v>#VALUE!</v>
      </c>
      <c r="W381" t="e">
        <f t="shared" si="34"/>
        <v>#VALUE!</v>
      </c>
      <c r="Y381" t="e">
        <f>VLOOKUP(H381,Kunden!$G$1:$H$1000,2,FALSE)</f>
        <v>#N/A</v>
      </c>
      <c r="Z381">
        <f t="shared" si="35"/>
        <v>0</v>
      </c>
    </row>
    <row r="382" spans="17:26" x14ac:dyDescent="0.25">
      <c r="Q382" t="e">
        <f t="shared" si="30"/>
        <v>#N/A</v>
      </c>
      <c r="R382" t="str">
        <f t="shared" si="31"/>
        <v/>
      </c>
      <c r="T382" t="e">
        <f t="shared" si="32"/>
        <v>#VALUE!</v>
      </c>
      <c r="U382" t="e">
        <f t="shared" si="33"/>
        <v>#VALUE!</v>
      </c>
      <c r="W382" t="e">
        <f t="shared" si="34"/>
        <v>#VALUE!</v>
      </c>
      <c r="Y382" t="e">
        <f>VLOOKUP(H382,Kunden!$G$1:$H$1000,2,FALSE)</f>
        <v>#N/A</v>
      </c>
      <c r="Z382">
        <f t="shared" si="35"/>
        <v>0</v>
      </c>
    </row>
    <row r="383" spans="17:26" x14ac:dyDescent="0.25">
      <c r="Q383" t="e">
        <f t="shared" si="30"/>
        <v>#N/A</v>
      </c>
      <c r="R383" t="str">
        <f t="shared" si="31"/>
        <v/>
      </c>
      <c r="T383" t="e">
        <f t="shared" si="32"/>
        <v>#VALUE!</v>
      </c>
      <c r="U383" t="e">
        <f t="shared" si="33"/>
        <v>#VALUE!</v>
      </c>
      <c r="W383" t="e">
        <f t="shared" si="34"/>
        <v>#VALUE!</v>
      </c>
      <c r="Y383" t="e">
        <f>VLOOKUP(H383,Kunden!$G$1:$H$1000,2,FALSE)</f>
        <v>#N/A</v>
      </c>
      <c r="Z383">
        <f t="shared" si="35"/>
        <v>0</v>
      </c>
    </row>
    <row r="384" spans="17:26" x14ac:dyDescent="0.25">
      <c r="Q384" t="e">
        <f t="shared" si="30"/>
        <v>#N/A</v>
      </c>
      <c r="R384" t="str">
        <f t="shared" si="31"/>
        <v/>
      </c>
      <c r="T384" t="e">
        <f t="shared" si="32"/>
        <v>#VALUE!</v>
      </c>
      <c r="U384" t="e">
        <f t="shared" si="33"/>
        <v>#VALUE!</v>
      </c>
      <c r="W384" t="e">
        <f t="shared" si="34"/>
        <v>#VALUE!</v>
      </c>
      <c r="Y384" t="e">
        <f>VLOOKUP(H384,Kunden!$G$1:$H$1000,2,FALSE)</f>
        <v>#N/A</v>
      </c>
      <c r="Z384">
        <f t="shared" si="35"/>
        <v>0</v>
      </c>
    </row>
    <row r="385" spans="17:26" x14ac:dyDescent="0.25">
      <c r="Q385" t="e">
        <f t="shared" ref="Q385:Q448" si="36">IF(VLOOKUP(P385*1,IDs,1,0),P385*1,"")</f>
        <v>#N/A</v>
      </c>
      <c r="R385" t="str">
        <f t="shared" si="31"/>
        <v/>
      </c>
      <c r="T385" t="e">
        <f t="shared" si="32"/>
        <v>#VALUE!</v>
      </c>
      <c r="U385" t="e">
        <f t="shared" si="33"/>
        <v>#VALUE!</v>
      </c>
      <c r="W385" t="e">
        <f t="shared" si="34"/>
        <v>#VALUE!</v>
      </c>
      <c r="Y385" t="e">
        <f>VLOOKUP(H385,Kunden!$G$1:$H$1000,2,FALSE)</f>
        <v>#N/A</v>
      </c>
      <c r="Z385">
        <f t="shared" si="35"/>
        <v>0</v>
      </c>
    </row>
    <row r="386" spans="17:26" x14ac:dyDescent="0.25">
      <c r="Q386" t="e">
        <f t="shared" si="36"/>
        <v>#N/A</v>
      </c>
      <c r="R386" t="str">
        <f t="shared" ref="R386:R449" si="37">IFERROR(Q386,"")</f>
        <v/>
      </c>
      <c r="T386" t="e">
        <f t="shared" ref="T386:T449" si="38">LEFT(C386,FIND(CHAR(10),C386)-1)</f>
        <v>#VALUE!</v>
      </c>
      <c r="U386" t="e">
        <f t="shared" ref="U386:U449" si="39">RIGHT(C386,LEN(C386)-FIND(CHAR(10),C386))</f>
        <v>#VALUE!</v>
      </c>
      <c r="W386" t="e">
        <f t="shared" ref="W386:W449" si="40">LEFT(D386,FIND(CHAR(10),D386)-1)</f>
        <v>#VALUE!</v>
      </c>
      <c r="Y386" t="e">
        <f>VLOOKUP(H386,Kunden!$G$1:$H$1000,2,FALSE)</f>
        <v>#N/A</v>
      </c>
      <c r="Z386">
        <f t="shared" ref="Z386:Z449" si="41">IF(ISNA(Y386),I386,Y386)</f>
        <v>0</v>
      </c>
    </row>
    <row r="387" spans="17:26" x14ac:dyDescent="0.25">
      <c r="Q387" t="e">
        <f t="shared" si="36"/>
        <v>#N/A</v>
      </c>
      <c r="R387" t="str">
        <f t="shared" si="37"/>
        <v/>
      </c>
      <c r="T387" t="e">
        <f t="shared" si="38"/>
        <v>#VALUE!</v>
      </c>
      <c r="U387" t="e">
        <f t="shared" si="39"/>
        <v>#VALUE!</v>
      </c>
      <c r="W387" t="e">
        <f t="shared" si="40"/>
        <v>#VALUE!</v>
      </c>
      <c r="Y387" t="e">
        <f>VLOOKUP(H387,Kunden!$G$1:$H$1000,2,FALSE)</f>
        <v>#N/A</v>
      </c>
      <c r="Z387">
        <f t="shared" si="41"/>
        <v>0</v>
      </c>
    </row>
    <row r="388" spans="17:26" x14ac:dyDescent="0.25">
      <c r="Q388" t="e">
        <f t="shared" si="36"/>
        <v>#N/A</v>
      </c>
      <c r="R388" t="str">
        <f t="shared" si="37"/>
        <v/>
      </c>
      <c r="T388" t="e">
        <f t="shared" si="38"/>
        <v>#VALUE!</v>
      </c>
      <c r="U388" t="e">
        <f t="shared" si="39"/>
        <v>#VALUE!</v>
      </c>
      <c r="W388" t="e">
        <f t="shared" si="40"/>
        <v>#VALUE!</v>
      </c>
      <c r="Y388" t="e">
        <f>VLOOKUP(H388,Kunden!$G$1:$H$1000,2,FALSE)</f>
        <v>#N/A</v>
      </c>
      <c r="Z388">
        <f t="shared" si="41"/>
        <v>0</v>
      </c>
    </row>
    <row r="389" spans="17:26" x14ac:dyDescent="0.25">
      <c r="Q389" t="e">
        <f t="shared" si="36"/>
        <v>#N/A</v>
      </c>
      <c r="R389" t="str">
        <f t="shared" si="37"/>
        <v/>
      </c>
      <c r="T389" t="e">
        <f t="shared" si="38"/>
        <v>#VALUE!</v>
      </c>
      <c r="U389" t="e">
        <f t="shared" si="39"/>
        <v>#VALUE!</v>
      </c>
      <c r="W389" t="e">
        <f t="shared" si="40"/>
        <v>#VALUE!</v>
      </c>
      <c r="Y389" t="e">
        <f>VLOOKUP(H389,Kunden!$G$1:$H$1000,2,FALSE)</f>
        <v>#N/A</v>
      </c>
      <c r="Z389">
        <f t="shared" si="41"/>
        <v>0</v>
      </c>
    </row>
    <row r="390" spans="17:26" x14ac:dyDescent="0.25">
      <c r="Q390" t="e">
        <f t="shared" si="36"/>
        <v>#N/A</v>
      </c>
      <c r="R390" t="str">
        <f t="shared" si="37"/>
        <v/>
      </c>
      <c r="T390" t="e">
        <f t="shared" si="38"/>
        <v>#VALUE!</v>
      </c>
      <c r="U390" t="e">
        <f t="shared" si="39"/>
        <v>#VALUE!</v>
      </c>
      <c r="W390" t="e">
        <f t="shared" si="40"/>
        <v>#VALUE!</v>
      </c>
      <c r="Y390" t="e">
        <f>VLOOKUP(H390,Kunden!$G$1:$H$1000,2,FALSE)</f>
        <v>#N/A</v>
      </c>
      <c r="Z390">
        <f t="shared" si="41"/>
        <v>0</v>
      </c>
    </row>
    <row r="391" spans="17:26" x14ac:dyDescent="0.25">
      <c r="Q391" t="e">
        <f t="shared" si="36"/>
        <v>#N/A</v>
      </c>
      <c r="R391" t="str">
        <f t="shared" si="37"/>
        <v/>
      </c>
      <c r="T391" t="e">
        <f t="shared" si="38"/>
        <v>#VALUE!</v>
      </c>
      <c r="U391" t="e">
        <f t="shared" si="39"/>
        <v>#VALUE!</v>
      </c>
      <c r="W391" t="e">
        <f t="shared" si="40"/>
        <v>#VALUE!</v>
      </c>
      <c r="Y391" t="e">
        <f>VLOOKUP(H391,Kunden!$G$1:$H$1000,2,FALSE)</f>
        <v>#N/A</v>
      </c>
      <c r="Z391">
        <f t="shared" si="41"/>
        <v>0</v>
      </c>
    </row>
    <row r="392" spans="17:26" x14ac:dyDescent="0.25">
      <c r="Q392" t="e">
        <f t="shared" si="36"/>
        <v>#N/A</v>
      </c>
      <c r="R392" t="str">
        <f t="shared" si="37"/>
        <v/>
      </c>
      <c r="T392" t="e">
        <f t="shared" si="38"/>
        <v>#VALUE!</v>
      </c>
      <c r="U392" t="e">
        <f t="shared" si="39"/>
        <v>#VALUE!</v>
      </c>
      <c r="W392" t="e">
        <f t="shared" si="40"/>
        <v>#VALUE!</v>
      </c>
      <c r="Y392" t="e">
        <f>VLOOKUP(H392,Kunden!$G$1:$H$1000,2,FALSE)</f>
        <v>#N/A</v>
      </c>
      <c r="Z392">
        <f t="shared" si="41"/>
        <v>0</v>
      </c>
    </row>
    <row r="393" spans="17:26" x14ac:dyDescent="0.25">
      <c r="Q393" t="e">
        <f t="shared" si="36"/>
        <v>#N/A</v>
      </c>
      <c r="R393" t="str">
        <f t="shared" si="37"/>
        <v/>
      </c>
      <c r="T393" t="e">
        <f t="shared" si="38"/>
        <v>#VALUE!</v>
      </c>
      <c r="U393" t="e">
        <f t="shared" si="39"/>
        <v>#VALUE!</v>
      </c>
      <c r="W393" t="e">
        <f t="shared" si="40"/>
        <v>#VALUE!</v>
      </c>
      <c r="Y393" t="e">
        <f>VLOOKUP(H393,Kunden!$G$1:$H$1000,2,FALSE)</f>
        <v>#N/A</v>
      </c>
      <c r="Z393">
        <f t="shared" si="41"/>
        <v>0</v>
      </c>
    </row>
    <row r="394" spans="17:26" x14ac:dyDescent="0.25">
      <c r="Q394" t="e">
        <f t="shared" si="36"/>
        <v>#N/A</v>
      </c>
      <c r="R394" t="str">
        <f t="shared" si="37"/>
        <v/>
      </c>
      <c r="T394" t="e">
        <f t="shared" si="38"/>
        <v>#VALUE!</v>
      </c>
      <c r="U394" t="e">
        <f t="shared" si="39"/>
        <v>#VALUE!</v>
      </c>
      <c r="W394" t="e">
        <f t="shared" si="40"/>
        <v>#VALUE!</v>
      </c>
      <c r="Y394" t="e">
        <f>VLOOKUP(H394,Kunden!$G$1:$H$1000,2,FALSE)</f>
        <v>#N/A</v>
      </c>
      <c r="Z394">
        <f t="shared" si="41"/>
        <v>0</v>
      </c>
    </row>
    <row r="395" spans="17:26" x14ac:dyDescent="0.25">
      <c r="Q395" t="e">
        <f t="shared" si="36"/>
        <v>#N/A</v>
      </c>
      <c r="R395" t="str">
        <f t="shared" si="37"/>
        <v/>
      </c>
      <c r="T395" t="e">
        <f t="shared" si="38"/>
        <v>#VALUE!</v>
      </c>
      <c r="U395" t="e">
        <f t="shared" si="39"/>
        <v>#VALUE!</v>
      </c>
      <c r="W395" t="e">
        <f t="shared" si="40"/>
        <v>#VALUE!</v>
      </c>
      <c r="Y395" t="e">
        <f>VLOOKUP(H395,Kunden!$G$1:$H$1000,2,FALSE)</f>
        <v>#N/A</v>
      </c>
      <c r="Z395">
        <f t="shared" si="41"/>
        <v>0</v>
      </c>
    </row>
    <row r="396" spans="17:26" x14ac:dyDescent="0.25">
      <c r="Q396" t="e">
        <f t="shared" si="36"/>
        <v>#N/A</v>
      </c>
      <c r="R396" t="str">
        <f t="shared" si="37"/>
        <v/>
      </c>
      <c r="T396" t="e">
        <f t="shared" si="38"/>
        <v>#VALUE!</v>
      </c>
      <c r="U396" t="e">
        <f t="shared" si="39"/>
        <v>#VALUE!</v>
      </c>
      <c r="W396" t="e">
        <f t="shared" si="40"/>
        <v>#VALUE!</v>
      </c>
      <c r="Y396" t="e">
        <f>VLOOKUP(H396,Kunden!$G$1:$H$1000,2,FALSE)</f>
        <v>#N/A</v>
      </c>
      <c r="Z396">
        <f t="shared" si="41"/>
        <v>0</v>
      </c>
    </row>
    <row r="397" spans="17:26" x14ac:dyDescent="0.25">
      <c r="Q397" t="e">
        <f t="shared" si="36"/>
        <v>#N/A</v>
      </c>
      <c r="R397" t="str">
        <f t="shared" si="37"/>
        <v/>
      </c>
      <c r="T397" t="e">
        <f t="shared" si="38"/>
        <v>#VALUE!</v>
      </c>
      <c r="U397" t="e">
        <f t="shared" si="39"/>
        <v>#VALUE!</v>
      </c>
      <c r="W397" t="e">
        <f t="shared" si="40"/>
        <v>#VALUE!</v>
      </c>
      <c r="Y397" t="e">
        <f>VLOOKUP(H397,Kunden!$G$1:$H$1000,2,FALSE)</f>
        <v>#N/A</v>
      </c>
      <c r="Z397">
        <f t="shared" si="41"/>
        <v>0</v>
      </c>
    </row>
    <row r="398" spans="17:26" x14ac:dyDescent="0.25">
      <c r="Q398" t="e">
        <f t="shared" si="36"/>
        <v>#N/A</v>
      </c>
      <c r="R398" t="str">
        <f t="shared" si="37"/>
        <v/>
      </c>
      <c r="T398" t="e">
        <f t="shared" si="38"/>
        <v>#VALUE!</v>
      </c>
      <c r="U398" t="e">
        <f t="shared" si="39"/>
        <v>#VALUE!</v>
      </c>
      <c r="W398" t="e">
        <f t="shared" si="40"/>
        <v>#VALUE!</v>
      </c>
      <c r="Y398" t="e">
        <f>VLOOKUP(H398,Kunden!$G$1:$H$1000,2,FALSE)</f>
        <v>#N/A</v>
      </c>
      <c r="Z398">
        <f t="shared" si="41"/>
        <v>0</v>
      </c>
    </row>
    <row r="399" spans="17:26" x14ac:dyDescent="0.25">
      <c r="Q399" t="e">
        <f t="shared" si="36"/>
        <v>#N/A</v>
      </c>
      <c r="R399" t="str">
        <f t="shared" si="37"/>
        <v/>
      </c>
      <c r="T399" t="e">
        <f t="shared" si="38"/>
        <v>#VALUE!</v>
      </c>
      <c r="U399" t="e">
        <f t="shared" si="39"/>
        <v>#VALUE!</v>
      </c>
      <c r="W399" t="e">
        <f t="shared" si="40"/>
        <v>#VALUE!</v>
      </c>
      <c r="Y399" t="e">
        <f>VLOOKUP(H399,Kunden!$G$1:$H$1000,2,FALSE)</f>
        <v>#N/A</v>
      </c>
      <c r="Z399">
        <f t="shared" si="41"/>
        <v>0</v>
      </c>
    </row>
    <row r="400" spans="17:26" x14ac:dyDescent="0.25">
      <c r="Q400" t="e">
        <f t="shared" si="36"/>
        <v>#N/A</v>
      </c>
      <c r="R400" t="str">
        <f t="shared" si="37"/>
        <v/>
      </c>
      <c r="T400" t="e">
        <f t="shared" si="38"/>
        <v>#VALUE!</v>
      </c>
      <c r="U400" t="e">
        <f t="shared" si="39"/>
        <v>#VALUE!</v>
      </c>
      <c r="W400" t="e">
        <f t="shared" si="40"/>
        <v>#VALUE!</v>
      </c>
      <c r="Y400" t="e">
        <f>VLOOKUP(H400,Kunden!$G$1:$H$1000,2,FALSE)</f>
        <v>#N/A</v>
      </c>
      <c r="Z400">
        <f t="shared" si="41"/>
        <v>0</v>
      </c>
    </row>
    <row r="401" spans="17:26" x14ac:dyDescent="0.25">
      <c r="Q401" t="e">
        <f t="shared" si="36"/>
        <v>#N/A</v>
      </c>
      <c r="R401" t="str">
        <f t="shared" si="37"/>
        <v/>
      </c>
      <c r="T401" t="e">
        <f t="shared" si="38"/>
        <v>#VALUE!</v>
      </c>
      <c r="U401" t="e">
        <f t="shared" si="39"/>
        <v>#VALUE!</v>
      </c>
      <c r="W401" t="e">
        <f t="shared" si="40"/>
        <v>#VALUE!</v>
      </c>
      <c r="Y401" t="e">
        <f>VLOOKUP(H401,Kunden!$G$1:$H$1000,2,FALSE)</f>
        <v>#N/A</v>
      </c>
      <c r="Z401">
        <f t="shared" si="41"/>
        <v>0</v>
      </c>
    </row>
    <row r="402" spans="17:26" x14ac:dyDescent="0.25">
      <c r="Q402" t="e">
        <f t="shared" si="36"/>
        <v>#N/A</v>
      </c>
      <c r="R402" t="str">
        <f t="shared" si="37"/>
        <v/>
      </c>
      <c r="T402" t="e">
        <f t="shared" si="38"/>
        <v>#VALUE!</v>
      </c>
      <c r="U402" t="e">
        <f t="shared" si="39"/>
        <v>#VALUE!</v>
      </c>
      <c r="W402" t="e">
        <f t="shared" si="40"/>
        <v>#VALUE!</v>
      </c>
      <c r="Y402" t="e">
        <f>VLOOKUP(H402,Kunden!$G$1:$H$1000,2,FALSE)</f>
        <v>#N/A</v>
      </c>
      <c r="Z402">
        <f t="shared" si="41"/>
        <v>0</v>
      </c>
    </row>
    <row r="403" spans="17:26" x14ac:dyDescent="0.25">
      <c r="Q403" t="e">
        <f t="shared" si="36"/>
        <v>#N/A</v>
      </c>
      <c r="R403" t="str">
        <f t="shared" si="37"/>
        <v/>
      </c>
      <c r="T403" t="e">
        <f t="shared" si="38"/>
        <v>#VALUE!</v>
      </c>
      <c r="U403" t="e">
        <f t="shared" si="39"/>
        <v>#VALUE!</v>
      </c>
      <c r="W403" t="e">
        <f t="shared" si="40"/>
        <v>#VALUE!</v>
      </c>
      <c r="Y403" t="e">
        <f>VLOOKUP(H403,Kunden!$G$1:$H$1000,2,FALSE)</f>
        <v>#N/A</v>
      </c>
      <c r="Z403">
        <f t="shared" si="41"/>
        <v>0</v>
      </c>
    </row>
    <row r="404" spans="17:26" x14ac:dyDescent="0.25">
      <c r="Q404" t="e">
        <f t="shared" si="36"/>
        <v>#N/A</v>
      </c>
      <c r="R404" t="str">
        <f t="shared" si="37"/>
        <v/>
      </c>
      <c r="T404" t="e">
        <f t="shared" si="38"/>
        <v>#VALUE!</v>
      </c>
      <c r="U404" t="e">
        <f t="shared" si="39"/>
        <v>#VALUE!</v>
      </c>
      <c r="W404" t="e">
        <f t="shared" si="40"/>
        <v>#VALUE!</v>
      </c>
      <c r="Y404" t="e">
        <f>VLOOKUP(H404,Kunden!$G$1:$H$1000,2,FALSE)</f>
        <v>#N/A</v>
      </c>
      <c r="Z404">
        <f t="shared" si="41"/>
        <v>0</v>
      </c>
    </row>
    <row r="405" spans="17:26" x14ac:dyDescent="0.25">
      <c r="Q405" t="e">
        <f t="shared" si="36"/>
        <v>#N/A</v>
      </c>
      <c r="R405" t="str">
        <f t="shared" si="37"/>
        <v/>
      </c>
      <c r="T405" t="e">
        <f t="shared" si="38"/>
        <v>#VALUE!</v>
      </c>
      <c r="U405" t="e">
        <f t="shared" si="39"/>
        <v>#VALUE!</v>
      </c>
      <c r="W405" t="e">
        <f t="shared" si="40"/>
        <v>#VALUE!</v>
      </c>
      <c r="Y405" t="e">
        <f>VLOOKUP(H405,Kunden!$G$1:$H$1000,2,FALSE)</f>
        <v>#N/A</v>
      </c>
      <c r="Z405">
        <f t="shared" si="41"/>
        <v>0</v>
      </c>
    </row>
    <row r="406" spans="17:26" x14ac:dyDescent="0.25">
      <c r="Q406" t="e">
        <f t="shared" si="36"/>
        <v>#N/A</v>
      </c>
      <c r="R406" t="str">
        <f t="shared" si="37"/>
        <v/>
      </c>
      <c r="T406" t="e">
        <f t="shared" si="38"/>
        <v>#VALUE!</v>
      </c>
      <c r="U406" t="e">
        <f t="shared" si="39"/>
        <v>#VALUE!</v>
      </c>
      <c r="W406" t="e">
        <f t="shared" si="40"/>
        <v>#VALUE!</v>
      </c>
      <c r="Y406" t="e">
        <f>VLOOKUP(H406,Kunden!$G$1:$H$1000,2,FALSE)</f>
        <v>#N/A</v>
      </c>
      <c r="Z406">
        <f t="shared" si="41"/>
        <v>0</v>
      </c>
    </row>
    <row r="407" spans="17:26" x14ac:dyDescent="0.25">
      <c r="Q407" t="e">
        <f t="shared" si="36"/>
        <v>#N/A</v>
      </c>
      <c r="R407" t="str">
        <f t="shared" si="37"/>
        <v/>
      </c>
      <c r="T407" t="e">
        <f t="shared" si="38"/>
        <v>#VALUE!</v>
      </c>
      <c r="U407" t="e">
        <f t="shared" si="39"/>
        <v>#VALUE!</v>
      </c>
      <c r="W407" t="e">
        <f t="shared" si="40"/>
        <v>#VALUE!</v>
      </c>
      <c r="Y407" t="e">
        <f>VLOOKUP(H407,Kunden!$G$1:$H$1000,2,FALSE)</f>
        <v>#N/A</v>
      </c>
      <c r="Z407">
        <f t="shared" si="41"/>
        <v>0</v>
      </c>
    </row>
    <row r="408" spans="17:26" x14ac:dyDescent="0.25">
      <c r="Q408" t="e">
        <f t="shared" si="36"/>
        <v>#N/A</v>
      </c>
      <c r="R408" t="str">
        <f t="shared" si="37"/>
        <v/>
      </c>
      <c r="T408" t="e">
        <f t="shared" si="38"/>
        <v>#VALUE!</v>
      </c>
      <c r="U408" t="e">
        <f t="shared" si="39"/>
        <v>#VALUE!</v>
      </c>
      <c r="W408" t="e">
        <f t="shared" si="40"/>
        <v>#VALUE!</v>
      </c>
      <c r="Y408" t="e">
        <f>VLOOKUP(H408,Kunden!$G$1:$H$1000,2,FALSE)</f>
        <v>#N/A</v>
      </c>
      <c r="Z408">
        <f t="shared" si="41"/>
        <v>0</v>
      </c>
    </row>
    <row r="409" spans="17:26" x14ac:dyDescent="0.25">
      <c r="Q409" t="e">
        <f t="shared" si="36"/>
        <v>#N/A</v>
      </c>
      <c r="R409" t="str">
        <f t="shared" si="37"/>
        <v/>
      </c>
      <c r="T409" t="e">
        <f t="shared" si="38"/>
        <v>#VALUE!</v>
      </c>
      <c r="U409" t="e">
        <f t="shared" si="39"/>
        <v>#VALUE!</v>
      </c>
      <c r="W409" t="e">
        <f t="shared" si="40"/>
        <v>#VALUE!</v>
      </c>
      <c r="Y409" t="e">
        <f>VLOOKUP(H409,Kunden!$G$1:$H$1000,2,FALSE)</f>
        <v>#N/A</v>
      </c>
      <c r="Z409">
        <f t="shared" si="41"/>
        <v>0</v>
      </c>
    </row>
    <row r="410" spans="17:26" x14ac:dyDescent="0.25">
      <c r="Q410" t="e">
        <f t="shared" si="36"/>
        <v>#N/A</v>
      </c>
      <c r="R410" t="str">
        <f t="shared" si="37"/>
        <v/>
      </c>
      <c r="T410" t="e">
        <f t="shared" si="38"/>
        <v>#VALUE!</v>
      </c>
      <c r="U410" t="e">
        <f t="shared" si="39"/>
        <v>#VALUE!</v>
      </c>
      <c r="W410" t="e">
        <f t="shared" si="40"/>
        <v>#VALUE!</v>
      </c>
      <c r="Y410" t="e">
        <f>VLOOKUP(H410,Kunden!$G$1:$H$1000,2,FALSE)</f>
        <v>#N/A</v>
      </c>
      <c r="Z410">
        <f t="shared" si="41"/>
        <v>0</v>
      </c>
    </row>
    <row r="411" spans="17:26" x14ac:dyDescent="0.25">
      <c r="Q411" t="e">
        <f t="shared" si="36"/>
        <v>#N/A</v>
      </c>
      <c r="R411" t="str">
        <f t="shared" si="37"/>
        <v/>
      </c>
      <c r="T411" t="e">
        <f t="shared" si="38"/>
        <v>#VALUE!</v>
      </c>
      <c r="U411" t="e">
        <f t="shared" si="39"/>
        <v>#VALUE!</v>
      </c>
      <c r="W411" t="e">
        <f t="shared" si="40"/>
        <v>#VALUE!</v>
      </c>
      <c r="Y411" t="e">
        <f>VLOOKUP(H411,Kunden!$G$1:$H$1000,2,FALSE)</f>
        <v>#N/A</v>
      </c>
      <c r="Z411">
        <f t="shared" si="41"/>
        <v>0</v>
      </c>
    </row>
    <row r="412" spans="17:26" x14ac:dyDescent="0.25">
      <c r="Q412" t="e">
        <f t="shared" si="36"/>
        <v>#N/A</v>
      </c>
      <c r="R412" t="str">
        <f t="shared" si="37"/>
        <v/>
      </c>
      <c r="T412" t="e">
        <f t="shared" si="38"/>
        <v>#VALUE!</v>
      </c>
      <c r="U412" t="e">
        <f t="shared" si="39"/>
        <v>#VALUE!</v>
      </c>
      <c r="W412" t="e">
        <f t="shared" si="40"/>
        <v>#VALUE!</v>
      </c>
      <c r="Y412" t="e">
        <f>VLOOKUP(H412,Kunden!$G$1:$H$1000,2,FALSE)</f>
        <v>#N/A</v>
      </c>
      <c r="Z412">
        <f t="shared" si="41"/>
        <v>0</v>
      </c>
    </row>
    <row r="413" spans="17:26" x14ac:dyDescent="0.25">
      <c r="Q413" t="e">
        <f t="shared" si="36"/>
        <v>#N/A</v>
      </c>
      <c r="R413" t="str">
        <f t="shared" si="37"/>
        <v/>
      </c>
      <c r="T413" t="e">
        <f t="shared" si="38"/>
        <v>#VALUE!</v>
      </c>
      <c r="U413" t="e">
        <f t="shared" si="39"/>
        <v>#VALUE!</v>
      </c>
      <c r="W413" t="e">
        <f t="shared" si="40"/>
        <v>#VALUE!</v>
      </c>
      <c r="Y413" t="e">
        <f>VLOOKUP(H413,Kunden!$G$1:$H$1000,2,FALSE)</f>
        <v>#N/A</v>
      </c>
      <c r="Z413">
        <f t="shared" si="41"/>
        <v>0</v>
      </c>
    </row>
    <row r="414" spans="17:26" x14ac:dyDescent="0.25">
      <c r="Q414" t="e">
        <f t="shared" si="36"/>
        <v>#N/A</v>
      </c>
      <c r="R414" t="str">
        <f t="shared" si="37"/>
        <v/>
      </c>
      <c r="T414" t="e">
        <f t="shared" si="38"/>
        <v>#VALUE!</v>
      </c>
      <c r="U414" t="e">
        <f t="shared" si="39"/>
        <v>#VALUE!</v>
      </c>
      <c r="W414" t="e">
        <f t="shared" si="40"/>
        <v>#VALUE!</v>
      </c>
      <c r="Y414" t="e">
        <f>VLOOKUP(H414,Kunden!$G$1:$H$1000,2,FALSE)</f>
        <v>#N/A</v>
      </c>
      <c r="Z414">
        <f t="shared" si="41"/>
        <v>0</v>
      </c>
    </row>
    <row r="415" spans="17:26" x14ac:dyDescent="0.25">
      <c r="Q415" t="e">
        <f t="shared" si="36"/>
        <v>#N/A</v>
      </c>
      <c r="R415" t="str">
        <f t="shared" si="37"/>
        <v/>
      </c>
      <c r="T415" t="e">
        <f t="shared" si="38"/>
        <v>#VALUE!</v>
      </c>
      <c r="U415" t="e">
        <f t="shared" si="39"/>
        <v>#VALUE!</v>
      </c>
      <c r="W415" t="e">
        <f t="shared" si="40"/>
        <v>#VALUE!</v>
      </c>
      <c r="Y415" t="e">
        <f>VLOOKUP(H415,Kunden!$G$1:$H$1000,2,FALSE)</f>
        <v>#N/A</v>
      </c>
      <c r="Z415">
        <f t="shared" si="41"/>
        <v>0</v>
      </c>
    </row>
    <row r="416" spans="17:26" x14ac:dyDescent="0.25">
      <c r="Q416" t="e">
        <f t="shared" si="36"/>
        <v>#N/A</v>
      </c>
      <c r="R416" t="str">
        <f t="shared" si="37"/>
        <v/>
      </c>
      <c r="T416" t="e">
        <f t="shared" si="38"/>
        <v>#VALUE!</v>
      </c>
      <c r="U416" t="e">
        <f t="shared" si="39"/>
        <v>#VALUE!</v>
      </c>
      <c r="W416" t="e">
        <f t="shared" si="40"/>
        <v>#VALUE!</v>
      </c>
      <c r="Y416" t="e">
        <f>VLOOKUP(H416,Kunden!$G$1:$H$1000,2,FALSE)</f>
        <v>#N/A</v>
      </c>
      <c r="Z416">
        <f t="shared" si="41"/>
        <v>0</v>
      </c>
    </row>
    <row r="417" spans="17:26" x14ac:dyDescent="0.25">
      <c r="Q417" t="e">
        <f t="shared" si="36"/>
        <v>#N/A</v>
      </c>
      <c r="R417" t="str">
        <f t="shared" si="37"/>
        <v/>
      </c>
      <c r="T417" t="e">
        <f t="shared" si="38"/>
        <v>#VALUE!</v>
      </c>
      <c r="U417" t="e">
        <f t="shared" si="39"/>
        <v>#VALUE!</v>
      </c>
      <c r="W417" t="e">
        <f t="shared" si="40"/>
        <v>#VALUE!</v>
      </c>
      <c r="Y417" t="e">
        <f>VLOOKUP(H417,Kunden!$G$1:$H$1000,2,FALSE)</f>
        <v>#N/A</v>
      </c>
      <c r="Z417">
        <f t="shared" si="41"/>
        <v>0</v>
      </c>
    </row>
    <row r="418" spans="17:26" x14ac:dyDescent="0.25">
      <c r="Q418" t="e">
        <f t="shared" si="36"/>
        <v>#N/A</v>
      </c>
      <c r="R418" t="str">
        <f t="shared" si="37"/>
        <v/>
      </c>
      <c r="T418" t="e">
        <f t="shared" si="38"/>
        <v>#VALUE!</v>
      </c>
      <c r="U418" t="e">
        <f t="shared" si="39"/>
        <v>#VALUE!</v>
      </c>
      <c r="W418" t="e">
        <f t="shared" si="40"/>
        <v>#VALUE!</v>
      </c>
      <c r="Y418" t="e">
        <f>VLOOKUP(H418,Kunden!$G$1:$H$1000,2,FALSE)</f>
        <v>#N/A</v>
      </c>
      <c r="Z418">
        <f t="shared" si="41"/>
        <v>0</v>
      </c>
    </row>
    <row r="419" spans="17:26" x14ac:dyDescent="0.25">
      <c r="Q419" t="e">
        <f t="shared" si="36"/>
        <v>#N/A</v>
      </c>
      <c r="R419" t="str">
        <f t="shared" si="37"/>
        <v/>
      </c>
      <c r="T419" t="e">
        <f t="shared" si="38"/>
        <v>#VALUE!</v>
      </c>
      <c r="U419" t="e">
        <f t="shared" si="39"/>
        <v>#VALUE!</v>
      </c>
      <c r="W419" t="e">
        <f t="shared" si="40"/>
        <v>#VALUE!</v>
      </c>
      <c r="Y419" t="e">
        <f>VLOOKUP(H419,Kunden!$G$1:$H$1000,2,FALSE)</f>
        <v>#N/A</v>
      </c>
      <c r="Z419">
        <f t="shared" si="41"/>
        <v>0</v>
      </c>
    </row>
    <row r="420" spans="17:26" x14ac:dyDescent="0.25">
      <c r="Q420" t="e">
        <f t="shared" si="36"/>
        <v>#N/A</v>
      </c>
      <c r="R420" t="str">
        <f t="shared" si="37"/>
        <v/>
      </c>
      <c r="T420" t="e">
        <f t="shared" si="38"/>
        <v>#VALUE!</v>
      </c>
      <c r="U420" t="e">
        <f t="shared" si="39"/>
        <v>#VALUE!</v>
      </c>
      <c r="W420" t="e">
        <f t="shared" si="40"/>
        <v>#VALUE!</v>
      </c>
      <c r="Y420" t="e">
        <f>VLOOKUP(H420,Kunden!$G$1:$H$1000,2,FALSE)</f>
        <v>#N/A</v>
      </c>
      <c r="Z420">
        <f t="shared" si="41"/>
        <v>0</v>
      </c>
    </row>
    <row r="421" spans="17:26" x14ac:dyDescent="0.25">
      <c r="Q421" t="e">
        <f t="shared" si="36"/>
        <v>#N/A</v>
      </c>
      <c r="R421" t="str">
        <f t="shared" si="37"/>
        <v/>
      </c>
      <c r="T421" t="e">
        <f t="shared" si="38"/>
        <v>#VALUE!</v>
      </c>
      <c r="U421" t="e">
        <f t="shared" si="39"/>
        <v>#VALUE!</v>
      </c>
      <c r="W421" t="e">
        <f t="shared" si="40"/>
        <v>#VALUE!</v>
      </c>
      <c r="Y421" t="e">
        <f>VLOOKUP(H421,Kunden!$G$1:$H$1000,2,FALSE)</f>
        <v>#N/A</v>
      </c>
      <c r="Z421">
        <f t="shared" si="41"/>
        <v>0</v>
      </c>
    </row>
    <row r="422" spans="17:26" x14ac:dyDescent="0.25">
      <c r="Q422" t="e">
        <f t="shared" si="36"/>
        <v>#N/A</v>
      </c>
      <c r="R422" t="str">
        <f t="shared" si="37"/>
        <v/>
      </c>
      <c r="T422" t="e">
        <f t="shared" si="38"/>
        <v>#VALUE!</v>
      </c>
      <c r="U422" t="e">
        <f t="shared" si="39"/>
        <v>#VALUE!</v>
      </c>
      <c r="W422" t="e">
        <f t="shared" si="40"/>
        <v>#VALUE!</v>
      </c>
      <c r="Y422" t="e">
        <f>VLOOKUP(H422,Kunden!$G$1:$H$1000,2,FALSE)</f>
        <v>#N/A</v>
      </c>
      <c r="Z422">
        <f t="shared" si="41"/>
        <v>0</v>
      </c>
    </row>
    <row r="423" spans="17:26" x14ac:dyDescent="0.25">
      <c r="Q423" t="e">
        <f t="shared" si="36"/>
        <v>#N/A</v>
      </c>
      <c r="R423" t="str">
        <f t="shared" si="37"/>
        <v/>
      </c>
      <c r="T423" t="e">
        <f t="shared" si="38"/>
        <v>#VALUE!</v>
      </c>
      <c r="U423" t="e">
        <f t="shared" si="39"/>
        <v>#VALUE!</v>
      </c>
      <c r="W423" t="e">
        <f t="shared" si="40"/>
        <v>#VALUE!</v>
      </c>
      <c r="Y423" t="e">
        <f>VLOOKUP(H423,Kunden!$G$1:$H$1000,2,FALSE)</f>
        <v>#N/A</v>
      </c>
      <c r="Z423">
        <f t="shared" si="41"/>
        <v>0</v>
      </c>
    </row>
    <row r="424" spans="17:26" x14ac:dyDescent="0.25">
      <c r="Q424" t="e">
        <f t="shared" si="36"/>
        <v>#N/A</v>
      </c>
      <c r="R424" t="str">
        <f t="shared" si="37"/>
        <v/>
      </c>
      <c r="T424" t="e">
        <f t="shared" si="38"/>
        <v>#VALUE!</v>
      </c>
      <c r="U424" t="e">
        <f t="shared" si="39"/>
        <v>#VALUE!</v>
      </c>
      <c r="W424" t="e">
        <f t="shared" si="40"/>
        <v>#VALUE!</v>
      </c>
      <c r="Y424" t="e">
        <f>VLOOKUP(H424,Kunden!$G$1:$H$1000,2,FALSE)</f>
        <v>#N/A</v>
      </c>
      <c r="Z424">
        <f t="shared" si="41"/>
        <v>0</v>
      </c>
    </row>
    <row r="425" spans="17:26" x14ac:dyDescent="0.25">
      <c r="Q425" t="e">
        <f t="shared" si="36"/>
        <v>#N/A</v>
      </c>
      <c r="R425" t="str">
        <f t="shared" si="37"/>
        <v/>
      </c>
      <c r="T425" t="e">
        <f t="shared" si="38"/>
        <v>#VALUE!</v>
      </c>
      <c r="U425" t="e">
        <f t="shared" si="39"/>
        <v>#VALUE!</v>
      </c>
      <c r="W425" t="e">
        <f t="shared" si="40"/>
        <v>#VALUE!</v>
      </c>
      <c r="Y425" t="e">
        <f>VLOOKUP(H425,Kunden!$G$1:$H$1000,2,FALSE)</f>
        <v>#N/A</v>
      </c>
      <c r="Z425">
        <f t="shared" si="41"/>
        <v>0</v>
      </c>
    </row>
    <row r="426" spans="17:26" x14ac:dyDescent="0.25">
      <c r="Q426" t="e">
        <f t="shared" si="36"/>
        <v>#N/A</v>
      </c>
      <c r="R426" t="str">
        <f t="shared" si="37"/>
        <v/>
      </c>
      <c r="T426" t="e">
        <f t="shared" si="38"/>
        <v>#VALUE!</v>
      </c>
      <c r="U426" t="e">
        <f t="shared" si="39"/>
        <v>#VALUE!</v>
      </c>
      <c r="W426" t="e">
        <f t="shared" si="40"/>
        <v>#VALUE!</v>
      </c>
      <c r="Y426" t="e">
        <f>VLOOKUP(H426,Kunden!$G$1:$H$1000,2,FALSE)</f>
        <v>#N/A</v>
      </c>
      <c r="Z426">
        <f t="shared" si="41"/>
        <v>0</v>
      </c>
    </row>
    <row r="427" spans="17:26" x14ac:dyDescent="0.25">
      <c r="Q427" t="e">
        <f t="shared" si="36"/>
        <v>#N/A</v>
      </c>
      <c r="R427" t="str">
        <f t="shared" si="37"/>
        <v/>
      </c>
      <c r="T427" t="e">
        <f t="shared" si="38"/>
        <v>#VALUE!</v>
      </c>
      <c r="U427" t="e">
        <f t="shared" si="39"/>
        <v>#VALUE!</v>
      </c>
      <c r="W427" t="e">
        <f t="shared" si="40"/>
        <v>#VALUE!</v>
      </c>
      <c r="Y427" t="e">
        <f>VLOOKUP(H427,Kunden!$G$1:$H$1000,2,FALSE)</f>
        <v>#N/A</v>
      </c>
      <c r="Z427">
        <f t="shared" si="41"/>
        <v>0</v>
      </c>
    </row>
    <row r="428" spans="17:26" x14ac:dyDescent="0.25">
      <c r="Q428" t="e">
        <f t="shared" si="36"/>
        <v>#N/A</v>
      </c>
      <c r="R428" t="str">
        <f t="shared" si="37"/>
        <v/>
      </c>
      <c r="T428" t="e">
        <f t="shared" si="38"/>
        <v>#VALUE!</v>
      </c>
      <c r="U428" t="e">
        <f t="shared" si="39"/>
        <v>#VALUE!</v>
      </c>
      <c r="W428" t="e">
        <f t="shared" si="40"/>
        <v>#VALUE!</v>
      </c>
      <c r="Y428" t="e">
        <f>VLOOKUP(H428,Kunden!$G$1:$H$1000,2,FALSE)</f>
        <v>#N/A</v>
      </c>
      <c r="Z428">
        <f t="shared" si="41"/>
        <v>0</v>
      </c>
    </row>
    <row r="429" spans="17:26" x14ac:dyDescent="0.25">
      <c r="Q429" t="e">
        <f t="shared" si="36"/>
        <v>#N/A</v>
      </c>
      <c r="R429" t="str">
        <f t="shared" si="37"/>
        <v/>
      </c>
      <c r="T429" t="e">
        <f t="shared" si="38"/>
        <v>#VALUE!</v>
      </c>
      <c r="U429" t="e">
        <f t="shared" si="39"/>
        <v>#VALUE!</v>
      </c>
      <c r="W429" t="e">
        <f t="shared" si="40"/>
        <v>#VALUE!</v>
      </c>
      <c r="Y429" t="e">
        <f>VLOOKUP(H429,Kunden!$G$1:$H$1000,2,FALSE)</f>
        <v>#N/A</v>
      </c>
      <c r="Z429">
        <f t="shared" si="41"/>
        <v>0</v>
      </c>
    </row>
    <row r="430" spans="17:26" x14ac:dyDescent="0.25">
      <c r="Q430" t="e">
        <f t="shared" si="36"/>
        <v>#N/A</v>
      </c>
      <c r="R430" t="str">
        <f t="shared" si="37"/>
        <v/>
      </c>
      <c r="T430" t="e">
        <f t="shared" si="38"/>
        <v>#VALUE!</v>
      </c>
      <c r="U430" t="e">
        <f t="shared" si="39"/>
        <v>#VALUE!</v>
      </c>
      <c r="W430" t="e">
        <f t="shared" si="40"/>
        <v>#VALUE!</v>
      </c>
      <c r="Y430" t="e">
        <f>VLOOKUP(H430,Kunden!$G$1:$H$1000,2,FALSE)</f>
        <v>#N/A</v>
      </c>
      <c r="Z430">
        <f t="shared" si="41"/>
        <v>0</v>
      </c>
    </row>
    <row r="431" spans="17:26" x14ac:dyDescent="0.25">
      <c r="Q431" t="e">
        <f t="shared" si="36"/>
        <v>#N/A</v>
      </c>
      <c r="R431" t="str">
        <f t="shared" si="37"/>
        <v/>
      </c>
      <c r="T431" t="e">
        <f t="shared" si="38"/>
        <v>#VALUE!</v>
      </c>
      <c r="U431" t="e">
        <f t="shared" si="39"/>
        <v>#VALUE!</v>
      </c>
      <c r="W431" t="e">
        <f t="shared" si="40"/>
        <v>#VALUE!</v>
      </c>
      <c r="Y431" t="e">
        <f>VLOOKUP(H431,Kunden!$G$1:$H$1000,2,FALSE)</f>
        <v>#N/A</v>
      </c>
      <c r="Z431">
        <f t="shared" si="41"/>
        <v>0</v>
      </c>
    </row>
    <row r="432" spans="17:26" x14ac:dyDescent="0.25">
      <c r="Q432" t="e">
        <f t="shared" si="36"/>
        <v>#N/A</v>
      </c>
      <c r="R432" t="str">
        <f t="shared" si="37"/>
        <v/>
      </c>
      <c r="T432" t="e">
        <f t="shared" si="38"/>
        <v>#VALUE!</v>
      </c>
      <c r="U432" t="e">
        <f t="shared" si="39"/>
        <v>#VALUE!</v>
      </c>
      <c r="W432" t="e">
        <f t="shared" si="40"/>
        <v>#VALUE!</v>
      </c>
      <c r="Y432" t="e">
        <f>VLOOKUP(H432,Kunden!$G$1:$H$1000,2,FALSE)</f>
        <v>#N/A</v>
      </c>
      <c r="Z432">
        <f t="shared" si="41"/>
        <v>0</v>
      </c>
    </row>
    <row r="433" spans="17:26" x14ac:dyDescent="0.25">
      <c r="Q433" t="e">
        <f t="shared" si="36"/>
        <v>#N/A</v>
      </c>
      <c r="R433" t="str">
        <f t="shared" si="37"/>
        <v/>
      </c>
      <c r="T433" t="e">
        <f t="shared" si="38"/>
        <v>#VALUE!</v>
      </c>
      <c r="U433" t="e">
        <f t="shared" si="39"/>
        <v>#VALUE!</v>
      </c>
      <c r="W433" t="e">
        <f t="shared" si="40"/>
        <v>#VALUE!</v>
      </c>
      <c r="Y433" t="e">
        <f>VLOOKUP(H433,Kunden!$G$1:$H$1000,2,FALSE)</f>
        <v>#N/A</v>
      </c>
      <c r="Z433">
        <f t="shared" si="41"/>
        <v>0</v>
      </c>
    </row>
    <row r="434" spans="17:26" x14ac:dyDescent="0.25">
      <c r="Q434" t="e">
        <f t="shared" si="36"/>
        <v>#N/A</v>
      </c>
      <c r="R434" t="str">
        <f t="shared" si="37"/>
        <v/>
      </c>
      <c r="T434" t="e">
        <f t="shared" si="38"/>
        <v>#VALUE!</v>
      </c>
      <c r="U434" t="e">
        <f t="shared" si="39"/>
        <v>#VALUE!</v>
      </c>
      <c r="W434" t="e">
        <f t="shared" si="40"/>
        <v>#VALUE!</v>
      </c>
      <c r="Y434" t="e">
        <f>VLOOKUP(H434,Kunden!$G$1:$H$1000,2,FALSE)</f>
        <v>#N/A</v>
      </c>
      <c r="Z434">
        <f t="shared" si="41"/>
        <v>0</v>
      </c>
    </row>
    <row r="435" spans="17:26" x14ac:dyDescent="0.25">
      <c r="Q435" t="e">
        <f t="shared" si="36"/>
        <v>#N/A</v>
      </c>
      <c r="R435" t="str">
        <f t="shared" si="37"/>
        <v/>
      </c>
      <c r="T435" t="e">
        <f t="shared" si="38"/>
        <v>#VALUE!</v>
      </c>
      <c r="U435" t="e">
        <f t="shared" si="39"/>
        <v>#VALUE!</v>
      </c>
      <c r="W435" t="e">
        <f t="shared" si="40"/>
        <v>#VALUE!</v>
      </c>
      <c r="Y435" t="e">
        <f>VLOOKUP(H435,Kunden!$G$1:$H$1000,2,FALSE)</f>
        <v>#N/A</v>
      </c>
      <c r="Z435">
        <f t="shared" si="41"/>
        <v>0</v>
      </c>
    </row>
    <row r="436" spans="17:26" x14ac:dyDescent="0.25">
      <c r="Q436" t="e">
        <f t="shared" si="36"/>
        <v>#N/A</v>
      </c>
      <c r="R436" t="str">
        <f t="shared" si="37"/>
        <v/>
      </c>
      <c r="T436" t="e">
        <f t="shared" si="38"/>
        <v>#VALUE!</v>
      </c>
      <c r="U436" t="e">
        <f t="shared" si="39"/>
        <v>#VALUE!</v>
      </c>
      <c r="W436" t="e">
        <f t="shared" si="40"/>
        <v>#VALUE!</v>
      </c>
      <c r="Y436" t="e">
        <f>VLOOKUP(H436,Kunden!$G$1:$H$1000,2,FALSE)</f>
        <v>#N/A</v>
      </c>
      <c r="Z436">
        <f t="shared" si="41"/>
        <v>0</v>
      </c>
    </row>
    <row r="437" spans="17:26" x14ac:dyDescent="0.25">
      <c r="Q437" t="e">
        <f t="shared" si="36"/>
        <v>#N/A</v>
      </c>
      <c r="R437" t="str">
        <f t="shared" si="37"/>
        <v/>
      </c>
      <c r="T437" t="e">
        <f t="shared" si="38"/>
        <v>#VALUE!</v>
      </c>
      <c r="U437" t="e">
        <f t="shared" si="39"/>
        <v>#VALUE!</v>
      </c>
      <c r="W437" t="e">
        <f t="shared" si="40"/>
        <v>#VALUE!</v>
      </c>
      <c r="Y437" t="e">
        <f>VLOOKUP(H437,Kunden!$G$1:$H$1000,2,FALSE)</f>
        <v>#N/A</v>
      </c>
      <c r="Z437">
        <f t="shared" si="41"/>
        <v>0</v>
      </c>
    </row>
    <row r="438" spans="17:26" x14ac:dyDescent="0.25">
      <c r="Q438" t="e">
        <f t="shared" si="36"/>
        <v>#N/A</v>
      </c>
      <c r="R438" t="str">
        <f t="shared" si="37"/>
        <v/>
      </c>
      <c r="T438" t="e">
        <f t="shared" si="38"/>
        <v>#VALUE!</v>
      </c>
      <c r="U438" t="e">
        <f t="shared" si="39"/>
        <v>#VALUE!</v>
      </c>
      <c r="W438" t="e">
        <f t="shared" si="40"/>
        <v>#VALUE!</v>
      </c>
      <c r="Y438" t="e">
        <f>VLOOKUP(H438,Kunden!$G$1:$H$1000,2,FALSE)</f>
        <v>#N/A</v>
      </c>
      <c r="Z438">
        <f t="shared" si="41"/>
        <v>0</v>
      </c>
    </row>
    <row r="439" spans="17:26" x14ac:dyDescent="0.25">
      <c r="Q439" t="e">
        <f t="shared" si="36"/>
        <v>#N/A</v>
      </c>
      <c r="R439" t="str">
        <f t="shared" si="37"/>
        <v/>
      </c>
      <c r="T439" t="e">
        <f t="shared" si="38"/>
        <v>#VALUE!</v>
      </c>
      <c r="U439" t="e">
        <f t="shared" si="39"/>
        <v>#VALUE!</v>
      </c>
      <c r="W439" t="e">
        <f t="shared" si="40"/>
        <v>#VALUE!</v>
      </c>
      <c r="Y439" t="e">
        <f>VLOOKUP(H439,Kunden!$G$1:$H$1000,2,FALSE)</f>
        <v>#N/A</v>
      </c>
      <c r="Z439">
        <f t="shared" si="41"/>
        <v>0</v>
      </c>
    </row>
    <row r="440" spans="17:26" x14ac:dyDescent="0.25">
      <c r="Q440" t="e">
        <f t="shared" si="36"/>
        <v>#N/A</v>
      </c>
      <c r="R440" t="str">
        <f t="shared" si="37"/>
        <v/>
      </c>
      <c r="T440" t="e">
        <f t="shared" si="38"/>
        <v>#VALUE!</v>
      </c>
      <c r="U440" t="e">
        <f t="shared" si="39"/>
        <v>#VALUE!</v>
      </c>
      <c r="W440" t="e">
        <f t="shared" si="40"/>
        <v>#VALUE!</v>
      </c>
      <c r="Y440" t="e">
        <f>VLOOKUP(H440,Kunden!$G$1:$H$1000,2,FALSE)</f>
        <v>#N/A</v>
      </c>
      <c r="Z440">
        <f t="shared" si="41"/>
        <v>0</v>
      </c>
    </row>
    <row r="441" spans="17:26" x14ac:dyDescent="0.25">
      <c r="Q441" t="e">
        <f t="shared" si="36"/>
        <v>#N/A</v>
      </c>
      <c r="R441" t="str">
        <f t="shared" si="37"/>
        <v/>
      </c>
      <c r="T441" t="e">
        <f t="shared" si="38"/>
        <v>#VALUE!</v>
      </c>
      <c r="U441" t="e">
        <f t="shared" si="39"/>
        <v>#VALUE!</v>
      </c>
      <c r="W441" t="e">
        <f t="shared" si="40"/>
        <v>#VALUE!</v>
      </c>
      <c r="Y441" t="e">
        <f>VLOOKUP(H441,Kunden!$G$1:$H$1000,2,FALSE)</f>
        <v>#N/A</v>
      </c>
      <c r="Z441">
        <f t="shared" si="41"/>
        <v>0</v>
      </c>
    </row>
    <row r="442" spans="17:26" x14ac:dyDescent="0.25">
      <c r="Q442" t="e">
        <f t="shared" si="36"/>
        <v>#N/A</v>
      </c>
      <c r="R442" t="str">
        <f t="shared" si="37"/>
        <v/>
      </c>
      <c r="T442" t="e">
        <f t="shared" si="38"/>
        <v>#VALUE!</v>
      </c>
      <c r="U442" t="e">
        <f t="shared" si="39"/>
        <v>#VALUE!</v>
      </c>
      <c r="W442" t="e">
        <f t="shared" si="40"/>
        <v>#VALUE!</v>
      </c>
      <c r="Y442" t="e">
        <f>VLOOKUP(H442,Kunden!$G$1:$H$1000,2,FALSE)</f>
        <v>#N/A</v>
      </c>
      <c r="Z442">
        <f t="shared" si="41"/>
        <v>0</v>
      </c>
    </row>
    <row r="443" spans="17:26" x14ac:dyDescent="0.25">
      <c r="Q443" t="e">
        <f t="shared" si="36"/>
        <v>#N/A</v>
      </c>
      <c r="R443" t="str">
        <f t="shared" si="37"/>
        <v/>
      </c>
      <c r="T443" t="e">
        <f t="shared" si="38"/>
        <v>#VALUE!</v>
      </c>
      <c r="U443" t="e">
        <f t="shared" si="39"/>
        <v>#VALUE!</v>
      </c>
      <c r="W443" t="e">
        <f t="shared" si="40"/>
        <v>#VALUE!</v>
      </c>
      <c r="Y443" t="e">
        <f>VLOOKUP(H443,Kunden!$G$1:$H$1000,2,FALSE)</f>
        <v>#N/A</v>
      </c>
      <c r="Z443">
        <f t="shared" si="41"/>
        <v>0</v>
      </c>
    </row>
    <row r="444" spans="17:26" x14ac:dyDescent="0.25">
      <c r="Q444" t="e">
        <f t="shared" si="36"/>
        <v>#N/A</v>
      </c>
      <c r="R444" t="str">
        <f t="shared" si="37"/>
        <v/>
      </c>
      <c r="T444" t="e">
        <f t="shared" si="38"/>
        <v>#VALUE!</v>
      </c>
      <c r="U444" t="e">
        <f t="shared" si="39"/>
        <v>#VALUE!</v>
      </c>
      <c r="W444" t="e">
        <f t="shared" si="40"/>
        <v>#VALUE!</v>
      </c>
      <c r="Y444" t="e">
        <f>VLOOKUP(H444,Kunden!$G$1:$H$1000,2,FALSE)</f>
        <v>#N/A</v>
      </c>
      <c r="Z444">
        <f t="shared" si="41"/>
        <v>0</v>
      </c>
    </row>
    <row r="445" spans="17:26" x14ac:dyDescent="0.25">
      <c r="Q445" t="e">
        <f t="shared" si="36"/>
        <v>#N/A</v>
      </c>
      <c r="R445" t="str">
        <f t="shared" si="37"/>
        <v/>
      </c>
      <c r="T445" t="e">
        <f t="shared" si="38"/>
        <v>#VALUE!</v>
      </c>
      <c r="U445" t="e">
        <f t="shared" si="39"/>
        <v>#VALUE!</v>
      </c>
      <c r="W445" t="e">
        <f t="shared" si="40"/>
        <v>#VALUE!</v>
      </c>
      <c r="Y445" t="e">
        <f>VLOOKUP(H445,Kunden!$G$1:$H$1000,2,FALSE)</f>
        <v>#N/A</v>
      </c>
      <c r="Z445">
        <f t="shared" si="41"/>
        <v>0</v>
      </c>
    </row>
    <row r="446" spans="17:26" x14ac:dyDescent="0.25">
      <c r="Q446" t="e">
        <f t="shared" si="36"/>
        <v>#N/A</v>
      </c>
      <c r="R446" t="str">
        <f t="shared" si="37"/>
        <v/>
      </c>
      <c r="T446" t="e">
        <f t="shared" si="38"/>
        <v>#VALUE!</v>
      </c>
      <c r="U446" t="e">
        <f t="shared" si="39"/>
        <v>#VALUE!</v>
      </c>
      <c r="W446" t="e">
        <f t="shared" si="40"/>
        <v>#VALUE!</v>
      </c>
      <c r="Y446" t="e">
        <f>VLOOKUP(H446,Kunden!$G$1:$H$1000,2,FALSE)</f>
        <v>#N/A</v>
      </c>
      <c r="Z446">
        <f t="shared" si="41"/>
        <v>0</v>
      </c>
    </row>
    <row r="447" spans="17:26" x14ac:dyDescent="0.25">
      <c r="Q447" t="e">
        <f t="shared" si="36"/>
        <v>#N/A</v>
      </c>
      <c r="R447" t="str">
        <f t="shared" si="37"/>
        <v/>
      </c>
      <c r="T447" t="e">
        <f t="shared" si="38"/>
        <v>#VALUE!</v>
      </c>
      <c r="U447" t="e">
        <f t="shared" si="39"/>
        <v>#VALUE!</v>
      </c>
      <c r="W447" t="e">
        <f t="shared" si="40"/>
        <v>#VALUE!</v>
      </c>
      <c r="Y447" t="e">
        <f>VLOOKUP(H447,Kunden!$G$1:$H$1000,2,FALSE)</f>
        <v>#N/A</v>
      </c>
      <c r="Z447">
        <f t="shared" si="41"/>
        <v>0</v>
      </c>
    </row>
    <row r="448" spans="17:26" x14ac:dyDescent="0.25">
      <c r="Q448" t="e">
        <f t="shared" si="36"/>
        <v>#N/A</v>
      </c>
      <c r="R448" t="str">
        <f t="shared" si="37"/>
        <v/>
      </c>
      <c r="T448" t="e">
        <f t="shared" si="38"/>
        <v>#VALUE!</v>
      </c>
      <c r="U448" t="e">
        <f t="shared" si="39"/>
        <v>#VALUE!</v>
      </c>
      <c r="W448" t="e">
        <f t="shared" si="40"/>
        <v>#VALUE!</v>
      </c>
      <c r="Y448" t="e">
        <f>VLOOKUP(H448,Kunden!$G$1:$H$1000,2,FALSE)</f>
        <v>#N/A</v>
      </c>
      <c r="Z448">
        <f t="shared" si="41"/>
        <v>0</v>
      </c>
    </row>
    <row r="449" spans="17:26" x14ac:dyDescent="0.25">
      <c r="Q449" t="e">
        <f t="shared" ref="Q449:Q500" si="42">IF(VLOOKUP(P449*1,IDs,1,0),P449*1,"")</f>
        <v>#N/A</v>
      </c>
      <c r="R449" t="str">
        <f t="shared" si="37"/>
        <v/>
      </c>
      <c r="T449" t="e">
        <f t="shared" si="38"/>
        <v>#VALUE!</v>
      </c>
      <c r="U449" t="e">
        <f t="shared" si="39"/>
        <v>#VALUE!</v>
      </c>
      <c r="W449" t="e">
        <f t="shared" si="40"/>
        <v>#VALUE!</v>
      </c>
      <c r="Y449" t="e">
        <f>VLOOKUP(H449,Kunden!$G$1:$H$1000,2,FALSE)</f>
        <v>#N/A</v>
      </c>
      <c r="Z449">
        <f t="shared" si="41"/>
        <v>0</v>
      </c>
    </row>
    <row r="450" spans="17:26" x14ac:dyDescent="0.25">
      <c r="Q450" t="e">
        <f t="shared" si="42"/>
        <v>#N/A</v>
      </c>
      <c r="R450" t="str">
        <f t="shared" ref="R450:R500" si="43">IFERROR(Q450,"")</f>
        <v/>
      </c>
      <c r="T450" t="e">
        <f t="shared" ref="T450:T500" si="44">LEFT(C450,FIND(CHAR(10),C450)-1)</f>
        <v>#VALUE!</v>
      </c>
      <c r="U450" t="e">
        <f t="shared" ref="U450:U500" si="45">RIGHT(C450,LEN(C450)-FIND(CHAR(10),C450))</f>
        <v>#VALUE!</v>
      </c>
      <c r="W450" t="e">
        <f t="shared" ref="W450:W500" si="46">LEFT(D450,FIND(CHAR(10),D450)-1)</f>
        <v>#VALUE!</v>
      </c>
      <c r="Y450" t="e">
        <f>VLOOKUP(H450,Kunden!$G$1:$H$1000,2,FALSE)</f>
        <v>#N/A</v>
      </c>
      <c r="Z450">
        <f t="shared" ref="Z450:Z500" si="47">IF(ISNA(Y450),I450,Y450)</f>
        <v>0</v>
      </c>
    </row>
    <row r="451" spans="17:26" x14ac:dyDescent="0.25">
      <c r="Q451" t="e">
        <f t="shared" si="42"/>
        <v>#N/A</v>
      </c>
      <c r="R451" t="str">
        <f t="shared" si="43"/>
        <v/>
      </c>
      <c r="T451" t="e">
        <f t="shared" si="44"/>
        <v>#VALUE!</v>
      </c>
      <c r="U451" t="e">
        <f t="shared" si="45"/>
        <v>#VALUE!</v>
      </c>
      <c r="W451" t="e">
        <f t="shared" si="46"/>
        <v>#VALUE!</v>
      </c>
      <c r="Y451" t="e">
        <f>VLOOKUP(H451,Kunden!$G$1:$H$1000,2,FALSE)</f>
        <v>#N/A</v>
      </c>
      <c r="Z451">
        <f t="shared" si="47"/>
        <v>0</v>
      </c>
    </row>
    <row r="452" spans="17:26" x14ac:dyDescent="0.25">
      <c r="Q452" t="e">
        <f t="shared" si="42"/>
        <v>#N/A</v>
      </c>
      <c r="R452" t="str">
        <f t="shared" si="43"/>
        <v/>
      </c>
      <c r="T452" t="e">
        <f t="shared" si="44"/>
        <v>#VALUE!</v>
      </c>
      <c r="U452" t="e">
        <f t="shared" si="45"/>
        <v>#VALUE!</v>
      </c>
      <c r="W452" t="e">
        <f t="shared" si="46"/>
        <v>#VALUE!</v>
      </c>
      <c r="Y452" t="e">
        <f>VLOOKUP(H452,Kunden!$G$1:$H$1000,2,FALSE)</f>
        <v>#N/A</v>
      </c>
      <c r="Z452">
        <f t="shared" si="47"/>
        <v>0</v>
      </c>
    </row>
    <row r="453" spans="17:26" x14ac:dyDescent="0.25">
      <c r="Q453" t="e">
        <f t="shared" si="42"/>
        <v>#N/A</v>
      </c>
      <c r="R453" t="str">
        <f t="shared" si="43"/>
        <v/>
      </c>
      <c r="T453" t="e">
        <f t="shared" si="44"/>
        <v>#VALUE!</v>
      </c>
      <c r="U453" t="e">
        <f t="shared" si="45"/>
        <v>#VALUE!</v>
      </c>
      <c r="W453" t="e">
        <f t="shared" si="46"/>
        <v>#VALUE!</v>
      </c>
      <c r="Y453" t="e">
        <f>VLOOKUP(H453,Kunden!$G$1:$H$1000,2,FALSE)</f>
        <v>#N/A</v>
      </c>
      <c r="Z453">
        <f t="shared" si="47"/>
        <v>0</v>
      </c>
    </row>
    <row r="454" spans="17:26" x14ac:dyDescent="0.25">
      <c r="Q454" t="e">
        <f t="shared" si="42"/>
        <v>#N/A</v>
      </c>
      <c r="R454" t="str">
        <f t="shared" si="43"/>
        <v/>
      </c>
      <c r="T454" t="e">
        <f t="shared" si="44"/>
        <v>#VALUE!</v>
      </c>
      <c r="U454" t="e">
        <f t="shared" si="45"/>
        <v>#VALUE!</v>
      </c>
      <c r="W454" t="e">
        <f t="shared" si="46"/>
        <v>#VALUE!</v>
      </c>
      <c r="Y454" t="e">
        <f>VLOOKUP(H454,Kunden!$G$1:$H$1000,2,FALSE)</f>
        <v>#N/A</v>
      </c>
      <c r="Z454">
        <f t="shared" si="47"/>
        <v>0</v>
      </c>
    </row>
    <row r="455" spans="17:26" x14ac:dyDescent="0.25">
      <c r="Q455" t="e">
        <f t="shared" si="42"/>
        <v>#N/A</v>
      </c>
      <c r="R455" t="str">
        <f t="shared" si="43"/>
        <v/>
      </c>
      <c r="T455" t="e">
        <f t="shared" si="44"/>
        <v>#VALUE!</v>
      </c>
      <c r="U455" t="e">
        <f t="shared" si="45"/>
        <v>#VALUE!</v>
      </c>
      <c r="W455" t="e">
        <f t="shared" si="46"/>
        <v>#VALUE!</v>
      </c>
      <c r="Y455" t="e">
        <f>VLOOKUP(H455,Kunden!$G$1:$H$1000,2,FALSE)</f>
        <v>#N/A</v>
      </c>
      <c r="Z455">
        <f t="shared" si="47"/>
        <v>0</v>
      </c>
    </row>
    <row r="456" spans="17:26" x14ac:dyDescent="0.25">
      <c r="Q456" t="e">
        <f t="shared" si="42"/>
        <v>#N/A</v>
      </c>
      <c r="R456" t="str">
        <f t="shared" si="43"/>
        <v/>
      </c>
      <c r="T456" t="e">
        <f t="shared" si="44"/>
        <v>#VALUE!</v>
      </c>
      <c r="U456" t="e">
        <f t="shared" si="45"/>
        <v>#VALUE!</v>
      </c>
      <c r="W456" t="e">
        <f t="shared" si="46"/>
        <v>#VALUE!</v>
      </c>
      <c r="Y456" t="e">
        <f>VLOOKUP(H456,Kunden!$G$1:$H$1000,2,FALSE)</f>
        <v>#N/A</v>
      </c>
      <c r="Z456">
        <f t="shared" si="47"/>
        <v>0</v>
      </c>
    </row>
    <row r="457" spans="17:26" x14ac:dyDescent="0.25">
      <c r="Q457" t="e">
        <f t="shared" si="42"/>
        <v>#N/A</v>
      </c>
      <c r="R457" t="str">
        <f t="shared" si="43"/>
        <v/>
      </c>
      <c r="T457" t="e">
        <f t="shared" si="44"/>
        <v>#VALUE!</v>
      </c>
      <c r="U457" t="e">
        <f t="shared" si="45"/>
        <v>#VALUE!</v>
      </c>
      <c r="W457" t="e">
        <f t="shared" si="46"/>
        <v>#VALUE!</v>
      </c>
      <c r="Y457" t="e">
        <f>VLOOKUP(H457,Kunden!$G$1:$H$1000,2,FALSE)</f>
        <v>#N/A</v>
      </c>
      <c r="Z457">
        <f t="shared" si="47"/>
        <v>0</v>
      </c>
    </row>
    <row r="458" spans="17:26" x14ac:dyDescent="0.25">
      <c r="Q458" t="e">
        <f t="shared" si="42"/>
        <v>#N/A</v>
      </c>
      <c r="R458" t="str">
        <f t="shared" si="43"/>
        <v/>
      </c>
      <c r="T458" t="e">
        <f t="shared" si="44"/>
        <v>#VALUE!</v>
      </c>
      <c r="U458" t="e">
        <f t="shared" si="45"/>
        <v>#VALUE!</v>
      </c>
      <c r="W458" t="e">
        <f t="shared" si="46"/>
        <v>#VALUE!</v>
      </c>
      <c r="Y458" t="e">
        <f>VLOOKUP(H458,Kunden!$G$1:$H$1000,2,FALSE)</f>
        <v>#N/A</v>
      </c>
      <c r="Z458">
        <f t="shared" si="47"/>
        <v>0</v>
      </c>
    </row>
    <row r="459" spans="17:26" x14ac:dyDescent="0.25">
      <c r="Q459" t="e">
        <f t="shared" si="42"/>
        <v>#N/A</v>
      </c>
      <c r="R459" t="str">
        <f t="shared" si="43"/>
        <v/>
      </c>
      <c r="T459" t="e">
        <f t="shared" si="44"/>
        <v>#VALUE!</v>
      </c>
      <c r="U459" t="e">
        <f t="shared" si="45"/>
        <v>#VALUE!</v>
      </c>
      <c r="W459" t="e">
        <f t="shared" si="46"/>
        <v>#VALUE!</v>
      </c>
      <c r="Y459" t="e">
        <f>VLOOKUP(H459,Kunden!$G$1:$H$1000,2,FALSE)</f>
        <v>#N/A</v>
      </c>
      <c r="Z459">
        <f t="shared" si="47"/>
        <v>0</v>
      </c>
    </row>
    <row r="460" spans="17:26" x14ac:dyDescent="0.25">
      <c r="Q460" t="e">
        <f t="shared" si="42"/>
        <v>#N/A</v>
      </c>
      <c r="R460" t="str">
        <f t="shared" si="43"/>
        <v/>
      </c>
      <c r="T460" t="e">
        <f t="shared" si="44"/>
        <v>#VALUE!</v>
      </c>
      <c r="U460" t="e">
        <f t="shared" si="45"/>
        <v>#VALUE!</v>
      </c>
      <c r="W460" t="e">
        <f t="shared" si="46"/>
        <v>#VALUE!</v>
      </c>
      <c r="Y460" t="e">
        <f>VLOOKUP(H460,Kunden!$G$1:$H$1000,2,FALSE)</f>
        <v>#N/A</v>
      </c>
      <c r="Z460">
        <f t="shared" si="47"/>
        <v>0</v>
      </c>
    </row>
    <row r="461" spans="17:26" x14ac:dyDescent="0.25">
      <c r="Q461" t="e">
        <f t="shared" si="42"/>
        <v>#N/A</v>
      </c>
      <c r="R461" t="str">
        <f t="shared" si="43"/>
        <v/>
      </c>
      <c r="T461" t="e">
        <f t="shared" si="44"/>
        <v>#VALUE!</v>
      </c>
      <c r="U461" t="e">
        <f t="shared" si="45"/>
        <v>#VALUE!</v>
      </c>
      <c r="W461" t="e">
        <f t="shared" si="46"/>
        <v>#VALUE!</v>
      </c>
      <c r="Y461" t="e">
        <f>VLOOKUP(H461,Kunden!$G$1:$H$1000,2,FALSE)</f>
        <v>#N/A</v>
      </c>
      <c r="Z461">
        <f t="shared" si="47"/>
        <v>0</v>
      </c>
    </row>
    <row r="462" spans="17:26" x14ac:dyDescent="0.25">
      <c r="Q462" t="e">
        <f t="shared" si="42"/>
        <v>#N/A</v>
      </c>
      <c r="R462" t="str">
        <f t="shared" si="43"/>
        <v/>
      </c>
      <c r="T462" t="e">
        <f t="shared" si="44"/>
        <v>#VALUE!</v>
      </c>
      <c r="U462" t="e">
        <f t="shared" si="45"/>
        <v>#VALUE!</v>
      </c>
      <c r="W462" t="e">
        <f t="shared" si="46"/>
        <v>#VALUE!</v>
      </c>
      <c r="Y462" t="e">
        <f>VLOOKUP(H462,Kunden!$G$1:$H$1000,2,FALSE)</f>
        <v>#N/A</v>
      </c>
      <c r="Z462">
        <f t="shared" si="47"/>
        <v>0</v>
      </c>
    </row>
    <row r="463" spans="17:26" x14ac:dyDescent="0.25">
      <c r="Q463" t="e">
        <f t="shared" si="42"/>
        <v>#N/A</v>
      </c>
      <c r="R463" t="str">
        <f t="shared" si="43"/>
        <v/>
      </c>
      <c r="T463" t="e">
        <f t="shared" si="44"/>
        <v>#VALUE!</v>
      </c>
      <c r="U463" t="e">
        <f t="shared" si="45"/>
        <v>#VALUE!</v>
      </c>
      <c r="W463" t="e">
        <f t="shared" si="46"/>
        <v>#VALUE!</v>
      </c>
      <c r="Y463" t="e">
        <f>VLOOKUP(H463,Kunden!$G$1:$H$1000,2,FALSE)</f>
        <v>#N/A</v>
      </c>
      <c r="Z463">
        <f t="shared" si="47"/>
        <v>0</v>
      </c>
    </row>
    <row r="464" spans="17:26" x14ac:dyDescent="0.25">
      <c r="Q464" t="e">
        <f t="shared" si="42"/>
        <v>#N/A</v>
      </c>
      <c r="R464" t="str">
        <f t="shared" si="43"/>
        <v/>
      </c>
      <c r="T464" t="e">
        <f t="shared" si="44"/>
        <v>#VALUE!</v>
      </c>
      <c r="U464" t="e">
        <f t="shared" si="45"/>
        <v>#VALUE!</v>
      </c>
      <c r="W464" t="e">
        <f t="shared" si="46"/>
        <v>#VALUE!</v>
      </c>
      <c r="Y464" t="e">
        <f>VLOOKUP(H464,Kunden!$G$1:$H$1000,2,FALSE)</f>
        <v>#N/A</v>
      </c>
      <c r="Z464">
        <f t="shared" si="47"/>
        <v>0</v>
      </c>
    </row>
    <row r="465" spans="17:26" x14ac:dyDescent="0.25">
      <c r="Q465" t="e">
        <f t="shared" si="42"/>
        <v>#N/A</v>
      </c>
      <c r="R465" t="str">
        <f t="shared" si="43"/>
        <v/>
      </c>
      <c r="T465" t="e">
        <f t="shared" si="44"/>
        <v>#VALUE!</v>
      </c>
      <c r="U465" t="e">
        <f t="shared" si="45"/>
        <v>#VALUE!</v>
      </c>
      <c r="W465" t="e">
        <f t="shared" si="46"/>
        <v>#VALUE!</v>
      </c>
      <c r="Y465" t="e">
        <f>VLOOKUP(H465,Kunden!$G$1:$H$1000,2,FALSE)</f>
        <v>#N/A</v>
      </c>
      <c r="Z465">
        <f t="shared" si="47"/>
        <v>0</v>
      </c>
    </row>
    <row r="466" spans="17:26" x14ac:dyDescent="0.25">
      <c r="Q466" t="e">
        <f t="shared" si="42"/>
        <v>#N/A</v>
      </c>
      <c r="R466" t="str">
        <f t="shared" si="43"/>
        <v/>
      </c>
      <c r="T466" t="e">
        <f t="shared" si="44"/>
        <v>#VALUE!</v>
      </c>
      <c r="U466" t="e">
        <f t="shared" si="45"/>
        <v>#VALUE!</v>
      </c>
      <c r="W466" t="e">
        <f t="shared" si="46"/>
        <v>#VALUE!</v>
      </c>
      <c r="Y466" t="e">
        <f>VLOOKUP(H466,Kunden!$G$1:$H$1000,2,FALSE)</f>
        <v>#N/A</v>
      </c>
      <c r="Z466">
        <f t="shared" si="47"/>
        <v>0</v>
      </c>
    </row>
    <row r="467" spans="17:26" x14ac:dyDescent="0.25">
      <c r="Q467" t="e">
        <f t="shared" si="42"/>
        <v>#N/A</v>
      </c>
      <c r="R467" t="str">
        <f t="shared" si="43"/>
        <v/>
      </c>
      <c r="T467" t="e">
        <f t="shared" si="44"/>
        <v>#VALUE!</v>
      </c>
      <c r="U467" t="e">
        <f t="shared" si="45"/>
        <v>#VALUE!</v>
      </c>
      <c r="W467" t="e">
        <f t="shared" si="46"/>
        <v>#VALUE!</v>
      </c>
      <c r="Y467" t="e">
        <f>VLOOKUP(H467,Kunden!$G$1:$H$1000,2,FALSE)</f>
        <v>#N/A</v>
      </c>
      <c r="Z467">
        <f t="shared" si="47"/>
        <v>0</v>
      </c>
    </row>
    <row r="468" spans="17:26" x14ac:dyDescent="0.25">
      <c r="Q468" t="e">
        <f t="shared" si="42"/>
        <v>#N/A</v>
      </c>
      <c r="R468" t="str">
        <f t="shared" si="43"/>
        <v/>
      </c>
      <c r="T468" t="e">
        <f t="shared" si="44"/>
        <v>#VALUE!</v>
      </c>
      <c r="U468" t="e">
        <f t="shared" si="45"/>
        <v>#VALUE!</v>
      </c>
      <c r="W468" t="e">
        <f t="shared" si="46"/>
        <v>#VALUE!</v>
      </c>
      <c r="Y468" t="e">
        <f>VLOOKUP(H468,Kunden!$G$1:$H$1000,2,FALSE)</f>
        <v>#N/A</v>
      </c>
      <c r="Z468">
        <f t="shared" si="47"/>
        <v>0</v>
      </c>
    </row>
    <row r="469" spans="17:26" x14ac:dyDescent="0.25">
      <c r="Q469" t="e">
        <f t="shared" si="42"/>
        <v>#N/A</v>
      </c>
      <c r="R469" t="str">
        <f t="shared" si="43"/>
        <v/>
      </c>
      <c r="T469" t="e">
        <f t="shared" si="44"/>
        <v>#VALUE!</v>
      </c>
      <c r="U469" t="e">
        <f t="shared" si="45"/>
        <v>#VALUE!</v>
      </c>
      <c r="W469" t="e">
        <f t="shared" si="46"/>
        <v>#VALUE!</v>
      </c>
      <c r="Y469" t="e">
        <f>VLOOKUP(H469,Kunden!$G$1:$H$1000,2,FALSE)</f>
        <v>#N/A</v>
      </c>
      <c r="Z469">
        <f t="shared" si="47"/>
        <v>0</v>
      </c>
    </row>
    <row r="470" spans="17:26" x14ac:dyDescent="0.25">
      <c r="Q470" t="e">
        <f t="shared" si="42"/>
        <v>#N/A</v>
      </c>
      <c r="R470" t="str">
        <f t="shared" si="43"/>
        <v/>
      </c>
      <c r="T470" t="e">
        <f t="shared" si="44"/>
        <v>#VALUE!</v>
      </c>
      <c r="U470" t="e">
        <f t="shared" si="45"/>
        <v>#VALUE!</v>
      </c>
      <c r="W470" t="e">
        <f t="shared" si="46"/>
        <v>#VALUE!</v>
      </c>
      <c r="Y470" t="e">
        <f>VLOOKUP(H470,Kunden!$G$1:$H$1000,2,FALSE)</f>
        <v>#N/A</v>
      </c>
      <c r="Z470">
        <f t="shared" si="47"/>
        <v>0</v>
      </c>
    </row>
    <row r="471" spans="17:26" x14ac:dyDescent="0.25">
      <c r="Q471" t="e">
        <f t="shared" si="42"/>
        <v>#N/A</v>
      </c>
      <c r="R471" t="str">
        <f t="shared" si="43"/>
        <v/>
      </c>
      <c r="T471" t="e">
        <f t="shared" si="44"/>
        <v>#VALUE!</v>
      </c>
      <c r="U471" t="e">
        <f t="shared" si="45"/>
        <v>#VALUE!</v>
      </c>
      <c r="W471" t="e">
        <f t="shared" si="46"/>
        <v>#VALUE!</v>
      </c>
      <c r="Y471" t="e">
        <f>VLOOKUP(H471,Kunden!$G$1:$H$1000,2,FALSE)</f>
        <v>#N/A</v>
      </c>
      <c r="Z471">
        <f t="shared" si="47"/>
        <v>0</v>
      </c>
    </row>
    <row r="472" spans="17:26" x14ac:dyDescent="0.25">
      <c r="Q472" t="e">
        <f t="shared" si="42"/>
        <v>#N/A</v>
      </c>
      <c r="R472" t="str">
        <f t="shared" si="43"/>
        <v/>
      </c>
      <c r="T472" t="e">
        <f t="shared" si="44"/>
        <v>#VALUE!</v>
      </c>
      <c r="U472" t="e">
        <f t="shared" si="45"/>
        <v>#VALUE!</v>
      </c>
      <c r="W472" t="e">
        <f t="shared" si="46"/>
        <v>#VALUE!</v>
      </c>
      <c r="Y472" t="e">
        <f>VLOOKUP(H472,Kunden!$G$1:$H$1000,2,FALSE)</f>
        <v>#N/A</v>
      </c>
      <c r="Z472">
        <f t="shared" si="47"/>
        <v>0</v>
      </c>
    </row>
    <row r="473" spans="17:26" x14ac:dyDescent="0.25">
      <c r="Q473" t="e">
        <f t="shared" si="42"/>
        <v>#N/A</v>
      </c>
      <c r="R473" t="str">
        <f t="shared" si="43"/>
        <v/>
      </c>
      <c r="T473" t="e">
        <f t="shared" si="44"/>
        <v>#VALUE!</v>
      </c>
      <c r="U473" t="e">
        <f t="shared" si="45"/>
        <v>#VALUE!</v>
      </c>
      <c r="W473" t="e">
        <f t="shared" si="46"/>
        <v>#VALUE!</v>
      </c>
      <c r="Y473" t="e">
        <f>VLOOKUP(H473,Kunden!$G$1:$H$1000,2,FALSE)</f>
        <v>#N/A</v>
      </c>
      <c r="Z473">
        <f t="shared" si="47"/>
        <v>0</v>
      </c>
    </row>
    <row r="474" spans="17:26" x14ac:dyDescent="0.25">
      <c r="Q474" t="e">
        <f t="shared" si="42"/>
        <v>#N/A</v>
      </c>
      <c r="R474" t="str">
        <f t="shared" si="43"/>
        <v/>
      </c>
      <c r="T474" t="e">
        <f t="shared" si="44"/>
        <v>#VALUE!</v>
      </c>
      <c r="U474" t="e">
        <f t="shared" si="45"/>
        <v>#VALUE!</v>
      </c>
      <c r="W474" t="e">
        <f t="shared" si="46"/>
        <v>#VALUE!</v>
      </c>
      <c r="Y474" t="e">
        <f>VLOOKUP(H474,Kunden!$G$1:$H$1000,2,FALSE)</f>
        <v>#N/A</v>
      </c>
      <c r="Z474">
        <f t="shared" si="47"/>
        <v>0</v>
      </c>
    </row>
    <row r="475" spans="17:26" x14ac:dyDescent="0.25">
      <c r="Q475" t="e">
        <f t="shared" si="42"/>
        <v>#N/A</v>
      </c>
      <c r="R475" t="str">
        <f t="shared" si="43"/>
        <v/>
      </c>
      <c r="T475" t="e">
        <f t="shared" si="44"/>
        <v>#VALUE!</v>
      </c>
      <c r="U475" t="e">
        <f t="shared" si="45"/>
        <v>#VALUE!</v>
      </c>
      <c r="W475" t="e">
        <f t="shared" si="46"/>
        <v>#VALUE!</v>
      </c>
      <c r="Y475" t="e">
        <f>VLOOKUP(H475,Kunden!$G$1:$H$1000,2,FALSE)</f>
        <v>#N/A</v>
      </c>
      <c r="Z475">
        <f t="shared" si="47"/>
        <v>0</v>
      </c>
    </row>
    <row r="476" spans="17:26" x14ac:dyDescent="0.25">
      <c r="Q476" t="e">
        <f t="shared" si="42"/>
        <v>#N/A</v>
      </c>
      <c r="R476" t="str">
        <f t="shared" si="43"/>
        <v/>
      </c>
      <c r="T476" t="e">
        <f t="shared" si="44"/>
        <v>#VALUE!</v>
      </c>
      <c r="U476" t="e">
        <f t="shared" si="45"/>
        <v>#VALUE!</v>
      </c>
      <c r="W476" t="e">
        <f t="shared" si="46"/>
        <v>#VALUE!</v>
      </c>
      <c r="Y476" t="e">
        <f>VLOOKUP(H476,Kunden!$G$1:$H$1000,2,FALSE)</f>
        <v>#N/A</v>
      </c>
      <c r="Z476">
        <f t="shared" si="47"/>
        <v>0</v>
      </c>
    </row>
    <row r="477" spans="17:26" x14ac:dyDescent="0.25">
      <c r="Q477" t="e">
        <f t="shared" si="42"/>
        <v>#N/A</v>
      </c>
      <c r="R477" t="str">
        <f t="shared" si="43"/>
        <v/>
      </c>
      <c r="T477" t="e">
        <f t="shared" si="44"/>
        <v>#VALUE!</v>
      </c>
      <c r="U477" t="e">
        <f t="shared" si="45"/>
        <v>#VALUE!</v>
      </c>
      <c r="W477" t="e">
        <f t="shared" si="46"/>
        <v>#VALUE!</v>
      </c>
      <c r="Y477" t="e">
        <f>VLOOKUP(H477,Kunden!$G$1:$H$1000,2,FALSE)</f>
        <v>#N/A</v>
      </c>
      <c r="Z477">
        <f t="shared" si="47"/>
        <v>0</v>
      </c>
    </row>
    <row r="478" spans="17:26" x14ac:dyDescent="0.25">
      <c r="Q478" t="e">
        <f t="shared" si="42"/>
        <v>#N/A</v>
      </c>
      <c r="R478" t="str">
        <f t="shared" si="43"/>
        <v/>
      </c>
      <c r="T478" t="e">
        <f t="shared" si="44"/>
        <v>#VALUE!</v>
      </c>
      <c r="U478" t="e">
        <f t="shared" si="45"/>
        <v>#VALUE!</v>
      </c>
      <c r="W478" t="e">
        <f t="shared" si="46"/>
        <v>#VALUE!</v>
      </c>
      <c r="Y478" t="e">
        <f>VLOOKUP(H478,Kunden!$G$1:$H$1000,2,FALSE)</f>
        <v>#N/A</v>
      </c>
      <c r="Z478">
        <f t="shared" si="47"/>
        <v>0</v>
      </c>
    </row>
    <row r="479" spans="17:26" x14ac:dyDescent="0.25">
      <c r="Q479" t="e">
        <f t="shared" si="42"/>
        <v>#N/A</v>
      </c>
      <c r="R479" t="str">
        <f t="shared" si="43"/>
        <v/>
      </c>
      <c r="T479" t="e">
        <f t="shared" si="44"/>
        <v>#VALUE!</v>
      </c>
      <c r="U479" t="e">
        <f t="shared" si="45"/>
        <v>#VALUE!</v>
      </c>
      <c r="W479" t="e">
        <f t="shared" si="46"/>
        <v>#VALUE!</v>
      </c>
      <c r="Y479" t="e">
        <f>VLOOKUP(H479,Kunden!$G$1:$H$1000,2,FALSE)</f>
        <v>#N/A</v>
      </c>
      <c r="Z479">
        <f t="shared" si="47"/>
        <v>0</v>
      </c>
    </row>
    <row r="480" spans="17:26" x14ac:dyDescent="0.25">
      <c r="Q480" t="e">
        <f t="shared" si="42"/>
        <v>#N/A</v>
      </c>
      <c r="R480" t="str">
        <f t="shared" si="43"/>
        <v/>
      </c>
      <c r="T480" t="e">
        <f t="shared" si="44"/>
        <v>#VALUE!</v>
      </c>
      <c r="U480" t="e">
        <f t="shared" si="45"/>
        <v>#VALUE!</v>
      </c>
      <c r="W480" t="e">
        <f t="shared" si="46"/>
        <v>#VALUE!</v>
      </c>
      <c r="Y480" t="e">
        <f>VLOOKUP(H480,Kunden!$G$1:$H$1000,2,FALSE)</f>
        <v>#N/A</v>
      </c>
      <c r="Z480">
        <f t="shared" si="47"/>
        <v>0</v>
      </c>
    </row>
    <row r="481" spans="17:26" x14ac:dyDescent="0.25">
      <c r="Q481" t="e">
        <f t="shared" si="42"/>
        <v>#N/A</v>
      </c>
      <c r="R481" t="str">
        <f t="shared" si="43"/>
        <v/>
      </c>
      <c r="T481" t="e">
        <f t="shared" si="44"/>
        <v>#VALUE!</v>
      </c>
      <c r="U481" t="e">
        <f t="shared" si="45"/>
        <v>#VALUE!</v>
      </c>
      <c r="W481" t="e">
        <f t="shared" si="46"/>
        <v>#VALUE!</v>
      </c>
      <c r="Y481" t="e">
        <f>VLOOKUP(H481,Kunden!$G$1:$H$1000,2,FALSE)</f>
        <v>#N/A</v>
      </c>
      <c r="Z481">
        <f t="shared" si="47"/>
        <v>0</v>
      </c>
    </row>
    <row r="482" spans="17:26" x14ac:dyDescent="0.25">
      <c r="Q482" t="e">
        <f t="shared" si="42"/>
        <v>#N/A</v>
      </c>
      <c r="R482" t="str">
        <f t="shared" si="43"/>
        <v/>
      </c>
      <c r="T482" t="e">
        <f t="shared" si="44"/>
        <v>#VALUE!</v>
      </c>
      <c r="U482" t="e">
        <f t="shared" si="45"/>
        <v>#VALUE!</v>
      </c>
      <c r="W482" t="e">
        <f t="shared" si="46"/>
        <v>#VALUE!</v>
      </c>
      <c r="Y482" t="e">
        <f>VLOOKUP(H482,Kunden!$G$1:$H$1000,2,FALSE)</f>
        <v>#N/A</v>
      </c>
      <c r="Z482">
        <f t="shared" si="47"/>
        <v>0</v>
      </c>
    </row>
    <row r="483" spans="17:26" x14ac:dyDescent="0.25">
      <c r="Q483" t="e">
        <f t="shared" si="42"/>
        <v>#N/A</v>
      </c>
      <c r="R483" t="str">
        <f t="shared" si="43"/>
        <v/>
      </c>
      <c r="T483" t="e">
        <f t="shared" si="44"/>
        <v>#VALUE!</v>
      </c>
      <c r="U483" t="e">
        <f t="shared" si="45"/>
        <v>#VALUE!</v>
      </c>
      <c r="W483" t="e">
        <f t="shared" si="46"/>
        <v>#VALUE!</v>
      </c>
      <c r="Y483" t="e">
        <f>VLOOKUP(H483,Kunden!$G$1:$H$1000,2,FALSE)</f>
        <v>#N/A</v>
      </c>
      <c r="Z483">
        <f t="shared" si="47"/>
        <v>0</v>
      </c>
    </row>
    <row r="484" spans="17:26" x14ac:dyDescent="0.25">
      <c r="Q484" t="e">
        <f t="shared" si="42"/>
        <v>#N/A</v>
      </c>
      <c r="R484" t="str">
        <f t="shared" si="43"/>
        <v/>
      </c>
      <c r="T484" t="e">
        <f t="shared" si="44"/>
        <v>#VALUE!</v>
      </c>
      <c r="U484" t="e">
        <f t="shared" si="45"/>
        <v>#VALUE!</v>
      </c>
      <c r="W484" t="e">
        <f t="shared" si="46"/>
        <v>#VALUE!</v>
      </c>
      <c r="Y484" t="e">
        <f>VLOOKUP(H484,Kunden!$G$1:$H$1000,2,FALSE)</f>
        <v>#N/A</v>
      </c>
      <c r="Z484">
        <f t="shared" si="47"/>
        <v>0</v>
      </c>
    </row>
    <row r="485" spans="17:26" x14ac:dyDescent="0.25">
      <c r="Q485" t="e">
        <f t="shared" si="42"/>
        <v>#N/A</v>
      </c>
      <c r="R485" t="str">
        <f t="shared" si="43"/>
        <v/>
      </c>
      <c r="T485" t="e">
        <f t="shared" si="44"/>
        <v>#VALUE!</v>
      </c>
      <c r="U485" t="e">
        <f t="shared" si="45"/>
        <v>#VALUE!</v>
      </c>
      <c r="W485" t="e">
        <f t="shared" si="46"/>
        <v>#VALUE!</v>
      </c>
      <c r="Y485" t="e">
        <f>VLOOKUP(H485,Kunden!$G$1:$H$1000,2,FALSE)</f>
        <v>#N/A</v>
      </c>
      <c r="Z485">
        <f t="shared" si="47"/>
        <v>0</v>
      </c>
    </row>
    <row r="486" spans="17:26" x14ac:dyDescent="0.25">
      <c r="Q486" t="e">
        <f t="shared" si="42"/>
        <v>#N/A</v>
      </c>
      <c r="R486" t="str">
        <f t="shared" si="43"/>
        <v/>
      </c>
      <c r="T486" t="e">
        <f t="shared" si="44"/>
        <v>#VALUE!</v>
      </c>
      <c r="U486" t="e">
        <f t="shared" si="45"/>
        <v>#VALUE!</v>
      </c>
      <c r="W486" t="e">
        <f t="shared" si="46"/>
        <v>#VALUE!</v>
      </c>
      <c r="Y486" t="e">
        <f>VLOOKUP(H486,Kunden!$G$1:$H$1000,2,FALSE)</f>
        <v>#N/A</v>
      </c>
      <c r="Z486">
        <f t="shared" si="47"/>
        <v>0</v>
      </c>
    </row>
    <row r="487" spans="17:26" x14ac:dyDescent="0.25">
      <c r="Q487" t="e">
        <f t="shared" si="42"/>
        <v>#N/A</v>
      </c>
      <c r="R487" t="str">
        <f t="shared" si="43"/>
        <v/>
      </c>
      <c r="T487" t="e">
        <f t="shared" si="44"/>
        <v>#VALUE!</v>
      </c>
      <c r="U487" t="e">
        <f t="shared" si="45"/>
        <v>#VALUE!</v>
      </c>
      <c r="W487" t="e">
        <f t="shared" si="46"/>
        <v>#VALUE!</v>
      </c>
      <c r="Y487" t="e">
        <f>VLOOKUP(H487,Kunden!$G$1:$H$1000,2,FALSE)</f>
        <v>#N/A</v>
      </c>
      <c r="Z487">
        <f t="shared" si="47"/>
        <v>0</v>
      </c>
    </row>
    <row r="488" spans="17:26" x14ac:dyDescent="0.25">
      <c r="Q488" t="e">
        <f t="shared" si="42"/>
        <v>#N/A</v>
      </c>
      <c r="R488" t="str">
        <f t="shared" si="43"/>
        <v/>
      </c>
      <c r="T488" t="e">
        <f t="shared" si="44"/>
        <v>#VALUE!</v>
      </c>
      <c r="U488" t="e">
        <f t="shared" si="45"/>
        <v>#VALUE!</v>
      </c>
      <c r="W488" t="e">
        <f t="shared" si="46"/>
        <v>#VALUE!</v>
      </c>
      <c r="Y488" t="e">
        <f>VLOOKUP(H488,Kunden!$G$1:$H$1000,2,FALSE)</f>
        <v>#N/A</v>
      </c>
      <c r="Z488">
        <f t="shared" si="47"/>
        <v>0</v>
      </c>
    </row>
    <row r="489" spans="17:26" x14ac:dyDescent="0.25">
      <c r="Q489" t="e">
        <f t="shared" si="42"/>
        <v>#N/A</v>
      </c>
      <c r="R489" t="str">
        <f t="shared" si="43"/>
        <v/>
      </c>
      <c r="T489" t="e">
        <f t="shared" si="44"/>
        <v>#VALUE!</v>
      </c>
      <c r="U489" t="e">
        <f t="shared" si="45"/>
        <v>#VALUE!</v>
      </c>
      <c r="W489" t="e">
        <f t="shared" si="46"/>
        <v>#VALUE!</v>
      </c>
      <c r="Y489" t="e">
        <f>VLOOKUP(H489,Kunden!$G$1:$H$1000,2,FALSE)</f>
        <v>#N/A</v>
      </c>
      <c r="Z489">
        <f t="shared" si="47"/>
        <v>0</v>
      </c>
    </row>
    <row r="490" spans="17:26" x14ac:dyDescent="0.25">
      <c r="Q490" t="e">
        <f t="shared" si="42"/>
        <v>#N/A</v>
      </c>
      <c r="R490" t="str">
        <f t="shared" si="43"/>
        <v/>
      </c>
      <c r="T490" t="e">
        <f t="shared" si="44"/>
        <v>#VALUE!</v>
      </c>
      <c r="U490" t="e">
        <f t="shared" si="45"/>
        <v>#VALUE!</v>
      </c>
      <c r="W490" t="e">
        <f t="shared" si="46"/>
        <v>#VALUE!</v>
      </c>
      <c r="Y490" t="e">
        <f>VLOOKUP(H490,Kunden!$G$1:$H$1000,2,FALSE)</f>
        <v>#N/A</v>
      </c>
      <c r="Z490">
        <f t="shared" si="47"/>
        <v>0</v>
      </c>
    </row>
    <row r="491" spans="17:26" x14ac:dyDescent="0.25">
      <c r="Q491" t="e">
        <f t="shared" si="42"/>
        <v>#N/A</v>
      </c>
      <c r="R491" t="str">
        <f t="shared" si="43"/>
        <v/>
      </c>
      <c r="T491" t="e">
        <f t="shared" si="44"/>
        <v>#VALUE!</v>
      </c>
      <c r="U491" t="e">
        <f t="shared" si="45"/>
        <v>#VALUE!</v>
      </c>
      <c r="W491" t="e">
        <f t="shared" si="46"/>
        <v>#VALUE!</v>
      </c>
      <c r="Y491" t="e">
        <f>VLOOKUP(H491,Kunden!$G$1:$H$1000,2,FALSE)</f>
        <v>#N/A</v>
      </c>
      <c r="Z491">
        <f t="shared" si="47"/>
        <v>0</v>
      </c>
    </row>
    <row r="492" spans="17:26" x14ac:dyDescent="0.25">
      <c r="Q492" t="e">
        <f t="shared" si="42"/>
        <v>#N/A</v>
      </c>
      <c r="R492" t="str">
        <f t="shared" si="43"/>
        <v/>
      </c>
      <c r="T492" t="e">
        <f t="shared" si="44"/>
        <v>#VALUE!</v>
      </c>
      <c r="U492" t="e">
        <f t="shared" si="45"/>
        <v>#VALUE!</v>
      </c>
      <c r="W492" t="e">
        <f t="shared" si="46"/>
        <v>#VALUE!</v>
      </c>
      <c r="Y492" t="e">
        <f>VLOOKUP(H492,Kunden!$G$1:$H$1000,2,FALSE)</f>
        <v>#N/A</v>
      </c>
      <c r="Z492">
        <f t="shared" si="47"/>
        <v>0</v>
      </c>
    </row>
    <row r="493" spans="17:26" x14ac:dyDescent="0.25">
      <c r="Q493" t="e">
        <f t="shared" si="42"/>
        <v>#N/A</v>
      </c>
      <c r="R493" t="str">
        <f t="shared" si="43"/>
        <v/>
      </c>
      <c r="T493" t="e">
        <f t="shared" si="44"/>
        <v>#VALUE!</v>
      </c>
      <c r="U493" t="e">
        <f t="shared" si="45"/>
        <v>#VALUE!</v>
      </c>
      <c r="W493" t="e">
        <f t="shared" si="46"/>
        <v>#VALUE!</v>
      </c>
      <c r="Y493" t="e">
        <f>VLOOKUP(H493,Kunden!$G$1:$H$1000,2,FALSE)</f>
        <v>#N/A</v>
      </c>
      <c r="Z493">
        <f t="shared" si="47"/>
        <v>0</v>
      </c>
    </row>
    <row r="494" spans="17:26" x14ac:dyDescent="0.25">
      <c r="Q494" t="e">
        <f t="shared" si="42"/>
        <v>#N/A</v>
      </c>
      <c r="R494" t="str">
        <f t="shared" si="43"/>
        <v/>
      </c>
      <c r="T494" t="e">
        <f t="shared" si="44"/>
        <v>#VALUE!</v>
      </c>
      <c r="U494" t="e">
        <f t="shared" si="45"/>
        <v>#VALUE!</v>
      </c>
      <c r="W494" t="e">
        <f t="shared" si="46"/>
        <v>#VALUE!</v>
      </c>
      <c r="Y494" t="e">
        <f>VLOOKUP(H494,Kunden!$G$1:$H$1000,2,FALSE)</f>
        <v>#N/A</v>
      </c>
      <c r="Z494">
        <f t="shared" si="47"/>
        <v>0</v>
      </c>
    </row>
    <row r="495" spans="17:26" x14ac:dyDescent="0.25">
      <c r="Q495" t="e">
        <f t="shared" si="42"/>
        <v>#N/A</v>
      </c>
      <c r="R495" t="str">
        <f t="shared" si="43"/>
        <v/>
      </c>
      <c r="T495" t="e">
        <f t="shared" si="44"/>
        <v>#VALUE!</v>
      </c>
      <c r="U495" t="e">
        <f t="shared" si="45"/>
        <v>#VALUE!</v>
      </c>
      <c r="W495" t="e">
        <f t="shared" si="46"/>
        <v>#VALUE!</v>
      </c>
      <c r="Y495" t="e">
        <f>VLOOKUP(H495,Kunden!$G$1:$H$1000,2,FALSE)</f>
        <v>#N/A</v>
      </c>
      <c r="Z495">
        <f t="shared" si="47"/>
        <v>0</v>
      </c>
    </row>
    <row r="496" spans="17:26" x14ac:dyDescent="0.25">
      <c r="Q496" t="e">
        <f t="shared" si="42"/>
        <v>#N/A</v>
      </c>
      <c r="R496" t="str">
        <f t="shared" si="43"/>
        <v/>
      </c>
      <c r="T496" t="e">
        <f t="shared" si="44"/>
        <v>#VALUE!</v>
      </c>
      <c r="U496" t="e">
        <f t="shared" si="45"/>
        <v>#VALUE!</v>
      </c>
      <c r="W496" t="e">
        <f t="shared" si="46"/>
        <v>#VALUE!</v>
      </c>
      <c r="Y496" t="e">
        <f>VLOOKUP(H496,Kunden!$G$1:$H$1000,2,FALSE)</f>
        <v>#N/A</v>
      </c>
      <c r="Z496">
        <f t="shared" si="47"/>
        <v>0</v>
      </c>
    </row>
    <row r="497" spans="17:26" x14ac:dyDescent="0.25">
      <c r="Q497" t="e">
        <f t="shared" si="42"/>
        <v>#N/A</v>
      </c>
      <c r="R497" t="str">
        <f t="shared" si="43"/>
        <v/>
      </c>
      <c r="T497" t="e">
        <f t="shared" si="44"/>
        <v>#VALUE!</v>
      </c>
      <c r="U497" t="e">
        <f t="shared" si="45"/>
        <v>#VALUE!</v>
      </c>
      <c r="W497" t="e">
        <f t="shared" si="46"/>
        <v>#VALUE!</v>
      </c>
      <c r="Y497" t="e">
        <f>VLOOKUP(H497,Kunden!$G$1:$H$1000,2,FALSE)</f>
        <v>#N/A</v>
      </c>
      <c r="Z497">
        <f t="shared" si="47"/>
        <v>0</v>
      </c>
    </row>
    <row r="498" spans="17:26" x14ac:dyDescent="0.25">
      <c r="Q498" t="e">
        <f t="shared" si="42"/>
        <v>#N/A</v>
      </c>
      <c r="R498" t="str">
        <f t="shared" si="43"/>
        <v/>
      </c>
      <c r="T498" t="e">
        <f t="shared" si="44"/>
        <v>#VALUE!</v>
      </c>
      <c r="U498" t="e">
        <f t="shared" si="45"/>
        <v>#VALUE!</v>
      </c>
      <c r="W498" t="e">
        <f t="shared" si="46"/>
        <v>#VALUE!</v>
      </c>
      <c r="Y498" t="e">
        <f>VLOOKUP(H498,Kunden!$G$1:$H$1000,2,FALSE)</f>
        <v>#N/A</v>
      </c>
      <c r="Z498">
        <f t="shared" si="47"/>
        <v>0</v>
      </c>
    </row>
    <row r="499" spans="17:26" x14ac:dyDescent="0.25">
      <c r="Q499" t="e">
        <f t="shared" si="42"/>
        <v>#N/A</v>
      </c>
      <c r="R499" t="str">
        <f t="shared" si="43"/>
        <v/>
      </c>
      <c r="T499" t="e">
        <f t="shared" si="44"/>
        <v>#VALUE!</v>
      </c>
      <c r="U499" t="e">
        <f t="shared" si="45"/>
        <v>#VALUE!</v>
      </c>
      <c r="W499" t="e">
        <f t="shared" si="46"/>
        <v>#VALUE!</v>
      </c>
      <c r="Y499" t="e">
        <f>VLOOKUP(H499,Kunden!$G$1:$H$1000,2,FALSE)</f>
        <v>#N/A</v>
      </c>
      <c r="Z499">
        <f t="shared" si="47"/>
        <v>0</v>
      </c>
    </row>
    <row r="500" spans="17:26" x14ac:dyDescent="0.25">
      <c r="Q500" t="e">
        <f t="shared" si="42"/>
        <v>#N/A</v>
      </c>
      <c r="R500" t="str">
        <f t="shared" si="43"/>
        <v/>
      </c>
      <c r="T500" t="e">
        <f t="shared" si="44"/>
        <v>#VALUE!</v>
      </c>
      <c r="U500" t="e">
        <f t="shared" si="45"/>
        <v>#VALUE!</v>
      </c>
      <c r="W500" t="e">
        <f t="shared" si="46"/>
        <v>#VALUE!</v>
      </c>
      <c r="Y500" t="e">
        <f>VLOOKUP(H500,Kunden!$G$1:$H$1000,2,FALSE)</f>
        <v>#N/A</v>
      </c>
      <c r="Z500">
        <f t="shared" si="47"/>
        <v>0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Z502"/>
  <sheetViews>
    <sheetView workbookViewId="0">
      <selection activeCell="A2" sqref="A2:P500"/>
    </sheetView>
  </sheetViews>
  <sheetFormatPr baseColWidth="10" defaultRowHeight="15" x14ac:dyDescent="0.25"/>
  <cols>
    <col min="1" max="1" width="11.140625" customWidth="1"/>
    <col min="2" max="2" width="5.42578125" style="4" customWidth="1"/>
    <col min="3" max="3" width="8" customWidth="1"/>
    <col min="4" max="4" width="16.7109375" customWidth="1"/>
    <col min="5" max="5" width="10.28515625" customWidth="1"/>
    <col min="6" max="6" width="31.42578125" customWidth="1"/>
    <col min="7" max="7" width="42.5703125" customWidth="1"/>
    <col min="8" max="8" width="37.42578125" customWidth="1"/>
    <col min="9" max="9" width="44.7109375" customWidth="1"/>
    <col min="17" max="26" width="11.42578125" style="78"/>
  </cols>
  <sheetData>
    <row r="1" spans="1:26" s="5" customFormat="1" x14ac:dyDescent="0.25">
      <c r="A1" s="5" t="s">
        <v>0</v>
      </c>
      <c r="B1" s="73" t="s">
        <v>1</v>
      </c>
      <c r="C1" s="5" t="s">
        <v>8</v>
      </c>
      <c r="D1" s="5" t="s">
        <v>89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51</v>
      </c>
      <c r="P1" s="5" t="s">
        <v>44</v>
      </c>
      <c r="Q1" s="77"/>
      <c r="R1" s="77"/>
      <c r="S1" s="77"/>
      <c r="T1" s="77"/>
      <c r="U1" s="77"/>
      <c r="V1" s="77"/>
      <c r="W1" s="77"/>
      <c r="X1" s="77"/>
      <c r="Y1" s="77"/>
      <c r="Z1" s="77"/>
    </row>
    <row r="2" spans="1:26" x14ac:dyDescent="0.25">
      <c r="A2">
        <f>IF(Tabelle2!A1&gt;0,Tabelle2!A1,"")</f>
        <v>143216</v>
      </c>
      <c r="B2" s="72">
        <f>IF(Tabelle2!A1&gt;0,(Tabelle2!B1)*1,"")</f>
        <v>1</v>
      </c>
      <c r="C2" s="26">
        <f>IF(Tabelle2!A1&gt;0,Tabelle2!M1,"")</f>
        <v>2</v>
      </c>
      <c r="D2" s="26"/>
      <c r="E2" s="3">
        <f>IF(Tabelle2!A1&gt;0,Tabelle2!K1,"")</f>
        <v>46108</v>
      </c>
      <c r="F2" t="str">
        <f>IF(Tabelle2!A1&gt;0,Tabelle2!Z1,"")</f>
        <v>Baumann + Eggimann AG</v>
      </c>
      <c r="G2" t="str">
        <f>IF(Tabelle2!A1&gt;0,Tabelle2!T1,"")</f>
        <v>srb/T250968 Kempinski</v>
      </c>
      <c r="H2" t="str">
        <f>IF(Tabelle2!A1&gt;0,Tabelle2!U1,"")</f>
        <v/>
      </c>
      <c r="I2" t="str">
        <f>IF(Tabelle2!A1&gt;0,Tabelle2!W1,"")</f>
        <v>FIRESWISS FOAM 30-15 / EI30 / 40 dB / 15 mm</v>
      </c>
      <c r="J2">
        <f>IF(Tabelle2!A1&gt;0,Tabelle2!X1,"")</f>
        <v>0</v>
      </c>
      <c r="K2">
        <f>IF(Tabelle2!A1&gt;0,Tabelle2!M1,"")</f>
        <v>2</v>
      </c>
      <c r="L2">
        <f>IF(Tabelle2!A1&gt;0,Tabelle2!N1,"")</f>
        <v>585</v>
      </c>
      <c r="M2">
        <f>IF(Tabelle2!A1&gt;0,Tabelle2!O1,"")</f>
        <v>2018</v>
      </c>
      <c r="N2" s="4">
        <f>IF(Tabelle2!A1&gt;0,Tabelle2!G1,"")</f>
        <v>41.32</v>
      </c>
      <c r="O2">
        <f>IF(Tabelle2!A1&gt;0,Tabelle2!H1,"")</f>
        <v>10242</v>
      </c>
      <c r="P2" t="str">
        <f>IF(Tabelle2!A1&gt;0,VLOOKUP(O2,Kunden!$B$1:$C$2000,2,FALSE),"")</f>
        <v>DE</v>
      </c>
    </row>
    <row r="3" spans="1:26" x14ac:dyDescent="0.25">
      <c r="A3">
        <f>IF(Tabelle2!A2&gt;0,Tabelle2!A2,"")</f>
        <v>143249</v>
      </c>
      <c r="B3" s="72">
        <f>IF(Tabelle2!A2&gt;0,(Tabelle2!B2)*1,"")</f>
        <v>1</v>
      </c>
      <c r="C3" s="26">
        <f>IF(Tabelle2!A2&gt;0,Tabelle2!M2,"")</f>
        <v>1</v>
      </c>
      <c r="D3" s="26"/>
      <c r="E3" s="3">
        <f>IF(Tabelle2!A2&gt;0,Tabelle2!K2,"")</f>
        <v>46106</v>
      </c>
      <c r="F3" t="str">
        <f>IF(Tabelle2!A2&gt;0,Tabelle2!Z2,"")</f>
        <v>Vogel Design AG</v>
      </c>
      <c r="G3" t="str">
        <f>IF(Tabelle2!A2&gt;0,Tabelle2!T2,"")</f>
        <v>B26.0572 / I25.6026 / 01 Raeber AG RT</v>
      </c>
      <c r="H3" t="str">
        <f>IF(Tabelle2!A2&gt;0,Tabelle2!U2,"")</f>
        <v/>
      </c>
      <c r="I3" t="str">
        <f>IF(Tabelle2!A2&gt;0,Tabelle2!W2,"")</f>
        <v>FIRESWISS FOAM 30-15 / EI30 / 40 dB / 15 mm</v>
      </c>
      <c r="J3">
        <f>IF(Tabelle2!A2&gt;0,Tabelle2!X2,"")</f>
        <v>0</v>
      </c>
      <c r="K3">
        <f>IF(Tabelle2!A2&gt;0,Tabelle2!M2,"")</f>
        <v>1</v>
      </c>
      <c r="L3">
        <f>IF(Tabelle2!A2&gt;0,Tabelle2!N2,"")</f>
        <v>630</v>
      </c>
      <c r="M3">
        <f>IF(Tabelle2!A2&gt;0,Tabelle2!O2,"")</f>
        <v>1724</v>
      </c>
      <c r="N3" s="4">
        <f>IF(Tabelle2!A2&gt;0,Tabelle2!G2,"")</f>
        <v>38.01</v>
      </c>
      <c r="O3">
        <f>IF(Tabelle2!A2&gt;0,Tabelle2!H2,"")</f>
        <v>10713</v>
      </c>
      <c r="P3" t="str">
        <f>IF(Tabelle2!A2&gt;0,VLOOKUP(O3,Kunden!$B$1:$C$2000,2,FALSE),"")</f>
        <v>DE</v>
      </c>
    </row>
    <row r="4" spans="1:26" x14ac:dyDescent="0.25">
      <c r="A4">
        <f>IF(Tabelle2!A3&gt;0,Tabelle2!A3,"")</f>
        <v>143251</v>
      </c>
      <c r="B4" s="72">
        <f>IF(Tabelle2!A3&gt;0,(Tabelle2!B3)*1,"")</f>
        <v>1</v>
      </c>
      <c r="C4" s="26">
        <f>IF(Tabelle2!A3&gt;0,Tabelle2!M3,"")</f>
        <v>3</v>
      </c>
      <c r="D4" s="26"/>
      <c r="E4" s="3">
        <f>IF(Tabelle2!A3&gt;0,Tabelle2!K3,"")</f>
        <v>46106</v>
      </c>
      <c r="F4" t="str">
        <f>IF(Tabelle2!A3&gt;0,Tabelle2!Z3,"")</f>
        <v>Glas Trösch AG Isolier- und Sicherheitsglas</v>
      </c>
      <c r="G4" t="str">
        <f>IF(Tabelle2!A3&gt;0,Tabelle2!T3,"")</f>
        <v>881588 / ISO CDR</v>
      </c>
      <c r="H4" t="str">
        <f>IF(Tabelle2!A3&gt;0,Tabelle2!U3,"")</f>
        <v/>
      </c>
      <c r="I4" t="str">
        <f>IF(Tabelle2!A3&gt;0,Tabelle2!W3,"")</f>
        <v>FSF 30-15  *** ISO 1 ***</v>
      </c>
      <c r="J4">
        <f>IF(Tabelle2!A3&gt;0,Tabelle2!X3,"")</f>
        <v>0</v>
      </c>
      <c r="K4">
        <f>IF(Tabelle2!A3&gt;0,Tabelle2!M3,"")</f>
        <v>3</v>
      </c>
      <c r="L4">
        <f>IF(Tabelle2!A3&gt;0,Tabelle2!N3,"")</f>
        <v>424</v>
      </c>
      <c r="M4">
        <f>IF(Tabelle2!A3&gt;0,Tabelle2!O3,"")</f>
        <v>698</v>
      </c>
      <c r="N4" s="4">
        <f>IF(Tabelle2!A3&gt;0,Tabelle2!G3,"")</f>
        <v>10.36</v>
      </c>
      <c r="O4">
        <f>IF(Tabelle2!A3&gt;0,Tabelle2!H3,"")</f>
        <v>10193</v>
      </c>
      <c r="P4" s="76" t="str">
        <f>IF(Tabelle2!A3&gt;0,VLOOKUP(O4,Kunden!$B$1:$C$2000,2,FALSE),"")</f>
        <v>DE</v>
      </c>
    </row>
    <row r="5" spans="1:26" x14ac:dyDescent="0.25">
      <c r="A5">
        <f>IF(Tabelle2!A4&gt;0,Tabelle2!A4,"")</f>
        <v>143276</v>
      </c>
      <c r="B5" s="72">
        <f>IF(Tabelle2!A4&gt;0,(Tabelle2!B4)*1,"")</f>
        <v>1</v>
      </c>
      <c r="C5" s="26">
        <f>IF(Tabelle2!A4&gt;0,Tabelle2!M4,"")</f>
        <v>1</v>
      </c>
      <c r="D5" s="26"/>
      <c r="E5" s="3">
        <f>IF(Tabelle2!A4&gt;0,Tabelle2!K4,"")</f>
        <v>46107</v>
      </c>
      <c r="F5" t="str">
        <f>IF(Tabelle2!A4&gt;0,Tabelle2!Z4,"")</f>
        <v>Glas Trösch SA, succursale Bulle</v>
      </c>
      <c r="G5" t="str">
        <f>IF(Tabelle2!A4&gt;0,Tabelle2!T4,"")</f>
        <v>634550 / ISO CDR</v>
      </c>
      <c r="H5" t="str">
        <f>IF(Tabelle2!A4&gt;0,Tabelle2!U4,"")</f>
        <v/>
      </c>
      <c r="I5" t="str">
        <f>IF(Tabelle2!A4&gt;0,Tabelle2!W4,"")</f>
        <v>FSF 30-15  *** ISO 1 ***</v>
      </c>
      <c r="J5">
        <f>IF(Tabelle2!A4&gt;0,Tabelle2!X4,"")</f>
        <v>0</v>
      </c>
      <c r="K5">
        <f>IF(Tabelle2!A4&gt;0,Tabelle2!M4,"")</f>
        <v>1</v>
      </c>
      <c r="L5">
        <f>IF(Tabelle2!A4&gt;0,Tabelle2!N4,"")</f>
        <v>1488</v>
      </c>
      <c r="M5">
        <f>IF(Tabelle2!A4&gt;0,Tabelle2!O4,"")</f>
        <v>339</v>
      </c>
      <c r="N5" s="4">
        <f>IF(Tabelle2!A4&gt;0,Tabelle2!G4,"")</f>
        <v>17.649999999999999</v>
      </c>
      <c r="O5">
        <f>IF(Tabelle2!A4&gt;0,Tabelle2!H4,"")</f>
        <v>10371</v>
      </c>
      <c r="P5" s="76" t="str">
        <f>IF(Tabelle2!A4&gt;0,VLOOKUP(O5,Kunden!$B$1:$C$2000,2,FALSE),"")</f>
        <v>FR</v>
      </c>
    </row>
    <row r="6" spans="1:26" x14ac:dyDescent="0.25">
      <c r="A6">
        <f>IF(Tabelle2!A5&gt;0,Tabelle2!A5,"")</f>
        <v>143326</v>
      </c>
      <c r="B6" s="72">
        <f>IF(Tabelle2!A5&gt;0,(Tabelle2!B5)*1,"")</f>
        <v>1</v>
      </c>
      <c r="C6" s="26">
        <f>IF(Tabelle2!A5&gt;0,Tabelle2!M5,"")</f>
        <v>1</v>
      </c>
      <c r="D6" s="26"/>
      <c r="E6" s="3">
        <f>IF(Tabelle2!A5&gt;0,Tabelle2!K5,"")</f>
        <v>46107</v>
      </c>
      <c r="F6" t="str">
        <f>IF(Tabelle2!A5&gt;0,Tabelle2!Z5,"")</f>
        <v>Tresortech AG</v>
      </c>
      <c r="G6" t="str">
        <f>IF(Tabelle2!A5&gt;0,Tabelle2!T5,"")</f>
        <v>Bestellung vom 26.02.2026</v>
      </c>
      <c r="H6" t="str">
        <f>IF(Tabelle2!A5&gt;0,Tabelle2!U5,"")</f>
        <v/>
      </c>
      <c r="I6" t="str">
        <f>IF(Tabelle2!A5&gt;0,Tabelle2!W5,"")</f>
        <v>FIRESWISS FOAM 30-19 (VSG) P4A/RC2 / EI30 / 40 dB / 19 mm</v>
      </c>
      <c r="J6">
        <f>IF(Tabelle2!A5&gt;0,Tabelle2!X5,"")</f>
        <v>0</v>
      </c>
      <c r="K6">
        <f>IF(Tabelle2!A5&gt;0,Tabelle2!M5,"")</f>
        <v>1</v>
      </c>
      <c r="L6">
        <f>IF(Tabelle2!A5&gt;0,Tabelle2!N5,"")</f>
        <v>1095</v>
      </c>
      <c r="M6">
        <f>IF(Tabelle2!A5&gt;0,Tabelle2!O5,"")</f>
        <v>1835</v>
      </c>
      <c r="N6" s="4">
        <f>IF(Tabelle2!A5&gt;0,Tabelle2!G5,"")</f>
        <v>86.4</v>
      </c>
      <c r="O6">
        <f>IF(Tabelle2!A5&gt;0,Tabelle2!H5,"")</f>
        <v>11192</v>
      </c>
      <c r="P6" s="76" t="str">
        <f>IF(Tabelle2!A5&gt;0,VLOOKUP(O6,Kunden!$B$1:$C$2000,2,FALSE),"")</f>
        <v>DE</v>
      </c>
    </row>
    <row r="7" spans="1:26" x14ac:dyDescent="0.25">
      <c r="A7">
        <f>IF(Tabelle2!A6&gt;0,Tabelle2!A6,"")</f>
        <v>143327</v>
      </c>
      <c r="B7" s="72">
        <f>IF(Tabelle2!A6&gt;0,(Tabelle2!B6)*1,"")</f>
        <v>1</v>
      </c>
      <c r="C7" s="26">
        <f>IF(Tabelle2!A6&gt;0,Tabelle2!M6,"")</f>
        <v>1</v>
      </c>
      <c r="D7" s="26"/>
      <c r="E7" s="3">
        <f>IF(Tabelle2!A6&gt;0,Tabelle2!K6,"")</f>
        <v>46106</v>
      </c>
      <c r="F7" t="str">
        <f>IF(Tabelle2!A6&gt;0,Tabelle2!Z6,"")</f>
        <v>Falegnameria Gianettoni SA</v>
      </c>
      <c r="G7" t="str">
        <f>IF(Tabelle2!A6&gt;0,Tabelle2!T6,"")</f>
        <v>250554 Hotel Piazza</v>
      </c>
      <c r="H7" t="str">
        <f>IF(Tabelle2!A6&gt;0,Tabelle2!U6,"")</f>
        <v/>
      </c>
      <c r="I7" t="str">
        <f>IF(Tabelle2!A6&gt;0,Tabelle2!W6,"")</f>
        <v>FIRESWISS FOAM 30-15 / EI30 / 40 dB / 15 mm</v>
      </c>
      <c r="J7">
        <f>IF(Tabelle2!A6&gt;0,Tabelle2!X6,"")</f>
        <v>0</v>
      </c>
      <c r="K7">
        <f>IF(Tabelle2!A6&gt;0,Tabelle2!M6,"")</f>
        <v>1</v>
      </c>
      <c r="L7">
        <f>IF(Tabelle2!A6&gt;0,Tabelle2!N6,"")</f>
        <v>1876</v>
      </c>
      <c r="M7">
        <f>IF(Tabelle2!A6&gt;0,Tabelle2!O6,"")</f>
        <v>736</v>
      </c>
      <c r="N7" s="4">
        <f>IF(Tabelle2!A6&gt;0,Tabelle2!G6,"")</f>
        <v>48.32</v>
      </c>
      <c r="O7">
        <f>IF(Tabelle2!A6&gt;0,Tabelle2!H6,"")</f>
        <v>11181</v>
      </c>
      <c r="P7" s="76" t="str">
        <f>IF(Tabelle2!A6&gt;0,VLOOKUP(O7,Kunden!$B$1:$C$2000,2,FALSE),"")</f>
        <v>DE</v>
      </c>
    </row>
    <row r="8" spans="1:26" x14ac:dyDescent="0.25">
      <c r="A8">
        <f>IF(Tabelle2!A7&gt;0,Tabelle2!A7,"")</f>
        <v>143327</v>
      </c>
      <c r="B8" s="72">
        <f>IF(Tabelle2!A7&gt;0,(Tabelle2!B7)*1,"")</f>
        <v>2</v>
      </c>
      <c r="C8" s="26">
        <f>IF(Tabelle2!A7&gt;0,Tabelle2!M7,"")</f>
        <v>1</v>
      </c>
      <c r="D8" s="26"/>
      <c r="E8" s="3">
        <f>IF(Tabelle2!A7&gt;0,Tabelle2!K7,"")</f>
        <v>46106</v>
      </c>
      <c r="F8" t="str">
        <f>IF(Tabelle2!A7&gt;0,Tabelle2!Z7,"")</f>
        <v>Falegnameria Gianettoni SA</v>
      </c>
      <c r="G8" t="str">
        <f>IF(Tabelle2!A7&gt;0,Tabelle2!T7,"")</f>
        <v>250554 Hotel Piazza</v>
      </c>
      <c r="H8" t="str">
        <f>IF(Tabelle2!A7&gt;0,Tabelle2!U7,"")</f>
        <v/>
      </c>
      <c r="I8" t="str">
        <f>IF(Tabelle2!A7&gt;0,Tabelle2!W7,"")</f>
        <v>FIRESWISS FOAM 30-15 / EI30 / 40 dB / 15 mm</v>
      </c>
      <c r="J8">
        <f>IF(Tabelle2!A7&gt;0,Tabelle2!X7,"")</f>
        <v>0</v>
      </c>
      <c r="K8">
        <f>IF(Tabelle2!A7&gt;0,Tabelle2!M7,"")</f>
        <v>1</v>
      </c>
      <c r="L8">
        <f>IF(Tabelle2!A7&gt;0,Tabelle2!N7,"")</f>
        <v>1876</v>
      </c>
      <c r="M8">
        <f>IF(Tabelle2!A7&gt;0,Tabelle2!O7,"")</f>
        <v>239</v>
      </c>
      <c r="N8" s="4">
        <f>IF(Tabelle2!A7&gt;0,Tabelle2!G7,"")</f>
        <v>15.69</v>
      </c>
      <c r="O8">
        <f>IF(Tabelle2!A7&gt;0,Tabelle2!H7,"")</f>
        <v>11181</v>
      </c>
      <c r="P8" s="76" t="str">
        <f>IF(Tabelle2!A7&gt;0,VLOOKUP(O8,Kunden!$B$1:$C$2000,2,FALSE),"")</f>
        <v>DE</v>
      </c>
    </row>
    <row r="9" spans="1:26" x14ac:dyDescent="0.25">
      <c r="A9">
        <f>IF(Tabelle2!A8&gt;0,Tabelle2!A8,"")</f>
        <v>143327</v>
      </c>
      <c r="B9" s="72">
        <f>IF(Tabelle2!A8&gt;0,(Tabelle2!B8)*1,"")</f>
        <v>3</v>
      </c>
      <c r="C9" s="26">
        <f>IF(Tabelle2!A8&gt;0,Tabelle2!M8,"")</f>
        <v>1</v>
      </c>
      <c r="D9" s="26"/>
      <c r="E9" s="3">
        <f>IF(Tabelle2!A8&gt;0,Tabelle2!K8,"")</f>
        <v>46106</v>
      </c>
      <c r="F9" t="str">
        <f>IF(Tabelle2!A8&gt;0,Tabelle2!Z8,"")</f>
        <v>Falegnameria Gianettoni SA</v>
      </c>
      <c r="G9" t="str">
        <f>IF(Tabelle2!A8&gt;0,Tabelle2!T8,"")</f>
        <v>250554 Hotel Piazza</v>
      </c>
      <c r="H9" t="str">
        <f>IF(Tabelle2!A8&gt;0,Tabelle2!U8,"")</f>
        <v/>
      </c>
      <c r="I9" t="str">
        <f>IF(Tabelle2!A8&gt;0,Tabelle2!W8,"")</f>
        <v>FIRESWISS FOAM 30-15 / EI30 / 40 dB / 15 mm</v>
      </c>
      <c r="J9">
        <f>IF(Tabelle2!A8&gt;0,Tabelle2!X8,"")</f>
        <v>0</v>
      </c>
      <c r="K9">
        <f>IF(Tabelle2!A8&gt;0,Tabelle2!M8,"")</f>
        <v>1</v>
      </c>
      <c r="L9">
        <f>IF(Tabelle2!A8&gt;0,Tabelle2!N8,"")</f>
        <v>2022</v>
      </c>
      <c r="M9">
        <f>IF(Tabelle2!A8&gt;0,Tabelle2!O8,"")</f>
        <v>736</v>
      </c>
      <c r="N9" s="4">
        <f>IF(Tabelle2!A8&gt;0,Tabelle2!G8,"")</f>
        <v>52.08</v>
      </c>
      <c r="O9">
        <f>IF(Tabelle2!A8&gt;0,Tabelle2!H8,"")</f>
        <v>11181</v>
      </c>
      <c r="P9" s="76" t="str">
        <f>IF(Tabelle2!A8&gt;0,VLOOKUP(O9,Kunden!$B$1:$C$2000,2,FALSE),"")</f>
        <v>DE</v>
      </c>
    </row>
    <row r="10" spans="1:26" x14ac:dyDescent="0.25">
      <c r="A10">
        <f>IF(Tabelle2!A9&gt;0,Tabelle2!A9,"")</f>
        <v>143327</v>
      </c>
      <c r="B10" s="72">
        <f>IF(Tabelle2!A9&gt;0,(Tabelle2!B9)*1,"")</f>
        <v>4</v>
      </c>
      <c r="C10" s="26">
        <f>IF(Tabelle2!A9&gt;0,Tabelle2!M9,"")</f>
        <v>1</v>
      </c>
      <c r="D10" s="26"/>
      <c r="E10" s="3">
        <f>IF(Tabelle2!A9&gt;0,Tabelle2!K9,"")</f>
        <v>46106</v>
      </c>
      <c r="F10" t="str">
        <f>IF(Tabelle2!A9&gt;0,Tabelle2!Z9,"")</f>
        <v>Falegnameria Gianettoni SA</v>
      </c>
      <c r="G10" t="str">
        <f>IF(Tabelle2!A9&gt;0,Tabelle2!T9,"")</f>
        <v>250554 Hotel Piazza</v>
      </c>
      <c r="H10" t="str">
        <f>IF(Tabelle2!A9&gt;0,Tabelle2!U9,"")</f>
        <v/>
      </c>
      <c r="I10" t="str">
        <f>IF(Tabelle2!A9&gt;0,Tabelle2!W9,"")</f>
        <v>FIRESWISS FOAM 30-15 / EI30 / 40 dB / 15 mm</v>
      </c>
      <c r="J10">
        <f>IF(Tabelle2!A9&gt;0,Tabelle2!X9,"")</f>
        <v>0</v>
      </c>
      <c r="K10">
        <f>IF(Tabelle2!A9&gt;0,Tabelle2!M9,"")</f>
        <v>1</v>
      </c>
      <c r="L10">
        <f>IF(Tabelle2!A9&gt;0,Tabelle2!N9,"")</f>
        <v>2022</v>
      </c>
      <c r="M10">
        <f>IF(Tabelle2!A9&gt;0,Tabelle2!O9,"")</f>
        <v>293</v>
      </c>
      <c r="N10" s="4">
        <f>IF(Tabelle2!A9&gt;0,Tabelle2!G9,"")</f>
        <v>20.73</v>
      </c>
      <c r="O10">
        <f>IF(Tabelle2!A9&gt;0,Tabelle2!H9,"")</f>
        <v>11181</v>
      </c>
      <c r="P10" s="76" t="str">
        <f>IF(Tabelle2!A9&gt;0,VLOOKUP(O10,Kunden!$B$1:$C$2000,2,FALSE),"")</f>
        <v>DE</v>
      </c>
    </row>
    <row r="11" spans="1:26" x14ac:dyDescent="0.25">
      <c r="A11">
        <f>IF(Tabelle2!A10&gt;0,Tabelle2!A10,"")</f>
        <v>143327</v>
      </c>
      <c r="B11" s="72">
        <f>IF(Tabelle2!A10&gt;0,(Tabelle2!B10)*1,"")</f>
        <v>5</v>
      </c>
      <c r="C11" s="26">
        <f>IF(Tabelle2!A10&gt;0,Tabelle2!M10,"")</f>
        <v>1</v>
      </c>
      <c r="D11" s="26"/>
      <c r="E11" s="3">
        <f>IF(Tabelle2!A10&gt;0,Tabelle2!K10,"")</f>
        <v>46106</v>
      </c>
      <c r="F11" t="str">
        <f>IF(Tabelle2!A10&gt;0,Tabelle2!Z10,"")</f>
        <v>Falegnameria Gianettoni SA</v>
      </c>
      <c r="G11" t="str">
        <f>IF(Tabelle2!A10&gt;0,Tabelle2!T10,"")</f>
        <v>250554 Hotel Piazza</v>
      </c>
      <c r="H11" t="str">
        <f>IF(Tabelle2!A10&gt;0,Tabelle2!U10,"")</f>
        <v/>
      </c>
      <c r="I11" t="str">
        <f>IF(Tabelle2!A10&gt;0,Tabelle2!W10,"")</f>
        <v>FIRESWISS FOAM 30-15 / EI30 / 40 dB / 15 mm</v>
      </c>
      <c r="J11">
        <f>IF(Tabelle2!A10&gt;0,Tabelle2!X10,"")</f>
        <v>0</v>
      </c>
      <c r="K11">
        <f>IF(Tabelle2!A10&gt;0,Tabelle2!M10,"")</f>
        <v>1</v>
      </c>
      <c r="L11">
        <f>IF(Tabelle2!A10&gt;0,Tabelle2!N10,"")</f>
        <v>1900</v>
      </c>
      <c r="M11">
        <f>IF(Tabelle2!A10&gt;0,Tabelle2!O10,"")</f>
        <v>736</v>
      </c>
      <c r="N11" s="4">
        <f>IF(Tabelle2!A10&gt;0,Tabelle2!G10,"")</f>
        <v>48.94</v>
      </c>
      <c r="O11">
        <f>IF(Tabelle2!A10&gt;0,Tabelle2!H10,"")</f>
        <v>11181</v>
      </c>
      <c r="P11" s="76" t="str">
        <f>IF(Tabelle2!A10&gt;0,VLOOKUP(O11,Kunden!$B$1:$C$2000,2,FALSE),"")</f>
        <v>DE</v>
      </c>
    </row>
    <row r="12" spans="1:26" x14ac:dyDescent="0.25">
      <c r="A12">
        <f>IF(Tabelle2!A11&gt;0,Tabelle2!A11,"")</f>
        <v>143327</v>
      </c>
      <c r="B12" s="72">
        <f>IF(Tabelle2!A11&gt;0,(Tabelle2!B11)*1,"")</f>
        <v>6</v>
      </c>
      <c r="C12" s="26">
        <f>IF(Tabelle2!A11&gt;0,Tabelle2!M11,"")</f>
        <v>1</v>
      </c>
      <c r="D12" s="26"/>
      <c r="E12" s="3">
        <f>IF(Tabelle2!A11&gt;0,Tabelle2!K11,"")</f>
        <v>46106</v>
      </c>
      <c r="F12" t="str">
        <f>IF(Tabelle2!A11&gt;0,Tabelle2!Z11,"")</f>
        <v>Falegnameria Gianettoni SA</v>
      </c>
      <c r="G12" t="str">
        <f>IF(Tabelle2!A11&gt;0,Tabelle2!T11,"")</f>
        <v>250554 Hotel Piazza</v>
      </c>
      <c r="H12" t="str">
        <f>IF(Tabelle2!A11&gt;0,Tabelle2!U11,"")</f>
        <v/>
      </c>
      <c r="I12" t="str">
        <f>IF(Tabelle2!A11&gt;0,Tabelle2!W11,"")</f>
        <v>FIRESWISS FOAM 30-15 / EI30 / 40 dB / 15 mm</v>
      </c>
      <c r="J12">
        <f>IF(Tabelle2!A11&gt;0,Tabelle2!X11,"")</f>
        <v>0</v>
      </c>
      <c r="K12">
        <f>IF(Tabelle2!A11&gt;0,Tabelle2!M11,"")</f>
        <v>1</v>
      </c>
      <c r="L12">
        <f>IF(Tabelle2!A11&gt;0,Tabelle2!N11,"")</f>
        <v>1900</v>
      </c>
      <c r="M12">
        <f>IF(Tabelle2!A11&gt;0,Tabelle2!O11,"")</f>
        <v>256</v>
      </c>
      <c r="N12" s="4">
        <f>IF(Tabelle2!A11&gt;0,Tabelle2!G11,"")</f>
        <v>17.02</v>
      </c>
      <c r="O12">
        <f>IF(Tabelle2!A11&gt;0,Tabelle2!H11,"")</f>
        <v>11181</v>
      </c>
      <c r="P12" s="76" t="str">
        <f>IF(Tabelle2!A11&gt;0,VLOOKUP(O12,Kunden!$B$1:$C$2000,2,FALSE),"")</f>
        <v>DE</v>
      </c>
    </row>
    <row r="13" spans="1:26" x14ac:dyDescent="0.25">
      <c r="A13">
        <f>IF(Tabelle2!A12&gt;0,Tabelle2!A12,"")</f>
        <v>143327</v>
      </c>
      <c r="B13" s="72">
        <f>IF(Tabelle2!A12&gt;0,(Tabelle2!B12)*1,"")</f>
        <v>7</v>
      </c>
      <c r="C13" s="26">
        <f>IF(Tabelle2!A12&gt;0,Tabelle2!M12,"")</f>
        <v>1</v>
      </c>
      <c r="D13" s="26"/>
      <c r="E13" s="3">
        <f>IF(Tabelle2!A12&gt;0,Tabelle2!K12,"")</f>
        <v>46106</v>
      </c>
      <c r="F13" t="str">
        <f>IF(Tabelle2!A12&gt;0,Tabelle2!Z12,"")</f>
        <v>Falegnameria Gianettoni SA</v>
      </c>
      <c r="G13" t="str">
        <f>IF(Tabelle2!A12&gt;0,Tabelle2!T12,"")</f>
        <v>250554 Hotel Piazza</v>
      </c>
      <c r="H13" t="str">
        <f>IF(Tabelle2!A12&gt;0,Tabelle2!U12,"")</f>
        <v/>
      </c>
      <c r="I13" t="str">
        <f>IF(Tabelle2!A12&gt;0,Tabelle2!W12,"")</f>
        <v>FIRESWISS FOAM 30-15 / EI30 / 40 dB / 15 mm</v>
      </c>
      <c r="J13">
        <f>IF(Tabelle2!A12&gt;0,Tabelle2!X12,"")</f>
        <v>0</v>
      </c>
      <c r="K13">
        <f>IF(Tabelle2!A12&gt;0,Tabelle2!M12,"")</f>
        <v>1</v>
      </c>
      <c r="L13">
        <f>IF(Tabelle2!A12&gt;0,Tabelle2!N12,"")</f>
        <v>736</v>
      </c>
      <c r="M13">
        <f>IF(Tabelle2!A12&gt;0,Tabelle2!O12,"")</f>
        <v>2122</v>
      </c>
      <c r="N13" s="4">
        <f>IF(Tabelle2!A12&gt;0,Tabelle2!G12,"")</f>
        <v>54.66</v>
      </c>
      <c r="O13">
        <f>IF(Tabelle2!A12&gt;0,Tabelle2!H12,"")</f>
        <v>11181</v>
      </c>
      <c r="P13" s="76" t="str">
        <f>IF(Tabelle2!A12&gt;0,VLOOKUP(O13,Kunden!$B$1:$C$2000,2,FALSE),"")</f>
        <v>DE</v>
      </c>
    </row>
    <row r="14" spans="1:26" x14ac:dyDescent="0.25">
      <c r="A14">
        <f>IF(Tabelle2!A13&gt;0,Tabelle2!A13,"")</f>
        <v>143334</v>
      </c>
      <c r="B14" s="72">
        <f>IF(Tabelle2!A13&gt;0,(Tabelle2!B13)*1,"")</f>
        <v>1</v>
      </c>
      <c r="C14" s="26">
        <f>IF(Tabelle2!A13&gt;0,Tabelle2!M13,"")</f>
        <v>1</v>
      </c>
      <c r="D14" s="26"/>
      <c r="E14" s="3">
        <f>IF(Tabelle2!A13&gt;0,Tabelle2!K13,"")</f>
        <v>46104</v>
      </c>
      <c r="F14" t="str">
        <f>IF(Tabelle2!A13&gt;0,Tabelle2!Z13,"")</f>
        <v>Messmer Metallbau GmbH</v>
      </c>
      <c r="G14" t="str">
        <f>IF(Tabelle2!A13&gt;0,Tabelle2!T13,"")</f>
        <v>Rebgasse</v>
      </c>
      <c r="H14" t="str">
        <f>IF(Tabelle2!A13&gt;0,Tabelle2!U13,"")</f>
        <v/>
      </c>
      <c r="I14" t="str">
        <f>IF(Tabelle2!A13&gt;0,Tabelle2!W13,"")</f>
        <v>FIRESWISS FOAM 30-15 / EI30 / 40 dB / 15 mm</v>
      </c>
      <c r="J14">
        <f>IF(Tabelle2!A13&gt;0,Tabelle2!X13,"")</f>
        <v>0</v>
      </c>
      <c r="K14">
        <f>IF(Tabelle2!A13&gt;0,Tabelle2!M13,"")</f>
        <v>1</v>
      </c>
      <c r="L14">
        <f>IF(Tabelle2!A13&gt;0,Tabelle2!N13,"")</f>
        <v>1999</v>
      </c>
      <c r="M14">
        <f>IF(Tabelle2!A13&gt;0,Tabelle2!O13,"")</f>
        <v>868</v>
      </c>
      <c r="N14" s="4">
        <f>IF(Tabelle2!A13&gt;0,Tabelle2!G13,"")</f>
        <v>60.72</v>
      </c>
      <c r="O14">
        <f>IF(Tabelle2!A13&gt;0,Tabelle2!H13,"")</f>
        <v>10226</v>
      </c>
      <c r="P14" s="76" t="str">
        <f>IF(Tabelle2!A13&gt;0,VLOOKUP(O14,Kunden!$B$1:$C$2000,2,FALSE),"")</f>
        <v>DE</v>
      </c>
    </row>
    <row r="15" spans="1:26" x14ac:dyDescent="0.25">
      <c r="A15">
        <f>IF(Tabelle2!A14&gt;0,Tabelle2!A14,"")</f>
        <v>143334</v>
      </c>
      <c r="B15" s="72">
        <f>IF(Tabelle2!A14&gt;0,(Tabelle2!B14)*1,"")</f>
        <v>2</v>
      </c>
      <c r="C15" s="26">
        <f>IF(Tabelle2!A14&gt;0,Tabelle2!M14,"")</f>
        <v>1</v>
      </c>
      <c r="D15" s="26"/>
      <c r="E15" s="3">
        <f>IF(Tabelle2!A14&gt;0,Tabelle2!K14,"")</f>
        <v>46104</v>
      </c>
      <c r="F15" t="str">
        <f>IF(Tabelle2!A14&gt;0,Tabelle2!Z14,"")</f>
        <v>Messmer Metallbau GmbH</v>
      </c>
      <c r="G15" t="str">
        <f>IF(Tabelle2!A14&gt;0,Tabelle2!T14,"")</f>
        <v>Rebgasse</v>
      </c>
      <c r="H15" t="str">
        <f>IF(Tabelle2!A14&gt;0,Tabelle2!U14,"")</f>
        <v/>
      </c>
      <c r="I15" t="str">
        <f>IF(Tabelle2!A14&gt;0,Tabelle2!W14,"")</f>
        <v>FIRESWISS FOAM 30-15 / EI30 / 40 dB / 15 mm</v>
      </c>
      <c r="J15">
        <f>IF(Tabelle2!A14&gt;0,Tabelle2!X14,"")</f>
        <v>0</v>
      </c>
      <c r="K15">
        <f>IF(Tabelle2!A14&gt;0,Tabelle2!M14,"")</f>
        <v>1</v>
      </c>
      <c r="L15">
        <f>IF(Tabelle2!A14&gt;0,Tabelle2!N14,"")</f>
        <v>1914</v>
      </c>
      <c r="M15">
        <f>IF(Tabelle2!A14&gt;0,Tabelle2!O14,"")</f>
        <v>1054</v>
      </c>
      <c r="N15" s="4">
        <f>IF(Tabelle2!A14&gt;0,Tabelle2!G14,"")</f>
        <v>70.599999999999994</v>
      </c>
      <c r="O15">
        <f>IF(Tabelle2!A14&gt;0,Tabelle2!H14,"")</f>
        <v>10226</v>
      </c>
      <c r="P15" s="76" t="str">
        <f>IF(Tabelle2!A14&gt;0,VLOOKUP(O15,Kunden!$B$1:$C$2000,2,FALSE),"")</f>
        <v>DE</v>
      </c>
    </row>
    <row r="16" spans="1:26" x14ac:dyDescent="0.25">
      <c r="A16">
        <f>IF(Tabelle2!A15&gt;0,Tabelle2!A15,"")</f>
        <v>143336</v>
      </c>
      <c r="B16" s="72">
        <f>IF(Tabelle2!A15&gt;0,(Tabelle2!B15)*1,"")</f>
        <v>1</v>
      </c>
      <c r="C16" s="26">
        <f>IF(Tabelle2!A15&gt;0,Tabelle2!M15,"")</f>
        <v>3</v>
      </c>
      <c r="D16" s="26"/>
      <c r="E16" s="3">
        <f>IF(Tabelle2!A15&gt;0,Tabelle2!K15,"")</f>
        <v>46107</v>
      </c>
      <c r="F16" t="str">
        <f>IF(Tabelle2!A15&gt;0,Tabelle2!Z15,"")</f>
        <v>Glas Trösch SA, succursale Bulle</v>
      </c>
      <c r="G16" t="str">
        <f>IF(Tabelle2!A15&gt;0,Tabelle2!T15,"")</f>
        <v>635189 / ISO CDR</v>
      </c>
      <c r="H16" t="str">
        <f>IF(Tabelle2!A15&gt;0,Tabelle2!U15,"")</f>
        <v/>
      </c>
      <c r="I16" t="str">
        <f>IF(Tabelle2!A15&gt;0,Tabelle2!W15,"")</f>
        <v>FSF 60-23  *** ISO 1 ***</v>
      </c>
      <c r="J16">
        <f>IF(Tabelle2!A15&gt;0,Tabelle2!X15,"")</f>
        <v>0</v>
      </c>
      <c r="K16">
        <f>IF(Tabelle2!A15&gt;0,Tabelle2!M15,"")</f>
        <v>3</v>
      </c>
      <c r="L16">
        <f>IF(Tabelle2!A15&gt;0,Tabelle2!N15,"")</f>
        <v>1028</v>
      </c>
      <c r="M16">
        <f>IF(Tabelle2!A15&gt;0,Tabelle2!O15,"")</f>
        <v>2218</v>
      </c>
      <c r="N16" s="4">
        <f>IF(Tabelle2!A15&gt;0,Tabelle2!G15,"")</f>
        <v>120.84</v>
      </c>
      <c r="O16">
        <f>IF(Tabelle2!A15&gt;0,Tabelle2!H15,"")</f>
        <v>10371</v>
      </c>
      <c r="P16" s="76" t="str">
        <f>IF(Tabelle2!A15&gt;0,VLOOKUP(O16,Kunden!$B$1:$C$2000,2,FALSE),"")</f>
        <v>FR</v>
      </c>
    </row>
    <row r="17" spans="1:16" x14ac:dyDescent="0.25">
      <c r="A17">
        <f>IF(Tabelle2!A16&gt;0,Tabelle2!A16,"")</f>
        <v>143337</v>
      </c>
      <c r="B17" s="72">
        <f>IF(Tabelle2!A16&gt;0,(Tabelle2!B16)*1,"")</f>
        <v>1</v>
      </c>
      <c r="C17" s="26">
        <f>IF(Tabelle2!A16&gt;0,Tabelle2!M16,"")</f>
        <v>1</v>
      </c>
      <c r="D17" s="26"/>
      <c r="E17" s="3">
        <f>IF(Tabelle2!A16&gt;0,Tabelle2!K16,"")</f>
        <v>46105</v>
      </c>
      <c r="F17" t="str">
        <f>IF(Tabelle2!A16&gt;0,Tabelle2!Z16,"")</f>
        <v>Walzer SA</v>
      </c>
      <c r="G17" t="str">
        <f>IF(Tabelle2!A16&gt;0,Tabelle2!T16,"")</f>
        <v>DN-FS-W-2025-0464-Grd-Rue 45</v>
      </c>
      <c r="H17" t="str">
        <f>IF(Tabelle2!A16&gt;0,Tabelle2!U16,"")</f>
        <v/>
      </c>
      <c r="I17" t="str">
        <f>IF(Tabelle2!A16&gt;0,Tabelle2!W16,"")</f>
        <v>PYROBEL 16 Clearvision / EI30 / 40 dB / 17 mm</v>
      </c>
      <c r="J17">
        <f>IF(Tabelle2!A16&gt;0,Tabelle2!X16,"")</f>
        <v>0</v>
      </c>
      <c r="K17">
        <f>IF(Tabelle2!A16&gt;0,Tabelle2!M16,"")</f>
        <v>1</v>
      </c>
      <c r="L17">
        <f>IF(Tabelle2!A16&gt;0,Tabelle2!N16,"")</f>
        <v>700</v>
      </c>
      <c r="M17">
        <f>IF(Tabelle2!A16&gt;0,Tabelle2!O16,"")</f>
        <v>1814</v>
      </c>
      <c r="N17" s="4">
        <f>IF(Tabelle2!A16&gt;0,Tabelle2!G16,"")</f>
        <v>50.79</v>
      </c>
      <c r="O17">
        <f>IF(Tabelle2!A16&gt;0,Tabelle2!H16,"")</f>
        <v>10787</v>
      </c>
      <c r="P17" s="76" t="str">
        <f>IF(Tabelle2!A16&gt;0,VLOOKUP(O17,Kunden!$B$1:$C$2000,2,FALSE),"")</f>
        <v>FR</v>
      </c>
    </row>
    <row r="18" spans="1:16" x14ac:dyDescent="0.25">
      <c r="A18">
        <f>IF(Tabelle2!A17&gt;0,Tabelle2!A17,"")</f>
        <v>143341</v>
      </c>
      <c r="B18" s="72">
        <f>IF(Tabelle2!A17&gt;0,(Tabelle2!B17)*1,"")</f>
        <v>1</v>
      </c>
      <c r="C18" s="26">
        <f>IF(Tabelle2!A17&gt;0,Tabelle2!M17,"")</f>
        <v>1</v>
      </c>
      <c r="D18" s="26"/>
      <c r="E18" s="3">
        <f>IF(Tabelle2!A17&gt;0,Tabelle2!K17,"")</f>
        <v>46104</v>
      </c>
      <c r="F18" t="str">
        <f>IF(Tabelle2!A17&gt;0,Tabelle2!Z17,"")</f>
        <v>Glas Fritz Schweiz GmbH</v>
      </c>
      <c r="G18" t="str">
        <f>IF(Tabelle2!A17&gt;0,Tabelle2!T17,"")</f>
        <v>Gemeinde Fröhnd Vordächer Bestellung ONS8825</v>
      </c>
      <c r="H18" t="str">
        <f>IF(Tabelle2!A17&gt;0,Tabelle2!U17,"")</f>
        <v/>
      </c>
      <c r="I18" t="str">
        <f>IF(Tabelle2!A17&gt;0,Tabelle2!W17,"")</f>
        <v>FIRESWISS FOAM 30-15 / EI30 / 40 dB / 15 mm</v>
      </c>
      <c r="J18">
        <f>IF(Tabelle2!A17&gt;0,Tabelle2!X17,"")</f>
        <v>0</v>
      </c>
      <c r="K18">
        <f>IF(Tabelle2!A17&gt;0,Tabelle2!M17,"")</f>
        <v>1</v>
      </c>
      <c r="L18">
        <f>IF(Tabelle2!A17&gt;0,Tabelle2!N17,"")</f>
        <v>276</v>
      </c>
      <c r="M18">
        <f>IF(Tabelle2!A17&gt;0,Tabelle2!O17,"")</f>
        <v>276</v>
      </c>
      <c r="N18" s="4">
        <f>IF(Tabelle2!A17&gt;0,Tabelle2!G17,"")</f>
        <v>2.66</v>
      </c>
      <c r="O18">
        <f>IF(Tabelle2!A17&gt;0,Tabelle2!H17,"")</f>
        <v>11425</v>
      </c>
      <c r="P18" s="76" t="str">
        <f>IF(Tabelle2!A17&gt;0,VLOOKUP(O18,Kunden!$B$1:$C$2000,2,FALSE),"")</f>
        <v>GF</v>
      </c>
    </row>
    <row r="19" spans="1:16" x14ac:dyDescent="0.25">
      <c r="A19">
        <f>IF(Tabelle2!A18&gt;0,Tabelle2!A18,"")</f>
        <v>143341</v>
      </c>
      <c r="B19" s="72">
        <f>IF(Tabelle2!A18&gt;0,(Tabelle2!B18)*1,"")</f>
        <v>2</v>
      </c>
      <c r="C19" s="26">
        <f>IF(Tabelle2!A18&gt;0,Tabelle2!M18,"")</f>
        <v>3</v>
      </c>
      <c r="D19" s="26"/>
      <c r="E19" s="3">
        <f>IF(Tabelle2!A18&gt;0,Tabelle2!K18,"")</f>
        <v>46104</v>
      </c>
      <c r="F19" t="str">
        <f>IF(Tabelle2!A18&gt;0,Tabelle2!Z18,"")</f>
        <v>Glas Fritz Schweiz GmbH</v>
      </c>
      <c r="G19" t="str">
        <f>IF(Tabelle2!A18&gt;0,Tabelle2!T18,"")</f>
        <v>Gemeinde Fröhnd Vordächer Bestellung ONS8825</v>
      </c>
      <c r="H19" t="str">
        <f>IF(Tabelle2!A18&gt;0,Tabelle2!U18,"")</f>
        <v/>
      </c>
      <c r="I19" t="str">
        <f>IF(Tabelle2!A18&gt;0,Tabelle2!W18,"")</f>
        <v>FIRESWISS FOAM 30-15 / EI30 / 40 dB / 15 mm</v>
      </c>
      <c r="J19">
        <f>IF(Tabelle2!A18&gt;0,Tabelle2!X18,"")</f>
        <v>0</v>
      </c>
      <c r="K19">
        <f>IF(Tabelle2!A18&gt;0,Tabelle2!M18,"")</f>
        <v>3</v>
      </c>
      <c r="L19">
        <f>IF(Tabelle2!A18&gt;0,Tabelle2!N18,"")</f>
        <v>282</v>
      </c>
      <c r="M19">
        <f>IF(Tabelle2!A18&gt;0,Tabelle2!O18,"")</f>
        <v>282</v>
      </c>
      <c r="N19" s="4">
        <f>IF(Tabelle2!A18&gt;0,Tabelle2!G18,"")</f>
        <v>2.78</v>
      </c>
      <c r="O19">
        <f>IF(Tabelle2!A18&gt;0,Tabelle2!H18,"")</f>
        <v>11425</v>
      </c>
      <c r="P19" s="76" t="str">
        <f>IF(Tabelle2!A18&gt;0,VLOOKUP(O19,Kunden!$B$1:$C$2000,2,FALSE),"")</f>
        <v>GF</v>
      </c>
    </row>
    <row r="20" spans="1:16" x14ac:dyDescent="0.25">
      <c r="A20">
        <f>IF(Tabelle2!A19&gt;0,Tabelle2!A19,"")</f>
        <v>143347</v>
      </c>
      <c r="B20" s="72">
        <f>IF(Tabelle2!A19&gt;0,(Tabelle2!B19)*1,"")</f>
        <v>1</v>
      </c>
      <c r="C20" s="26">
        <f>IF(Tabelle2!A19&gt;0,Tabelle2!M19,"")</f>
        <v>2</v>
      </c>
      <c r="D20" s="26"/>
      <c r="E20" s="3">
        <f>IF(Tabelle2!A19&gt;0,Tabelle2!K19,"")</f>
        <v>46106</v>
      </c>
      <c r="F20" t="str">
        <f>IF(Tabelle2!A19&gt;0,Tabelle2!Z19,"")</f>
        <v>Holzplatten AG</v>
      </c>
      <c r="G20" t="str">
        <f>IF(Tabelle2!A19&gt;0,Tabelle2!T19,"")</f>
        <v>B25.1430-01.01-05</v>
      </c>
      <c r="H20" t="str">
        <f>IF(Tabelle2!A19&gt;0,Tabelle2!U19,"")</f>
        <v/>
      </c>
      <c r="I20" t="str">
        <f>IF(Tabelle2!A19&gt;0,Tabelle2!W19,"")</f>
        <v>FIRESWISS FOAM 30-15 / EI30 / 40 dB / 15 mm</v>
      </c>
      <c r="J20">
        <f>IF(Tabelle2!A19&gt;0,Tabelle2!X19,"")</f>
        <v>0</v>
      </c>
      <c r="K20">
        <f>IF(Tabelle2!A19&gt;0,Tabelle2!M19,"")</f>
        <v>2</v>
      </c>
      <c r="L20">
        <f>IF(Tabelle2!A19&gt;0,Tabelle2!N19,"")</f>
        <v>1015</v>
      </c>
      <c r="M20">
        <f>IF(Tabelle2!A19&gt;0,Tabelle2!O19,"")</f>
        <v>2070</v>
      </c>
      <c r="N20" s="4">
        <f>IF(Tabelle2!A19&gt;0,Tabelle2!G19,"")</f>
        <v>73.540000000000006</v>
      </c>
      <c r="O20">
        <f>IF(Tabelle2!A19&gt;0,Tabelle2!H19,"")</f>
        <v>10900</v>
      </c>
      <c r="P20" s="76" t="str">
        <f>IF(Tabelle2!A19&gt;0,VLOOKUP(O20,Kunden!$B$1:$C$2000,2,FALSE),"")</f>
        <v>DE</v>
      </c>
    </row>
    <row r="21" spans="1:16" x14ac:dyDescent="0.25">
      <c r="A21">
        <f>IF(Tabelle2!A20&gt;0,Tabelle2!A20,"")</f>
        <v>143347</v>
      </c>
      <c r="B21" s="72">
        <f>IF(Tabelle2!A20&gt;0,(Tabelle2!B20)*1,"")</f>
        <v>2</v>
      </c>
      <c r="C21" s="26">
        <f>IF(Tabelle2!A20&gt;0,Tabelle2!M20,"")</f>
        <v>1</v>
      </c>
      <c r="D21" s="26"/>
      <c r="E21" s="3">
        <f>IF(Tabelle2!A20&gt;0,Tabelle2!K20,"")</f>
        <v>46106</v>
      </c>
      <c r="F21" t="str">
        <f>IF(Tabelle2!A20&gt;0,Tabelle2!Z20,"")</f>
        <v>Holzplatten AG</v>
      </c>
      <c r="G21" t="str">
        <f>IF(Tabelle2!A20&gt;0,Tabelle2!T20,"")</f>
        <v>B25.1430-01.01-05</v>
      </c>
      <c r="H21" t="str">
        <f>IF(Tabelle2!A20&gt;0,Tabelle2!U20,"")</f>
        <v/>
      </c>
      <c r="I21" t="str">
        <f>IF(Tabelle2!A20&gt;0,Tabelle2!W20,"")</f>
        <v>FIRESWISS FOAM 30-15 / EI30 / 40 dB / 15 mm</v>
      </c>
      <c r="J21">
        <f>IF(Tabelle2!A20&gt;0,Tabelle2!X20,"")</f>
        <v>0</v>
      </c>
      <c r="K21">
        <f>IF(Tabelle2!A20&gt;0,Tabelle2!M20,"")</f>
        <v>1</v>
      </c>
      <c r="L21">
        <f>IF(Tabelle2!A20&gt;0,Tabelle2!N20,"")</f>
        <v>1020</v>
      </c>
      <c r="M21">
        <f>IF(Tabelle2!A20&gt;0,Tabelle2!O20,"")</f>
        <v>2070</v>
      </c>
      <c r="N21" s="4">
        <f>IF(Tabelle2!A20&gt;0,Tabelle2!G20,"")</f>
        <v>73.89</v>
      </c>
      <c r="O21">
        <f>IF(Tabelle2!A20&gt;0,Tabelle2!H20,"")</f>
        <v>10900</v>
      </c>
      <c r="P21" s="76" t="str">
        <f>IF(Tabelle2!A20&gt;0,VLOOKUP(O21,Kunden!$B$1:$C$2000,2,FALSE),"")</f>
        <v>DE</v>
      </c>
    </row>
    <row r="22" spans="1:16" x14ac:dyDescent="0.25">
      <c r="A22">
        <f>IF(Tabelle2!A21&gt;0,Tabelle2!A21,"")</f>
        <v>143347</v>
      </c>
      <c r="B22" s="72">
        <f>IF(Tabelle2!A21&gt;0,(Tabelle2!B21)*1,"")</f>
        <v>3</v>
      </c>
      <c r="C22" s="26">
        <f>IF(Tabelle2!A21&gt;0,Tabelle2!M21,"")</f>
        <v>5</v>
      </c>
      <c r="D22" s="26"/>
      <c r="E22" s="3">
        <f>IF(Tabelle2!A21&gt;0,Tabelle2!K21,"")</f>
        <v>46106</v>
      </c>
      <c r="F22" t="str">
        <f>IF(Tabelle2!A21&gt;0,Tabelle2!Z21,"")</f>
        <v>Holzplatten AG</v>
      </c>
      <c r="G22" t="str">
        <f>IF(Tabelle2!A21&gt;0,Tabelle2!T21,"")</f>
        <v>B25.1430-01.01-05</v>
      </c>
      <c r="H22" t="str">
        <f>IF(Tabelle2!A21&gt;0,Tabelle2!U21,"")</f>
        <v/>
      </c>
      <c r="I22" t="str">
        <f>IF(Tabelle2!A21&gt;0,Tabelle2!W21,"")</f>
        <v>FIRESWISS FOAM 30-15 / EI30 / 40 dB / 15 mm</v>
      </c>
      <c r="J22">
        <f>IF(Tabelle2!A21&gt;0,Tabelle2!X21,"")</f>
        <v>0</v>
      </c>
      <c r="K22">
        <f>IF(Tabelle2!A21&gt;0,Tabelle2!M21,"")</f>
        <v>5</v>
      </c>
      <c r="L22">
        <f>IF(Tabelle2!A21&gt;0,Tabelle2!N21,"")</f>
        <v>775</v>
      </c>
      <c r="M22">
        <f>IF(Tabelle2!A21&gt;0,Tabelle2!O21,"")</f>
        <v>2070</v>
      </c>
      <c r="N22" s="4">
        <f>IF(Tabelle2!A21&gt;0,Tabelle2!G21,"")</f>
        <v>56.15</v>
      </c>
      <c r="O22">
        <f>IF(Tabelle2!A21&gt;0,Tabelle2!H21,"")</f>
        <v>10900</v>
      </c>
      <c r="P22" s="76" t="str">
        <f>IF(Tabelle2!A21&gt;0,VLOOKUP(O22,Kunden!$B$1:$C$2000,2,FALSE),"")</f>
        <v>DE</v>
      </c>
    </row>
    <row r="23" spans="1:16" x14ac:dyDescent="0.25">
      <c r="A23">
        <f>IF(Tabelle2!A22&gt;0,Tabelle2!A22,"")</f>
        <v>143347</v>
      </c>
      <c r="B23" s="72">
        <f>IF(Tabelle2!A22&gt;0,(Tabelle2!B22)*1,"")</f>
        <v>4</v>
      </c>
      <c r="C23" s="26">
        <f>IF(Tabelle2!A22&gt;0,Tabelle2!M22,"")</f>
        <v>2</v>
      </c>
      <c r="D23" s="26"/>
      <c r="E23" s="3">
        <f>IF(Tabelle2!A22&gt;0,Tabelle2!K22,"")</f>
        <v>46106</v>
      </c>
      <c r="F23" t="str">
        <f>IF(Tabelle2!A22&gt;0,Tabelle2!Z22,"")</f>
        <v>Holzplatten AG</v>
      </c>
      <c r="G23" t="str">
        <f>IF(Tabelle2!A22&gt;0,Tabelle2!T22,"")</f>
        <v>B25.1430-01.01-05</v>
      </c>
      <c r="H23" t="str">
        <f>IF(Tabelle2!A22&gt;0,Tabelle2!U22,"")</f>
        <v/>
      </c>
      <c r="I23" t="str">
        <f>IF(Tabelle2!A22&gt;0,Tabelle2!W22,"")</f>
        <v>FIRESWISS FOAM 30-15 / EI30 / 40 dB / 15 mm</v>
      </c>
      <c r="J23">
        <f>IF(Tabelle2!A22&gt;0,Tabelle2!X22,"")</f>
        <v>0</v>
      </c>
      <c r="K23">
        <f>IF(Tabelle2!A22&gt;0,Tabelle2!M22,"")</f>
        <v>2</v>
      </c>
      <c r="L23">
        <f>IF(Tabelle2!A22&gt;0,Tabelle2!N22,"")</f>
        <v>643</v>
      </c>
      <c r="M23">
        <f>IF(Tabelle2!A22&gt;0,Tabelle2!O22,"")</f>
        <v>1538</v>
      </c>
      <c r="N23" s="4">
        <f>IF(Tabelle2!A22&gt;0,Tabelle2!G22,"")</f>
        <v>34.61</v>
      </c>
      <c r="O23">
        <f>IF(Tabelle2!A22&gt;0,Tabelle2!H22,"")</f>
        <v>10900</v>
      </c>
      <c r="P23" s="76" t="str">
        <f>IF(Tabelle2!A22&gt;0,VLOOKUP(O23,Kunden!$B$1:$C$2000,2,FALSE),"")</f>
        <v>DE</v>
      </c>
    </row>
    <row r="24" spans="1:16" x14ac:dyDescent="0.25">
      <c r="A24">
        <f>IF(Tabelle2!A23&gt;0,Tabelle2!A23,"")</f>
        <v>143347</v>
      </c>
      <c r="B24" s="72">
        <f>IF(Tabelle2!A23&gt;0,(Tabelle2!B23)*1,"")</f>
        <v>5</v>
      </c>
      <c r="C24" s="26">
        <f>IF(Tabelle2!A23&gt;0,Tabelle2!M23,"")</f>
        <v>3</v>
      </c>
      <c r="D24" s="26"/>
      <c r="E24" s="3">
        <f>IF(Tabelle2!A23&gt;0,Tabelle2!K23,"")</f>
        <v>46106</v>
      </c>
      <c r="F24" t="str">
        <f>IF(Tabelle2!A23&gt;0,Tabelle2!Z23,"")</f>
        <v>Holzplatten AG</v>
      </c>
      <c r="G24" t="str">
        <f>IF(Tabelle2!A23&gt;0,Tabelle2!T23,"")</f>
        <v>B25.1430-01.01-05</v>
      </c>
      <c r="H24" t="str">
        <f>IF(Tabelle2!A23&gt;0,Tabelle2!U23,"")</f>
        <v/>
      </c>
      <c r="I24" t="str">
        <f>IF(Tabelle2!A23&gt;0,Tabelle2!W23,"")</f>
        <v>FIRESWISS FOAM 30-15 / EI30 / 40 dB / 15 mm</v>
      </c>
      <c r="J24">
        <f>IF(Tabelle2!A23&gt;0,Tabelle2!X23,"")</f>
        <v>0</v>
      </c>
      <c r="K24">
        <f>IF(Tabelle2!A23&gt;0,Tabelle2!M23,"")</f>
        <v>3</v>
      </c>
      <c r="L24">
        <f>IF(Tabelle2!A23&gt;0,Tabelle2!N23,"")</f>
        <v>643</v>
      </c>
      <c r="M24">
        <f>IF(Tabelle2!A23&gt;0,Tabelle2!O23,"")</f>
        <v>1533</v>
      </c>
      <c r="N24" s="4">
        <f>IF(Tabelle2!A23&gt;0,Tabelle2!G23,"")</f>
        <v>34.5</v>
      </c>
      <c r="O24">
        <f>IF(Tabelle2!A23&gt;0,Tabelle2!H23,"")</f>
        <v>10900</v>
      </c>
      <c r="P24" s="76" t="str">
        <f>IF(Tabelle2!A23&gt;0,VLOOKUP(O24,Kunden!$B$1:$C$2000,2,FALSE),"")</f>
        <v>DE</v>
      </c>
    </row>
    <row r="25" spans="1:16" x14ac:dyDescent="0.25">
      <c r="A25">
        <f>IF(Tabelle2!A24&gt;0,Tabelle2!A24,"")</f>
        <v>143347</v>
      </c>
      <c r="B25" s="72">
        <f>IF(Tabelle2!A24&gt;0,(Tabelle2!B24)*1,"")</f>
        <v>6</v>
      </c>
      <c r="C25" s="26">
        <f>IF(Tabelle2!A24&gt;0,Tabelle2!M24,"")</f>
        <v>2</v>
      </c>
      <c r="D25" s="26"/>
      <c r="E25" s="3">
        <f>IF(Tabelle2!A24&gt;0,Tabelle2!K24,"")</f>
        <v>46106</v>
      </c>
      <c r="F25" t="str">
        <f>IF(Tabelle2!A24&gt;0,Tabelle2!Z24,"")</f>
        <v>Holzplatten AG</v>
      </c>
      <c r="G25" t="str">
        <f>IF(Tabelle2!A24&gt;0,Tabelle2!T24,"")</f>
        <v>B25.1430-01.01-05</v>
      </c>
      <c r="H25" t="str">
        <f>IF(Tabelle2!A24&gt;0,Tabelle2!U24,"")</f>
        <v/>
      </c>
      <c r="I25" t="str">
        <f>IF(Tabelle2!A24&gt;0,Tabelle2!W24,"")</f>
        <v>FIRESWISS FOAM 30-15 / EI30 / 40 dB / 15 mm</v>
      </c>
      <c r="J25">
        <f>IF(Tabelle2!A24&gt;0,Tabelle2!X24,"")</f>
        <v>0</v>
      </c>
      <c r="K25">
        <f>IF(Tabelle2!A24&gt;0,Tabelle2!M24,"")</f>
        <v>2</v>
      </c>
      <c r="L25">
        <f>IF(Tabelle2!A24&gt;0,Tabelle2!N24,"")</f>
        <v>643</v>
      </c>
      <c r="M25">
        <f>IF(Tabelle2!A24&gt;0,Tabelle2!O24,"")</f>
        <v>1536</v>
      </c>
      <c r="N25" s="4">
        <f>IF(Tabelle2!A24&gt;0,Tabelle2!G24,"")</f>
        <v>34.57</v>
      </c>
      <c r="O25">
        <f>IF(Tabelle2!A24&gt;0,Tabelle2!H24,"")</f>
        <v>10900</v>
      </c>
      <c r="P25" s="76" t="str">
        <f>IF(Tabelle2!A24&gt;0,VLOOKUP(O25,Kunden!$B$1:$C$2000,2,FALSE),"")</f>
        <v>DE</v>
      </c>
    </row>
    <row r="26" spans="1:16" x14ac:dyDescent="0.25">
      <c r="A26">
        <f>IF(Tabelle2!A25&gt;0,Tabelle2!A25,"")</f>
        <v>143351</v>
      </c>
      <c r="B26" s="72">
        <f>IF(Tabelle2!A25&gt;0,(Tabelle2!B25)*1,"")</f>
        <v>1</v>
      </c>
      <c r="C26" s="26">
        <f>IF(Tabelle2!A25&gt;0,Tabelle2!M25,"")</f>
        <v>1</v>
      </c>
      <c r="D26" s="26"/>
      <c r="E26" s="3">
        <f>IF(Tabelle2!A25&gt;0,Tabelle2!K25,"")</f>
        <v>46107</v>
      </c>
      <c r="F26" t="str">
        <f>IF(Tabelle2!A25&gt;0,Tabelle2!Z25,"")</f>
        <v>Glas Trösch SA, succursale Bulle</v>
      </c>
      <c r="G26" t="str">
        <f>IF(Tabelle2!A25&gt;0,Tabelle2!T25,"")</f>
        <v>635456 / ISO CDR</v>
      </c>
      <c r="H26" t="str">
        <f>IF(Tabelle2!A25&gt;0,Tabelle2!U25,"")</f>
        <v/>
      </c>
      <c r="I26" t="str">
        <f>IF(Tabelle2!A25&gt;0,Tabelle2!W25,"")</f>
        <v>FSF 30-15  *** ISO 1 ***</v>
      </c>
      <c r="J26">
        <f>IF(Tabelle2!A25&gt;0,Tabelle2!X25,"")</f>
        <v>0</v>
      </c>
      <c r="K26">
        <f>IF(Tabelle2!A25&gt;0,Tabelle2!M25,"")</f>
        <v>1</v>
      </c>
      <c r="L26">
        <f>IF(Tabelle2!A25&gt;0,Tabelle2!N25,"")</f>
        <v>2354</v>
      </c>
      <c r="M26">
        <f>IF(Tabelle2!A25&gt;0,Tabelle2!O25,"")</f>
        <v>864</v>
      </c>
      <c r="N26" s="4">
        <f>IF(Tabelle2!A25&gt;0,Tabelle2!G25,"")</f>
        <v>71.180000000000007</v>
      </c>
      <c r="O26">
        <f>IF(Tabelle2!A25&gt;0,Tabelle2!H25,"")</f>
        <v>10371</v>
      </c>
      <c r="P26" s="76" t="str">
        <f>IF(Tabelle2!A25&gt;0,VLOOKUP(O26,Kunden!$B$1:$C$2000,2,FALSE),"")</f>
        <v>FR</v>
      </c>
    </row>
    <row r="27" spans="1:16" x14ac:dyDescent="0.25">
      <c r="A27">
        <f>IF(Tabelle2!A26&gt;0,Tabelle2!A26,"")</f>
        <v>143353</v>
      </c>
      <c r="B27" s="72">
        <f>IF(Tabelle2!A26&gt;0,(Tabelle2!B26)*1,"")</f>
        <v>1</v>
      </c>
      <c r="C27" s="26">
        <f>IF(Tabelle2!A26&gt;0,Tabelle2!M26,"")</f>
        <v>3</v>
      </c>
      <c r="D27" s="26"/>
      <c r="E27" s="3">
        <f>IF(Tabelle2!A26&gt;0,Tabelle2!K26,"")</f>
        <v>46107</v>
      </c>
      <c r="F27" t="str">
        <f>IF(Tabelle2!A26&gt;0,Tabelle2!Z26,"")</f>
        <v>Glas Trösch SA, succursale Bulle</v>
      </c>
      <c r="G27" t="str">
        <f>IF(Tabelle2!A26&gt;0,Tabelle2!T26,"")</f>
        <v>635463 / ISO CDR</v>
      </c>
      <c r="H27" t="str">
        <f>IF(Tabelle2!A26&gt;0,Tabelle2!U26,"")</f>
        <v/>
      </c>
      <c r="I27" t="str">
        <f>IF(Tabelle2!A26&gt;0,Tabelle2!W26,"")</f>
        <v>FSF 30-15  *** ISO 1 ***</v>
      </c>
      <c r="J27">
        <f>IF(Tabelle2!A26&gt;0,Tabelle2!X26,"")</f>
        <v>0</v>
      </c>
      <c r="K27">
        <f>IF(Tabelle2!A26&gt;0,Tabelle2!M26,"")</f>
        <v>3</v>
      </c>
      <c r="L27">
        <f>IF(Tabelle2!A26&gt;0,Tabelle2!N26,"")</f>
        <v>824</v>
      </c>
      <c r="M27">
        <f>IF(Tabelle2!A26&gt;0,Tabelle2!O26,"")</f>
        <v>2039</v>
      </c>
      <c r="N27" s="4">
        <f>IF(Tabelle2!A26&gt;0,Tabelle2!G26,"")</f>
        <v>58.8</v>
      </c>
      <c r="O27">
        <f>IF(Tabelle2!A26&gt;0,Tabelle2!H26,"")</f>
        <v>10371</v>
      </c>
      <c r="P27" s="76" t="str">
        <f>IF(Tabelle2!A26&gt;0,VLOOKUP(O27,Kunden!$B$1:$C$2000,2,FALSE),"")</f>
        <v>FR</v>
      </c>
    </row>
    <row r="28" spans="1:16" x14ac:dyDescent="0.25">
      <c r="A28">
        <f>IF(Tabelle2!A27&gt;0,Tabelle2!A27,"")</f>
        <v>143357</v>
      </c>
      <c r="B28" s="72">
        <f>IF(Tabelle2!A27&gt;0,(Tabelle2!B27)*1,"")</f>
        <v>1</v>
      </c>
      <c r="C28" s="26">
        <f>IF(Tabelle2!A27&gt;0,Tabelle2!M27,"")</f>
        <v>1</v>
      </c>
      <c r="D28" s="26"/>
      <c r="E28" s="3">
        <f>IF(Tabelle2!A27&gt;0,Tabelle2!K27,"")</f>
        <v>46107</v>
      </c>
      <c r="F28" t="str">
        <f>IF(Tabelle2!A27&gt;0,Tabelle2!Z27,"")</f>
        <v>ZIMMERMANN &amp; FILS SA</v>
      </c>
      <c r="G28" t="str">
        <f>IF(Tabelle2!A27&gt;0,Tabelle2!T27,"")</f>
        <v>2655 Imm. Britany</v>
      </c>
      <c r="H28" t="str">
        <f>IF(Tabelle2!A27&gt;0,Tabelle2!U27,"")</f>
        <v/>
      </c>
      <c r="I28" t="str">
        <f>IF(Tabelle2!A27&gt;0,Tabelle2!W27,"")</f>
        <v>FIRESWISS FOAM 30-15 / EI30 / 40 dB / 15 mm</v>
      </c>
      <c r="J28">
        <f>IF(Tabelle2!A27&gt;0,Tabelle2!X27,"")</f>
        <v>0</v>
      </c>
      <c r="K28">
        <f>IF(Tabelle2!A27&gt;0,Tabelle2!M27,"")</f>
        <v>1</v>
      </c>
      <c r="L28">
        <f>IF(Tabelle2!A27&gt;0,Tabelle2!N27,"")</f>
        <v>852</v>
      </c>
      <c r="M28">
        <f>IF(Tabelle2!A27&gt;0,Tabelle2!O27,"")</f>
        <v>2208</v>
      </c>
      <c r="N28" s="4">
        <f>IF(Tabelle2!A27&gt;0,Tabelle2!G27,"")</f>
        <v>65.84</v>
      </c>
      <c r="O28">
        <f>IF(Tabelle2!A27&gt;0,Tabelle2!H27,"")</f>
        <v>10375</v>
      </c>
      <c r="P28" s="76" t="str">
        <f>IF(Tabelle2!A27&gt;0,VLOOKUP(O28,Kunden!$B$1:$C$2000,2,FALSE),"")</f>
        <v>FR</v>
      </c>
    </row>
    <row r="29" spans="1:16" x14ac:dyDescent="0.25">
      <c r="A29">
        <f>IF(Tabelle2!A28&gt;0,Tabelle2!A28,"")</f>
        <v>143357</v>
      </c>
      <c r="B29" s="72">
        <f>IF(Tabelle2!A28&gt;0,(Tabelle2!B28)*1,"")</f>
        <v>2</v>
      </c>
      <c r="C29" s="26">
        <f>IF(Tabelle2!A28&gt;0,Tabelle2!M28,"")</f>
        <v>2</v>
      </c>
      <c r="D29" s="26"/>
      <c r="E29" s="3">
        <f>IF(Tabelle2!A28&gt;0,Tabelle2!K28,"")</f>
        <v>46107</v>
      </c>
      <c r="F29" t="str">
        <f>IF(Tabelle2!A28&gt;0,Tabelle2!Z28,"")</f>
        <v>ZIMMERMANN &amp; FILS SA</v>
      </c>
      <c r="G29" t="str">
        <f>IF(Tabelle2!A28&gt;0,Tabelle2!T28,"")</f>
        <v>2655 Imm. Britany</v>
      </c>
      <c r="H29" t="str">
        <f>IF(Tabelle2!A28&gt;0,Tabelle2!U28,"")</f>
        <v/>
      </c>
      <c r="I29" t="str">
        <f>IF(Tabelle2!A28&gt;0,Tabelle2!W28,"")</f>
        <v>FIRESWISS FOAM 30-15 / EI30 / 40 dB / 15 mm</v>
      </c>
      <c r="J29">
        <f>IF(Tabelle2!A28&gt;0,Tabelle2!X28,"")</f>
        <v>0</v>
      </c>
      <c r="K29">
        <f>IF(Tabelle2!A28&gt;0,Tabelle2!M28,"")</f>
        <v>2</v>
      </c>
      <c r="L29">
        <f>IF(Tabelle2!A28&gt;0,Tabelle2!N28,"")</f>
        <v>942</v>
      </c>
      <c r="M29">
        <f>IF(Tabelle2!A28&gt;0,Tabelle2!O28,"")</f>
        <v>2298</v>
      </c>
      <c r="N29" s="4">
        <f>IF(Tabelle2!A28&gt;0,Tabelle2!G28,"")</f>
        <v>75.77</v>
      </c>
      <c r="O29">
        <f>IF(Tabelle2!A28&gt;0,Tabelle2!H28,"")</f>
        <v>10375</v>
      </c>
      <c r="P29" s="76" t="str">
        <f>IF(Tabelle2!A28&gt;0,VLOOKUP(O29,Kunden!$B$1:$C$2000,2,FALSE),"")</f>
        <v>FR</v>
      </c>
    </row>
    <row r="30" spans="1:16" x14ac:dyDescent="0.25">
      <c r="A30">
        <f>IF(Tabelle2!A29&gt;0,Tabelle2!A29,"")</f>
        <v>143358</v>
      </c>
      <c r="B30" s="72">
        <f>IF(Tabelle2!A29&gt;0,(Tabelle2!B29)*1,"")</f>
        <v>1</v>
      </c>
      <c r="C30" s="26">
        <f>IF(Tabelle2!A29&gt;0,Tabelle2!M29,"")</f>
        <v>2</v>
      </c>
      <c r="D30" s="26"/>
      <c r="E30" s="3">
        <f>IF(Tabelle2!A29&gt;0,Tabelle2!K29,"")</f>
        <v>46108</v>
      </c>
      <c r="F30" t="str">
        <f>IF(Tabelle2!A29&gt;0,Tabelle2!Z29,"")</f>
        <v>WMETALL AG</v>
      </c>
      <c r="G30" t="str">
        <f>IF(Tabelle2!A29&gt;0,Tabelle2!T29,"")</f>
        <v>25153 (745 BLYSS)</v>
      </c>
      <c r="H30" t="str">
        <f>IF(Tabelle2!A29&gt;0,Tabelle2!U29,"")</f>
        <v>801</v>
      </c>
      <c r="I30" t="str">
        <f>IF(Tabelle2!A29&gt;0,Tabelle2!W29,"")</f>
        <v>FIRESWISS FOAM 60-23 / EI60 / 43 dB / 23 mm</v>
      </c>
      <c r="J30">
        <f>IF(Tabelle2!A29&gt;0,Tabelle2!X29,"")</f>
        <v>0</v>
      </c>
      <c r="K30">
        <f>IF(Tabelle2!A29&gt;0,Tabelle2!M29,"")</f>
        <v>2</v>
      </c>
      <c r="L30">
        <f>IF(Tabelle2!A29&gt;0,Tabelle2!N29,"")</f>
        <v>1215</v>
      </c>
      <c r="M30">
        <f>IF(Tabelle2!A29&gt;0,Tabelle2!O29,"")</f>
        <v>2294</v>
      </c>
      <c r="N30" s="4">
        <f>IF(Tabelle2!A29&gt;0,Tabelle2!G29,"")</f>
        <v>147.72</v>
      </c>
      <c r="O30">
        <f>IF(Tabelle2!A29&gt;0,Tabelle2!H29,"")</f>
        <v>10598</v>
      </c>
      <c r="P30" s="76" t="str">
        <f>IF(Tabelle2!A29&gt;0,VLOOKUP(O30,Kunden!$B$1:$C$2000,2,FALSE),"")</f>
        <v>DE</v>
      </c>
    </row>
    <row r="31" spans="1:16" x14ac:dyDescent="0.25">
      <c r="A31">
        <f>IF(Tabelle2!A30&gt;0,Tabelle2!A30,"")</f>
        <v>143358</v>
      </c>
      <c r="B31" s="72">
        <f>IF(Tabelle2!A30&gt;0,(Tabelle2!B30)*1,"")</f>
        <v>2</v>
      </c>
      <c r="C31" s="26">
        <f>IF(Tabelle2!A30&gt;0,Tabelle2!M30,"")</f>
        <v>2</v>
      </c>
      <c r="D31" s="26"/>
      <c r="E31" s="3">
        <f>IF(Tabelle2!A30&gt;0,Tabelle2!K30,"")</f>
        <v>46108</v>
      </c>
      <c r="F31" t="str">
        <f>IF(Tabelle2!A30&gt;0,Tabelle2!Z30,"")</f>
        <v>WMETALL AG</v>
      </c>
      <c r="G31" t="str">
        <f>IF(Tabelle2!A30&gt;0,Tabelle2!T30,"")</f>
        <v>25153 (745 BLYSS)</v>
      </c>
      <c r="H31" t="str">
        <f>IF(Tabelle2!A30&gt;0,Tabelle2!U30,"")</f>
        <v>802</v>
      </c>
      <c r="I31" t="str">
        <f>IF(Tabelle2!A30&gt;0,Tabelle2!W30,"")</f>
        <v>FIRESWISS FOAM 60-23 / EI60 / 43 dB / 23 mm</v>
      </c>
      <c r="J31">
        <f>IF(Tabelle2!A30&gt;0,Tabelle2!X30,"")</f>
        <v>0</v>
      </c>
      <c r="K31">
        <f>IF(Tabelle2!A30&gt;0,Tabelle2!M30,"")</f>
        <v>2</v>
      </c>
      <c r="L31">
        <f>IF(Tabelle2!A30&gt;0,Tabelle2!N30,"")</f>
        <v>1190</v>
      </c>
      <c r="M31">
        <f>IF(Tabelle2!A30&gt;0,Tabelle2!O30,"")</f>
        <v>2294</v>
      </c>
      <c r="N31" s="4">
        <f>IF(Tabelle2!A30&gt;0,Tabelle2!G30,"")</f>
        <v>144.68</v>
      </c>
      <c r="O31">
        <f>IF(Tabelle2!A30&gt;0,Tabelle2!H30,"")</f>
        <v>10598</v>
      </c>
      <c r="P31" s="76" t="str">
        <f>IF(Tabelle2!A30&gt;0,VLOOKUP(O31,Kunden!$B$1:$C$2000,2,FALSE),"")</f>
        <v>DE</v>
      </c>
    </row>
    <row r="32" spans="1:16" x14ac:dyDescent="0.25">
      <c r="A32">
        <f>IF(Tabelle2!A31&gt;0,Tabelle2!A31,"")</f>
        <v>143358</v>
      </c>
      <c r="B32" s="72">
        <f>IF(Tabelle2!A31&gt;0,(Tabelle2!B31)*1,"")</f>
        <v>3</v>
      </c>
      <c r="C32" s="26">
        <f>IF(Tabelle2!A31&gt;0,Tabelle2!M31,"")</f>
        <v>1</v>
      </c>
      <c r="D32" s="26"/>
      <c r="E32" s="3">
        <f>IF(Tabelle2!A31&gt;0,Tabelle2!K31,"")</f>
        <v>46108</v>
      </c>
      <c r="F32" t="str">
        <f>IF(Tabelle2!A31&gt;0,Tabelle2!Z31,"")</f>
        <v>WMETALL AG</v>
      </c>
      <c r="G32" t="str">
        <f>IF(Tabelle2!A31&gt;0,Tabelle2!T31,"")</f>
        <v>25153 (745 BLYSS)</v>
      </c>
      <c r="H32" t="str">
        <f>IF(Tabelle2!A31&gt;0,Tabelle2!U31,"")</f>
        <v>805</v>
      </c>
      <c r="I32" t="str">
        <f>IF(Tabelle2!A31&gt;0,Tabelle2!W31,"")</f>
        <v>FIRESWISS FOAM 60-23 / EI60 / 43 dB / 23 mm</v>
      </c>
      <c r="J32">
        <f>IF(Tabelle2!A31&gt;0,Tabelle2!X31,"")</f>
        <v>0</v>
      </c>
      <c r="K32">
        <f>IF(Tabelle2!A31&gt;0,Tabelle2!M31,"")</f>
        <v>1</v>
      </c>
      <c r="L32">
        <f>IF(Tabelle2!A31&gt;0,Tabelle2!N31,"")</f>
        <v>365</v>
      </c>
      <c r="M32">
        <f>IF(Tabelle2!A31&gt;0,Tabelle2!O31,"")</f>
        <v>2274</v>
      </c>
      <c r="N32" s="4">
        <f>IF(Tabelle2!A31&gt;0,Tabelle2!G31,"")</f>
        <v>43.99</v>
      </c>
      <c r="O32">
        <f>IF(Tabelle2!A31&gt;0,Tabelle2!H31,"")</f>
        <v>10598</v>
      </c>
      <c r="P32" s="76" t="str">
        <f>IF(Tabelle2!A31&gt;0,VLOOKUP(O32,Kunden!$B$1:$C$2000,2,FALSE),"")</f>
        <v>DE</v>
      </c>
    </row>
    <row r="33" spans="1:16" x14ac:dyDescent="0.25">
      <c r="A33">
        <f>IF(Tabelle2!A32&gt;0,Tabelle2!A32,"")</f>
        <v>143358</v>
      </c>
      <c r="B33" s="72">
        <f>IF(Tabelle2!A32&gt;0,(Tabelle2!B32)*1,"")</f>
        <v>4</v>
      </c>
      <c r="C33" s="26">
        <f>IF(Tabelle2!A32&gt;0,Tabelle2!M32,"")</f>
        <v>1</v>
      </c>
      <c r="D33" s="26"/>
      <c r="E33" s="3">
        <f>IF(Tabelle2!A32&gt;0,Tabelle2!K32,"")</f>
        <v>46108</v>
      </c>
      <c r="F33" t="str">
        <f>IF(Tabelle2!A32&gt;0,Tabelle2!Z32,"")</f>
        <v>WMETALL AG</v>
      </c>
      <c r="G33" t="str">
        <f>IF(Tabelle2!A32&gt;0,Tabelle2!T32,"")</f>
        <v>25153 (745 BLYSS)</v>
      </c>
      <c r="H33" t="str">
        <f>IF(Tabelle2!A32&gt;0,Tabelle2!U32,"")</f>
        <v>806</v>
      </c>
      <c r="I33" t="str">
        <f>IF(Tabelle2!A32&gt;0,Tabelle2!W32,"")</f>
        <v>FIRESWISS FOAM 60-23 / EI60 / 43 dB / 23 mm</v>
      </c>
      <c r="J33">
        <f>IF(Tabelle2!A32&gt;0,Tabelle2!X32,"")</f>
        <v>0</v>
      </c>
      <c r="K33">
        <f>IF(Tabelle2!A32&gt;0,Tabelle2!M32,"")</f>
        <v>1</v>
      </c>
      <c r="L33">
        <f>IF(Tabelle2!A32&gt;0,Tabelle2!N32,"")</f>
        <v>578</v>
      </c>
      <c r="M33">
        <f>IF(Tabelle2!A32&gt;0,Tabelle2!O32,"")</f>
        <v>2294</v>
      </c>
      <c r="N33" s="4">
        <f>IF(Tabelle2!A32&gt;0,Tabelle2!G32,"")</f>
        <v>70.27</v>
      </c>
      <c r="O33">
        <f>IF(Tabelle2!A32&gt;0,Tabelle2!H32,"")</f>
        <v>10598</v>
      </c>
      <c r="P33" s="76" t="str">
        <f>IF(Tabelle2!A32&gt;0,VLOOKUP(O33,Kunden!$B$1:$C$2000,2,FALSE),"")</f>
        <v>DE</v>
      </c>
    </row>
    <row r="34" spans="1:16" x14ac:dyDescent="0.25">
      <c r="A34">
        <f>IF(Tabelle2!A33&gt;0,Tabelle2!A33,"")</f>
        <v>143358</v>
      </c>
      <c r="B34" s="72">
        <f>IF(Tabelle2!A33&gt;0,(Tabelle2!B33)*1,"")</f>
        <v>5</v>
      </c>
      <c r="C34" s="26">
        <f>IF(Tabelle2!A33&gt;0,Tabelle2!M33,"")</f>
        <v>1</v>
      </c>
      <c r="D34" s="26"/>
      <c r="E34" s="3">
        <f>IF(Tabelle2!A33&gt;0,Tabelle2!K33,"")</f>
        <v>46108</v>
      </c>
      <c r="F34" t="str">
        <f>IF(Tabelle2!A33&gt;0,Tabelle2!Z33,"")</f>
        <v>WMETALL AG</v>
      </c>
      <c r="G34" t="str">
        <f>IF(Tabelle2!A33&gt;0,Tabelle2!T33,"")</f>
        <v>25153 (745 BLYSS)</v>
      </c>
      <c r="H34" t="str">
        <f>IF(Tabelle2!A33&gt;0,Tabelle2!U33,"")</f>
        <v>807</v>
      </c>
      <c r="I34" t="str">
        <f>IF(Tabelle2!A33&gt;0,Tabelle2!W33,"")</f>
        <v>FIRESWISS FOAM 60-23 / EI60 / 43 dB / 23 mm</v>
      </c>
      <c r="J34">
        <f>IF(Tabelle2!A33&gt;0,Tabelle2!X33,"")</f>
        <v>0</v>
      </c>
      <c r="K34">
        <f>IF(Tabelle2!A33&gt;0,Tabelle2!M33,"")</f>
        <v>1</v>
      </c>
      <c r="L34">
        <f>IF(Tabelle2!A33&gt;0,Tabelle2!N33,"")</f>
        <v>135</v>
      </c>
      <c r="M34">
        <f>IF(Tabelle2!A33&gt;0,Tabelle2!O33,"")</f>
        <v>2294</v>
      </c>
      <c r="N34" s="4">
        <f>IF(Tabelle2!A33&gt;0,Tabelle2!G33,"")</f>
        <v>16.41</v>
      </c>
      <c r="O34">
        <f>IF(Tabelle2!A33&gt;0,Tabelle2!H33,"")</f>
        <v>10598</v>
      </c>
      <c r="P34" s="76" t="str">
        <f>IF(Tabelle2!A33&gt;0,VLOOKUP(O34,Kunden!$B$1:$C$2000,2,FALSE),"")</f>
        <v>DE</v>
      </c>
    </row>
    <row r="35" spans="1:16" x14ac:dyDescent="0.25">
      <c r="A35">
        <f>IF(Tabelle2!A34&gt;0,Tabelle2!A34,"")</f>
        <v>143358</v>
      </c>
      <c r="B35" s="72">
        <f>IF(Tabelle2!A34&gt;0,(Tabelle2!B34)*1,"")</f>
        <v>6</v>
      </c>
      <c r="C35" s="26">
        <f>IF(Tabelle2!A34&gt;0,Tabelle2!M34,"")</f>
        <v>2</v>
      </c>
      <c r="D35" s="26"/>
      <c r="E35" s="3">
        <f>IF(Tabelle2!A34&gt;0,Tabelle2!K34,"")</f>
        <v>46108</v>
      </c>
      <c r="F35" t="str">
        <f>IF(Tabelle2!A34&gt;0,Tabelle2!Z34,"")</f>
        <v>WMETALL AG</v>
      </c>
      <c r="G35" t="str">
        <f>IF(Tabelle2!A34&gt;0,Tabelle2!T34,"")</f>
        <v>25153 (745 BLYSS)</v>
      </c>
      <c r="H35" t="str">
        <f>IF(Tabelle2!A34&gt;0,Tabelle2!U34,"")</f>
        <v>830</v>
      </c>
      <c r="I35" t="str">
        <f>IF(Tabelle2!A34&gt;0,Tabelle2!W34,"")</f>
        <v>FIRESWISS FOAM 60-23 / EI60 / 43 dB / 23 mm</v>
      </c>
      <c r="J35">
        <f>IF(Tabelle2!A34&gt;0,Tabelle2!X34,"")</f>
        <v>0</v>
      </c>
      <c r="K35">
        <f>IF(Tabelle2!A34&gt;0,Tabelle2!M34,"")</f>
        <v>2</v>
      </c>
      <c r="L35">
        <f>IF(Tabelle2!A34&gt;0,Tabelle2!N34,"")</f>
        <v>887</v>
      </c>
      <c r="M35">
        <f>IF(Tabelle2!A34&gt;0,Tabelle2!O34,"")</f>
        <v>2164</v>
      </c>
      <c r="N35" s="4">
        <f>IF(Tabelle2!A34&gt;0,Tabelle2!G34,"")</f>
        <v>101.73</v>
      </c>
      <c r="O35">
        <f>IF(Tabelle2!A34&gt;0,Tabelle2!H34,"")</f>
        <v>10598</v>
      </c>
      <c r="P35" s="76" t="str">
        <f>IF(Tabelle2!A34&gt;0,VLOOKUP(O35,Kunden!$B$1:$C$2000,2,FALSE),"")</f>
        <v>DE</v>
      </c>
    </row>
    <row r="36" spans="1:16" x14ac:dyDescent="0.25">
      <c r="A36">
        <f>IF(Tabelle2!A35&gt;0,Tabelle2!A35,"")</f>
        <v>143358</v>
      </c>
      <c r="B36" s="72">
        <f>IF(Tabelle2!A35&gt;0,(Tabelle2!B35)*1,"")</f>
        <v>7</v>
      </c>
      <c r="C36" s="26">
        <f>IF(Tabelle2!A35&gt;0,Tabelle2!M35,"")</f>
        <v>1</v>
      </c>
      <c r="D36" s="26"/>
      <c r="E36" s="3">
        <f>IF(Tabelle2!A35&gt;0,Tabelle2!K35,"")</f>
        <v>46108</v>
      </c>
      <c r="F36" t="str">
        <f>IF(Tabelle2!A35&gt;0,Tabelle2!Z35,"")</f>
        <v>WMETALL AG</v>
      </c>
      <c r="G36" t="str">
        <f>IF(Tabelle2!A35&gt;0,Tabelle2!T35,"")</f>
        <v>25153 (745 BLYSS)</v>
      </c>
      <c r="H36" t="str">
        <f>IF(Tabelle2!A35&gt;0,Tabelle2!U35,"")</f>
        <v>820</v>
      </c>
      <c r="I36" t="str">
        <f>IF(Tabelle2!A35&gt;0,Tabelle2!W35,"")</f>
        <v>FIRESWISS FOAM 60-23 / EI60 / 43 dB / 23 mm</v>
      </c>
      <c r="J36">
        <f>IF(Tabelle2!A35&gt;0,Tabelle2!X35,"")</f>
        <v>0</v>
      </c>
      <c r="K36">
        <f>IF(Tabelle2!A35&gt;0,Tabelle2!M35,"")</f>
        <v>1</v>
      </c>
      <c r="L36">
        <f>IF(Tabelle2!A35&gt;0,Tabelle2!N35,"")</f>
        <v>1506</v>
      </c>
      <c r="M36">
        <f>IF(Tabelle2!A35&gt;0,Tabelle2!O35,"")</f>
        <v>2094</v>
      </c>
      <c r="N36" s="4">
        <f>IF(Tabelle2!A35&gt;0,Tabelle2!G35,"")</f>
        <v>167.13</v>
      </c>
      <c r="O36">
        <f>IF(Tabelle2!A35&gt;0,Tabelle2!H35,"")</f>
        <v>10598</v>
      </c>
      <c r="P36" s="76" t="str">
        <f>IF(Tabelle2!A35&gt;0,VLOOKUP(O36,Kunden!$B$1:$C$2000,2,FALSE),"")</f>
        <v>DE</v>
      </c>
    </row>
    <row r="37" spans="1:16" x14ac:dyDescent="0.25">
      <c r="A37">
        <f>IF(Tabelle2!A36&gt;0,Tabelle2!A36,"")</f>
        <v>143358</v>
      </c>
      <c r="B37" s="72">
        <f>IF(Tabelle2!A36&gt;0,(Tabelle2!B36)*1,"")</f>
        <v>8</v>
      </c>
      <c r="C37" s="26">
        <f>IF(Tabelle2!A36&gt;0,Tabelle2!M36,"")</f>
        <v>1</v>
      </c>
      <c r="D37" s="26"/>
      <c r="E37" s="3">
        <f>IF(Tabelle2!A36&gt;0,Tabelle2!K36,"")</f>
        <v>46108</v>
      </c>
      <c r="F37" t="str">
        <f>IF(Tabelle2!A36&gt;0,Tabelle2!Z36,"")</f>
        <v>WMETALL AG</v>
      </c>
      <c r="G37" t="str">
        <f>IF(Tabelle2!A36&gt;0,Tabelle2!T36,"")</f>
        <v>25153 (745 BLYSS)</v>
      </c>
      <c r="H37" t="str">
        <f>IF(Tabelle2!A36&gt;0,Tabelle2!U36,"")</f>
        <v>821</v>
      </c>
      <c r="I37" t="str">
        <f>IF(Tabelle2!A36&gt;0,Tabelle2!W36,"")</f>
        <v>FIRESWISS FOAM 60-23 / EI60 / 43 dB / 23 mm</v>
      </c>
      <c r="J37">
        <f>IF(Tabelle2!A36&gt;0,Tabelle2!X36,"")</f>
        <v>0</v>
      </c>
      <c r="K37">
        <f>IF(Tabelle2!A36&gt;0,Tabelle2!M36,"")</f>
        <v>1</v>
      </c>
      <c r="L37">
        <f>IF(Tabelle2!A36&gt;0,Tabelle2!N36,"")</f>
        <v>1506</v>
      </c>
      <c r="M37">
        <f>IF(Tabelle2!A36&gt;0,Tabelle2!O36,"")</f>
        <v>374</v>
      </c>
      <c r="N37" s="4">
        <f>IF(Tabelle2!A36&gt;0,Tabelle2!G36,"")</f>
        <v>29.85</v>
      </c>
      <c r="O37">
        <f>IF(Tabelle2!A36&gt;0,Tabelle2!H36,"")</f>
        <v>10598</v>
      </c>
      <c r="P37" s="76" t="str">
        <f>IF(Tabelle2!A36&gt;0,VLOOKUP(O37,Kunden!$B$1:$C$2000,2,FALSE),"")</f>
        <v>DE</v>
      </c>
    </row>
    <row r="38" spans="1:16" x14ac:dyDescent="0.25">
      <c r="A38">
        <f>IF(Tabelle2!A37&gt;0,Tabelle2!A37,"")</f>
        <v>143358</v>
      </c>
      <c r="B38" s="72">
        <f>IF(Tabelle2!A37&gt;0,(Tabelle2!B37)*1,"")</f>
        <v>9</v>
      </c>
      <c r="C38" s="26">
        <f>IF(Tabelle2!A37&gt;0,Tabelle2!M37,"")</f>
        <v>1</v>
      </c>
      <c r="D38" s="26"/>
      <c r="E38" s="3">
        <f>IF(Tabelle2!A37&gt;0,Tabelle2!K37,"")</f>
        <v>46108</v>
      </c>
      <c r="F38" t="str">
        <f>IF(Tabelle2!A37&gt;0,Tabelle2!Z37,"")</f>
        <v>WMETALL AG</v>
      </c>
      <c r="G38" t="str">
        <f>IF(Tabelle2!A37&gt;0,Tabelle2!T37,"")</f>
        <v>25153 (745 BLYSS)</v>
      </c>
      <c r="H38" t="str">
        <f>IF(Tabelle2!A37&gt;0,Tabelle2!U37,"")</f>
        <v>822</v>
      </c>
      <c r="I38" t="str">
        <f>IF(Tabelle2!A37&gt;0,Tabelle2!W37,"")</f>
        <v>FIRESWISS FOAM 60-23 / EI60 / 43 dB / 23 mm</v>
      </c>
      <c r="J38">
        <f>IF(Tabelle2!A37&gt;0,Tabelle2!X37,"")</f>
        <v>0</v>
      </c>
      <c r="K38">
        <f>IF(Tabelle2!A37&gt;0,Tabelle2!M37,"")</f>
        <v>1</v>
      </c>
      <c r="L38">
        <f>IF(Tabelle2!A37&gt;0,Tabelle2!N37,"")</f>
        <v>1139</v>
      </c>
      <c r="M38">
        <f>IF(Tabelle2!A37&gt;0,Tabelle2!O37,"")</f>
        <v>374</v>
      </c>
      <c r="N38" s="4">
        <f>IF(Tabelle2!A37&gt;0,Tabelle2!G37,"")</f>
        <v>22.57</v>
      </c>
      <c r="O38">
        <f>IF(Tabelle2!A37&gt;0,Tabelle2!H37,"")</f>
        <v>10598</v>
      </c>
      <c r="P38" s="76" t="str">
        <f>IF(Tabelle2!A37&gt;0,VLOOKUP(O38,Kunden!$B$1:$C$2000,2,FALSE),"")</f>
        <v>DE</v>
      </c>
    </row>
    <row r="39" spans="1:16" x14ac:dyDescent="0.25">
      <c r="A39">
        <f>IF(Tabelle2!A38&gt;0,Tabelle2!A38,"")</f>
        <v>143359</v>
      </c>
      <c r="B39" s="72">
        <f>IF(Tabelle2!A38&gt;0,(Tabelle2!B38)*1,"")</f>
        <v>1</v>
      </c>
      <c r="C39" s="26">
        <f>IF(Tabelle2!A38&gt;0,Tabelle2!M38,"")</f>
        <v>1</v>
      </c>
      <c r="D39" s="26"/>
      <c r="E39" s="3">
        <f>IF(Tabelle2!A38&gt;0,Tabelle2!K38,"")</f>
        <v>46108</v>
      </c>
      <c r="F39" t="str">
        <f>IF(Tabelle2!A38&gt;0,Tabelle2!Z38,"")</f>
        <v>WMETALL AG</v>
      </c>
      <c r="G39" t="str">
        <f>IF(Tabelle2!A38&gt;0,Tabelle2!T38,"")</f>
        <v>25153 (745 BLYSS)</v>
      </c>
      <c r="H39" t="str">
        <f>IF(Tabelle2!A38&gt;0,Tabelle2!U38,"")</f>
        <v>803</v>
      </c>
      <c r="I39" t="str">
        <f>IF(Tabelle2!A38&gt;0,Tabelle2!W38,"")</f>
        <v>FIRESWISS FOAM 30-19 (VSG) / EI30 / 42 dB / 19 mm</v>
      </c>
      <c r="J39">
        <f>IF(Tabelle2!A38&gt;0,Tabelle2!X38,"")</f>
        <v>0</v>
      </c>
      <c r="K39">
        <f>IF(Tabelle2!A38&gt;0,Tabelle2!M38,"")</f>
        <v>1</v>
      </c>
      <c r="L39">
        <f>IF(Tabelle2!A38&gt;0,Tabelle2!N38,"")</f>
        <v>964</v>
      </c>
      <c r="M39">
        <f>IF(Tabelle2!A38&gt;0,Tabelle2!O38,"")</f>
        <v>2154</v>
      </c>
      <c r="N39" s="4">
        <f>IF(Tabelle2!A38&gt;0,Tabelle2!G38,"")</f>
        <v>89.28</v>
      </c>
      <c r="O39">
        <f>IF(Tabelle2!A38&gt;0,Tabelle2!H38,"")</f>
        <v>10598</v>
      </c>
      <c r="P39" s="76" t="str">
        <f>IF(Tabelle2!A38&gt;0,VLOOKUP(O39,Kunden!$B$1:$C$2000,2,FALSE),"")</f>
        <v>DE</v>
      </c>
    </row>
    <row r="40" spans="1:16" x14ac:dyDescent="0.25">
      <c r="A40">
        <f>IF(Tabelle2!A39&gt;0,Tabelle2!A39,"")</f>
        <v>143359</v>
      </c>
      <c r="B40" s="72">
        <f>IF(Tabelle2!A39&gt;0,(Tabelle2!B39)*1,"")</f>
        <v>2</v>
      </c>
      <c r="C40" s="26">
        <f>IF(Tabelle2!A39&gt;0,Tabelle2!M39,"")</f>
        <v>1</v>
      </c>
      <c r="D40" s="26"/>
      <c r="E40" s="3">
        <f>IF(Tabelle2!A39&gt;0,Tabelle2!K39,"")</f>
        <v>46108</v>
      </c>
      <c r="F40" t="str">
        <f>IF(Tabelle2!A39&gt;0,Tabelle2!Z39,"")</f>
        <v>WMETALL AG</v>
      </c>
      <c r="G40" t="str">
        <f>IF(Tabelle2!A39&gt;0,Tabelle2!T39,"")</f>
        <v>25153 (745 BLYSS)</v>
      </c>
      <c r="H40" t="str">
        <f>IF(Tabelle2!A39&gt;0,Tabelle2!U39,"")</f>
        <v>804</v>
      </c>
      <c r="I40" t="str">
        <f>IF(Tabelle2!A39&gt;0,Tabelle2!W39,"")</f>
        <v>FIRESWISS FOAM 30-19 (VSG) / EI30 / 42 dB / 19 mm</v>
      </c>
      <c r="J40">
        <f>IF(Tabelle2!A39&gt;0,Tabelle2!X39,"")</f>
        <v>0</v>
      </c>
      <c r="K40">
        <f>IF(Tabelle2!A39&gt;0,Tabelle2!M39,"")</f>
        <v>1</v>
      </c>
      <c r="L40">
        <f>IF(Tabelle2!A39&gt;0,Tabelle2!N39,"")</f>
        <v>998</v>
      </c>
      <c r="M40">
        <f>IF(Tabelle2!A39&gt;0,Tabelle2!O39,"")</f>
        <v>2154</v>
      </c>
      <c r="N40" s="4">
        <f>IF(Tabelle2!A39&gt;0,Tabelle2!G39,"")</f>
        <v>92.43</v>
      </c>
      <c r="O40">
        <f>IF(Tabelle2!A39&gt;0,Tabelle2!H39,"")</f>
        <v>10598</v>
      </c>
      <c r="P40" s="76" t="str">
        <f>IF(Tabelle2!A39&gt;0,VLOOKUP(O40,Kunden!$B$1:$C$2000,2,FALSE),"")</f>
        <v>DE</v>
      </c>
    </row>
    <row r="41" spans="1:16" x14ac:dyDescent="0.25">
      <c r="A41">
        <f>IF(Tabelle2!A40&gt;0,Tabelle2!A40,"")</f>
        <v>143359</v>
      </c>
      <c r="B41" s="72">
        <f>IF(Tabelle2!A40&gt;0,(Tabelle2!B40)*1,"")</f>
        <v>3</v>
      </c>
      <c r="C41" s="26">
        <f>IF(Tabelle2!A40&gt;0,Tabelle2!M40,"")</f>
        <v>1</v>
      </c>
      <c r="D41" s="26"/>
      <c r="E41" s="3">
        <f>IF(Tabelle2!A40&gt;0,Tabelle2!K40,"")</f>
        <v>46108</v>
      </c>
      <c r="F41" t="str">
        <f>IF(Tabelle2!A40&gt;0,Tabelle2!Z40,"")</f>
        <v>WMETALL AG</v>
      </c>
      <c r="G41" t="str">
        <f>IF(Tabelle2!A40&gt;0,Tabelle2!T40,"")</f>
        <v>25153 (745 BLYSS)</v>
      </c>
      <c r="H41" t="str">
        <f>IF(Tabelle2!A40&gt;0,Tabelle2!U40,"")</f>
        <v>823</v>
      </c>
      <c r="I41" t="str">
        <f>IF(Tabelle2!A40&gt;0,Tabelle2!W40,"")</f>
        <v>FIRESWISS FOAM 30-19 (VSG) / EI30 / 42 dB / 19 mm</v>
      </c>
      <c r="J41">
        <f>IF(Tabelle2!A40&gt;0,Tabelle2!X40,"")</f>
        <v>0</v>
      </c>
      <c r="K41">
        <f>IF(Tabelle2!A40&gt;0,Tabelle2!M40,"")</f>
        <v>1</v>
      </c>
      <c r="L41">
        <f>IF(Tabelle2!A40&gt;0,Tabelle2!N40,"")</f>
        <v>964</v>
      </c>
      <c r="M41">
        <f>IF(Tabelle2!A40&gt;0,Tabelle2!O40,"")</f>
        <v>2014</v>
      </c>
      <c r="N41" s="4">
        <f>IF(Tabelle2!A40&gt;0,Tabelle2!G40,"")</f>
        <v>83.48</v>
      </c>
      <c r="O41">
        <f>IF(Tabelle2!A40&gt;0,Tabelle2!H40,"")</f>
        <v>10598</v>
      </c>
      <c r="P41" s="76" t="str">
        <f>IF(Tabelle2!A40&gt;0,VLOOKUP(O41,Kunden!$B$1:$C$2000,2,FALSE),"")</f>
        <v>DE</v>
      </c>
    </row>
    <row r="42" spans="1:16" x14ac:dyDescent="0.25">
      <c r="A42">
        <f>IF(Tabelle2!A41&gt;0,Tabelle2!A41,"")</f>
        <v>143359</v>
      </c>
      <c r="B42" s="72">
        <f>IF(Tabelle2!A41&gt;0,(Tabelle2!B41)*1,"")</f>
        <v>4</v>
      </c>
      <c r="C42" s="26">
        <f>IF(Tabelle2!A41&gt;0,Tabelle2!M41,"")</f>
        <v>1</v>
      </c>
      <c r="D42" s="26"/>
      <c r="E42" s="3">
        <f>IF(Tabelle2!A41&gt;0,Tabelle2!K41,"")</f>
        <v>46108</v>
      </c>
      <c r="F42" t="str">
        <f>IF(Tabelle2!A41&gt;0,Tabelle2!Z41,"")</f>
        <v>WMETALL AG</v>
      </c>
      <c r="G42" t="str">
        <f>IF(Tabelle2!A41&gt;0,Tabelle2!T41,"")</f>
        <v>25153 (745 BLYSS)</v>
      </c>
      <c r="H42" t="str">
        <f>IF(Tabelle2!A41&gt;0,Tabelle2!U41,"")</f>
        <v>803</v>
      </c>
      <c r="I42" t="str">
        <f>IF(Tabelle2!A41&gt;0,Tabelle2!W41,"")</f>
        <v>FIRESWISS FOAM 30-19 (VSG) / EI30 / 42 dB / 19 mm</v>
      </c>
      <c r="J42">
        <f>IF(Tabelle2!A41&gt;0,Tabelle2!X41,"")</f>
        <v>0</v>
      </c>
      <c r="K42">
        <f>IF(Tabelle2!A41&gt;0,Tabelle2!M41,"")</f>
        <v>1</v>
      </c>
      <c r="L42">
        <f>IF(Tabelle2!A41&gt;0,Tabelle2!N41,"")</f>
        <v>964</v>
      </c>
      <c r="M42">
        <f>IF(Tabelle2!A41&gt;0,Tabelle2!O41,"")</f>
        <v>2154</v>
      </c>
      <c r="N42" s="4">
        <f>IF(Tabelle2!A41&gt;0,Tabelle2!G41,"")</f>
        <v>89.28</v>
      </c>
      <c r="O42">
        <f>IF(Tabelle2!A41&gt;0,Tabelle2!H41,"")</f>
        <v>10598</v>
      </c>
      <c r="P42" s="76" t="str">
        <f>IF(Tabelle2!A41&gt;0,VLOOKUP(O42,Kunden!$B$1:$C$2000,2,FALSE),"")</f>
        <v>DE</v>
      </c>
    </row>
    <row r="43" spans="1:16" x14ac:dyDescent="0.25">
      <c r="A43">
        <f>IF(Tabelle2!A42&gt;0,Tabelle2!A42,"")</f>
        <v>143359</v>
      </c>
      <c r="B43" s="72">
        <f>IF(Tabelle2!A42&gt;0,(Tabelle2!B42)*1,"")</f>
        <v>5</v>
      </c>
      <c r="C43" s="26">
        <f>IF(Tabelle2!A42&gt;0,Tabelle2!M42,"")</f>
        <v>1</v>
      </c>
      <c r="D43" s="26"/>
      <c r="E43" s="3">
        <f>IF(Tabelle2!A42&gt;0,Tabelle2!K42,"")</f>
        <v>46108</v>
      </c>
      <c r="F43" t="str">
        <f>IF(Tabelle2!A42&gt;0,Tabelle2!Z42,"")</f>
        <v>WMETALL AG</v>
      </c>
      <c r="G43" t="str">
        <f>IF(Tabelle2!A42&gt;0,Tabelle2!T42,"")</f>
        <v>25153 (745 BLYSS)</v>
      </c>
      <c r="H43" t="str">
        <f>IF(Tabelle2!A42&gt;0,Tabelle2!U42,"")</f>
        <v>804</v>
      </c>
      <c r="I43" t="str">
        <f>IF(Tabelle2!A42&gt;0,Tabelle2!W42,"")</f>
        <v>FIRESWISS FOAM 30-19 (VSG) / EI30 / 42 dB / 19 mm</v>
      </c>
      <c r="J43">
        <f>IF(Tabelle2!A42&gt;0,Tabelle2!X42,"")</f>
        <v>0</v>
      </c>
      <c r="K43">
        <f>IF(Tabelle2!A42&gt;0,Tabelle2!M42,"")</f>
        <v>1</v>
      </c>
      <c r="L43">
        <f>IF(Tabelle2!A42&gt;0,Tabelle2!N42,"")</f>
        <v>998</v>
      </c>
      <c r="M43">
        <f>IF(Tabelle2!A42&gt;0,Tabelle2!O42,"")</f>
        <v>2154</v>
      </c>
      <c r="N43" s="4">
        <f>IF(Tabelle2!A42&gt;0,Tabelle2!G42,"")</f>
        <v>92.43</v>
      </c>
      <c r="O43">
        <f>IF(Tabelle2!A42&gt;0,Tabelle2!H42,"")</f>
        <v>10598</v>
      </c>
      <c r="P43" s="76" t="str">
        <f>IF(Tabelle2!A42&gt;0,VLOOKUP(O43,Kunden!$B$1:$C$2000,2,FALSE),"")</f>
        <v>DE</v>
      </c>
    </row>
    <row r="44" spans="1:16" x14ac:dyDescent="0.25">
      <c r="A44">
        <f>IF(Tabelle2!A43&gt;0,Tabelle2!A43,"")</f>
        <v>143361</v>
      </c>
      <c r="B44" s="72">
        <f>IF(Tabelle2!A43&gt;0,(Tabelle2!B43)*1,"")</f>
        <v>1</v>
      </c>
      <c r="C44" s="26">
        <f>IF(Tabelle2!A43&gt;0,Tabelle2!M43,"")</f>
        <v>1</v>
      </c>
      <c r="D44" s="26"/>
      <c r="E44" s="3">
        <f>IF(Tabelle2!A43&gt;0,Tabelle2!K43,"")</f>
        <v>46106</v>
      </c>
      <c r="F44" t="str">
        <f>IF(Tabelle2!A43&gt;0,Tabelle2!Z43,"")</f>
        <v>Schreinerei ARNOLD AG</v>
      </c>
      <c r="G44" t="str">
        <f>IF(Tabelle2!A43&gt;0,Tabelle2!T43,"")</f>
        <v>Baer AG</v>
      </c>
      <c r="H44" t="str">
        <f>IF(Tabelle2!A43&gt;0,Tabelle2!U43,"")</f>
        <v/>
      </c>
      <c r="I44" t="str">
        <f>IF(Tabelle2!A43&gt;0,Tabelle2!W43,"")</f>
        <v>FIRESWISS FOAM 30-15 / EI30 / 40 dB / 15 mm</v>
      </c>
      <c r="J44">
        <f>IF(Tabelle2!A43&gt;0,Tabelle2!X43,"")</f>
        <v>0</v>
      </c>
      <c r="K44">
        <f>IF(Tabelle2!A43&gt;0,Tabelle2!M43,"")</f>
        <v>1</v>
      </c>
      <c r="L44">
        <f>IF(Tabelle2!A43&gt;0,Tabelle2!N43,"")</f>
        <v>938</v>
      </c>
      <c r="M44">
        <f>IF(Tabelle2!A43&gt;0,Tabelle2!O43,"")</f>
        <v>707</v>
      </c>
      <c r="N44" s="4">
        <f>IF(Tabelle2!A43&gt;0,Tabelle2!G43,"")</f>
        <v>23.21</v>
      </c>
      <c r="O44">
        <f>IF(Tabelle2!A43&gt;0,Tabelle2!H43,"")</f>
        <v>11020</v>
      </c>
      <c r="P44" s="76" t="str">
        <f>IF(Tabelle2!A43&gt;0,VLOOKUP(O44,Kunden!$B$1:$C$2000,2,FALSE),"")</f>
        <v>DE</v>
      </c>
    </row>
    <row r="45" spans="1:16" x14ac:dyDescent="0.25">
      <c r="A45">
        <f>IF(Tabelle2!A44&gt;0,Tabelle2!A44,"")</f>
        <v>143368</v>
      </c>
      <c r="B45" s="72">
        <f>IF(Tabelle2!A44&gt;0,(Tabelle2!B44)*1,"")</f>
        <v>1</v>
      </c>
      <c r="C45" s="26">
        <f>IF(Tabelle2!A44&gt;0,Tabelle2!M44,"")</f>
        <v>10</v>
      </c>
      <c r="D45" s="26"/>
      <c r="E45" s="3">
        <f>IF(Tabelle2!A44&gt;0,Tabelle2!K44,"")</f>
        <v>46105</v>
      </c>
      <c r="F45" t="str">
        <f>IF(Tabelle2!A44&gt;0,Tabelle2!Z44,"")</f>
        <v>Menuiserie Roth SA</v>
      </c>
      <c r="G45" t="str">
        <f>IF(Tabelle2!A44&gt;0,Tabelle2!T44,"")</f>
        <v>AH_25275.15_EPO _bât. 5200+7200</v>
      </c>
      <c r="H45" t="str">
        <f>IF(Tabelle2!A44&gt;0,Tabelle2!U44,"")</f>
        <v/>
      </c>
      <c r="I45" t="str">
        <f>IF(Tabelle2!A44&gt;0,Tabelle2!W44,"")</f>
        <v>FIRESWISS FOAM 30-19 (VSG) P4A/RC2 / EI30 / 40 dB / 19 mm</v>
      </c>
      <c r="J45">
        <f>IF(Tabelle2!A44&gt;0,Tabelle2!X44,"")</f>
        <v>0</v>
      </c>
      <c r="K45">
        <f>IF(Tabelle2!A44&gt;0,Tabelle2!M44,"")</f>
        <v>10</v>
      </c>
      <c r="L45">
        <f>IF(Tabelle2!A44&gt;0,Tabelle2!N44,"")</f>
        <v>1530</v>
      </c>
      <c r="M45">
        <f>IF(Tabelle2!A44&gt;0,Tabelle2!O44,"")</f>
        <v>200</v>
      </c>
      <c r="N45" s="4">
        <f>IF(Tabelle2!A44&gt;0,Tabelle2!G44,"")</f>
        <v>13.16</v>
      </c>
      <c r="O45">
        <f>IF(Tabelle2!A44&gt;0,Tabelle2!H44,"")</f>
        <v>11277</v>
      </c>
      <c r="P45" s="76" t="str">
        <f>IF(Tabelle2!A44&gt;0,VLOOKUP(O45,Kunden!$B$1:$C$2000,2,FALSE),"")</f>
        <v>FR</v>
      </c>
    </row>
    <row r="46" spans="1:16" x14ac:dyDescent="0.25">
      <c r="A46">
        <f>IF(Tabelle2!A45&gt;0,Tabelle2!A45,"")</f>
        <v>143370</v>
      </c>
      <c r="B46" s="72">
        <f>IF(Tabelle2!A45&gt;0,(Tabelle2!B45)*1,"")</f>
        <v>1</v>
      </c>
      <c r="C46" s="26">
        <f>IF(Tabelle2!A45&gt;0,Tabelle2!M45,"")</f>
        <v>2</v>
      </c>
      <c r="D46" s="26"/>
      <c r="E46" s="3">
        <f>IF(Tabelle2!A45&gt;0,Tabelle2!K45,"")</f>
        <v>46108</v>
      </c>
      <c r="F46" t="str">
        <f>IF(Tabelle2!A45&gt;0,Tabelle2!Z45,"")</f>
        <v>Glas Trösch AG, ZN Steffisburg</v>
      </c>
      <c r="G46" t="str">
        <f>IF(Tabelle2!A45&gt;0,Tabelle2!T45,"")</f>
        <v>143362 VON NIED</v>
      </c>
      <c r="H46" t="str">
        <f>IF(Tabelle2!A45&gt;0,Tabelle2!U45,"")</f>
        <v/>
      </c>
      <c r="I46" t="str">
        <f>IF(Tabelle2!A45&gt;0,Tabelle2!W45,"")</f>
        <v>FSF 30-15  *** ISO 1 ***</v>
      </c>
      <c r="J46">
        <f>IF(Tabelle2!A45&gt;0,Tabelle2!X45,"")</f>
        <v>0</v>
      </c>
      <c r="K46">
        <f>IF(Tabelle2!A45&gt;0,Tabelle2!M45,"")</f>
        <v>2</v>
      </c>
      <c r="L46">
        <f>IF(Tabelle2!A45&gt;0,Tabelle2!N45,"")</f>
        <v>804</v>
      </c>
      <c r="M46">
        <f>IF(Tabelle2!A45&gt;0,Tabelle2!O45,"")</f>
        <v>2048</v>
      </c>
      <c r="N46" s="4">
        <f>IF(Tabelle2!A45&gt;0,Tabelle2!G45,"")</f>
        <v>57.63</v>
      </c>
      <c r="O46">
        <f>IF(Tabelle2!A45&gt;0,Tabelle2!H45,"")</f>
        <v>10223</v>
      </c>
      <c r="P46" s="76" t="str">
        <f>IF(Tabelle2!A45&gt;0,VLOOKUP(O46,Kunden!$B$1:$C$2000,2,FALSE),"")</f>
        <v>DE</v>
      </c>
    </row>
    <row r="47" spans="1:16" x14ac:dyDescent="0.25">
      <c r="A47">
        <f>IF(Tabelle2!A46&gt;0,Tabelle2!A46,"")</f>
        <v>143370</v>
      </c>
      <c r="B47" s="72">
        <f>IF(Tabelle2!A46&gt;0,(Tabelle2!B46)*1,"")</f>
        <v>2</v>
      </c>
      <c r="C47" s="26">
        <f>IF(Tabelle2!A46&gt;0,Tabelle2!M46,"")</f>
        <v>1</v>
      </c>
      <c r="D47" s="26"/>
      <c r="E47" s="3">
        <f>IF(Tabelle2!A46&gt;0,Tabelle2!K46,"")</f>
        <v>46108</v>
      </c>
      <c r="F47" t="str">
        <f>IF(Tabelle2!A46&gt;0,Tabelle2!Z46,"")</f>
        <v>Glas Trösch AG, ZN Steffisburg</v>
      </c>
      <c r="G47" t="str">
        <f>IF(Tabelle2!A46&gt;0,Tabelle2!T46,"")</f>
        <v>143362 VON NIED</v>
      </c>
      <c r="H47" t="str">
        <f>IF(Tabelle2!A46&gt;0,Tabelle2!U46,"")</f>
        <v/>
      </c>
      <c r="I47" t="str">
        <f>IF(Tabelle2!A46&gt;0,Tabelle2!W46,"")</f>
        <v>FSF 30-15  *** ISO 1 ***</v>
      </c>
      <c r="J47">
        <f>IF(Tabelle2!A46&gt;0,Tabelle2!X46,"")</f>
        <v>0</v>
      </c>
      <c r="K47">
        <f>IF(Tabelle2!A46&gt;0,Tabelle2!M46,"")</f>
        <v>1</v>
      </c>
      <c r="L47">
        <f>IF(Tabelle2!A46&gt;0,Tabelle2!N46,"")</f>
        <v>800</v>
      </c>
      <c r="M47">
        <f>IF(Tabelle2!A46&gt;0,Tabelle2!O46,"")</f>
        <v>800</v>
      </c>
      <c r="N47" s="4">
        <f>IF(Tabelle2!A46&gt;0,Tabelle2!G46,"")</f>
        <v>22.4</v>
      </c>
      <c r="O47">
        <f>IF(Tabelle2!A46&gt;0,Tabelle2!H46,"")</f>
        <v>10223</v>
      </c>
      <c r="P47" s="76" t="str">
        <f>IF(Tabelle2!A46&gt;0,VLOOKUP(O47,Kunden!$B$1:$C$2000,2,FALSE),"")</f>
        <v>DE</v>
      </c>
    </row>
    <row r="48" spans="1:16" x14ac:dyDescent="0.25">
      <c r="A48">
        <f>IF(Tabelle2!A47&gt;0,Tabelle2!A47,"")</f>
        <v>143370</v>
      </c>
      <c r="B48" s="72">
        <f>IF(Tabelle2!A47&gt;0,(Tabelle2!B47)*1,"")</f>
        <v>3</v>
      </c>
      <c r="C48" s="26">
        <f>IF(Tabelle2!A47&gt;0,Tabelle2!M47,"")</f>
        <v>1</v>
      </c>
      <c r="D48" s="26"/>
      <c r="E48" s="3">
        <f>IF(Tabelle2!A47&gt;0,Tabelle2!K47,"")</f>
        <v>46108</v>
      </c>
      <c r="F48" t="str">
        <f>IF(Tabelle2!A47&gt;0,Tabelle2!Z47,"")</f>
        <v>Glas Trösch AG, ZN Steffisburg</v>
      </c>
      <c r="G48" t="str">
        <f>IF(Tabelle2!A47&gt;0,Tabelle2!T47,"")</f>
        <v>143362 VON NIED</v>
      </c>
      <c r="H48" t="str">
        <f>IF(Tabelle2!A47&gt;0,Tabelle2!U47,"")</f>
        <v/>
      </c>
      <c r="I48" t="str">
        <f>IF(Tabelle2!A47&gt;0,Tabelle2!W47,"")</f>
        <v>FSF 30-15  *** ISO 1 ***</v>
      </c>
      <c r="J48">
        <f>IF(Tabelle2!A47&gt;0,Tabelle2!X47,"")</f>
        <v>0</v>
      </c>
      <c r="K48">
        <f>IF(Tabelle2!A47&gt;0,Tabelle2!M47,"")</f>
        <v>1</v>
      </c>
      <c r="L48">
        <f>IF(Tabelle2!A47&gt;0,Tabelle2!N47,"")</f>
        <v>770</v>
      </c>
      <c r="M48">
        <f>IF(Tabelle2!A47&gt;0,Tabelle2!O47,"")</f>
        <v>1162</v>
      </c>
      <c r="N48" s="4">
        <f>IF(Tabelle2!A47&gt;0,Tabelle2!G47,"")</f>
        <v>31.31</v>
      </c>
      <c r="O48">
        <f>IF(Tabelle2!A47&gt;0,Tabelle2!H47,"")</f>
        <v>10223</v>
      </c>
      <c r="P48" s="76" t="str">
        <f>IF(Tabelle2!A47&gt;0,VLOOKUP(O48,Kunden!$B$1:$C$2000,2,FALSE),"")</f>
        <v>DE</v>
      </c>
    </row>
    <row r="49" spans="1:16" x14ac:dyDescent="0.25">
      <c r="A49">
        <f>IF(Tabelle2!A48&gt;0,Tabelle2!A48,"")</f>
        <v>143370</v>
      </c>
      <c r="B49" s="72">
        <f>IF(Tabelle2!A48&gt;0,(Tabelle2!B48)*1,"")</f>
        <v>4</v>
      </c>
      <c r="C49" s="26">
        <f>IF(Tabelle2!A48&gt;0,Tabelle2!M48,"")</f>
        <v>1</v>
      </c>
      <c r="D49" s="26"/>
      <c r="E49" s="3">
        <f>IF(Tabelle2!A48&gt;0,Tabelle2!K48,"")</f>
        <v>46108</v>
      </c>
      <c r="F49" t="str">
        <f>IF(Tabelle2!A48&gt;0,Tabelle2!Z48,"")</f>
        <v>Glas Trösch AG, ZN Steffisburg</v>
      </c>
      <c r="G49" t="str">
        <f>IF(Tabelle2!A48&gt;0,Tabelle2!T48,"")</f>
        <v>143362 VON NIED</v>
      </c>
      <c r="H49" t="str">
        <f>IF(Tabelle2!A48&gt;0,Tabelle2!U48,"")</f>
        <v/>
      </c>
      <c r="I49" t="str">
        <f>IF(Tabelle2!A48&gt;0,Tabelle2!W48,"")</f>
        <v>FSF 30-15  *** ISO 1 ***</v>
      </c>
      <c r="J49">
        <f>IF(Tabelle2!A48&gt;0,Tabelle2!X48,"")</f>
        <v>0</v>
      </c>
      <c r="K49">
        <f>IF(Tabelle2!A48&gt;0,Tabelle2!M48,"")</f>
        <v>1</v>
      </c>
      <c r="L49">
        <f>IF(Tabelle2!A48&gt;0,Tabelle2!N48,"")</f>
        <v>818</v>
      </c>
      <c r="M49">
        <f>IF(Tabelle2!A48&gt;0,Tabelle2!O48,"")</f>
        <v>1358</v>
      </c>
      <c r="N49" s="4">
        <f>IF(Tabelle2!A48&gt;0,Tabelle2!G48,"")</f>
        <v>38.869999999999997</v>
      </c>
      <c r="O49">
        <f>IF(Tabelle2!A48&gt;0,Tabelle2!H48,"")</f>
        <v>10223</v>
      </c>
      <c r="P49" s="76" t="str">
        <f>IF(Tabelle2!A48&gt;0,VLOOKUP(O49,Kunden!$B$1:$C$2000,2,FALSE),"")</f>
        <v>DE</v>
      </c>
    </row>
    <row r="50" spans="1:16" x14ac:dyDescent="0.25">
      <c r="A50">
        <f>IF(Tabelle2!A49&gt;0,Tabelle2!A49,"")</f>
        <v>143370</v>
      </c>
      <c r="B50" s="72">
        <f>IF(Tabelle2!A49&gt;0,(Tabelle2!B49)*1,"")</f>
        <v>5</v>
      </c>
      <c r="C50" s="26">
        <f>IF(Tabelle2!A49&gt;0,Tabelle2!M49,"")</f>
        <v>3</v>
      </c>
      <c r="D50" s="26"/>
      <c r="E50" s="3">
        <f>IF(Tabelle2!A49&gt;0,Tabelle2!K49,"")</f>
        <v>46108</v>
      </c>
      <c r="F50" t="str">
        <f>IF(Tabelle2!A49&gt;0,Tabelle2!Z49,"")</f>
        <v>Glas Trösch AG, ZN Steffisburg</v>
      </c>
      <c r="G50" t="str">
        <f>IF(Tabelle2!A49&gt;0,Tabelle2!T49,"")</f>
        <v>143362 VON NIED</v>
      </c>
      <c r="H50" t="str">
        <f>IF(Tabelle2!A49&gt;0,Tabelle2!U49,"")</f>
        <v/>
      </c>
      <c r="I50" t="str">
        <f>IF(Tabelle2!A49&gt;0,Tabelle2!W49,"")</f>
        <v>FSF 30-15  *** ISO 1 ***</v>
      </c>
      <c r="J50">
        <f>IF(Tabelle2!A49&gt;0,Tabelle2!X49,"")</f>
        <v>0</v>
      </c>
      <c r="K50">
        <f>IF(Tabelle2!A49&gt;0,Tabelle2!M49,"")</f>
        <v>3</v>
      </c>
      <c r="L50">
        <f>IF(Tabelle2!A49&gt;0,Tabelle2!N49,"")</f>
        <v>1016</v>
      </c>
      <c r="M50">
        <f>IF(Tabelle2!A49&gt;0,Tabelle2!O49,"")</f>
        <v>1226</v>
      </c>
      <c r="N50" s="4">
        <f>IF(Tabelle2!A49&gt;0,Tabelle2!G49,"")</f>
        <v>43.59</v>
      </c>
      <c r="O50">
        <f>IF(Tabelle2!A49&gt;0,Tabelle2!H49,"")</f>
        <v>10223</v>
      </c>
      <c r="P50" s="76" t="str">
        <f>IF(Tabelle2!A49&gt;0,VLOOKUP(O50,Kunden!$B$1:$C$2000,2,FALSE),"")</f>
        <v>DE</v>
      </c>
    </row>
    <row r="51" spans="1:16" x14ac:dyDescent="0.25">
      <c r="A51">
        <f>IF(Tabelle2!A50&gt;0,Tabelle2!A50,"")</f>
        <v>143371</v>
      </c>
      <c r="B51" s="72">
        <f>IF(Tabelle2!A50&gt;0,(Tabelle2!B50)*1,"")</f>
        <v>1</v>
      </c>
      <c r="C51" s="26">
        <f>IF(Tabelle2!A50&gt;0,Tabelle2!M50,"")</f>
        <v>1</v>
      </c>
      <c r="D51" s="26"/>
      <c r="E51" s="3">
        <f>IF(Tabelle2!A50&gt;0,Tabelle2!K50,"")</f>
        <v>46107</v>
      </c>
      <c r="F51" t="str">
        <f>IF(Tabelle2!A50&gt;0,Tabelle2!Z50,"")</f>
        <v>J. Torrent SA</v>
      </c>
      <c r="G51" t="str">
        <f>IF(Tabelle2!A50&gt;0,Tabelle2!T50,"")</f>
        <v>1220569</v>
      </c>
      <c r="H51" t="str">
        <f>IF(Tabelle2!A50&gt;0,Tabelle2!U50,"")</f>
        <v/>
      </c>
      <c r="I51" t="str">
        <f>IF(Tabelle2!A50&gt;0,Tabelle2!W50,"")</f>
        <v>FIRESWISS FOAM 30-19 (VSG) / EI30 / 42 dB / 19 mm</v>
      </c>
      <c r="J51">
        <f>IF(Tabelle2!A50&gt;0,Tabelle2!X50,"")</f>
        <v>0</v>
      </c>
      <c r="K51">
        <f>IF(Tabelle2!A50&gt;0,Tabelle2!M50,"")</f>
        <v>1</v>
      </c>
      <c r="L51">
        <f>IF(Tabelle2!A50&gt;0,Tabelle2!N50,"")</f>
        <v>192</v>
      </c>
      <c r="M51">
        <f>IF(Tabelle2!A50&gt;0,Tabelle2!O50,"")</f>
        <v>772</v>
      </c>
      <c r="N51" s="4">
        <f>IF(Tabelle2!A50&gt;0,Tabelle2!G50,"")</f>
        <v>6.37</v>
      </c>
      <c r="O51">
        <f>IF(Tabelle2!A50&gt;0,Tabelle2!H50,"")</f>
        <v>10436</v>
      </c>
      <c r="P51" s="76" t="str">
        <f>IF(Tabelle2!A50&gt;0,VLOOKUP(O51,Kunden!$B$1:$C$2000,2,FALSE),"")</f>
        <v>FR</v>
      </c>
    </row>
    <row r="52" spans="1:16" x14ac:dyDescent="0.25">
      <c r="A52">
        <f>IF(Tabelle2!A51&gt;0,Tabelle2!A51,"")</f>
        <v>143371</v>
      </c>
      <c r="B52" s="72">
        <f>IF(Tabelle2!A51&gt;0,(Tabelle2!B51)*1,"")</f>
        <v>2</v>
      </c>
      <c r="C52" s="26">
        <f>IF(Tabelle2!A51&gt;0,Tabelle2!M51,"")</f>
        <v>1</v>
      </c>
      <c r="D52" s="26"/>
      <c r="E52" s="3">
        <f>IF(Tabelle2!A51&gt;0,Tabelle2!K51,"")</f>
        <v>46107</v>
      </c>
      <c r="F52" t="str">
        <f>IF(Tabelle2!A51&gt;0,Tabelle2!Z51,"")</f>
        <v>J. Torrent SA</v>
      </c>
      <c r="G52" t="str">
        <f>IF(Tabelle2!A51&gt;0,Tabelle2!T51,"")</f>
        <v>1220569</v>
      </c>
      <c r="H52" t="str">
        <f>IF(Tabelle2!A51&gt;0,Tabelle2!U51,"")</f>
        <v/>
      </c>
      <c r="I52" t="str">
        <f>IF(Tabelle2!A51&gt;0,Tabelle2!W51,"")</f>
        <v>FIRESWISS FOAM 30-19 (VSG) / EI30 / 42 dB / 19 mm</v>
      </c>
      <c r="J52">
        <f>IF(Tabelle2!A51&gt;0,Tabelle2!X51,"")</f>
        <v>0</v>
      </c>
      <c r="K52">
        <f>IF(Tabelle2!A51&gt;0,Tabelle2!M51,"")</f>
        <v>1</v>
      </c>
      <c r="L52">
        <f>IF(Tabelle2!A51&gt;0,Tabelle2!N51,"")</f>
        <v>192</v>
      </c>
      <c r="M52">
        <f>IF(Tabelle2!A51&gt;0,Tabelle2!O51,"")</f>
        <v>1242</v>
      </c>
      <c r="N52" s="4">
        <f>IF(Tabelle2!A51&gt;0,Tabelle2!G51,"")</f>
        <v>10.25</v>
      </c>
      <c r="O52">
        <f>IF(Tabelle2!A51&gt;0,Tabelle2!H51,"")</f>
        <v>10436</v>
      </c>
      <c r="P52" s="76" t="str">
        <f>IF(Tabelle2!A51&gt;0,VLOOKUP(O52,Kunden!$B$1:$C$2000,2,FALSE),"")</f>
        <v>FR</v>
      </c>
    </row>
    <row r="53" spans="1:16" x14ac:dyDescent="0.25">
      <c r="A53">
        <f>IF(Tabelle2!A52&gt;0,Tabelle2!A52,"")</f>
        <v>143371</v>
      </c>
      <c r="B53" s="72">
        <f>IF(Tabelle2!A52&gt;0,(Tabelle2!B52)*1,"")</f>
        <v>3</v>
      </c>
      <c r="C53" s="26">
        <f>IF(Tabelle2!A52&gt;0,Tabelle2!M52,"")</f>
        <v>1</v>
      </c>
      <c r="D53" s="26"/>
      <c r="E53" s="3">
        <f>IF(Tabelle2!A52&gt;0,Tabelle2!K52,"")</f>
        <v>46107</v>
      </c>
      <c r="F53" t="str">
        <f>IF(Tabelle2!A52&gt;0,Tabelle2!Z52,"")</f>
        <v>J. Torrent SA</v>
      </c>
      <c r="G53" t="str">
        <f>IF(Tabelle2!A52&gt;0,Tabelle2!T52,"")</f>
        <v>1220569</v>
      </c>
      <c r="H53" t="str">
        <f>IF(Tabelle2!A52&gt;0,Tabelle2!U52,"")</f>
        <v/>
      </c>
      <c r="I53" t="str">
        <f>IF(Tabelle2!A52&gt;0,Tabelle2!W52,"")</f>
        <v>FIRESWISS FOAM 30-19 (VSG) / EI30 / 42 dB / 19 mm</v>
      </c>
      <c r="J53">
        <f>IF(Tabelle2!A52&gt;0,Tabelle2!X52,"")</f>
        <v>0</v>
      </c>
      <c r="K53">
        <f>IF(Tabelle2!A52&gt;0,Tabelle2!M52,"")</f>
        <v>1</v>
      </c>
      <c r="L53">
        <f>IF(Tabelle2!A52&gt;0,Tabelle2!N52,"")</f>
        <v>762</v>
      </c>
      <c r="M53">
        <f>IF(Tabelle2!A52&gt;0,Tabelle2!O52,"")</f>
        <v>192</v>
      </c>
      <c r="N53" s="4">
        <f>IF(Tabelle2!A52&gt;0,Tabelle2!G52,"")</f>
        <v>6.29</v>
      </c>
      <c r="O53">
        <f>IF(Tabelle2!A52&gt;0,Tabelle2!H52,"")</f>
        <v>10436</v>
      </c>
      <c r="P53" s="76" t="str">
        <f>IF(Tabelle2!A52&gt;0,VLOOKUP(O53,Kunden!$B$1:$C$2000,2,FALSE),"")</f>
        <v>FR</v>
      </c>
    </row>
    <row r="54" spans="1:16" x14ac:dyDescent="0.25">
      <c r="A54">
        <f>IF(Tabelle2!A53&gt;0,Tabelle2!A53,"")</f>
        <v>143371</v>
      </c>
      <c r="B54" s="72">
        <f>IF(Tabelle2!A53&gt;0,(Tabelle2!B53)*1,"")</f>
        <v>4</v>
      </c>
      <c r="C54" s="26">
        <f>IF(Tabelle2!A53&gt;0,Tabelle2!M53,"")</f>
        <v>4</v>
      </c>
      <c r="D54" s="26"/>
      <c r="E54" s="3">
        <f>IF(Tabelle2!A53&gt;0,Tabelle2!K53,"")</f>
        <v>46107</v>
      </c>
      <c r="F54" t="str">
        <f>IF(Tabelle2!A53&gt;0,Tabelle2!Z53,"")</f>
        <v>J. Torrent SA</v>
      </c>
      <c r="G54" t="str">
        <f>IF(Tabelle2!A53&gt;0,Tabelle2!T53,"")</f>
        <v>1220569</v>
      </c>
      <c r="H54" t="str">
        <f>IF(Tabelle2!A53&gt;0,Tabelle2!U53,"")</f>
        <v/>
      </c>
      <c r="I54" t="str">
        <f>IF(Tabelle2!A53&gt;0,Tabelle2!W53,"")</f>
        <v>FIRESWISS FOAM 30-19 (VSG) / EI30 / 42 dB / 19 mm</v>
      </c>
      <c r="J54">
        <f>IF(Tabelle2!A53&gt;0,Tabelle2!X53,"")</f>
        <v>0</v>
      </c>
      <c r="K54">
        <f>IF(Tabelle2!A53&gt;0,Tabelle2!M53,"")</f>
        <v>4</v>
      </c>
      <c r="L54">
        <f>IF(Tabelle2!A53&gt;0,Tabelle2!N53,"")</f>
        <v>1052</v>
      </c>
      <c r="M54">
        <f>IF(Tabelle2!A53&gt;0,Tabelle2!O53,"")</f>
        <v>782</v>
      </c>
      <c r="N54" s="4">
        <f>IF(Tabelle2!A53&gt;0,Tabelle2!G53,"")</f>
        <v>35.369999999999997</v>
      </c>
      <c r="O54">
        <f>IF(Tabelle2!A53&gt;0,Tabelle2!H53,"")</f>
        <v>10436</v>
      </c>
      <c r="P54" s="76" t="str">
        <f>IF(Tabelle2!A53&gt;0,VLOOKUP(O54,Kunden!$B$1:$C$2000,2,FALSE),"")</f>
        <v>FR</v>
      </c>
    </row>
    <row r="55" spans="1:16" x14ac:dyDescent="0.25">
      <c r="A55">
        <f>IF(Tabelle2!A54&gt;0,Tabelle2!A54,"")</f>
        <v>143371</v>
      </c>
      <c r="B55" s="72">
        <f>IF(Tabelle2!A54&gt;0,(Tabelle2!B54)*1,"")</f>
        <v>5</v>
      </c>
      <c r="C55" s="26">
        <f>IF(Tabelle2!A54&gt;0,Tabelle2!M54,"")</f>
        <v>4</v>
      </c>
      <c r="D55" s="26"/>
      <c r="E55" s="3">
        <f>IF(Tabelle2!A54&gt;0,Tabelle2!K54,"")</f>
        <v>46107</v>
      </c>
      <c r="F55" t="str">
        <f>IF(Tabelle2!A54&gt;0,Tabelle2!Z54,"")</f>
        <v>J. Torrent SA</v>
      </c>
      <c r="G55" t="str">
        <f>IF(Tabelle2!A54&gt;0,Tabelle2!T54,"")</f>
        <v>1220569</v>
      </c>
      <c r="H55" t="str">
        <f>IF(Tabelle2!A54&gt;0,Tabelle2!U54,"")</f>
        <v/>
      </c>
      <c r="I55" t="str">
        <f>IF(Tabelle2!A54&gt;0,Tabelle2!W54,"")</f>
        <v>FIRESWISS FOAM 30-19 (VSG) / EI30 / 42 dB / 19 mm</v>
      </c>
      <c r="J55">
        <f>IF(Tabelle2!A54&gt;0,Tabelle2!X54,"")</f>
        <v>0</v>
      </c>
      <c r="K55">
        <f>IF(Tabelle2!A54&gt;0,Tabelle2!M54,"")</f>
        <v>4</v>
      </c>
      <c r="L55">
        <f>IF(Tabelle2!A54&gt;0,Tabelle2!N54,"")</f>
        <v>1052</v>
      </c>
      <c r="M55">
        <f>IF(Tabelle2!A54&gt;0,Tabelle2!O54,"")</f>
        <v>1242</v>
      </c>
      <c r="N55" s="4">
        <f>IF(Tabelle2!A54&gt;0,Tabelle2!G54,"")</f>
        <v>56.18</v>
      </c>
      <c r="O55">
        <f>IF(Tabelle2!A54&gt;0,Tabelle2!H54,"")</f>
        <v>10436</v>
      </c>
      <c r="P55" s="76" t="str">
        <f>IF(Tabelle2!A54&gt;0,VLOOKUP(O55,Kunden!$B$1:$C$2000,2,FALSE),"")</f>
        <v>FR</v>
      </c>
    </row>
    <row r="56" spans="1:16" x14ac:dyDescent="0.25">
      <c r="A56">
        <f>IF(Tabelle2!A55&gt;0,Tabelle2!A55,"")</f>
        <v>143371</v>
      </c>
      <c r="B56" s="72">
        <f>IF(Tabelle2!A55&gt;0,(Tabelle2!B55)*1,"")</f>
        <v>6</v>
      </c>
      <c r="C56" s="26">
        <f>IF(Tabelle2!A55&gt;0,Tabelle2!M55,"")</f>
        <v>4</v>
      </c>
      <c r="D56" s="26"/>
      <c r="E56" s="3">
        <f>IF(Tabelle2!A55&gt;0,Tabelle2!K55,"")</f>
        <v>46107</v>
      </c>
      <c r="F56" t="str">
        <f>IF(Tabelle2!A55&gt;0,Tabelle2!Z55,"")</f>
        <v>J. Torrent SA</v>
      </c>
      <c r="G56" t="str">
        <f>IF(Tabelle2!A55&gt;0,Tabelle2!T55,"")</f>
        <v>1220569</v>
      </c>
      <c r="H56" t="str">
        <f>IF(Tabelle2!A55&gt;0,Tabelle2!U55,"")</f>
        <v/>
      </c>
      <c r="I56" t="str">
        <f>IF(Tabelle2!A55&gt;0,Tabelle2!W55,"")</f>
        <v>FIRESWISS FOAM 30-19 (VSG) / EI30 / 42 dB / 19 mm</v>
      </c>
      <c r="J56">
        <f>IF(Tabelle2!A55&gt;0,Tabelle2!X55,"")</f>
        <v>0</v>
      </c>
      <c r="K56">
        <f>IF(Tabelle2!A55&gt;0,Tabelle2!M55,"")</f>
        <v>4</v>
      </c>
      <c r="L56">
        <f>IF(Tabelle2!A55&gt;0,Tabelle2!N55,"")</f>
        <v>1052</v>
      </c>
      <c r="M56">
        <f>IF(Tabelle2!A55&gt;0,Tabelle2!O55,"")</f>
        <v>772</v>
      </c>
      <c r="N56" s="4">
        <f>IF(Tabelle2!A55&gt;0,Tabelle2!G55,"")</f>
        <v>34.92</v>
      </c>
      <c r="O56">
        <f>IF(Tabelle2!A55&gt;0,Tabelle2!H55,"")</f>
        <v>10436</v>
      </c>
      <c r="P56" s="76" t="str">
        <f>IF(Tabelle2!A55&gt;0,VLOOKUP(O56,Kunden!$B$1:$C$2000,2,FALSE),"")</f>
        <v>FR</v>
      </c>
    </row>
    <row r="57" spans="1:16" x14ac:dyDescent="0.25">
      <c r="A57">
        <f>IF(Tabelle2!A56&gt;0,Tabelle2!A56,"")</f>
        <v>143371</v>
      </c>
      <c r="B57" s="72">
        <f>IF(Tabelle2!A56&gt;0,(Tabelle2!B56)*1,"")</f>
        <v>7</v>
      </c>
      <c r="C57" s="26">
        <f>IF(Tabelle2!A56&gt;0,Tabelle2!M56,"")</f>
        <v>1</v>
      </c>
      <c r="D57" s="26"/>
      <c r="E57" s="3">
        <f>IF(Tabelle2!A56&gt;0,Tabelle2!K56,"")</f>
        <v>46107</v>
      </c>
      <c r="F57" t="str">
        <f>IF(Tabelle2!A56&gt;0,Tabelle2!Z56,"")</f>
        <v>J. Torrent SA</v>
      </c>
      <c r="G57" t="str">
        <f>IF(Tabelle2!A56&gt;0,Tabelle2!T56,"")</f>
        <v>1220569</v>
      </c>
      <c r="H57" t="str">
        <f>IF(Tabelle2!A56&gt;0,Tabelle2!U56,"")</f>
        <v/>
      </c>
      <c r="I57" t="str">
        <f>IF(Tabelle2!A56&gt;0,Tabelle2!W56,"")</f>
        <v>FIRESWISS FOAM 30-19 (VSG) / EI30 / 42 dB / 19 mm</v>
      </c>
      <c r="J57">
        <f>IF(Tabelle2!A56&gt;0,Tabelle2!X56,"")</f>
        <v>0</v>
      </c>
      <c r="K57">
        <f>IF(Tabelle2!A56&gt;0,Tabelle2!M56,"")</f>
        <v>1</v>
      </c>
      <c r="L57">
        <f>IF(Tabelle2!A56&gt;0,Tabelle2!N56,"")</f>
        <v>790</v>
      </c>
      <c r="M57">
        <f>IF(Tabelle2!A56&gt;0,Tabelle2!O56,"")</f>
        <v>772</v>
      </c>
      <c r="N57" s="4">
        <f>IF(Tabelle2!A56&gt;0,Tabelle2!G56,"")</f>
        <v>26.22</v>
      </c>
      <c r="O57">
        <f>IF(Tabelle2!A56&gt;0,Tabelle2!H56,"")</f>
        <v>10436</v>
      </c>
      <c r="P57" s="76" t="str">
        <f>IF(Tabelle2!A56&gt;0,VLOOKUP(O57,Kunden!$B$1:$C$2000,2,FALSE),"")</f>
        <v>FR</v>
      </c>
    </row>
    <row r="58" spans="1:16" x14ac:dyDescent="0.25">
      <c r="A58">
        <f>IF(Tabelle2!A57&gt;0,Tabelle2!A57,"")</f>
        <v>143371</v>
      </c>
      <c r="B58" s="72">
        <f>IF(Tabelle2!A57&gt;0,(Tabelle2!B57)*1,"")</f>
        <v>8</v>
      </c>
      <c r="C58" s="26">
        <f>IF(Tabelle2!A57&gt;0,Tabelle2!M57,"")</f>
        <v>1</v>
      </c>
      <c r="D58" s="26"/>
      <c r="E58" s="3">
        <f>IF(Tabelle2!A57&gt;0,Tabelle2!K57,"")</f>
        <v>46107</v>
      </c>
      <c r="F58" t="str">
        <f>IF(Tabelle2!A57&gt;0,Tabelle2!Z57,"")</f>
        <v>J. Torrent SA</v>
      </c>
      <c r="G58" t="str">
        <f>IF(Tabelle2!A57&gt;0,Tabelle2!T57,"")</f>
        <v>1220569</v>
      </c>
      <c r="H58" t="str">
        <f>IF(Tabelle2!A57&gt;0,Tabelle2!U57,"")</f>
        <v/>
      </c>
      <c r="I58" t="str">
        <f>IF(Tabelle2!A57&gt;0,Tabelle2!W57,"")</f>
        <v>FIRESWISS FOAM 30-19 (VSG) / EI30 / 42 dB / 19 mm</v>
      </c>
      <c r="J58">
        <f>IF(Tabelle2!A57&gt;0,Tabelle2!X57,"")</f>
        <v>0</v>
      </c>
      <c r="K58">
        <f>IF(Tabelle2!A57&gt;0,Tabelle2!M57,"")</f>
        <v>1</v>
      </c>
      <c r="L58">
        <f>IF(Tabelle2!A57&gt;0,Tabelle2!N57,"")</f>
        <v>790</v>
      </c>
      <c r="M58">
        <f>IF(Tabelle2!A57&gt;0,Tabelle2!O57,"")</f>
        <v>1242</v>
      </c>
      <c r="N58" s="4">
        <f>IF(Tabelle2!A57&gt;0,Tabelle2!G57,"")</f>
        <v>42.19</v>
      </c>
      <c r="O58">
        <f>IF(Tabelle2!A57&gt;0,Tabelle2!H57,"")</f>
        <v>10436</v>
      </c>
      <c r="P58" s="76" t="str">
        <f>IF(Tabelle2!A57&gt;0,VLOOKUP(O58,Kunden!$B$1:$C$2000,2,FALSE),"")</f>
        <v>FR</v>
      </c>
    </row>
    <row r="59" spans="1:16" x14ac:dyDescent="0.25">
      <c r="A59">
        <f>IF(Tabelle2!A58&gt;0,Tabelle2!A58,"")</f>
        <v>143371</v>
      </c>
      <c r="B59" s="72">
        <f>IF(Tabelle2!A58&gt;0,(Tabelle2!B58)*1,"")</f>
        <v>9</v>
      </c>
      <c r="C59" s="26">
        <f>IF(Tabelle2!A58&gt;0,Tabelle2!M58,"")</f>
        <v>1</v>
      </c>
      <c r="D59" s="26"/>
      <c r="E59" s="3">
        <f>IF(Tabelle2!A58&gt;0,Tabelle2!K58,"")</f>
        <v>46107</v>
      </c>
      <c r="F59" t="str">
        <f>IF(Tabelle2!A58&gt;0,Tabelle2!Z58,"")</f>
        <v>J. Torrent SA</v>
      </c>
      <c r="G59" t="str">
        <f>IF(Tabelle2!A58&gt;0,Tabelle2!T58,"")</f>
        <v>1220569</v>
      </c>
      <c r="H59" t="str">
        <f>IF(Tabelle2!A58&gt;0,Tabelle2!U58,"")</f>
        <v/>
      </c>
      <c r="I59" t="str">
        <f>IF(Tabelle2!A58&gt;0,Tabelle2!W58,"")</f>
        <v>FIRESWISS FOAM 30-19 (VSG) / EI30 / 42 dB / 19 mm</v>
      </c>
      <c r="J59">
        <f>IF(Tabelle2!A58&gt;0,Tabelle2!X58,"")</f>
        <v>0</v>
      </c>
      <c r="K59">
        <f>IF(Tabelle2!A58&gt;0,Tabelle2!M58,"")</f>
        <v>1</v>
      </c>
      <c r="L59">
        <f>IF(Tabelle2!A58&gt;0,Tabelle2!N58,"")</f>
        <v>790</v>
      </c>
      <c r="M59">
        <f>IF(Tabelle2!A58&gt;0,Tabelle2!O58,"")</f>
        <v>762</v>
      </c>
      <c r="N59" s="4">
        <f>IF(Tabelle2!A58&gt;0,Tabelle2!G58,"")</f>
        <v>25.88</v>
      </c>
      <c r="O59">
        <f>IF(Tabelle2!A58&gt;0,Tabelle2!H58,"")</f>
        <v>10436</v>
      </c>
      <c r="P59" s="76" t="str">
        <f>IF(Tabelle2!A58&gt;0,VLOOKUP(O59,Kunden!$B$1:$C$2000,2,FALSE),"")</f>
        <v>FR</v>
      </c>
    </row>
    <row r="60" spans="1:16" x14ac:dyDescent="0.25">
      <c r="A60">
        <f>IF(Tabelle2!A59&gt;0,Tabelle2!A59,"")</f>
        <v>143371</v>
      </c>
      <c r="B60" s="72">
        <f>IF(Tabelle2!A59&gt;0,(Tabelle2!B59)*1,"")</f>
        <v>10</v>
      </c>
      <c r="C60" s="26">
        <f>IF(Tabelle2!A59&gt;0,Tabelle2!M59,"")</f>
        <v>6</v>
      </c>
      <c r="D60" s="26"/>
      <c r="E60" s="3">
        <f>IF(Tabelle2!A59&gt;0,Tabelle2!K59,"")</f>
        <v>46107</v>
      </c>
      <c r="F60" t="str">
        <f>IF(Tabelle2!A59&gt;0,Tabelle2!Z59,"")</f>
        <v>J. Torrent SA</v>
      </c>
      <c r="G60" t="str">
        <f>IF(Tabelle2!A59&gt;0,Tabelle2!T59,"")</f>
        <v>1220569</v>
      </c>
      <c r="H60" t="str">
        <f>IF(Tabelle2!A59&gt;0,Tabelle2!U59,"")</f>
        <v/>
      </c>
      <c r="I60" t="str">
        <f>IF(Tabelle2!A59&gt;0,Tabelle2!W59,"")</f>
        <v>FIRESWISS FOAM 30-19 (VSG) / EI30 / 42 dB / 19 mm</v>
      </c>
      <c r="J60">
        <f>IF(Tabelle2!A59&gt;0,Tabelle2!X59,"")</f>
        <v>0</v>
      </c>
      <c r="K60">
        <f>IF(Tabelle2!A59&gt;0,Tabelle2!M59,"")</f>
        <v>6</v>
      </c>
      <c r="L60">
        <f>IF(Tabelle2!A59&gt;0,Tabelle2!N59,"")</f>
        <v>1088</v>
      </c>
      <c r="M60">
        <f>IF(Tabelle2!A59&gt;0,Tabelle2!O59,"")</f>
        <v>772</v>
      </c>
      <c r="N60" s="4">
        <f>IF(Tabelle2!A59&gt;0,Tabelle2!G59,"")</f>
        <v>36.119999999999997</v>
      </c>
      <c r="O60">
        <f>IF(Tabelle2!A59&gt;0,Tabelle2!H59,"")</f>
        <v>10436</v>
      </c>
      <c r="P60" s="76" t="str">
        <f>IF(Tabelle2!A59&gt;0,VLOOKUP(O60,Kunden!$B$1:$C$2000,2,FALSE),"")</f>
        <v>FR</v>
      </c>
    </row>
    <row r="61" spans="1:16" x14ac:dyDescent="0.25">
      <c r="A61">
        <f>IF(Tabelle2!A60&gt;0,Tabelle2!A60,"")</f>
        <v>143371</v>
      </c>
      <c r="B61" s="72">
        <f>IF(Tabelle2!A60&gt;0,(Tabelle2!B60)*1,"")</f>
        <v>11</v>
      </c>
      <c r="C61" s="26">
        <f>IF(Tabelle2!A60&gt;0,Tabelle2!M60,"")</f>
        <v>6</v>
      </c>
      <c r="D61" s="26"/>
      <c r="E61" s="3">
        <f>IF(Tabelle2!A60&gt;0,Tabelle2!K60,"")</f>
        <v>46107</v>
      </c>
      <c r="F61" t="str">
        <f>IF(Tabelle2!A60&gt;0,Tabelle2!Z60,"")</f>
        <v>J. Torrent SA</v>
      </c>
      <c r="G61" t="str">
        <f>IF(Tabelle2!A60&gt;0,Tabelle2!T60,"")</f>
        <v>1220569</v>
      </c>
      <c r="H61" t="str">
        <f>IF(Tabelle2!A60&gt;0,Tabelle2!U60,"")</f>
        <v/>
      </c>
      <c r="I61" t="str">
        <f>IF(Tabelle2!A60&gt;0,Tabelle2!W60,"")</f>
        <v>FIRESWISS FOAM 30-19 (VSG) / EI30 / 42 dB / 19 mm</v>
      </c>
      <c r="J61">
        <f>IF(Tabelle2!A60&gt;0,Tabelle2!X60,"")</f>
        <v>0</v>
      </c>
      <c r="K61">
        <f>IF(Tabelle2!A60&gt;0,Tabelle2!M60,"")</f>
        <v>6</v>
      </c>
      <c r="L61">
        <f>IF(Tabelle2!A60&gt;0,Tabelle2!N60,"")</f>
        <v>1088</v>
      </c>
      <c r="M61">
        <f>IF(Tabelle2!A60&gt;0,Tabelle2!O60,"")</f>
        <v>1242</v>
      </c>
      <c r="N61" s="4">
        <f>IF(Tabelle2!A60&gt;0,Tabelle2!G60,"")</f>
        <v>58.11</v>
      </c>
      <c r="O61">
        <f>IF(Tabelle2!A60&gt;0,Tabelle2!H60,"")</f>
        <v>10436</v>
      </c>
      <c r="P61" s="76" t="str">
        <f>IF(Tabelle2!A60&gt;0,VLOOKUP(O61,Kunden!$B$1:$C$2000,2,FALSE),"")</f>
        <v>FR</v>
      </c>
    </row>
    <row r="62" spans="1:16" x14ac:dyDescent="0.25">
      <c r="A62">
        <f>IF(Tabelle2!A61&gt;0,Tabelle2!A61,"")</f>
        <v>143371</v>
      </c>
      <c r="B62" s="72">
        <f>IF(Tabelle2!A61&gt;0,(Tabelle2!B61)*1,"")</f>
        <v>12</v>
      </c>
      <c r="C62" s="26">
        <f>IF(Tabelle2!A61&gt;0,Tabelle2!M61,"")</f>
        <v>6</v>
      </c>
      <c r="D62" s="26"/>
      <c r="E62" s="3">
        <f>IF(Tabelle2!A61&gt;0,Tabelle2!K61,"")</f>
        <v>46107</v>
      </c>
      <c r="F62" t="str">
        <f>IF(Tabelle2!A61&gt;0,Tabelle2!Z61,"")</f>
        <v>J. Torrent SA</v>
      </c>
      <c r="G62" t="str">
        <f>IF(Tabelle2!A61&gt;0,Tabelle2!T61,"")</f>
        <v>1220569</v>
      </c>
      <c r="H62" t="str">
        <f>IF(Tabelle2!A61&gt;0,Tabelle2!U61,"")</f>
        <v/>
      </c>
      <c r="I62" t="str">
        <f>IF(Tabelle2!A61&gt;0,Tabelle2!W61,"")</f>
        <v>FIRESWISS FOAM 30-19 (VSG) / EI30 / 42 dB / 19 mm</v>
      </c>
      <c r="J62">
        <f>IF(Tabelle2!A61&gt;0,Tabelle2!X61,"")</f>
        <v>0</v>
      </c>
      <c r="K62">
        <f>IF(Tabelle2!A61&gt;0,Tabelle2!M61,"")</f>
        <v>6</v>
      </c>
      <c r="L62">
        <f>IF(Tabelle2!A61&gt;0,Tabelle2!N61,"")</f>
        <v>1088</v>
      </c>
      <c r="M62">
        <f>IF(Tabelle2!A61&gt;0,Tabelle2!O61,"")</f>
        <v>762</v>
      </c>
      <c r="N62" s="4">
        <f>IF(Tabelle2!A61&gt;0,Tabelle2!G61,"")</f>
        <v>35.65</v>
      </c>
      <c r="O62">
        <f>IF(Tabelle2!A61&gt;0,Tabelle2!H61,"")</f>
        <v>10436</v>
      </c>
      <c r="P62" s="76" t="str">
        <f>IF(Tabelle2!A61&gt;0,VLOOKUP(O62,Kunden!$B$1:$C$2000,2,FALSE),"")</f>
        <v>FR</v>
      </c>
    </row>
    <row r="63" spans="1:16" x14ac:dyDescent="0.25">
      <c r="A63">
        <f>IF(Tabelle2!A62&gt;0,Tabelle2!A62,"")</f>
        <v>143371</v>
      </c>
      <c r="B63" s="72">
        <f>IF(Tabelle2!A62&gt;0,(Tabelle2!B62)*1,"")</f>
        <v>13</v>
      </c>
      <c r="C63" s="26">
        <f>IF(Tabelle2!A62&gt;0,Tabelle2!M62,"")</f>
        <v>1</v>
      </c>
      <c r="D63" s="26"/>
      <c r="E63" s="3">
        <f>IF(Tabelle2!A62&gt;0,Tabelle2!K62,"")</f>
        <v>46107</v>
      </c>
      <c r="F63" t="str">
        <f>IF(Tabelle2!A62&gt;0,Tabelle2!Z62,"")</f>
        <v>J. Torrent SA</v>
      </c>
      <c r="G63" t="str">
        <f>IF(Tabelle2!A62&gt;0,Tabelle2!T62,"")</f>
        <v>1220569</v>
      </c>
      <c r="H63" t="str">
        <f>IF(Tabelle2!A62&gt;0,Tabelle2!U62,"")</f>
        <v/>
      </c>
      <c r="I63" t="str">
        <f>IF(Tabelle2!A62&gt;0,Tabelle2!W62,"")</f>
        <v>FIRESWISS FOAM 30-19 (VSG) / EI30 / 42 dB / 19 mm</v>
      </c>
      <c r="J63">
        <f>IF(Tabelle2!A62&gt;0,Tabelle2!X62,"")</f>
        <v>0</v>
      </c>
      <c r="K63">
        <f>IF(Tabelle2!A62&gt;0,Tabelle2!M62,"")</f>
        <v>1</v>
      </c>
      <c r="L63">
        <f>IF(Tabelle2!A62&gt;0,Tabelle2!N62,"")</f>
        <v>910</v>
      </c>
      <c r="M63">
        <f>IF(Tabelle2!A62&gt;0,Tabelle2!O62,"")</f>
        <v>750</v>
      </c>
      <c r="N63" s="4">
        <f>IF(Tabelle2!A62&gt;0,Tabelle2!G62,"")</f>
        <v>29.34</v>
      </c>
      <c r="O63">
        <f>IF(Tabelle2!A62&gt;0,Tabelle2!H62,"")</f>
        <v>10436</v>
      </c>
      <c r="P63" s="76" t="str">
        <f>IF(Tabelle2!A62&gt;0,VLOOKUP(O63,Kunden!$B$1:$C$2000,2,FALSE),"")</f>
        <v>FR</v>
      </c>
    </row>
    <row r="64" spans="1:16" x14ac:dyDescent="0.25">
      <c r="A64">
        <f>IF(Tabelle2!A63&gt;0,Tabelle2!A63,"")</f>
        <v>143371</v>
      </c>
      <c r="B64" s="72">
        <f>IF(Tabelle2!A63&gt;0,(Tabelle2!B63)*1,"")</f>
        <v>14</v>
      </c>
      <c r="C64" s="26">
        <f>IF(Tabelle2!A63&gt;0,Tabelle2!M63,"")</f>
        <v>1</v>
      </c>
      <c r="D64" s="26"/>
      <c r="E64" s="3">
        <f>IF(Tabelle2!A63&gt;0,Tabelle2!K63,"")</f>
        <v>46107</v>
      </c>
      <c r="F64" t="str">
        <f>IF(Tabelle2!A63&gt;0,Tabelle2!Z63,"")</f>
        <v>J. Torrent SA</v>
      </c>
      <c r="G64" t="str">
        <f>IF(Tabelle2!A63&gt;0,Tabelle2!T63,"")</f>
        <v>1220569</v>
      </c>
      <c r="H64" t="str">
        <f>IF(Tabelle2!A63&gt;0,Tabelle2!U63,"")</f>
        <v/>
      </c>
      <c r="I64" t="str">
        <f>IF(Tabelle2!A63&gt;0,Tabelle2!W63,"")</f>
        <v>FIRESWISS FOAM 30-19 (VSG) / EI30 / 42 dB / 19 mm</v>
      </c>
      <c r="J64">
        <f>IF(Tabelle2!A63&gt;0,Tabelle2!X63,"")</f>
        <v>0</v>
      </c>
      <c r="K64">
        <f>IF(Tabelle2!A63&gt;0,Tabelle2!M63,"")</f>
        <v>1</v>
      </c>
      <c r="L64">
        <f>IF(Tabelle2!A63&gt;0,Tabelle2!N63,"")</f>
        <v>910</v>
      </c>
      <c r="M64">
        <f>IF(Tabelle2!A63&gt;0,Tabelle2!O63,"")</f>
        <v>1140</v>
      </c>
      <c r="N64" s="4">
        <f>IF(Tabelle2!A63&gt;0,Tabelle2!G63,"")</f>
        <v>44.6</v>
      </c>
      <c r="O64">
        <f>IF(Tabelle2!A63&gt;0,Tabelle2!H63,"")</f>
        <v>10436</v>
      </c>
      <c r="P64" s="76" t="str">
        <f>IF(Tabelle2!A63&gt;0,VLOOKUP(O64,Kunden!$B$1:$C$2000,2,FALSE),"")</f>
        <v>FR</v>
      </c>
    </row>
    <row r="65" spans="1:16" x14ac:dyDescent="0.25">
      <c r="A65">
        <f>IF(Tabelle2!A64&gt;0,Tabelle2!A64,"")</f>
        <v>143371</v>
      </c>
      <c r="B65" s="72">
        <f>IF(Tabelle2!A64&gt;0,(Tabelle2!B64)*1,"")</f>
        <v>15</v>
      </c>
      <c r="C65" s="26">
        <f>IF(Tabelle2!A64&gt;0,Tabelle2!M64,"")</f>
        <v>1</v>
      </c>
      <c r="D65" s="26"/>
      <c r="E65" s="3">
        <f>IF(Tabelle2!A64&gt;0,Tabelle2!K64,"")</f>
        <v>46107</v>
      </c>
      <c r="F65" t="str">
        <f>IF(Tabelle2!A64&gt;0,Tabelle2!Z64,"")</f>
        <v>J. Torrent SA</v>
      </c>
      <c r="G65" t="str">
        <f>IF(Tabelle2!A64&gt;0,Tabelle2!T64,"")</f>
        <v>1220569</v>
      </c>
      <c r="H65" t="str">
        <f>IF(Tabelle2!A64&gt;0,Tabelle2!U64,"")</f>
        <v/>
      </c>
      <c r="I65" t="str">
        <f>IF(Tabelle2!A64&gt;0,Tabelle2!W64,"")</f>
        <v>FIRESWISS FOAM 30-19 (VSG) / EI30 / 42 dB / 19 mm</v>
      </c>
      <c r="J65">
        <f>IF(Tabelle2!A64&gt;0,Tabelle2!X64,"")</f>
        <v>0</v>
      </c>
      <c r="K65">
        <f>IF(Tabelle2!A64&gt;0,Tabelle2!M64,"")</f>
        <v>1</v>
      </c>
      <c r="L65">
        <f>IF(Tabelle2!A64&gt;0,Tabelle2!N64,"")</f>
        <v>1113</v>
      </c>
      <c r="M65">
        <f>IF(Tabelle2!A64&gt;0,Tabelle2!O64,"")</f>
        <v>772</v>
      </c>
      <c r="N65" s="4">
        <f>IF(Tabelle2!A64&gt;0,Tabelle2!G64,"")</f>
        <v>36.94</v>
      </c>
      <c r="O65">
        <f>IF(Tabelle2!A64&gt;0,Tabelle2!H64,"")</f>
        <v>10436</v>
      </c>
      <c r="P65" s="76" t="str">
        <f>IF(Tabelle2!A64&gt;0,VLOOKUP(O65,Kunden!$B$1:$C$2000,2,FALSE),"")</f>
        <v>FR</v>
      </c>
    </row>
    <row r="66" spans="1:16" x14ac:dyDescent="0.25">
      <c r="A66">
        <f>IF(Tabelle2!A65&gt;0,Tabelle2!A65,"")</f>
        <v>143372</v>
      </c>
      <c r="B66" s="72">
        <f>IF(Tabelle2!A65&gt;0,(Tabelle2!B65)*1,"")</f>
        <v>1</v>
      </c>
      <c r="C66" s="26">
        <f>IF(Tabelle2!A65&gt;0,Tabelle2!M65,"")</f>
        <v>1</v>
      </c>
      <c r="D66" s="26"/>
      <c r="E66" s="3">
        <f>IF(Tabelle2!A65&gt;0,Tabelle2!K65,"")</f>
        <v>46107</v>
      </c>
      <c r="F66" t="str">
        <f>IF(Tabelle2!A65&gt;0,Tabelle2!Z65,"")</f>
        <v>Gremaud Vitrerie SA</v>
      </c>
      <c r="G66" t="str">
        <f>IF(Tabelle2!A65&gt;0,Tabelle2!T65,"")</f>
        <v>26030192 DUC013 / Scheuchzer</v>
      </c>
      <c r="H66" t="str">
        <f>IF(Tabelle2!A65&gt;0,Tabelle2!U65,"")</f>
        <v/>
      </c>
      <c r="I66" t="str">
        <f>IF(Tabelle2!A65&gt;0,Tabelle2!W65,"")</f>
        <v>FIRESWISS FOAM 30-15 / EI30 / 40 dB / 15 mm</v>
      </c>
      <c r="J66">
        <f>IF(Tabelle2!A65&gt;0,Tabelle2!X65,"")</f>
        <v>0</v>
      </c>
      <c r="K66">
        <f>IF(Tabelle2!A65&gt;0,Tabelle2!M65,"")</f>
        <v>1</v>
      </c>
      <c r="L66">
        <f>IF(Tabelle2!A65&gt;0,Tabelle2!N65,"")</f>
        <v>1131</v>
      </c>
      <c r="M66">
        <f>IF(Tabelle2!A65&gt;0,Tabelle2!O65,"")</f>
        <v>1059</v>
      </c>
      <c r="N66" s="4">
        <f>IF(Tabelle2!A65&gt;0,Tabelle2!G65,"")</f>
        <v>41.92</v>
      </c>
      <c r="O66">
        <f>IF(Tabelle2!A65&gt;0,Tabelle2!H65,"")</f>
        <v>10343</v>
      </c>
      <c r="P66" s="76" t="str">
        <f>IF(Tabelle2!A65&gt;0,VLOOKUP(O66,Kunden!$B$1:$C$2000,2,FALSE),"")</f>
        <v>FR</v>
      </c>
    </row>
    <row r="67" spans="1:16" x14ac:dyDescent="0.25">
      <c r="A67">
        <f>IF(Tabelle2!A66&gt;0,Tabelle2!A66,"")</f>
        <v>143374</v>
      </c>
      <c r="B67" s="72">
        <f>IF(Tabelle2!A66&gt;0,(Tabelle2!B66)*1,"")</f>
        <v>1</v>
      </c>
      <c r="C67" s="26">
        <f>IF(Tabelle2!A66&gt;0,Tabelle2!M66,"")</f>
        <v>1</v>
      </c>
      <c r="D67" s="26"/>
      <c r="E67" s="3">
        <f>IF(Tabelle2!A66&gt;0,Tabelle2!K66,"")</f>
        <v>46104</v>
      </c>
      <c r="F67" t="str">
        <f>IF(Tabelle2!A66&gt;0,Tabelle2!Z66,"")</f>
        <v>Devaud und Marti AG</v>
      </c>
      <c r="G67" t="str">
        <f>IF(Tabelle2!A66&gt;0,Tabelle2!T66,"")</f>
        <v>250422_Burgweg 24 Grenchen</v>
      </c>
      <c r="H67" t="str">
        <f>IF(Tabelle2!A66&gt;0,Tabelle2!U66,"")</f>
        <v/>
      </c>
      <c r="I67" t="str">
        <f>IF(Tabelle2!A66&gt;0,Tabelle2!W66,"")</f>
        <v>FIRESWISS FOAM 30-15 / EI30 / 40 dB / 15 mm</v>
      </c>
      <c r="J67">
        <f>IF(Tabelle2!A66&gt;0,Tabelle2!X66,"")</f>
        <v>0</v>
      </c>
      <c r="K67">
        <f>IF(Tabelle2!A66&gt;0,Tabelle2!M66,"")</f>
        <v>1</v>
      </c>
      <c r="L67">
        <f>IF(Tabelle2!A66&gt;0,Tabelle2!N66,"")</f>
        <v>419</v>
      </c>
      <c r="M67">
        <f>IF(Tabelle2!A66&gt;0,Tabelle2!O66,"")</f>
        <v>2128</v>
      </c>
      <c r="N67" s="4">
        <f>IF(Tabelle2!A66&gt;0,Tabelle2!G66,"")</f>
        <v>31.2</v>
      </c>
      <c r="O67">
        <f>IF(Tabelle2!A66&gt;0,Tabelle2!H66,"")</f>
        <v>10205</v>
      </c>
      <c r="P67" s="76" t="str">
        <f>IF(Tabelle2!A66&gt;0,VLOOKUP(O67,Kunden!$B$1:$C$2000,2,FALSE),"")</f>
        <v>DE</v>
      </c>
    </row>
    <row r="68" spans="1:16" x14ac:dyDescent="0.25">
      <c r="A68">
        <f>IF(Tabelle2!A67&gt;0,Tabelle2!A67,"")</f>
        <v>143379</v>
      </c>
      <c r="B68" s="72">
        <f>IF(Tabelle2!A67&gt;0,(Tabelle2!B67)*1,"")</f>
        <v>1</v>
      </c>
      <c r="C68" s="26">
        <f>IF(Tabelle2!A67&gt;0,Tabelle2!M67,"")</f>
        <v>1</v>
      </c>
      <c r="D68" s="26"/>
      <c r="E68" s="3">
        <f>IF(Tabelle2!A67&gt;0,Tabelle2!K67,"")</f>
        <v>46105</v>
      </c>
      <c r="F68" t="str">
        <f>IF(Tabelle2!A67&gt;0,Tabelle2!Z67,"")</f>
        <v xml:space="preserve">Buchs Menuiserie SA </v>
      </c>
      <c r="G68" t="str">
        <f>IF(Tabelle2!A67&gt;0,Tabelle2!T67,"")</f>
        <v>Buchs Atelier CO26-0215-01</v>
      </c>
      <c r="H68" t="str">
        <f>IF(Tabelle2!A67&gt;0,Tabelle2!U67,"")</f>
        <v/>
      </c>
      <c r="I68" t="str">
        <f>IF(Tabelle2!A67&gt;0,Tabelle2!W67,"")</f>
        <v>FIRESWISS FOAM 30-15 / EI30 / 40 dB / 15 mm</v>
      </c>
      <c r="J68">
        <f>IF(Tabelle2!A67&gt;0,Tabelle2!X67,"")</f>
        <v>0</v>
      </c>
      <c r="K68">
        <f>IF(Tabelle2!A67&gt;0,Tabelle2!M67,"")</f>
        <v>1</v>
      </c>
      <c r="L68">
        <f>IF(Tabelle2!A67&gt;0,Tabelle2!N67,"")</f>
        <v>744</v>
      </c>
      <c r="M68">
        <f>IF(Tabelle2!A67&gt;0,Tabelle2!O67,"")</f>
        <v>1490</v>
      </c>
      <c r="N68" s="4">
        <f>IF(Tabelle2!A67&gt;0,Tabelle2!G67,"")</f>
        <v>38.79</v>
      </c>
      <c r="O68">
        <f>IF(Tabelle2!A67&gt;0,Tabelle2!H67,"")</f>
        <v>10328</v>
      </c>
      <c r="P68" s="76" t="str">
        <f>IF(Tabelle2!A67&gt;0,VLOOKUP(O68,Kunden!$B$1:$C$2000,2,FALSE),"")</f>
        <v>FR</v>
      </c>
    </row>
    <row r="69" spans="1:16" x14ac:dyDescent="0.25">
      <c r="A69">
        <f>IF(Tabelle2!A68&gt;0,Tabelle2!A68,"")</f>
        <v>143383</v>
      </c>
      <c r="B69" s="72">
        <f>IF(Tabelle2!A68&gt;0,(Tabelle2!B68)*1,"")</f>
        <v>1</v>
      </c>
      <c r="C69" s="26">
        <f>IF(Tabelle2!A68&gt;0,Tabelle2!M68,"")</f>
        <v>1</v>
      </c>
      <c r="D69" s="26"/>
      <c r="E69" s="3">
        <f>IF(Tabelle2!A68&gt;0,Tabelle2!K68,"")</f>
        <v>46106</v>
      </c>
      <c r="F69" t="str">
        <f>IF(Tabelle2!A68&gt;0,Tabelle2!Z68,"")</f>
        <v>Paul Luchsinger AG</v>
      </c>
      <c r="G69" t="str">
        <f>IF(Tabelle2!A68&gt;0,Tabelle2!T68,"")</f>
        <v>25176</v>
      </c>
      <c r="H69" t="str">
        <f>IF(Tabelle2!A68&gt;0,Tabelle2!U68,"")</f>
        <v/>
      </c>
      <c r="I69" t="str">
        <f>IF(Tabelle2!A68&gt;0,Tabelle2!W68,"")</f>
        <v>FIRESWISS FOAM 30-19 (VSG) Mattfolie / EI30 / 42 dB / 19 mm</v>
      </c>
      <c r="J69">
        <f>IF(Tabelle2!A68&gt;0,Tabelle2!X68,"")</f>
        <v>0</v>
      </c>
      <c r="K69">
        <f>IF(Tabelle2!A68&gt;0,Tabelle2!M68,"")</f>
        <v>1</v>
      </c>
      <c r="L69">
        <f>IF(Tabelle2!A68&gt;0,Tabelle2!N68,"")</f>
        <v>355</v>
      </c>
      <c r="M69">
        <f>IF(Tabelle2!A68&gt;0,Tabelle2!O68,"")</f>
        <v>940</v>
      </c>
      <c r="N69" s="4">
        <f>IF(Tabelle2!A68&gt;0,Tabelle2!G68,"")</f>
        <v>14.34</v>
      </c>
      <c r="O69">
        <f>IF(Tabelle2!A68&gt;0,Tabelle2!H68,"")</f>
        <v>11051</v>
      </c>
      <c r="P69" s="76" t="str">
        <f>IF(Tabelle2!A68&gt;0,VLOOKUP(O69,Kunden!$B$1:$C$2000,2,FALSE),"")</f>
        <v>DE</v>
      </c>
    </row>
    <row r="70" spans="1:16" x14ac:dyDescent="0.25">
      <c r="A70">
        <f>IF(Tabelle2!A69&gt;0,Tabelle2!A69,"")</f>
        <v>143385</v>
      </c>
      <c r="B70" s="72">
        <f>IF(Tabelle2!A69&gt;0,(Tabelle2!B69)*1,"")</f>
        <v>1</v>
      </c>
      <c r="C70" s="26">
        <f>IF(Tabelle2!A69&gt;0,Tabelle2!M69,"")</f>
        <v>1</v>
      </c>
      <c r="D70" s="26"/>
      <c r="E70" s="3">
        <f>IF(Tabelle2!A69&gt;0,Tabelle2!K69,"")</f>
        <v>46105</v>
      </c>
      <c r="F70" t="str">
        <f>IF(Tabelle2!A69&gt;0,Tabelle2!Z69,"")</f>
        <v>Vitrerie Marioni SA</v>
      </c>
      <c r="G70" t="str">
        <f>IF(Tabelle2!A69&gt;0,Tabelle2!T69,"")</f>
        <v>Guillaume</v>
      </c>
      <c r="H70" t="str">
        <f>IF(Tabelle2!A69&gt;0,Tabelle2!U69,"")</f>
        <v/>
      </c>
      <c r="I70" t="str">
        <f>IF(Tabelle2!A69&gt;0,Tabelle2!W69,"")</f>
        <v>FIRESWISS FOAM 30-15 / EI30 / 40 dB / 15 mm</v>
      </c>
      <c r="J70">
        <f>IF(Tabelle2!A69&gt;0,Tabelle2!X69,"")</f>
        <v>0</v>
      </c>
      <c r="K70">
        <f>IF(Tabelle2!A69&gt;0,Tabelle2!M69,"")</f>
        <v>1</v>
      </c>
      <c r="L70">
        <f>IF(Tabelle2!A69&gt;0,Tabelle2!N69,"")</f>
        <v>1395</v>
      </c>
      <c r="M70">
        <f>IF(Tabelle2!A69&gt;0,Tabelle2!O69,"")</f>
        <v>1590</v>
      </c>
      <c r="N70" s="4">
        <f>IF(Tabelle2!A69&gt;0,Tabelle2!G69,"")</f>
        <v>77.63</v>
      </c>
      <c r="O70">
        <f>IF(Tabelle2!A69&gt;0,Tabelle2!H69,"")</f>
        <v>10440</v>
      </c>
      <c r="P70" s="76" t="str">
        <f>IF(Tabelle2!A69&gt;0,VLOOKUP(O70,Kunden!$B$1:$C$2000,2,FALSE),"")</f>
        <v>FR</v>
      </c>
    </row>
    <row r="71" spans="1:16" x14ac:dyDescent="0.25">
      <c r="A71">
        <f>IF(Tabelle2!A70&gt;0,Tabelle2!A70,"")</f>
        <v>143390</v>
      </c>
      <c r="B71" s="72">
        <f>IF(Tabelle2!A70&gt;0,(Tabelle2!B70)*1,"")</f>
        <v>1</v>
      </c>
      <c r="C71" s="26">
        <f>IF(Tabelle2!A70&gt;0,Tabelle2!M70,"")</f>
        <v>2</v>
      </c>
      <c r="D71" s="26"/>
      <c r="E71" s="3">
        <f>IF(Tabelle2!A70&gt;0,Tabelle2!K70,"")</f>
        <v>46105</v>
      </c>
      <c r="F71" t="str">
        <f>IF(Tabelle2!A70&gt;0,Tabelle2!Z70,"")</f>
        <v>Walzer SA</v>
      </c>
      <c r="G71" t="str">
        <f>IF(Tabelle2!A70&gt;0,Tabelle2!T70,"")</f>
        <v>CO-260173 – Piscine des Arêtes</v>
      </c>
      <c r="H71" t="str">
        <f>IF(Tabelle2!A70&gt;0,Tabelle2!U70,"")</f>
        <v/>
      </c>
      <c r="I71" t="str">
        <f>IF(Tabelle2!A70&gt;0,Tabelle2!W70,"")</f>
        <v>FIRESWISS FOAM 30-15 / EI30 / 40 dB / 15 mm</v>
      </c>
      <c r="J71">
        <f>IF(Tabelle2!A70&gt;0,Tabelle2!X70,"")</f>
        <v>0</v>
      </c>
      <c r="K71">
        <f>IF(Tabelle2!A70&gt;0,Tabelle2!M70,"")</f>
        <v>2</v>
      </c>
      <c r="L71">
        <f>IF(Tabelle2!A70&gt;0,Tabelle2!N70,"")</f>
        <v>860</v>
      </c>
      <c r="M71">
        <f>IF(Tabelle2!A70&gt;0,Tabelle2!O70,"")</f>
        <v>1120</v>
      </c>
      <c r="N71" s="4">
        <f>IF(Tabelle2!A70&gt;0,Tabelle2!G70,"")</f>
        <v>33.71</v>
      </c>
      <c r="O71">
        <f>IF(Tabelle2!A70&gt;0,Tabelle2!H70,"")</f>
        <v>10787</v>
      </c>
      <c r="P71" s="76" t="str">
        <f>IF(Tabelle2!A70&gt;0,VLOOKUP(O71,Kunden!$B$1:$C$2000,2,FALSE),"")</f>
        <v>FR</v>
      </c>
    </row>
    <row r="72" spans="1:16" x14ac:dyDescent="0.25">
      <c r="A72">
        <f>IF(Tabelle2!A71&gt;0,Tabelle2!A71,"")</f>
        <v>143390</v>
      </c>
      <c r="B72" s="72">
        <f>IF(Tabelle2!A71&gt;0,(Tabelle2!B71)*1,"")</f>
        <v>2</v>
      </c>
      <c r="C72" s="26">
        <f>IF(Tabelle2!A71&gt;0,Tabelle2!M71,"")</f>
        <v>1</v>
      </c>
      <c r="D72" s="26"/>
      <c r="E72" s="3">
        <f>IF(Tabelle2!A71&gt;0,Tabelle2!K71,"")</f>
        <v>46105</v>
      </c>
      <c r="F72" t="str">
        <f>IF(Tabelle2!A71&gt;0,Tabelle2!Z71,"")</f>
        <v>Walzer SA</v>
      </c>
      <c r="G72" t="str">
        <f>IF(Tabelle2!A71&gt;0,Tabelle2!T71,"")</f>
        <v>CO-260173 – Piscine des Arêtes</v>
      </c>
      <c r="H72" t="str">
        <f>IF(Tabelle2!A71&gt;0,Tabelle2!U71,"")</f>
        <v/>
      </c>
      <c r="I72" t="str">
        <f>IF(Tabelle2!A71&gt;0,Tabelle2!W71,"")</f>
        <v>FIRESWISS FOAM 30-15 / EI30 / 40 dB / 15 mm</v>
      </c>
      <c r="J72">
        <f>IF(Tabelle2!A71&gt;0,Tabelle2!X71,"")</f>
        <v>0</v>
      </c>
      <c r="K72">
        <f>IF(Tabelle2!A71&gt;0,Tabelle2!M71,"")</f>
        <v>1</v>
      </c>
      <c r="L72">
        <f>IF(Tabelle2!A71&gt;0,Tabelle2!N71,"")</f>
        <v>1266</v>
      </c>
      <c r="M72">
        <f>IF(Tabelle2!A71&gt;0,Tabelle2!O71,"")</f>
        <v>1120</v>
      </c>
      <c r="N72" s="4">
        <f>IF(Tabelle2!A71&gt;0,Tabelle2!G71,"")</f>
        <v>49.62</v>
      </c>
      <c r="O72">
        <f>IF(Tabelle2!A71&gt;0,Tabelle2!H71,"")</f>
        <v>10787</v>
      </c>
      <c r="P72" s="76" t="str">
        <f>IF(Tabelle2!A71&gt;0,VLOOKUP(O72,Kunden!$B$1:$C$2000,2,FALSE),"")</f>
        <v>FR</v>
      </c>
    </row>
    <row r="73" spans="1:16" x14ac:dyDescent="0.25">
      <c r="A73">
        <f>IF(Tabelle2!A72&gt;0,Tabelle2!A72,"")</f>
        <v>143390</v>
      </c>
      <c r="B73" s="72">
        <f>IF(Tabelle2!A72&gt;0,(Tabelle2!B72)*1,"")</f>
        <v>3</v>
      </c>
      <c r="C73" s="26">
        <f>IF(Tabelle2!A72&gt;0,Tabelle2!M72,"")</f>
        <v>3</v>
      </c>
      <c r="D73" s="26"/>
      <c r="E73" s="3">
        <f>IF(Tabelle2!A72&gt;0,Tabelle2!K72,"")</f>
        <v>46105</v>
      </c>
      <c r="F73" t="str">
        <f>IF(Tabelle2!A72&gt;0,Tabelle2!Z72,"")</f>
        <v>Walzer SA</v>
      </c>
      <c r="G73" t="str">
        <f>IF(Tabelle2!A72&gt;0,Tabelle2!T72,"")</f>
        <v>CO-260173 – Piscine des Arêtes</v>
      </c>
      <c r="H73" t="str">
        <f>IF(Tabelle2!A72&gt;0,Tabelle2!U72,"")</f>
        <v/>
      </c>
      <c r="I73" t="str">
        <f>IF(Tabelle2!A72&gt;0,Tabelle2!W72,"")</f>
        <v>FIRESWISS FOAM 30-15 / EI30 / 40 dB / 15 mm</v>
      </c>
      <c r="J73">
        <f>IF(Tabelle2!A72&gt;0,Tabelle2!X72,"")</f>
        <v>0</v>
      </c>
      <c r="K73">
        <f>IF(Tabelle2!A72&gt;0,Tabelle2!M72,"")</f>
        <v>3</v>
      </c>
      <c r="L73">
        <f>IF(Tabelle2!A72&gt;0,Tabelle2!N72,"")</f>
        <v>1482</v>
      </c>
      <c r="M73">
        <f>IF(Tabelle2!A72&gt;0,Tabelle2!O72,"")</f>
        <v>1198</v>
      </c>
      <c r="N73" s="4">
        <f>IF(Tabelle2!A72&gt;0,Tabelle2!G72,"")</f>
        <v>62.14</v>
      </c>
      <c r="O73">
        <f>IF(Tabelle2!A72&gt;0,Tabelle2!H72,"")</f>
        <v>10787</v>
      </c>
      <c r="P73" s="76" t="str">
        <f>IF(Tabelle2!A72&gt;0,VLOOKUP(O73,Kunden!$B$1:$C$2000,2,FALSE),"")</f>
        <v>FR</v>
      </c>
    </row>
    <row r="74" spans="1:16" x14ac:dyDescent="0.25">
      <c r="A74">
        <f>IF(Tabelle2!A73&gt;0,Tabelle2!A73,"")</f>
        <v>143391</v>
      </c>
      <c r="B74" s="72">
        <f>IF(Tabelle2!A73&gt;0,(Tabelle2!B73)*1,"")</f>
        <v>1</v>
      </c>
      <c r="C74" s="26">
        <f>IF(Tabelle2!A73&gt;0,Tabelle2!M73,"")</f>
        <v>2</v>
      </c>
      <c r="D74" s="26"/>
      <c r="E74" s="3">
        <f>IF(Tabelle2!A73&gt;0,Tabelle2!K73,"")</f>
        <v>46105</v>
      </c>
      <c r="F74" t="str">
        <f>IF(Tabelle2!A73&gt;0,Tabelle2!Z73,"")</f>
        <v>Vitrerie G.Ciullo SA</v>
      </c>
      <c r="G74" t="str">
        <f>IF(Tabelle2!A73&gt;0,Tabelle2!T73,"")</f>
        <v>8697</v>
      </c>
      <c r="H74" t="str">
        <f>IF(Tabelle2!A73&gt;0,Tabelle2!U73,"")</f>
        <v/>
      </c>
      <c r="I74" t="str">
        <f>IF(Tabelle2!A73&gt;0,Tabelle2!W73,"")</f>
        <v>FIRESWISS FOAM 30-15 / EI30 / 40 dB / 15 mm</v>
      </c>
      <c r="J74">
        <f>IF(Tabelle2!A73&gt;0,Tabelle2!X73,"")</f>
        <v>0</v>
      </c>
      <c r="K74">
        <f>IF(Tabelle2!A73&gt;0,Tabelle2!M73,"")</f>
        <v>2</v>
      </c>
      <c r="L74">
        <f>IF(Tabelle2!A73&gt;0,Tabelle2!N73,"")</f>
        <v>585</v>
      </c>
      <c r="M74">
        <f>IF(Tabelle2!A73&gt;0,Tabelle2!O73,"")</f>
        <v>2110</v>
      </c>
      <c r="N74" s="4">
        <f>IF(Tabelle2!A73&gt;0,Tabelle2!G73,"")</f>
        <v>43.2</v>
      </c>
      <c r="O74">
        <f>IF(Tabelle2!A73&gt;0,Tabelle2!H73,"")</f>
        <v>10365</v>
      </c>
      <c r="P74" s="76" t="str">
        <f>IF(Tabelle2!A73&gt;0,VLOOKUP(O74,Kunden!$B$1:$C$2000,2,FALSE),"")</f>
        <v>FR</v>
      </c>
    </row>
    <row r="75" spans="1:16" x14ac:dyDescent="0.25">
      <c r="A75">
        <f>IF(Tabelle2!A74&gt;0,Tabelle2!A74,"")</f>
        <v>143392</v>
      </c>
      <c r="B75" s="72">
        <f>IF(Tabelle2!A74&gt;0,(Tabelle2!B74)*1,"")</f>
        <v>1</v>
      </c>
      <c r="C75" s="26">
        <f>IF(Tabelle2!A74&gt;0,Tabelle2!M74,"")</f>
        <v>1</v>
      </c>
      <c r="D75" s="26"/>
      <c r="E75" s="3">
        <f>IF(Tabelle2!A74&gt;0,Tabelle2!K74,"")</f>
        <v>46105</v>
      </c>
      <c r="F75" t="str">
        <f>IF(Tabelle2!A74&gt;0,Tabelle2!Z74,"")</f>
        <v>Societé Technique SA</v>
      </c>
      <c r="G75" t="str">
        <f>IF(Tabelle2!A74&gt;0,Tabelle2!T74,"")</f>
        <v>TG-AR/25-349-4 DuPeyrou 4</v>
      </c>
      <c r="H75" t="str">
        <f>IF(Tabelle2!A74&gt;0,Tabelle2!U74,"")</f>
        <v>02</v>
      </c>
      <c r="I75" t="str">
        <f>IF(Tabelle2!A74&gt;0,Tabelle2!W74,"")</f>
        <v>FIRESWISS FOAM 60-23 / EI60 / 43 dB / 23 mm</v>
      </c>
      <c r="J75">
        <f>IF(Tabelle2!A74&gt;0,Tabelle2!X74,"")</f>
        <v>0</v>
      </c>
      <c r="K75">
        <f>IF(Tabelle2!A74&gt;0,Tabelle2!M74,"")</f>
        <v>1</v>
      </c>
      <c r="L75">
        <f>IF(Tabelle2!A74&gt;0,Tabelle2!N74,"")</f>
        <v>964</v>
      </c>
      <c r="M75">
        <f>IF(Tabelle2!A74&gt;0,Tabelle2!O74,"")</f>
        <v>778</v>
      </c>
      <c r="N75" s="4">
        <f>IF(Tabelle2!A74&gt;0,Tabelle2!G74,"")</f>
        <v>39.74</v>
      </c>
      <c r="O75">
        <f>IF(Tabelle2!A74&gt;0,Tabelle2!H74,"")</f>
        <v>10520</v>
      </c>
      <c r="P75" s="76" t="str">
        <f>IF(Tabelle2!A74&gt;0,VLOOKUP(O75,Kunden!$B$1:$C$2000,2,FALSE),"")</f>
        <v>FR</v>
      </c>
    </row>
    <row r="76" spans="1:16" x14ac:dyDescent="0.25">
      <c r="A76">
        <f>IF(Tabelle2!A75&gt;0,Tabelle2!A75,"")</f>
        <v>143392</v>
      </c>
      <c r="B76" s="72">
        <f>IF(Tabelle2!A75&gt;0,(Tabelle2!B75)*1,"")</f>
        <v>2</v>
      </c>
      <c r="C76" s="26">
        <f>IF(Tabelle2!A75&gt;0,Tabelle2!M75,"")</f>
        <v>1</v>
      </c>
      <c r="D76" s="26"/>
      <c r="E76" s="3">
        <f>IF(Tabelle2!A75&gt;0,Tabelle2!K75,"")</f>
        <v>46105</v>
      </c>
      <c r="F76" t="str">
        <f>IF(Tabelle2!A75&gt;0,Tabelle2!Z75,"")</f>
        <v>Societé Technique SA</v>
      </c>
      <c r="G76" t="str">
        <f>IF(Tabelle2!A75&gt;0,Tabelle2!T75,"")</f>
        <v>TG-AR/25-349-4 DuPeyrou 4</v>
      </c>
      <c r="H76" t="str">
        <f>IF(Tabelle2!A75&gt;0,Tabelle2!U75,"")</f>
        <v>12</v>
      </c>
      <c r="I76" t="str">
        <f>IF(Tabelle2!A75&gt;0,Tabelle2!W75,"")</f>
        <v>FIRESWISS FOAM 60-23 / EI60 / 43 dB / 23 mm</v>
      </c>
      <c r="J76">
        <f>IF(Tabelle2!A75&gt;0,Tabelle2!X75,"")</f>
        <v>0</v>
      </c>
      <c r="K76">
        <f>IF(Tabelle2!A75&gt;0,Tabelle2!M75,"")</f>
        <v>1</v>
      </c>
      <c r="L76">
        <f>IF(Tabelle2!A75&gt;0,Tabelle2!N75,"")</f>
        <v>964</v>
      </c>
      <c r="M76">
        <f>IF(Tabelle2!A75&gt;0,Tabelle2!O75,"")</f>
        <v>678</v>
      </c>
      <c r="N76" s="4">
        <f>IF(Tabelle2!A75&gt;0,Tabelle2!G75,"")</f>
        <v>34.64</v>
      </c>
      <c r="O76">
        <f>IF(Tabelle2!A75&gt;0,Tabelle2!H75,"")</f>
        <v>10520</v>
      </c>
      <c r="P76" s="76" t="str">
        <f>IF(Tabelle2!A75&gt;0,VLOOKUP(O76,Kunden!$B$1:$C$2000,2,FALSE),"")</f>
        <v>FR</v>
      </c>
    </row>
    <row r="77" spans="1:16" x14ac:dyDescent="0.25">
      <c r="A77">
        <f>IF(Tabelle2!A76&gt;0,Tabelle2!A76,"")</f>
        <v>143395</v>
      </c>
      <c r="B77" s="72">
        <f>IF(Tabelle2!A76&gt;0,(Tabelle2!B76)*1,"")</f>
        <v>1</v>
      </c>
      <c r="C77" s="26">
        <f>IF(Tabelle2!A76&gt;0,Tabelle2!M76,"")</f>
        <v>1</v>
      </c>
      <c r="D77" s="26"/>
      <c r="E77" s="3">
        <f>IF(Tabelle2!A76&gt;0,Tabelle2!K76,"")</f>
        <v>46104</v>
      </c>
      <c r="F77" t="str">
        <f>IF(Tabelle2!A76&gt;0,Tabelle2!Z76,"")</f>
        <v>Mevo-Fenster AG</v>
      </c>
      <c r="G77" t="str">
        <f>IF(Tabelle2!A76&gt;0,Tabelle2!T76,"")</f>
        <v>42929 Bernaqua</v>
      </c>
      <c r="H77" t="str">
        <f>IF(Tabelle2!A76&gt;0,Tabelle2!U76,"")</f>
        <v/>
      </c>
      <c r="I77" t="str">
        <f>IF(Tabelle2!A76&gt;0,Tabelle2!W76,"")</f>
        <v>FIRESWISS FOAM 30-15 / EI30 / 40 dB / 15 mm</v>
      </c>
      <c r="J77">
        <f>IF(Tabelle2!A76&gt;0,Tabelle2!X76,"")</f>
        <v>0</v>
      </c>
      <c r="K77">
        <f>IF(Tabelle2!A76&gt;0,Tabelle2!M76,"")</f>
        <v>1</v>
      </c>
      <c r="L77">
        <f>IF(Tabelle2!A76&gt;0,Tabelle2!N76,"")</f>
        <v>836</v>
      </c>
      <c r="M77">
        <f>IF(Tabelle2!A76&gt;0,Tabelle2!O76,"")</f>
        <v>1873</v>
      </c>
      <c r="N77" s="4">
        <f>IF(Tabelle2!A76&gt;0,Tabelle2!G76,"")</f>
        <v>54.8</v>
      </c>
      <c r="O77">
        <f>IF(Tabelle2!A76&gt;0,Tabelle2!H76,"")</f>
        <v>11346</v>
      </c>
      <c r="P77" s="76" t="str">
        <f>IF(Tabelle2!A76&gt;0,VLOOKUP(O77,Kunden!$B$1:$C$2000,2,FALSE),"")</f>
        <v>DE</v>
      </c>
    </row>
    <row r="78" spans="1:16" x14ac:dyDescent="0.25">
      <c r="A78">
        <f>IF(Tabelle2!A77&gt;0,Tabelle2!A77,"")</f>
        <v>143400</v>
      </c>
      <c r="B78" s="72">
        <f>IF(Tabelle2!A77&gt;0,(Tabelle2!B77)*1,"")</f>
        <v>1</v>
      </c>
      <c r="C78" s="26">
        <f>IF(Tabelle2!A77&gt;0,Tabelle2!M77,"")</f>
        <v>1</v>
      </c>
      <c r="D78" s="26"/>
      <c r="E78" s="3">
        <f>IF(Tabelle2!A77&gt;0,Tabelle2!K77,"")</f>
        <v>46106</v>
      </c>
      <c r="F78" t="str">
        <f>IF(Tabelle2!A77&gt;0,Tabelle2!Z77,"")</f>
        <v>Glas Trösch AG Isolier- und Sicherheitsglas</v>
      </c>
      <c r="G78" t="str">
        <f>IF(Tabelle2!A77&gt;0,Tabelle2!T77,"")</f>
        <v>885331 / ISO CDR</v>
      </c>
      <c r="H78" t="str">
        <f>IF(Tabelle2!A77&gt;0,Tabelle2!U77,"")</f>
        <v/>
      </c>
      <c r="I78" t="str">
        <f>IF(Tabelle2!A77&gt;0,Tabelle2!W77,"")</f>
        <v>FSF 30-15  *** ISO 1 ***</v>
      </c>
      <c r="J78">
        <f>IF(Tabelle2!A77&gt;0,Tabelle2!X77,"")</f>
        <v>0</v>
      </c>
      <c r="K78">
        <f>IF(Tabelle2!A77&gt;0,Tabelle2!M77,"")</f>
        <v>1</v>
      </c>
      <c r="L78">
        <f>IF(Tabelle2!A77&gt;0,Tabelle2!N77,"")</f>
        <v>1620</v>
      </c>
      <c r="M78">
        <f>IF(Tabelle2!A77&gt;0,Tabelle2!O77,"")</f>
        <v>1942</v>
      </c>
      <c r="N78" s="4">
        <f>IF(Tabelle2!A77&gt;0,Tabelle2!G77,"")</f>
        <v>110.11</v>
      </c>
      <c r="O78">
        <f>IF(Tabelle2!A77&gt;0,Tabelle2!H77,"")</f>
        <v>10193</v>
      </c>
      <c r="P78" s="76" t="str">
        <f>IF(Tabelle2!A77&gt;0,VLOOKUP(O78,Kunden!$B$1:$C$2000,2,FALSE),"")</f>
        <v>DE</v>
      </c>
    </row>
    <row r="79" spans="1:16" x14ac:dyDescent="0.25">
      <c r="A79">
        <f>IF(Tabelle2!A78&gt;0,Tabelle2!A78,"")</f>
        <v>143403</v>
      </c>
      <c r="B79" s="72">
        <f>IF(Tabelle2!A78&gt;0,(Tabelle2!B78)*1,"")</f>
        <v>1</v>
      </c>
      <c r="C79" s="26">
        <f>IF(Tabelle2!A78&gt;0,Tabelle2!M78,"")</f>
        <v>1</v>
      </c>
      <c r="D79" s="26"/>
      <c r="E79" s="3">
        <f>IF(Tabelle2!A78&gt;0,Tabelle2!K78,"")</f>
        <v>46104</v>
      </c>
      <c r="F79" t="str">
        <f>IF(Tabelle2!A78&gt;0,Tabelle2!Z78,"")</f>
        <v>Glas Felber AG</v>
      </c>
      <c r="G79" t="str">
        <f>IF(Tabelle2!A78&gt;0,Tabelle2!T78,"")</f>
        <v>728706 / 346758</v>
      </c>
      <c r="H79" t="str">
        <f>IF(Tabelle2!A78&gt;0,Tabelle2!U78,"")</f>
        <v/>
      </c>
      <c r="I79" t="str">
        <f>IF(Tabelle2!A78&gt;0,Tabelle2!W78,"")</f>
        <v>FIRESWISS FOAM 30-15 / EI30 / 40 dB / 15 mm</v>
      </c>
      <c r="J79">
        <f>IF(Tabelle2!A78&gt;0,Tabelle2!X78,"")</f>
        <v>0</v>
      </c>
      <c r="K79">
        <f>IF(Tabelle2!A78&gt;0,Tabelle2!M78,"")</f>
        <v>1</v>
      </c>
      <c r="L79">
        <f>IF(Tabelle2!A78&gt;0,Tabelle2!N78,"")</f>
        <v>431</v>
      </c>
      <c r="M79">
        <f>IF(Tabelle2!A78&gt;0,Tabelle2!O78,"")</f>
        <v>2093</v>
      </c>
      <c r="N79" s="4">
        <f>IF(Tabelle2!A78&gt;0,Tabelle2!G78,"")</f>
        <v>31.57</v>
      </c>
      <c r="O79">
        <f>IF(Tabelle2!A78&gt;0,Tabelle2!H78,"")</f>
        <v>10553</v>
      </c>
      <c r="P79" s="76" t="str">
        <f>IF(Tabelle2!A78&gt;0,VLOOKUP(O79,Kunden!$B$1:$C$2000,2,FALSE),"")</f>
        <v>DE</v>
      </c>
    </row>
    <row r="80" spans="1:16" x14ac:dyDescent="0.25">
      <c r="A80">
        <f>IF(Tabelle2!A79&gt;0,Tabelle2!A79,"")</f>
        <v>143404</v>
      </c>
      <c r="B80" s="72">
        <f>IF(Tabelle2!A79&gt;0,(Tabelle2!B79)*1,"")</f>
        <v>1</v>
      </c>
      <c r="C80" s="26">
        <f>IF(Tabelle2!A79&gt;0,Tabelle2!M79,"")</f>
        <v>2</v>
      </c>
      <c r="D80" s="26"/>
      <c r="E80" s="3">
        <f>IF(Tabelle2!A79&gt;0,Tabelle2!K79,"")</f>
        <v>46106</v>
      </c>
      <c r="F80" t="str">
        <f>IF(Tabelle2!A79&gt;0,Tabelle2!Z79,"")</f>
        <v>Gilgen Door Systems AG</v>
      </c>
      <c r="G80" t="str">
        <f>IF(Tabelle2!A79&gt;0,Tabelle2!T79,"")</f>
        <v>1341666 / 326’022_153’8645 Sanapark, Rheinfelden</v>
      </c>
      <c r="H80" t="str">
        <f>IF(Tabelle2!A79&gt;0,Tabelle2!U79,"")</f>
        <v/>
      </c>
      <c r="I80" t="str">
        <f>IF(Tabelle2!A79&gt;0,Tabelle2!W79,"")</f>
        <v>FIRESWISS FOAM 30-15 / EI30 / 40 dB / 15 mm</v>
      </c>
      <c r="J80">
        <f>IF(Tabelle2!A79&gt;0,Tabelle2!X79,"")</f>
        <v>0</v>
      </c>
      <c r="K80">
        <f>IF(Tabelle2!A79&gt;0,Tabelle2!M79,"")</f>
        <v>2</v>
      </c>
      <c r="L80">
        <f>IF(Tabelle2!A79&gt;0,Tabelle2!N79,"")</f>
        <v>835</v>
      </c>
      <c r="M80">
        <f>IF(Tabelle2!A79&gt;0,Tabelle2!O79,"")</f>
        <v>2310</v>
      </c>
      <c r="N80" s="4">
        <f>IF(Tabelle2!A79&gt;0,Tabelle2!G79,"")</f>
        <v>67.510000000000005</v>
      </c>
      <c r="O80">
        <f>IF(Tabelle2!A79&gt;0,Tabelle2!H79,"")</f>
        <v>10693</v>
      </c>
      <c r="P80" s="76" t="str">
        <f>IF(Tabelle2!A79&gt;0,VLOOKUP(O80,Kunden!$B$1:$C$2000,2,FALSE),"")</f>
        <v>DE</v>
      </c>
    </row>
    <row r="81" spans="1:16" x14ac:dyDescent="0.25">
      <c r="A81">
        <f>IF(Tabelle2!A80&gt;0,Tabelle2!A80,"")</f>
        <v>143415</v>
      </c>
      <c r="B81" s="72">
        <f>IF(Tabelle2!A80&gt;0,(Tabelle2!B80)*1,"")</f>
        <v>1</v>
      </c>
      <c r="C81" s="26">
        <f>IF(Tabelle2!A80&gt;0,Tabelle2!M80,"")</f>
        <v>1</v>
      </c>
      <c r="D81" s="26"/>
      <c r="E81" s="3">
        <f>IF(Tabelle2!A80&gt;0,Tabelle2!K80,"")</f>
        <v>46105</v>
      </c>
      <c r="F81" t="str">
        <f>IF(Tabelle2!A80&gt;0,Tabelle2!Z80,"")</f>
        <v>Schaller &amp; Fils Menuiserie - Charpente SA</v>
      </c>
      <c r="G81" t="str">
        <f>IF(Tabelle2!A80&gt;0,Tabelle2!T80,"")</f>
        <v>Métairie (AC)</v>
      </c>
      <c r="H81" t="str">
        <f>IF(Tabelle2!A80&gt;0,Tabelle2!U80,"")</f>
        <v/>
      </c>
      <c r="I81" t="str">
        <f>IF(Tabelle2!A80&gt;0,Tabelle2!W80,"")</f>
        <v>FIRESWISS FOAM 30-15 / EI30 / 40 dB / 15 mm</v>
      </c>
      <c r="J81">
        <f>IF(Tabelle2!A80&gt;0,Tabelle2!X80,"")</f>
        <v>0</v>
      </c>
      <c r="K81">
        <f>IF(Tabelle2!A80&gt;0,Tabelle2!M80,"")</f>
        <v>1</v>
      </c>
      <c r="L81">
        <f>IF(Tabelle2!A80&gt;0,Tabelle2!N80,"")</f>
        <v>612</v>
      </c>
      <c r="M81">
        <f>IF(Tabelle2!A80&gt;0,Tabelle2!O80,"")</f>
        <v>1273</v>
      </c>
      <c r="N81" s="4">
        <f>IF(Tabelle2!A80&gt;0,Tabelle2!G80,"")</f>
        <v>27.26</v>
      </c>
      <c r="O81">
        <f>IF(Tabelle2!A80&gt;0,Tabelle2!H80,"")</f>
        <v>11061</v>
      </c>
      <c r="P81" s="76" t="str">
        <f>IF(Tabelle2!A80&gt;0,VLOOKUP(O81,Kunden!$B$1:$C$2000,2,FALSE),"")</f>
        <v>FR</v>
      </c>
    </row>
    <row r="82" spans="1:16" x14ac:dyDescent="0.25">
      <c r="A82">
        <f>IF(Tabelle2!A81&gt;0,Tabelle2!A81,"")</f>
        <v>143417</v>
      </c>
      <c r="B82" s="72">
        <f>IF(Tabelle2!A81&gt;0,(Tabelle2!B81)*1,"")</f>
        <v>1</v>
      </c>
      <c r="C82" s="26">
        <f>IF(Tabelle2!A81&gt;0,Tabelle2!M81,"")</f>
        <v>1</v>
      </c>
      <c r="D82" s="26"/>
      <c r="E82" s="3">
        <f>IF(Tabelle2!A81&gt;0,Tabelle2!K81,"")</f>
        <v>46106</v>
      </c>
      <c r="F82" t="str">
        <f>IF(Tabelle2!A81&gt;0,Tabelle2!Z81,"")</f>
        <v>Gilgen Door Systems AG</v>
      </c>
      <c r="G82" t="str">
        <f>IF(Tabelle2!A81&gt;0,Tabelle2!T81,"")</f>
        <v>1341706 / 480229 / 325’086 Schwab-Feller</v>
      </c>
      <c r="H82" t="str">
        <f>IF(Tabelle2!A81&gt;0,Tabelle2!U81,"")</f>
        <v>Pos. 480’229</v>
      </c>
      <c r="I82" t="str">
        <f>IF(Tabelle2!A81&gt;0,Tabelle2!W81,"")</f>
        <v>FIRESWISS FOAM 30-15 / EI30 / 40 dB / 15 mm</v>
      </c>
      <c r="J82">
        <f>IF(Tabelle2!A81&gt;0,Tabelle2!X81,"")</f>
        <v>0</v>
      </c>
      <c r="K82">
        <f>IF(Tabelle2!A81&gt;0,Tabelle2!M81,"")</f>
        <v>1</v>
      </c>
      <c r="L82">
        <f>IF(Tabelle2!A81&gt;0,Tabelle2!N81,"")</f>
        <v>1698</v>
      </c>
      <c r="M82">
        <f>IF(Tabelle2!A81&gt;0,Tabelle2!O81,"")</f>
        <v>2310</v>
      </c>
      <c r="N82" s="4">
        <f>IF(Tabelle2!A81&gt;0,Tabelle2!G81,"")</f>
        <v>137.28</v>
      </c>
      <c r="O82">
        <f>IF(Tabelle2!A81&gt;0,Tabelle2!H81,"")</f>
        <v>10693</v>
      </c>
      <c r="P82" s="76" t="str">
        <f>IF(Tabelle2!A81&gt;0,VLOOKUP(O82,Kunden!$B$1:$C$2000,2,FALSE),"")</f>
        <v>DE</v>
      </c>
    </row>
    <row r="83" spans="1:16" x14ac:dyDescent="0.25">
      <c r="A83">
        <f>IF(Tabelle2!A82&gt;0,Tabelle2!A82,"")</f>
        <v>143417</v>
      </c>
      <c r="B83" s="72">
        <f>IF(Tabelle2!A82&gt;0,(Tabelle2!B82)*1,"")</f>
        <v>2</v>
      </c>
      <c r="C83" s="26">
        <f>IF(Tabelle2!A82&gt;0,Tabelle2!M82,"")</f>
        <v>1</v>
      </c>
      <c r="D83" s="26"/>
      <c r="E83" s="3">
        <f>IF(Tabelle2!A82&gt;0,Tabelle2!K82,"")</f>
        <v>46106</v>
      </c>
      <c r="F83" t="str">
        <f>IF(Tabelle2!A82&gt;0,Tabelle2!Z82,"")</f>
        <v>Gilgen Door Systems AG</v>
      </c>
      <c r="G83" t="str">
        <f>IF(Tabelle2!A82&gt;0,Tabelle2!T82,"")</f>
        <v>1341706 / 480229 / 325’086 Schwab-Feller</v>
      </c>
      <c r="H83" t="str">
        <f>IF(Tabelle2!A82&gt;0,Tabelle2!U82,"")</f>
        <v>Pos. 480’230</v>
      </c>
      <c r="I83" t="str">
        <f>IF(Tabelle2!A82&gt;0,Tabelle2!W82,"")</f>
        <v>FIRESWISS FOAM 30-15 / EI30 / 40 dB / 15 mm</v>
      </c>
      <c r="J83">
        <f>IF(Tabelle2!A82&gt;0,Tabelle2!X82,"")</f>
        <v>0</v>
      </c>
      <c r="K83">
        <f>IF(Tabelle2!A82&gt;0,Tabelle2!M82,"")</f>
        <v>1</v>
      </c>
      <c r="L83">
        <f>IF(Tabelle2!A82&gt;0,Tabelle2!N82,"")</f>
        <v>1482</v>
      </c>
      <c r="M83">
        <f>IF(Tabelle2!A82&gt;0,Tabelle2!O82,"")</f>
        <v>2117</v>
      </c>
      <c r="N83" s="4">
        <f>IF(Tabelle2!A82&gt;0,Tabelle2!G82,"")</f>
        <v>109.8</v>
      </c>
      <c r="O83">
        <f>IF(Tabelle2!A82&gt;0,Tabelle2!H82,"")</f>
        <v>10693</v>
      </c>
      <c r="P83" s="76" t="str">
        <f>IF(Tabelle2!A82&gt;0,VLOOKUP(O83,Kunden!$B$1:$C$2000,2,FALSE),"")</f>
        <v>DE</v>
      </c>
    </row>
    <row r="84" spans="1:16" x14ac:dyDescent="0.25">
      <c r="A84">
        <f>IF(Tabelle2!A83&gt;0,Tabelle2!A83,"")</f>
        <v>143418</v>
      </c>
      <c r="B84" s="72">
        <f>IF(Tabelle2!A83&gt;0,(Tabelle2!B83)*1,"")</f>
        <v>1</v>
      </c>
      <c r="C84" s="26">
        <f>IF(Tabelle2!A83&gt;0,Tabelle2!M83,"")</f>
        <v>1</v>
      </c>
      <c r="D84" s="26"/>
      <c r="E84" s="3">
        <f>IF(Tabelle2!A83&gt;0,Tabelle2!K83,"")</f>
        <v>46107</v>
      </c>
      <c r="F84" t="str">
        <f>IF(Tabelle2!A83&gt;0,Tabelle2!Z83,"")</f>
        <v>BAER SA</v>
      </c>
      <c r="G84" t="str">
        <f>IF(Tabelle2!A83&gt;0,Tabelle2!T83,"")</f>
        <v>1241186.003CAN et 1251187.003 CAN</v>
      </c>
      <c r="H84" t="str">
        <f>IF(Tabelle2!A83&gt;0,Tabelle2!U83,"")</f>
        <v>N°2-H1</v>
      </c>
      <c r="I84" t="str">
        <f>IF(Tabelle2!A83&gt;0,Tabelle2!W83,"")</f>
        <v>FIRESWISS FOAM 60-23 / EI60 / 43 dB / 23 mm</v>
      </c>
      <c r="J84">
        <f>IF(Tabelle2!A83&gt;0,Tabelle2!X83,"")</f>
        <v>0</v>
      </c>
      <c r="K84">
        <f>IF(Tabelle2!A83&gt;0,Tabelle2!M83,"")</f>
        <v>1</v>
      </c>
      <c r="L84">
        <f>IF(Tabelle2!A83&gt;0,Tabelle2!N83,"")</f>
        <v>800</v>
      </c>
      <c r="M84">
        <f>IF(Tabelle2!A83&gt;0,Tabelle2!O83,"")</f>
        <v>724</v>
      </c>
      <c r="N84" s="4">
        <f>IF(Tabelle2!A83&gt;0,Tabelle2!G83,"")</f>
        <v>30.69</v>
      </c>
      <c r="O84">
        <f>IF(Tabelle2!A83&gt;0,Tabelle2!H83,"")</f>
        <v>11156</v>
      </c>
      <c r="P84" s="76" t="str">
        <f>IF(Tabelle2!A83&gt;0,VLOOKUP(O84,Kunden!$B$1:$C$2000,2,FALSE),"")</f>
        <v>FR</v>
      </c>
    </row>
    <row r="85" spans="1:16" x14ac:dyDescent="0.25">
      <c r="A85">
        <f>IF(Tabelle2!A84&gt;0,Tabelle2!A84,"")</f>
        <v>143418</v>
      </c>
      <c r="B85" s="72">
        <f>IF(Tabelle2!A84&gt;0,(Tabelle2!B84)*1,"")</f>
        <v>2</v>
      </c>
      <c r="C85" s="26">
        <f>IF(Tabelle2!A84&gt;0,Tabelle2!M84,"")</f>
        <v>1</v>
      </c>
      <c r="D85" s="26"/>
      <c r="E85" s="3">
        <f>IF(Tabelle2!A84&gt;0,Tabelle2!K84,"")</f>
        <v>46107</v>
      </c>
      <c r="F85" t="str">
        <f>IF(Tabelle2!A84&gt;0,Tabelle2!Z84,"")</f>
        <v>BAER SA</v>
      </c>
      <c r="G85" t="str">
        <f>IF(Tabelle2!A84&gt;0,Tabelle2!T84,"")</f>
        <v>1241186.003CAN et 1251187.003 CAN</v>
      </c>
      <c r="H85" t="str">
        <f>IF(Tabelle2!A84&gt;0,Tabelle2!U84,"")</f>
        <v>N°2-H2</v>
      </c>
      <c r="I85" t="str">
        <f>IF(Tabelle2!A84&gt;0,Tabelle2!W84,"")</f>
        <v>FIRESWISS FOAM 60-23 / EI60 / 43 dB / 23 mm</v>
      </c>
      <c r="J85">
        <f>IF(Tabelle2!A84&gt;0,Tabelle2!X84,"")</f>
        <v>0</v>
      </c>
      <c r="K85">
        <f>IF(Tabelle2!A84&gt;0,Tabelle2!M84,"")</f>
        <v>1</v>
      </c>
      <c r="L85">
        <f>IF(Tabelle2!A84&gt;0,Tabelle2!N84,"")</f>
        <v>922</v>
      </c>
      <c r="M85">
        <f>IF(Tabelle2!A84&gt;0,Tabelle2!O84,"")</f>
        <v>991</v>
      </c>
      <c r="N85" s="4">
        <f>IF(Tabelle2!A84&gt;0,Tabelle2!G84,"")</f>
        <v>48.42</v>
      </c>
      <c r="O85">
        <f>IF(Tabelle2!A84&gt;0,Tabelle2!H84,"")</f>
        <v>11156</v>
      </c>
      <c r="P85" s="76" t="str">
        <f>IF(Tabelle2!A84&gt;0,VLOOKUP(O85,Kunden!$B$1:$C$2000,2,FALSE),"")</f>
        <v>FR</v>
      </c>
    </row>
    <row r="86" spans="1:16" x14ac:dyDescent="0.25">
      <c r="A86">
        <f>IF(Tabelle2!A85&gt;0,Tabelle2!A85,"")</f>
        <v>143418</v>
      </c>
      <c r="B86" s="72">
        <f>IF(Tabelle2!A85&gt;0,(Tabelle2!B85)*1,"")</f>
        <v>3</v>
      </c>
      <c r="C86" s="26">
        <f>IF(Tabelle2!A85&gt;0,Tabelle2!M85,"")</f>
        <v>1</v>
      </c>
      <c r="D86" s="26"/>
      <c r="E86" s="3">
        <f>IF(Tabelle2!A85&gt;0,Tabelle2!K85,"")</f>
        <v>46107</v>
      </c>
      <c r="F86" t="str">
        <f>IF(Tabelle2!A85&gt;0,Tabelle2!Z85,"")</f>
        <v>BAER SA</v>
      </c>
      <c r="G86" t="str">
        <f>IF(Tabelle2!A85&gt;0,Tabelle2!T85,"")</f>
        <v>1241186.003CAN et 1251187.003 CAN</v>
      </c>
      <c r="H86" t="str">
        <f>IF(Tabelle2!A85&gt;0,Tabelle2!U85,"")</f>
        <v>N°2-H3</v>
      </c>
      <c r="I86" t="str">
        <f>IF(Tabelle2!A85&gt;0,Tabelle2!W85,"")</f>
        <v>FIRESWISS FOAM 60-23 / EI60 / 43 dB / 23 mm</v>
      </c>
      <c r="J86">
        <f>IF(Tabelle2!A85&gt;0,Tabelle2!X85,"")</f>
        <v>0</v>
      </c>
      <c r="K86">
        <f>IF(Tabelle2!A85&gt;0,Tabelle2!M85,"")</f>
        <v>1</v>
      </c>
      <c r="L86">
        <f>IF(Tabelle2!A85&gt;0,Tabelle2!N85,"")</f>
        <v>922</v>
      </c>
      <c r="M86">
        <f>IF(Tabelle2!A85&gt;0,Tabelle2!O85,"")</f>
        <v>991</v>
      </c>
      <c r="N86" s="4">
        <f>IF(Tabelle2!A85&gt;0,Tabelle2!G85,"")</f>
        <v>48.42</v>
      </c>
      <c r="O86">
        <f>IF(Tabelle2!A85&gt;0,Tabelle2!H85,"")</f>
        <v>11156</v>
      </c>
      <c r="P86" s="76" t="str">
        <f>IF(Tabelle2!A85&gt;0,VLOOKUP(O86,Kunden!$B$1:$C$2000,2,FALSE),"")</f>
        <v>FR</v>
      </c>
    </row>
    <row r="87" spans="1:16" x14ac:dyDescent="0.25">
      <c r="A87">
        <f>IF(Tabelle2!A86&gt;0,Tabelle2!A86,"")</f>
        <v>143418</v>
      </c>
      <c r="B87" s="72">
        <f>IF(Tabelle2!A86&gt;0,(Tabelle2!B86)*1,"")</f>
        <v>4</v>
      </c>
      <c r="C87" s="26">
        <f>IF(Tabelle2!A86&gt;0,Tabelle2!M86,"")</f>
        <v>1</v>
      </c>
      <c r="D87" s="26"/>
      <c r="E87" s="3">
        <f>IF(Tabelle2!A86&gt;0,Tabelle2!K86,"")</f>
        <v>46107</v>
      </c>
      <c r="F87" t="str">
        <f>IF(Tabelle2!A86&gt;0,Tabelle2!Z86,"")</f>
        <v>BAER SA</v>
      </c>
      <c r="G87" t="str">
        <f>IF(Tabelle2!A86&gt;0,Tabelle2!T86,"")</f>
        <v>1241186.003CAN et 1251187.003 CAN</v>
      </c>
      <c r="H87" t="str">
        <f>IF(Tabelle2!A86&gt;0,Tabelle2!U86,"")</f>
        <v>N°2-H4</v>
      </c>
      <c r="I87" t="str">
        <f>IF(Tabelle2!A86&gt;0,Tabelle2!W86,"")</f>
        <v>FIRESWISS FOAM 60-23 / EI60 / 43 dB / 23 mm</v>
      </c>
      <c r="J87">
        <f>IF(Tabelle2!A86&gt;0,Tabelle2!X86,"")</f>
        <v>0</v>
      </c>
      <c r="K87">
        <f>IF(Tabelle2!A86&gt;0,Tabelle2!M86,"")</f>
        <v>1</v>
      </c>
      <c r="L87">
        <f>IF(Tabelle2!A86&gt;0,Tabelle2!N86,"")</f>
        <v>800</v>
      </c>
      <c r="M87">
        <f>IF(Tabelle2!A86&gt;0,Tabelle2!O86,"")</f>
        <v>723</v>
      </c>
      <c r="N87" s="4">
        <f>IF(Tabelle2!A86&gt;0,Tabelle2!G86,"")</f>
        <v>30.65</v>
      </c>
      <c r="O87">
        <f>IF(Tabelle2!A86&gt;0,Tabelle2!H86,"")</f>
        <v>11156</v>
      </c>
      <c r="P87" s="76" t="str">
        <f>IF(Tabelle2!A86&gt;0,VLOOKUP(O87,Kunden!$B$1:$C$2000,2,FALSE),"")</f>
        <v>FR</v>
      </c>
    </row>
    <row r="88" spans="1:16" x14ac:dyDescent="0.25">
      <c r="A88">
        <f>IF(Tabelle2!A87&gt;0,Tabelle2!A87,"")</f>
        <v>143418</v>
      </c>
      <c r="B88" s="72">
        <f>IF(Tabelle2!A87&gt;0,(Tabelle2!B87)*1,"")</f>
        <v>5</v>
      </c>
      <c r="C88" s="26">
        <f>IF(Tabelle2!A87&gt;0,Tabelle2!M87,"")</f>
        <v>1</v>
      </c>
      <c r="D88" s="26"/>
      <c r="E88" s="3">
        <f>IF(Tabelle2!A87&gt;0,Tabelle2!K87,"")</f>
        <v>46107</v>
      </c>
      <c r="F88" t="str">
        <f>IF(Tabelle2!A87&gt;0,Tabelle2!Z87,"")</f>
        <v>BAER SA</v>
      </c>
      <c r="G88" t="str">
        <f>IF(Tabelle2!A87&gt;0,Tabelle2!T87,"")</f>
        <v>1241186.003CAN et 1251187.003 CAN</v>
      </c>
      <c r="H88" t="str">
        <f>IF(Tabelle2!A87&gt;0,Tabelle2!U87,"")</f>
        <v>N°2-B1</v>
      </c>
      <c r="I88" t="str">
        <f>IF(Tabelle2!A87&gt;0,Tabelle2!W87,"")</f>
        <v>FIRESWISS FOAM 60-23 / EI60 / 43 dB / 23 mm</v>
      </c>
      <c r="J88">
        <f>IF(Tabelle2!A87&gt;0,Tabelle2!X87,"")</f>
        <v>0</v>
      </c>
      <c r="K88">
        <f>IF(Tabelle2!A87&gt;0,Tabelle2!M87,"")</f>
        <v>1</v>
      </c>
      <c r="L88">
        <f>IF(Tabelle2!A87&gt;0,Tabelle2!N87,"")</f>
        <v>804</v>
      </c>
      <c r="M88">
        <f>IF(Tabelle2!A87&gt;0,Tabelle2!O87,"")</f>
        <v>1242</v>
      </c>
      <c r="N88" s="4">
        <f>IF(Tabelle2!A87&gt;0,Tabelle2!G87,"")</f>
        <v>52.92</v>
      </c>
      <c r="O88">
        <f>IF(Tabelle2!A87&gt;0,Tabelle2!H87,"")</f>
        <v>11156</v>
      </c>
      <c r="P88" s="76" t="str">
        <f>IF(Tabelle2!A87&gt;0,VLOOKUP(O88,Kunden!$B$1:$C$2000,2,FALSE),"")</f>
        <v>FR</v>
      </c>
    </row>
    <row r="89" spans="1:16" x14ac:dyDescent="0.25">
      <c r="A89">
        <f>IF(Tabelle2!A88&gt;0,Tabelle2!A88,"")</f>
        <v>143418</v>
      </c>
      <c r="B89" s="72">
        <f>IF(Tabelle2!A88&gt;0,(Tabelle2!B88)*1,"")</f>
        <v>6</v>
      </c>
      <c r="C89" s="26">
        <f>IF(Tabelle2!A88&gt;0,Tabelle2!M88,"")</f>
        <v>1</v>
      </c>
      <c r="D89" s="26"/>
      <c r="E89" s="3">
        <f>IF(Tabelle2!A88&gt;0,Tabelle2!K88,"")</f>
        <v>46107</v>
      </c>
      <c r="F89" t="str">
        <f>IF(Tabelle2!A88&gt;0,Tabelle2!Z88,"")</f>
        <v>BAER SA</v>
      </c>
      <c r="G89" t="str">
        <f>IF(Tabelle2!A88&gt;0,Tabelle2!T88,"")</f>
        <v>1241186.003CAN et 1251187.003 CAN</v>
      </c>
      <c r="H89" t="str">
        <f>IF(Tabelle2!A88&gt;0,Tabelle2!U88,"")</f>
        <v>N°2-B1</v>
      </c>
      <c r="I89" t="str">
        <f>IF(Tabelle2!A88&gt;0,Tabelle2!W88,"")</f>
        <v>FIRESWISS FOAM 60-23 / EI60 / 43 dB / 23 mm</v>
      </c>
      <c r="J89">
        <f>IF(Tabelle2!A88&gt;0,Tabelle2!X88,"")</f>
        <v>0</v>
      </c>
      <c r="K89">
        <f>IF(Tabelle2!A88&gt;0,Tabelle2!M88,"")</f>
        <v>1</v>
      </c>
      <c r="L89">
        <f>IF(Tabelle2!A88&gt;0,Tabelle2!N88,"")</f>
        <v>804</v>
      </c>
      <c r="M89">
        <f>IF(Tabelle2!A88&gt;0,Tabelle2!O88,"")</f>
        <v>1242</v>
      </c>
      <c r="N89" s="4">
        <f>IF(Tabelle2!A88&gt;0,Tabelle2!G88,"")</f>
        <v>52.92</v>
      </c>
      <c r="O89">
        <f>IF(Tabelle2!A88&gt;0,Tabelle2!H88,"")</f>
        <v>11156</v>
      </c>
      <c r="P89" s="76" t="str">
        <f>IF(Tabelle2!A88&gt;0,VLOOKUP(O89,Kunden!$B$1:$C$2000,2,FALSE),"")</f>
        <v>FR</v>
      </c>
    </row>
    <row r="90" spans="1:16" x14ac:dyDescent="0.25">
      <c r="A90">
        <f>IF(Tabelle2!A89&gt;0,Tabelle2!A89,"")</f>
        <v>143418</v>
      </c>
      <c r="B90" s="72">
        <f>IF(Tabelle2!A89&gt;0,(Tabelle2!B89)*1,"")</f>
        <v>7</v>
      </c>
      <c r="C90" s="26">
        <f>IF(Tabelle2!A89&gt;0,Tabelle2!M89,"")</f>
        <v>1</v>
      </c>
      <c r="D90" s="26"/>
      <c r="E90" s="3">
        <f>IF(Tabelle2!A89&gt;0,Tabelle2!K89,"")</f>
        <v>46107</v>
      </c>
      <c r="F90" t="str">
        <f>IF(Tabelle2!A89&gt;0,Tabelle2!Z89,"")</f>
        <v>BAER SA</v>
      </c>
      <c r="G90" t="str">
        <f>IF(Tabelle2!A89&gt;0,Tabelle2!T89,"")</f>
        <v>1241186.003CAN et 1251187.003 CAN</v>
      </c>
      <c r="H90" t="str">
        <f>IF(Tabelle2!A89&gt;0,Tabelle2!U89,"")</f>
        <v>N°2-B2</v>
      </c>
      <c r="I90" t="str">
        <f>IF(Tabelle2!A89&gt;0,Tabelle2!W89,"")</f>
        <v>FIRESWISS FOAM 30-15 / EI30 / 40 dB / 15 mm</v>
      </c>
      <c r="J90">
        <f>IF(Tabelle2!A89&gt;0,Tabelle2!X89,"")</f>
        <v>0</v>
      </c>
      <c r="K90">
        <f>IF(Tabelle2!A89&gt;0,Tabelle2!M89,"")</f>
        <v>1</v>
      </c>
      <c r="L90">
        <f>IF(Tabelle2!A89&gt;0,Tabelle2!N89,"")</f>
        <v>760</v>
      </c>
      <c r="M90">
        <f>IF(Tabelle2!A89&gt;0,Tabelle2!O89,"")</f>
        <v>1147</v>
      </c>
      <c r="N90" s="4">
        <f>IF(Tabelle2!A89&gt;0,Tabelle2!G89,"")</f>
        <v>30.51</v>
      </c>
      <c r="O90">
        <f>IF(Tabelle2!A89&gt;0,Tabelle2!H89,"")</f>
        <v>11156</v>
      </c>
      <c r="P90" s="76" t="str">
        <f>IF(Tabelle2!A89&gt;0,VLOOKUP(O90,Kunden!$B$1:$C$2000,2,FALSE),"")</f>
        <v>FR</v>
      </c>
    </row>
    <row r="91" spans="1:16" x14ac:dyDescent="0.25">
      <c r="A91">
        <f>IF(Tabelle2!A90&gt;0,Tabelle2!A90,"")</f>
        <v>143418</v>
      </c>
      <c r="B91" s="72">
        <f>IF(Tabelle2!A90&gt;0,(Tabelle2!B90)*1,"")</f>
        <v>8</v>
      </c>
      <c r="C91" s="26">
        <f>IF(Tabelle2!A90&gt;0,Tabelle2!M90,"")</f>
        <v>1</v>
      </c>
      <c r="D91" s="26"/>
      <c r="E91" s="3">
        <f>IF(Tabelle2!A90&gt;0,Tabelle2!K90,"")</f>
        <v>46107</v>
      </c>
      <c r="F91" t="str">
        <f>IF(Tabelle2!A90&gt;0,Tabelle2!Z90,"")</f>
        <v>BAER SA</v>
      </c>
      <c r="G91" t="str">
        <f>IF(Tabelle2!A90&gt;0,Tabelle2!T90,"")</f>
        <v>1241186.003CAN et 1251187.003 CAN</v>
      </c>
      <c r="H91" t="str">
        <f>IF(Tabelle2!A90&gt;0,Tabelle2!U90,"")</f>
        <v>N°2-B3</v>
      </c>
      <c r="I91" t="str">
        <f>IF(Tabelle2!A90&gt;0,Tabelle2!W90,"")</f>
        <v>FIRESWISS FOAM 30-15 / EI30 / 40 dB / 15 mm</v>
      </c>
      <c r="J91">
        <f>IF(Tabelle2!A90&gt;0,Tabelle2!X90,"")</f>
        <v>0</v>
      </c>
      <c r="K91">
        <f>IF(Tabelle2!A90&gt;0,Tabelle2!M90,"")</f>
        <v>1</v>
      </c>
      <c r="L91">
        <f>IF(Tabelle2!A90&gt;0,Tabelle2!N90,"")</f>
        <v>780</v>
      </c>
      <c r="M91">
        <f>IF(Tabelle2!A90&gt;0,Tabelle2!O90,"")</f>
        <v>1147</v>
      </c>
      <c r="N91" s="4">
        <f>IF(Tabelle2!A90&gt;0,Tabelle2!G90,"")</f>
        <v>31.31</v>
      </c>
      <c r="O91">
        <f>IF(Tabelle2!A90&gt;0,Tabelle2!H90,"")</f>
        <v>11156</v>
      </c>
      <c r="P91" s="76" t="str">
        <f>IF(Tabelle2!A90&gt;0,VLOOKUP(O91,Kunden!$B$1:$C$2000,2,FALSE),"")</f>
        <v>FR</v>
      </c>
    </row>
    <row r="92" spans="1:16" x14ac:dyDescent="0.25">
      <c r="A92">
        <f>IF(Tabelle2!A91&gt;0,Tabelle2!A91,"")</f>
        <v>143418</v>
      </c>
      <c r="B92" s="72">
        <f>IF(Tabelle2!A91&gt;0,(Tabelle2!B91)*1,"")</f>
        <v>9</v>
      </c>
      <c r="C92" s="26">
        <f>IF(Tabelle2!A91&gt;0,Tabelle2!M91,"")</f>
        <v>1</v>
      </c>
      <c r="D92" s="26"/>
      <c r="E92" s="3">
        <f>IF(Tabelle2!A91&gt;0,Tabelle2!K91,"")</f>
        <v>46107</v>
      </c>
      <c r="F92" t="str">
        <f>IF(Tabelle2!A91&gt;0,Tabelle2!Z91,"")</f>
        <v>BAER SA</v>
      </c>
      <c r="G92" t="str">
        <f>IF(Tabelle2!A91&gt;0,Tabelle2!T91,"")</f>
        <v>1241186.003CAN et 1251187.003 CAN</v>
      </c>
      <c r="H92" t="str">
        <f>IF(Tabelle2!A91&gt;0,Tabelle2!U91,"")</f>
        <v>N°1-G</v>
      </c>
      <c r="I92" t="str">
        <f>IF(Tabelle2!A91&gt;0,Tabelle2!W91,"")</f>
        <v>FIRESWISS FOAM 30-15 / EI30 / 40 dB / 15 mm</v>
      </c>
      <c r="J92">
        <f>IF(Tabelle2!A91&gt;0,Tabelle2!X91,"")</f>
        <v>0</v>
      </c>
      <c r="K92">
        <f>IF(Tabelle2!A91&gt;0,Tabelle2!M91,"")</f>
        <v>1</v>
      </c>
      <c r="L92">
        <f>IF(Tabelle2!A91&gt;0,Tabelle2!N91,"")</f>
        <v>538</v>
      </c>
      <c r="M92">
        <f>IF(Tabelle2!A91&gt;0,Tabelle2!O91,"")</f>
        <v>491</v>
      </c>
      <c r="N92" s="4">
        <f>IF(Tabelle2!A91&gt;0,Tabelle2!G91,"")</f>
        <v>9.24</v>
      </c>
      <c r="O92">
        <f>IF(Tabelle2!A91&gt;0,Tabelle2!H91,"")</f>
        <v>11156</v>
      </c>
      <c r="P92" s="76" t="str">
        <f>IF(Tabelle2!A91&gt;0,VLOOKUP(O92,Kunden!$B$1:$C$2000,2,FALSE),"")</f>
        <v>FR</v>
      </c>
    </row>
    <row r="93" spans="1:16" x14ac:dyDescent="0.25">
      <c r="A93">
        <f>IF(Tabelle2!A92&gt;0,Tabelle2!A92,"")</f>
        <v>143418</v>
      </c>
      <c r="B93" s="72">
        <f>IF(Tabelle2!A92&gt;0,(Tabelle2!B92)*1,"")</f>
        <v>10</v>
      </c>
      <c r="C93" s="26">
        <f>IF(Tabelle2!A92&gt;0,Tabelle2!M92,"")</f>
        <v>1</v>
      </c>
      <c r="D93" s="26"/>
      <c r="E93" s="3">
        <f>IF(Tabelle2!A92&gt;0,Tabelle2!K92,"")</f>
        <v>46107</v>
      </c>
      <c r="F93" t="str">
        <f>IF(Tabelle2!A92&gt;0,Tabelle2!Z92,"")</f>
        <v>BAER SA</v>
      </c>
      <c r="G93" t="str">
        <f>IF(Tabelle2!A92&gt;0,Tabelle2!T92,"")</f>
        <v>1241186.003CAN et 1251187.003 CAN</v>
      </c>
      <c r="H93" t="str">
        <f>IF(Tabelle2!A92&gt;0,Tabelle2!U92,"")</f>
        <v>N°1-D</v>
      </c>
      <c r="I93" t="str">
        <f>IF(Tabelle2!A92&gt;0,Tabelle2!W92,"")</f>
        <v>FIRESWISS FOAM 30-15 / EI30 / 40 dB / 15 mm</v>
      </c>
      <c r="J93">
        <f>IF(Tabelle2!A92&gt;0,Tabelle2!X92,"")</f>
        <v>0</v>
      </c>
      <c r="K93">
        <f>IF(Tabelle2!A92&gt;0,Tabelle2!M92,"")</f>
        <v>1</v>
      </c>
      <c r="L93">
        <f>IF(Tabelle2!A92&gt;0,Tabelle2!N92,"")</f>
        <v>538</v>
      </c>
      <c r="M93">
        <f>IF(Tabelle2!A92&gt;0,Tabelle2!O92,"")</f>
        <v>491</v>
      </c>
      <c r="N93" s="4">
        <f>IF(Tabelle2!A92&gt;0,Tabelle2!G92,"")</f>
        <v>9.24</v>
      </c>
      <c r="O93">
        <f>IF(Tabelle2!A92&gt;0,Tabelle2!H92,"")</f>
        <v>11156</v>
      </c>
      <c r="P93" s="76" t="str">
        <f>IF(Tabelle2!A92&gt;0,VLOOKUP(O93,Kunden!$B$1:$C$2000,2,FALSE),"")</f>
        <v>FR</v>
      </c>
    </row>
    <row r="94" spans="1:16" x14ac:dyDescent="0.25">
      <c r="A94">
        <f>IF(Tabelle2!A93&gt;0,Tabelle2!A93,"")</f>
        <v>143418</v>
      </c>
      <c r="B94" s="72">
        <f>IF(Tabelle2!A93&gt;0,(Tabelle2!B93)*1,"")</f>
        <v>11</v>
      </c>
      <c r="C94" s="26">
        <f>IF(Tabelle2!A93&gt;0,Tabelle2!M93,"")</f>
        <v>1</v>
      </c>
      <c r="D94" s="26"/>
      <c r="E94" s="3">
        <f>IF(Tabelle2!A93&gt;0,Tabelle2!K93,"")</f>
        <v>46107</v>
      </c>
      <c r="F94" t="str">
        <f>IF(Tabelle2!A93&gt;0,Tabelle2!Z93,"")</f>
        <v>BAER SA</v>
      </c>
      <c r="G94" t="str">
        <f>IF(Tabelle2!A93&gt;0,Tabelle2!T93,"")</f>
        <v>1241186.003CAN et 1251187.003 CAN</v>
      </c>
      <c r="H94" t="str">
        <f>IF(Tabelle2!A93&gt;0,Tabelle2!U93,"")</f>
        <v>Porte N°S1er</v>
      </c>
      <c r="I94" t="str">
        <f>IF(Tabelle2!A93&gt;0,Tabelle2!W93,"")</f>
        <v>FIRESWISS FOAM 30-15 / EI30 / 40 dB / 15 mm</v>
      </c>
      <c r="J94">
        <f>IF(Tabelle2!A93&gt;0,Tabelle2!X93,"")</f>
        <v>0</v>
      </c>
      <c r="K94">
        <f>IF(Tabelle2!A93&gt;0,Tabelle2!M93,"")</f>
        <v>1</v>
      </c>
      <c r="L94">
        <f>IF(Tabelle2!A93&gt;0,Tabelle2!N93,"")</f>
        <v>422</v>
      </c>
      <c r="M94">
        <f>IF(Tabelle2!A93&gt;0,Tabelle2!O93,"")</f>
        <v>1315</v>
      </c>
      <c r="N94" s="4">
        <f>IF(Tabelle2!A93&gt;0,Tabelle2!G93,"")</f>
        <v>19.420000000000002</v>
      </c>
      <c r="O94">
        <f>IF(Tabelle2!A93&gt;0,Tabelle2!H93,"")</f>
        <v>11156</v>
      </c>
      <c r="P94" s="76" t="str">
        <f>IF(Tabelle2!A93&gt;0,VLOOKUP(O94,Kunden!$B$1:$C$2000,2,FALSE),"")</f>
        <v>FR</v>
      </c>
    </row>
    <row r="95" spans="1:16" x14ac:dyDescent="0.25">
      <c r="A95">
        <f>IF(Tabelle2!A94&gt;0,Tabelle2!A94,"")</f>
        <v>143418</v>
      </c>
      <c r="B95" s="72">
        <f>IF(Tabelle2!A94&gt;0,(Tabelle2!B94)*1,"")</f>
        <v>12</v>
      </c>
      <c r="C95" s="26">
        <f>IF(Tabelle2!A94&gt;0,Tabelle2!M94,"")</f>
        <v>1</v>
      </c>
      <c r="D95" s="26"/>
      <c r="E95" s="3">
        <f>IF(Tabelle2!A94&gt;0,Tabelle2!K94,"")</f>
        <v>46107</v>
      </c>
      <c r="F95" t="str">
        <f>IF(Tabelle2!A94&gt;0,Tabelle2!Z94,"")</f>
        <v>BAER SA</v>
      </c>
      <c r="G95" t="str">
        <f>IF(Tabelle2!A94&gt;0,Tabelle2!T94,"")</f>
        <v>1241186.003CAN et 1251187.003 CAN</v>
      </c>
      <c r="H95" t="str">
        <f>IF(Tabelle2!A94&gt;0,Tabelle2!U94,"")</f>
        <v>N°S2H rez</v>
      </c>
      <c r="I95" t="str">
        <f>IF(Tabelle2!A94&gt;0,Tabelle2!W94,"")</f>
        <v>FIRESWISS FOAM 30-15 / EI30 / 40 dB / 15 mm</v>
      </c>
      <c r="J95">
        <f>IF(Tabelle2!A94&gt;0,Tabelle2!X94,"")</f>
        <v>0</v>
      </c>
      <c r="K95">
        <f>IF(Tabelle2!A94&gt;0,Tabelle2!M94,"")</f>
        <v>1</v>
      </c>
      <c r="L95">
        <f>IF(Tabelle2!A94&gt;0,Tabelle2!N94,"")</f>
        <v>1089</v>
      </c>
      <c r="M95">
        <f>IF(Tabelle2!A94&gt;0,Tabelle2!O94,"")</f>
        <v>728</v>
      </c>
      <c r="N95" s="4">
        <f>IF(Tabelle2!A94&gt;0,Tabelle2!G94,"")</f>
        <v>27.74</v>
      </c>
      <c r="O95">
        <f>IF(Tabelle2!A94&gt;0,Tabelle2!H94,"")</f>
        <v>11156</v>
      </c>
      <c r="P95" s="76" t="str">
        <f>IF(Tabelle2!A94&gt;0,VLOOKUP(O95,Kunden!$B$1:$C$2000,2,FALSE),"")</f>
        <v>FR</v>
      </c>
    </row>
    <row r="96" spans="1:16" x14ac:dyDescent="0.25">
      <c r="A96">
        <f>IF(Tabelle2!A95&gt;0,Tabelle2!A95,"")</f>
        <v>143418</v>
      </c>
      <c r="B96" s="72">
        <f>IF(Tabelle2!A95&gt;0,(Tabelle2!B95)*1,"")</f>
        <v>13</v>
      </c>
      <c r="C96" s="26">
        <f>IF(Tabelle2!A95&gt;0,Tabelle2!M95,"")</f>
        <v>1</v>
      </c>
      <c r="D96" s="26"/>
      <c r="E96" s="3">
        <f>IF(Tabelle2!A95&gt;0,Tabelle2!K95,"")</f>
        <v>46107</v>
      </c>
      <c r="F96" t="str">
        <f>IF(Tabelle2!A95&gt;0,Tabelle2!Z95,"")</f>
        <v>BAER SA</v>
      </c>
      <c r="G96" t="str">
        <f>IF(Tabelle2!A95&gt;0,Tabelle2!T95,"")</f>
        <v>1241186.003CAN et 1251187.003 CAN</v>
      </c>
      <c r="H96" t="str">
        <f>IF(Tabelle2!A95&gt;0,Tabelle2!U95,"")</f>
        <v>N°S2B rez</v>
      </c>
      <c r="I96" t="str">
        <f>IF(Tabelle2!A95&gt;0,Tabelle2!W95,"")</f>
        <v>FIRESWISS FOAM 30-15 / EI30 / 40 dB / 15 mm</v>
      </c>
      <c r="J96">
        <f>IF(Tabelle2!A95&gt;0,Tabelle2!X95,"")</f>
        <v>0</v>
      </c>
      <c r="K96">
        <f>IF(Tabelle2!A95&gt;0,Tabelle2!M95,"")</f>
        <v>1</v>
      </c>
      <c r="L96">
        <f>IF(Tabelle2!A95&gt;0,Tabelle2!N95,"")</f>
        <v>413</v>
      </c>
      <c r="M96">
        <f>IF(Tabelle2!A95&gt;0,Tabelle2!O95,"")</f>
        <v>934</v>
      </c>
      <c r="N96" s="4">
        <f>IF(Tabelle2!A95&gt;0,Tabelle2!G95,"")</f>
        <v>13.5</v>
      </c>
      <c r="O96">
        <f>IF(Tabelle2!A95&gt;0,Tabelle2!H95,"")</f>
        <v>11156</v>
      </c>
      <c r="P96" s="76" t="str">
        <f>IF(Tabelle2!A95&gt;0,VLOOKUP(O96,Kunden!$B$1:$C$2000,2,FALSE),"")</f>
        <v>FR</v>
      </c>
    </row>
    <row r="97" spans="1:16" x14ac:dyDescent="0.25">
      <c r="A97">
        <f>IF(Tabelle2!A96&gt;0,Tabelle2!A96,"")</f>
        <v>143420</v>
      </c>
      <c r="B97" s="72">
        <f>IF(Tabelle2!A96&gt;0,(Tabelle2!B96)*1,"")</f>
        <v>1</v>
      </c>
      <c r="C97" s="26">
        <f>IF(Tabelle2!A96&gt;0,Tabelle2!M96,"")</f>
        <v>2</v>
      </c>
      <c r="D97" s="26"/>
      <c r="E97" s="3">
        <f>IF(Tabelle2!A96&gt;0,Tabelle2!K96,"")</f>
        <v>46105</v>
      </c>
      <c r="F97" t="str">
        <f>IF(Tabelle2!A96&gt;0,Tabelle2!Z96,"")</f>
        <v>JDFerronnerie</v>
      </c>
      <c r="G97" t="str">
        <f>IF(Tabelle2!A96&gt;0,Tabelle2!T96,"")</f>
        <v>Commande du 10.03.2026</v>
      </c>
      <c r="H97" t="str">
        <f>IF(Tabelle2!A96&gt;0,Tabelle2!U96,"")</f>
        <v/>
      </c>
      <c r="I97" t="str">
        <f>IF(Tabelle2!A96&gt;0,Tabelle2!W96,"")</f>
        <v>FIRESWISS FOAM 30-15 / EI30 / 40 dB / 15 mm</v>
      </c>
      <c r="J97">
        <f>IF(Tabelle2!A96&gt;0,Tabelle2!X96,"")</f>
        <v>0</v>
      </c>
      <c r="K97">
        <f>IF(Tabelle2!A96&gt;0,Tabelle2!M96,"")</f>
        <v>2</v>
      </c>
      <c r="L97">
        <f>IF(Tabelle2!A96&gt;0,Tabelle2!N96,"")</f>
        <v>585</v>
      </c>
      <c r="M97">
        <f>IF(Tabelle2!A96&gt;0,Tabelle2!O96,"")</f>
        <v>350</v>
      </c>
      <c r="N97" s="4">
        <f>IF(Tabelle2!A96&gt;0,Tabelle2!G96,"")</f>
        <v>7.17</v>
      </c>
      <c r="O97">
        <f>IF(Tabelle2!A96&gt;0,Tabelle2!H96,"")</f>
        <v>11876</v>
      </c>
      <c r="P97" s="76" t="str">
        <f>IF(Tabelle2!A96&gt;0,VLOOKUP(O97,Kunden!$B$1:$C$2000,2,FALSE),"")</f>
        <v>FR</v>
      </c>
    </row>
    <row r="98" spans="1:16" x14ac:dyDescent="0.25">
      <c r="A98">
        <f>IF(Tabelle2!A97&gt;0,Tabelle2!A97,"")</f>
        <v>143421</v>
      </c>
      <c r="B98" s="72">
        <f>IF(Tabelle2!A97&gt;0,(Tabelle2!B97)*1,"")</f>
        <v>1</v>
      </c>
      <c r="C98" s="26">
        <f>IF(Tabelle2!A97&gt;0,Tabelle2!M97,"")</f>
        <v>1</v>
      </c>
      <c r="D98" s="26"/>
      <c r="E98" s="3">
        <f>IF(Tabelle2!A97&gt;0,Tabelle2!K97,"")</f>
        <v>46107</v>
      </c>
      <c r="F98" t="str">
        <f>IF(Tabelle2!A97&gt;0,Tabelle2!Z97,"")</f>
        <v>Les Artisans du Bois S.A.</v>
      </c>
      <c r="G98" t="str">
        <f>IF(Tabelle2!A97&gt;0,Tabelle2!T97,"")</f>
        <v>26052 Le Mazot</v>
      </c>
      <c r="H98" t="str">
        <f>IF(Tabelle2!A97&gt;0,Tabelle2!U97,"")</f>
        <v/>
      </c>
      <c r="I98" t="str">
        <f>IF(Tabelle2!A97&gt;0,Tabelle2!W97,"")</f>
        <v>FIRESWISS FOAM 30-15 / EI30 / 40 dB / 15 mm</v>
      </c>
      <c r="J98">
        <f>IF(Tabelle2!A97&gt;0,Tabelle2!X97,"")</f>
        <v>0</v>
      </c>
      <c r="K98">
        <f>IF(Tabelle2!A97&gt;0,Tabelle2!M97,"")</f>
        <v>1</v>
      </c>
      <c r="L98">
        <f>IF(Tabelle2!A97&gt;0,Tabelle2!N97,"")</f>
        <v>400</v>
      </c>
      <c r="M98">
        <f>IF(Tabelle2!A97&gt;0,Tabelle2!O97,"")</f>
        <v>1000</v>
      </c>
      <c r="N98" s="4">
        <f>IF(Tabelle2!A97&gt;0,Tabelle2!G97,"")</f>
        <v>14</v>
      </c>
      <c r="O98">
        <f>IF(Tabelle2!A97&gt;0,Tabelle2!H97,"")</f>
        <v>10398</v>
      </c>
      <c r="P98" s="76" t="str">
        <f>IF(Tabelle2!A97&gt;0,VLOOKUP(O98,Kunden!$B$1:$C$2000,2,FALSE),"")</f>
        <v>FR</v>
      </c>
    </row>
    <row r="99" spans="1:16" x14ac:dyDescent="0.25">
      <c r="A99">
        <f>IF(Tabelle2!A98&gt;0,Tabelle2!A98,"")</f>
        <v>143422</v>
      </c>
      <c r="B99" s="72">
        <f>IF(Tabelle2!A98&gt;0,(Tabelle2!B98)*1,"")</f>
        <v>1</v>
      </c>
      <c r="C99" s="26">
        <f>IF(Tabelle2!A98&gt;0,Tabelle2!M98,"")</f>
        <v>1</v>
      </c>
      <c r="D99" s="26"/>
      <c r="E99" s="3">
        <f>IF(Tabelle2!A98&gt;0,Tabelle2!K98,"")</f>
        <v>46106</v>
      </c>
      <c r="F99" t="str">
        <f>IF(Tabelle2!A98&gt;0,Tabelle2!Z98,"")</f>
        <v>Gilgen Door Systems AG</v>
      </c>
      <c r="G99" t="str">
        <f>IF(Tabelle2!A98&gt;0,Tabelle2!T98,"")</f>
        <v>1341805 / 326018_484455 Altersheim Oberdorf</v>
      </c>
      <c r="H99" t="str">
        <f>IF(Tabelle2!A98&gt;0,Tabelle2!U98,"")</f>
        <v/>
      </c>
      <c r="I99" t="str">
        <f>IF(Tabelle2!A98&gt;0,Tabelle2!W98,"")</f>
        <v>FIRESWISS FOAM 30-15 / EI30 / 40 dB / 15 mm</v>
      </c>
      <c r="J99">
        <f>IF(Tabelle2!A98&gt;0,Tabelle2!X98,"")</f>
        <v>0</v>
      </c>
      <c r="K99">
        <f>IF(Tabelle2!A98&gt;0,Tabelle2!M98,"")</f>
        <v>1</v>
      </c>
      <c r="L99">
        <f>IF(Tabelle2!A98&gt;0,Tabelle2!N98,"")</f>
        <v>823</v>
      </c>
      <c r="M99">
        <f>IF(Tabelle2!A98&gt;0,Tabelle2!O98,"")</f>
        <v>1915</v>
      </c>
      <c r="N99" s="4">
        <f>IF(Tabelle2!A98&gt;0,Tabelle2!G98,"")</f>
        <v>55.16</v>
      </c>
      <c r="O99">
        <f>IF(Tabelle2!A98&gt;0,Tabelle2!H98,"")</f>
        <v>10693</v>
      </c>
      <c r="P99" s="76" t="str">
        <f>IF(Tabelle2!A98&gt;0,VLOOKUP(O99,Kunden!$B$1:$C$2000,2,FALSE),"")</f>
        <v>DE</v>
      </c>
    </row>
    <row r="100" spans="1:16" x14ac:dyDescent="0.25">
      <c r="A100">
        <f>IF(Tabelle2!A99&gt;0,Tabelle2!A99,"")</f>
        <v>143423</v>
      </c>
      <c r="B100" s="72">
        <f>IF(Tabelle2!A99&gt;0,(Tabelle2!B99)*1,"")</f>
        <v>1</v>
      </c>
      <c r="C100" s="26">
        <f>IF(Tabelle2!A99&gt;0,Tabelle2!M99,"")</f>
        <v>1</v>
      </c>
      <c r="D100" s="26"/>
      <c r="E100" s="3">
        <f>IF(Tabelle2!A99&gt;0,Tabelle2!K99,"")</f>
        <v>46108</v>
      </c>
      <c r="F100" t="str">
        <f>IF(Tabelle2!A99&gt;0,Tabelle2!Z99,"")</f>
        <v>Glas Trösch AG, ZN Steffisburg</v>
      </c>
      <c r="G100" t="str">
        <f>IF(Tabelle2!A99&gt;0,Tabelle2!T99,"")</f>
        <v>1326303835 Iso</v>
      </c>
      <c r="H100" t="str">
        <f>IF(Tabelle2!A99&gt;0,Tabelle2!U99,"")</f>
        <v/>
      </c>
      <c r="I100" t="str">
        <f>IF(Tabelle2!A99&gt;0,Tabelle2!W99,"")</f>
        <v>FSF 30-15  *** ISO 1 ***</v>
      </c>
      <c r="J100">
        <f>IF(Tabelle2!A99&gt;0,Tabelle2!X99,"")</f>
        <v>0</v>
      </c>
      <c r="K100">
        <f>IF(Tabelle2!A99&gt;0,Tabelle2!M99,"")</f>
        <v>1</v>
      </c>
      <c r="L100">
        <f>IF(Tabelle2!A99&gt;0,Tabelle2!N99,"")</f>
        <v>1004</v>
      </c>
      <c r="M100">
        <f>IF(Tabelle2!A99&gt;0,Tabelle2!O99,"")</f>
        <v>1065</v>
      </c>
      <c r="N100" s="4">
        <f>IF(Tabelle2!A99&gt;0,Tabelle2!G99,"")</f>
        <v>37.42</v>
      </c>
      <c r="O100">
        <f>IF(Tabelle2!A99&gt;0,Tabelle2!H99,"")</f>
        <v>10223</v>
      </c>
      <c r="P100" s="76" t="str">
        <f>IF(Tabelle2!A99&gt;0,VLOOKUP(O100,Kunden!$B$1:$C$2000,2,FALSE),"")</f>
        <v>DE</v>
      </c>
    </row>
    <row r="101" spans="1:16" x14ac:dyDescent="0.25">
      <c r="A101">
        <f>IF(Tabelle2!A100&gt;0,Tabelle2!A100,"")</f>
        <v>143423</v>
      </c>
      <c r="B101" s="72">
        <f>IF(Tabelle2!A100&gt;0,(Tabelle2!B100)*1,"")</f>
        <v>2</v>
      </c>
      <c r="C101" s="26">
        <f>IF(Tabelle2!A100&gt;0,Tabelle2!M100,"")</f>
        <v>1</v>
      </c>
      <c r="D101" s="26"/>
      <c r="E101" s="3">
        <f>IF(Tabelle2!A100&gt;0,Tabelle2!K100,"")</f>
        <v>46108</v>
      </c>
      <c r="F101" t="str">
        <f>IF(Tabelle2!A100&gt;0,Tabelle2!Z100,"")</f>
        <v>Glas Trösch AG, ZN Steffisburg</v>
      </c>
      <c r="G101" t="str">
        <f>IF(Tabelle2!A100&gt;0,Tabelle2!T100,"")</f>
        <v>1326303835 Iso</v>
      </c>
      <c r="H101" t="str">
        <f>IF(Tabelle2!A100&gt;0,Tabelle2!U100,"")</f>
        <v/>
      </c>
      <c r="I101" t="str">
        <f>IF(Tabelle2!A100&gt;0,Tabelle2!W100,"")</f>
        <v>FSF 30-15  *** ISO 1 ***</v>
      </c>
      <c r="J101">
        <f>IF(Tabelle2!A100&gt;0,Tabelle2!X100,"")</f>
        <v>0</v>
      </c>
      <c r="K101">
        <f>IF(Tabelle2!A100&gt;0,Tabelle2!M100,"")</f>
        <v>1</v>
      </c>
      <c r="L101">
        <f>IF(Tabelle2!A100&gt;0,Tabelle2!N100,"")</f>
        <v>1216</v>
      </c>
      <c r="M101">
        <f>IF(Tabelle2!A100&gt;0,Tabelle2!O100,"")</f>
        <v>1134</v>
      </c>
      <c r="N101" s="4">
        <f>IF(Tabelle2!A100&gt;0,Tabelle2!G100,"")</f>
        <v>48.26</v>
      </c>
      <c r="O101">
        <f>IF(Tabelle2!A100&gt;0,Tabelle2!H100,"")</f>
        <v>10223</v>
      </c>
      <c r="P101" s="76" t="str">
        <f>IF(Tabelle2!A100&gt;0,VLOOKUP(O101,Kunden!$B$1:$C$2000,2,FALSE),"")</f>
        <v>DE</v>
      </c>
    </row>
    <row r="102" spans="1:16" x14ac:dyDescent="0.25">
      <c r="A102">
        <f>IF(Tabelle2!A101&gt;0,Tabelle2!A101,"")</f>
        <v>143424</v>
      </c>
      <c r="B102" s="72">
        <f>IF(Tabelle2!A101&gt;0,(Tabelle2!B101)*1,"")</f>
        <v>1</v>
      </c>
      <c r="C102" s="26">
        <f>IF(Tabelle2!A101&gt;0,Tabelle2!M101,"")</f>
        <v>1</v>
      </c>
      <c r="D102" s="26"/>
      <c r="E102" s="3">
        <f>IF(Tabelle2!A101&gt;0,Tabelle2!K101,"")</f>
        <v>46108</v>
      </c>
      <c r="F102" t="str">
        <f>IF(Tabelle2!A101&gt;0,Tabelle2!Z101,"")</f>
        <v>Glas Trösch AG, ZN Steffisburg</v>
      </c>
      <c r="G102" t="str">
        <f>IF(Tabelle2!A101&gt;0,Tabelle2!T101,"")</f>
        <v>1326303838 Iso</v>
      </c>
      <c r="H102" t="str">
        <f>IF(Tabelle2!A101&gt;0,Tabelle2!U101,"")</f>
        <v/>
      </c>
      <c r="I102" t="str">
        <f>IF(Tabelle2!A101&gt;0,Tabelle2!W101,"")</f>
        <v>FSF 30-15  *** ISO 1 ***</v>
      </c>
      <c r="J102">
        <f>IF(Tabelle2!A101&gt;0,Tabelle2!X101,"")</f>
        <v>0</v>
      </c>
      <c r="K102">
        <f>IF(Tabelle2!A101&gt;0,Tabelle2!M101,"")</f>
        <v>1</v>
      </c>
      <c r="L102">
        <f>IF(Tabelle2!A101&gt;0,Tabelle2!N101,"")</f>
        <v>758</v>
      </c>
      <c r="M102">
        <f>IF(Tabelle2!A101&gt;0,Tabelle2!O101,"")</f>
        <v>908</v>
      </c>
      <c r="N102" s="4">
        <f>IF(Tabelle2!A101&gt;0,Tabelle2!G101,"")</f>
        <v>24.08</v>
      </c>
      <c r="O102">
        <f>IF(Tabelle2!A101&gt;0,Tabelle2!H101,"")</f>
        <v>10223</v>
      </c>
      <c r="P102" s="76" t="str">
        <f>IF(Tabelle2!A101&gt;0,VLOOKUP(O102,Kunden!$B$1:$C$2000,2,FALSE),"")</f>
        <v>DE</v>
      </c>
    </row>
    <row r="103" spans="1:16" x14ac:dyDescent="0.25">
      <c r="A103">
        <f>IF(Tabelle2!A102&gt;0,Tabelle2!A102,"")</f>
        <v>143428</v>
      </c>
      <c r="B103" s="72">
        <f>IF(Tabelle2!A102&gt;0,(Tabelle2!B102)*1,"")</f>
        <v>1</v>
      </c>
      <c r="C103" s="26">
        <f>IF(Tabelle2!A102&gt;0,Tabelle2!M102,"")</f>
        <v>3</v>
      </c>
      <c r="D103" s="26"/>
      <c r="E103" s="3">
        <f>IF(Tabelle2!A102&gt;0,Tabelle2!K102,"")</f>
        <v>46107</v>
      </c>
      <c r="F103" t="str">
        <f>IF(Tabelle2!A102&gt;0,Tabelle2!Z102,"")</f>
        <v>Glas Trösch SA, succursale Bulle</v>
      </c>
      <c r="G103" t="str">
        <f>IF(Tabelle2!A102&gt;0,Tabelle2!T102,"")</f>
        <v>635951 / ISO CDR</v>
      </c>
      <c r="H103" t="str">
        <f>IF(Tabelle2!A102&gt;0,Tabelle2!U102,"")</f>
        <v/>
      </c>
      <c r="I103" t="str">
        <f>IF(Tabelle2!A102&gt;0,Tabelle2!W102,"")</f>
        <v>FSF 30-15  *** ISO 1 ***</v>
      </c>
      <c r="J103">
        <f>IF(Tabelle2!A102&gt;0,Tabelle2!X102,"")</f>
        <v>0</v>
      </c>
      <c r="K103">
        <f>IF(Tabelle2!A102&gt;0,Tabelle2!M102,"")</f>
        <v>3</v>
      </c>
      <c r="L103">
        <f>IF(Tabelle2!A102&gt;0,Tabelle2!N102,"")</f>
        <v>499</v>
      </c>
      <c r="M103">
        <f>IF(Tabelle2!A102&gt;0,Tabelle2!O102,"")</f>
        <v>1085</v>
      </c>
      <c r="N103" s="4">
        <f>IF(Tabelle2!A102&gt;0,Tabelle2!G102,"")</f>
        <v>18.95</v>
      </c>
      <c r="O103">
        <f>IF(Tabelle2!A102&gt;0,Tabelle2!H102,"")</f>
        <v>10371</v>
      </c>
      <c r="P103" s="76" t="str">
        <f>IF(Tabelle2!A102&gt;0,VLOOKUP(O103,Kunden!$B$1:$C$2000,2,FALSE),"")</f>
        <v>FR</v>
      </c>
    </row>
    <row r="104" spans="1:16" x14ac:dyDescent="0.25">
      <c r="A104">
        <f>IF(Tabelle2!A103&gt;0,Tabelle2!A103,"")</f>
        <v>143428</v>
      </c>
      <c r="B104" s="72">
        <f>IF(Tabelle2!A103&gt;0,(Tabelle2!B103)*1,"")</f>
        <v>2</v>
      </c>
      <c r="C104" s="26">
        <f>IF(Tabelle2!A103&gt;0,Tabelle2!M103,"")</f>
        <v>3</v>
      </c>
      <c r="D104" s="26"/>
      <c r="E104" s="3">
        <f>IF(Tabelle2!A103&gt;0,Tabelle2!K103,"")</f>
        <v>46107</v>
      </c>
      <c r="F104" t="str">
        <f>IF(Tabelle2!A103&gt;0,Tabelle2!Z103,"")</f>
        <v>Glas Trösch SA, succursale Bulle</v>
      </c>
      <c r="G104" t="str">
        <f>IF(Tabelle2!A103&gt;0,Tabelle2!T103,"")</f>
        <v>635951 / ISO CDR</v>
      </c>
      <c r="H104" t="str">
        <f>IF(Tabelle2!A103&gt;0,Tabelle2!U103,"")</f>
        <v/>
      </c>
      <c r="I104" t="str">
        <f>IF(Tabelle2!A103&gt;0,Tabelle2!W103,"")</f>
        <v>FSF 30-15  *** ISO 1 ***</v>
      </c>
      <c r="J104">
        <f>IF(Tabelle2!A103&gt;0,Tabelle2!X103,"")</f>
        <v>0</v>
      </c>
      <c r="K104">
        <f>IF(Tabelle2!A103&gt;0,Tabelle2!M103,"")</f>
        <v>3</v>
      </c>
      <c r="L104">
        <f>IF(Tabelle2!A103&gt;0,Tabelle2!N103,"")</f>
        <v>499</v>
      </c>
      <c r="M104">
        <f>IF(Tabelle2!A103&gt;0,Tabelle2!O103,"")</f>
        <v>1085</v>
      </c>
      <c r="N104" s="4">
        <f>IF(Tabelle2!A103&gt;0,Tabelle2!G103,"")</f>
        <v>18.95</v>
      </c>
      <c r="O104">
        <f>IF(Tabelle2!A103&gt;0,Tabelle2!H103,"")</f>
        <v>10371</v>
      </c>
      <c r="P104" s="76" t="str">
        <f>IF(Tabelle2!A103&gt;0,VLOOKUP(O104,Kunden!$B$1:$C$2000,2,FALSE),"")</f>
        <v>FR</v>
      </c>
    </row>
    <row r="105" spans="1:16" x14ac:dyDescent="0.25">
      <c r="A105">
        <f>IF(Tabelle2!A104&gt;0,Tabelle2!A104,"")</f>
        <v>143430</v>
      </c>
      <c r="B105" s="72">
        <f>IF(Tabelle2!A104&gt;0,(Tabelle2!B104)*1,"")</f>
        <v>1</v>
      </c>
      <c r="C105" s="26">
        <f>IF(Tabelle2!A104&gt;0,Tabelle2!M104,"")</f>
        <v>1</v>
      </c>
      <c r="D105" s="26"/>
      <c r="E105" s="3">
        <f>IF(Tabelle2!A104&gt;0,Tabelle2!K104,"")</f>
        <v>46107</v>
      </c>
      <c r="F105" t="str">
        <f>IF(Tabelle2!A104&gt;0,Tabelle2!Z104,"")</f>
        <v>Glas Trösch SA, succursale Bulle</v>
      </c>
      <c r="G105" t="str">
        <f>IF(Tabelle2!A104&gt;0,Tabelle2!T104,"")</f>
        <v>635953 / ISO CDR</v>
      </c>
      <c r="H105" t="str">
        <f>IF(Tabelle2!A104&gt;0,Tabelle2!U104,"")</f>
        <v/>
      </c>
      <c r="I105" t="str">
        <f>IF(Tabelle2!A104&gt;0,Tabelle2!W104,"")</f>
        <v>FSF 30-15  *** ISO 1 ***</v>
      </c>
      <c r="J105">
        <f>IF(Tabelle2!A104&gt;0,Tabelle2!X104,"")</f>
        <v>0</v>
      </c>
      <c r="K105">
        <f>IF(Tabelle2!A104&gt;0,Tabelle2!M104,"")</f>
        <v>1</v>
      </c>
      <c r="L105">
        <f>IF(Tabelle2!A104&gt;0,Tabelle2!N104,"")</f>
        <v>2629</v>
      </c>
      <c r="M105">
        <f>IF(Tabelle2!A104&gt;0,Tabelle2!O104,"")</f>
        <v>878</v>
      </c>
      <c r="N105" s="4">
        <f>IF(Tabelle2!A104&gt;0,Tabelle2!G104,"")</f>
        <v>80.78</v>
      </c>
      <c r="O105">
        <f>IF(Tabelle2!A104&gt;0,Tabelle2!H104,"")</f>
        <v>10371</v>
      </c>
      <c r="P105" s="76" t="str">
        <f>IF(Tabelle2!A104&gt;0,VLOOKUP(O105,Kunden!$B$1:$C$2000,2,FALSE),"")</f>
        <v>FR</v>
      </c>
    </row>
    <row r="106" spans="1:16" x14ac:dyDescent="0.25">
      <c r="A106">
        <f>IF(Tabelle2!A105&gt;0,Tabelle2!A105,"")</f>
        <v>143430</v>
      </c>
      <c r="B106" s="72">
        <f>IF(Tabelle2!A105&gt;0,(Tabelle2!B105)*1,"")</f>
        <v>2</v>
      </c>
      <c r="C106" s="26">
        <f>IF(Tabelle2!A105&gt;0,Tabelle2!M105,"")</f>
        <v>2</v>
      </c>
      <c r="D106" s="26"/>
      <c r="E106" s="3">
        <f>IF(Tabelle2!A105&gt;0,Tabelle2!K105,"")</f>
        <v>46107</v>
      </c>
      <c r="F106" t="str">
        <f>IF(Tabelle2!A105&gt;0,Tabelle2!Z105,"")</f>
        <v>Glas Trösch SA, succursale Bulle</v>
      </c>
      <c r="G106" t="str">
        <f>IF(Tabelle2!A105&gt;0,Tabelle2!T105,"")</f>
        <v>635953 / ISO CDR</v>
      </c>
      <c r="H106" t="str">
        <f>IF(Tabelle2!A105&gt;0,Tabelle2!U105,"")</f>
        <v/>
      </c>
      <c r="I106" t="str">
        <f>IF(Tabelle2!A105&gt;0,Tabelle2!W105,"")</f>
        <v>FSF 30-15  *** ISO 1 ***</v>
      </c>
      <c r="J106">
        <f>IF(Tabelle2!A105&gt;0,Tabelle2!X105,"")</f>
        <v>0</v>
      </c>
      <c r="K106">
        <f>IF(Tabelle2!A105&gt;0,Tabelle2!M105,"")</f>
        <v>2</v>
      </c>
      <c r="L106">
        <f>IF(Tabelle2!A105&gt;0,Tabelle2!N105,"")</f>
        <v>1610</v>
      </c>
      <c r="M106">
        <f>IF(Tabelle2!A105&gt;0,Tabelle2!O105,"")</f>
        <v>736</v>
      </c>
      <c r="N106" s="4">
        <f>IF(Tabelle2!A105&gt;0,Tabelle2!G105,"")</f>
        <v>41.47</v>
      </c>
      <c r="O106">
        <f>IF(Tabelle2!A105&gt;0,Tabelle2!H105,"")</f>
        <v>10371</v>
      </c>
      <c r="P106" s="76" t="str">
        <f>IF(Tabelle2!A105&gt;0,VLOOKUP(O106,Kunden!$B$1:$C$2000,2,FALSE),"")</f>
        <v>FR</v>
      </c>
    </row>
    <row r="107" spans="1:16" x14ac:dyDescent="0.25">
      <c r="A107">
        <f>IF(Tabelle2!A106&gt;0,Tabelle2!A106,"")</f>
        <v>143430</v>
      </c>
      <c r="B107" s="72">
        <f>IF(Tabelle2!A106&gt;0,(Tabelle2!B106)*1,"")</f>
        <v>3</v>
      </c>
      <c r="C107" s="26">
        <f>IF(Tabelle2!A106&gt;0,Tabelle2!M106,"")</f>
        <v>2</v>
      </c>
      <c r="D107" s="26"/>
      <c r="E107" s="3">
        <f>IF(Tabelle2!A106&gt;0,Tabelle2!K106,"")</f>
        <v>46107</v>
      </c>
      <c r="F107" t="str">
        <f>IF(Tabelle2!A106&gt;0,Tabelle2!Z106,"")</f>
        <v>Glas Trösch SA, succursale Bulle</v>
      </c>
      <c r="G107" t="str">
        <f>IF(Tabelle2!A106&gt;0,Tabelle2!T106,"")</f>
        <v>635953 / ISO CDR</v>
      </c>
      <c r="H107" t="str">
        <f>IF(Tabelle2!A106&gt;0,Tabelle2!U106,"")</f>
        <v/>
      </c>
      <c r="I107" t="str">
        <f>IF(Tabelle2!A106&gt;0,Tabelle2!W106,"")</f>
        <v>FSF 30-15  *** ISO 1 ***</v>
      </c>
      <c r="J107">
        <f>IF(Tabelle2!A106&gt;0,Tabelle2!X106,"")</f>
        <v>0</v>
      </c>
      <c r="K107">
        <f>IF(Tabelle2!A106&gt;0,Tabelle2!M106,"")</f>
        <v>2</v>
      </c>
      <c r="L107">
        <f>IF(Tabelle2!A106&gt;0,Tabelle2!N106,"")</f>
        <v>1610</v>
      </c>
      <c r="M107">
        <f>IF(Tabelle2!A106&gt;0,Tabelle2!O106,"")</f>
        <v>736</v>
      </c>
      <c r="N107" s="4">
        <f>IF(Tabelle2!A106&gt;0,Tabelle2!G106,"")</f>
        <v>41.47</v>
      </c>
      <c r="O107">
        <f>IF(Tabelle2!A106&gt;0,Tabelle2!H106,"")</f>
        <v>10371</v>
      </c>
      <c r="P107" s="76" t="str">
        <f>IF(Tabelle2!A106&gt;0,VLOOKUP(O107,Kunden!$B$1:$C$2000,2,FALSE),"")</f>
        <v>FR</v>
      </c>
    </row>
    <row r="108" spans="1:16" x14ac:dyDescent="0.25">
      <c r="A108">
        <f>IF(Tabelle2!A107&gt;0,Tabelle2!A107,"")</f>
        <v>143430</v>
      </c>
      <c r="B108" s="72">
        <f>IF(Tabelle2!A107&gt;0,(Tabelle2!B107)*1,"")</f>
        <v>4</v>
      </c>
      <c r="C108" s="26">
        <f>IF(Tabelle2!A107&gt;0,Tabelle2!M107,"")</f>
        <v>2</v>
      </c>
      <c r="D108" s="26"/>
      <c r="E108" s="3">
        <f>IF(Tabelle2!A107&gt;0,Tabelle2!K107,"")</f>
        <v>46107</v>
      </c>
      <c r="F108" t="str">
        <f>IF(Tabelle2!A107&gt;0,Tabelle2!Z107,"")</f>
        <v>Glas Trösch SA, succursale Bulle</v>
      </c>
      <c r="G108" t="str">
        <f>IF(Tabelle2!A107&gt;0,Tabelle2!T107,"")</f>
        <v>635953 / ISO CDR</v>
      </c>
      <c r="H108" t="str">
        <f>IF(Tabelle2!A107&gt;0,Tabelle2!U107,"")</f>
        <v/>
      </c>
      <c r="I108" t="str">
        <f>IF(Tabelle2!A107&gt;0,Tabelle2!W107,"")</f>
        <v>FSF 30-15  *** ISO 1 ***</v>
      </c>
      <c r="J108">
        <f>IF(Tabelle2!A107&gt;0,Tabelle2!X107,"")</f>
        <v>0</v>
      </c>
      <c r="K108">
        <f>IF(Tabelle2!A107&gt;0,Tabelle2!M107,"")</f>
        <v>2</v>
      </c>
      <c r="L108">
        <f>IF(Tabelle2!A107&gt;0,Tabelle2!N107,"")</f>
        <v>1728</v>
      </c>
      <c r="M108">
        <f>IF(Tabelle2!A107&gt;0,Tabelle2!O107,"")</f>
        <v>630</v>
      </c>
      <c r="N108" s="4">
        <f>IF(Tabelle2!A107&gt;0,Tabelle2!G107,"")</f>
        <v>38.1</v>
      </c>
      <c r="O108">
        <f>IF(Tabelle2!A107&gt;0,Tabelle2!H107,"")</f>
        <v>10371</v>
      </c>
      <c r="P108" s="76" t="str">
        <f>IF(Tabelle2!A107&gt;0,VLOOKUP(O108,Kunden!$B$1:$C$2000,2,FALSE),"")</f>
        <v>FR</v>
      </c>
    </row>
    <row r="109" spans="1:16" x14ac:dyDescent="0.25">
      <c r="A109">
        <f>IF(Tabelle2!A108&gt;0,Tabelle2!A108,"")</f>
        <v>143430</v>
      </c>
      <c r="B109" s="72">
        <f>IF(Tabelle2!A108&gt;0,(Tabelle2!B108)*1,"")</f>
        <v>5</v>
      </c>
      <c r="C109" s="26">
        <f>IF(Tabelle2!A108&gt;0,Tabelle2!M108,"")</f>
        <v>2</v>
      </c>
      <c r="D109" s="26"/>
      <c r="E109" s="3">
        <f>IF(Tabelle2!A108&gt;0,Tabelle2!K108,"")</f>
        <v>46107</v>
      </c>
      <c r="F109" t="str">
        <f>IF(Tabelle2!A108&gt;0,Tabelle2!Z108,"")</f>
        <v>Glas Trösch SA, succursale Bulle</v>
      </c>
      <c r="G109" t="str">
        <f>IF(Tabelle2!A108&gt;0,Tabelle2!T108,"")</f>
        <v>635953 / ISO CDR</v>
      </c>
      <c r="H109" t="str">
        <f>IF(Tabelle2!A108&gt;0,Tabelle2!U108,"")</f>
        <v/>
      </c>
      <c r="I109" t="str">
        <f>IF(Tabelle2!A108&gt;0,Tabelle2!W108,"")</f>
        <v>FSF 30-15  *** ISO 1 ***</v>
      </c>
      <c r="J109">
        <f>IF(Tabelle2!A108&gt;0,Tabelle2!X108,"")</f>
        <v>0</v>
      </c>
      <c r="K109">
        <f>IF(Tabelle2!A108&gt;0,Tabelle2!M108,"")</f>
        <v>2</v>
      </c>
      <c r="L109">
        <f>IF(Tabelle2!A108&gt;0,Tabelle2!N108,"")</f>
        <v>1728</v>
      </c>
      <c r="M109">
        <f>IF(Tabelle2!A108&gt;0,Tabelle2!O108,"")</f>
        <v>630</v>
      </c>
      <c r="N109" s="4">
        <f>IF(Tabelle2!A108&gt;0,Tabelle2!G108,"")</f>
        <v>38.1</v>
      </c>
      <c r="O109">
        <f>IF(Tabelle2!A108&gt;0,Tabelle2!H108,"")</f>
        <v>10371</v>
      </c>
      <c r="P109" s="76" t="str">
        <f>IF(Tabelle2!A108&gt;0,VLOOKUP(O109,Kunden!$B$1:$C$2000,2,FALSE),"")</f>
        <v>FR</v>
      </c>
    </row>
    <row r="110" spans="1:16" x14ac:dyDescent="0.25">
      <c r="A110">
        <f>IF(Tabelle2!A109&gt;0,Tabelle2!A109,"")</f>
        <v>143430</v>
      </c>
      <c r="B110" s="72">
        <f>IF(Tabelle2!A109&gt;0,(Tabelle2!B109)*1,"")</f>
        <v>6</v>
      </c>
      <c r="C110" s="26">
        <f>IF(Tabelle2!A109&gt;0,Tabelle2!M109,"")</f>
        <v>2</v>
      </c>
      <c r="D110" s="26"/>
      <c r="E110" s="3">
        <f>IF(Tabelle2!A109&gt;0,Tabelle2!K109,"")</f>
        <v>46107</v>
      </c>
      <c r="F110" t="str">
        <f>IF(Tabelle2!A109&gt;0,Tabelle2!Z109,"")</f>
        <v>Glas Trösch SA, succursale Bulle</v>
      </c>
      <c r="G110" t="str">
        <f>IF(Tabelle2!A109&gt;0,Tabelle2!T109,"")</f>
        <v>635953 / ISO CDR</v>
      </c>
      <c r="H110" t="str">
        <f>IF(Tabelle2!A109&gt;0,Tabelle2!U109,"")</f>
        <v/>
      </c>
      <c r="I110" t="str">
        <f>IF(Tabelle2!A109&gt;0,Tabelle2!W109,"")</f>
        <v>FSF 30-15  *** ISO 1 ***</v>
      </c>
      <c r="J110">
        <f>IF(Tabelle2!A109&gt;0,Tabelle2!X109,"")</f>
        <v>0</v>
      </c>
      <c r="K110">
        <f>IF(Tabelle2!A109&gt;0,Tabelle2!M109,"")</f>
        <v>2</v>
      </c>
      <c r="L110">
        <f>IF(Tabelle2!A109&gt;0,Tabelle2!N109,"")</f>
        <v>1728</v>
      </c>
      <c r="M110">
        <f>IF(Tabelle2!A109&gt;0,Tabelle2!O109,"")</f>
        <v>630</v>
      </c>
      <c r="N110" s="4">
        <f>IF(Tabelle2!A109&gt;0,Tabelle2!G109,"")</f>
        <v>38.1</v>
      </c>
      <c r="O110">
        <f>IF(Tabelle2!A109&gt;0,Tabelle2!H109,"")</f>
        <v>10371</v>
      </c>
      <c r="P110" s="76" t="str">
        <f>IF(Tabelle2!A109&gt;0,VLOOKUP(O110,Kunden!$B$1:$C$2000,2,FALSE),"")</f>
        <v>FR</v>
      </c>
    </row>
    <row r="111" spans="1:16" x14ac:dyDescent="0.25">
      <c r="A111">
        <f>IF(Tabelle2!A110&gt;0,Tabelle2!A110,"")</f>
        <v>143430</v>
      </c>
      <c r="B111" s="72">
        <f>IF(Tabelle2!A110&gt;0,(Tabelle2!B110)*1,"")</f>
        <v>7</v>
      </c>
      <c r="C111" s="26">
        <f>IF(Tabelle2!A110&gt;0,Tabelle2!M110,"")</f>
        <v>2</v>
      </c>
      <c r="D111" s="26"/>
      <c r="E111" s="3">
        <f>IF(Tabelle2!A110&gt;0,Tabelle2!K110,"")</f>
        <v>46107</v>
      </c>
      <c r="F111" t="str">
        <f>IF(Tabelle2!A110&gt;0,Tabelle2!Z110,"")</f>
        <v>Glas Trösch SA, succursale Bulle</v>
      </c>
      <c r="G111" t="str">
        <f>IF(Tabelle2!A110&gt;0,Tabelle2!T110,"")</f>
        <v>635953 / ISO CDR</v>
      </c>
      <c r="H111" t="str">
        <f>IF(Tabelle2!A110&gt;0,Tabelle2!U110,"")</f>
        <v/>
      </c>
      <c r="I111" t="str">
        <f>IF(Tabelle2!A110&gt;0,Tabelle2!W110,"")</f>
        <v>FSF 30-15  *** ISO 1 ***</v>
      </c>
      <c r="J111">
        <f>IF(Tabelle2!A110&gt;0,Tabelle2!X110,"")</f>
        <v>0</v>
      </c>
      <c r="K111">
        <f>IF(Tabelle2!A110&gt;0,Tabelle2!M110,"")</f>
        <v>2</v>
      </c>
      <c r="L111">
        <f>IF(Tabelle2!A110&gt;0,Tabelle2!N110,"")</f>
        <v>1728</v>
      </c>
      <c r="M111">
        <f>IF(Tabelle2!A110&gt;0,Tabelle2!O110,"")</f>
        <v>630</v>
      </c>
      <c r="N111" s="4">
        <f>IF(Tabelle2!A110&gt;0,Tabelle2!G110,"")</f>
        <v>38.1</v>
      </c>
      <c r="O111">
        <f>IF(Tabelle2!A110&gt;0,Tabelle2!H110,"")</f>
        <v>10371</v>
      </c>
      <c r="P111" s="76" t="str">
        <f>IF(Tabelle2!A110&gt;0,VLOOKUP(O111,Kunden!$B$1:$C$2000,2,FALSE),"")</f>
        <v>FR</v>
      </c>
    </row>
    <row r="112" spans="1:16" x14ac:dyDescent="0.25">
      <c r="A112">
        <f>IF(Tabelle2!A111&gt;0,Tabelle2!A111,"")</f>
        <v>143430</v>
      </c>
      <c r="B112" s="72">
        <f>IF(Tabelle2!A111&gt;0,(Tabelle2!B111)*1,"")</f>
        <v>8</v>
      </c>
      <c r="C112" s="26">
        <f>IF(Tabelle2!A111&gt;0,Tabelle2!M111,"")</f>
        <v>2</v>
      </c>
      <c r="D112" s="26"/>
      <c r="E112" s="3">
        <f>IF(Tabelle2!A111&gt;0,Tabelle2!K111,"")</f>
        <v>46107</v>
      </c>
      <c r="F112" t="str">
        <f>IF(Tabelle2!A111&gt;0,Tabelle2!Z111,"")</f>
        <v>Glas Trösch SA, succursale Bulle</v>
      </c>
      <c r="G112" t="str">
        <f>IF(Tabelle2!A111&gt;0,Tabelle2!T111,"")</f>
        <v>635953 / ISO CDR</v>
      </c>
      <c r="H112" t="str">
        <f>IF(Tabelle2!A111&gt;0,Tabelle2!U111,"")</f>
        <v/>
      </c>
      <c r="I112" t="str">
        <f>IF(Tabelle2!A111&gt;0,Tabelle2!W111,"")</f>
        <v>FSF 30-15  *** ISO 1 ***</v>
      </c>
      <c r="J112">
        <f>IF(Tabelle2!A111&gt;0,Tabelle2!X111,"")</f>
        <v>0</v>
      </c>
      <c r="K112">
        <f>IF(Tabelle2!A111&gt;0,Tabelle2!M111,"")</f>
        <v>2</v>
      </c>
      <c r="L112">
        <f>IF(Tabelle2!A111&gt;0,Tabelle2!N111,"")</f>
        <v>1610</v>
      </c>
      <c r="M112">
        <f>IF(Tabelle2!A111&gt;0,Tabelle2!O111,"")</f>
        <v>736</v>
      </c>
      <c r="N112" s="4">
        <f>IF(Tabelle2!A111&gt;0,Tabelle2!G111,"")</f>
        <v>41.47</v>
      </c>
      <c r="O112">
        <f>IF(Tabelle2!A111&gt;0,Tabelle2!H111,"")</f>
        <v>10371</v>
      </c>
      <c r="P112" s="76" t="str">
        <f>IF(Tabelle2!A111&gt;0,VLOOKUP(O112,Kunden!$B$1:$C$2000,2,FALSE),"")</f>
        <v>FR</v>
      </c>
    </row>
    <row r="113" spans="1:16" x14ac:dyDescent="0.25">
      <c r="A113">
        <f>IF(Tabelle2!A112&gt;0,Tabelle2!A112,"")</f>
        <v>143430</v>
      </c>
      <c r="B113" s="72">
        <f>IF(Tabelle2!A112&gt;0,(Tabelle2!B112)*1,"")</f>
        <v>9</v>
      </c>
      <c r="C113" s="26">
        <f>IF(Tabelle2!A112&gt;0,Tabelle2!M112,"")</f>
        <v>2</v>
      </c>
      <c r="D113" s="26"/>
      <c r="E113" s="3">
        <f>IF(Tabelle2!A112&gt;0,Tabelle2!K112,"")</f>
        <v>46107</v>
      </c>
      <c r="F113" t="str">
        <f>IF(Tabelle2!A112&gt;0,Tabelle2!Z112,"")</f>
        <v>Glas Trösch SA, succursale Bulle</v>
      </c>
      <c r="G113" t="str">
        <f>IF(Tabelle2!A112&gt;0,Tabelle2!T112,"")</f>
        <v>635953 / ISO CDR</v>
      </c>
      <c r="H113" t="str">
        <f>IF(Tabelle2!A112&gt;0,Tabelle2!U112,"")</f>
        <v/>
      </c>
      <c r="I113" t="str">
        <f>IF(Tabelle2!A112&gt;0,Tabelle2!W112,"")</f>
        <v>FSF 30-15  *** ISO 1 ***</v>
      </c>
      <c r="J113">
        <f>IF(Tabelle2!A112&gt;0,Tabelle2!X112,"")</f>
        <v>0</v>
      </c>
      <c r="K113">
        <f>IF(Tabelle2!A112&gt;0,Tabelle2!M112,"")</f>
        <v>2</v>
      </c>
      <c r="L113">
        <f>IF(Tabelle2!A112&gt;0,Tabelle2!N112,"")</f>
        <v>1610</v>
      </c>
      <c r="M113">
        <f>IF(Tabelle2!A112&gt;0,Tabelle2!O112,"")</f>
        <v>736</v>
      </c>
      <c r="N113" s="4">
        <f>IF(Tabelle2!A112&gt;0,Tabelle2!G112,"")</f>
        <v>41.47</v>
      </c>
      <c r="O113">
        <f>IF(Tabelle2!A112&gt;0,Tabelle2!H112,"")</f>
        <v>10371</v>
      </c>
      <c r="P113" s="76" t="str">
        <f>IF(Tabelle2!A112&gt;0,VLOOKUP(O113,Kunden!$B$1:$C$2000,2,FALSE),"")</f>
        <v>FR</v>
      </c>
    </row>
    <row r="114" spans="1:16" x14ac:dyDescent="0.25">
      <c r="A114">
        <f>IF(Tabelle2!A113&gt;0,Tabelle2!A113,"")</f>
        <v>143430</v>
      </c>
      <c r="B114" s="72">
        <f>IF(Tabelle2!A113&gt;0,(Tabelle2!B113)*1,"")</f>
        <v>10</v>
      </c>
      <c r="C114" s="26">
        <f>IF(Tabelle2!A113&gt;0,Tabelle2!M113,"")</f>
        <v>2</v>
      </c>
      <c r="D114" s="26"/>
      <c r="E114" s="3">
        <f>IF(Tabelle2!A113&gt;0,Tabelle2!K113,"")</f>
        <v>46107</v>
      </c>
      <c r="F114" t="str">
        <f>IF(Tabelle2!A113&gt;0,Tabelle2!Z113,"")</f>
        <v>Glas Trösch SA, succursale Bulle</v>
      </c>
      <c r="G114" t="str">
        <f>IF(Tabelle2!A113&gt;0,Tabelle2!T113,"")</f>
        <v>635953 / ISO CDR</v>
      </c>
      <c r="H114" t="str">
        <f>IF(Tabelle2!A113&gt;0,Tabelle2!U113,"")</f>
        <v/>
      </c>
      <c r="I114" t="str">
        <f>IF(Tabelle2!A113&gt;0,Tabelle2!W113,"")</f>
        <v>FSF 30-15  *** ISO 1 ***</v>
      </c>
      <c r="J114">
        <f>IF(Tabelle2!A113&gt;0,Tabelle2!X113,"")</f>
        <v>0</v>
      </c>
      <c r="K114">
        <f>IF(Tabelle2!A113&gt;0,Tabelle2!M113,"")</f>
        <v>2</v>
      </c>
      <c r="L114">
        <f>IF(Tabelle2!A113&gt;0,Tabelle2!N113,"")</f>
        <v>1728</v>
      </c>
      <c r="M114">
        <f>IF(Tabelle2!A113&gt;0,Tabelle2!O113,"")</f>
        <v>572</v>
      </c>
      <c r="N114" s="4">
        <f>IF(Tabelle2!A113&gt;0,Tabelle2!G113,"")</f>
        <v>34.590000000000003</v>
      </c>
      <c r="O114">
        <f>IF(Tabelle2!A113&gt;0,Tabelle2!H113,"")</f>
        <v>10371</v>
      </c>
      <c r="P114" s="76" t="str">
        <f>IF(Tabelle2!A113&gt;0,VLOOKUP(O114,Kunden!$B$1:$C$2000,2,FALSE),"")</f>
        <v>FR</v>
      </c>
    </row>
    <row r="115" spans="1:16" x14ac:dyDescent="0.25">
      <c r="A115">
        <f>IF(Tabelle2!A114&gt;0,Tabelle2!A114,"")</f>
        <v>143430</v>
      </c>
      <c r="B115" s="72">
        <f>IF(Tabelle2!A114&gt;0,(Tabelle2!B114)*1,"")</f>
        <v>11</v>
      </c>
      <c r="C115" s="26">
        <f>IF(Tabelle2!A114&gt;0,Tabelle2!M114,"")</f>
        <v>2</v>
      </c>
      <c r="D115" s="26"/>
      <c r="E115" s="3">
        <f>IF(Tabelle2!A114&gt;0,Tabelle2!K114,"")</f>
        <v>46107</v>
      </c>
      <c r="F115" t="str">
        <f>IF(Tabelle2!A114&gt;0,Tabelle2!Z114,"")</f>
        <v>Glas Trösch SA, succursale Bulle</v>
      </c>
      <c r="G115" t="str">
        <f>IF(Tabelle2!A114&gt;0,Tabelle2!T114,"")</f>
        <v>635953 / ISO CDR</v>
      </c>
      <c r="H115" t="str">
        <f>IF(Tabelle2!A114&gt;0,Tabelle2!U114,"")</f>
        <v/>
      </c>
      <c r="I115" t="str">
        <f>IF(Tabelle2!A114&gt;0,Tabelle2!W114,"")</f>
        <v>FSF 30-15  *** ISO 1 ***</v>
      </c>
      <c r="J115">
        <f>IF(Tabelle2!A114&gt;0,Tabelle2!X114,"")</f>
        <v>0</v>
      </c>
      <c r="K115">
        <f>IF(Tabelle2!A114&gt;0,Tabelle2!M114,"")</f>
        <v>2</v>
      </c>
      <c r="L115">
        <f>IF(Tabelle2!A114&gt;0,Tabelle2!N114,"")</f>
        <v>1728</v>
      </c>
      <c r="M115">
        <f>IF(Tabelle2!A114&gt;0,Tabelle2!O114,"")</f>
        <v>572</v>
      </c>
      <c r="N115" s="4">
        <f>IF(Tabelle2!A114&gt;0,Tabelle2!G114,"")</f>
        <v>34.590000000000003</v>
      </c>
      <c r="O115">
        <f>IF(Tabelle2!A114&gt;0,Tabelle2!H114,"")</f>
        <v>10371</v>
      </c>
      <c r="P115" s="76" t="str">
        <f>IF(Tabelle2!A114&gt;0,VLOOKUP(O115,Kunden!$B$1:$C$2000,2,FALSE),"")</f>
        <v>FR</v>
      </c>
    </row>
    <row r="116" spans="1:16" x14ac:dyDescent="0.25">
      <c r="A116">
        <f>IF(Tabelle2!A115&gt;0,Tabelle2!A115,"")</f>
        <v>143430</v>
      </c>
      <c r="B116" s="72">
        <f>IF(Tabelle2!A115&gt;0,(Tabelle2!B115)*1,"")</f>
        <v>12</v>
      </c>
      <c r="C116" s="26">
        <f>IF(Tabelle2!A115&gt;0,Tabelle2!M115,"")</f>
        <v>2</v>
      </c>
      <c r="D116" s="26"/>
      <c r="E116" s="3">
        <f>IF(Tabelle2!A115&gt;0,Tabelle2!K115,"")</f>
        <v>46107</v>
      </c>
      <c r="F116" t="str">
        <f>IF(Tabelle2!A115&gt;0,Tabelle2!Z115,"")</f>
        <v>Glas Trösch SA, succursale Bulle</v>
      </c>
      <c r="G116" t="str">
        <f>IF(Tabelle2!A115&gt;0,Tabelle2!T115,"")</f>
        <v>635953 / ISO CDR</v>
      </c>
      <c r="H116" t="str">
        <f>IF(Tabelle2!A115&gt;0,Tabelle2!U115,"")</f>
        <v/>
      </c>
      <c r="I116" t="str">
        <f>IF(Tabelle2!A115&gt;0,Tabelle2!W115,"")</f>
        <v>FSF 30-15  *** ISO 1 ***</v>
      </c>
      <c r="J116">
        <f>IF(Tabelle2!A115&gt;0,Tabelle2!X115,"")</f>
        <v>0</v>
      </c>
      <c r="K116">
        <f>IF(Tabelle2!A115&gt;0,Tabelle2!M115,"")</f>
        <v>2</v>
      </c>
      <c r="L116">
        <f>IF(Tabelle2!A115&gt;0,Tabelle2!N115,"")</f>
        <v>1728</v>
      </c>
      <c r="M116">
        <f>IF(Tabelle2!A115&gt;0,Tabelle2!O115,"")</f>
        <v>572</v>
      </c>
      <c r="N116" s="4">
        <f>IF(Tabelle2!A115&gt;0,Tabelle2!G115,"")</f>
        <v>34.590000000000003</v>
      </c>
      <c r="O116">
        <f>IF(Tabelle2!A115&gt;0,Tabelle2!H115,"")</f>
        <v>10371</v>
      </c>
      <c r="P116" s="76" t="str">
        <f>IF(Tabelle2!A115&gt;0,VLOOKUP(O116,Kunden!$B$1:$C$2000,2,FALSE),"")</f>
        <v>FR</v>
      </c>
    </row>
    <row r="117" spans="1:16" x14ac:dyDescent="0.25">
      <c r="A117">
        <f>IF(Tabelle2!A116&gt;0,Tabelle2!A116,"")</f>
        <v>143430</v>
      </c>
      <c r="B117" s="72">
        <f>IF(Tabelle2!A116&gt;0,(Tabelle2!B116)*1,"")</f>
        <v>13</v>
      </c>
      <c r="C117" s="26">
        <f>IF(Tabelle2!A116&gt;0,Tabelle2!M116,"")</f>
        <v>2</v>
      </c>
      <c r="D117" s="26"/>
      <c r="E117" s="3">
        <f>IF(Tabelle2!A116&gt;0,Tabelle2!K116,"")</f>
        <v>46107</v>
      </c>
      <c r="F117" t="str">
        <f>IF(Tabelle2!A116&gt;0,Tabelle2!Z116,"")</f>
        <v>Glas Trösch SA, succursale Bulle</v>
      </c>
      <c r="G117" t="str">
        <f>IF(Tabelle2!A116&gt;0,Tabelle2!T116,"")</f>
        <v>635953 / ISO CDR</v>
      </c>
      <c r="H117" t="str">
        <f>IF(Tabelle2!A116&gt;0,Tabelle2!U116,"")</f>
        <v/>
      </c>
      <c r="I117" t="str">
        <f>IF(Tabelle2!A116&gt;0,Tabelle2!W116,"")</f>
        <v>FSF 30-15  *** ISO 1 ***</v>
      </c>
      <c r="J117">
        <f>IF(Tabelle2!A116&gt;0,Tabelle2!X116,"")</f>
        <v>0</v>
      </c>
      <c r="K117">
        <f>IF(Tabelle2!A116&gt;0,Tabelle2!M116,"")</f>
        <v>2</v>
      </c>
      <c r="L117">
        <f>IF(Tabelle2!A116&gt;0,Tabelle2!N116,"")</f>
        <v>1728</v>
      </c>
      <c r="M117">
        <f>IF(Tabelle2!A116&gt;0,Tabelle2!O116,"")</f>
        <v>572</v>
      </c>
      <c r="N117" s="4">
        <f>IF(Tabelle2!A116&gt;0,Tabelle2!G116,"")</f>
        <v>34.590000000000003</v>
      </c>
      <c r="O117">
        <f>IF(Tabelle2!A116&gt;0,Tabelle2!H116,"")</f>
        <v>10371</v>
      </c>
      <c r="P117" s="76" t="str">
        <f>IF(Tabelle2!A116&gt;0,VLOOKUP(O117,Kunden!$B$1:$C$2000,2,FALSE),"")</f>
        <v>FR</v>
      </c>
    </row>
    <row r="118" spans="1:16" x14ac:dyDescent="0.25">
      <c r="A118">
        <f>IF(Tabelle2!A117&gt;0,Tabelle2!A117,"")</f>
        <v>143430</v>
      </c>
      <c r="B118" s="72">
        <f>IF(Tabelle2!A117&gt;0,(Tabelle2!B117)*1,"")</f>
        <v>14</v>
      </c>
      <c r="C118" s="26">
        <f>IF(Tabelle2!A117&gt;0,Tabelle2!M117,"")</f>
        <v>1</v>
      </c>
      <c r="D118" s="26"/>
      <c r="E118" s="3">
        <f>IF(Tabelle2!A117&gt;0,Tabelle2!K117,"")</f>
        <v>46107</v>
      </c>
      <c r="F118" t="str">
        <f>IF(Tabelle2!A117&gt;0,Tabelle2!Z117,"")</f>
        <v>Glas Trösch SA, succursale Bulle</v>
      </c>
      <c r="G118" t="str">
        <f>IF(Tabelle2!A117&gt;0,Tabelle2!T117,"")</f>
        <v>635953 / ISO CDR</v>
      </c>
      <c r="H118" t="str">
        <f>IF(Tabelle2!A117&gt;0,Tabelle2!U117,"")</f>
        <v/>
      </c>
      <c r="I118" t="str">
        <f>IF(Tabelle2!A117&gt;0,Tabelle2!W117,"")</f>
        <v>FSF 30-15  *** ISO 1 ***</v>
      </c>
      <c r="J118">
        <f>IF(Tabelle2!A117&gt;0,Tabelle2!X117,"")</f>
        <v>0</v>
      </c>
      <c r="K118">
        <f>IF(Tabelle2!A117&gt;0,Tabelle2!M117,"")</f>
        <v>1</v>
      </c>
      <c r="L118">
        <f>IF(Tabelle2!A117&gt;0,Tabelle2!N117,"")</f>
        <v>1633</v>
      </c>
      <c r="M118">
        <f>IF(Tabelle2!A117&gt;0,Tabelle2!O117,"")</f>
        <v>630</v>
      </c>
      <c r="N118" s="4">
        <f>IF(Tabelle2!A117&gt;0,Tabelle2!G117,"")</f>
        <v>36</v>
      </c>
      <c r="O118">
        <f>IF(Tabelle2!A117&gt;0,Tabelle2!H117,"")</f>
        <v>10371</v>
      </c>
      <c r="P118" s="76" t="str">
        <f>IF(Tabelle2!A117&gt;0,VLOOKUP(O118,Kunden!$B$1:$C$2000,2,FALSE),"")</f>
        <v>FR</v>
      </c>
    </row>
    <row r="119" spans="1:16" x14ac:dyDescent="0.25">
      <c r="A119">
        <f>IF(Tabelle2!A118&gt;0,Tabelle2!A118,"")</f>
        <v>143430</v>
      </c>
      <c r="B119" s="72">
        <f>IF(Tabelle2!A118&gt;0,(Tabelle2!B118)*1,"")</f>
        <v>15</v>
      </c>
      <c r="C119" s="26">
        <f>IF(Tabelle2!A118&gt;0,Tabelle2!M118,"")</f>
        <v>1</v>
      </c>
      <c r="D119" s="26"/>
      <c r="E119" s="3">
        <f>IF(Tabelle2!A118&gt;0,Tabelle2!K118,"")</f>
        <v>46107</v>
      </c>
      <c r="F119" t="str">
        <f>IF(Tabelle2!A118&gt;0,Tabelle2!Z118,"")</f>
        <v>Glas Trösch SA, succursale Bulle</v>
      </c>
      <c r="G119" t="str">
        <f>IF(Tabelle2!A118&gt;0,Tabelle2!T118,"")</f>
        <v>635953 / ISO CDR</v>
      </c>
      <c r="H119" t="str">
        <f>IF(Tabelle2!A118&gt;0,Tabelle2!U118,"")</f>
        <v/>
      </c>
      <c r="I119" t="str">
        <f>IF(Tabelle2!A118&gt;0,Tabelle2!W118,"")</f>
        <v>FSF 30-15  *** ISO 1 ***</v>
      </c>
      <c r="J119">
        <f>IF(Tabelle2!A118&gt;0,Tabelle2!X118,"")</f>
        <v>0</v>
      </c>
      <c r="K119">
        <f>IF(Tabelle2!A118&gt;0,Tabelle2!M118,"")</f>
        <v>1</v>
      </c>
      <c r="L119">
        <f>IF(Tabelle2!A118&gt;0,Tabelle2!N118,"")</f>
        <v>1633</v>
      </c>
      <c r="M119">
        <f>IF(Tabelle2!A118&gt;0,Tabelle2!O118,"")</f>
        <v>630</v>
      </c>
      <c r="N119" s="4">
        <f>IF(Tabelle2!A118&gt;0,Tabelle2!G118,"")</f>
        <v>36</v>
      </c>
      <c r="O119">
        <f>IF(Tabelle2!A118&gt;0,Tabelle2!H118,"")</f>
        <v>10371</v>
      </c>
      <c r="P119" s="76" t="str">
        <f>IF(Tabelle2!A118&gt;0,VLOOKUP(O119,Kunden!$B$1:$C$2000,2,FALSE),"")</f>
        <v>FR</v>
      </c>
    </row>
    <row r="120" spans="1:16" x14ac:dyDescent="0.25">
      <c r="A120">
        <f>IF(Tabelle2!A119&gt;0,Tabelle2!A119,"")</f>
        <v>143430</v>
      </c>
      <c r="B120" s="72">
        <f>IF(Tabelle2!A119&gt;0,(Tabelle2!B119)*1,"")</f>
        <v>16</v>
      </c>
      <c r="C120" s="26">
        <f>IF(Tabelle2!A119&gt;0,Tabelle2!M119,"")</f>
        <v>1</v>
      </c>
      <c r="D120" s="26"/>
      <c r="E120" s="3">
        <f>IF(Tabelle2!A119&gt;0,Tabelle2!K119,"")</f>
        <v>46107</v>
      </c>
      <c r="F120" t="str">
        <f>IF(Tabelle2!A119&gt;0,Tabelle2!Z119,"")</f>
        <v>Glas Trösch SA, succursale Bulle</v>
      </c>
      <c r="G120" t="str">
        <f>IF(Tabelle2!A119&gt;0,Tabelle2!T119,"")</f>
        <v>635953 / ISO CDR</v>
      </c>
      <c r="H120" t="str">
        <f>IF(Tabelle2!A119&gt;0,Tabelle2!U119,"")</f>
        <v/>
      </c>
      <c r="I120" t="str">
        <f>IF(Tabelle2!A119&gt;0,Tabelle2!W119,"")</f>
        <v>FSF 30-15  *** ISO 1 ***</v>
      </c>
      <c r="J120">
        <f>IF(Tabelle2!A119&gt;0,Tabelle2!X119,"")</f>
        <v>0</v>
      </c>
      <c r="K120">
        <f>IF(Tabelle2!A119&gt;0,Tabelle2!M119,"")</f>
        <v>1</v>
      </c>
      <c r="L120">
        <f>IF(Tabelle2!A119&gt;0,Tabelle2!N119,"")</f>
        <v>1633</v>
      </c>
      <c r="M120">
        <f>IF(Tabelle2!A119&gt;0,Tabelle2!O119,"")</f>
        <v>855</v>
      </c>
      <c r="N120" s="4">
        <f>IF(Tabelle2!A119&gt;0,Tabelle2!G119,"")</f>
        <v>48.86</v>
      </c>
      <c r="O120">
        <f>IF(Tabelle2!A119&gt;0,Tabelle2!H119,"")</f>
        <v>10371</v>
      </c>
      <c r="P120" s="76" t="str">
        <f>IF(Tabelle2!A119&gt;0,VLOOKUP(O120,Kunden!$B$1:$C$2000,2,FALSE),"")</f>
        <v>FR</v>
      </c>
    </row>
    <row r="121" spans="1:16" x14ac:dyDescent="0.25">
      <c r="A121">
        <f>IF(Tabelle2!A120&gt;0,Tabelle2!A120,"")</f>
        <v>143430</v>
      </c>
      <c r="B121" s="72">
        <f>IF(Tabelle2!A120&gt;0,(Tabelle2!B120)*1,"")</f>
        <v>17</v>
      </c>
      <c r="C121" s="26">
        <f>IF(Tabelle2!A120&gt;0,Tabelle2!M120,"")</f>
        <v>1</v>
      </c>
      <c r="D121" s="26"/>
      <c r="E121" s="3">
        <f>IF(Tabelle2!A120&gt;0,Tabelle2!K120,"")</f>
        <v>46107</v>
      </c>
      <c r="F121" t="str">
        <f>IF(Tabelle2!A120&gt;0,Tabelle2!Z120,"")</f>
        <v>Glas Trösch SA, succursale Bulle</v>
      </c>
      <c r="G121" t="str">
        <f>IF(Tabelle2!A120&gt;0,Tabelle2!T120,"")</f>
        <v>635953 / ISO CDR</v>
      </c>
      <c r="H121" t="str">
        <f>IF(Tabelle2!A120&gt;0,Tabelle2!U120,"")</f>
        <v/>
      </c>
      <c r="I121" t="str">
        <f>IF(Tabelle2!A120&gt;0,Tabelle2!W120,"")</f>
        <v>FSF 30-15  *** ISO 1 ***</v>
      </c>
      <c r="J121">
        <f>IF(Tabelle2!A120&gt;0,Tabelle2!X120,"")</f>
        <v>0</v>
      </c>
      <c r="K121">
        <f>IF(Tabelle2!A120&gt;0,Tabelle2!M120,"")</f>
        <v>1</v>
      </c>
      <c r="L121">
        <f>IF(Tabelle2!A120&gt;0,Tabelle2!N120,"")</f>
        <v>1633</v>
      </c>
      <c r="M121">
        <f>IF(Tabelle2!A120&gt;0,Tabelle2!O120,"")</f>
        <v>630</v>
      </c>
      <c r="N121" s="4">
        <f>IF(Tabelle2!A120&gt;0,Tabelle2!G120,"")</f>
        <v>36</v>
      </c>
      <c r="O121">
        <f>IF(Tabelle2!A120&gt;0,Tabelle2!H120,"")</f>
        <v>10371</v>
      </c>
      <c r="P121" s="76" t="str">
        <f>IF(Tabelle2!A120&gt;0,VLOOKUP(O121,Kunden!$B$1:$C$2000,2,FALSE),"")</f>
        <v>FR</v>
      </c>
    </row>
    <row r="122" spans="1:16" x14ac:dyDescent="0.25">
      <c r="A122">
        <f>IF(Tabelle2!A121&gt;0,Tabelle2!A121,"")</f>
        <v>143430</v>
      </c>
      <c r="B122" s="72">
        <f>IF(Tabelle2!A121&gt;0,(Tabelle2!B121)*1,"")</f>
        <v>18</v>
      </c>
      <c r="C122" s="26">
        <f>IF(Tabelle2!A121&gt;0,Tabelle2!M121,"")</f>
        <v>1</v>
      </c>
      <c r="D122" s="26"/>
      <c r="E122" s="3">
        <f>IF(Tabelle2!A121&gt;0,Tabelle2!K121,"")</f>
        <v>46107</v>
      </c>
      <c r="F122" t="str">
        <f>IF(Tabelle2!A121&gt;0,Tabelle2!Z121,"")</f>
        <v>Glas Trösch SA, succursale Bulle</v>
      </c>
      <c r="G122" t="str">
        <f>IF(Tabelle2!A121&gt;0,Tabelle2!T121,"")</f>
        <v>635953 / ISO CDR</v>
      </c>
      <c r="H122" t="str">
        <f>IF(Tabelle2!A121&gt;0,Tabelle2!U121,"")</f>
        <v/>
      </c>
      <c r="I122" t="str">
        <f>IF(Tabelle2!A121&gt;0,Tabelle2!W121,"")</f>
        <v>FSF 30-15  *** ISO 1 ***</v>
      </c>
      <c r="J122">
        <f>IF(Tabelle2!A121&gt;0,Tabelle2!X121,"")</f>
        <v>0</v>
      </c>
      <c r="K122">
        <f>IF(Tabelle2!A121&gt;0,Tabelle2!M121,"")</f>
        <v>1</v>
      </c>
      <c r="L122">
        <f>IF(Tabelle2!A121&gt;0,Tabelle2!N121,"")</f>
        <v>1633</v>
      </c>
      <c r="M122">
        <f>IF(Tabelle2!A121&gt;0,Tabelle2!O121,"")</f>
        <v>630</v>
      </c>
      <c r="N122" s="4">
        <f>IF(Tabelle2!A121&gt;0,Tabelle2!G121,"")</f>
        <v>36</v>
      </c>
      <c r="O122">
        <f>IF(Tabelle2!A121&gt;0,Tabelle2!H121,"")</f>
        <v>10371</v>
      </c>
      <c r="P122" s="76" t="str">
        <f>IF(Tabelle2!A121&gt;0,VLOOKUP(O122,Kunden!$B$1:$C$2000,2,FALSE),"")</f>
        <v>FR</v>
      </c>
    </row>
    <row r="123" spans="1:16" x14ac:dyDescent="0.25">
      <c r="A123">
        <f>IF(Tabelle2!A122&gt;0,Tabelle2!A122,"")</f>
        <v>143430</v>
      </c>
      <c r="B123" s="72">
        <f>IF(Tabelle2!A122&gt;0,(Tabelle2!B122)*1,"")</f>
        <v>19</v>
      </c>
      <c r="C123" s="26">
        <f>IF(Tabelle2!A122&gt;0,Tabelle2!M122,"")</f>
        <v>1</v>
      </c>
      <c r="D123" s="26"/>
      <c r="E123" s="3">
        <f>IF(Tabelle2!A122&gt;0,Tabelle2!K122,"")</f>
        <v>46107</v>
      </c>
      <c r="F123" t="str">
        <f>IF(Tabelle2!A122&gt;0,Tabelle2!Z122,"")</f>
        <v>Glas Trösch SA, succursale Bulle</v>
      </c>
      <c r="G123" t="str">
        <f>IF(Tabelle2!A122&gt;0,Tabelle2!T122,"")</f>
        <v>635953 / ISO CDR</v>
      </c>
      <c r="H123" t="str">
        <f>IF(Tabelle2!A122&gt;0,Tabelle2!U122,"")</f>
        <v/>
      </c>
      <c r="I123" t="str">
        <f>IF(Tabelle2!A122&gt;0,Tabelle2!W122,"")</f>
        <v>FSF 30-15  *** ISO 1 ***</v>
      </c>
      <c r="J123">
        <f>IF(Tabelle2!A122&gt;0,Tabelle2!X122,"")</f>
        <v>0</v>
      </c>
      <c r="K123">
        <f>IF(Tabelle2!A122&gt;0,Tabelle2!M122,"")</f>
        <v>1</v>
      </c>
      <c r="L123">
        <f>IF(Tabelle2!A122&gt;0,Tabelle2!N122,"")</f>
        <v>1633</v>
      </c>
      <c r="M123">
        <f>IF(Tabelle2!A122&gt;0,Tabelle2!O122,"")</f>
        <v>855</v>
      </c>
      <c r="N123" s="4">
        <f>IF(Tabelle2!A122&gt;0,Tabelle2!G122,"")</f>
        <v>48.86</v>
      </c>
      <c r="O123">
        <f>IF(Tabelle2!A122&gt;0,Tabelle2!H122,"")</f>
        <v>10371</v>
      </c>
      <c r="P123" s="76" t="str">
        <f>IF(Tabelle2!A122&gt;0,VLOOKUP(O123,Kunden!$B$1:$C$2000,2,FALSE),"")</f>
        <v>FR</v>
      </c>
    </row>
    <row r="124" spans="1:16" x14ac:dyDescent="0.25">
      <c r="A124">
        <f>IF(Tabelle2!A123&gt;0,Tabelle2!A123,"")</f>
        <v>143430</v>
      </c>
      <c r="B124" s="72">
        <f>IF(Tabelle2!A123&gt;0,(Tabelle2!B123)*1,"")</f>
        <v>20</v>
      </c>
      <c r="C124" s="26">
        <f>IF(Tabelle2!A123&gt;0,Tabelle2!M123,"")</f>
        <v>1</v>
      </c>
      <c r="D124" s="26"/>
      <c r="E124" s="3">
        <f>IF(Tabelle2!A123&gt;0,Tabelle2!K123,"")</f>
        <v>46107</v>
      </c>
      <c r="F124" t="str">
        <f>IF(Tabelle2!A123&gt;0,Tabelle2!Z123,"")</f>
        <v>Glas Trösch SA, succursale Bulle</v>
      </c>
      <c r="G124" t="str">
        <f>IF(Tabelle2!A123&gt;0,Tabelle2!T123,"")</f>
        <v>635953 / ISO CDR</v>
      </c>
      <c r="H124" t="str">
        <f>IF(Tabelle2!A123&gt;0,Tabelle2!U123,"")</f>
        <v/>
      </c>
      <c r="I124" t="str">
        <f>IF(Tabelle2!A123&gt;0,Tabelle2!W123,"")</f>
        <v>FSF 30-15  *** ISO 1 ***</v>
      </c>
      <c r="J124">
        <f>IF(Tabelle2!A123&gt;0,Tabelle2!X123,"")</f>
        <v>0</v>
      </c>
      <c r="K124">
        <f>IF(Tabelle2!A123&gt;0,Tabelle2!M123,"")</f>
        <v>1</v>
      </c>
      <c r="L124">
        <f>IF(Tabelle2!A123&gt;0,Tabelle2!N123,"")</f>
        <v>1636</v>
      </c>
      <c r="M124">
        <f>IF(Tabelle2!A123&gt;0,Tabelle2!O123,"")</f>
        <v>572</v>
      </c>
      <c r="N124" s="4">
        <f>IF(Tabelle2!A123&gt;0,Tabelle2!G123,"")</f>
        <v>32.75</v>
      </c>
      <c r="O124">
        <f>IF(Tabelle2!A123&gt;0,Tabelle2!H123,"")</f>
        <v>10371</v>
      </c>
      <c r="P124" s="76" t="str">
        <f>IF(Tabelle2!A123&gt;0,VLOOKUP(O124,Kunden!$B$1:$C$2000,2,FALSE),"")</f>
        <v>FR</v>
      </c>
    </row>
    <row r="125" spans="1:16" x14ac:dyDescent="0.25">
      <c r="A125">
        <f>IF(Tabelle2!A124&gt;0,Tabelle2!A124,"")</f>
        <v>143430</v>
      </c>
      <c r="B125" s="72">
        <f>IF(Tabelle2!A124&gt;0,(Tabelle2!B124)*1,"")</f>
        <v>21</v>
      </c>
      <c r="C125" s="26">
        <f>IF(Tabelle2!A124&gt;0,Tabelle2!M124,"")</f>
        <v>1</v>
      </c>
      <c r="D125" s="26"/>
      <c r="E125" s="3">
        <f>IF(Tabelle2!A124&gt;0,Tabelle2!K124,"")</f>
        <v>46107</v>
      </c>
      <c r="F125" t="str">
        <f>IF(Tabelle2!A124&gt;0,Tabelle2!Z124,"")</f>
        <v>Glas Trösch SA, succursale Bulle</v>
      </c>
      <c r="G125" t="str">
        <f>IF(Tabelle2!A124&gt;0,Tabelle2!T124,"")</f>
        <v>635953 / ISO CDR</v>
      </c>
      <c r="H125" t="str">
        <f>IF(Tabelle2!A124&gt;0,Tabelle2!U124,"")</f>
        <v/>
      </c>
      <c r="I125" t="str">
        <f>IF(Tabelle2!A124&gt;0,Tabelle2!W124,"")</f>
        <v>FSF 30-15  *** ISO 1 ***</v>
      </c>
      <c r="J125">
        <f>IF(Tabelle2!A124&gt;0,Tabelle2!X124,"")</f>
        <v>0</v>
      </c>
      <c r="K125">
        <f>IF(Tabelle2!A124&gt;0,Tabelle2!M124,"")</f>
        <v>1</v>
      </c>
      <c r="L125">
        <f>IF(Tabelle2!A124&gt;0,Tabelle2!N124,"")</f>
        <v>1636</v>
      </c>
      <c r="M125">
        <f>IF(Tabelle2!A124&gt;0,Tabelle2!O124,"")</f>
        <v>572</v>
      </c>
      <c r="N125" s="4">
        <f>IF(Tabelle2!A124&gt;0,Tabelle2!G124,"")</f>
        <v>32.75</v>
      </c>
      <c r="O125">
        <f>IF(Tabelle2!A124&gt;0,Tabelle2!H124,"")</f>
        <v>10371</v>
      </c>
      <c r="P125" s="76" t="str">
        <f>IF(Tabelle2!A124&gt;0,VLOOKUP(O125,Kunden!$B$1:$C$2000,2,FALSE),"")</f>
        <v>FR</v>
      </c>
    </row>
    <row r="126" spans="1:16" x14ac:dyDescent="0.25">
      <c r="A126">
        <f>IF(Tabelle2!A125&gt;0,Tabelle2!A125,"")</f>
        <v>143430</v>
      </c>
      <c r="B126" s="72">
        <f>IF(Tabelle2!A125&gt;0,(Tabelle2!B125)*1,"")</f>
        <v>22</v>
      </c>
      <c r="C126" s="26">
        <f>IF(Tabelle2!A125&gt;0,Tabelle2!M125,"")</f>
        <v>1</v>
      </c>
      <c r="D126" s="26"/>
      <c r="E126" s="3">
        <f>IF(Tabelle2!A125&gt;0,Tabelle2!K125,"")</f>
        <v>46107</v>
      </c>
      <c r="F126" t="str">
        <f>IF(Tabelle2!A125&gt;0,Tabelle2!Z125,"")</f>
        <v>Glas Trösch SA, succursale Bulle</v>
      </c>
      <c r="G126" t="str">
        <f>IF(Tabelle2!A125&gt;0,Tabelle2!T125,"")</f>
        <v>635953 / ISO CDR</v>
      </c>
      <c r="H126" t="str">
        <f>IF(Tabelle2!A125&gt;0,Tabelle2!U125,"")</f>
        <v/>
      </c>
      <c r="I126" t="str">
        <f>IF(Tabelle2!A125&gt;0,Tabelle2!W125,"")</f>
        <v>FSF 30-15  *** ISO 1 ***</v>
      </c>
      <c r="J126">
        <f>IF(Tabelle2!A125&gt;0,Tabelle2!X125,"")</f>
        <v>0</v>
      </c>
      <c r="K126">
        <f>IF(Tabelle2!A125&gt;0,Tabelle2!M125,"")</f>
        <v>1</v>
      </c>
      <c r="L126">
        <f>IF(Tabelle2!A125&gt;0,Tabelle2!N125,"")</f>
        <v>1636</v>
      </c>
      <c r="M126">
        <f>IF(Tabelle2!A125&gt;0,Tabelle2!O125,"")</f>
        <v>855</v>
      </c>
      <c r="N126" s="4">
        <f>IF(Tabelle2!A125&gt;0,Tabelle2!G125,"")</f>
        <v>48.95</v>
      </c>
      <c r="O126">
        <f>IF(Tabelle2!A125&gt;0,Tabelle2!H125,"")</f>
        <v>10371</v>
      </c>
      <c r="P126" s="76" t="str">
        <f>IF(Tabelle2!A125&gt;0,VLOOKUP(O126,Kunden!$B$1:$C$2000,2,FALSE),"")</f>
        <v>FR</v>
      </c>
    </row>
    <row r="127" spans="1:16" x14ac:dyDescent="0.25">
      <c r="A127">
        <f>IF(Tabelle2!A126&gt;0,Tabelle2!A126,"")</f>
        <v>143430</v>
      </c>
      <c r="B127" s="72">
        <f>IF(Tabelle2!A126&gt;0,(Tabelle2!B126)*1,"")</f>
        <v>23</v>
      </c>
      <c r="C127" s="26">
        <f>IF(Tabelle2!A126&gt;0,Tabelle2!M126,"")</f>
        <v>1</v>
      </c>
      <c r="D127" s="26"/>
      <c r="E127" s="3">
        <f>IF(Tabelle2!A126&gt;0,Tabelle2!K126,"")</f>
        <v>46107</v>
      </c>
      <c r="F127" t="str">
        <f>IF(Tabelle2!A126&gt;0,Tabelle2!Z126,"")</f>
        <v>Glas Trösch SA, succursale Bulle</v>
      </c>
      <c r="G127" t="str">
        <f>IF(Tabelle2!A126&gt;0,Tabelle2!T126,"")</f>
        <v>635953 / ISO CDR</v>
      </c>
      <c r="H127" t="str">
        <f>IF(Tabelle2!A126&gt;0,Tabelle2!U126,"")</f>
        <v/>
      </c>
      <c r="I127" t="str">
        <f>IF(Tabelle2!A126&gt;0,Tabelle2!W126,"")</f>
        <v>FSF 30-15  *** ISO 1 ***</v>
      </c>
      <c r="J127">
        <f>IF(Tabelle2!A126&gt;0,Tabelle2!X126,"")</f>
        <v>0</v>
      </c>
      <c r="K127">
        <f>IF(Tabelle2!A126&gt;0,Tabelle2!M126,"")</f>
        <v>1</v>
      </c>
      <c r="L127">
        <f>IF(Tabelle2!A126&gt;0,Tabelle2!N126,"")</f>
        <v>1636</v>
      </c>
      <c r="M127">
        <f>IF(Tabelle2!A126&gt;0,Tabelle2!O126,"")</f>
        <v>572</v>
      </c>
      <c r="N127" s="4">
        <f>IF(Tabelle2!A126&gt;0,Tabelle2!G126,"")</f>
        <v>32.75</v>
      </c>
      <c r="O127">
        <f>IF(Tabelle2!A126&gt;0,Tabelle2!H126,"")</f>
        <v>10371</v>
      </c>
      <c r="P127" s="76" t="str">
        <f>IF(Tabelle2!A126&gt;0,VLOOKUP(O127,Kunden!$B$1:$C$2000,2,FALSE),"")</f>
        <v>FR</v>
      </c>
    </row>
    <row r="128" spans="1:16" x14ac:dyDescent="0.25">
      <c r="A128">
        <f>IF(Tabelle2!A127&gt;0,Tabelle2!A127,"")</f>
        <v>143430</v>
      </c>
      <c r="B128" s="72">
        <f>IF(Tabelle2!A127&gt;0,(Tabelle2!B127)*1,"")</f>
        <v>24</v>
      </c>
      <c r="C128" s="26">
        <f>IF(Tabelle2!A127&gt;0,Tabelle2!M127,"")</f>
        <v>1</v>
      </c>
      <c r="D128" s="26"/>
      <c r="E128" s="3">
        <f>IF(Tabelle2!A127&gt;0,Tabelle2!K127,"")</f>
        <v>46107</v>
      </c>
      <c r="F128" t="str">
        <f>IF(Tabelle2!A127&gt;0,Tabelle2!Z127,"")</f>
        <v>Glas Trösch SA, succursale Bulle</v>
      </c>
      <c r="G128" t="str">
        <f>IF(Tabelle2!A127&gt;0,Tabelle2!T127,"")</f>
        <v>635953 / ISO CDR</v>
      </c>
      <c r="H128" t="str">
        <f>IF(Tabelle2!A127&gt;0,Tabelle2!U127,"")</f>
        <v/>
      </c>
      <c r="I128" t="str">
        <f>IF(Tabelle2!A127&gt;0,Tabelle2!W127,"")</f>
        <v>FSF 30-15  *** ISO 1 ***</v>
      </c>
      <c r="J128">
        <f>IF(Tabelle2!A127&gt;0,Tabelle2!X127,"")</f>
        <v>0</v>
      </c>
      <c r="K128">
        <f>IF(Tabelle2!A127&gt;0,Tabelle2!M127,"")</f>
        <v>1</v>
      </c>
      <c r="L128">
        <f>IF(Tabelle2!A127&gt;0,Tabelle2!N127,"")</f>
        <v>1636</v>
      </c>
      <c r="M128">
        <f>IF(Tabelle2!A127&gt;0,Tabelle2!O127,"")</f>
        <v>572</v>
      </c>
      <c r="N128" s="4">
        <f>IF(Tabelle2!A127&gt;0,Tabelle2!G127,"")</f>
        <v>32.75</v>
      </c>
      <c r="O128">
        <f>IF(Tabelle2!A127&gt;0,Tabelle2!H127,"")</f>
        <v>10371</v>
      </c>
      <c r="P128" s="76" t="str">
        <f>IF(Tabelle2!A127&gt;0,VLOOKUP(O128,Kunden!$B$1:$C$2000,2,FALSE),"")</f>
        <v>FR</v>
      </c>
    </row>
    <row r="129" spans="1:16" x14ac:dyDescent="0.25">
      <c r="A129">
        <f>IF(Tabelle2!A128&gt;0,Tabelle2!A128,"")</f>
        <v>143430</v>
      </c>
      <c r="B129" s="72">
        <f>IF(Tabelle2!A128&gt;0,(Tabelle2!B128)*1,"")</f>
        <v>25</v>
      </c>
      <c r="C129" s="26">
        <f>IF(Tabelle2!A128&gt;0,Tabelle2!M128,"")</f>
        <v>1</v>
      </c>
      <c r="D129" s="26"/>
      <c r="E129" s="3">
        <f>IF(Tabelle2!A128&gt;0,Tabelle2!K128,"")</f>
        <v>46107</v>
      </c>
      <c r="F129" t="str">
        <f>IF(Tabelle2!A128&gt;0,Tabelle2!Z128,"")</f>
        <v>Glas Trösch SA, succursale Bulle</v>
      </c>
      <c r="G129" t="str">
        <f>IF(Tabelle2!A128&gt;0,Tabelle2!T128,"")</f>
        <v>635953 / ISO CDR</v>
      </c>
      <c r="H129" t="str">
        <f>IF(Tabelle2!A128&gt;0,Tabelle2!U128,"")</f>
        <v/>
      </c>
      <c r="I129" t="str">
        <f>IF(Tabelle2!A128&gt;0,Tabelle2!W128,"")</f>
        <v>FSF 30-15  *** ISO 1 ***</v>
      </c>
      <c r="J129">
        <f>IF(Tabelle2!A128&gt;0,Tabelle2!X128,"")</f>
        <v>0</v>
      </c>
      <c r="K129">
        <f>IF(Tabelle2!A128&gt;0,Tabelle2!M128,"")</f>
        <v>1</v>
      </c>
      <c r="L129">
        <f>IF(Tabelle2!A128&gt;0,Tabelle2!N128,"")</f>
        <v>1636</v>
      </c>
      <c r="M129">
        <f>IF(Tabelle2!A128&gt;0,Tabelle2!O128,"")</f>
        <v>855</v>
      </c>
      <c r="N129" s="4">
        <f>IF(Tabelle2!A128&gt;0,Tabelle2!G128,"")</f>
        <v>48.95</v>
      </c>
      <c r="O129">
        <f>IF(Tabelle2!A128&gt;0,Tabelle2!H128,"")</f>
        <v>10371</v>
      </c>
      <c r="P129" s="76" t="str">
        <f>IF(Tabelle2!A128&gt;0,VLOOKUP(O129,Kunden!$B$1:$C$2000,2,FALSE),"")</f>
        <v>FR</v>
      </c>
    </row>
    <row r="130" spans="1:16" x14ac:dyDescent="0.25">
      <c r="A130">
        <f>IF(Tabelle2!A129&gt;0,Tabelle2!A129,"")</f>
        <v>143430</v>
      </c>
      <c r="B130" s="72">
        <f>IF(Tabelle2!A129&gt;0,(Tabelle2!B129)*1,"")</f>
        <v>26</v>
      </c>
      <c r="C130" s="26">
        <f>IF(Tabelle2!A129&gt;0,Tabelle2!M129,"")</f>
        <v>3</v>
      </c>
      <c r="D130" s="26"/>
      <c r="E130" s="3">
        <f>IF(Tabelle2!A129&gt;0,Tabelle2!K129,"")</f>
        <v>46107</v>
      </c>
      <c r="F130" t="str">
        <f>IF(Tabelle2!A129&gt;0,Tabelle2!Z129,"")</f>
        <v>Glas Trösch SA, succursale Bulle</v>
      </c>
      <c r="G130" t="str">
        <f>IF(Tabelle2!A129&gt;0,Tabelle2!T129,"")</f>
        <v>635953 / ISO CDR</v>
      </c>
      <c r="H130" t="str">
        <f>IF(Tabelle2!A129&gt;0,Tabelle2!U129,"")</f>
        <v/>
      </c>
      <c r="I130" t="str">
        <f>IF(Tabelle2!A129&gt;0,Tabelle2!W129,"")</f>
        <v>FSF 30-15  *** ISO 1 ***</v>
      </c>
      <c r="J130">
        <f>IF(Tabelle2!A129&gt;0,Tabelle2!X129,"")</f>
        <v>0</v>
      </c>
      <c r="K130">
        <f>IF(Tabelle2!A129&gt;0,Tabelle2!M129,"")</f>
        <v>3</v>
      </c>
      <c r="L130">
        <f>IF(Tabelle2!A129&gt;0,Tabelle2!N129,"")</f>
        <v>1782</v>
      </c>
      <c r="M130">
        <f>IF(Tabelle2!A129&gt;0,Tabelle2!O129,"")</f>
        <v>672</v>
      </c>
      <c r="N130" s="4">
        <f>IF(Tabelle2!A129&gt;0,Tabelle2!G129,"")</f>
        <v>41.91</v>
      </c>
      <c r="O130">
        <f>IF(Tabelle2!A129&gt;0,Tabelle2!H129,"")</f>
        <v>10371</v>
      </c>
      <c r="P130" s="76" t="str">
        <f>IF(Tabelle2!A129&gt;0,VLOOKUP(O130,Kunden!$B$1:$C$2000,2,FALSE),"")</f>
        <v>FR</v>
      </c>
    </row>
    <row r="131" spans="1:16" x14ac:dyDescent="0.25">
      <c r="A131">
        <f>IF(Tabelle2!A130&gt;0,Tabelle2!A130,"")</f>
        <v>143430</v>
      </c>
      <c r="B131" s="72">
        <f>IF(Tabelle2!A130&gt;0,(Tabelle2!B130)*1,"")</f>
        <v>27</v>
      </c>
      <c r="C131" s="26">
        <f>IF(Tabelle2!A130&gt;0,Tabelle2!M130,"")</f>
        <v>3</v>
      </c>
      <c r="D131" s="26"/>
      <c r="E131" s="3">
        <f>IF(Tabelle2!A130&gt;0,Tabelle2!K130,"")</f>
        <v>46107</v>
      </c>
      <c r="F131" t="str">
        <f>IF(Tabelle2!A130&gt;0,Tabelle2!Z130,"")</f>
        <v>Glas Trösch SA, succursale Bulle</v>
      </c>
      <c r="G131" t="str">
        <f>IF(Tabelle2!A130&gt;0,Tabelle2!T130,"")</f>
        <v>635953 / ISO CDR</v>
      </c>
      <c r="H131" t="str">
        <f>IF(Tabelle2!A130&gt;0,Tabelle2!U130,"")</f>
        <v/>
      </c>
      <c r="I131" t="str">
        <f>IF(Tabelle2!A130&gt;0,Tabelle2!W130,"")</f>
        <v>FSF 30-15  *** ISO 1 ***</v>
      </c>
      <c r="J131">
        <f>IF(Tabelle2!A130&gt;0,Tabelle2!X130,"")</f>
        <v>0</v>
      </c>
      <c r="K131">
        <f>IF(Tabelle2!A130&gt;0,Tabelle2!M130,"")</f>
        <v>3</v>
      </c>
      <c r="L131">
        <f>IF(Tabelle2!A130&gt;0,Tabelle2!N130,"")</f>
        <v>1782</v>
      </c>
      <c r="M131">
        <f>IF(Tabelle2!A130&gt;0,Tabelle2!O130,"")</f>
        <v>672</v>
      </c>
      <c r="N131" s="4">
        <f>IF(Tabelle2!A130&gt;0,Tabelle2!G130,"")</f>
        <v>41.91</v>
      </c>
      <c r="O131">
        <f>IF(Tabelle2!A130&gt;0,Tabelle2!H130,"")</f>
        <v>10371</v>
      </c>
      <c r="P131" s="76" t="str">
        <f>IF(Tabelle2!A130&gt;0,VLOOKUP(O131,Kunden!$B$1:$C$2000,2,FALSE),"")</f>
        <v>FR</v>
      </c>
    </row>
    <row r="132" spans="1:16" x14ac:dyDescent="0.25">
      <c r="A132">
        <f>IF(Tabelle2!A131&gt;0,Tabelle2!A131,"")</f>
        <v>143430</v>
      </c>
      <c r="B132" s="72">
        <f>IF(Tabelle2!A131&gt;0,(Tabelle2!B131)*1,"")</f>
        <v>28</v>
      </c>
      <c r="C132" s="26">
        <f>IF(Tabelle2!A131&gt;0,Tabelle2!M131,"")</f>
        <v>3</v>
      </c>
      <c r="D132" s="26"/>
      <c r="E132" s="3">
        <f>IF(Tabelle2!A131&gt;0,Tabelle2!K131,"")</f>
        <v>46107</v>
      </c>
      <c r="F132" t="str">
        <f>IF(Tabelle2!A131&gt;0,Tabelle2!Z131,"")</f>
        <v>Glas Trösch SA, succursale Bulle</v>
      </c>
      <c r="G132" t="str">
        <f>IF(Tabelle2!A131&gt;0,Tabelle2!T131,"")</f>
        <v>635953 / ISO CDR</v>
      </c>
      <c r="H132" t="str">
        <f>IF(Tabelle2!A131&gt;0,Tabelle2!U131,"")</f>
        <v/>
      </c>
      <c r="I132" t="str">
        <f>IF(Tabelle2!A131&gt;0,Tabelle2!W131,"")</f>
        <v>FSF 30-15  *** ISO 1 ***</v>
      </c>
      <c r="J132">
        <f>IF(Tabelle2!A131&gt;0,Tabelle2!X131,"")</f>
        <v>0</v>
      </c>
      <c r="K132">
        <f>IF(Tabelle2!A131&gt;0,Tabelle2!M131,"")</f>
        <v>3</v>
      </c>
      <c r="L132">
        <f>IF(Tabelle2!A131&gt;0,Tabelle2!N131,"")</f>
        <v>1782</v>
      </c>
      <c r="M132">
        <f>IF(Tabelle2!A131&gt;0,Tabelle2!O131,"")</f>
        <v>672</v>
      </c>
      <c r="N132" s="4">
        <f>IF(Tabelle2!A131&gt;0,Tabelle2!G131,"")</f>
        <v>41.91</v>
      </c>
      <c r="O132">
        <f>IF(Tabelle2!A131&gt;0,Tabelle2!H131,"")</f>
        <v>10371</v>
      </c>
      <c r="P132" s="76" t="str">
        <f>IF(Tabelle2!A131&gt;0,VLOOKUP(O132,Kunden!$B$1:$C$2000,2,FALSE),"")</f>
        <v>FR</v>
      </c>
    </row>
    <row r="133" spans="1:16" x14ac:dyDescent="0.25">
      <c r="A133">
        <f>IF(Tabelle2!A132&gt;0,Tabelle2!A132,"")</f>
        <v>143430</v>
      </c>
      <c r="B133" s="72">
        <f>IF(Tabelle2!A132&gt;0,(Tabelle2!B132)*1,"")</f>
        <v>29</v>
      </c>
      <c r="C133" s="26">
        <f>IF(Tabelle2!A132&gt;0,Tabelle2!M132,"")</f>
        <v>3</v>
      </c>
      <c r="D133" s="26"/>
      <c r="E133" s="3">
        <f>IF(Tabelle2!A132&gt;0,Tabelle2!K132,"")</f>
        <v>46107</v>
      </c>
      <c r="F133" t="str">
        <f>IF(Tabelle2!A132&gt;0,Tabelle2!Z132,"")</f>
        <v>Glas Trösch SA, succursale Bulle</v>
      </c>
      <c r="G133" t="str">
        <f>IF(Tabelle2!A132&gt;0,Tabelle2!T132,"")</f>
        <v>635953 / ISO CDR</v>
      </c>
      <c r="H133" t="str">
        <f>IF(Tabelle2!A132&gt;0,Tabelle2!U132,"")</f>
        <v/>
      </c>
      <c r="I133" t="str">
        <f>IF(Tabelle2!A132&gt;0,Tabelle2!W132,"")</f>
        <v>FSF 30-15  *** ISO 1 ***</v>
      </c>
      <c r="J133">
        <f>IF(Tabelle2!A132&gt;0,Tabelle2!X132,"")</f>
        <v>0</v>
      </c>
      <c r="K133">
        <f>IF(Tabelle2!A132&gt;0,Tabelle2!M132,"")</f>
        <v>3</v>
      </c>
      <c r="L133">
        <f>IF(Tabelle2!A132&gt;0,Tabelle2!N132,"")</f>
        <v>1782</v>
      </c>
      <c r="M133">
        <f>IF(Tabelle2!A132&gt;0,Tabelle2!O132,"")</f>
        <v>672</v>
      </c>
      <c r="N133" s="4">
        <f>IF(Tabelle2!A132&gt;0,Tabelle2!G132,"")</f>
        <v>41.91</v>
      </c>
      <c r="O133">
        <f>IF(Tabelle2!A132&gt;0,Tabelle2!H132,"")</f>
        <v>10371</v>
      </c>
      <c r="P133" s="76" t="str">
        <f>IF(Tabelle2!A132&gt;0,VLOOKUP(O133,Kunden!$B$1:$C$2000,2,FALSE),"")</f>
        <v>FR</v>
      </c>
    </row>
    <row r="134" spans="1:16" x14ac:dyDescent="0.25">
      <c r="A134">
        <f>IF(Tabelle2!A133&gt;0,Tabelle2!A133,"")</f>
        <v>143436</v>
      </c>
      <c r="B134" s="72">
        <f>IF(Tabelle2!A133&gt;0,(Tabelle2!B133)*1,"")</f>
        <v>1</v>
      </c>
      <c r="C134" s="26">
        <f>IF(Tabelle2!A133&gt;0,Tabelle2!M133,"")</f>
        <v>1</v>
      </c>
      <c r="D134" s="26"/>
      <c r="E134" s="3">
        <f>IF(Tabelle2!A133&gt;0,Tabelle2!K133,"")</f>
        <v>46107</v>
      </c>
      <c r="F134" t="str">
        <f>IF(Tabelle2!A133&gt;0,Tabelle2!Z133,"")</f>
        <v>Walther + Müller Glasbau AG</v>
      </c>
      <c r="G134" t="str">
        <f>IF(Tabelle2!A133&gt;0,Tabelle2!T133,"")</f>
        <v>615932 Agertenstrasse 48</v>
      </c>
      <c r="H134" t="str">
        <f>IF(Tabelle2!A133&gt;0,Tabelle2!U133,"")</f>
        <v/>
      </c>
      <c r="I134" t="str">
        <f>IF(Tabelle2!A133&gt;0,Tabelle2!W133,"")</f>
        <v>FIRESWISS FOAM 30-15 / EI30 / 40 dB / 15 mm</v>
      </c>
      <c r="J134">
        <f>IF(Tabelle2!A133&gt;0,Tabelle2!X133,"")</f>
        <v>0</v>
      </c>
      <c r="K134">
        <f>IF(Tabelle2!A133&gt;0,Tabelle2!M133,"")</f>
        <v>1</v>
      </c>
      <c r="L134">
        <f>IF(Tabelle2!A133&gt;0,Tabelle2!N133,"")</f>
        <v>932</v>
      </c>
      <c r="M134">
        <f>IF(Tabelle2!A133&gt;0,Tabelle2!O133,"")</f>
        <v>837</v>
      </c>
      <c r="N134" s="4">
        <f>IF(Tabelle2!A133&gt;0,Tabelle2!G133,"")</f>
        <v>27.3</v>
      </c>
      <c r="O134">
        <f>IF(Tabelle2!A133&gt;0,Tabelle2!H133,"")</f>
        <v>10005</v>
      </c>
      <c r="P134" s="76" t="str">
        <f>IF(Tabelle2!A133&gt;0,VLOOKUP(O134,Kunden!$B$1:$C$2000,2,FALSE),"")</f>
        <v>DE</v>
      </c>
    </row>
    <row r="135" spans="1:16" x14ac:dyDescent="0.25">
      <c r="A135">
        <f>IF(Tabelle2!A134&gt;0,Tabelle2!A134,"")</f>
        <v>143437</v>
      </c>
      <c r="B135" s="72">
        <f>IF(Tabelle2!A134&gt;0,(Tabelle2!B134)*1,"")</f>
        <v>1</v>
      </c>
      <c r="C135" s="26">
        <f>IF(Tabelle2!A134&gt;0,Tabelle2!M134,"")</f>
        <v>1</v>
      </c>
      <c r="D135" s="26"/>
      <c r="E135" s="3">
        <f>IF(Tabelle2!A134&gt;0,Tabelle2!K134,"")</f>
        <v>46106</v>
      </c>
      <c r="F135" t="str">
        <f>IF(Tabelle2!A134&gt;0,Tabelle2!Z134,"")</f>
        <v>Bafento AG</v>
      </c>
      <c r="G135" t="str">
        <f>IF(Tabelle2!A134&gt;0,Tabelle2!T134,"")</f>
        <v>Komm.Nr. 25 064 Brisgi</v>
      </c>
      <c r="H135" t="str">
        <f>IF(Tabelle2!A134&gt;0,Tabelle2!U134,"")</f>
        <v/>
      </c>
      <c r="I135" t="str">
        <f>IF(Tabelle2!A134&gt;0,Tabelle2!W134,"")</f>
        <v>FIRESWISS FOAM 30-15 / EI30 / 40 dB / 15 mm</v>
      </c>
      <c r="J135">
        <f>IF(Tabelle2!A134&gt;0,Tabelle2!X134,"")</f>
        <v>0</v>
      </c>
      <c r="K135">
        <f>IF(Tabelle2!A134&gt;0,Tabelle2!M134,"")</f>
        <v>1</v>
      </c>
      <c r="L135">
        <f>IF(Tabelle2!A134&gt;0,Tabelle2!N134,"")</f>
        <v>1157</v>
      </c>
      <c r="M135">
        <f>IF(Tabelle2!A134&gt;0,Tabelle2!O134,"")</f>
        <v>1007</v>
      </c>
      <c r="N135" s="4">
        <f>IF(Tabelle2!A134&gt;0,Tabelle2!G134,"")</f>
        <v>40.770000000000003</v>
      </c>
      <c r="O135">
        <f>IF(Tabelle2!A134&gt;0,Tabelle2!H134,"")</f>
        <v>10029</v>
      </c>
      <c r="P135" s="76" t="str">
        <f>IF(Tabelle2!A134&gt;0,VLOOKUP(O135,Kunden!$B$1:$C$2000,2,FALSE),"")</f>
        <v>DE</v>
      </c>
    </row>
    <row r="136" spans="1:16" x14ac:dyDescent="0.25">
      <c r="A136">
        <f>IF(Tabelle2!A135&gt;0,Tabelle2!A135,"")</f>
        <v>143439</v>
      </c>
      <c r="B136" s="72">
        <f>IF(Tabelle2!A135&gt;0,(Tabelle2!B135)*1,"")</f>
        <v>1</v>
      </c>
      <c r="C136" s="26">
        <f>IF(Tabelle2!A135&gt;0,Tabelle2!M135,"")</f>
        <v>1</v>
      </c>
      <c r="D136" s="26"/>
      <c r="E136" s="3">
        <f>IF(Tabelle2!A135&gt;0,Tabelle2!K135,"")</f>
        <v>46108</v>
      </c>
      <c r="F136" t="str">
        <f>IF(Tabelle2!A135&gt;0,Tabelle2!Z135,"")</f>
        <v>Wälchli Schreinerei AG</v>
      </c>
      <c r="G136" t="str">
        <f>IF(Tabelle2!A135&gt;0,Tabelle2!T135,"")</f>
        <v>260061.01_San-Francisco</v>
      </c>
      <c r="H136" t="str">
        <f>IF(Tabelle2!A135&gt;0,Tabelle2!U135,"")</f>
        <v/>
      </c>
      <c r="I136" t="str">
        <f>IF(Tabelle2!A135&gt;0,Tabelle2!W135,"")</f>
        <v>FIRESWISS FOAM 30-19 (VSG) P4A/RC2 / EI30 / 40 dB / 19 mm</v>
      </c>
      <c r="J136">
        <f>IF(Tabelle2!A135&gt;0,Tabelle2!X135,"")</f>
        <v>0</v>
      </c>
      <c r="K136">
        <f>IF(Tabelle2!A135&gt;0,Tabelle2!M135,"")</f>
        <v>1</v>
      </c>
      <c r="L136">
        <f>IF(Tabelle2!A135&gt;0,Tabelle2!N135,"")</f>
        <v>326</v>
      </c>
      <c r="M136">
        <f>IF(Tabelle2!A135&gt;0,Tabelle2!O135,"")</f>
        <v>326</v>
      </c>
      <c r="N136" s="4">
        <f>IF(Tabelle2!A135&gt;0,Tabelle2!G135,"")</f>
        <v>4.5599999999999996</v>
      </c>
      <c r="O136">
        <f>IF(Tabelle2!A135&gt;0,Tabelle2!H135,"")</f>
        <v>10540</v>
      </c>
      <c r="P136" s="76" t="str">
        <f>IF(Tabelle2!A135&gt;0,VLOOKUP(O136,Kunden!$B$1:$C$2000,2,FALSE),"")</f>
        <v>DE</v>
      </c>
    </row>
    <row r="137" spans="1:16" x14ac:dyDescent="0.25">
      <c r="A137">
        <f>IF(Tabelle2!A136&gt;0,Tabelle2!A136,"")</f>
        <v>143440</v>
      </c>
      <c r="B137" s="72">
        <f>IF(Tabelle2!A136&gt;0,(Tabelle2!B136)*1,"")</f>
        <v>1</v>
      </c>
      <c r="C137" s="26">
        <f>IF(Tabelle2!A136&gt;0,Tabelle2!M136,"")</f>
        <v>1</v>
      </c>
      <c r="D137" s="26"/>
      <c r="E137" s="3">
        <f>IF(Tabelle2!A136&gt;0,Tabelle2!K136,"")</f>
        <v>46108</v>
      </c>
      <c r="F137" t="str">
        <f>IF(Tabelle2!A136&gt;0,Tabelle2!Z136,"")</f>
        <v>SWM Metallbautechnik AG</v>
      </c>
      <c r="G137" t="str">
        <f>IF(Tabelle2!A136&gt;0,Tabelle2!T136,"")</f>
        <v>250084_Lonza</v>
      </c>
      <c r="H137" t="str">
        <f>IF(Tabelle2!A136&gt;0,Tabelle2!U136,"")</f>
        <v>28 / 234</v>
      </c>
      <c r="I137" t="str">
        <f>IF(Tabelle2!A136&gt;0,Tabelle2!W136,"")</f>
        <v>FIRESWISS FOAM 30-15 / EI30 / 40 dB / 15 mm</v>
      </c>
      <c r="J137">
        <f>IF(Tabelle2!A136&gt;0,Tabelle2!X136,"")</f>
        <v>0</v>
      </c>
      <c r="K137">
        <f>IF(Tabelle2!A136&gt;0,Tabelle2!M136,"")</f>
        <v>1</v>
      </c>
      <c r="L137">
        <f>IF(Tabelle2!A136&gt;0,Tabelle2!N136,"")</f>
        <v>850</v>
      </c>
      <c r="M137">
        <f>IF(Tabelle2!A136&gt;0,Tabelle2!O136,"")</f>
        <v>2223</v>
      </c>
      <c r="N137" s="4">
        <f>IF(Tabelle2!A136&gt;0,Tabelle2!G136,"")</f>
        <v>66.13</v>
      </c>
      <c r="O137">
        <f>IF(Tabelle2!A136&gt;0,Tabelle2!H136,"")</f>
        <v>10247</v>
      </c>
      <c r="P137" s="76" t="str">
        <f>IF(Tabelle2!A136&gt;0,VLOOKUP(O137,Kunden!$B$1:$C$2000,2,FALSE),"")</f>
        <v>DE</v>
      </c>
    </row>
    <row r="138" spans="1:16" x14ac:dyDescent="0.25">
      <c r="A138">
        <f>IF(Tabelle2!A137&gt;0,Tabelle2!A137,"")</f>
        <v>143440</v>
      </c>
      <c r="B138" s="72">
        <f>IF(Tabelle2!A137&gt;0,(Tabelle2!B137)*1,"")</f>
        <v>2</v>
      </c>
      <c r="C138" s="26">
        <f>IF(Tabelle2!A137&gt;0,Tabelle2!M137,"")</f>
        <v>1</v>
      </c>
      <c r="D138" s="26"/>
      <c r="E138" s="3">
        <f>IF(Tabelle2!A137&gt;0,Tabelle2!K137,"")</f>
        <v>46108</v>
      </c>
      <c r="F138" t="str">
        <f>IF(Tabelle2!A137&gt;0,Tabelle2!Z137,"")</f>
        <v>SWM Metallbautechnik AG</v>
      </c>
      <c r="G138" t="str">
        <f>IF(Tabelle2!A137&gt;0,Tabelle2!T137,"")</f>
        <v>250084_Lonza</v>
      </c>
      <c r="H138" t="str">
        <f>IF(Tabelle2!A137&gt;0,Tabelle2!U137,"")</f>
        <v>28 / 235</v>
      </c>
      <c r="I138" t="str">
        <f>IF(Tabelle2!A137&gt;0,Tabelle2!W137,"")</f>
        <v>FIRESWISS FOAM 30-15 / EI30 / 40 dB / 15 mm</v>
      </c>
      <c r="J138">
        <f>IF(Tabelle2!A137&gt;0,Tabelle2!X137,"")</f>
        <v>0</v>
      </c>
      <c r="K138">
        <f>IF(Tabelle2!A137&gt;0,Tabelle2!M137,"")</f>
        <v>1</v>
      </c>
      <c r="L138">
        <f>IF(Tabelle2!A137&gt;0,Tabelle2!N137,"")</f>
        <v>733</v>
      </c>
      <c r="M138">
        <f>IF(Tabelle2!A137&gt;0,Tabelle2!O137,"")</f>
        <v>2223</v>
      </c>
      <c r="N138" s="4">
        <f>IF(Tabelle2!A137&gt;0,Tabelle2!G137,"")</f>
        <v>57.03</v>
      </c>
      <c r="O138">
        <f>IF(Tabelle2!A137&gt;0,Tabelle2!H137,"")</f>
        <v>10247</v>
      </c>
      <c r="P138" s="76" t="str">
        <f>IF(Tabelle2!A137&gt;0,VLOOKUP(O138,Kunden!$B$1:$C$2000,2,FALSE),"")</f>
        <v>DE</v>
      </c>
    </row>
    <row r="139" spans="1:16" x14ac:dyDescent="0.25">
      <c r="A139">
        <f>IF(Tabelle2!A138&gt;0,Tabelle2!A138,"")</f>
        <v>143440</v>
      </c>
      <c r="B139" s="72">
        <f>IF(Tabelle2!A138&gt;0,(Tabelle2!B138)*1,"")</f>
        <v>3</v>
      </c>
      <c r="C139" s="26">
        <f>IF(Tabelle2!A138&gt;0,Tabelle2!M138,"")</f>
        <v>1</v>
      </c>
      <c r="D139" s="26"/>
      <c r="E139" s="3">
        <f>IF(Tabelle2!A138&gt;0,Tabelle2!K138,"")</f>
        <v>46108</v>
      </c>
      <c r="F139" t="str">
        <f>IF(Tabelle2!A138&gt;0,Tabelle2!Z138,"")</f>
        <v>SWM Metallbautechnik AG</v>
      </c>
      <c r="G139" t="str">
        <f>IF(Tabelle2!A138&gt;0,Tabelle2!T138,"")</f>
        <v>250084_Lonza</v>
      </c>
      <c r="H139" t="str">
        <f>IF(Tabelle2!A138&gt;0,Tabelle2!U138,"")</f>
        <v>29 / 236</v>
      </c>
      <c r="I139" t="str">
        <f>IF(Tabelle2!A138&gt;0,Tabelle2!W138,"")</f>
        <v>FIRESWISS FOAM 30-15 / EI30 / 40 dB / 15 mm</v>
      </c>
      <c r="J139">
        <f>IF(Tabelle2!A138&gt;0,Tabelle2!X138,"")</f>
        <v>0</v>
      </c>
      <c r="K139">
        <f>IF(Tabelle2!A138&gt;0,Tabelle2!M138,"")</f>
        <v>1</v>
      </c>
      <c r="L139">
        <f>IF(Tabelle2!A138&gt;0,Tabelle2!N138,"")</f>
        <v>924</v>
      </c>
      <c r="M139">
        <f>IF(Tabelle2!A138&gt;0,Tabelle2!O138,"")</f>
        <v>2243</v>
      </c>
      <c r="N139" s="4">
        <f>IF(Tabelle2!A138&gt;0,Tabelle2!G138,"")</f>
        <v>72.53</v>
      </c>
      <c r="O139">
        <f>IF(Tabelle2!A138&gt;0,Tabelle2!H138,"")</f>
        <v>10247</v>
      </c>
      <c r="P139" s="76" t="str">
        <f>IF(Tabelle2!A138&gt;0,VLOOKUP(O139,Kunden!$B$1:$C$2000,2,FALSE),"")</f>
        <v>DE</v>
      </c>
    </row>
    <row r="140" spans="1:16" x14ac:dyDescent="0.25">
      <c r="A140">
        <f>IF(Tabelle2!A139&gt;0,Tabelle2!A139,"")</f>
        <v>143440</v>
      </c>
      <c r="B140" s="72">
        <f>IF(Tabelle2!A139&gt;0,(Tabelle2!B139)*1,"")</f>
        <v>4</v>
      </c>
      <c r="C140" s="26">
        <f>IF(Tabelle2!A139&gt;0,Tabelle2!M139,"")</f>
        <v>1</v>
      </c>
      <c r="D140" s="26"/>
      <c r="E140" s="3">
        <f>IF(Tabelle2!A139&gt;0,Tabelle2!K139,"")</f>
        <v>46108</v>
      </c>
      <c r="F140" t="str">
        <f>IF(Tabelle2!A139&gt;0,Tabelle2!Z139,"")</f>
        <v>SWM Metallbautechnik AG</v>
      </c>
      <c r="G140" t="str">
        <f>IF(Tabelle2!A139&gt;0,Tabelle2!T139,"")</f>
        <v>250084_Lonza</v>
      </c>
      <c r="H140" t="str">
        <f>IF(Tabelle2!A139&gt;0,Tabelle2!U139,"")</f>
        <v>36 / 221</v>
      </c>
      <c r="I140" t="str">
        <f>IF(Tabelle2!A139&gt;0,Tabelle2!W139,"")</f>
        <v>FIRESWISS FOAM 30-15 / EI30 / 40 dB / 15 mm</v>
      </c>
      <c r="J140">
        <f>IF(Tabelle2!A139&gt;0,Tabelle2!X139,"")</f>
        <v>0</v>
      </c>
      <c r="K140">
        <f>IF(Tabelle2!A139&gt;0,Tabelle2!M139,"")</f>
        <v>1</v>
      </c>
      <c r="L140">
        <f>IF(Tabelle2!A139&gt;0,Tabelle2!N139,"")</f>
        <v>864</v>
      </c>
      <c r="M140">
        <f>IF(Tabelle2!A139&gt;0,Tabelle2!O139,"")</f>
        <v>1973</v>
      </c>
      <c r="N140" s="4">
        <f>IF(Tabelle2!A139&gt;0,Tabelle2!G139,"")</f>
        <v>59.66</v>
      </c>
      <c r="O140">
        <f>IF(Tabelle2!A139&gt;0,Tabelle2!H139,"")</f>
        <v>10247</v>
      </c>
      <c r="P140" s="76" t="str">
        <f>IF(Tabelle2!A139&gt;0,VLOOKUP(O140,Kunden!$B$1:$C$2000,2,FALSE),"")</f>
        <v>DE</v>
      </c>
    </row>
    <row r="141" spans="1:16" x14ac:dyDescent="0.25">
      <c r="A141">
        <f>IF(Tabelle2!A140&gt;0,Tabelle2!A140,"")</f>
        <v>143446</v>
      </c>
      <c r="B141" s="72">
        <f>IF(Tabelle2!A140&gt;0,(Tabelle2!B140)*1,"")</f>
        <v>1</v>
      </c>
      <c r="C141" s="26">
        <f>IF(Tabelle2!A140&gt;0,Tabelle2!M140,"")</f>
        <v>1</v>
      </c>
      <c r="D141" s="26"/>
      <c r="E141" s="3">
        <f>IF(Tabelle2!A140&gt;0,Tabelle2!K140,"")</f>
        <v>46106</v>
      </c>
      <c r="F141" t="str">
        <f>IF(Tabelle2!A140&gt;0,Tabelle2!Z140,"")</f>
        <v>Theo Wernli AG</v>
      </c>
      <c r="G141" t="str">
        <f>IF(Tabelle2!A140&gt;0,Tabelle2!T140,"")</f>
        <v>253062 Bergditikon</v>
      </c>
      <c r="H141" t="str">
        <f>IF(Tabelle2!A140&gt;0,Tabelle2!U140,"")</f>
        <v/>
      </c>
      <c r="I141" t="str">
        <f>IF(Tabelle2!A140&gt;0,Tabelle2!W140,"")</f>
        <v>FIRESWISS FOAM 60-23 / EI60 / 43 dB / 23 mm</v>
      </c>
      <c r="J141">
        <f>IF(Tabelle2!A140&gt;0,Tabelle2!X140,"")</f>
        <v>0</v>
      </c>
      <c r="K141">
        <f>IF(Tabelle2!A140&gt;0,Tabelle2!M140,"")</f>
        <v>1</v>
      </c>
      <c r="L141">
        <f>IF(Tabelle2!A140&gt;0,Tabelle2!N140,"")</f>
        <v>1068</v>
      </c>
      <c r="M141">
        <f>IF(Tabelle2!A140&gt;0,Tabelle2!O140,"")</f>
        <v>280</v>
      </c>
      <c r="N141" s="4">
        <f>IF(Tabelle2!A140&gt;0,Tabelle2!G140,"")</f>
        <v>15.84</v>
      </c>
      <c r="O141">
        <f>IF(Tabelle2!A140&gt;0,Tabelle2!H140,"")</f>
        <v>10781</v>
      </c>
      <c r="P141" s="76" t="str">
        <f>IF(Tabelle2!A140&gt;0,VLOOKUP(O141,Kunden!$B$1:$C$2000,2,FALSE),"")</f>
        <v>DE</v>
      </c>
    </row>
    <row r="142" spans="1:16" x14ac:dyDescent="0.25">
      <c r="A142">
        <f>IF(Tabelle2!A141&gt;0,Tabelle2!A141,"")</f>
        <v>143447</v>
      </c>
      <c r="B142" s="72">
        <f>IF(Tabelle2!A141&gt;0,(Tabelle2!B141)*1,"")</f>
        <v>1</v>
      </c>
      <c r="C142" s="26">
        <f>IF(Tabelle2!A141&gt;0,Tabelle2!M141,"")</f>
        <v>1</v>
      </c>
      <c r="D142" s="26"/>
      <c r="E142" s="3">
        <f>IF(Tabelle2!A141&gt;0,Tabelle2!K141,"")</f>
        <v>46107</v>
      </c>
      <c r="F142" t="str">
        <f>IF(Tabelle2!A141&gt;0,Tabelle2!Z141,"")</f>
        <v>Glas Scherz AG</v>
      </c>
      <c r="G142" t="str">
        <f>IF(Tabelle2!A141&gt;0,Tabelle2!T141,"")</f>
        <v>Bestellung vom 13.03.2026</v>
      </c>
      <c r="H142" t="str">
        <f>IF(Tabelle2!A141&gt;0,Tabelle2!U141,"")</f>
        <v/>
      </c>
      <c r="I142" t="str">
        <f>IF(Tabelle2!A141&gt;0,Tabelle2!W141,"")</f>
        <v>FIRESWISS FOAM 30-19 (VSG) / EI30 / 42 dB / 19 mm</v>
      </c>
      <c r="J142">
        <f>IF(Tabelle2!A141&gt;0,Tabelle2!X141,"")</f>
        <v>0</v>
      </c>
      <c r="K142">
        <f>IF(Tabelle2!A141&gt;0,Tabelle2!M141,"")</f>
        <v>1</v>
      </c>
      <c r="L142">
        <f>IF(Tabelle2!A141&gt;0,Tabelle2!N141,"")</f>
        <v>750</v>
      </c>
      <c r="M142">
        <f>IF(Tabelle2!A141&gt;0,Tabelle2!O141,"")</f>
        <v>1910</v>
      </c>
      <c r="N142" s="4">
        <f>IF(Tabelle2!A141&gt;0,Tabelle2!G141,"")</f>
        <v>61.59</v>
      </c>
      <c r="O142">
        <f>IF(Tabelle2!A141&gt;0,Tabelle2!H141,"")</f>
        <v>10284</v>
      </c>
      <c r="P142" s="76" t="str">
        <f>IF(Tabelle2!A141&gt;0,VLOOKUP(O142,Kunden!$B$1:$C$2000,2,FALSE),"")</f>
        <v>DE</v>
      </c>
    </row>
    <row r="143" spans="1:16" x14ac:dyDescent="0.25">
      <c r="A143">
        <f>IF(Tabelle2!A142&gt;0,Tabelle2!A142,"")</f>
        <v>143457</v>
      </c>
      <c r="B143" s="72">
        <f>IF(Tabelle2!A142&gt;0,(Tabelle2!B142)*1,"")</f>
        <v>1</v>
      </c>
      <c r="C143" s="26">
        <f>IF(Tabelle2!A142&gt;0,Tabelle2!M142,"")</f>
        <v>1</v>
      </c>
      <c r="D143" s="26"/>
      <c r="E143" s="3">
        <f>IF(Tabelle2!A142&gt;0,Tabelle2!K142,"")</f>
        <v>46107</v>
      </c>
      <c r="F143" t="str">
        <f>IF(Tabelle2!A142&gt;0,Tabelle2!Z142,"")</f>
        <v>Revaz SA</v>
      </c>
      <c r="G143" t="str">
        <f>IF(Tabelle2!A142&gt;0,Tabelle2!T142,"")</f>
        <v>16257 CadVouvry zone 100</v>
      </c>
      <c r="H143" t="str">
        <f>IF(Tabelle2!A142&gt;0,Tabelle2!U142,"")</f>
        <v/>
      </c>
      <c r="I143" t="str">
        <f>IF(Tabelle2!A142&gt;0,Tabelle2!W142,"")</f>
        <v>PYROBEL 25 / EI60 / 43 dB / 27 mm</v>
      </c>
      <c r="J143">
        <f>IF(Tabelle2!A142&gt;0,Tabelle2!X142,"")</f>
        <v>0</v>
      </c>
      <c r="K143">
        <f>IF(Tabelle2!A142&gt;0,Tabelle2!M142,"")</f>
        <v>1</v>
      </c>
      <c r="L143">
        <f>IF(Tabelle2!A142&gt;0,Tabelle2!N142,"")</f>
        <v>664</v>
      </c>
      <c r="M143">
        <f>IF(Tabelle2!A142&gt;0,Tabelle2!O142,"")</f>
        <v>664</v>
      </c>
      <c r="N143" s="4">
        <f>IF(Tabelle2!A142&gt;0,Tabelle2!G142,"")</f>
        <v>26.45</v>
      </c>
      <c r="O143">
        <f>IF(Tabelle2!A142&gt;0,Tabelle2!H142,"")</f>
        <v>10159</v>
      </c>
      <c r="P143" s="76" t="str">
        <f>IF(Tabelle2!A142&gt;0,VLOOKUP(O143,Kunden!$B$1:$C$2000,2,FALSE),"")</f>
        <v>FR</v>
      </c>
    </row>
    <row r="144" spans="1:16" x14ac:dyDescent="0.25">
      <c r="A144">
        <f>IF(Tabelle2!A143&gt;0,Tabelle2!A143,"")</f>
        <v>143462</v>
      </c>
      <c r="B144" s="72">
        <f>IF(Tabelle2!A143&gt;0,(Tabelle2!B143)*1,"")</f>
        <v>1</v>
      </c>
      <c r="C144" s="26">
        <f>IF(Tabelle2!A143&gt;0,Tabelle2!M143,"")</f>
        <v>2</v>
      </c>
      <c r="D144" s="26"/>
      <c r="E144" s="3">
        <f>IF(Tabelle2!A143&gt;0,Tabelle2!K143,"")</f>
        <v>46108</v>
      </c>
      <c r="F144" t="str">
        <f>IF(Tabelle2!A143&gt;0,Tabelle2!Z143,"")</f>
        <v>Glas Trösch AG, ZN Steffisburg</v>
      </c>
      <c r="G144" t="str">
        <f>IF(Tabelle2!A143&gt;0,Tabelle2!T143,"")</f>
        <v>1326304227 Iso</v>
      </c>
      <c r="H144" t="str">
        <f>IF(Tabelle2!A143&gt;0,Tabelle2!U143,"")</f>
        <v/>
      </c>
      <c r="I144" t="str">
        <f>IF(Tabelle2!A143&gt;0,Tabelle2!W143,"")</f>
        <v>FSF 30-15  *** ISO 1 ***</v>
      </c>
      <c r="J144">
        <f>IF(Tabelle2!A143&gt;0,Tabelle2!X143,"")</f>
        <v>0</v>
      </c>
      <c r="K144">
        <f>IF(Tabelle2!A143&gt;0,Tabelle2!M143,"")</f>
        <v>2</v>
      </c>
      <c r="L144">
        <f>IF(Tabelle2!A143&gt;0,Tabelle2!N143,"")</f>
        <v>499</v>
      </c>
      <c r="M144">
        <f>IF(Tabelle2!A143&gt;0,Tabelle2!O143,"")</f>
        <v>630</v>
      </c>
      <c r="N144" s="4">
        <f>IF(Tabelle2!A143&gt;0,Tabelle2!G143,"")</f>
        <v>11</v>
      </c>
      <c r="O144">
        <f>IF(Tabelle2!A143&gt;0,Tabelle2!H143,"")</f>
        <v>10223</v>
      </c>
      <c r="P144" s="76" t="str">
        <f>IF(Tabelle2!A143&gt;0,VLOOKUP(O144,Kunden!$B$1:$C$2000,2,FALSE),"")</f>
        <v>DE</v>
      </c>
    </row>
    <row r="145" spans="1:16" x14ac:dyDescent="0.25">
      <c r="A145">
        <f>IF(Tabelle2!A144&gt;0,Tabelle2!A144,"")</f>
        <v>143462</v>
      </c>
      <c r="B145" s="72">
        <f>IF(Tabelle2!A144&gt;0,(Tabelle2!B144)*1,"")</f>
        <v>2</v>
      </c>
      <c r="C145" s="26">
        <f>IF(Tabelle2!A144&gt;0,Tabelle2!M144,"")</f>
        <v>1</v>
      </c>
      <c r="D145" s="26"/>
      <c r="E145" s="3">
        <f>IF(Tabelle2!A144&gt;0,Tabelle2!K144,"")</f>
        <v>46108</v>
      </c>
      <c r="F145" t="str">
        <f>IF(Tabelle2!A144&gt;0,Tabelle2!Z144,"")</f>
        <v>Glas Trösch AG, ZN Steffisburg</v>
      </c>
      <c r="G145" t="str">
        <f>IF(Tabelle2!A144&gt;0,Tabelle2!T144,"")</f>
        <v>1326304227 Iso</v>
      </c>
      <c r="H145" t="str">
        <f>IF(Tabelle2!A144&gt;0,Tabelle2!U144,"")</f>
        <v/>
      </c>
      <c r="I145" t="str">
        <f>IF(Tabelle2!A144&gt;0,Tabelle2!W144,"")</f>
        <v>FSF 30-15  *** ISO 1 ***</v>
      </c>
      <c r="J145">
        <f>IF(Tabelle2!A144&gt;0,Tabelle2!X144,"")</f>
        <v>0</v>
      </c>
      <c r="K145">
        <f>IF(Tabelle2!A144&gt;0,Tabelle2!M144,"")</f>
        <v>1</v>
      </c>
      <c r="L145">
        <f>IF(Tabelle2!A144&gt;0,Tabelle2!N144,"")</f>
        <v>591</v>
      </c>
      <c r="M145">
        <f>IF(Tabelle2!A144&gt;0,Tabelle2!O144,"")</f>
        <v>1360</v>
      </c>
      <c r="N145" s="4">
        <f>IF(Tabelle2!A144&gt;0,Tabelle2!G144,"")</f>
        <v>28.13</v>
      </c>
      <c r="O145">
        <f>IF(Tabelle2!A144&gt;0,Tabelle2!H144,"")</f>
        <v>10223</v>
      </c>
      <c r="P145" s="76" t="str">
        <f>IF(Tabelle2!A144&gt;0,VLOOKUP(O145,Kunden!$B$1:$C$2000,2,FALSE),"")</f>
        <v>DE</v>
      </c>
    </row>
    <row r="146" spans="1:16" x14ac:dyDescent="0.25">
      <c r="A146">
        <f>IF(Tabelle2!A145&gt;0,Tabelle2!A145,"")</f>
        <v>143462</v>
      </c>
      <c r="B146" s="72">
        <f>IF(Tabelle2!A145&gt;0,(Tabelle2!B145)*1,"")</f>
        <v>3</v>
      </c>
      <c r="C146" s="26">
        <f>IF(Tabelle2!A145&gt;0,Tabelle2!M145,"")</f>
        <v>1</v>
      </c>
      <c r="D146" s="26"/>
      <c r="E146" s="3">
        <f>IF(Tabelle2!A145&gt;0,Tabelle2!K145,"")</f>
        <v>46108</v>
      </c>
      <c r="F146" t="str">
        <f>IF(Tabelle2!A145&gt;0,Tabelle2!Z145,"")</f>
        <v>Glas Trösch AG, ZN Steffisburg</v>
      </c>
      <c r="G146" t="str">
        <f>IF(Tabelle2!A145&gt;0,Tabelle2!T145,"")</f>
        <v>1326304227 Iso</v>
      </c>
      <c r="H146" t="str">
        <f>IF(Tabelle2!A145&gt;0,Tabelle2!U145,"")</f>
        <v/>
      </c>
      <c r="I146" t="str">
        <f>IF(Tabelle2!A145&gt;0,Tabelle2!W145,"")</f>
        <v>FSF 30-15  *** ISO 1 ***</v>
      </c>
      <c r="J146">
        <f>IF(Tabelle2!A145&gt;0,Tabelle2!X145,"")</f>
        <v>0</v>
      </c>
      <c r="K146">
        <f>IF(Tabelle2!A145&gt;0,Tabelle2!M145,"")</f>
        <v>1</v>
      </c>
      <c r="L146">
        <f>IF(Tabelle2!A145&gt;0,Tabelle2!N145,"")</f>
        <v>706</v>
      </c>
      <c r="M146">
        <f>IF(Tabelle2!A145&gt;0,Tabelle2!O145,"")</f>
        <v>630</v>
      </c>
      <c r="N146" s="4">
        <f>IF(Tabelle2!A145&gt;0,Tabelle2!G145,"")</f>
        <v>15.56</v>
      </c>
      <c r="O146">
        <f>IF(Tabelle2!A145&gt;0,Tabelle2!H145,"")</f>
        <v>10223</v>
      </c>
      <c r="P146" s="76" t="str">
        <f>IF(Tabelle2!A145&gt;0,VLOOKUP(O146,Kunden!$B$1:$C$2000,2,FALSE),"")</f>
        <v>DE</v>
      </c>
    </row>
    <row r="147" spans="1:16" x14ac:dyDescent="0.25">
      <c r="A147">
        <f>IF(Tabelle2!A146&gt;0,Tabelle2!A146,"")</f>
        <v>143462</v>
      </c>
      <c r="B147" s="72">
        <f>IF(Tabelle2!A146&gt;0,(Tabelle2!B146)*1,"")</f>
        <v>4</v>
      </c>
      <c r="C147" s="26">
        <f>IF(Tabelle2!A146&gt;0,Tabelle2!M146,"")</f>
        <v>1</v>
      </c>
      <c r="D147" s="26"/>
      <c r="E147" s="3">
        <f>IF(Tabelle2!A146&gt;0,Tabelle2!K146,"")</f>
        <v>46108</v>
      </c>
      <c r="F147" t="str">
        <f>IF(Tabelle2!A146&gt;0,Tabelle2!Z146,"")</f>
        <v>Glas Trösch AG, ZN Steffisburg</v>
      </c>
      <c r="G147" t="str">
        <f>IF(Tabelle2!A146&gt;0,Tabelle2!T146,"")</f>
        <v>1326304227 Iso</v>
      </c>
      <c r="H147" t="str">
        <f>IF(Tabelle2!A146&gt;0,Tabelle2!U146,"")</f>
        <v/>
      </c>
      <c r="I147" t="str">
        <f>IF(Tabelle2!A146&gt;0,Tabelle2!W146,"")</f>
        <v>FSF 30-15  *** ISO 1 ***</v>
      </c>
      <c r="J147">
        <f>IF(Tabelle2!A146&gt;0,Tabelle2!X146,"")</f>
        <v>0</v>
      </c>
      <c r="K147">
        <f>IF(Tabelle2!A146&gt;0,Tabelle2!M146,"")</f>
        <v>1</v>
      </c>
      <c r="L147">
        <f>IF(Tabelle2!A146&gt;0,Tabelle2!N146,"")</f>
        <v>857</v>
      </c>
      <c r="M147">
        <f>IF(Tabelle2!A146&gt;0,Tabelle2!O146,"")</f>
        <v>1360</v>
      </c>
      <c r="N147" s="4">
        <f>IF(Tabelle2!A146&gt;0,Tabelle2!G146,"")</f>
        <v>40.79</v>
      </c>
      <c r="O147">
        <f>IF(Tabelle2!A146&gt;0,Tabelle2!H146,"")</f>
        <v>10223</v>
      </c>
      <c r="P147" s="76" t="str">
        <f>IF(Tabelle2!A146&gt;0,VLOOKUP(O147,Kunden!$B$1:$C$2000,2,FALSE),"")</f>
        <v>DE</v>
      </c>
    </row>
    <row r="148" spans="1:16" x14ac:dyDescent="0.25">
      <c r="A148">
        <f>IF(Tabelle2!A147&gt;0,Tabelle2!A147,"")</f>
        <v>143483</v>
      </c>
      <c r="B148" s="72">
        <f>IF(Tabelle2!A147&gt;0,(Tabelle2!B147)*1,"")</f>
        <v>1</v>
      </c>
      <c r="C148" s="26">
        <f>IF(Tabelle2!A147&gt;0,Tabelle2!M147,"")</f>
        <v>1</v>
      </c>
      <c r="D148" s="26"/>
      <c r="E148" s="3">
        <f>IF(Tabelle2!A147&gt;0,Tabelle2!K147,"")</f>
        <v>46106</v>
      </c>
      <c r="F148" t="str">
        <f>IF(Tabelle2!A147&gt;0,Tabelle2!Z147,"")</f>
        <v>Holzplatten AG</v>
      </c>
      <c r="G148" t="str">
        <f>IF(Tabelle2!A147&gt;0,Tabelle2!T147,"")</f>
        <v>B26.0465-01.01-03</v>
      </c>
      <c r="H148" t="str">
        <f>IF(Tabelle2!A147&gt;0,Tabelle2!U147,"")</f>
        <v/>
      </c>
      <c r="I148" t="str">
        <f>IF(Tabelle2!A147&gt;0,Tabelle2!W147,"")</f>
        <v>FIRESWISS FOAM 30-15 / EI30 / 40 dB / 15 mm</v>
      </c>
      <c r="J148">
        <f>IF(Tabelle2!A147&gt;0,Tabelle2!X147,"")</f>
        <v>0</v>
      </c>
      <c r="K148">
        <f>IF(Tabelle2!A147&gt;0,Tabelle2!M147,"")</f>
        <v>1</v>
      </c>
      <c r="L148">
        <f>IF(Tabelle2!A147&gt;0,Tabelle2!N147,"")</f>
        <v>1725</v>
      </c>
      <c r="M148">
        <f>IF(Tabelle2!A147&gt;0,Tabelle2!O147,"")</f>
        <v>233</v>
      </c>
      <c r="N148" s="4">
        <f>IF(Tabelle2!A147&gt;0,Tabelle2!G147,"")</f>
        <v>14.06</v>
      </c>
      <c r="O148">
        <f>IF(Tabelle2!A147&gt;0,Tabelle2!H147,"")</f>
        <v>10900</v>
      </c>
      <c r="P148" s="76" t="str">
        <f>IF(Tabelle2!A147&gt;0,VLOOKUP(O148,Kunden!$B$1:$C$2000,2,FALSE),"")</f>
        <v>DE</v>
      </c>
    </row>
    <row r="149" spans="1:16" x14ac:dyDescent="0.25">
      <c r="A149" t="str">
        <f>IF(Tabelle2!A148&gt;0,Tabelle2!A148,"")</f>
        <v/>
      </c>
      <c r="B149" s="72" t="str">
        <f>IF(Tabelle2!A148&gt;0,(Tabelle2!B148)*1,"")</f>
        <v/>
      </c>
      <c r="C149" s="26" t="str">
        <f>IF(Tabelle2!A148&gt;0,Tabelle2!M148,"")</f>
        <v/>
      </c>
      <c r="D149" s="26"/>
      <c r="E149" s="3" t="str">
        <f>IF(Tabelle2!A148&gt;0,Tabelle2!K148,"")</f>
        <v/>
      </c>
      <c r="F149" t="str">
        <f>IF(Tabelle2!A148&gt;0,Tabelle2!Z148,"")</f>
        <v/>
      </c>
      <c r="G149" t="str">
        <f>IF(Tabelle2!A148&gt;0,Tabelle2!T148,"")</f>
        <v/>
      </c>
      <c r="H149" t="str">
        <f>IF(Tabelle2!A148&gt;0,Tabelle2!U148,"")</f>
        <v/>
      </c>
      <c r="I149" t="str">
        <f>IF(Tabelle2!A148&gt;0,Tabelle2!W148,"")</f>
        <v/>
      </c>
      <c r="J149" t="str">
        <f>IF(Tabelle2!A148&gt;0,Tabelle2!X148,"")</f>
        <v/>
      </c>
      <c r="K149" t="str">
        <f>IF(Tabelle2!A148&gt;0,Tabelle2!M148,"")</f>
        <v/>
      </c>
      <c r="L149" t="str">
        <f>IF(Tabelle2!A148&gt;0,Tabelle2!N148,"")</f>
        <v/>
      </c>
      <c r="M149" t="str">
        <f>IF(Tabelle2!A148&gt;0,Tabelle2!O148,"")</f>
        <v/>
      </c>
      <c r="N149" s="4" t="str">
        <f>IF(Tabelle2!A148&gt;0,Tabelle2!G148,"")</f>
        <v/>
      </c>
      <c r="O149" t="str">
        <f>IF(Tabelle2!A148&gt;0,Tabelle2!H148,"")</f>
        <v/>
      </c>
      <c r="P149" s="76" t="str">
        <f>IF(Tabelle2!A148&gt;0,VLOOKUP(O149,Kunden!$B$1:$C$2000,2,FALSE),"")</f>
        <v/>
      </c>
    </row>
    <row r="150" spans="1:16" x14ac:dyDescent="0.25">
      <c r="A150" t="str">
        <f>IF(Tabelle2!A149&gt;0,Tabelle2!A149,"")</f>
        <v/>
      </c>
      <c r="B150" s="72" t="str">
        <f>IF(Tabelle2!A149&gt;0,(Tabelle2!B149)*1,"")</f>
        <v/>
      </c>
      <c r="C150" s="26" t="str">
        <f>IF(Tabelle2!A149&gt;0,Tabelle2!M149,"")</f>
        <v/>
      </c>
      <c r="D150" s="26"/>
      <c r="E150" s="3" t="str">
        <f>IF(Tabelle2!A149&gt;0,Tabelle2!K149,"")</f>
        <v/>
      </c>
      <c r="F150" t="str">
        <f>IF(Tabelle2!A149&gt;0,Tabelle2!Z149,"")</f>
        <v/>
      </c>
      <c r="G150" t="str">
        <f>IF(Tabelle2!A149&gt;0,Tabelle2!T149,"")</f>
        <v/>
      </c>
      <c r="H150" t="str">
        <f>IF(Tabelle2!A149&gt;0,Tabelle2!U149,"")</f>
        <v/>
      </c>
      <c r="I150" t="str">
        <f>IF(Tabelle2!A149&gt;0,Tabelle2!W149,"")</f>
        <v/>
      </c>
      <c r="J150" t="str">
        <f>IF(Tabelle2!A149&gt;0,Tabelle2!X149,"")</f>
        <v/>
      </c>
      <c r="K150" t="str">
        <f>IF(Tabelle2!A149&gt;0,Tabelle2!M149,"")</f>
        <v/>
      </c>
      <c r="L150" t="str">
        <f>IF(Tabelle2!A149&gt;0,Tabelle2!N149,"")</f>
        <v/>
      </c>
      <c r="M150" t="str">
        <f>IF(Tabelle2!A149&gt;0,Tabelle2!O149,"")</f>
        <v/>
      </c>
      <c r="N150" s="4" t="str">
        <f>IF(Tabelle2!A149&gt;0,Tabelle2!G149,"")</f>
        <v/>
      </c>
      <c r="O150" t="str">
        <f>IF(Tabelle2!A149&gt;0,Tabelle2!H149,"")</f>
        <v/>
      </c>
      <c r="P150" s="76" t="str">
        <f>IF(Tabelle2!A149&gt;0,VLOOKUP(O150,Kunden!$B$1:$C$2000,2,FALSE),"")</f>
        <v/>
      </c>
    </row>
    <row r="151" spans="1:16" x14ac:dyDescent="0.25">
      <c r="A151" t="str">
        <f>IF(Tabelle2!A150&gt;0,Tabelle2!A150,"")</f>
        <v/>
      </c>
      <c r="B151" s="72" t="str">
        <f>IF(Tabelle2!A150&gt;0,(Tabelle2!B150)*1,"")</f>
        <v/>
      </c>
      <c r="C151" s="26" t="str">
        <f>IF(Tabelle2!A150&gt;0,Tabelle2!M150,"")</f>
        <v/>
      </c>
      <c r="D151" s="26"/>
      <c r="E151" s="3" t="str">
        <f>IF(Tabelle2!A150&gt;0,Tabelle2!K150,"")</f>
        <v/>
      </c>
      <c r="F151" t="str">
        <f>IF(Tabelle2!A150&gt;0,Tabelle2!Z150,"")</f>
        <v/>
      </c>
      <c r="G151" t="str">
        <f>IF(Tabelle2!A150&gt;0,Tabelle2!T150,"")</f>
        <v/>
      </c>
      <c r="H151" t="str">
        <f>IF(Tabelle2!A150&gt;0,Tabelle2!U150,"")</f>
        <v/>
      </c>
      <c r="I151" t="str">
        <f>IF(Tabelle2!A150&gt;0,Tabelle2!W150,"")</f>
        <v/>
      </c>
      <c r="J151" t="str">
        <f>IF(Tabelle2!A150&gt;0,Tabelle2!X150,"")</f>
        <v/>
      </c>
      <c r="K151" t="str">
        <f>IF(Tabelle2!A150&gt;0,Tabelle2!M150,"")</f>
        <v/>
      </c>
      <c r="L151" t="str">
        <f>IF(Tabelle2!A150&gt;0,Tabelle2!N150,"")</f>
        <v/>
      </c>
      <c r="M151" t="str">
        <f>IF(Tabelle2!A150&gt;0,Tabelle2!O150,"")</f>
        <v/>
      </c>
      <c r="N151" s="4" t="str">
        <f>IF(Tabelle2!A150&gt;0,Tabelle2!G150,"")</f>
        <v/>
      </c>
      <c r="O151" t="str">
        <f>IF(Tabelle2!A150&gt;0,Tabelle2!H150,"")</f>
        <v/>
      </c>
      <c r="P151" s="76" t="str">
        <f>IF(Tabelle2!A150&gt;0,VLOOKUP(O151,Kunden!$B$1:$C$2000,2,FALSE),"")</f>
        <v/>
      </c>
    </row>
    <row r="152" spans="1:16" x14ac:dyDescent="0.25">
      <c r="A152" t="str">
        <f>IF(Tabelle2!A151&gt;0,Tabelle2!A151,"")</f>
        <v/>
      </c>
      <c r="B152" s="72" t="str">
        <f>IF(Tabelle2!A151&gt;0,(Tabelle2!B151)*1,"")</f>
        <v/>
      </c>
      <c r="C152" s="26" t="str">
        <f>IF(Tabelle2!A151&gt;0,Tabelle2!M151,"")</f>
        <v/>
      </c>
      <c r="D152" s="26"/>
      <c r="E152" s="3" t="str">
        <f>IF(Tabelle2!A151&gt;0,Tabelle2!K151,"")</f>
        <v/>
      </c>
      <c r="F152" t="str">
        <f>IF(Tabelle2!A151&gt;0,Tabelle2!Z151,"")</f>
        <v/>
      </c>
      <c r="G152" t="str">
        <f>IF(Tabelle2!A151&gt;0,Tabelle2!T151,"")</f>
        <v/>
      </c>
      <c r="H152" t="str">
        <f>IF(Tabelle2!A151&gt;0,Tabelle2!U151,"")</f>
        <v/>
      </c>
      <c r="I152" t="str">
        <f>IF(Tabelle2!A151&gt;0,Tabelle2!W151,"")</f>
        <v/>
      </c>
      <c r="J152" t="str">
        <f>IF(Tabelle2!A151&gt;0,Tabelle2!X151,"")</f>
        <v/>
      </c>
      <c r="K152" t="str">
        <f>IF(Tabelle2!A151&gt;0,Tabelle2!M151,"")</f>
        <v/>
      </c>
      <c r="L152" t="str">
        <f>IF(Tabelle2!A151&gt;0,Tabelle2!N151,"")</f>
        <v/>
      </c>
      <c r="M152" t="str">
        <f>IF(Tabelle2!A151&gt;0,Tabelle2!O151,"")</f>
        <v/>
      </c>
      <c r="N152" s="4" t="str">
        <f>IF(Tabelle2!A151&gt;0,Tabelle2!G151,"")</f>
        <v/>
      </c>
      <c r="O152" t="str">
        <f>IF(Tabelle2!A151&gt;0,Tabelle2!H151,"")</f>
        <v/>
      </c>
      <c r="P152" s="76" t="str">
        <f>IF(Tabelle2!A151&gt;0,VLOOKUP(O152,Kunden!$B$1:$C$2000,2,FALSE),"")</f>
        <v/>
      </c>
    </row>
    <row r="153" spans="1:16" x14ac:dyDescent="0.25">
      <c r="A153" t="str">
        <f>IF(Tabelle2!A152&gt;0,Tabelle2!A152,"")</f>
        <v/>
      </c>
      <c r="B153" s="72" t="str">
        <f>IF(Tabelle2!A152&gt;0,(Tabelle2!B152)*1,"")</f>
        <v/>
      </c>
      <c r="C153" s="26" t="str">
        <f>IF(Tabelle2!A152&gt;0,Tabelle2!M152,"")</f>
        <v/>
      </c>
      <c r="D153" s="26"/>
      <c r="E153" s="3" t="str">
        <f>IF(Tabelle2!A152&gt;0,Tabelle2!K152,"")</f>
        <v/>
      </c>
      <c r="F153" t="str">
        <f>IF(Tabelle2!A152&gt;0,Tabelle2!Z152,"")</f>
        <v/>
      </c>
      <c r="G153" t="str">
        <f>IF(Tabelle2!A152&gt;0,Tabelle2!T152,"")</f>
        <v/>
      </c>
      <c r="H153" t="str">
        <f>IF(Tabelle2!A152&gt;0,Tabelle2!U152,"")</f>
        <v/>
      </c>
      <c r="I153" t="str">
        <f>IF(Tabelle2!A152&gt;0,Tabelle2!W152,"")</f>
        <v/>
      </c>
      <c r="J153" t="str">
        <f>IF(Tabelle2!A152&gt;0,Tabelle2!X152,"")</f>
        <v/>
      </c>
      <c r="K153" t="str">
        <f>IF(Tabelle2!A152&gt;0,Tabelle2!M152,"")</f>
        <v/>
      </c>
      <c r="L153" t="str">
        <f>IF(Tabelle2!A152&gt;0,Tabelle2!N152,"")</f>
        <v/>
      </c>
      <c r="M153" t="str">
        <f>IF(Tabelle2!A152&gt;0,Tabelle2!O152,"")</f>
        <v/>
      </c>
      <c r="N153" s="4" t="str">
        <f>IF(Tabelle2!A152&gt;0,Tabelle2!G152,"")</f>
        <v/>
      </c>
      <c r="O153" t="str">
        <f>IF(Tabelle2!A152&gt;0,Tabelle2!H152,"")</f>
        <v/>
      </c>
      <c r="P153" s="76" t="str">
        <f>IF(Tabelle2!A152&gt;0,VLOOKUP(O153,Kunden!$B$1:$C$2000,2,FALSE),"")</f>
        <v/>
      </c>
    </row>
    <row r="154" spans="1:16" x14ac:dyDescent="0.25">
      <c r="A154" t="str">
        <f>IF(Tabelle2!A153&gt;0,Tabelle2!A153,"")</f>
        <v/>
      </c>
      <c r="B154" s="72" t="str">
        <f>IF(Tabelle2!A153&gt;0,(Tabelle2!B153)*1,"")</f>
        <v/>
      </c>
      <c r="C154" s="26" t="str">
        <f>IF(Tabelle2!A153&gt;0,Tabelle2!M153,"")</f>
        <v/>
      </c>
      <c r="D154" s="26"/>
      <c r="E154" s="3" t="str">
        <f>IF(Tabelle2!A153&gt;0,Tabelle2!K153,"")</f>
        <v/>
      </c>
      <c r="F154" t="str">
        <f>IF(Tabelle2!A153&gt;0,Tabelle2!Z153,"")</f>
        <v/>
      </c>
      <c r="G154" t="str">
        <f>IF(Tabelle2!A153&gt;0,Tabelle2!T153,"")</f>
        <v/>
      </c>
      <c r="H154" t="str">
        <f>IF(Tabelle2!A153&gt;0,Tabelle2!U153,"")</f>
        <v/>
      </c>
      <c r="I154" t="str">
        <f>IF(Tabelle2!A153&gt;0,Tabelle2!W153,"")</f>
        <v/>
      </c>
      <c r="J154" t="str">
        <f>IF(Tabelle2!A153&gt;0,Tabelle2!X153,"")</f>
        <v/>
      </c>
      <c r="K154" t="str">
        <f>IF(Tabelle2!A153&gt;0,Tabelle2!M153,"")</f>
        <v/>
      </c>
      <c r="L154" t="str">
        <f>IF(Tabelle2!A153&gt;0,Tabelle2!N153,"")</f>
        <v/>
      </c>
      <c r="M154" t="str">
        <f>IF(Tabelle2!A153&gt;0,Tabelle2!O153,"")</f>
        <v/>
      </c>
      <c r="N154" s="4" t="str">
        <f>IF(Tabelle2!A153&gt;0,Tabelle2!G153,"")</f>
        <v/>
      </c>
      <c r="O154" t="str">
        <f>IF(Tabelle2!A153&gt;0,Tabelle2!H153,"")</f>
        <v/>
      </c>
      <c r="P154" s="76" t="str">
        <f>IF(Tabelle2!A153&gt;0,VLOOKUP(O154,Kunden!$B$1:$C$2000,2,FALSE),"")</f>
        <v/>
      </c>
    </row>
    <row r="155" spans="1:16" x14ac:dyDescent="0.25">
      <c r="A155" t="str">
        <f>IF(Tabelle2!A154&gt;0,Tabelle2!A154,"")</f>
        <v/>
      </c>
      <c r="B155" s="72" t="str">
        <f>IF(Tabelle2!A154&gt;0,(Tabelle2!B154)*1,"")</f>
        <v/>
      </c>
      <c r="C155" s="26" t="str">
        <f>IF(Tabelle2!A154&gt;0,Tabelle2!M154,"")</f>
        <v/>
      </c>
      <c r="D155" s="26"/>
      <c r="E155" s="3" t="str">
        <f>IF(Tabelle2!A154&gt;0,Tabelle2!K154,"")</f>
        <v/>
      </c>
      <c r="F155" t="str">
        <f>IF(Tabelle2!A154&gt;0,Tabelle2!Z154,"")</f>
        <v/>
      </c>
      <c r="G155" t="str">
        <f>IF(Tabelle2!A154&gt;0,Tabelle2!T154,"")</f>
        <v/>
      </c>
      <c r="H155" t="str">
        <f>IF(Tabelle2!A154&gt;0,Tabelle2!U154,"")</f>
        <v/>
      </c>
      <c r="I155" t="str">
        <f>IF(Tabelle2!A154&gt;0,Tabelle2!W154,"")</f>
        <v/>
      </c>
      <c r="J155" t="str">
        <f>IF(Tabelle2!A154&gt;0,Tabelle2!X154,"")</f>
        <v/>
      </c>
      <c r="K155" t="str">
        <f>IF(Tabelle2!A154&gt;0,Tabelle2!M154,"")</f>
        <v/>
      </c>
      <c r="L155" t="str">
        <f>IF(Tabelle2!A154&gt;0,Tabelle2!N154,"")</f>
        <v/>
      </c>
      <c r="M155" t="str">
        <f>IF(Tabelle2!A154&gt;0,Tabelle2!O154,"")</f>
        <v/>
      </c>
      <c r="N155" s="4" t="str">
        <f>IF(Tabelle2!A154&gt;0,Tabelle2!G154,"")</f>
        <v/>
      </c>
      <c r="O155" t="str">
        <f>IF(Tabelle2!A154&gt;0,Tabelle2!H154,"")</f>
        <v/>
      </c>
      <c r="P155" s="76" t="str">
        <f>IF(Tabelle2!A154&gt;0,VLOOKUP(O155,Kunden!$B$1:$C$2000,2,FALSE),"")</f>
        <v/>
      </c>
    </row>
    <row r="156" spans="1:16" x14ac:dyDescent="0.25">
      <c r="A156" t="str">
        <f>IF(Tabelle2!A155&gt;0,Tabelle2!A155,"")</f>
        <v/>
      </c>
      <c r="B156" s="72" t="str">
        <f>IF(Tabelle2!A155&gt;0,(Tabelle2!B155)*1,"")</f>
        <v/>
      </c>
      <c r="C156" s="26" t="str">
        <f>IF(Tabelle2!A155&gt;0,Tabelle2!M155,"")</f>
        <v/>
      </c>
      <c r="D156" s="26"/>
      <c r="E156" s="3" t="str">
        <f>IF(Tabelle2!A155&gt;0,Tabelle2!K155,"")</f>
        <v/>
      </c>
      <c r="F156" t="str">
        <f>IF(Tabelle2!A155&gt;0,Tabelle2!Z155,"")</f>
        <v/>
      </c>
      <c r="G156" t="str">
        <f>IF(Tabelle2!A155&gt;0,Tabelle2!T155,"")</f>
        <v/>
      </c>
      <c r="H156" t="str">
        <f>IF(Tabelle2!A155&gt;0,Tabelle2!U155,"")</f>
        <v/>
      </c>
      <c r="I156" t="str">
        <f>IF(Tabelle2!A155&gt;0,Tabelle2!W155,"")</f>
        <v/>
      </c>
      <c r="J156" t="str">
        <f>IF(Tabelle2!A155&gt;0,Tabelle2!X155,"")</f>
        <v/>
      </c>
      <c r="K156" t="str">
        <f>IF(Tabelle2!A155&gt;0,Tabelle2!M155,"")</f>
        <v/>
      </c>
      <c r="L156" t="str">
        <f>IF(Tabelle2!A155&gt;0,Tabelle2!N155,"")</f>
        <v/>
      </c>
      <c r="M156" t="str">
        <f>IF(Tabelle2!A155&gt;0,Tabelle2!O155,"")</f>
        <v/>
      </c>
      <c r="N156" s="4" t="str">
        <f>IF(Tabelle2!A155&gt;0,Tabelle2!G155,"")</f>
        <v/>
      </c>
      <c r="O156" t="str">
        <f>IF(Tabelle2!A155&gt;0,Tabelle2!H155,"")</f>
        <v/>
      </c>
      <c r="P156" s="76" t="str">
        <f>IF(Tabelle2!A155&gt;0,VLOOKUP(O156,Kunden!$B$1:$C$2000,2,FALSE),"")</f>
        <v/>
      </c>
    </row>
    <row r="157" spans="1:16" x14ac:dyDescent="0.25">
      <c r="A157" t="str">
        <f>IF(Tabelle2!A156&gt;0,Tabelle2!A156,"")</f>
        <v/>
      </c>
      <c r="B157" s="72" t="str">
        <f>IF(Tabelle2!A156&gt;0,(Tabelle2!B156)*1,"")</f>
        <v/>
      </c>
      <c r="C157" s="26" t="str">
        <f>IF(Tabelle2!A156&gt;0,Tabelle2!M156,"")</f>
        <v/>
      </c>
      <c r="D157" s="26"/>
      <c r="E157" s="3" t="str">
        <f>IF(Tabelle2!A156&gt;0,Tabelle2!K156,"")</f>
        <v/>
      </c>
      <c r="F157" t="str">
        <f>IF(Tabelle2!A156&gt;0,Tabelle2!Z156,"")</f>
        <v/>
      </c>
      <c r="G157" t="str">
        <f>IF(Tabelle2!A156&gt;0,Tabelle2!T156,"")</f>
        <v/>
      </c>
      <c r="H157" t="str">
        <f>IF(Tabelle2!A156&gt;0,Tabelle2!U156,"")</f>
        <v/>
      </c>
      <c r="I157" t="str">
        <f>IF(Tabelle2!A156&gt;0,Tabelle2!W156,"")</f>
        <v/>
      </c>
      <c r="J157" t="str">
        <f>IF(Tabelle2!A156&gt;0,Tabelle2!X156,"")</f>
        <v/>
      </c>
      <c r="K157" t="str">
        <f>IF(Tabelle2!A156&gt;0,Tabelle2!M156,"")</f>
        <v/>
      </c>
      <c r="L157" t="str">
        <f>IF(Tabelle2!A156&gt;0,Tabelle2!N156,"")</f>
        <v/>
      </c>
      <c r="M157" t="str">
        <f>IF(Tabelle2!A156&gt;0,Tabelle2!O156,"")</f>
        <v/>
      </c>
      <c r="N157" s="4" t="str">
        <f>IF(Tabelle2!A156&gt;0,Tabelle2!G156,"")</f>
        <v/>
      </c>
      <c r="O157" t="str">
        <f>IF(Tabelle2!A156&gt;0,Tabelle2!H156,"")</f>
        <v/>
      </c>
      <c r="P157" s="76" t="str">
        <f>IF(Tabelle2!A156&gt;0,VLOOKUP(O157,Kunden!$B$1:$C$2000,2,FALSE),"")</f>
        <v/>
      </c>
    </row>
    <row r="158" spans="1:16" x14ac:dyDescent="0.25">
      <c r="A158" t="str">
        <f>IF(Tabelle2!A157&gt;0,Tabelle2!A157,"")</f>
        <v/>
      </c>
      <c r="B158" s="72" t="str">
        <f>IF(Tabelle2!A157&gt;0,(Tabelle2!B157)*1,"")</f>
        <v/>
      </c>
      <c r="C158" s="26" t="str">
        <f>IF(Tabelle2!A157&gt;0,Tabelle2!M157,"")</f>
        <v/>
      </c>
      <c r="D158" s="26"/>
      <c r="E158" s="3" t="str">
        <f>IF(Tabelle2!A157&gt;0,Tabelle2!K157,"")</f>
        <v/>
      </c>
      <c r="F158" t="str">
        <f>IF(Tabelle2!A157&gt;0,Tabelle2!Z157,"")</f>
        <v/>
      </c>
      <c r="G158" t="str">
        <f>IF(Tabelle2!A157&gt;0,Tabelle2!T157,"")</f>
        <v/>
      </c>
      <c r="H158" t="str">
        <f>IF(Tabelle2!A157&gt;0,Tabelle2!U157,"")</f>
        <v/>
      </c>
      <c r="I158" t="str">
        <f>IF(Tabelle2!A157&gt;0,Tabelle2!W157,"")</f>
        <v/>
      </c>
      <c r="J158" t="str">
        <f>IF(Tabelle2!A157&gt;0,Tabelle2!X157,"")</f>
        <v/>
      </c>
      <c r="K158" t="str">
        <f>IF(Tabelle2!A157&gt;0,Tabelle2!M157,"")</f>
        <v/>
      </c>
      <c r="L158" t="str">
        <f>IF(Tabelle2!A157&gt;0,Tabelle2!N157,"")</f>
        <v/>
      </c>
      <c r="M158" t="str">
        <f>IF(Tabelle2!A157&gt;0,Tabelle2!O157,"")</f>
        <v/>
      </c>
      <c r="N158" s="4" t="str">
        <f>IF(Tabelle2!A157&gt;0,Tabelle2!G157,"")</f>
        <v/>
      </c>
      <c r="O158" t="str">
        <f>IF(Tabelle2!A157&gt;0,Tabelle2!H157,"")</f>
        <v/>
      </c>
      <c r="P158" s="76" t="str">
        <f>IF(Tabelle2!A157&gt;0,VLOOKUP(O158,Kunden!$B$1:$C$2000,2,FALSE),"")</f>
        <v/>
      </c>
    </row>
    <row r="159" spans="1:16" x14ac:dyDescent="0.25">
      <c r="A159" t="str">
        <f>IF(Tabelle2!A158&gt;0,Tabelle2!A158,"")</f>
        <v/>
      </c>
      <c r="B159" s="72" t="str">
        <f>IF(Tabelle2!A158&gt;0,(Tabelle2!B158)*1,"")</f>
        <v/>
      </c>
      <c r="C159" s="26" t="str">
        <f>IF(Tabelle2!A158&gt;0,Tabelle2!M158,"")</f>
        <v/>
      </c>
      <c r="D159" s="26"/>
      <c r="E159" s="3" t="str">
        <f>IF(Tabelle2!A158&gt;0,Tabelle2!K158,"")</f>
        <v/>
      </c>
      <c r="F159" t="str">
        <f>IF(Tabelle2!A158&gt;0,Tabelle2!Z158,"")</f>
        <v/>
      </c>
      <c r="G159" t="str">
        <f>IF(Tabelle2!A158&gt;0,Tabelle2!T158,"")</f>
        <v/>
      </c>
      <c r="H159" t="str">
        <f>IF(Tabelle2!A158&gt;0,Tabelle2!U158,"")</f>
        <v/>
      </c>
      <c r="I159" t="str">
        <f>IF(Tabelle2!A158&gt;0,Tabelle2!W158,"")</f>
        <v/>
      </c>
      <c r="J159" t="str">
        <f>IF(Tabelle2!A158&gt;0,Tabelle2!X158,"")</f>
        <v/>
      </c>
      <c r="K159" t="str">
        <f>IF(Tabelle2!A158&gt;0,Tabelle2!M158,"")</f>
        <v/>
      </c>
      <c r="L159" t="str">
        <f>IF(Tabelle2!A158&gt;0,Tabelle2!N158,"")</f>
        <v/>
      </c>
      <c r="M159" t="str">
        <f>IF(Tabelle2!A158&gt;0,Tabelle2!O158,"")</f>
        <v/>
      </c>
      <c r="N159" s="4" t="str">
        <f>IF(Tabelle2!A158&gt;0,Tabelle2!G158,"")</f>
        <v/>
      </c>
      <c r="O159" t="str">
        <f>IF(Tabelle2!A158&gt;0,Tabelle2!H158,"")</f>
        <v/>
      </c>
      <c r="P159" s="76" t="str">
        <f>IF(Tabelle2!A158&gt;0,VLOOKUP(O159,Kunden!$B$1:$C$2000,2,FALSE),"")</f>
        <v/>
      </c>
    </row>
    <row r="160" spans="1:16" x14ac:dyDescent="0.25">
      <c r="A160" t="str">
        <f>IF(Tabelle2!A159&gt;0,Tabelle2!A159,"")</f>
        <v/>
      </c>
      <c r="B160" s="72" t="str">
        <f>IF(Tabelle2!A159&gt;0,(Tabelle2!B159)*1,"")</f>
        <v/>
      </c>
      <c r="C160" s="26" t="str">
        <f>IF(Tabelle2!A159&gt;0,Tabelle2!M159,"")</f>
        <v/>
      </c>
      <c r="D160" s="26"/>
      <c r="E160" s="3" t="str">
        <f>IF(Tabelle2!A159&gt;0,Tabelle2!K159,"")</f>
        <v/>
      </c>
      <c r="F160" t="str">
        <f>IF(Tabelle2!A159&gt;0,Tabelle2!Z159,"")</f>
        <v/>
      </c>
      <c r="G160" t="str">
        <f>IF(Tabelle2!A159&gt;0,Tabelle2!T159,"")</f>
        <v/>
      </c>
      <c r="H160" t="str">
        <f>IF(Tabelle2!A159&gt;0,Tabelle2!U159,"")</f>
        <v/>
      </c>
      <c r="I160" t="str">
        <f>IF(Tabelle2!A159&gt;0,Tabelle2!W159,"")</f>
        <v/>
      </c>
      <c r="J160" t="str">
        <f>IF(Tabelle2!A159&gt;0,Tabelle2!X159,"")</f>
        <v/>
      </c>
      <c r="K160" t="str">
        <f>IF(Tabelle2!A159&gt;0,Tabelle2!M159,"")</f>
        <v/>
      </c>
      <c r="L160" t="str">
        <f>IF(Tabelle2!A159&gt;0,Tabelle2!N159,"")</f>
        <v/>
      </c>
      <c r="M160" t="str">
        <f>IF(Tabelle2!A159&gt;0,Tabelle2!O159,"")</f>
        <v/>
      </c>
      <c r="N160" s="4" t="str">
        <f>IF(Tabelle2!A159&gt;0,Tabelle2!G159,"")</f>
        <v/>
      </c>
      <c r="O160" t="str">
        <f>IF(Tabelle2!A159&gt;0,Tabelle2!H159,"")</f>
        <v/>
      </c>
      <c r="P160" s="76" t="str">
        <f>IF(Tabelle2!A159&gt;0,VLOOKUP(O160,Kunden!$B$1:$C$2000,2,FALSE),"")</f>
        <v/>
      </c>
    </row>
    <row r="161" spans="1:16" x14ac:dyDescent="0.25">
      <c r="A161" t="str">
        <f>IF(Tabelle2!A160&gt;0,Tabelle2!A160,"")</f>
        <v/>
      </c>
      <c r="B161" s="72" t="str">
        <f>IF(Tabelle2!A160&gt;0,(Tabelle2!B160)*1,"")</f>
        <v/>
      </c>
      <c r="C161" s="26" t="str">
        <f>IF(Tabelle2!A160&gt;0,Tabelle2!M160,"")</f>
        <v/>
      </c>
      <c r="D161" s="26"/>
      <c r="E161" s="3" t="str">
        <f>IF(Tabelle2!A160&gt;0,Tabelle2!K160,"")</f>
        <v/>
      </c>
      <c r="F161" t="str">
        <f>IF(Tabelle2!A160&gt;0,Tabelle2!Z160,"")</f>
        <v/>
      </c>
      <c r="G161" t="str">
        <f>IF(Tabelle2!A160&gt;0,Tabelle2!T160,"")</f>
        <v/>
      </c>
      <c r="H161" t="str">
        <f>IF(Tabelle2!A160&gt;0,Tabelle2!U160,"")</f>
        <v/>
      </c>
      <c r="I161" t="str">
        <f>IF(Tabelle2!A160&gt;0,Tabelle2!W160,"")</f>
        <v/>
      </c>
      <c r="J161" t="str">
        <f>IF(Tabelle2!A160&gt;0,Tabelle2!X160,"")</f>
        <v/>
      </c>
      <c r="K161" t="str">
        <f>IF(Tabelle2!A160&gt;0,Tabelle2!M160,"")</f>
        <v/>
      </c>
      <c r="L161" t="str">
        <f>IF(Tabelle2!A160&gt;0,Tabelle2!N160,"")</f>
        <v/>
      </c>
      <c r="M161" t="str">
        <f>IF(Tabelle2!A160&gt;0,Tabelle2!O160,"")</f>
        <v/>
      </c>
      <c r="N161" s="4" t="str">
        <f>IF(Tabelle2!A160&gt;0,Tabelle2!G160,"")</f>
        <v/>
      </c>
      <c r="O161" t="str">
        <f>IF(Tabelle2!A160&gt;0,Tabelle2!H160,"")</f>
        <v/>
      </c>
      <c r="P161" s="76" t="str">
        <f>IF(Tabelle2!A160&gt;0,VLOOKUP(O161,Kunden!$B$1:$C$2000,2,FALSE),"")</f>
        <v/>
      </c>
    </row>
    <row r="162" spans="1:16" x14ac:dyDescent="0.25">
      <c r="A162" t="str">
        <f>IF(Tabelle2!A161&gt;0,Tabelle2!A161,"")</f>
        <v/>
      </c>
      <c r="B162" s="72" t="str">
        <f>IF(Tabelle2!A161&gt;0,(Tabelle2!B161)*1,"")</f>
        <v/>
      </c>
      <c r="C162" s="26" t="str">
        <f>IF(Tabelle2!A161&gt;0,Tabelle2!M161,"")</f>
        <v/>
      </c>
      <c r="D162" s="26"/>
      <c r="E162" s="3" t="str">
        <f>IF(Tabelle2!A161&gt;0,Tabelle2!K161,"")</f>
        <v/>
      </c>
      <c r="F162" t="str">
        <f>IF(Tabelle2!A161&gt;0,Tabelle2!Z161,"")</f>
        <v/>
      </c>
      <c r="G162" t="str">
        <f>IF(Tabelle2!A161&gt;0,Tabelle2!T161,"")</f>
        <v/>
      </c>
      <c r="H162" t="str">
        <f>IF(Tabelle2!A161&gt;0,Tabelle2!U161,"")</f>
        <v/>
      </c>
      <c r="I162" t="str">
        <f>IF(Tabelle2!A161&gt;0,Tabelle2!W161,"")</f>
        <v/>
      </c>
      <c r="J162" t="str">
        <f>IF(Tabelle2!A161&gt;0,Tabelle2!X161,"")</f>
        <v/>
      </c>
      <c r="K162" t="str">
        <f>IF(Tabelle2!A161&gt;0,Tabelle2!M161,"")</f>
        <v/>
      </c>
      <c r="L162" t="str">
        <f>IF(Tabelle2!A161&gt;0,Tabelle2!N161,"")</f>
        <v/>
      </c>
      <c r="M162" t="str">
        <f>IF(Tabelle2!A161&gt;0,Tabelle2!O161,"")</f>
        <v/>
      </c>
      <c r="N162" s="4" t="str">
        <f>IF(Tabelle2!A161&gt;0,Tabelle2!G161,"")</f>
        <v/>
      </c>
      <c r="O162" t="str">
        <f>IF(Tabelle2!A161&gt;0,Tabelle2!H161,"")</f>
        <v/>
      </c>
      <c r="P162" s="76" t="str">
        <f>IF(Tabelle2!A161&gt;0,VLOOKUP(O162,Kunden!$B$1:$C$2000,2,FALSE),"")</f>
        <v/>
      </c>
    </row>
    <row r="163" spans="1:16" x14ac:dyDescent="0.25">
      <c r="A163" t="str">
        <f>IF(Tabelle2!A162&gt;0,Tabelle2!A162,"")</f>
        <v/>
      </c>
      <c r="B163" s="72" t="str">
        <f>IF(Tabelle2!A162&gt;0,(Tabelle2!B162)*1,"")</f>
        <v/>
      </c>
      <c r="C163" s="26" t="str">
        <f>IF(Tabelle2!A162&gt;0,Tabelle2!M162,"")</f>
        <v/>
      </c>
      <c r="D163" s="26"/>
      <c r="E163" s="3" t="str">
        <f>IF(Tabelle2!A162&gt;0,Tabelle2!K162,"")</f>
        <v/>
      </c>
      <c r="F163" t="str">
        <f>IF(Tabelle2!A162&gt;0,Tabelle2!Z162,"")</f>
        <v/>
      </c>
      <c r="G163" t="str">
        <f>IF(Tabelle2!A162&gt;0,Tabelle2!T162,"")</f>
        <v/>
      </c>
      <c r="H163" t="str">
        <f>IF(Tabelle2!A162&gt;0,Tabelle2!U162,"")</f>
        <v/>
      </c>
      <c r="I163" t="str">
        <f>IF(Tabelle2!A162&gt;0,Tabelle2!W162,"")</f>
        <v/>
      </c>
      <c r="J163" t="str">
        <f>IF(Tabelle2!A162&gt;0,Tabelle2!X162,"")</f>
        <v/>
      </c>
      <c r="K163" t="str">
        <f>IF(Tabelle2!A162&gt;0,Tabelle2!M162,"")</f>
        <v/>
      </c>
      <c r="L163" t="str">
        <f>IF(Tabelle2!A162&gt;0,Tabelle2!N162,"")</f>
        <v/>
      </c>
      <c r="M163" t="str">
        <f>IF(Tabelle2!A162&gt;0,Tabelle2!O162,"")</f>
        <v/>
      </c>
      <c r="N163" s="4" t="str">
        <f>IF(Tabelle2!A162&gt;0,Tabelle2!G162,"")</f>
        <v/>
      </c>
      <c r="O163" t="str">
        <f>IF(Tabelle2!A162&gt;0,Tabelle2!H162,"")</f>
        <v/>
      </c>
      <c r="P163" s="76" t="str">
        <f>IF(Tabelle2!A162&gt;0,VLOOKUP(O163,Kunden!$B$1:$C$2000,2,FALSE),"")</f>
        <v/>
      </c>
    </row>
    <row r="164" spans="1:16" x14ac:dyDescent="0.25">
      <c r="A164" t="str">
        <f>IF(Tabelle2!A163&gt;0,Tabelle2!A163,"")</f>
        <v/>
      </c>
      <c r="B164" s="72" t="str">
        <f>IF(Tabelle2!A163&gt;0,(Tabelle2!B163)*1,"")</f>
        <v/>
      </c>
      <c r="C164" s="26" t="str">
        <f>IF(Tabelle2!A163&gt;0,Tabelle2!M163,"")</f>
        <v/>
      </c>
      <c r="D164" s="26"/>
      <c r="E164" s="3" t="str">
        <f>IF(Tabelle2!A163&gt;0,Tabelle2!K163,"")</f>
        <v/>
      </c>
      <c r="F164" t="str">
        <f>IF(Tabelle2!A163&gt;0,Tabelle2!Z163,"")</f>
        <v/>
      </c>
      <c r="G164" t="str">
        <f>IF(Tabelle2!A163&gt;0,Tabelle2!T163,"")</f>
        <v/>
      </c>
      <c r="H164" t="str">
        <f>IF(Tabelle2!A163&gt;0,Tabelle2!U163,"")</f>
        <v/>
      </c>
      <c r="I164" t="str">
        <f>IF(Tabelle2!A163&gt;0,Tabelle2!W163,"")</f>
        <v/>
      </c>
      <c r="J164" t="str">
        <f>IF(Tabelle2!A163&gt;0,Tabelle2!X163,"")</f>
        <v/>
      </c>
      <c r="K164" t="str">
        <f>IF(Tabelle2!A163&gt;0,Tabelle2!M163,"")</f>
        <v/>
      </c>
      <c r="L164" t="str">
        <f>IF(Tabelle2!A163&gt;0,Tabelle2!N163,"")</f>
        <v/>
      </c>
      <c r="M164" t="str">
        <f>IF(Tabelle2!A163&gt;0,Tabelle2!O163,"")</f>
        <v/>
      </c>
      <c r="N164" s="4" t="str">
        <f>IF(Tabelle2!A163&gt;0,Tabelle2!G163,"")</f>
        <v/>
      </c>
      <c r="O164" t="str">
        <f>IF(Tabelle2!A163&gt;0,Tabelle2!H163,"")</f>
        <v/>
      </c>
      <c r="P164" s="76" t="str">
        <f>IF(Tabelle2!A163&gt;0,VLOOKUP(O164,Kunden!$B$1:$C$2000,2,FALSE),"")</f>
        <v/>
      </c>
    </row>
    <row r="165" spans="1:16" x14ac:dyDescent="0.25">
      <c r="A165" t="str">
        <f>IF(Tabelle2!A164&gt;0,Tabelle2!A164,"")</f>
        <v/>
      </c>
      <c r="B165" s="72" t="str">
        <f>IF(Tabelle2!A164&gt;0,(Tabelle2!B164)*1,"")</f>
        <v/>
      </c>
      <c r="C165" s="26" t="str">
        <f>IF(Tabelle2!A164&gt;0,Tabelle2!M164,"")</f>
        <v/>
      </c>
      <c r="D165" s="26"/>
      <c r="E165" s="3" t="str">
        <f>IF(Tabelle2!A164&gt;0,Tabelle2!K164,"")</f>
        <v/>
      </c>
      <c r="F165" t="str">
        <f>IF(Tabelle2!A164&gt;0,Tabelle2!Z164,"")</f>
        <v/>
      </c>
      <c r="G165" t="str">
        <f>IF(Tabelle2!A164&gt;0,Tabelle2!T164,"")</f>
        <v/>
      </c>
      <c r="H165" t="str">
        <f>IF(Tabelle2!A164&gt;0,Tabelle2!U164,"")</f>
        <v/>
      </c>
      <c r="I165" t="str">
        <f>IF(Tabelle2!A164&gt;0,Tabelle2!W164,"")</f>
        <v/>
      </c>
      <c r="J165" t="str">
        <f>IF(Tabelle2!A164&gt;0,Tabelle2!X164,"")</f>
        <v/>
      </c>
      <c r="K165" t="str">
        <f>IF(Tabelle2!A164&gt;0,Tabelle2!M164,"")</f>
        <v/>
      </c>
      <c r="L165" t="str">
        <f>IF(Tabelle2!A164&gt;0,Tabelle2!N164,"")</f>
        <v/>
      </c>
      <c r="M165" t="str">
        <f>IF(Tabelle2!A164&gt;0,Tabelle2!O164,"")</f>
        <v/>
      </c>
      <c r="N165" s="4" t="str">
        <f>IF(Tabelle2!A164&gt;0,Tabelle2!G164,"")</f>
        <v/>
      </c>
      <c r="O165" t="str">
        <f>IF(Tabelle2!A164&gt;0,Tabelle2!H164,"")</f>
        <v/>
      </c>
      <c r="P165" s="76" t="str">
        <f>IF(Tabelle2!A164&gt;0,VLOOKUP(O165,Kunden!$B$1:$C$2000,2,FALSE),"")</f>
        <v/>
      </c>
    </row>
    <row r="166" spans="1:16" x14ac:dyDescent="0.25">
      <c r="A166" t="str">
        <f>IF(Tabelle2!A165&gt;0,Tabelle2!A165,"")</f>
        <v/>
      </c>
      <c r="B166" s="72" t="str">
        <f>IF(Tabelle2!A165&gt;0,(Tabelle2!B165)*1,"")</f>
        <v/>
      </c>
      <c r="C166" s="26" t="str">
        <f>IF(Tabelle2!A165&gt;0,Tabelle2!M165,"")</f>
        <v/>
      </c>
      <c r="D166" s="26"/>
      <c r="E166" s="3" t="str">
        <f>IF(Tabelle2!A165&gt;0,Tabelle2!K165,"")</f>
        <v/>
      </c>
      <c r="F166" t="str">
        <f>IF(Tabelle2!A165&gt;0,Tabelle2!Z165,"")</f>
        <v/>
      </c>
      <c r="G166" t="str">
        <f>IF(Tabelle2!A165&gt;0,Tabelle2!T165,"")</f>
        <v/>
      </c>
      <c r="H166" t="str">
        <f>IF(Tabelle2!A165&gt;0,Tabelle2!U165,"")</f>
        <v/>
      </c>
      <c r="I166" t="str">
        <f>IF(Tabelle2!A165&gt;0,Tabelle2!W165,"")</f>
        <v/>
      </c>
      <c r="J166" t="str">
        <f>IF(Tabelle2!A165&gt;0,Tabelle2!X165,"")</f>
        <v/>
      </c>
      <c r="K166" t="str">
        <f>IF(Tabelle2!A165&gt;0,Tabelle2!M165,"")</f>
        <v/>
      </c>
      <c r="L166" t="str">
        <f>IF(Tabelle2!A165&gt;0,Tabelle2!N165,"")</f>
        <v/>
      </c>
      <c r="M166" t="str">
        <f>IF(Tabelle2!A165&gt;0,Tabelle2!O165,"")</f>
        <v/>
      </c>
      <c r="N166" s="4" t="str">
        <f>IF(Tabelle2!A165&gt;0,Tabelle2!G165,"")</f>
        <v/>
      </c>
      <c r="O166" t="str">
        <f>IF(Tabelle2!A165&gt;0,Tabelle2!H165,"")</f>
        <v/>
      </c>
      <c r="P166" s="76" t="str">
        <f>IF(Tabelle2!A165&gt;0,VLOOKUP(O166,Kunden!$B$1:$C$2000,2,FALSE),"")</f>
        <v/>
      </c>
    </row>
    <row r="167" spans="1:16" x14ac:dyDescent="0.25">
      <c r="A167" t="str">
        <f>IF(Tabelle2!A166&gt;0,Tabelle2!A166,"")</f>
        <v/>
      </c>
      <c r="B167" s="72" t="str">
        <f>IF(Tabelle2!A166&gt;0,(Tabelle2!B166)*1,"")</f>
        <v/>
      </c>
      <c r="C167" s="26" t="str">
        <f>IF(Tabelle2!A166&gt;0,Tabelle2!M166,"")</f>
        <v/>
      </c>
      <c r="D167" s="26"/>
      <c r="E167" s="3" t="str">
        <f>IF(Tabelle2!A166&gt;0,Tabelle2!K166,"")</f>
        <v/>
      </c>
      <c r="F167" t="str">
        <f>IF(Tabelle2!A166&gt;0,Tabelle2!Z166,"")</f>
        <v/>
      </c>
      <c r="G167" t="str">
        <f>IF(Tabelle2!A166&gt;0,Tabelle2!T166,"")</f>
        <v/>
      </c>
      <c r="H167" t="str">
        <f>IF(Tabelle2!A166&gt;0,Tabelle2!U166,"")</f>
        <v/>
      </c>
      <c r="I167" t="str">
        <f>IF(Tabelle2!A166&gt;0,Tabelle2!W166,"")</f>
        <v/>
      </c>
      <c r="J167" t="str">
        <f>IF(Tabelle2!A166&gt;0,Tabelle2!X166,"")</f>
        <v/>
      </c>
      <c r="K167" t="str">
        <f>IF(Tabelle2!A166&gt;0,Tabelle2!M166,"")</f>
        <v/>
      </c>
      <c r="L167" t="str">
        <f>IF(Tabelle2!A166&gt;0,Tabelle2!N166,"")</f>
        <v/>
      </c>
      <c r="M167" t="str">
        <f>IF(Tabelle2!A166&gt;0,Tabelle2!O166,"")</f>
        <v/>
      </c>
      <c r="N167" s="4" t="str">
        <f>IF(Tabelle2!A166&gt;0,Tabelle2!G166,"")</f>
        <v/>
      </c>
      <c r="O167" t="str">
        <f>IF(Tabelle2!A166&gt;0,Tabelle2!H166,"")</f>
        <v/>
      </c>
      <c r="P167" s="76" t="str">
        <f>IF(Tabelle2!A166&gt;0,VLOOKUP(O167,Kunden!$B$1:$C$2000,2,FALSE),"")</f>
        <v/>
      </c>
    </row>
    <row r="168" spans="1:16" x14ac:dyDescent="0.25">
      <c r="A168" t="str">
        <f>IF(Tabelle2!A167&gt;0,Tabelle2!A167,"")</f>
        <v/>
      </c>
      <c r="B168" s="72" t="str">
        <f>IF(Tabelle2!A167&gt;0,(Tabelle2!B167)*1,"")</f>
        <v/>
      </c>
      <c r="C168" s="26" t="str">
        <f>IF(Tabelle2!A167&gt;0,Tabelle2!M167,"")</f>
        <v/>
      </c>
      <c r="D168" s="26"/>
      <c r="E168" s="3" t="str">
        <f>IF(Tabelle2!A167&gt;0,Tabelle2!K167,"")</f>
        <v/>
      </c>
      <c r="F168" t="str">
        <f>IF(Tabelle2!A167&gt;0,Tabelle2!Z167,"")</f>
        <v/>
      </c>
      <c r="G168" t="str">
        <f>IF(Tabelle2!A167&gt;0,Tabelle2!T167,"")</f>
        <v/>
      </c>
      <c r="H168" t="str">
        <f>IF(Tabelle2!A167&gt;0,Tabelle2!U167,"")</f>
        <v/>
      </c>
      <c r="I168" t="str">
        <f>IF(Tabelle2!A167&gt;0,Tabelle2!W167,"")</f>
        <v/>
      </c>
      <c r="J168" t="str">
        <f>IF(Tabelle2!A167&gt;0,Tabelle2!X167,"")</f>
        <v/>
      </c>
      <c r="K168" t="str">
        <f>IF(Tabelle2!A167&gt;0,Tabelle2!M167,"")</f>
        <v/>
      </c>
      <c r="L168" t="str">
        <f>IF(Tabelle2!A167&gt;0,Tabelle2!N167,"")</f>
        <v/>
      </c>
      <c r="M168" t="str">
        <f>IF(Tabelle2!A167&gt;0,Tabelle2!O167,"")</f>
        <v/>
      </c>
      <c r="N168" s="4" t="str">
        <f>IF(Tabelle2!A167&gt;0,Tabelle2!G167,"")</f>
        <v/>
      </c>
      <c r="O168" t="str">
        <f>IF(Tabelle2!A167&gt;0,Tabelle2!H167,"")</f>
        <v/>
      </c>
      <c r="P168" s="76" t="str">
        <f>IF(Tabelle2!A167&gt;0,VLOOKUP(O168,Kunden!$B$1:$C$2000,2,FALSE),"")</f>
        <v/>
      </c>
    </row>
    <row r="169" spans="1:16" x14ac:dyDescent="0.25">
      <c r="A169" t="str">
        <f>IF(Tabelle2!A168&gt;0,Tabelle2!A168,"")</f>
        <v/>
      </c>
      <c r="B169" s="72" t="str">
        <f>IF(Tabelle2!A168&gt;0,(Tabelle2!B168)*1,"")</f>
        <v/>
      </c>
      <c r="C169" s="26" t="str">
        <f>IF(Tabelle2!A168&gt;0,Tabelle2!M168,"")</f>
        <v/>
      </c>
      <c r="D169" s="26"/>
      <c r="E169" s="3" t="str">
        <f>IF(Tabelle2!A168&gt;0,Tabelle2!K168,"")</f>
        <v/>
      </c>
      <c r="F169" t="str">
        <f>IF(Tabelle2!A168&gt;0,Tabelle2!Z168,"")</f>
        <v/>
      </c>
      <c r="G169" t="str">
        <f>IF(Tabelle2!A168&gt;0,Tabelle2!T168,"")</f>
        <v/>
      </c>
      <c r="H169" t="str">
        <f>IF(Tabelle2!A168&gt;0,Tabelle2!U168,"")</f>
        <v/>
      </c>
      <c r="I169" t="str">
        <f>IF(Tabelle2!A168&gt;0,Tabelle2!W168,"")</f>
        <v/>
      </c>
      <c r="J169" t="str">
        <f>IF(Tabelle2!A168&gt;0,Tabelle2!X168,"")</f>
        <v/>
      </c>
      <c r="K169" t="str">
        <f>IF(Tabelle2!A168&gt;0,Tabelle2!M168,"")</f>
        <v/>
      </c>
      <c r="L169" t="str">
        <f>IF(Tabelle2!A168&gt;0,Tabelle2!N168,"")</f>
        <v/>
      </c>
      <c r="M169" t="str">
        <f>IF(Tabelle2!A168&gt;0,Tabelle2!O168,"")</f>
        <v/>
      </c>
      <c r="N169" s="4" t="str">
        <f>IF(Tabelle2!A168&gt;0,Tabelle2!G168,"")</f>
        <v/>
      </c>
      <c r="O169" t="str">
        <f>IF(Tabelle2!A168&gt;0,Tabelle2!H168,"")</f>
        <v/>
      </c>
      <c r="P169" s="76" t="str">
        <f>IF(Tabelle2!A168&gt;0,VLOOKUP(O169,Kunden!$B$1:$C$2000,2,FALSE),"")</f>
        <v/>
      </c>
    </row>
    <row r="170" spans="1:16" x14ac:dyDescent="0.25">
      <c r="A170" t="str">
        <f>IF(Tabelle2!A169&gt;0,Tabelle2!A169,"")</f>
        <v/>
      </c>
      <c r="B170" s="72" t="str">
        <f>IF(Tabelle2!A169&gt;0,(Tabelle2!B169)*1,"")</f>
        <v/>
      </c>
      <c r="C170" s="26" t="str">
        <f>IF(Tabelle2!A169&gt;0,Tabelle2!M169,"")</f>
        <v/>
      </c>
      <c r="D170" s="26"/>
      <c r="E170" s="3" t="str">
        <f>IF(Tabelle2!A169&gt;0,Tabelle2!K169,"")</f>
        <v/>
      </c>
      <c r="F170" t="str">
        <f>IF(Tabelle2!A169&gt;0,Tabelle2!Z169,"")</f>
        <v/>
      </c>
      <c r="G170" t="str">
        <f>IF(Tabelle2!A169&gt;0,Tabelle2!T169,"")</f>
        <v/>
      </c>
      <c r="H170" t="str">
        <f>IF(Tabelle2!A169&gt;0,Tabelle2!U169,"")</f>
        <v/>
      </c>
      <c r="I170" t="str">
        <f>IF(Tabelle2!A169&gt;0,Tabelle2!W169,"")</f>
        <v/>
      </c>
      <c r="J170" t="str">
        <f>IF(Tabelle2!A169&gt;0,Tabelle2!X169,"")</f>
        <v/>
      </c>
      <c r="K170" t="str">
        <f>IF(Tabelle2!A169&gt;0,Tabelle2!M169,"")</f>
        <v/>
      </c>
      <c r="L170" t="str">
        <f>IF(Tabelle2!A169&gt;0,Tabelle2!N169,"")</f>
        <v/>
      </c>
      <c r="M170" t="str">
        <f>IF(Tabelle2!A169&gt;0,Tabelle2!O169,"")</f>
        <v/>
      </c>
      <c r="N170" s="4" t="str">
        <f>IF(Tabelle2!A169&gt;0,Tabelle2!G169,"")</f>
        <v/>
      </c>
      <c r="O170" t="str">
        <f>IF(Tabelle2!A169&gt;0,Tabelle2!H169,"")</f>
        <v/>
      </c>
      <c r="P170" s="76" t="str">
        <f>IF(Tabelle2!A169&gt;0,VLOOKUP(O170,Kunden!$B$1:$C$2000,2,FALSE),"")</f>
        <v/>
      </c>
    </row>
    <row r="171" spans="1:16" x14ac:dyDescent="0.25">
      <c r="A171" t="str">
        <f>IF(Tabelle2!A170&gt;0,Tabelle2!A170,"")</f>
        <v/>
      </c>
      <c r="B171" s="72" t="str">
        <f>IF(Tabelle2!A170&gt;0,(Tabelle2!B170)*1,"")</f>
        <v/>
      </c>
      <c r="C171" s="26" t="str">
        <f>IF(Tabelle2!A170&gt;0,Tabelle2!M170,"")</f>
        <v/>
      </c>
      <c r="D171" s="26"/>
      <c r="E171" s="3" t="str">
        <f>IF(Tabelle2!A170&gt;0,Tabelle2!K170,"")</f>
        <v/>
      </c>
      <c r="F171" t="str">
        <f>IF(Tabelle2!A170&gt;0,Tabelle2!Z170,"")</f>
        <v/>
      </c>
      <c r="G171" t="str">
        <f>IF(Tabelle2!A170&gt;0,Tabelle2!T170,"")</f>
        <v/>
      </c>
      <c r="H171" t="str">
        <f>IF(Tabelle2!A170&gt;0,Tabelle2!U170,"")</f>
        <v/>
      </c>
      <c r="I171" t="str">
        <f>IF(Tabelle2!A170&gt;0,Tabelle2!W170,"")</f>
        <v/>
      </c>
      <c r="J171" t="str">
        <f>IF(Tabelle2!A170&gt;0,Tabelle2!X170,"")</f>
        <v/>
      </c>
      <c r="K171" t="str">
        <f>IF(Tabelle2!A170&gt;0,Tabelle2!M170,"")</f>
        <v/>
      </c>
      <c r="L171" t="str">
        <f>IF(Tabelle2!A170&gt;0,Tabelle2!N170,"")</f>
        <v/>
      </c>
      <c r="M171" t="str">
        <f>IF(Tabelle2!A170&gt;0,Tabelle2!O170,"")</f>
        <v/>
      </c>
      <c r="N171" s="4" t="str">
        <f>IF(Tabelle2!A170&gt;0,Tabelle2!G170,"")</f>
        <v/>
      </c>
      <c r="O171" t="str">
        <f>IF(Tabelle2!A170&gt;0,Tabelle2!H170,"")</f>
        <v/>
      </c>
      <c r="P171" s="76" t="str">
        <f>IF(Tabelle2!A170&gt;0,VLOOKUP(O171,Kunden!$B$1:$C$2000,2,FALSE),"")</f>
        <v/>
      </c>
    </row>
    <row r="172" spans="1:16" x14ac:dyDescent="0.25">
      <c r="A172" t="str">
        <f>IF(Tabelle2!A171&gt;0,Tabelle2!A171,"")</f>
        <v/>
      </c>
      <c r="B172" s="72" t="str">
        <f>IF(Tabelle2!A171&gt;0,(Tabelle2!B171)*1,"")</f>
        <v/>
      </c>
      <c r="C172" s="26" t="str">
        <f>IF(Tabelle2!A171&gt;0,Tabelle2!M171,"")</f>
        <v/>
      </c>
      <c r="D172" s="26"/>
      <c r="E172" s="3" t="str">
        <f>IF(Tabelle2!A171&gt;0,Tabelle2!K171,"")</f>
        <v/>
      </c>
      <c r="F172" t="str">
        <f>IF(Tabelle2!A171&gt;0,Tabelle2!Z171,"")</f>
        <v/>
      </c>
      <c r="G172" t="str">
        <f>IF(Tabelle2!A171&gt;0,Tabelle2!T171,"")</f>
        <v/>
      </c>
      <c r="H172" t="str">
        <f>IF(Tabelle2!A171&gt;0,Tabelle2!U171,"")</f>
        <v/>
      </c>
      <c r="I172" t="str">
        <f>IF(Tabelle2!A171&gt;0,Tabelle2!W171,"")</f>
        <v/>
      </c>
      <c r="J172" t="str">
        <f>IF(Tabelle2!A171&gt;0,Tabelle2!X171,"")</f>
        <v/>
      </c>
      <c r="K172" t="str">
        <f>IF(Tabelle2!A171&gt;0,Tabelle2!M171,"")</f>
        <v/>
      </c>
      <c r="L172" t="str">
        <f>IF(Tabelle2!A171&gt;0,Tabelle2!N171,"")</f>
        <v/>
      </c>
      <c r="M172" t="str">
        <f>IF(Tabelle2!A171&gt;0,Tabelle2!O171,"")</f>
        <v/>
      </c>
      <c r="N172" s="4" t="str">
        <f>IF(Tabelle2!A171&gt;0,Tabelle2!G171,"")</f>
        <v/>
      </c>
      <c r="O172" t="str">
        <f>IF(Tabelle2!A171&gt;0,Tabelle2!H171,"")</f>
        <v/>
      </c>
      <c r="P172" s="76" t="str">
        <f>IF(Tabelle2!A171&gt;0,VLOOKUP(O172,Kunden!$B$1:$C$2000,2,FALSE),"")</f>
        <v/>
      </c>
    </row>
    <row r="173" spans="1:16" x14ac:dyDescent="0.25">
      <c r="A173" t="str">
        <f>IF(Tabelle2!A172&gt;0,Tabelle2!A172,"")</f>
        <v/>
      </c>
      <c r="B173" s="72" t="str">
        <f>IF(Tabelle2!A172&gt;0,(Tabelle2!B172)*1,"")</f>
        <v/>
      </c>
      <c r="C173" s="26" t="str">
        <f>IF(Tabelle2!A172&gt;0,Tabelle2!M172,"")</f>
        <v/>
      </c>
      <c r="D173" s="26"/>
      <c r="E173" s="3" t="str">
        <f>IF(Tabelle2!A172&gt;0,Tabelle2!K172,"")</f>
        <v/>
      </c>
      <c r="F173" t="str">
        <f>IF(Tabelle2!A172&gt;0,Tabelle2!Z172,"")</f>
        <v/>
      </c>
      <c r="G173" t="str">
        <f>IF(Tabelle2!A172&gt;0,Tabelle2!T172,"")</f>
        <v/>
      </c>
      <c r="H173" t="str">
        <f>IF(Tabelle2!A172&gt;0,Tabelle2!U172,"")</f>
        <v/>
      </c>
      <c r="I173" t="str">
        <f>IF(Tabelle2!A172&gt;0,Tabelle2!W172,"")</f>
        <v/>
      </c>
      <c r="J173" t="str">
        <f>IF(Tabelle2!A172&gt;0,Tabelle2!X172,"")</f>
        <v/>
      </c>
      <c r="K173" t="str">
        <f>IF(Tabelle2!A172&gt;0,Tabelle2!M172,"")</f>
        <v/>
      </c>
      <c r="L173" t="str">
        <f>IF(Tabelle2!A172&gt;0,Tabelle2!N172,"")</f>
        <v/>
      </c>
      <c r="M173" t="str">
        <f>IF(Tabelle2!A172&gt;0,Tabelle2!O172,"")</f>
        <v/>
      </c>
      <c r="N173" s="4" t="str">
        <f>IF(Tabelle2!A172&gt;0,Tabelle2!G172,"")</f>
        <v/>
      </c>
      <c r="O173" t="str">
        <f>IF(Tabelle2!A172&gt;0,Tabelle2!H172,"")</f>
        <v/>
      </c>
      <c r="P173" s="76" t="str">
        <f>IF(Tabelle2!A172&gt;0,VLOOKUP(O173,Kunden!$B$1:$C$2000,2,FALSE),"")</f>
        <v/>
      </c>
    </row>
    <row r="174" spans="1:16" x14ac:dyDescent="0.25">
      <c r="A174" t="str">
        <f>IF(Tabelle2!A173&gt;0,Tabelle2!A173,"")</f>
        <v/>
      </c>
      <c r="B174" s="72" t="str">
        <f>IF(Tabelle2!A173&gt;0,(Tabelle2!B173)*1,"")</f>
        <v/>
      </c>
      <c r="C174" s="26" t="str">
        <f>IF(Tabelle2!A173&gt;0,Tabelle2!M173,"")</f>
        <v/>
      </c>
      <c r="D174" s="26"/>
      <c r="E174" s="3" t="str">
        <f>IF(Tabelle2!A173&gt;0,Tabelle2!K173,"")</f>
        <v/>
      </c>
      <c r="F174" t="str">
        <f>IF(Tabelle2!A173&gt;0,Tabelle2!Z173,"")</f>
        <v/>
      </c>
      <c r="G174" t="str">
        <f>IF(Tabelle2!A173&gt;0,Tabelle2!T173,"")</f>
        <v/>
      </c>
      <c r="H174" t="str">
        <f>IF(Tabelle2!A173&gt;0,Tabelle2!U173,"")</f>
        <v/>
      </c>
      <c r="I174" t="str">
        <f>IF(Tabelle2!A173&gt;0,Tabelle2!W173,"")</f>
        <v/>
      </c>
      <c r="J174" t="str">
        <f>IF(Tabelle2!A173&gt;0,Tabelle2!X173,"")</f>
        <v/>
      </c>
      <c r="K174" t="str">
        <f>IF(Tabelle2!A173&gt;0,Tabelle2!M173,"")</f>
        <v/>
      </c>
      <c r="L174" t="str">
        <f>IF(Tabelle2!A173&gt;0,Tabelle2!N173,"")</f>
        <v/>
      </c>
      <c r="M174" t="str">
        <f>IF(Tabelle2!A173&gt;0,Tabelle2!O173,"")</f>
        <v/>
      </c>
      <c r="N174" s="4" t="str">
        <f>IF(Tabelle2!A173&gt;0,Tabelle2!G173,"")</f>
        <v/>
      </c>
      <c r="O174" t="str">
        <f>IF(Tabelle2!A173&gt;0,Tabelle2!H173,"")</f>
        <v/>
      </c>
      <c r="P174" s="76" t="str">
        <f>IF(Tabelle2!A173&gt;0,VLOOKUP(O174,Kunden!$B$1:$C$2000,2,FALSE),"")</f>
        <v/>
      </c>
    </row>
    <row r="175" spans="1:16" x14ac:dyDescent="0.25">
      <c r="A175" t="str">
        <f>IF(Tabelle2!A174&gt;0,Tabelle2!A174,"")</f>
        <v/>
      </c>
      <c r="B175" s="72" t="str">
        <f>IF(Tabelle2!A174&gt;0,(Tabelle2!B174)*1,"")</f>
        <v/>
      </c>
      <c r="C175" s="26" t="str">
        <f>IF(Tabelle2!A174&gt;0,Tabelle2!M174,"")</f>
        <v/>
      </c>
      <c r="D175" s="26"/>
      <c r="E175" s="3" t="str">
        <f>IF(Tabelle2!A174&gt;0,Tabelle2!K174,"")</f>
        <v/>
      </c>
      <c r="F175" t="str">
        <f>IF(Tabelle2!A174&gt;0,Tabelle2!Z174,"")</f>
        <v/>
      </c>
      <c r="G175" t="str">
        <f>IF(Tabelle2!A174&gt;0,Tabelle2!T174,"")</f>
        <v/>
      </c>
      <c r="H175" t="str">
        <f>IF(Tabelle2!A174&gt;0,Tabelle2!U174,"")</f>
        <v/>
      </c>
      <c r="I175" t="str">
        <f>IF(Tabelle2!A174&gt;0,Tabelle2!W174,"")</f>
        <v/>
      </c>
      <c r="J175" t="str">
        <f>IF(Tabelle2!A174&gt;0,Tabelle2!X174,"")</f>
        <v/>
      </c>
      <c r="K175" t="str">
        <f>IF(Tabelle2!A174&gt;0,Tabelle2!M174,"")</f>
        <v/>
      </c>
      <c r="L175" t="str">
        <f>IF(Tabelle2!A174&gt;0,Tabelle2!N174,"")</f>
        <v/>
      </c>
      <c r="M175" t="str">
        <f>IF(Tabelle2!A174&gt;0,Tabelle2!O174,"")</f>
        <v/>
      </c>
      <c r="N175" s="4" t="str">
        <f>IF(Tabelle2!A174&gt;0,Tabelle2!G174,"")</f>
        <v/>
      </c>
      <c r="O175" t="str">
        <f>IF(Tabelle2!A174&gt;0,Tabelle2!H174,"")</f>
        <v/>
      </c>
      <c r="P175" s="76" t="str">
        <f>IF(Tabelle2!A174&gt;0,VLOOKUP(O175,Kunden!$B$1:$C$2000,2,FALSE),"")</f>
        <v/>
      </c>
    </row>
    <row r="176" spans="1:16" x14ac:dyDescent="0.25">
      <c r="A176" t="str">
        <f>IF(Tabelle2!A175&gt;0,Tabelle2!A175,"")</f>
        <v/>
      </c>
      <c r="B176" s="72" t="str">
        <f>IF(Tabelle2!A175&gt;0,(Tabelle2!B175)*1,"")</f>
        <v/>
      </c>
      <c r="C176" s="26" t="str">
        <f>IF(Tabelle2!A175&gt;0,Tabelle2!M175,"")</f>
        <v/>
      </c>
      <c r="D176" s="26"/>
      <c r="E176" s="3" t="str">
        <f>IF(Tabelle2!A175&gt;0,Tabelle2!K175,"")</f>
        <v/>
      </c>
      <c r="F176" t="str">
        <f>IF(Tabelle2!A175&gt;0,Tabelle2!Z175,"")</f>
        <v/>
      </c>
      <c r="G176" t="str">
        <f>IF(Tabelle2!A175&gt;0,Tabelle2!T175,"")</f>
        <v/>
      </c>
      <c r="H176" t="str">
        <f>IF(Tabelle2!A175&gt;0,Tabelle2!U175,"")</f>
        <v/>
      </c>
      <c r="I176" t="str">
        <f>IF(Tabelle2!A175&gt;0,Tabelle2!W175,"")</f>
        <v/>
      </c>
      <c r="J176" t="str">
        <f>IF(Tabelle2!A175&gt;0,Tabelle2!X175,"")</f>
        <v/>
      </c>
      <c r="K176" t="str">
        <f>IF(Tabelle2!A175&gt;0,Tabelle2!M175,"")</f>
        <v/>
      </c>
      <c r="L176" t="str">
        <f>IF(Tabelle2!A175&gt;0,Tabelle2!N175,"")</f>
        <v/>
      </c>
      <c r="M176" t="str">
        <f>IF(Tabelle2!A175&gt;0,Tabelle2!O175,"")</f>
        <v/>
      </c>
      <c r="N176" s="4" t="str">
        <f>IF(Tabelle2!A175&gt;0,Tabelle2!G175,"")</f>
        <v/>
      </c>
      <c r="O176" t="str">
        <f>IF(Tabelle2!A175&gt;0,Tabelle2!H175,"")</f>
        <v/>
      </c>
      <c r="P176" s="76" t="str">
        <f>IF(Tabelle2!A175&gt;0,VLOOKUP(O176,Kunden!$B$1:$C$2000,2,FALSE),"")</f>
        <v/>
      </c>
    </row>
    <row r="177" spans="1:16" x14ac:dyDescent="0.25">
      <c r="A177" t="str">
        <f>IF(Tabelle2!A176&gt;0,Tabelle2!A176,"")</f>
        <v/>
      </c>
      <c r="B177" s="72" t="str">
        <f>IF(Tabelle2!A176&gt;0,(Tabelle2!B176)*1,"")</f>
        <v/>
      </c>
      <c r="C177" s="26" t="str">
        <f>IF(Tabelle2!A176&gt;0,Tabelle2!M176,"")</f>
        <v/>
      </c>
      <c r="D177" s="26"/>
      <c r="E177" s="3" t="str">
        <f>IF(Tabelle2!A176&gt;0,Tabelle2!K176,"")</f>
        <v/>
      </c>
      <c r="F177" t="str">
        <f>IF(Tabelle2!A176&gt;0,Tabelle2!Z176,"")</f>
        <v/>
      </c>
      <c r="G177" t="str">
        <f>IF(Tabelle2!A176&gt;0,Tabelle2!T176,"")</f>
        <v/>
      </c>
      <c r="H177" t="str">
        <f>IF(Tabelle2!A176&gt;0,Tabelle2!U176,"")</f>
        <v/>
      </c>
      <c r="I177" t="str">
        <f>IF(Tabelle2!A176&gt;0,Tabelle2!W176,"")</f>
        <v/>
      </c>
      <c r="J177" t="str">
        <f>IF(Tabelle2!A176&gt;0,Tabelle2!X176,"")</f>
        <v/>
      </c>
      <c r="K177" t="str">
        <f>IF(Tabelle2!A176&gt;0,Tabelle2!M176,"")</f>
        <v/>
      </c>
      <c r="L177" t="str">
        <f>IF(Tabelle2!A176&gt;0,Tabelle2!N176,"")</f>
        <v/>
      </c>
      <c r="M177" t="str">
        <f>IF(Tabelle2!A176&gt;0,Tabelle2!O176,"")</f>
        <v/>
      </c>
      <c r="N177" s="4" t="str">
        <f>IF(Tabelle2!A176&gt;0,Tabelle2!G176,"")</f>
        <v/>
      </c>
      <c r="O177" t="str">
        <f>IF(Tabelle2!A176&gt;0,Tabelle2!H176,"")</f>
        <v/>
      </c>
      <c r="P177" s="76" t="str">
        <f>IF(Tabelle2!A176&gt;0,VLOOKUP(O177,Kunden!$B$1:$C$2000,2,FALSE),"")</f>
        <v/>
      </c>
    </row>
    <row r="178" spans="1:16" x14ac:dyDescent="0.25">
      <c r="A178" t="str">
        <f>IF(Tabelle2!A177&gt;0,Tabelle2!A177,"")</f>
        <v/>
      </c>
      <c r="B178" s="72" t="str">
        <f>IF(Tabelle2!A177&gt;0,(Tabelle2!B177)*1,"")</f>
        <v/>
      </c>
      <c r="C178" s="26" t="str">
        <f>IF(Tabelle2!A177&gt;0,Tabelle2!M177,"")</f>
        <v/>
      </c>
      <c r="D178" s="26"/>
      <c r="E178" s="3" t="str">
        <f>IF(Tabelle2!A177&gt;0,Tabelle2!K177,"")</f>
        <v/>
      </c>
      <c r="F178" t="str">
        <f>IF(Tabelle2!A177&gt;0,Tabelle2!Z177,"")</f>
        <v/>
      </c>
      <c r="G178" t="str">
        <f>IF(Tabelle2!A177&gt;0,Tabelle2!T177,"")</f>
        <v/>
      </c>
      <c r="H178" t="str">
        <f>IF(Tabelle2!A177&gt;0,Tabelle2!U177,"")</f>
        <v/>
      </c>
      <c r="I178" t="str">
        <f>IF(Tabelle2!A177&gt;0,Tabelle2!W177,"")</f>
        <v/>
      </c>
      <c r="J178" t="str">
        <f>IF(Tabelle2!A177&gt;0,Tabelle2!X177,"")</f>
        <v/>
      </c>
      <c r="K178" t="str">
        <f>IF(Tabelle2!A177&gt;0,Tabelle2!M177,"")</f>
        <v/>
      </c>
      <c r="L178" t="str">
        <f>IF(Tabelle2!A177&gt;0,Tabelle2!N177,"")</f>
        <v/>
      </c>
      <c r="M178" t="str">
        <f>IF(Tabelle2!A177&gt;0,Tabelle2!O177,"")</f>
        <v/>
      </c>
      <c r="N178" s="4" t="str">
        <f>IF(Tabelle2!A177&gt;0,Tabelle2!G177,"")</f>
        <v/>
      </c>
      <c r="O178" t="str">
        <f>IF(Tabelle2!A177&gt;0,Tabelle2!H177,"")</f>
        <v/>
      </c>
      <c r="P178" s="76" t="str">
        <f>IF(Tabelle2!A177&gt;0,VLOOKUP(O178,Kunden!$B$1:$C$2000,2,FALSE),"")</f>
        <v/>
      </c>
    </row>
    <row r="179" spans="1:16" x14ac:dyDescent="0.25">
      <c r="A179" t="str">
        <f>IF(Tabelle2!A178&gt;0,Tabelle2!A178,"")</f>
        <v/>
      </c>
      <c r="B179" s="72" t="str">
        <f>IF(Tabelle2!A178&gt;0,(Tabelle2!B178)*1,"")</f>
        <v/>
      </c>
      <c r="C179" s="26" t="str">
        <f>IF(Tabelle2!A178&gt;0,Tabelle2!M178,"")</f>
        <v/>
      </c>
      <c r="D179" s="26"/>
      <c r="E179" s="3" t="str">
        <f>IF(Tabelle2!A178&gt;0,Tabelle2!K178,"")</f>
        <v/>
      </c>
      <c r="F179" t="str">
        <f>IF(Tabelle2!A178&gt;0,Tabelle2!Z178,"")</f>
        <v/>
      </c>
      <c r="G179" t="str">
        <f>IF(Tabelle2!A178&gt;0,Tabelle2!T178,"")</f>
        <v/>
      </c>
      <c r="H179" t="str">
        <f>IF(Tabelle2!A178&gt;0,Tabelle2!U178,"")</f>
        <v/>
      </c>
      <c r="I179" t="str">
        <f>IF(Tabelle2!A178&gt;0,Tabelle2!W178,"")</f>
        <v/>
      </c>
      <c r="J179" t="str">
        <f>IF(Tabelle2!A178&gt;0,Tabelle2!X178,"")</f>
        <v/>
      </c>
      <c r="K179" t="str">
        <f>IF(Tabelle2!A178&gt;0,Tabelle2!M178,"")</f>
        <v/>
      </c>
      <c r="L179" t="str">
        <f>IF(Tabelle2!A178&gt;0,Tabelle2!N178,"")</f>
        <v/>
      </c>
      <c r="M179" t="str">
        <f>IF(Tabelle2!A178&gt;0,Tabelle2!O178,"")</f>
        <v/>
      </c>
      <c r="N179" s="4" t="str">
        <f>IF(Tabelle2!A178&gt;0,Tabelle2!G178,"")</f>
        <v/>
      </c>
      <c r="O179" t="str">
        <f>IF(Tabelle2!A178&gt;0,Tabelle2!H178,"")</f>
        <v/>
      </c>
      <c r="P179" s="76" t="str">
        <f>IF(Tabelle2!A178&gt;0,VLOOKUP(O179,Kunden!$B$1:$C$2000,2,FALSE),"")</f>
        <v/>
      </c>
    </row>
    <row r="180" spans="1:16" x14ac:dyDescent="0.25">
      <c r="A180" t="str">
        <f>IF(Tabelle2!A179&gt;0,Tabelle2!A179,"")</f>
        <v/>
      </c>
      <c r="B180" s="72" t="str">
        <f>IF(Tabelle2!A179&gt;0,(Tabelle2!B179)*1,"")</f>
        <v/>
      </c>
      <c r="C180" s="26" t="str">
        <f>IF(Tabelle2!A179&gt;0,Tabelle2!M179,"")</f>
        <v/>
      </c>
      <c r="D180" s="26"/>
      <c r="E180" s="3" t="str">
        <f>IF(Tabelle2!A179&gt;0,Tabelle2!K179,"")</f>
        <v/>
      </c>
      <c r="F180" t="str">
        <f>IF(Tabelle2!A179&gt;0,Tabelle2!Z179,"")</f>
        <v/>
      </c>
      <c r="G180" t="str">
        <f>IF(Tabelle2!A179&gt;0,Tabelle2!T179,"")</f>
        <v/>
      </c>
      <c r="H180" t="str">
        <f>IF(Tabelle2!A179&gt;0,Tabelle2!U179,"")</f>
        <v/>
      </c>
      <c r="I180" t="str">
        <f>IF(Tabelle2!A179&gt;0,Tabelle2!W179,"")</f>
        <v/>
      </c>
      <c r="J180" t="str">
        <f>IF(Tabelle2!A179&gt;0,Tabelle2!X179,"")</f>
        <v/>
      </c>
      <c r="K180" t="str">
        <f>IF(Tabelle2!A179&gt;0,Tabelle2!M179,"")</f>
        <v/>
      </c>
      <c r="L180" t="str">
        <f>IF(Tabelle2!A179&gt;0,Tabelle2!N179,"")</f>
        <v/>
      </c>
      <c r="M180" t="str">
        <f>IF(Tabelle2!A179&gt;0,Tabelle2!O179,"")</f>
        <v/>
      </c>
      <c r="N180" s="4" t="str">
        <f>IF(Tabelle2!A179&gt;0,Tabelle2!G179,"")</f>
        <v/>
      </c>
      <c r="O180" t="str">
        <f>IF(Tabelle2!A179&gt;0,Tabelle2!H179,"")</f>
        <v/>
      </c>
      <c r="P180" s="76" t="str">
        <f>IF(Tabelle2!A179&gt;0,VLOOKUP(O180,Kunden!$B$1:$C$2000,2,FALSE),"")</f>
        <v/>
      </c>
    </row>
    <row r="181" spans="1:16" x14ac:dyDescent="0.25">
      <c r="A181" t="str">
        <f>IF(Tabelle2!A180&gt;0,Tabelle2!A180,"")</f>
        <v/>
      </c>
      <c r="B181" s="72" t="str">
        <f>IF(Tabelle2!A180&gt;0,(Tabelle2!B180)*1,"")</f>
        <v/>
      </c>
      <c r="C181" s="26" t="str">
        <f>IF(Tabelle2!A180&gt;0,Tabelle2!M180,"")</f>
        <v/>
      </c>
      <c r="D181" s="26"/>
      <c r="E181" s="3" t="str">
        <f>IF(Tabelle2!A180&gt;0,Tabelle2!K180,"")</f>
        <v/>
      </c>
      <c r="F181" t="str">
        <f>IF(Tabelle2!A180&gt;0,Tabelle2!Z180,"")</f>
        <v/>
      </c>
      <c r="G181" t="str">
        <f>IF(Tabelle2!A180&gt;0,Tabelle2!T180,"")</f>
        <v/>
      </c>
      <c r="H181" t="str">
        <f>IF(Tabelle2!A180&gt;0,Tabelle2!U180,"")</f>
        <v/>
      </c>
      <c r="I181" t="str">
        <f>IF(Tabelle2!A180&gt;0,Tabelle2!W180,"")</f>
        <v/>
      </c>
      <c r="J181" t="str">
        <f>IF(Tabelle2!A180&gt;0,Tabelle2!X180,"")</f>
        <v/>
      </c>
      <c r="K181" t="str">
        <f>IF(Tabelle2!A180&gt;0,Tabelle2!M180,"")</f>
        <v/>
      </c>
      <c r="L181" t="str">
        <f>IF(Tabelle2!A180&gt;0,Tabelle2!N180,"")</f>
        <v/>
      </c>
      <c r="M181" t="str">
        <f>IF(Tabelle2!A180&gt;0,Tabelle2!O180,"")</f>
        <v/>
      </c>
      <c r="N181" s="4" t="str">
        <f>IF(Tabelle2!A180&gt;0,Tabelle2!G180,"")</f>
        <v/>
      </c>
      <c r="O181" t="str">
        <f>IF(Tabelle2!A180&gt;0,Tabelle2!H180,"")</f>
        <v/>
      </c>
      <c r="P181" s="76" t="str">
        <f>IF(Tabelle2!A180&gt;0,VLOOKUP(O181,Kunden!$B$1:$C$2000,2,FALSE),"")</f>
        <v/>
      </c>
    </row>
    <row r="182" spans="1:16" x14ac:dyDescent="0.25">
      <c r="A182" t="str">
        <f>IF(Tabelle2!A181&gt;0,Tabelle2!A181,"")</f>
        <v/>
      </c>
      <c r="B182" s="72" t="str">
        <f>IF(Tabelle2!A181&gt;0,(Tabelle2!B181)*1,"")</f>
        <v/>
      </c>
      <c r="C182" s="26" t="str">
        <f>IF(Tabelle2!A181&gt;0,Tabelle2!M181,"")</f>
        <v/>
      </c>
      <c r="D182" s="26"/>
      <c r="E182" s="3" t="str">
        <f>IF(Tabelle2!A181&gt;0,Tabelle2!K181,"")</f>
        <v/>
      </c>
      <c r="F182" t="str">
        <f>IF(Tabelle2!A181&gt;0,Tabelle2!Z181,"")</f>
        <v/>
      </c>
      <c r="G182" t="str">
        <f>IF(Tabelle2!A181&gt;0,Tabelle2!T181,"")</f>
        <v/>
      </c>
      <c r="H182" t="str">
        <f>IF(Tabelle2!A181&gt;0,Tabelle2!U181,"")</f>
        <v/>
      </c>
      <c r="I182" t="str">
        <f>IF(Tabelle2!A181&gt;0,Tabelle2!W181,"")</f>
        <v/>
      </c>
      <c r="J182" t="str">
        <f>IF(Tabelle2!A181&gt;0,Tabelle2!X181,"")</f>
        <v/>
      </c>
      <c r="K182" t="str">
        <f>IF(Tabelle2!A181&gt;0,Tabelle2!M181,"")</f>
        <v/>
      </c>
      <c r="L182" t="str">
        <f>IF(Tabelle2!A181&gt;0,Tabelle2!N181,"")</f>
        <v/>
      </c>
      <c r="M182" t="str">
        <f>IF(Tabelle2!A181&gt;0,Tabelle2!O181,"")</f>
        <v/>
      </c>
      <c r="N182" s="4" t="str">
        <f>IF(Tabelle2!A181&gt;0,Tabelle2!G181,"")</f>
        <v/>
      </c>
      <c r="O182" t="str">
        <f>IF(Tabelle2!A181&gt;0,Tabelle2!H181,"")</f>
        <v/>
      </c>
      <c r="P182" s="76" t="str">
        <f>IF(Tabelle2!A181&gt;0,VLOOKUP(O182,Kunden!$B$1:$C$2000,2,FALSE),"")</f>
        <v/>
      </c>
    </row>
    <row r="183" spans="1:16" x14ac:dyDescent="0.25">
      <c r="A183" t="str">
        <f>IF(Tabelle2!A182&gt;0,Tabelle2!A182,"")</f>
        <v/>
      </c>
      <c r="B183" s="72" t="str">
        <f>IF(Tabelle2!A182&gt;0,(Tabelle2!B182)*1,"")</f>
        <v/>
      </c>
      <c r="C183" s="26" t="str">
        <f>IF(Tabelle2!A182&gt;0,Tabelle2!M182,"")</f>
        <v/>
      </c>
      <c r="D183" s="26"/>
      <c r="E183" s="3" t="str">
        <f>IF(Tabelle2!A182&gt;0,Tabelle2!K182,"")</f>
        <v/>
      </c>
      <c r="F183" t="str">
        <f>IF(Tabelle2!A182&gt;0,Tabelle2!Z182,"")</f>
        <v/>
      </c>
      <c r="G183" t="str">
        <f>IF(Tabelle2!A182&gt;0,Tabelle2!T182,"")</f>
        <v/>
      </c>
      <c r="H183" t="str">
        <f>IF(Tabelle2!A182&gt;0,Tabelle2!U182,"")</f>
        <v/>
      </c>
      <c r="I183" t="str">
        <f>IF(Tabelle2!A182&gt;0,Tabelle2!W182,"")</f>
        <v/>
      </c>
      <c r="J183" t="str">
        <f>IF(Tabelle2!A182&gt;0,Tabelle2!X182,"")</f>
        <v/>
      </c>
      <c r="K183" t="str">
        <f>IF(Tabelle2!A182&gt;0,Tabelle2!M182,"")</f>
        <v/>
      </c>
      <c r="L183" t="str">
        <f>IF(Tabelle2!A182&gt;0,Tabelle2!N182,"")</f>
        <v/>
      </c>
      <c r="M183" t="str">
        <f>IF(Tabelle2!A182&gt;0,Tabelle2!O182,"")</f>
        <v/>
      </c>
      <c r="N183" s="4" t="str">
        <f>IF(Tabelle2!A182&gt;0,Tabelle2!G182,"")</f>
        <v/>
      </c>
      <c r="O183" t="str">
        <f>IF(Tabelle2!A182&gt;0,Tabelle2!H182,"")</f>
        <v/>
      </c>
      <c r="P183" s="76" t="str">
        <f>IF(Tabelle2!A182&gt;0,VLOOKUP(O183,Kunden!$B$1:$C$2000,2,FALSE),"")</f>
        <v/>
      </c>
    </row>
    <row r="184" spans="1:16" x14ac:dyDescent="0.25">
      <c r="A184" t="str">
        <f>IF(Tabelle2!A183&gt;0,Tabelle2!A183,"")</f>
        <v/>
      </c>
      <c r="B184" s="72" t="str">
        <f>IF(Tabelle2!A183&gt;0,(Tabelle2!B183)*1,"")</f>
        <v/>
      </c>
      <c r="C184" s="26" t="str">
        <f>IF(Tabelle2!A183&gt;0,Tabelle2!M183,"")</f>
        <v/>
      </c>
      <c r="D184" s="26"/>
      <c r="E184" s="3" t="str">
        <f>IF(Tabelle2!A183&gt;0,Tabelle2!K183,"")</f>
        <v/>
      </c>
      <c r="F184" t="str">
        <f>IF(Tabelle2!A183&gt;0,Tabelle2!Z183,"")</f>
        <v/>
      </c>
      <c r="G184" t="str">
        <f>IF(Tabelle2!A183&gt;0,Tabelle2!T183,"")</f>
        <v/>
      </c>
      <c r="H184" t="str">
        <f>IF(Tabelle2!A183&gt;0,Tabelle2!U183,"")</f>
        <v/>
      </c>
      <c r="I184" t="str">
        <f>IF(Tabelle2!A183&gt;0,Tabelle2!W183,"")</f>
        <v/>
      </c>
      <c r="J184" t="str">
        <f>IF(Tabelle2!A183&gt;0,Tabelle2!X183,"")</f>
        <v/>
      </c>
      <c r="K184" t="str">
        <f>IF(Tabelle2!A183&gt;0,Tabelle2!M183,"")</f>
        <v/>
      </c>
      <c r="L184" t="str">
        <f>IF(Tabelle2!A183&gt;0,Tabelle2!N183,"")</f>
        <v/>
      </c>
      <c r="M184" t="str">
        <f>IF(Tabelle2!A183&gt;0,Tabelle2!O183,"")</f>
        <v/>
      </c>
      <c r="N184" s="4" t="str">
        <f>IF(Tabelle2!A183&gt;0,Tabelle2!G183,"")</f>
        <v/>
      </c>
      <c r="O184" t="str">
        <f>IF(Tabelle2!A183&gt;0,Tabelle2!H183,"")</f>
        <v/>
      </c>
      <c r="P184" s="76" t="str">
        <f>IF(Tabelle2!A183&gt;0,VLOOKUP(O184,Kunden!$B$1:$C$2000,2,FALSE),"")</f>
        <v/>
      </c>
    </row>
    <row r="185" spans="1:16" x14ac:dyDescent="0.25">
      <c r="A185" t="str">
        <f>IF(Tabelle2!A184&gt;0,Tabelle2!A184,"")</f>
        <v/>
      </c>
      <c r="B185" s="72" t="str">
        <f>IF(Tabelle2!A184&gt;0,(Tabelle2!B184)*1,"")</f>
        <v/>
      </c>
      <c r="C185" s="26" t="str">
        <f>IF(Tabelle2!A184&gt;0,Tabelle2!M184,"")</f>
        <v/>
      </c>
      <c r="D185" s="26"/>
      <c r="E185" s="3" t="str">
        <f>IF(Tabelle2!A184&gt;0,Tabelle2!K184,"")</f>
        <v/>
      </c>
      <c r="F185" t="str">
        <f>IF(Tabelle2!A184&gt;0,Tabelle2!Z184,"")</f>
        <v/>
      </c>
      <c r="G185" t="str">
        <f>IF(Tabelle2!A184&gt;0,Tabelle2!T184,"")</f>
        <v/>
      </c>
      <c r="H185" t="str">
        <f>IF(Tabelle2!A184&gt;0,Tabelle2!U184,"")</f>
        <v/>
      </c>
      <c r="I185" t="str">
        <f>IF(Tabelle2!A184&gt;0,Tabelle2!W184,"")</f>
        <v/>
      </c>
      <c r="J185" t="str">
        <f>IF(Tabelle2!A184&gt;0,Tabelle2!X184,"")</f>
        <v/>
      </c>
      <c r="K185" t="str">
        <f>IF(Tabelle2!A184&gt;0,Tabelle2!M184,"")</f>
        <v/>
      </c>
      <c r="L185" t="str">
        <f>IF(Tabelle2!A184&gt;0,Tabelle2!N184,"")</f>
        <v/>
      </c>
      <c r="M185" t="str">
        <f>IF(Tabelle2!A184&gt;0,Tabelle2!O184,"")</f>
        <v/>
      </c>
      <c r="N185" s="4" t="str">
        <f>IF(Tabelle2!A184&gt;0,Tabelle2!G184,"")</f>
        <v/>
      </c>
      <c r="O185" t="str">
        <f>IF(Tabelle2!A184&gt;0,Tabelle2!H184,"")</f>
        <v/>
      </c>
      <c r="P185" s="76" t="str">
        <f>IF(Tabelle2!A184&gt;0,VLOOKUP(O185,Kunden!$B$1:$C$2000,2,FALSE),"")</f>
        <v/>
      </c>
    </row>
    <row r="186" spans="1:16" x14ac:dyDescent="0.25">
      <c r="A186" t="str">
        <f>IF(Tabelle2!A185&gt;0,Tabelle2!A185,"")</f>
        <v/>
      </c>
      <c r="B186" s="72" t="str">
        <f>IF(Tabelle2!A185&gt;0,(Tabelle2!B185)*1,"")</f>
        <v/>
      </c>
      <c r="C186" s="26" t="str">
        <f>IF(Tabelle2!A185&gt;0,Tabelle2!M185,"")</f>
        <v/>
      </c>
      <c r="D186" s="26"/>
      <c r="E186" s="3" t="str">
        <f>IF(Tabelle2!A185&gt;0,Tabelle2!K185,"")</f>
        <v/>
      </c>
      <c r="F186" t="str">
        <f>IF(Tabelle2!A185&gt;0,Tabelle2!Z185,"")</f>
        <v/>
      </c>
      <c r="G186" t="str">
        <f>IF(Tabelle2!A185&gt;0,Tabelle2!T185,"")</f>
        <v/>
      </c>
      <c r="H186" t="str">
        <f>IF(Tabelle2!A185&gt;0,Tabelle2!U185,"")</f>
        <v/>
      </c>
      <c r="I186" t="str">
        <f>IF(Tabelle2!A185&gt;0,Tabelle2!W185,"")</f>
        <v/>
      </c>
      <c r="J186" t="str">
        <f>IF(Tabelle2!A185&gt;0,Tabelle2!X185,"")</f>
        <v/>
      </c>
      <c r="K186" t="str">
        <f>IF(Tabelle2!A185&gt;0,Tabelle2!M185,"")</f>
        <v/>
      </c>
      <c r="L186" t="str">
        <f>IF(Tabelle2!A185&gt;0,Tabelle2!N185,"")</f>
        <v/>
      </c>
      <c r="M186" t="str">
        <f>IF(Tabelle2!A185&gt;0,Tabelle2!O185,"")</f>
        <v/>
      </c>
      <c r="N186" s="4" t="str">
        <f>IF(Tabelle2!A185&gt;0,Tabelle2!G185,"")</f>
        <v/>
      </c>
      <c r="O186" t="str">
        <f>IF(Tabelle2!A185&gt;0,Tabelle2!H185,"")</f>
        <v/>
      </c>
      <c r="P186" s="76" t="str">
        <f>IF(Tabelle2!A185&gt;0,VLOOKUP(O186,Kunden!$B$1:$C$2000,2,FALSE),"")</f>
        <v/>
      </c>
    </row>
    <row r="187" spans="1:16" x14ac:dyDescent="0.25">
      <c r="A187" t="str">
        <f>IF(Tabelle2!A186&gt;0,Tabelle2!A186,"")</f>
        <v/>
      </c>
      <c r="B187" s="72" t="str">
        <f>IF(Tabelle2!A186&gt;0,(Tabelle2!B186)*1,"")</f>
        <v/>
      </c>
      <c r="C187" s="26" t="str">
        <f>IF(Tabelle2!A186&gt;0,Tabelle2!M186,"")</f>
        <v/>
      </c>
      <c r="D187" s="26"/>
      <c r="E187" s="3" t="str">
        <f>IF(Tabelle2!A186&gt;0,Tabelle2!K186,"")</f>
        <v/>
      </c>
      <c r="F187" t="str">
        <f>IF(Tabelle2!A186&gt;0,Tabelle2!Z186,"")</f>
        <v/>
      </c>
      <c r="G187" t="str">
        <f>IF(Tabelle2!A186&gt;0,Tabelle2!T186,"")</f>
        <v/>
      </c>
      <c r="H187" t="str">
        <f>IF(Tabelle2!A186&gt;0,Tabelle2!U186,"")</f>
        <v/>
      </c>
      <c r="I187" t="str">
        <f>IF(Tabelle2!A186&gt;0,Tabelle2!W186,"")</f>
        <v/>
      </c>
      <c r="J187" t="str">
        <f>IF(Tabelle2!A186&gt;0,Tabelle2!X186,"")</f>
        <v/>
      </c>
      <c r="K187" t="str">
        <f>IF(Tabelle2!A186&gt;0,Tabelle2!M186,"")</f>
        <v/>
      </c>
      <c r="L187" t="str">
        <f>IF(Tabelle2!A186&gt;0,Tabelle2!N186,"")</f>
        <v/>
      </c>
      <c r="M187" t="str">
        <f>IF(Tabelle2!A186&gt;0,Tabelle2!O186,"")</f>
        <v/>
      </c>
      <c r="N187" s="4" t="str">
        <f>IF(Tabelle2!A186&gt;0,Tabelle2!G186,"")</f>
        <v/>
      </c>
      <c r="O187" t="str">
        <f>IF(Tabelle2!A186&gt;0,Tabelle2!H186,"")</f>
        <v/>
      </c>
      <c r="P187" s="76" t="str">
        <f>IF(Tabelle2!A186&gt;0,VLOOKUP(O187,Kunden!$B$1:$C$2000,2,FALSE),"")</f>
        <v/>
      </c>
    </row>
    <row r="188" spans="1:16" x14ac:dyDescent="0.25">
      <c r="A188" t="str">
        <f>IF(Tabelle2!A187&gt;0,Tabelle2!A187,"")</f>
        <v/>
      </c>
      <c r="B188" s="72" t="str">
        <f>IF(Tabelle2!A187&gt;0,(Tabelle2!B187)*1,"")</f>
        <v/>
      </c>
      <c r="C188" s="26" t="str">
        <f>IF(Tabelle2!A187&gt;0,Tabelle2!M187,"")</f>
        <v/>
      </c>
      <c r="D188" s="26"/>
      <c r="E188" s="3" t="str">
        <f>IF(Tabelle2!A187&gt;0,Tabelle2!K187,"")</f>
        <v/>
      </c>
      <c r="F188" t="str">
        <f>IF(Tabelle2!A187&gt;0,Tabelle2!Z187,"")</f>
        <v/>
      </c>
      <c r="G188" t="str">
        <f>IF(Tabelle2!A187&gt;0,Tabelle2!T187,"")</f>
        <v/>
      </c>
      <c r="H188" t="str">
        <f>IF(Tabelle2!A187&gt;0,Tabelle2!U187,"")</f>
        <v/>
      </c>
      <c r="I188" t="str">
        <f>IF(Tabelle2!A187&gt;0,Tabelle2!W187,"")</f>
        <v/>
      </c>
      <c r="J188" t="str">
        <f>IF(Tabelle2!A187&gt;0,Tabelle2!X187,"")</f>
        <v/>
      </c>
      <c r="K188" t="str">
        <f>IF(Tabelle2!A187&gt;0,Tabelle2!M187,"")</f>
        <v/>
      </c>
      <c r="L188" t="str">
        <f>IF(Tabelle2!A187&gt;0,Tabelle2!N187,"")</f>
        <v/>
      </c>
      <c r="M188" t="str">
        <f>IF(Tabelle2!A187&gt;0,Tabelle2!O187,"")</f>
        <v/>
      </c>
      <c r="N188" s="4" t="str">
        <f>IF(Tabelle2!A187&gt;0,Tabelle2!G187,"")</f>
        <v/>
      </c>
      <c r="O188" t="str">
        <f>IF(Tabelle2!A187&gt;0,Tabelle2!H187,"")</f>
        <v/>
      </c>
      <c r="P188" s="76" t="str">
        <f>IF(Tabelle2!A187&gt;0,VLOOKUP(O188,Kunden!$B$1:$C$2000,2,FALSE),"")</f>
        <v/>
      </c>
    </row>
    <row r="189" spans="1:16" x14ac:dyDescent="0.25">
      <c r="A189" t="str">
        <f>IF(Tabelle2!A188&gt;0,Tabelle2!A188,"")</f>
        <v/>
      </c>
      <c r="B189" s="72" t="str">
        <f>IF(Tabelle2!A188&gt;0,(Tabelle2!B188)*1,"")</f>
        <v/>
      </c>
      <c r="C189" s="26" t="str">
        <f>IF(Tabelle2!A188&gt;0,Tabelle2!M188,"")</f>
        <v/>
      </c>
      <c r="D189" s="26"/>
      <c r="E189" s="3" t="str">
        <f>IF(Tabelle2!A188&gt;0,Tabelle2!K188,"")</f>
        <v/>
      </c>
      <c r="F189" t="str">
        <f>IF(Tabelle2!A188&gt;0,Tabelle2!Z188,"")</f>
        <v/>
      </c>
      <c r="G189" t="str">
        <f>IF(Tabelle2!A188&gt;0,Tabelle2!T188,"")</f>
        <v/>
      </c>
      <c r="H189" t="str">
        <f>IF(Tabelle2!A188&gt;0,Tabelle2!U188,"")</f>
        <v/>
      </c>
      <c r="I189" t="str">
        <f>IF(Tabelle2!A188&gt;0,Tabelle2!W188,"")</f>
        <v/>
      </c>
      <c r="J189" t="str">
        <f>IF(Tabelle2!A188&gt;0,Tabelle2!X188,"")</f>
        <v/>
      </c>
      <c r="K189" t="str">
        <f>IF(Tabelle2!A188&gt;0,Tabelle2!M188,"")</f>
        <v/>
      </c>
      <c r="L189" t="str">
        <f>IF(Tabelle2!A188&gt;0,Tabelle2!N188,"")</f>
        <v/>
      </c>
      <c r="M189" t="str">
        <f>IF(Tabelle2!A188&gt;0,Tabelle2!O188,"")</f>
        <v/>
      </c>
      <c r="N189" s="4" t="str">
        <f>IF(Tabelle2!A188&gt;0,Tabelle2!G188,"")</f>
        <v/>
      </c>
      <c r="O189" t="str">
        <f>IF(Tabelle2!A188&gt;0,Tabelle2!H188,"")</f>
        <v/>
      </c>
      <c r="P189" s="76" t="str">
        <f>IF(Tabelle2!A188&gt;0,VLOOKUP(O189,Kunden!$B$1:$C$2000,2,FALSE),"")</f>
        <v/>
      </c>
    </row>
    <row r="190" spans="1:16" x14ac:dyDescent="0.25">
      <c r="A190" t="str">
        <f>IF(Tabelle2!A189&gt;0,Tabelle2!A189,"")</f>
        <v/>
      </c>
      <c r="B190" s="72" t="str">
        <f>IF(Tabelle2!A189&gt;0,(Tabelle2!B189)*1,"")</f>
        <v/>
      </c>
      <c r="C190" s="26" t="str">
        <f>IF(Tabelle2!A189&gt;0,Tabelle2!M189,"")</f>
        <v/>
      </c>
      <c r="D190" s="26"/>
      <c r="E190" s="3" t="str">
        <f>IF(Tabelle2!A189&gt;0,Tabelle2!K189,"")</f>
        <v/>
      </c>
      <c r="F190" t="str">
        <f>IF(Tabelle2!A189&gt;0,Tabelle2!Z189,"")</f>
        <v/>
      </c>
      <c r="G190" t="str">
        <f>IF(Tabelle2!A189&gt;0,Tabelle2!T189,"")</f>
        <v/>
      </c>
      <c r="H190" t="str">
        <f>IF(Tabelle2!A189&gt;0,Tabelle2!U189,"")</f>
        <v/>
      </c>
      <c r="I190" t="str">
        <f>IF(Tabelle2!A189&gt;0,Tabelle2!W189,"")</f>
        <v/>
      </c>
      <c r="J190" t="str">
        <f>IF(Tabelle2!A189&gt;0,Tabelle2!X189,"")</f>
        <v/>
      </c>
      <c r="K190" t="str">
        <f>IF(Tabelle2!A189&gt;0,Tabelle2!M189,"")</f>
        <v/>
      </c>
      <c r="L190" t="str">
        <f>IF(Tabelle2!A189&gt;0,Tabelle2!N189,"")</f>
        <v/>
      </c>
      <c r="M190" t="str">
        <f>IF(Tabelle2!A189&gt;0,Tabelle2!O189,"")</f>
        <v/>
      </c>
      <c r="N190" s="4" t="str">
        <f>IF(Tabelle2!A189&gt;0,Tabelle2!G189,"")</f>
        <v/>
      </c>
      <c r="O190" t="str">
        <f>IF(Tabelle2!A189&gt;0,Tabelle2!H189,"")</f>
        <v/>
      </c>
      <c r="P190" s="76" t="str">
        <f>IF(Tabelle2!A189&gt;0,VLOOKUP(O190,Kunden!$B$1:$C$2000,2,FALSE),"")</f>
        <v/>
      </c>
    </row>
    <row r="191" spans="1:16" x14ac:dyDescent="0.25">
      <c r="A191" t="str">
        <f>IF(Tabelle2!A190&gt;0,Tabelle2!A190,"")</f>
        <v/>
      </c>
      <c r="B191" s="72" t="str">
        <f>IF(Tabelle2!A190&gt;0,(Tabelle2!B190)*1,"")</f>
        <v/>
      </c>
      <c r="C191" s="26" t="str">
        <f>IF(Tabelle2!A190&gt;0,Tabelle2!M190,"")</f>
        <v/>
      </c>
      <c r="D191" s="26"/>
      <c r="E191" s="3" t="str">
        <f>IF(Tabelle2!A190&gt;0,Tabelle2!K190,"")</f>
        <v/>
      </c>
      <c r="F191" t="str">
        <f>IF(Tabelle2!A190&gt;0,Tabelle2!Z190,"")</f>
        <v/>
      </c>
      <c r="G191" t="str">
        <f>IF(Tabelle2!A190&gt;0,Tabelle2!T190,"")</f>
        <v/>
      </c>
      <c r="H191" t="str">
        <f>IF(Tabelle2!A190&gt;0,Tabelle2!U190,"")</f>
        <v/>
      </c>
      <c r="I191" t="str">
        <f>IF(Tabelle2!A190&gt;0,Tabelle2!W190,"")</f>
        <v/>
      </c>
      <c r="J191" t="str">
        <f>IF(Tabelle2!A190&gt;0,Tabelle2!X190,"")</f>
        <v/>
      </c>
      <c r="K191" t="str">
        <f>IF(Tabelle2!A190&gt;0,Tabelle2!M190,"")</f>
        <v/>
      </c>
      <c r="L191" t="str">
        <f>IF(Tabelle2!A190&gt;0,Tabelle2!N190,"")</f>
        <v/>
      </c>
      <c r="M191" t="str">
        <f>IF(Tabelle2!A190&gt;0,Tabelle2!O190,"")</f>
        <v/>
      </c>
      <c r="N191" s="4" t="str">
        <f>IF(Tabelle2!A190&gt;0,Tabelle2!G190,"")</f>
        <v/>
      </c>
      <c r="O191" t="str">
        <f>IF(Tabelle2!A190&gt;0,Tabelle2!H190,"")</f>
        <v/>
      </c>
      <c r="P191" s="76" t="str">
        <f>IF(Tabelle2!A190&gt;0,VLOOKUP(O191,Kunden!$B$1:$C$2000,2,FALSE),"")</f>
        <v/>
      </c>
    </row>
    <row r="192" spans="1:16" x14ac:dyDescent="0.25">
      <c r="A192" t="str">
        <f>IF(Tabelle2!A191&gt;0,Tabelle2!A191,"")</f>
        <v/>
      </c>
      <c r="B192" s="72" t="str">
        <f>IF(Tabelle2!A191&gt;0,(Tabelle2!B191)*1,"")</f>
        <v/>
      </c>
      <c r="C192" s="26" t="str">
        <f>IF(Tabelle2!A191&gt;0,Tabelle2!M191,"")</f>
        <v/>
      </c>
      <c r="D192" s="26"/>
      <c r="E192" s="3" t="str">
        <f>IF(Tabelle2!A191&gt;0,Tabelle2!K191,"")</f>
        <v/>
      </c>
      <c r="F192" t="str">
        <f>IF(Tabelle2!A191&gt;0,Tabelle2!Z191,"")</f>
        <v/>
      </c>
      <c r="G192" t="str">
        <f>IF(Tabelle2!A191&gt;0,Tabelle2!T191,"")</f>
        <v/>
      </c>
      <c r="H192" t="str">
        <f>IF(Tabelle2!A191&gt;0,Tabelle2!U191,"")</f>
        <v/>
      </c>
      <c r="I192" t="str">
        <f>IF(Tabelle2!A191&gt;0,Tabelle2!W191,"")</f>
        <v/>
      </c>
      <c r="J192" t="str">
        <f>IF(Tabelle2!A191&gt;0,Tabelle2!X191,"")</f>
        <v/>
      </c>
      <c r="K192" t="str">
        <f>IF(Tabelle2!A191&gt;0,Tabelle2!M191,"")</f>
        <v/>
      </c>
      <c r="L192" t="str">
        <f>IF(Tabelle2!A191&gt;0,Tabelle2!N191,"")</f>
        <v/>
      </c>
      <c r="M192" t="str">
        <f>IF(Tabelle2!A191&gt;0,Tabelle2!O191,"")</f>
        <v/>
      </c>
      <c r="N192" s="4" t="str">
        <f>IF(Tabelle2!A191&gt;0,Tabelle2!G191,"")</f>
        <v/>
      </c>
      <c r="O192" t="str">
        <f>IF(Tabelle2!A191&gt;0,Tabelle2!H191,"")</f>
        <v/>
      </c>
      <c r="P192" s="76" t="str">
        <f>IF(Tabelle2!A191&gt;0,VLOOKUP(O192,Kunden!$B$1:$C$2000,2,FALSE),"")</f>
        <v/>
      </c>
    </row>
    <row r="193" spans="1:16" x14ac:dyDescent="0.25">
      <c r="A193" t="str">
        <f>IF(Tabelle2!A192&gt;0,Tabelle2!A192,"")</f>
        <v/>
      </c>
      <c r="B193" s="72" t="str">
        <f>IF(Tabelle2!A192&gt;0,(Tabelle2!B192)*1,"")</f>
        <v/>
      </c>
      <c r="C193" s="26" t="str">
        <f>IF(Tabelle2!A192&gt;0,Tabelle2!M192,"")</f>
        <v/>
      </c>
      <c r="D193" s="26"/>
      <c r="E193" s="3" t="str">
        <f>IF(Tabelle2!A192&gt;0,Tabelle2!K192,"")</f>
        <v/>
      </c>
      <c r="F193" t="str">
        <f>IF(Tabelle2!A192&gt;0,Tabelle2!Z192,"")</f>
        <v/>
      </c>
      <c r="G193" t="str">
        <f>IF(Tabelle2!A192&gt;0,Tabelle2!T192,"")</f>
        <v/>
      </c>
      <c r="H193" t="str">
        <f>IF(Tabelle2!A192&gt;0,Tabelle2!U192,"")</f>
        <v/>
      </c>
      <c r="I193" t="str">
        <f>IF(Tabelle2!A192&gt;0,Tabelle2!W192,"")</f>
        <v/>
      </c>
      <c r="J193" t="str">
        <f>IF(Tabelle2!A192&gt;0,Tabelle2!X192,"")</f>
        <v/>
      </c>
      <c r="K193" t="str">
        <f>IF(Tabelle2!A192&gt;0,Tabelle2!M192,"")</f>
        <v/>
      </c>
      <c r="L193" t="str">
        <f>IF(Tabelle2!A192&gt;0,Tabelle2!N192,"")</f>
        <v/>
      </c>
      <c r="M193" t="str">
        <f>IF(Tabelle2!A192&gt;0,Tabelle2!O192,"")</f>
        <v/>
      </c>
      <c r="N193" s="4" t="str">
        <f>IF(Tabelle2!A192&gt;0,Tabelle2!G192,"")</f>
        <v/>
      </c>
      <c r="O193" t="str">
        <f>IF(Tabelle2!A192&gt;0,Tabelle2!H192,"")</f>
        <v/>
      </c>
      <c r="P193" s="76" t="str">
        <f>IF(Tabelle2!A192&gt;0,VLOOKUP(O193,Kunden!$B$1:$C$2000,2,FALSE),"")</f>
        <v/>
      </c>
    </row>
    <row r="194" spans="1:16" x14ac:dyDescent="0.25">
      <c r="A194" t="str">
        <f>IF(Tabelle2!A193&gt;0,Tabelle2!A193,"")</f>
        <v/>
      </c>
      <c r="B194" s="72" t="str">
        <f>IF(Tabelle2!A193&gt;0,(Tabelle2!B193)*1,"")</f>
        <v/>
      </c>
      <c r="C194" s="26" t="str">
        <f>IF(Tabelle2!A193&gt;0,Tabelle2!M193,"")</f>
        <v/>
      </c>
      <c r="D194" s="26"/>
      <c r="E194" s="3" t="str">
        <f>IF(Tabelle2!A193&gt;0,Tabelle2!K193,"")</f>
        <v/>
      </c>
      <c r="F194" t="str">
        <f>IF(Tabelle2!A193&gt;0,Tabelle2!Z193,"")</f>
        <v/>
      </c>
      <c r="G194" t="str">
        <f>IF(Tabelle2!A193&gt;0,Tabelle2!T193,"")</f>
        <v/>
      </c>
      <c r="H194" t="str">
        <f>IF(Tabelle2!A193&gt;0,Tabelle2!U193,"")</f>
        <v/>
      </c>
      <c r="I194" t="str">
        <f>IF(Tabelle2!A193&gt;0,Tabelle2!W193,"")</f>
        <v/>
      </c>
      <c r="J194" t="str">
        <f>IF(Tabelle2!A193&gt;0,Tabelle2!X193,"")</f>
        <v/>
      </c>
      <c r="K194" t="str">
        <f>IF(Tabelle2!A193&gt;0,Tabelle2!M193,"")</f>
        <v/>
      </c>
      <c r="L194" t="str">
        <f>IF(Tabelle2!A193&gt;0,Tabelle2!N193,"")</f>
        <v/>
      </c>
      <c r="M194" t="str">
        <f>IF(Tabelle2!A193&gt;0,Tabelle2!O193,"")</f>
        <v/>
      </c>
      <c r="N194" s="4" t="str">
        <f>IF(Tabelle2!A193&gt;0,Tabelle2!G193,"")</f>
        <v/>
      </c>
      <c r="O194" t="str">
        <f>IF(Tabelle2!A193&gt;0,Tabelle2!H193,"")</f>
        <v/>
      </c>
      <c r="P194" s="76" t="str">
        <f>IF(Tabelle2!A193&gt;0,VLOOKUP(O194,Kunden!$B$1:$C$2000,2,FALSE),"")</f>
        <v/>
      </c>
    </row>
    <row r="195" spans="1:16" x14ac:dyDescent="0.25">
      <c r="A195" t="str">
        <f>IF(Tabelle2!A194&gt;0,Tabelle2!A194,"")</f>
        <v/>
      </c>
      <c r="B195" s="72" t="str">
        <f>IF(Tabelle2!A194&gt;0,(Tabelle2!B194)*1,"")</f>
        <v/>
      </c>
      <c r="C195" s="26" t="str">
        <f>IF(Tabelle2!A194&gt;0,Tabelle2!M194,"")</f>
        <v/>
      </c>
      <c r="D195" s="26"/>
      <c r="E195" s="3" t="str">
        <f>IF(Tabelle2!A194&gt;0,Tabelle2!K194,"")</f>
        <v/>
      </c>
      <c r="F195" t="str">
        <f>IF(Tabelle2!A194&gt;0,Tabelle2!Z194,"")</f>
        <v/>
      </c>
      <c r="G195" t="str">
        <f>IF(Tabelle2!A194&gt;0,Tabelle2!T194,"")</f>
        <v/>
      </c>
      <c r="H195" t="str">
        <f>IF(Tabelle2!A194&gt;0,Tabelle2!U194,"")</f>
        <v/>
      </c>
      <c r="I195" t="str">
        <f>IF(Tabelle2!A194&gt;0,Tabelle2!W194,"")</f>
        <v/>
      </c>
      <c r="J195" t="str">
        <f>IF(Tabelle2!A194&gt;0,Tabelle2!X194,"")</f>
        <v/>
      </c>
      <c r="K195" t="str">
        <f>IF(Tabelle2!A194&gt;0,Tabelle2!M194,"")</f>
        <v/>
      </c>
      <c r="L195" t="str">
        <f>IF(Tabelle2!A194&gt;0,Tabelle2!N194,"")</f>
        <v/>
      </c>
      <c r="M195" t="str">
        <f>IF(Tabelle2!A194&gt;0,Tabelle2!O194,"")</f>
        <v/>
      </c>
      <c r="N195" s="4" t="str">
        <f>IF(Tabelle2!A194&gt;0,Tabelle2!G194,"")</f>
        <v/>
      </c>
      <c r="O195" t="str">
        <f>IF(Tabelle2!A194&gt;0,Tabelle2!H194,"")</f>
        <v/>
      </c>
      <c r="P195" s="76" t="str">
        <f>IF(Tabelle2!A194&gt;0,VLOOKUP(O195,Kunden!$B$1:$C$2000,2,FALSE),"")</f>
        <v/>
      </c>
    </row>
    <row r="196" spans="1:16" x14ac:dyDescent="0.25">
      <c r="A196" t="str">
        <f>IF(Tabelle2!A195&gt;0,Tabelle2!A195,"")</f>
        <v/>
      </c>
      <c r="B196" s="72" t="str">
        <f>IF(Tabelle2!A195&gt;0,(Tabelle2!B195)*1,"")</f>
        <v/>
      </c>
      <c r="C196" s="26" t="str">
        <f>IF(Tabelle2!A195&gt;0,Tabelle2!M195,"")</f>
        <v/>
      </c>
      <c r="D196" s="26"/>
      <c r="E196" s="3" t="str">
        <f>IF(Tabelle2!A195&gt;0,Tabelle2!K195,"")</f>
        <v/>
      </c>
      <c r="F196" t="str">
        <f>IF(Tabelle2!A195&gt;0,Tabelle2!Z195,"")</f>
        <v/>
      </c>
      <c r="G196" t="str">
        <f>IF(Tabelle2!A195&gt;0,Tabelle2!T195,"")</f>
        <v/>
      </c>
      <c r="H196" t="str">
        <f>IF(Tabelle2!A195&gt;0,Tabelle2!U195,"")</f>
        <v/>
      </c>
      <c r="I196" t="str">
        <f>IF(Tabelle2!A195&gt;0,Tabelle2!W195,"")</f>
        <v/>
      </c>
      <c r="J196" t="str">
        <f>IF(Tabelle2!A195&gt;0,Tabelle2!X195,"")</f>
        <v/>
      </c>
      <c r="K196" t="str">
        <f>IF(Tabelle2!A195&gt;0,Tabelle2!M195,"")</f>
        <v/>
      </c>
      <c r="L196" t="str">
        <f>IF(Tabelle2!A195&gt;0,Tabelle2!N195,"")</f>
        <v/>
      </c>
      <c r="M196" t="str">
        <f>IF(Tabelle2!A195&gt;0,Tabelle2!O195,"")</f>
        <v/>
      </c>
      <c r="N196" s="4" t="str">
        <f>IF(Tabelle2!A195&gt;0,Tabelle2!G195,"")</f>
        <v/>
      </c>
      <c r="O196" t="str">
        <f>IF(Tabelle2!A195&gt;0,Tabelle2!H195,"")</f>
        <v/>
      </c>
      <c r="P196" s="76" t="str">
        <f>IF(Tabelle2!A195&gt;0,VLOOKUP(O196,Kunden!$B$1:$C$2000,2,FALSE),"")</f>
        <v/>
      </c>
    </row>
    <row r="197" spans="1:16" x14ac:dyDescent="0.25">
      <c r="A197" t="str">
        <f>IF(Tabelle2!A196&gt;0,Tabelle2!A196,"")</f>
        <v/>
      </c>
      <c r="B197" s="72" t="str">
        <f>IF(Tabelle2!A196&gt;0,(Tabelle2!B196)*1,"")</f>
        <v/>
      </c>
      <c r="C197" s="26" t="str">
        <f>IF(Tabelle2!A196&gt;0,Tabelle2!M196,"")</f>
        <v/>
      </c>
      <c r="D197" s="26"/>
      <c r="E197" s="3" t="str">
        <f>IF(Tabelle2!A196&gt;0,Tabelle2!K196,"")</f>
        <v/>
      </c>
      <c r="F197" t="str">
        <f>IF(Tabelle2!A196&gt;0,Tabelle2!Z196,"")</f>
        <v/>
      </c>
      <c r="G197" t="str">
        <f>IF(Tabelle2!A196&gt;0,Tabelle2!T196,"")</f>
        <v/>
      </c>
      <c r="H197" t="str">
        <f>IF(Tabelle2!A196&gt;0,Tabelle2!U196,"")</f>
        <v/>
      </c>
      <c r="I197" t="str">
        <f>IF(Tabelle2!A196&gt;0,Tabelle2!W196,"")</f>
        <v/>
      </c>
      <c r="J197" t="str">
        <f>IF(Tabelle2!A196&gt;0,Tabelle2!X196,"")</f>
        <v/>
      </c>
      <c r="K197" t="str">
        <f>IF(Tabelle2!A196&gt;0,Tabelle2!M196,"")</f>
        <v/>
      </c>
      <c r="L197" t="str">
        <f>IF(Tabelle2!A196&gt;0,Tabelle2!N196,"")</f>
        <v/>
      </c>
      <c r="M197" t="str">
        <f>IF(Tabelle2!A196&gt;0,Tabelle2!O196,"")</f>
        <v/>
      </c>
      <c r="N197" s="4" t="str">
        <f>IF(Tabelle2!A196&gt;0,Tabelle2!G196,"")</f>
        <v/>
      </c>
      <c r="O197" t="str">
        <f>IF(Tabelle2!A196&gt;0,Tabelle2!H196,"")</f>
        <v/>
      </c>
      <c r="P197" s="76" t="str">
        <f>IF(Tabelle2!A196&gt;0,VLOOKUP(O197,Kunden!$B$1:$C$2000,2,FALSE),"")</f>
        <v/>
      </c>
    </row>
    <row r="198" spans="1:16" x14ac:dyDescent="0.25">
      <c r="A198" t="str">
        <f>IF(Tabelle2!A197&gt;0,Tabelle2!A197,"")</f>
        <v/>
      </c>
      <c r="B198" s="72" t="str">
        <f>IF(Tabelle2!A197&gt;0,(Tabelle2!B197)*1,"")</f>
        <v/>
      </c>
      <c r="C198" s="26" t="str">
        <f>IF(Tabelle2!A197&gt;0,Tabelle2!M197,"")</f>
        <v/>
      </c>
      <c r="D198" s="26"/>
      <c r="E198" s="3" t="str">
        <f>IF(Tabelle2!A197&gt;0,Tabelle2!K197,"")</f>
        <v/>
      </c>
      <c r="F198" t="str">
        <f>IF(Tabelle2!A197&gt;0,Tabelle2!Z197,"")</f>
        <v/>
      </c>
      <c r="G198" t="str">
        <f>IF(Tabelle2!A197&gt;0,Tabelle2!T197,"")</f>
        <v/>
      </c>
      <c r="H198" t="str">
        <f>IF(Tabelle2!A197&gt;0,Tabelle2!U197,"")</f>
        <v/>
      </c>
      <c r="I198" t="str">
        <f>IF(Tabelle2!A197&gt;0,Tabelle2!W197,"")</f>
        <v/>
      </c>
      <c r="J198" t="str">
        <f>IF(Tabelle2!A197&gt;0,Tabelle2!X197,"")</f>
        <v/>
      </c>
      <c r="K198" t="str">
        <f>IF(Tabelle2!A197&gt;0,Tabelle2!M197,"")</f>
        <v/>
      </c>
      <c r="L198" t="str">
        <f>IF(Tabelle2!A197&gt;0,Tabelle2!N197,"")</f>
        <v/>
      </c>
      <c r="M198" t="str">
        <f>IF(Tabelle2!A197&gt;0,Tabelle2!O197,"")</f>
        <v/>
      </c>
      <c r="N198" s="4" t="str">
        <f>IF(Tabelle2!A197&gt;0,Tabelle2!G197,"")</f>
        <v/>
      </c>
      <c r="O198" t="str">
        <f>IF(Tabelle2!A197&gt;0,Tabelle2!H197,"")</f>
        <v/>
      </c>
      <c r="P198" s="76" t="str">
        <f>IF(Tabelle2!A197&gt;0,VLOOKUP(O198,Kunden!$B$1:$C$2000,2,FALSE),"")</f>
        <v/>
      </c>
    </row>
    <row r="199" spans="1:16" x14ac:dyDescent="0.25">
      <c r="A199" t="str">
        <f>IF(Tabelle2!A198&gt;0,Tabelle2!A198,"")</f>
        <v/>
      </c>
      <c r="B199" s="72" t="str">
        <f>IF(Tabelle2!A198&gt;0,(Tabelle2!B198)*1,"")</f>
        <v/>
      </c>
      <c r="C199" s="26" t="str">
        <f>IF(Tabelle2!A198&gt;0,Tabelle2!M198,"")</f>
        <v/>
      </c>
      <c r="D199" s="26"/>
      <c r="E199" s="3" t="str">
        <f>IF(Tabelle2!A198&gt;0,Tabelle2!K198,"")</f>
        <v/>
      </c>
      <c r="F199" t="str">
        <f>IF(Tabelle2!A198&gt;0,Tabelle2!Z198,"")</f>
        <v/>
      </c>
      <c r="G199" t="str">
        <f>IF(Tabelle2!A198&gt;0,Tabelle2!T198,"")</f>
        <v/>
      </c>
      <c r="H199" t="str">
        <f>IF(Tabelle2!A198&gt;0,Tabelle2!U198,"")</f>
        <v/>
      </c>
      <c r="I199" t="str">
        <f>IF(Tabelle2!A198&gt;0,Tabelle2!W198,"")</f>
        <v/>
      </c>
      <c r="J199" t="str">
        <f>IF(Tabelle2!A198&gt;0,Tabelle2!X198,"")</f>
        <v/>
      </c>
      <c r="K199" t="str">
        <f>IF(Tabelle2!A198&gt;0,Tabelle2!M198,"")</f>
        <v/>
      </c>
      <c r="L199" t="str">
        <f>IF(Tabelle2!A198&gt;0,Tabelle2!N198,"")</f>
        <v/>
      </c>
      <c r="M199" t="str">
        <f>IF(Tabelle2!A198&gt;0,Tabelle2!O198,"")</f>
        <v/>
      </c>
      <c r="N199" s="4" t="str">
        <f>IF(Tabelle2!A198&gt;0,Tabelle2!G198,"")</f>
        <v/>
      </c>
      <c r="O199" t="str">
        <f>IF(Tabelle2!A198&gt;0,Tabelle2!H198,"")</f>
        <v/>
      </c>
      <c r="P199" s="76" t="str">
        <f>IF(Tabelle2!A198&gt;0,VLOOKUP(O199,Kunden!$B$1:$C$2000,2,FALSE),"")</f>
        <v/>
      </c>
    </row>
    <row r="200" spans="1:16" x14ac:dyDescent="0.25">
      <c r="A200" t="str">
        <f>IF(Tabelle2!A199&gt;0,Tabelle2!A199,"")</f>
        <v/>
      </c>
      <c r="B200" s="72" t="str">
        <f>IF(Tabelle2!A199&gt;0,(Tabelle2!B199)*1,"")</f>
        <v/>
      </c>
      <c r="C200" s="26" t="str">
        <f>IF(Tabelle2!A199&gt;0,Tabelle2!M199,"")</f>
        <v/>
      </c>
      <c r="D200" s="26"/>
      <c r="E200" s="3" t="str">
        <f>IF(Tabelle2!A199&gt;0,Tabelle2!K199,"")</f>
        <v/>
      </c>
      <c r="F200" t="str">
        <f>IF(Tabelle2!A199&gt;0,Tabelle2!Z199,"")</f>
        <v/>
      </c>
      <c r="G200" t="str">
        <f>IF(Tabelle2!A199&gt;0,Tabelle2!T199,"")</f>
        <v/>
      </c>
      <c r="H200" t="str">
        <f>IF(Tabelle2!A199&gt;0,Tabelle2!U199,"")</f>
        <v/>
      </c>
      <c r="I200" t="str">
        <f>IF(Tabelle2!A199&gt;0,Tabelle2!W199,"")</f>
        <v/>
      </c>
      <c r="J200" t="str">
        <f>IF(Tabelle2!A199&gt;0,Tabelle2!X199,"")</f>
        <v/>
      </c>
      <c r="K200" t="str">
        <f>IF(Tabelle2!A199&gt;0,Tabelle2!M199,"")</f>
        <v/>
      </c>
      <c r="L200" t="str">
        <f>IF(Tabelle2!A199&gt;0,Tabelle2!N199,"")</f>
        <v/>
      </c>
      <c r="M200" t="str">
        <f>IF(Tabelle2!A199&gt;0,Tabelle2!O199,"")</f>
        <v/>
      </c>
      <c r="N200" s="4" t="str">
        <f>IF(Tabelle2!A199&gt;0,Tabelle2!G199,"")</f>
        <v/>
      </c>
      <c r="O200" t="str">
        <f>IF(Tabelle2!A199&gt;0,Tabelle2!H199,"")</f>
        <v/>
      </c>
      <c r="P200" s="76" t="str">
        <f>IF(Tabelle2!A199&gt;0,VLOOKUP(O200,Kunden!$B$1:$C$2000,2,FALSE),"")</f>
        <v/>
      </c>
    </row>
    <row r="201" spans="1:16" x14ac:dyDescent="0.25">
      <c r="A201" t="str">
        <f>IF(Tabelle2!A200&gt;0,Tabelle2!A200,"")</f>
        <v/>
      </c>
      <c r="B201" s="72" t="str">
        <f>IF(Tabelle2!A200&gt;0,(Tabelle2!B200)*1,"")</f>
        <v/>
      </c>
      <c r="C201" s="26" t="str">
        <f>IF(Tabelle2!A200&gt;0,Tabelle2!M200,"")</f>
        <v/>
      </c>
      <c r="D201" s="26"/>
      <c r="E201" s="3" t="str">
        <f>IF(Tabelle2!A200&gt;0,Tabelle2!K200,"")</f>
        <v/>
      </c>
      <c r="F201" t="str">
        <f>IF(Tabelle2!A200&gt;0,Tabelle2!Z200,"")</f>
        <v/>
      </c>
      <c r="G201" t="str">
        <f>IF(Tabelle2!A200&gt;0,Tabelle2!T200,"")</f>
        <v/>
      </c>
      <c r="H201" t="str">
        <f>IF(Tabelle2!A200&gt;0,Tabelle2!U200,"")</f>
        <v/>
      </c>
      <c r="I201" t="str">
        <f>IF(Tabelle2!A200&gt;0,Tabelle2!W200,"")</f>
        <v/>
      </c>
      <c r="J201" t="str">
        <f>IF(Tabelle2!A200&gt;0,Tabelle2!X200,"")</f>
        <v/>
      </c>
      <c r="K201" t="str">
        <f>IF(Tabelle2!A200&gt;0,Tabelle2!M200,"")</f>
        <v/>
      </c>
      <c r="L201" t="str">
        <f>IF(Tabelle2!A200&gt;0,Tabelle2!N200,"")</f>
        <v/>
      </c>
      <c r="M201" t="str">
        <f>IF(Tabelle2!A200&gt;0,Tabelle2!O200,"")</f>
        <v/>
      </c>
      <c r="N201" s="4" t="str">
        <f>IF(Tabelle2!A200&gt;0,Tabelle2!G200,"")</f>
        <v/>
      </c>
      <c r="O201" t="str">
        <f>IF(Tabelle2!A200&gt;0,Tabelle2!H200,"")</f>
        <v/>
      </c>
      <c r="P201" s="76" t="str">
        <f>IF(Tabelle2!A200&gt;0,VLOOKUP(O201,Kunden!$B$1:$C$2000,2,FALSE),"")</f>
        <v/>
      </c>
    </row>
    <row r="202" spans="1:16" x14ac:dyDescent="0.25">
      <c r="A202" t="str">
        <f>IF(Tabelle2!A201&gt;0,Tabelle2!A201,"")</f>
        <v/>
      </c>
      <c r="B202" s="72" t="str">
        <f>IF(Tabelle2!A201&gt;0,(Tabelle2!B201)*1,"")</f>
        <v/>
      </c>
      <c r="C202" s="26" t="str">
        <f>IF(Tabelle2!A201&gt;0,Tabelle2!M201,"")</f>
        <v/>
      </c>
      <c r="D202" s="26"/>
      <c r="E202" s="3" t="str">
        <f>IF(Tabelle2!A201&gt;0,Tabelle2!K201,"")</f>
        <v/>
      </c>
      <c r="F202" t="str">
        <f>IF(Tabelle2!A201&gt;0,Tabelle2!Z201,"")</f>
        <v/>
      </c>
      <c r="G202" t="str">
        <f>IF(Tabelle2!A201&gt;0,Tabelle2!T201,"")</f>
        <v/>
      </c>
      <c r="H202" t="str">
        <f>IF(Tabelle2!A201&gt;0,Tabelle2!U201,"")</f>
        <v/>
      </c>
      <c r="I202" t="str">
        <f>IF(Tabelle2!A201&gt;0,Tabelle2!W201,"")</f>
        <v/>
      </c>
      <c r="J202" t="str">
        <f>IF(Tabelle2!A201&gt;0,Tabelle2!X201,"")</f>
        <v/>
      </c>
      <c r="K202" t="str">
        <f>IF(Tabelle2!A201&gt;0,Tabelle2!M201,"")</f>
        <v/>
      </c>
      <c r="L202" t="str">
        <f>IF(Tabelle2!A201&gt;0,Tabelle2!N201,"")</f>
        <v/>
      </c>
      <c r="M202" t="str">
        <f>IF(Tabelle2!A201&gt;0,Tabelle2!O201,"")</f>
        <v/>
      </c>
      <c r="N202" s="4" t="str">
        <f>IF(Tabelle2!A201&gt;0,Tabelle2!G201,"")</f>
        <v/>
      </c>
      <c r="O202" t="str">
        <f>IF(Tabelle2!A201&gt;0,Tabelle2!H201,"")</f>
        <v/>
      </c>
      <c r="P202" s="76" t="str">
        <f>IF(Tabelle2!A201&gt;0,VLOOKUP(O202,Kunden!$B$1:$C$2000,2,FALSE),"")</f>
        <v/>
      </c>
    </row>
    <row r="203" spans="1:16" x14ac:dyDescent="0.25">
      <c r="A203" t="str">
        <f>IF(Tabelle2!A202&gt;0,Tabelle2!A202,"")</f>
        <v/>
      </c>
      <c r="B203" s="72" t="str">
        <f>IF(Tabelle2!A202&gt;0,(Tabelle2!B202)*1,"")</f>
        <v/>
      </c>
      <c r="C203" s="26" t="str">
        <f>IF(Tabelle2!A202&gt;0,Tabelle2!M202,"")</f>
        <v/>
      </c>
      <c r="D203" s="26"/>
      <c r="E203" s="3" t="str">
        <f>IF(Tabelle2!A202&gt;0,Tabelle2!K202,"")</f>
        <v/>
      </c>
      <c r="F203" t="str">
        <f>IF(Tabelle2!A202&gt;0,Tabelle2!Z202,"")</f>
        <v/>
      </c>
      <c r="G203" t="str">
        <f>IF(Tabelle2!A202&gt;0,Tabelle2!T202,"")</f>
        <v/>
      </c>
      <c r="H203" t="str">
        <f>IF(Tabelle2!A202&gt;0,Tabelle2!U202,"")</f>
        <v/>
      </c>
      <c r="I203" t="str">
        <f>IF(Tabelle2!A202&gt;0,Tabelle2!W202,"")</f>
        <v/>
      </c>
      <c r="J203" t="str">
        <f>IF(Tabelle2!A202&gt;0,Tabelle2!X202,"")</f>
        <v/>
      </c>
      <c r="K203" t="str">
        <f>IF(Tabelle2!A202&gt;0,Tabelle2!M202,"")</f>
        <v/>
      </c>
      <c r="L203" t="str">
        <f>IF(Tabelle2!A202&gt;0,Tabelle2!N202,"")</f>
        <v/>
      </c>
      <c r="M203" t="str">
        <f>IF(Tabelle2!A202&gt;0,Tabelle2!O202,"")</f>
        <v/>
      </c>
      <c r="N203" s="4" t="str">
        <f>IF(Tabelle2!A202&gt;0,Tabelle2!G202,"")</f>
        <v/>
      </c>
      <c r="O203" t="str">
        <f>IF(Tabelle2!A202&gt;0,Tabelle2!H202,"")</f>
        <v/>
      </c>
      <c r="P203" s="76" t="str">
        <f>IF(Tabelle2!A202&gt;0,VLOOKUP(O203,Kunden!$B$1:$C$2000,2,FALSE),"")</f>
        <v/>
      </c>
    </row>
    <row r="204" spans="1:16" x14ac:dyDescent="0.25">
      <c r="A204" t="str">
        <f>IF(Tabelle2!A203&gt;0,Tabelle2!A203,"")</f>
        <v/>
      </c>
      <c r="B204" s="72" t="str">
        <f>IF(Tabelle2!A203&gt;0,(Tabelle2!B203)*1,"")</f>
        <v/>
      </c>
      <c r="C204" s="26" t="str">
        <f>IF(Tabelle2!A203&gt;0,Tabelle2!M203,"")</f>
        <v/>
      </c>
      <c r="D204" s="26"/>
      <c r="E204" s="3" t="str">
        <f>IF(Tabelle2!A203&gt;0,Tabelle2!K203,"")</f>
        <v/>
      </c>
      <c r="F204" t="str">
        <f>IF(Tabelle2!A203&gt;0,Tabelle2!Z203,"")</f>
        <v/>
      </c>
      <c r="G204" t="str">
        <f>IF(Tabelle2!A203&gt;0,Tabelle2!T203,"")</f>
        <v/>
      </c>
      <c r="H204" t="str">
        <f>IF(Tabelle2!A203&gt;0,Tabelle2!U203,"")</f>
        <v/>
      </c>
      <c r="I204" t="str">
        <f>IF(Tabelle2!A203&gt;0,Tabelle2!W203,"")</f>
        <v/>
      </c>
      <c r="J204" t="str">
        <f>IF(Tabelle2!A203&gt;0,Tabelle2!X203,"")</f>
        <v/>
      </c>
      <c r="K204" t="str">
        <f>IF(Tabelle2!A203&gt;0,Tabelle2!M203,"")</f>
        <v/>
      </c>
      <c r="L204" t="str">
        <f>IF(Tabelle2!A203&gt;0,Tabelle2!N203,"")</f>
        <v/>
      </c>
      <c r="M204" t="str">
        <f>IF(Tabelle2!A203&gt;0,Tabelle2!O203,"")</f>
        <v/>
      </c>
      <c r="N204" s="4" t="str">
        <f>IF(Tabelle2!A203&gt;0,Tabelle2!G203,"")</f>
        <v/>
      </c>
      <c r="O204" t="str">
        <f>IF(Tabelle2!A203&gt;0,Tabelle2!H203,"")</f>
        <v/>
      </c>
      <c r="P204" s="76" t="str">
        <f>IF(Tabelle2!A203&gt;0,VLOOKUP(O204,Kunden!$B$1:$C$2000,2,FALSE),"")</f>
        <v/>
      </c>
    </row>
    <row r="205" spans="1:16" x14ac:dyDescent="0.25">
      <c r="A205" t="str">
        <f>IF(Tabelle2!A204&gt;0,Tabelle2!A204,"")</f>
        <v/>
      </c>
      <c r="B205" s="72" t="str">
        <f>IF(Tabelle2!A204&gt;0,(Tabelle2!B204)*1,"")</f>
        <v/>
      </c>
      <c r="C205" s="26" t="str">
        <f>IF(Tabelle2!A204&gt;0,Tabelle2!M204,"")</f>
        <v/>
      </c>
      <c r="D205" s="26"/>
      <c r="E205" s="3" t="str">
        <f>IF(Tabelle2!A204&gt;0,Tabelle2!K204,"")</f>
        <v/>
      </c>
      <c r="F205" t="str">
        <f>IF(Tabelle2!A204&gt;0,Tabelle2!Z204,"")</f>
        <v/>
      </c>
      <c r="G205" t="str">
        <f>IF(Tabelle2!A204&gt;0,Tabelle2!T204,"")</f>
        <v/>
      </c>
      <c r="H205" t="str">
        <f>IF(Tabelle2!A204&gt;0,Tabelle2!U204,"")</f>
        <v/>
      </c>
      <c r="I205" t="str">
        <f>IF(Tabelle2!A204&gt;0,Tabelle2!W204,"")</f>
        <v/>
      </c>
      <c r="J205" t="str">
        <f>IF(Tabelle2!A204&gt;0,Tabelle2!X204,"")</f>
        <v/>
      </c>
      <c r="K205" t="str">
        <f>IF(Tabelle2!A204&gt;0,Tabelle2!M204,"")</f>
        <v/>
      </c>
      <c r="L205" t="str">
        <f>IF(Tabelle2!A204&gt;0,Tabelle2!N204,"")</f>
        <v/>
      </c>
      <c r="M205" t="str">
        <f>IF(Tabelle2!A204&gt;0,Tabelle2!O204,"")</f>
        <v/>
      </c>
      <c r="N205" s="4" t="str">
        <f>IF(Tabelle2!A204&gt;0,Tabelle2!G204,"")</f>
        <v/>
      </c>
      <c r="O205" t="str">
        <f>IF(Tabelle2!A204&gt;0,Tabelle2!H204,"")</f>
        <v/>
      </c>
      <c r="P205" s="76" t="str">
        <f>IF(Tabelle2!A204&gt;0,VLOOKUP(O205,Kunden!$B$1:$C$2000,2,FALSE),"")</f>
        <v/>
      </c>
    </row>
    <row r="206" spans="1:16" x14ac:dyDescent="0.25">
      <c r="A206" t="str">
        <f>IF(Tabelle2!A205&gt;0,Tabelle2!A205,"")</f>
        <v/>
      </c>
      <c r="B206" s="72" t="str">
        <f>IF(Tabelle2!A205&gt;0,(Tabelle2!B205)*1,"")</f>
        <v/>
      </c>
      <c r="C206" s="26" t="str">
        <f>IF(Tabelle2!A205&gt;0,Tabelle2!M205,"")</f>
        <v/>
      </c>
      <c r="D206" s="26"/>
      <c r="E206" s="3" t="str">
        <f>IF(Tabelle2!A205&gt;0,Tabelle2!K205,"")</f>
        <v/>
      </c>
      <c r="F206" t="str">
        <f>IF(Tabelle2!A205&gt;0,Tabelle2!Z205,"")</f>
        <v/>
      </c>
      <c r="G206" t="str">
        <f>IF(Tabelle2!A205&gt;0,Tabelle2!T205,"")</f>
        <v/>
      </c>
      <c r="H206" t="str">
        <f>IF(Tabelle2!A205&gt;0,Tabelle2!U205,"")</f>
        <v/>
      </c>
      <c r="I206" t="str">
        <f>IF(Tabelle2!A205&gt;0,Tabelle2!W205,"")</f>
        <v/>
      </c>
      <c r="J206" t="str">
        <f>IF(Tabelle2!A205&gt;0,Tabelle2!X205,"")</f>
        <v/>
      </c>
      <c r="K206" t="str">
        <f>IF(Tabelle2!A205&gt;0,Tabelle2!M205,"")</f>
        <v/>
      </c>
      <c r="L206" t="str">
        <f>IF(Tabelle2!A205&gt;0,Tabelle2!N205,"")</f>
        <v/>
      </c>
      <c r="M206" t="str">
        <f>IF(Tabelle2!A205&gt;0,Tabelle2!O205,"")</f>
        <v/>
      </c>
      <c r="N206" s="4" t="str">
        <f>IF(Tabelle2!A205&gt;0,Tabelle2!G205,"")</f>
        <v/>
      </c>
      <c r="O206" t="str">
        <f>IF(Tabelle2!A205&gt;0,Tabelle2!H205,"")</f>
        <v/>
      </c>
      <c r="P206" s="76" t="str">
        <f>IF(Tabelle2!A205&gt;0,VLOOKUP(O206,Kunden!$B$1:$C$2000,2,FALSE),"")</f>
        <v/>
      </c>
    </row>
    <row r="207" spans="1:16" x14ac:dyDescent="0.25">
      <c r="A207" t="str">
        <f>IF(Tabelle2!A206&gt;0,Tabelle2!A206,"")</f>
        <v/>
      </c>
      <c r="B207" s="72" t="str">
        <f>IF(Tabelle2!A206&gt;0,(Tabelle2!B206)*1,"")</f>
        <v/>
      </c>
      <c r="C207" s="26" t="str">
        <f>IF(Tabelle2!A206&gt;0,Tabelle2!M206,"")</f>
        <v/>
      </c>
      <c r="D207" s="26"/>
      <c r="E207" s="3" t="str">
        <f>IF(Tabelle2!A206&gt;0,Tabelle2!K206,"")</f>
        <v/>
      </c>
      <c r="F207" t="str">
        <f>IF(Tabelle2!A206&gt;0,Tabelle2!Z206,"")</f>
        <v/>
      </c>
      <c r="G207" t="str">
        <f>IF(Tabelle2!A206&gt;0,Tabelle2!T206,"")</f>
        <v/>
      </c>
      <c r="H207" t="str">
        <f>IF(Tabelle2!A206&gt;0,Tabelle2!U206,"")</f>
        <v/>
      </c>
      <c r="I207" t="str">
        <f>IF(Tabelle2!A206&gt;0,Tabelle2!W206,"")</f>
        <v/>
      </c>
      <c r="J207" t="str">
        <f>IF(Tabelle2!A206&gt;0,Tabelle2!X206,"")</f>
        <v/>
      </c>
      <c r="K207" t="str">
        <f>IF(Tabelle2!A206&gt;0,Tabelle2!M206,"")</f>
        <v/>
      </c>
      <c r="L207" t="str">
        <f>IF(Tabelle2!A206&gt;0,Tabelle2!N206,"")</f>
        <v/>
      </c>
      <c r="M207" t="str">
        <f>IF(Tabelle2!A206&gt;0,Tabelle2!O206,"")</f>
        <v/>
      </c>
      <c r="N207" s="4" t="str">
        <f>IF(Tabelle2!A206&gt;0,Tabelle2!G206,"")</f>
        <v/>
      </c>
      <c r="O207" t="str">
        <f>IF(Tabelle2!A206&gt;0,Tabelle2!H206,"")</f>
        <v/>
      </c>
      <c r="P207" s="76" t="str">
        <f>IF(Tabelle2!A206&gt;0,VLOOKUP(O207,Kunden!$B$1:$C$2000,2,FALSE),"")</f>
        <v/>
      </c>
    </row>
    <row r="208" spans="1:16" x14ac:dyDescent="0.25">
      <c r="A208" t="str">
        <f>IF(Tabelle2!A207&gt;0,Tabelle2!A207,"")</f>
        <v/>
      </c>
      <c r="B208" s="72" t="str">
        <f>IF(Tabelle2!A207&gt;0,(Tabelle2!B207)*1,"")</f>
        <v/>
      </c>
      <c r="C208" s="26" t="str">
        <f>IF(Tabelle2!A207&gt;0,Tabelle2!M207,"")</f>
        <v/>
      </c>
      <c r="D208" s="26"/>
      <c r="E208" s="3" t="str">
        <f>IF(Tabelle2!A207&gt;0,Tabelle2!K207,"")</f>
        <v/>
      </c>
      <c r="F208" t="str">
        <f>IF(Tabelle2!A207&gt;0,Tabelle2!Z207,"")</f>
        <v/>
      </c>
      <c r="G208" t="str">
        <f>IF(Tabelle2!A207&gt;0,Tabelle2!T207,"")</f>
        <v/>
      </c>
      <c r="H208" t="str">
        <f>IF(Tabelle2!A207&gt;0,Tabelle2!U207,"")</f>
        <v/>
      </c>
      <c r="I208" t="str">
        <f>IF(Tabelle2!A207&gt;0,Tabelle2!W207,"")</f>
        <v/>
      </c>
      <c r="J208" t="str">
        <f>IF(Tabelle2!A207&gt;0,Tabelle2!X207,"")</f>
        <v/>
      </c>
      <c r="K208" t="str">
        <f>IF(Tabelle2!A207&gt;0,Tabelle2!M207,"")</f>
        <v/>
      </c>
      <c r="L208" t="str">
        <f>IF(Tabelle2!A207&gt;0,Tabelle2!N207,"")</f>
        <v/>
      </c>
      <c r="M208" t="str">
        <f>IF(Tabelle2!A207&gt;0,Tabelle2!O207,"")</f>
        <v/>
      </c>
      <c r="N208" s="4" t="str">
        <f>IF(Tabelle2!A207&gt;0,Tabelle2!G207,"")</f>
        <v/>
      </c>
      <c r="O208" t="str">
        <f>IF(Tabelle2!A207&gt;0,Tabelle2!H207,"")</f>
        <v/>
      </c>
      <c r="P208" s="76" t="str">
        <f>IF(Tabelle2!A207&gt;0,VLOOKUP(O208,Kunden!$B$1:$C$2000,2,FALSE),"")</f>
        <v/>
      </c>
    </row>
    <row r="209" spans="1:16" x14ac:dyDescent="0.25">
      <c r="A209" t="str">
        <f>IF(Tabelle2!A208&gt;0,Tabelle2!A208,"")</f>
        <v/>
      </c>
      <c r="B209" s="72" t="str">
        <f>IF(Tabelle2!A208&gt;0,(Tabelle2!B208)*1,"")</f>
        <v/>
      </c>
      <c r="C209" s="26" t="str">
        <f>IF(Tabelle2!A208&gt;0,Tabelle2!M208,"")</f>
        <v/>
      </c>
      <c r="D209" s="26"/>
      <c r="E209" s="3" t="str">
        <f>IF(Tabelle2!A208&gt;0,Tabelle2!K208,"")</f>
        <v/>
      </c>
      <c r="F209" t="str">
        <f>IF(Tabelle2!A208&gt;0,Tabelle2!Z208,"")</f>
        <v/>
      </c>
      <c r="G209" t="str">
        <f>IF(Tabelle2!A208&gt;0,Tabelle2!T208,"")</f>
        <v/>
      </c>
      <c r="H209" t="str">
        <f>IF(Tabelle2!A208&gt;0,Tabelle2!U208,"")</f>
        <v/>
      </c>
      <c r="I209" t="str">
        <f>IF(Tabelle2!A208&gt;0,Tabelle2!W208,"")</f>
        <v/>
      </c>
      <c r="J209" t="str">
        <f>IF(Tabelle2!A208&gt;0,Tabelle2!X208,"")</f>
        <v/>
      </c>
      <c r="K209" t="str">
        <f>IF(Tabelle2!A208&gt;0,Tabelle2!M208,"")</f>
        <v/>
      </c>
      <c r="L209" t="str">
        <f>IF(Tabelle2!A208&gt;0,Tabelle2!N208,"")</f>
        <v/>
      </c>
      <c r="M209" t="str">
        <f>IF(Tabelle2!A208&gt;0,Tabelle2!O208,"")</f>
        <v/>
      </c>
      <c r="N209" s="4" t="str">
        <f>IF(Tabelle2!A208&gt;0,Tabelle2!G208,"")</f>
        <v/>
      </c>
      <c r="O209" t="str">
        <f>IF(Tabelle2!A208&gt;0,Tabelle2!H208,"")</f>
        <v/>
      </c>
      <c r="P209" s="76" t="str">
        <f>IF(Tabelle2!A208&gt;0,VLOOKUP(O209,Kunden!$B$1:$C$2000,2,FALSE),"")</f>
        <v/>
      </c>
    </row>
    <row r="210" spans="1:16" x14ac:dyDescent="0.25">
      <c r="A210" t="str">
        <f>IF(Tabelle2!A209&gt;0,Tabelle2!A209,"")</f>
        <v/>
      </c>
      <c r="B210" s="72" t="str">
        <f>IF(Tabelle2!A209&gt;0,(Tabelle2!B209)*1,"")</f>
        <v/>
      </c>
      <c r="C210" s="26" t="str">
        <f>IF(Tabelle2!A209&gt;0,Tabelle2!M209,"")</f>
        <v/>
      </c>
      <c r="D210" s="26"/>
      <c r="E210" s="3" t="str">
        <f>IF(Tabelle2!A209&gt;0,Tabelle2!K209,"")</f>
        <v/>
      </c>
      <c r="F210" t="str">
        <f>IF(Tabelle2!A209&gt;0,Tabelle2!Z209,"")</f>
        <v/>
      </c>
      <c r="G210" t="str">
        <f>IF(Tabelle2!A209&gt;0,Tabelle2!T209,"")</f>
        <v/>
      </c>
      <c r="H210" t="str">
        <f>IF(Tabelle2!A209&gt;0,Tabelle2!U209,"")</f>
        <v/>
      </c>
      <c r="I210" t="str">
        <f>IF(Tabelle2!A209&gt;0,Tabelle2!W209,"")</f>
        <v/>
      </c>
      <c r="J210" t="str">
        <f>IF(Tabelle2!A209&gt;0,Tabelle2!X209,"")</f>
        <v/>
      </c>
      <c r="K210" t="str">
        <f>IF(Tabelle2!A209&gt;0,Tabelle2!M209,"")</f>
        <v/>
      </c>
      <c r="L210" t="str">
        <f>IF(Tabelle2!A209&gt;0,Tabelle2!N209,"")</f>
        <v/>
      </c>
      <c r="M210" t="str">
        <f>IF(Tabelle2!A209&gt;0,Tabelle2!O209,"")</f>
        <v/>
      </c>
      <c r="N210" s="4" t="str">
        <f>IF(Tabelle2!A209&gt;0,Tabelle2!G209,"")</f>
        <v/>
      </c>
      <c r="O210" t="str">
        <f>IF(Tabelle2!A209&gt;0,Tabelle2!H209,"")</f>
        <v/>
      </c>
      <c r="P210" s="76" t="str">
        <f>IF(Tabelle2!A209&gt;0,VLOOKUP(O210,Kunden!$B$1:$C$2000,2,FALSE),"")</f>
        <v/>
      </c>
    </row>
    <row r="211" spans="1:16" x14ac:dyDescent="0.25">
      <c r="A211" t="str">
        <f>IF(Tabelle2!A210&gt;0,Tabelle2!A210,"")</f>
        <v/>
      </c>
      <c r="B211" s="72" t="str">
        <f>IF(Tabelle2!A210&gt;0,(Tabelle2!B210)*1,"")</f>
        <v/>
      </c>
      <c r="C211" s="26" t="str">
        <f>IF(Tabelle2!A210&gt;0,Tabelle2!M210,"")</f>
        <v/>
      </c>
      <c r="D211" s="26"/>
      <c r="E211" s="3" t="str">
        <f>IF(Tabelle2!A210&gt;0,Tabelle2!K210,"")</f>
        <v/>
      </c>
      <c r="F211" t="str">
        <f>IF(Tabelle2!A210&gt;0,Tabelle2!Z210,"")</f>
        <v/>
      </c>
      <c r="G211" t="str">
        <f>IF(Tabelle2!A210&gt;0,Tabelle2!T210,"")</f>
        <v/>
      </c>
      <c r="H211" t="str">
        <f>IF(Tabelle2!A210&gt;0,Tabelle2!U210,"")</f>
        <v/>
      </c>
      <c r="I211" t="str">
        <f>IF(Tabelle2!A210&gt;0,Tabelle2!W210,"")</f>
        <v/>
      </c>
      <c r="J211" t="str">
        <f>IF(Tabelle2!A210&gt;0,Tabelle2!X210,"")</f>
        <v/>
      </c>
      <c r="K211" t="str">
        <f>IF(Tabelle2!A210&gt;0,Tabelle2!M210,"")</f>
        <v/>
      </c>
      <c r="L211" t="str">
        <f>IF(Tabelle2!A210&gt;0,Tabelle2!N210,"")</f>
        <v/>
      </c>
      <c r="M211" t="str">
        <f>IF(Tabelle2!A210&gt;0,Tabelle2!O210,"")</f>
        <v/>
      </c>
      <c r="N211" s="4" t="str">
        <f>IF(Tabelle2!A210&gt;0,Tabelle2!G210,"")</f>
        <v/>
      </c>
      <c r="O211" t="str">
        <f>IF(Tabelle2!A210&gt;0,Tabelle2!H210,"")</f>
        <v/>
      </c>
      <c r="P211" s="76" t="str">
        <f>IF(Tabelle2!A210&gt;0,VLOOKUP(O211,Kunden!$B$1:$C$2000,2,FALSE),"")</f>
        <v/>
      </c>
    </row>
    <row r="212" spans="1:16" x14ac:dyDescent="0.25">
      <c r="A212" t="str">
        <f>IF(Tabelle2!A211&gt;0,Tabelle2!A211,"")</f>
        <v/>
      </c>
      <c r="B212" s="72" t="str">
        <f>IF(Tabelle2!A211&gt;0,(Tabelle2!B211)*1,"")</f>
        <v/>
      </c>
      <c r="C212" s="26" t="str">
        <f>IF(Tabelle2!A211&gt;0,Tabelle2!M211,"")</f>
        <v/>
      </c>
      <c r="D212" s="26"/>
      <c r="E212" s="3" t="str">
        <f>IF(Tabelle2!A211&gt;0,Tabelle2!K211,"")</f>
        <v/>
      </c>
      <c r="F212" t="str">
        <f>IF(Tabelle2!A211&gt;0,Tabelle2!Z211,"")</f>
        <v/>
      </c>
      <c r="G212" t="str">
        <f>IF(Tabelle2!A211&gt;0,Tabelle2!T211,"")</f>
        <v/>
      </c>
      <c r="H212" t="str">
        <f>IF(Tabelle2!A211&gt;0,Tabelle2!U211,"")</f>
        <v/>
      </c>
      <c r="I212" t="str">
        <f>IF(Tabelle2!A211&gt;0,Tabelle2!W211,"")</f>
        <v/>
      </c>
      <c r="J212" t="str">
        <f>IF(Tabelle2!A211&gt;0,Tabelle2!X211,"")</f>
        <v/>
      </c>
      <c r="K212" t="str">
        <f>IF(Tabelle2!A211&gt;0,Tabelle2!M211,"")</f>
        <v/>
      </c>
      <c r="L212" t="str">
        <f>IF(Tabelle2!A211&gt;0,Tabelle2!N211,"")</f>
        <v/>
      </c>
      <c r="M212" t="str">
        <f>IF(Tabelle2!A211&gt;0,Tabelle2!O211,"")</f>
        <v/>
      </c>
      <c r="N212" s="4" t="str">
        <f>IF(Tabelle2!A211&gt;0,Tabelle2!G211,"")</f>
        <v/>
      </c>
      <c r="O212" t="str">
        <f>IF(Tabelle2!A211&gt;0,Tabelle2!H211,"")</f>
        <v/>
      </c>
      <c r="P212" s="76" t="str">
        <f>IF(Tabelle2!A211&gt;0,VLOOKUP(O212,Kunden!$B$1:$C$2000,2,FALSE),"")</f>
        <v/>
      </c>
    </row>
    <row r="213" spans="1:16" x14ac:dyDescent="0.25">
      <c r="A213" t="str">
        <f>IF(Tabelle2!A212&gt;0,Tabelle2!A212,"")</f>
        <v/>
      </c>
      <c r="B213" s="72" t="str">
        <f>IF(Tabelle2!A212&gt;0,(Tabelle2!B212)*1,"")</f>
        <v/>
      </c>
      <c r="C213" s="26" t="str">
        <f>IF(Tabelle2!A212&gt;0,Tabelle2!M212,"")</f>
        <v/>
      </c>
      <c r="D213" s="26"/>
      <c r="E213" s="3" t="str">
        <f>IF(Tabelle2!A212&gt;0,Tabelle2!K212,"")</f>
        <v/>
      </c>
      <c r="F213" t="str">
        <f>IF(Tabelle2!A212&gt;0,Tabelle2!Z212,"")</f>
        <v/>
      </c>
      <c r="G213" t="str">
        <f>IF(Tabelle2!A212&gt;0,Tabelle2!T212,"")</f>
        <v/>
      </c>
      <c r="H213" t="str">
        <f>IF(Tabelle2!A212&gt;0,Tabelle2!U212,"")</f>
        <v/>
      </c>
      <c r="I213" t="str">
        <f>IF(Tabelle2!A212&gt;0,Tabelle2!W212,"")</f>
        <v/>
      </c>
      <c r="J213" t="str">
        <f>IF(Tabelle2!A212&gt;0,Tabelle2!X212,"")</f>
        <v/>
      </c>
      <c r="K213" t="str">
        <f>IF(Tabelle2!A212&gt;0,Tabelle2!M212,"")</f>
        <v/>
      </c>
      <c r="L213" t="str">
        <f>IF(Tabelle2!A212&gt;0,Tabelle2!N212,"")</f>
        <v/>
      </c>
      <c r="M213" t="str">
        <f>IF(Tabelle2!A212&gt;0,Tabelle2!O212,"")</f>
        <v/>
      </c>
      <c r="N213" s="4" t="str">
        <f>IF(Tabelle2!A212&gt;0,Tabelle2!G212,"")</f>
        <v/>
      </c>
      <c r="O213" t="str">
        <f>IF(Tabelle2!A212&gt;0,Tabelle2!H212,"")</f>
        <v/>
      </c>
      <c r="P213" s="76" t="str">
        <f>IF(Tabelle2!A212&gt;0,VLOOKUP(O213,Kunden!$B$1:$C$2000,2,FALSE),"")</f>
        <v/>
      </c>
    </row>
    <row r="214" spans="1:16" x14ac:dyDescent="0.25">
      <c r="A214" t="str">
        <f>IF(Tabelle2!A213&gt;0,Tabelle2!A213,"")</f>
        <v/>
      </c>
      <c r="B214" s="72" t="str">
        <f>IF(Tabelle2!A213&gt;0,(Tabelle2!B213)*1,"")</f>
        <v/>
      </c>
      <c r="C214" s="26" t="str">
        <f>IF(Tabelle2!A213&gt;0,Tabelle2!M213,"")</f>
        <v/>
      </c>
      <c r="D214" s="26"/>
      <c r="E214" s="3" t="str">
        <f>IF(Tabelle2!A213&gt;0,Tabelle2!K213,"")</f>
        <v/>
      </c>
      <c r="F214" t="str">
        <f>IF(Tabelle2!A213&gt;0,Tabelle2!Z213,"")</f>
        <v/>
      </c>
      <c r="G214" t="str">
        <f>IF(Tabelle2!A213&gt;0,Tabelle2!T213,"")</f>
        <v/>
      </c>
      <c r="H214" t="str">
        <f>IF(Tabelle2!A213&gt;0,Tabelle2!U213,"")</f>
        <v/>
      </c>
      <c r="I214" t="str">
        <f>IF(Tabelle2!A213&gt;0,Tabelle2!W213,"")</f>
        <v/>
      </c>
      <c r="J214" t="str">
        <f>IF(Tabelle2!A213&gt;0,Tabelle2!X213,"")</f>
        <v/>
      </c>
      <c r="K214" t="str">
        <f>IF(Tabelle2!A213&gt;0,Tabelle2!M213,"")</f>
        <v/>
      </c>
      <c r="L214" t="str">
        <f>IF(Tabelle2!A213&gt;0,Tabelle2!N213,"")</f>
        <v/>
      </c>
      <c r="M214" t="str">
        <f>IF(Tabelle2!A213&gt;0,Tabelle2!O213,"")</f>
        <v/>
      </c>
      <c r="N214" s="4" t="str">
        <f>IF(Tabelle2!A213&gt;0,Tabelle2!G213,"")</f>
        <v/>
      </c>
      <c r="O214" t="str">
        <f>IF(Tabelle2!A213&gt;0,Tabelle2!H213,"")</f>
        <v/>
      </c>
      <c r="P214" s="76" t="str">
        <f>IF(Tabelle2!A213&gt;0,VLOOKUP(O214,Kunden!$B$1:$C$2000,2,FALSE),"")</f>
        <v/>
      </c>
    </row>
    <row r="215" spans="1:16" x14ac:dyDescent="0.25">
      <c r="A215" t="str">
        <f>IF(Tabelle2!A214&gt;0,Tabelle2!A214,"")</f>
        <v/>
      </c>
      <c r="B215" s="72" t="str">
        <f>IF(Tabelle2!A214&gt;0,(Tabelle2!B214)*1,"")</f>
        <v/>
      </c>
      <c r="C215" s="26" t="str">
        <f>IF(Tabelle2!A214&gt;0,Tabelle2!M214,"")</f>
        <v/>
      </c>
      <c r="D215" s="26"/>
      <c r="E215" s="3" t="str">
        <f>IF(Tabelle2!A214&gt;0,Tabelle2!K214,"")</f>
        <v/>
      </c>
      <c r="F215" t="str">
        <f>IF(Tabelle2!A214&gt;0,Tabelle2!Z214,"")</f>
        <v/>
      </c>
      <c r="G215" t="str">
        <f>IF(Tabelle2!A214&gt;0,Tabelle2!T214,"")</f>
        <v/>
      </c>
      <c r="H215" t="str">
        <f>IF(Tabelle2!A214&gt;0,Tabelle2!U214,"")</f>
        <v/>
      </c>
      <c r="I215" t="str">
        <f>IF(Tabelle2!A214&gt;0,Tabelle2!W214,"")</f>
        <v/>
      </c>
      <c r="J215" t="str">
        <f>IF(Tabelle2!A214&gt;0,Tabelle2!X214,"")</f>
        <v/>
      </c>
      <c r="K215" t="str">
        <f>IF(Tabelle2!A214&gt;0,Tabelle2!M214,"")</f>
        <v/>
      </c>
      <c r="L215" t="str">
        <f>IF(Tabelle2!A214&gt;0,Tabelle2!N214,"")</f>
        <v/>
      </c>
      <c r="M215" t="str">
        <f>IF(Tabelle2!A214&gt;0,Tabelle2!O214,"")</f>
        <v/>
      </c>
      <c r="N215" s="4" t="str">
        <f>IF(Tabelle2!A214&gt;0,Tabelle2!G214,"")</f>
        <v/>
      </c>
      <c r="O215" t="str">
        <f>IF(Tabelle2!A214&gt;0,Tabelle2!H214,"")</f>
        <v/>
      </c>
      <c r="P215" s="76" t="str">
        <f>IF(Tabelle2!A214&gt;0,VLOOKUP(O215,Kunden!$B$1:$C$2000,2,FALSE),"")</f>
        <v/>
      </c>
    </row>
    <row r="216" spans="1:16" x14ac:dyDescent="0.25">
      <c r="A216" t="str">
        <f>IF(Tabelle2!A215&gt;0,Tabelle2!A215,"")</f>
        <v/>
      </c>
      <c r="B216" s="72" t="str">
        <f>IF(Tabelle2!A215&gt;0,(Tabelle2!B215)*1,"")</f>
        <v/>
      </c>
      <c r="C216" s="26" t="str">
        <f>IF(Tabelle2!A215&gt;0,Tabelle2!M215,"")</f>
        <v/>
      </c>
      <c r="D216" s="26"/>
      <c r="E216" s="3" t="str">
        <f>IF(Tabelle2!A215&gt;0,Tabelle2!K215,"")</f>
        <v/>
      </c>
      <c r="F216" t="str">
        <f>IF(Tabelle2!A215&gt;0,Tabelle2!Z215,"")</f>
        <v/>
      </c>
      <c r="G216" t="str">
        <f>IF(Tabelle2!A215&gt;0,Tabelle2!T215,"")</f>
        <v/>
      </c>
      <c r="H216" t="str">
        <f>IF(Tabelle2!A215&gt;0,Tabelle2!U215,"")</f>
        <v/>
      </c>
      <c r="I216" t="str">
        <f>IF(Tabelle2!A215&gt;0,Tabelle2!W215,"")</f>
        <v/>
      </c>
      <c r="J216" t="str">
        <f>IF(Tabelle2!A215&gt;0,Tabelle2!X215,"")</f>
        <v/>
      </c>
      <c r="K216" t="str">
        <f>IF(Tabelle2!A215&gt;0,Tabelle2!M215,"")</f>
        <v/>
      </c>
      <c r="L216" t="str">
        <f>IF(Tabelle2!A215&gt;0,Tabelle2!N215,"")</f>
        <v/>
      </c>
      <c r="M216" t="str">
        <f>IF(Tabelle2!A215&gt;0,Tabelle2!O215,"")</f>
        <v/>
      </c>
      <c r="N216" s="4" t="str">
        <f>IF(Tabelle2!A215&gt;0,Tabelle2!G215,"")</f>
        <v/>
      </c>
      <c r="O216" t="str">
        <f>IF(Tabelle2!A215&gt;0,Tabelle2!H215,"")</f>
        <v/>
      </c>
      <c r="P216" s="76" t="str">
        <f>IF(Tabelle2!A215&gt;0,VLOOKUP(O216,Kunden!$B$1:$C$2000,2,FALSE),"")</f>
        <v/>
      </c>
    </row>
    <row r="217" spans="1:16" x14ac:dyDescent="0.25">
      <c r="A217" t="str">
        <f>IF(Tabelle2!A216&gt;0,Tabelle2!A216,"")</f>
        <v/>
      </c>
      <c r="B217" s="72" t="str">
        <f>IF(Tabelle2!A216&gt;0,(Tabelle2!B216)*1,"")</f>
        <v/>
      </c>
      <c r="C217" s="26" t="str">
        <f>IF(Tabelle2!A216&gt;0,Tabelle2!M216,"")</f>
        <v/>
      </c>
      <c r="D217" s="26"/>
      <c r="E217" s="3" t="str">
        <f>IF(Tabelle2!A216&gt;0,Tabelle2!K216,"")</f>
        <v/>
      </c>
      <c r="F217" t="str">
        <f>IF(Tabelle2!A216&gt;0,Tabelle2!Z216,"")</f>
        <v/>
      </c>
      <c r="G217" t="str">
        <f>IF(Tabelle2!A216&gt;0,Tabelle2!T216,"")</f>
        <v/>
      </c>
      <c r="H217" t="str">
        <f>IF(Tabelle2!A216&gt;0,Tabelle2!U216,"")</f>
        <v/>
      </c>
      <c r="I217" t="str">
        <f>IF(Tabelle2!A216&gt;0,Tabelle2!W216,"")</f>
        <v/>
      </c>
      <c r="J217" t="str">
        <f>IF(Tabelle2!A216&gt;0,Tabelle2!X216,"")</f>
        <v/>
      </c>
      <c r="K217" t="str">
        <f>IF(Tabelle2!A216&gt;0,Tabelle2!M216,"")</f>
        <v/>
      </c>
      <c r="L217" t="str">
        <f>IF(Tabelle2!A216&gt;0,Tabelle2!N216,"")</f>
        <v/>
      </c>
      <c r="M217" t="str">
        <f>IF(Tabelle2!A216&gt;0,Tabelle2!O216,"")</f>
        <v/>
      </c>
      <c r="N217" s="4" t="str">
        <f>IF(Tabelle2!A216&gt;0,Tabelle2!G216,"")</f>
        <v/>
      </c>
      <c r="O217" t="str">
        <f>IF(Tabelle2!A216&gt;0,Tabelle2!H216,"")</f>
        <v/>
      </c>
      <c r="P217" s="76" t="str">
        <f>IF(Tabelle2!A216&gt;0,VLOOKUP(O217,Kunden!$B$1:$C$2000,2,FALSE),"")</f>
        <v/>
      </c>
    </row>
    <row r="218" spans="1:16" x14ac:dyDescent="0.25">
      <c r="A218" t="str">
        <f>IF(Tabelle2!A217&gt;0,Tabelle2!A217,"")</f>
        <v/>
      </c>
      <c r="B218" s="72" t="str">
        <f>IF(Tabelle2!A217&gt;0,(Tabelle2!B217)*1,"")</f>
        <v/>
      </c>
      <c r="C218" s="26" t="str">
        <f>IF(Tabelle2!A217&gt;0,Tabelle2!M217,"")</f>
        <v/>
      </c>
      <c r="D218" s="26"/>
      <c r="E218" s="3" t="str">
        <f>IF(Tabelle2!A217&gt;0,Tabelle2!K217,"")</f>
        <v/>
      </c>
      <c r="F218" t="str">
        <f>IF(Tabelle2!A217&gt;0,Tabelle2!Z217,"")</f>
        <v/>
      </c>
      <c r="G218" t="str">
        <f>IF(Tabelle2!A217&gt;0,Tabelle2!T217,"")</f>
        <v/>
      </c>
      <c r="H218" t="str">
        <f>IF(Tabelle2!A217&gt;0,Tabelle2!U217,"")</f>
        <v/>
      </c>
      <c r="I218" t="str">
        <f>IF(Tabelle2!A217&gt;0,Tabelle2!W217,"")</f>
        <v/>
      </c>
      <c r="J218" t="str">
        <f>IF(Tabelle2!A217&gt;0,Tabelle2!X217,"")</f>
        <v/>
      </c>
      <c r="K218" t="str">
        <f>IF(Tabelle2!A217&gt;0,Tabelle2!M217,"")</f>
        <v/>
      </c>
      <c r="L218" t="str">
        <f>IF(Tabelle2!A217&gt;0,Tabelle2!N217,"")</f>
        <v/>
      </c>
      <c r="M218" t="str">
        <f>IF(Tabelle2!A217&gt;0,Tabelle2!O217,"")</f>
        <v/>
      </c>
      <c r="N218" s="4" t="str">
        <f>IF(Tabelle2!A217&gt;0,Tabelle2!G217,"")</f>
        <v/>
      </c>
      <c r="O218" t="str">
        <f>IF(Tabelle2!A217&gt;0,Tabelle2!H217,"")</f>
        <v/>
      </c>
      <c r="P218" s="76" t="str">
        <f>IF(Tabelle2!A217&gt;0,VLOOKUP(O218,Kunden!$B$1:$C$2000,2,FALSE),"")</f>
        <v/>
      </c>
    </row>
    <row r="219" spans="1:16" x14ac:dyDescent="0.25">
      <c r="A219" t="str">
        <f>IF(Tabelle2!A218&gt;0,Tabelle2!A218,"")</f>
        <v/>
      </c>
      <c r="B219" s="72" t="str">
        <f>IF(Tabelle2!A218&gt;0,(Tabelle2!B218)*1,"")</f>
        <v/>
      </c>
      <c r="C219" s="26" t="str">
        <f>IF(Tabelle2!A218&gt;0,Tabelle2!M218,"")</f>
        <v/>
      </c>
      <c r="D219" s="26"/>
      <c r="E219" s="3" t="str">
        <f>IF(Tabelle2!A218&gt;0,Tabelle2!K218,"")</f>
        <v/>
      </c>
      <c r="F219" t="str">
        <f>IF(Tabelle2!A218&gt;0,Tabelle2!Z218,"")</f>
        <v/>
      </c>
      <c r="G219" t="str">
        <f>IF(Tabelle2!A218&gt;0,Tabelle2!T218,"")</f>
        <v/>
      </c>
      <c r="H219" t="str">
        <f>IF(Tabelle2!A218&gt;0,Tabelle2!U218,"")</f>
        <v/>
      </c>
      <c r="I219" t="str">
        <f>IF(Tabelle2!A218&gt;0,Tabelle2!W218,"")</f>
        <v/>
      </c>
      <c r="J219" t="str">
        <f>IF(Tabelle2!A218&gt;0,Tabelle2!X218,"")</f>
        <v/>
      </c>
      <c r="K219" t="str">
        <f>IF(Tabelle2!A218&gt;0,Tabelle2!M218,"")</f>
        <v/>
      </c>
      <c r="L219" t="str">
        <f>IF(Tabelle2!A218&gt;0,Tabelle2!N218,"")</f>
        <v/>
      </c>
      <c r="M219" t="str">
        <f>IF(Tabelle2!A218&gt;0,Tabelle2!O218,"")</f>
        <v/>
      </c>
      <c r="N219" s="4" t="str">
        <f>IF(Tabelle2!A218&gt;0,Tabelle2!G218,"")</f>
        <v/>
      </c>
      <c r="O219" t="str">
        <f>IF(Tabelle2!A218&gt;0,Tabelle2!H218,"")</f>
        <v/>
      </c>
      <c r="P219" s="76" t="str">
        <f>IF(Tabelle2!A218&gt;0,VLOOKUP(O219,Kunden!$B$1:$C$2000,2,FALSE),"")</f>
        <v/>
      </c>
    </row>
    <row r="220" spans="1:16" x14ac:dyDescent="0.25">
      <c r="A220" t="str">
        <f>IF(Tabelle2!A219&gt;0,Tabelle2!A219,"")</f>
        <v/>
      </c>
      <c r="B220" s="72" t="str">
        <f>IF(Tabelle2!A219&gt;0,(Tabelle2!B219)*1,"")</f>
        <v/>
      </c>
      <c r="C220" s="26" t="str">
        <f>IF(Tabelle2!A219&gt;0,Tabelle2!M219,"")</f>
        <v/>
      </c>
      <c r="D220" s="26"/>
      <c r="E220" s="3" t="str">
        <f>IF(Tabelle2!A219&gt;0,Tabelle2!K219,"")</f>
        <v/>
      </c>
      <c r="F220" t="str">
        <f>IF(Tabelle2!A219&gt;0,Tabelle2!Z219,"")</f>
        <v/>
      </c>
      <c r="G220" t="str">
        <f>IF(Tabelle2!A219&gt;0,Tabelle2!T219,"")</f>
        <v/>
      </c>
      <c r="H220" t="str">
        <f>IF(Tabelle2!A219&gt;0,Tabelle2!U219,"")</f>
        <v/>
      </c>
      <c r="I220" t="str">
        <f>IF(Tabelle2!A219&gt;0,Tabelle2!W219,"")</f>
        <v/>
      </c>
      <c r="J220" t="str">
        <f>IF(Tabelle2!A219&gt;0,Tabelle2!X219,"")</f>
        <v/>
      </c>
      <c r="K220" t="str">
        <f>IF(Tabelle2!A219&gt;0,Tabelle2!M219,"")</f>
        <v/>
      </c>
      <c r="L220" t="str">
        <f>IF(Tabelle2!A219&gt;0,Tabelle2!N219,"")</f>
        <v/>
      </c>
      <c r="M220" t="str">
        <f>IF(Tabelle2!A219&gt;0,Tabelle2!O219,"")</f>
        <v/>
      </c>
      <c r="N220" s="4" t="str">
        <f>IF(Tabelle2!A219&gt;0,Tabelle2!G219,"")</f>
        <v/>
      </c>
      <c r="O220" t="str">
        <f>IF(Tabelle2!A219&gt;0,Tabelle2!H219,"")</f>
        <v/>
      </c>
      <c r="P220" s="76" t="str">
        <f>IF(Tabelle2!A219&gt;0,VLOOKUP(O220,Kunden!$B$1:$C$2000,2,FALSE),"")</f>
        <v/>
      </c>
    </row>
    <row r="221" spans="1:16" x14ac:dyDescent="0.25">
      <c r="A221" t="str">
        <f>IF(Tabelle2!A220&gt;0,Tabelle2!A220,"")</f>
        <v/>
      </c>
      <c r="B221" s="72" t="str">
        <f>IF(Tabelle2!A220&gt;0,(Tabelle2!B220)*1,"")</f>
        <v/>
      </c>
      <c r="C221" s="26" t="str">
        <f>IF(Tabelle2!A220&gt;0,Tabelle2!M220,"")</f>
        <v/>
      </c>
      <c r="D221" s="26"/>
      <c r="E221" s="3" t="str">
        <f>IF(Tabelle2!A220&gt;0,Tabelle2!K220,"")</f>
        <v/>
      </c>
      <c r="F221" t="str">
        <f>IF(Tabelle2!A220&gt;0,Tabelle2!Z220,"")</f>
        <v/>
      </c>
      <c r="G221" t="str">
        <f>IF(Tabelle2!A220&gt;0,Tabelle2!T220,"")</f>
        <v/>
      </c>
      <c r="H221" t="str">
        <f>IF(Tabelle2!A220&gt;0,Tabelle2!U220,"")</f>
        <v/>
      </c>
      <c r="I221" t="str">
        <f>IF(Tabelle2!A220&gt;0,Tabelle2!W220,"")</f>
        <v/>
      </c>
      <c r="J221" t="str">
        <f>IF(Tabelle2!A220&gt;0,Tabelle2!X220,"")</f>
        <v/>
      </c>
      <c r="K221" t="str">
        <f>IF(Tabelle2!A220&gt;0,Tabelle2!M220,"")</f>
        <v/>
      </c>
      <c r="L221" t="str">
        <f>IF(Tabelle2!A220&gt;0,Tabelle2!N220,"")</f>
        <v/>
      </c>
      <c r="M221" t="str">
        <f>IF(Tabelle2!A220&gt;0,Tabelle2!O220,"")</f>
        <v/>
      </c>
      <c r="N221" s="4" t="str">
        <f>IF(Tabelle2!A220&gt;0,Tabelle2!G220,"")</f>
        <v/>
      </c>
      <c r="O221" t="str">
        <f>IF(Tabelle2!A220&gt;0,Tabelle2!H220,"")</f>
        <v/>
      </c>
      <c r="P221" s="76" t="str">
        <f>IF(Tabelle2!A220&gt;0,VLOOKUP(O221,Kunden!$B$1:$C$2000,2,FALSE),"")</f>
        <v/>
      </c>
    </row>
    <row r="222" spans="1:16" x14ac:dyDescent="0.25">
      <c r="A222" t="str">
        <f>IF(Tabelle2!A221&gt;0,Tabelle2!A221,"")</f>
        <v/>
      </c>
      <c r="B222" s="72" t="str">
        <f>IF(Tabelle2!A221&gt;0,(Tabelle2!B221)*1,"")</f>
        <v/>
      </c>
      <c r="C222" s="26" t="str">
        <f>IF(Tabelle2!A221&gt;0,Tabelle2!M221,"")</f>
        <v/>
      </c>
      <c r="D222" s="26"/>
      <c r="E222" s="3" t="str">
        <f>IF(Tabelle2!A221&gt;0,Tabelle2!K221,"")</f>
        <v/>
      </c>
      <c r="F222" t="str">
        <f>IF(Tabelle2!A221&gt;0,Tabelle2!Z221,"")</f>
        <v/>
      </c>
      <c r="G222" t="str">
        <f>IF(Tabelle2!A221&gt;0,Tabelle2!T221,"")</f>
        <v/>
      </c>
      <c r="H222" t="str">
        <f>IF(Tabelle2!A221&gt;0,Tabelle2!U221,"")</f>
        <v/>
      </c>
      <c r="I222" t="str">
        <f>IF(Tabelle2!A221&gt;0,Tabelle2!W221,"")</f>
        <v/>
      </c>
      <c r="J222" t="str">
        <f>IF(Tabelle2!A221&gt;0,Tabelle2!X221,"")</f>
        <v/>
      </c>
      <c r="K222" t="str">
        <f>IF(Tabelle2!A221&gt;0,Tabelle2!M221,"")</f>
        <v/>
      </c>
      <c r="L222" t="str">
        <f>IF(Tabelle2!A221&gt;0,Tabelle2!N221,"")</f>
        <v/>
      </c>
      <c r="M222" t="str">
        <f>IF(Tabelle2!A221&gt;0,Tabelle2!O221,"")</f>
        <v/>
      </c>
      <c r="N222" s="4" t="str">
        <f>IF(Tabelle2!A221&gt;0,Tabelle2!G221,"")</f>
        <v/>
      </c>
      <c r="O222" t="str">
        <f>IF(Tabelle2!A221&gt;0,Tabelle2!H221,"")</f>
        <v/>
      </c>
      <c r="P222" s="76" t="str">
        <f>IF(Tabelle2!A221&gt;0,VLOOKUP(O222,Kunden!$B$1:$C$2000,2,FALSE),"")</f>
        <v/>
      </c>
    </row>
    <row r="223" spans="1:16" x14ac:dyDescent="0.25">
      <c r="A223" t="str">
        <f>IF(Tabelle2!A222&gt;0,Tabelle2!A222,"")</f>
        <v/>
      </c>
      <c r="B223" s="72" t="str">
        <f>IF(Tabelle2!A222&gt;0,(Tabelle2!B222)*1,"")</f>
        <v/>
      </c>
      <c r="C223" s="26" t="str">
        <f>IF(Tabelle2!A222&gt;0,Tabelle2!M222,"")</f>
        <v/>
      </c>
      <c r="D223" s="26"/>
      <c r="E223" s="3" t="str">
        <f>IF(Tabelle2!A222&gt;0,Tabelle2!K222,"")</f>
        <v/>
      </c>
      <c r="F223" t="str">
        <f>IF(Tabelle2!A222&gt;0,Tabelle2!Z222,"")</f>
        <v/>
      </c>
      <c r="G223" t="str">
        <f>IF(Tabelle2!A222&gt;0,Tabelle2!T222,"")</f>
        <v/>
      </c>
      <c r="H223" t="str">
        <f>IF(Tabelle2!A222&gt;0,Tabelle2!U222,"")</f>
        <v/>
      </c>
      <c r="I223" t="str">
        <f>IF(Tabelle2!A222&gt;0,Tabelle2!W222,"")</f>
        <v/>
      </c>
      <c r="J223" t="str">
        <f>IF(Tabelle2!A222&gt;0,Tabelle2!X222,"")</f>
        <v/>
      </c>
      <c r="K223" t="str">
        <f>IF(Tabelle2!A222&gt;0,Tabelle2!M222,"")</f>
        <v/>
      </c>
      <c r="L223" t="str">
        <f>IF(Tabelle2!A222&gt;0,Tabelle2!N222,"")</f>
        <v/>
      </c>
      <c r="M223" t="str">
        <f>IF(Tabelle2!A222&gt;0,Tabelle2!O222,"")</f>
        <v/>
      </c>
      <c r="N223" s="4" t="str">
        <f>IF(Tabelle2!A222&gt;0,Tabelle2!G222,"")</f>
        <v/>
      </c>
      <c r="O223" t="str">
        <f>IF(Tabelle2!A222&gt;0,Tabelle2!H222,"")</f>
        <v/>
      </c>
      <c r="P223" s="76" t="str">
        <f>IF(Tabelle2!A222&gt;0,VLOOKUP(O223,Kunden!$B$1:$C$2000,2,FALSE),"")</f>
        <v/>
      </c>
    </row>
    <row r="224" spans="1:16" x14ac:dyDescent="0.25">
      <c r="A224" t="str">
        <f>IF(Tabelle2!A223&gt;0,Tabelle2!A223,"")</f>
        <v/>
      </c>
      <c r="B224" s="72" t="str">
        <f>IF(Tabelle2!A223&gt;0,(Tabelle2!B223)*1,"")</f>
        <v/>
      </c>
      <c r="C224" s="26" t="str">
        <f>IF(Tabelle2!A223&gt;0,Tabelle2!M223,"")</f>
        <v/>
      </c>
      <c r="D224" s="26"/>
      <c r="E224" s="3" t="str">
        <f>IF(Tabelle2!A223&gt;0,Tabelle2!K223,"")</f>
        <v/>
      </c>
      <c r="F224" t="str">
        <f>IF(Tabelle2!A223&gt;0,Tabelle2!Z223,"")</f>
        <v/>
      </c>
      <c r="G224" t="str">
        <f>IF(Tabelle2!A223&gt;0,Tabelle2!T223,"")</f>
        <v/>
      </c>
      <c r="H224" t="str">
        <f>IF(Tabelle2!A223&gt;0,Tabelle2!U223,"")</f>
        <v/>
      </c>
      <c r="I224" t="str">
        <f>IF(Tabelle2!A223&gt;0,Tabelle2!W223,"")</f>
        <v/>
      </c>
      <c r="J224" t="str">
        <f>IF(Tabelle2!A223&gt;0,Tabelle2!X223,"")</f>
        <v/>
      </c>
      <c r="K224" t="str">
        <f>IF(Tabelle2!A223&gt;0,Tabelle2!M223,"")</f>
        <v/>
      </c>
      <c r="L224" t="str">
        <f>IF(Tabelle2!A223&gt;0,Tabelle2!N223,"")</f>
        <v/>
      </c>
      <c r="M224" t="str">
        <f>IF(Tabelle2!A223&gt;0,Tabelle2!O223,"")</f>
        <v/>
      </c>
      <c r="N224" s="4" t="str">
        <f>IF(Tabelle2!A223&gt;0,Tabelle2!G223,"")</f>
        <v/>
      </c>
      <c r="O224" t="str">
        <f>IF(Tabelle2!A223&gt;0,Tabelle2!H223,"")</f>
        <v/>
      </c>
      <c r="P224" s="76" t="str">
        <f>IF(Tabelle2!A223&gt;0,VLOOKUP(O224,Kunden!$B$1:$C$2000,2,FALSE),"")</f>
        <v/>
      </c>
    </row>
    <row r="225" spans="1:16" x14ac:dyDescent="0.25">
      <c r="A225" t="str">
        <f>IF(Tabelle2!A224&gt;0,Tabelle2!A224,"")</f>
        <v/>
      </c>
      <c r="B225" s="72" t="str">
        <f>IF(Tabelle2!A224&gt;0,(Tabelle2!B224)*1,"")</f>
        <v/>
      </c>
      <c r="C225" s="26" t="str">
        <f>IF(Tabelle2!A224&gt;0,Tabelle2!M224,"")</f>
        <v/>
      </c>
      <c r="D225" s="26"/>
      <c r="E225" s="3" t="str">
        <f>IF(Tabelle2!A224&gt;0,Tabelle2!K224,"")</f>
        <v/>
      </c>
      <c r="F225" t="str">
        <f>IF(Tabelle2!A224&gt;0,Tabelle2!Z224,"")</f>
        <v/>
      </c>
      <c r="G225" t="str">
        <f>IF(Tabelle2!A224&gt;0,Tabelle2!T224,"")</f>
        <v/>
      </c>
      <c r="H225" t="str">
        <f>IF(Tabelle2!A224&gt;0,Tabelle2!U224,"")</f>
        <v/>
      </c>
      <c r="I225" t="str">
        <f>IF(Tabelle2!A224&gt;0,Tabelle2!W224,"")</f>
        <v/>
      </c>
      <c r="J225" t="str">
        <f>IF(Tabelle2!A224&gt;0,Tabelle2!X224,"")</f>
        <v/>
      </c>
      <c r="K225" t="str">
        <f>IF(Tabelle2!A224&gt;0,Tabelle2!M224,"")</f>
        <v/>
      </c>
      <c r="L225" t="str">
        <f>IF(Tabelle2!A224&gt;0,Tabelle2!N224,"")</f>
        <v/>
      </c>
      <c r="M225" t="str">
        <f>IF(Tabelle2!A224&gt;0,Tabelle2!O224,"")</f>
        <v/>
      </c>
      <c r="N225" s="4" t="str">
        <f>IF(Tabelle2!A224&gt;0,Tabelle2!G224,"")</f>
        <v/>
      </c>
      <c r="O225" t="str">
        <f>IF(Tabelle2!A224&gt;0,Tabelle2!H224,"")</f>
        <v/>
      </c>
      <c r="P225" s="76" t="str">
        <f>IF(Tabelle2!A224&gt;0,VLOOKUP(O225,Kunden!$B$1:$C$2000,2,FALSE),"")</f>
        <v/>
      </c>
    </row>
    <row r="226" spans="1:16" x14ac:dyDescent="0.25">
      <c r="A226" t="str">
        <f>IF(Tabelle2!A225&gt;0,Tabelle2!A225,"")</f>
        <v/>
      </c>
      <c r="B226" s="72" t="str">
        <f>IF(Tabelle2!A225&gt;0,(Tabelle2!B225)*1,"")</f>
        <v/>
      </c>
      <c r="C226" s="26" t="str">
        <f>IF(Tabelle2!A225&gt;0,Tabelle2!M225,"")</f>
        <v/>
      </c>
      <c r="D226" s="26"/>
      <c r="E226" s="3" t="str">
        <f>IF(Tabelle2!A225&gt;0,Tabelle2!K225,"")</f>
        <v/>
      </c>
      <c r="F226" t="str">
        <f>IF(Tabelle2!A225&gt;0,Tabelle2!Z225,"")</f>
        <v/>
      </c>
      <c r="G226" t="str">
        <f>IF(Tabelle2!A225&gt;0,Tabelle2!T225,"")</f>
        <v/>
      </c>
      <c r="H226" t="str">
        <f>IF(Tabelle2!A225&gt;0,Tabelle2!U225,"")</f>
        <v/>
      </c>
      <c r="I226" t="str">
        <f>IF(Tabelle2!A225&gt;0,Tabelle2!W225,"")</f>
        <v/>
      </c>
      <c r="J226" t="str">
        <f>IF(Tabelle2!A225&gt;0,Tabelle2!X225,"")</f>
        <v/>
      </c>
      <c r="K226" t="str">
        <f>IF(Tabelle2!A225&gt;0,Tabelle2!M225,"")</f>
        <v/>
      </c>
      <c r="L226" t="str">
        <f>IF(Tabelle2!A225&gt;0,Tabelle2!N225,"")</f>
        <v/>
      </c>
      <c r="M226" t="str">
        <f>IF(Tabelle2!A225&gt;0,Tabelle2!O225,"")</f>
        <v/>
      </c>
      <c r="N226" s="4" t="str">
        <f>IF(Tabelle2!A225&gt;0,Tabelle2!G225,"")</f>
        <v/>
      </c>
      <c r="O226" t="str">
        <f>IF(Tabelle2!A225&gt;0,Tabelle2!H225,"")</f>
        <v/>
      </c>
      <c r="P226" s="76" t="str">
        <f>IF(Tabelle2!A225&gt;0,VLOOKUP(O226,Kunden!$B$1:$C$2000,2,FALSE),"")</f>
        <v/>
      </c>
    </row>
    <row r="227" spans="1:16" x14ac:dyDescent="0.25">
      <c r="A227" t="str">
        <f>IF(Tabelle2!A226&gt;0,Tabelle2!A226,"")</f>
        <v/>
      </c>
      <c r="B227" s="72" t="str">
        <f>IF(Tabelle2!A226&gt;0,(Tabelle2!B226)*1,"")</f>
        <v/>
      </c>
      <c r="C227" s="26" t="str">
        <f>IF(Tabelle2!A226&gt;0,Tabelle2!M226,"")</f>
        <v/>
      </c>
      <c r="D227" s="26"/>
      <c r="E227" s="3" t="str">
        <f>IF(Tabelle2!A226&gt;0,Tabelle2!K226,"")</f>
        <v/>
      </c>
      <c r="F227" t="str">
        <f>IF(Tabelle2!A226&gt;0,Tabelle2!Z226,"")</f>
        <v/>
      </c>
      <c r="G227" t="str">
        <f>IF(Tabelle2!A226&gt;0,Tabelle2!T226,"")</f>
        <v/>
      </c>
      <c r="H227" t="str">
        <f>IF(Tabelle2!A226&gt;0,Tabelle2!U226,"")</f>
        <v/>
      </c>
      <c r="I227" t="str">
        <f>IF(Tabelle2!A226&gt;0,Tabelle2!W226,"")</f>
        <v/>
      </c>
      <c r="J227" t="str">
        <f>IF(Tabelle2!A226&gt;0,Tabelle2!X226,"")</f>
        <v/>
      </c>
      <c r="K227" t="str">
        <f>IF(Tabelle2!A226&gt;0,Tabelle2!M226,"")</f>
        <v/>
      </c>
      <c r="L227" t="str">
        <f>IF(Tabelle2!A226&gt;0,Tabelle2!N226,"")</f>
        <v/>
      </c>
      <c r="M227" t="str">
        <f>IF(Tabelle2!A226&gt;0,Tabelle2!O226,"")</f>
        <v/>
      </c>
      <c r="N227" s="4" t="str">
        <f>IF(Tabelle2!A226&gt;0,Tabelle2!G226,"")</f>
        <v/>
      </c>
      <c r="O227" t="str">
        <f>IF(Tabelle2!A226&gt;0,Tabelle2!H226,"")</f>
        <v/>
      </c>
      <c r="P227" s="76" t="str">
        <f>IF(Tabelle2!A226&gt;0,VLOOKUP(O227,Kunden!$B$1:$C$2000,2,FALSE),"")</f>
        <v/>
      </c>
    </row>
    <row r="228" spans="1:16" x14ac:dyDescent="0.25">
      <c r="A228" t="str">
        <f>IF(Tabelle2!A227&gt;0,Tabelle2!A227,"")</f>
        <v/>
      </c>
      <c r="B228" s="72" t="str">
        <f>IF(Tabelle2!A227&gt;0,(Tabelle2!B227)*1,"")</f>
        <v/>
      </c>
      <c r="C228" s="26" t="str">
        <f>IF(Tabelle2!A227&gt;0,Tabelle2!M227,"")</f>
        <v/>
      </c>
      <c r="D228" s="26"/>
      <c r="E228" s="3" t="str">
        <f>IF(Tabelle2!A227&gt;0,Tabelle2!K227,"")</f>
        <v/>
      </c>
      <c r="F228" t="str">
        <f>IF(Tabelle2!A227&gt;0,Tabelle2!Z227,"")</f>
        <v/>
      </c>
      <c r="G228" t="str">
        <f>IF(Tabelle2!A227&gt;0,Tabelle2!T227,"")</f>
        <v/>
      </c>
      <c r="H228" t="str">
        <f>IF(Tabelle2!A227&gt;0,Tabelle2!U227,"")</f>
        <v/>
      </c>
      <c r="I228" t="str">
        <f>IF(Tabelle2!A227&gt;0,Tabelle2!W227,"")</f>
        <v/>
      </c>
      <c r="J228" t="str">
        <f>IF(Tabelle2!A227&gt;0,Tabelle2!X227,"")</f>
        <v/>
      </c>
      <c r="K228" t="str">
        <f>IF(Tabelle2!A227&gt;0,Tabelle2!M227,"")</f>
        <v/>
      </c>
      <c r="L228" t="str">
        <f>IF(Tabelle2!A227&gt;0,Tabelle2!N227,"")</f>
        <v/>
      </c>
      <c r="M228" t="str">
        <f>IF(Tabelle2!A227&gt;0,Tabelle2!O227,"")</f>
        <v/>
      </c>
      <c r="N228" s="4" t="str">
        <f>IF(Tabelle2!A227&gt;0,Tabelle2!G227,"")</f>
        <v/>
      </c>
      <c r="O228" t="str">
        <f>IF(Tabelle2!A227&gt;0,Tabelle2!H227,"")</f>
        <v/>
      </c>
      <c r="P228" s="76" t="str">
        <f>IF(Tabelle2!A227&gt;0,VLOOKUP(O228,Kunden!$B$1:$C$2000,2,FALSE),"")</f>
        <v/>
      </c>
    </row>
    <row r="229" spans="1:16" x14ac:dyDescent="0.25">
      <c r="A229" t="str">
        <f>IF(Tabelle2!A228&gt;0,Tabelle2!A228,"")</f>
        <v/>
      </c>
      <c r="B229" s="72" t="str">
        <f>IF(Tabelle2!A228&gt;0,(Tabelle2!B228)*1,"")</f>
        <v/>
      </c>
      <c r="C229" s="26" t="str">
        <f>IF(Tabelle2!A228&gt;0,Tabelle2!M228,"")</f>
        <v/>
      </c>
      <c r="D229" s="26"/>
      <c r="E229" s="3" t="str">
        <f>IF(Tabelle2!A228&gt;0,Tabelle2!K228,"")</f>
        <v/>
      </c>
      <c r="F229" t="str">
        <f>IF(Tabelle2!A228&gt;0,Tabelle2!Z228,"")</f>
        <v/>
      </c>
      <c r="G229" t="str">
        <f>IF(Tabelle2!A228&gt;0,Tabelle2!T228,"")</f>
        <v/>
      </c>
      <c r="H229" t="str">
        <f>IF(Tabelle2!A228&gt;0,Tabelle2!U228,"")</f>
        <v/>
      </c>
      <c r="I229" t="str">
        <f>IF(Tabelle2!A228&gt;0,Tabelle2!W228,"")</f>
        <v/>
      </c>
      <c r="J229" t="str">
        <f>IF(Tabelle2!A228&gt;0,Tabelle2!X228,"")</f>
        <v/>
      </c>
      <c r="K229" t="str">
        <f>IF(Tabelle2!A228&gt;0,Tabelle2!M228,"")</f>
        <v/>
      </c>
      <c r="L229" t="str">
        <f>IF(Tabelle2!A228&gt;0,Tabelle2!N228,"")</f>
        <v/>
      </c>
      <c r="M229" t="str">
        <f>IF(Tabelle2!A228&gt;0,Tabelle2!O228,"")</f>
        <v/>
      </c>
      <c r="N229" s="4" t="str">
        <f>IF(Tabelle2!A228&gt;0,Tabelle2!G228,"")</f>
        <v/>
      </c>
      <c r="O229" t="str">
        <f>IF(Tabelle2!A228&gt;0,Tabelle2!H228,"")</f>
        <v/>
      </c>
      <c r="P229" s="76" t="str">
        <f>IF(Tabelle2!A228&gt;0,VLOOKUP(O229,Kunden!$B$1:$C$2000,2,FALSE),"")</f>
        <v/>
      </c>
    </row>
    <row r="230" spans="1:16" x14ac:dyDescent="0.25">
      <c r="A230" t="str">
        <f>IF(Tabelle2!A229&gt;0,Tabelle2!A229,"")</f>
        <v/>
      </c>
      <c r="B230" s="72" t="str">
        <f>IF(Tabelle2!A229&gt;0,(Tabelle2!B229)*1,"")</f>
        <v/>
      </c>
      <c r="C230" s="26" t="str">
        <f>IF(Tabelle2!A229&gt;0,Tabelle2!M229,"")</f>
        <v/>
      </c>
      <c r="D230" s="26"/>
      <c r="E230" s="3" t="str">
        <f>IF(Tabelle2!A229&gt;0,Tabelle2!K229,"")</f>
        <v/>
      </c>
      <c r="F230" t="str">
        <f>IF(Tabelle2!A229&gt;0,Tabelle2!Z229,"")</f>
        <v/>
      </c>
      <c r="G230" t="str">
        <f>IF(Tabelle2!A229&gt;0,Tabelle2!T229,"")</f>
        <v/>
      </c>
      <c r="H230" t="str">
        <f>IF(Tabelle2!A229&gt;0,Tabelle2!U229,"")</f>
        <v/>
      </c>
      <c r="I230" t="str">
        <f>IF(Tabelle2!A229&gt;0,Tabelle2!W229,"")</f>
        <v/>
      </c>
      <c r="J230" t="str">
        <f>IF(Tabelle2!A229&gt;0,Tabelle2!X229,"")</f>
        <v/>
      </c>
      <c r="K230" t="str">
        <f>IF(Tabelle2!A229&gt;0,Tabelle2!M229,"")</f>
        <v/>
      </c>
      <c r="L230" t="str">
        <f>IF(Tabelle2!A229&gt;0,Tabelle2!N229,"")</f>
        <v/>
      </c>
      <c r="M230" t="str">
        <f>IF(Tabelle2!A229&gt;0,Tabelle2!O229,"")</f>
        <v/>
      </c>
      <c r="N230" s="4" t="str">
        <f>IF(Tabelle2!A229&gt;0,Tabelle2!G229,"")</f>
        <v/>
      </c>
      <c r="O230" t="str">
        <f>IF(Tabelle2!A229&gt;0,Tabelle2!H229,"")</f>
        <v/>
      </c>
      <c r="P230" s="76" t="str">
        <f>IF(Tabelle2!A229&gt;0,VLOOKUP(O230,Kunden!$B$1:$C$2000,2,FALSE),"")</f>
        <v/>
      </c>
    </row>
    <row r="231" spans="1:16" x14ac:dyDescent="0.25">
      <c r="A231" t="str">
        <f>IF(Tabelle2!A230&gt;0,Tabelle2!A230,"")</f>
        <v/>
      </c>
      <c r="B231" s="72" t="str">
        <f>IF(Tabelle2!A230&gt;0,(Tabelle2!B230)*1,"")</f>
        <v/>
      </c>
      <c r="C231" s="26" t="str">
        <f>IF(Tabelle2!A230&gt;0,Tabelle2!M230,"")</f>
        <v/>
      </c>
      <c r="D231" s="26"/>
      <c r="E231" s="3" t="str">
        <f>IF(Tabelle2!A230&gt;0,Tabelle2!K230,"")</f>
        <v/>
      </c>
      <c r="F231" t="str">
        <f>IF(Tabelle2!A230&gt;0,Tabelle2!Z230,"")</f>
        <v/>
      </c>
      <c r="G231" t="str">
        <f>IF(Tabelle2!A230&gt;0,Tabelle2!T230,"")</f>
        <v/>
      </c>
      <c r="H231" t="str">
        <f>IF(Tabelle2!A230&gt;0,Tabelle2!U230,"")</f>
        <v/>
      </c>
      <c r="I231" t="str">
        <f>IF(Tabelle2!A230&gt;0,Tabelle2!W230,"")</f>
        <v/>
      </c>
      <c r="J231" t="str">
        <f>IF(Tabelle2!A230&gt;0,Tabelle2!X230,"")</f>
        <v/>
      </c>
      <c r="K231" t="str">
        <f>IF(Tabelle2!A230&gt;0,Tabelle2!M230,"")</f>
        <v/>
      </c>
      <c r="L231" t="str">
        <f>IF(Tabelle2!A230&gt;0,Tabelle2!N230,"")</f>
        <v/>
      </c>
      <c r="M231" t="str">
        <f>IF(Tabelle2!A230&gt;0,Tabelle2!O230,"")</f>
        <v/>
      </c>
      <c r="N231" s="4" t="str">
        <f>IF(Tabelle2!A230&gt;0,Tabelle2!G230,"")</f>
        <v/>
      </c>
      <c r="O231" t="str">
        <f>IF(Tabelle2!A230&gt;0,Tabelle2!H230,"")</f>
        <v/>
      </c>
      <c r="P231" s="76" t="str">
        <f>IF(Tabelle2!A230&gt;0,VLOOKUP(O231,Kunden!$B$1:$C$2000,2,FALSE),"")</f>
        <v/>
      </c>
    </row>
    <row r="232" spans="1:16" x14ac:dyDescent="0.25">
      <c r="A232" t="str">
        <f>IF(Tabelle2!A231&gt;0,Tabelle2!A231,"")</f>
        <v/>
      </c>
      <c r="B232" s="72" t="str">
        <f>IF(Tabelle2!A231&gt;0,(Tabelle2!B231)*1,"")</f>
        <v/>
      </c>
      <c r="C232" s="26" t="str">
        <f>IF(Tabelle2!A231&gt;0,Tabelle2!M231,"")</f>
        <v/>
      </c>
      <c r="D232" s="26"/>
      <c r="E232" s="3" t="str">
        <f>IF(Tabelle2!A231&gt;0,Tabelle2!K231,"")</f>
        <v/>
      </c>
      <c r="F232" t="str">
        <f>IF(Tabelle2!A231&gt;0,Tabelle2!Z231,"")</f>
        <v/>
      </c>
      <c r="G232" t="str">
        <f>IF(Tabelle2!A231&gt;0,Tabelle2!T231,"")</f>
        <v/>
      </c>
      <c r="H232" t="str">
        <f>IF(Tabelle2!A231&gt;0,Tabelle2!U231,"")</f>
        <v/>
      </c>
      <c r="I232" t="str">
        <f>IF(Tabelle2!A231&gt;0,Tabelle2!W231,"")</f>
        <v/>
      </c>
      <c r="J232" t="str">
        <f>IF(Tabelle2!A231&gt;0,Tabelle2!X231,"")</f>
        <v/>
      </c>
      <c r="K232" t="str">
        <f>IF(Tabelle2!A231&gt;0,Tabelle2!M231,"")</f>
        <v/>
      </c>
      <c r="L232" t="str">
        <f>IF(Tabelle2!A231&gt;0,Tabelle2!N231,"")</f>
        <v/>
      </c>
      <c r="M232" t="str">
        <f>IF(Tabelle2!A231&gt;0,Tabelle2!O231,"")</f>
        <v/>
      </c>
      <c r="N232" s="4" t="str">
        <f>IF(Tabelle2!A231&gt;0,Tabelle2!G231,"")</f>
        <v/>
      </c>
      <c r="O232" t="str">
        <f>IF(Tabelle2!A231&gt;0,Tabelle2!H231,"")</f>
        <v/>
      </c>
      <c r="P232" s="76" t="str">
        <f>IF(Tabelle2!A231&gt;0,VLOOKUP(O232,Kunden!$B$1:$C$2000,2,FALSE),"")</f>
        <v/>
      </c>
    </row>
    <row r="233" spans="1:16" x14ac:dyDescent="0.25">
      <c r="A233" t="str">
        <f>IF(Tabelle2!A232&gt;0,Tabelle2!A232,"")</f>
        <v/>
      </c>
      <c r="B233" s="72" t="str">
        <f>IF(Tabelle2!A232&gt;0,(Tabelle2!B232)*1,"")</f>
        <v/>
      </c>
      <c r="C233" s="26" t="str">
        <f>IF(Tabelle2!A232&gt;0,Tabelle2!M232,"")</f>
        <v/>
      </c>
      <c r="D233" s="26"/>
      <c r="E233" s="3" t="str">
        <f>IF(Tabelle2!A232&gt;0,Tabelle2!K232,"")</f>
        <v/>
      </c>
      <c r="F233" t="str">
        <f>IF(Tabelle2!A232&gt;0,Tabelle2!Z232,"")</f>
        <v/>
      </c>
      <c r="G233" t="str">
        <f>IF(Tabelle2!A232&gt;0,Tabelle2!T232,"")</f>
        <v/>
      </c>
      <c r="H233" t="str">
        <f>IF(Tabelle2!A232&gt;0,Tabelle2!U232,"")</f>
        <v/>
      </c>
      <c r="I233" t="str">
        <f>IF(Tabelle2!A232&gt;0,Tabelle2!W232,"")</f>
        <v/>
      </c>
      <c r="J233" t="str">
        <f>IF(Tabelle2!A232&gt;0,Tabelle2!X232,"")</f>
        <v/>
      </c>
      <c r="K233" t="str">
        <f>IF(Tabelle2!A232&gt;0,Tabelle2!M232,"")</f>
        <v/>
      </c>
      <c r="L233" t="str">
        <f>IF(Tabelle2!A232&gt;0,Tabelle2!N232,"")</f>
        <v/>
      </c>
      <c r="M233" t="str">
        <f>IF(Tabelle2!A232&gt;0,Tabelle2!O232,"")</f>
        <v/>
      </c>
      <c r="N233" s="4" t="str">
        <f>IF(Tabelle2!A232&gt;0,Tabelle2!G232,"")</f>
        <v/>
      </c>
      <c r="O233" t="str">
        <f>IF(Tabelle2!A232&gt;0,Tabelle2!H232,"")</f>
        <v/>
      </c>
      <c r="P233" s="76" t="str">
        <f>IF(Tabelle2!A232&gt;0,VLOOKUP(O233,Kunden!$B$1:$C$2000,2,FALSE),"")</f>
        <v/>
      </c>
    </row>
    <row r="234" spans="1:16" x14ac:dyDescent="0.25">
      <c r="A234" t="str">
        <f>IF(Tabelle2!A233&gt;0,Tabelle2!A233,"")</f>
        <v/>
      </c>
      <c r="B234" s="72" t="str">
        <f>IF(Tabelle2!A233&gt;0,(Tabelle2!B233)*1,"")</f>
        <v/>
      </c>
      <c r="C234" s="26" t="str">
        <f>IF(Tabelle2!A233&gt;0,Tabelle2!M233,"")</f>
        <v/>
      </c>
      <c r="D234" s="26"/>
      <c r="E234" s="3" t="str">
        <f>IF(Tabelle2!A233&gt;0,Tabelle2!K233,"")</f>
        <v/>
      </c>
      <c r="F234" t="str">
        <f>IF(Tabelle2!A233&gt;0,Tabelle2!Z233,"")</f>
        <v/>
      </c>
      <c r="G234" t="str">
        <f>IF(Tabelle2!A233&gt;0,Tabelle2!T233,"")</f>
        <v/>
      </c>
      <c r="H234" t="str">
        <f>IF(Tabelle2!A233&gt;0,Tabelle2!U233,"")</f>
        <v/>
      </c>
      <c r="I234" t="str">
        <f>IF(Tabelle2!A233&gt;0,Tabelle2!W233,"")</f>
        <v/>
      </c>
      <c r="J234" t="str">
        <f>IF(Tabelle2!A233&gt;0,Tabelle2!X233,"")</f>
        <v/>
      </c>
      <c r="K234" t="str">
        <f>IF(Tabelle2!A233&gt;0,Tabelle2!M233,"")</f>
        <v/>
      </c>
      <c r="L234" t="str">
        <f>IF(Tabelle2!A233&gt;0,Tabelle2!N233,"")</f>
        <v/>
      </c>
      <c r="M234" t="str">
        <f>IF(Tabelle2!A233&gt;0,Tabelle2!O233,"")</f>
        <v/>
      </c>
      <c r="N234" s="4" t="str">
        <f>IF(Tabelle2!A233&gt;0,Tabelle2!G233,"")</f>
        <v/>
      </c>
      <c r="O234" t="str">
        <f>IF(Tabelle2!A233&gt;0,Tabelle2!H233,"")</f>
        <v/>
      </c>
      <c r="P234" s="76" t="str">
        <f>IF(Tabelle2!A233&gt;0,VLOOKUP(O234,Kunden!$B$1:$C$2000,2,FALSE),"")</f>
        <v/>
      </c>
    </row>
    <row r="235" spans="1:16" x14ac:dyDescent="0.25">
      <c r="A235" t="str">
        <f>IF(Tabelle2!A234&gt;0,Tabelle2!A234,"")</f>
        <v/>
      </c>
      <c r="B235" s="72" t="str">
        <f>IF(Tabelle2!A234&gt;0,(Tabelle2!B234)*1,"")</f>
        <v/>
      </c>
      <c r="C235" s="26" t="str">
        <f>IF(Tabelle2!A234&gt;0,Tabelle2!M234,"")</f>
        <v/>
      </c>
      <c r="D235" s="26"/>
      <c r="E235" s="3" t="str">
        <f>IF(Tabelle2!A234&gt;0,Tabelle2!K234,"")</f>
        <v/>
      </c>
      <c r="F235" t="str">
        <f>IF(Tabelle2!A234&gt;0,Tabelle2!Z234,"")</f>
        <v/>
      </c>
      <c r="G235" t="str">
        <f>IF(Tabelle2!A234&gt;0,Tabelle2!T234,"")</f>
        <v/>
      </c>
      <c r="H235" t="str">
        <f>IF(Tabelle2!A234&gt;0,Tabelle2!U234,"")</f>
        <v/>
      </c>
      <c r="I235" t="str">
        <f>IF(Tabelle2!A234&gt;0,Tabelle2!W234,"")</f>
        <v/>
      </c>
      <c r="J235" t="str">
        <f>IF(Tabelle2!A234&gt;0,Tabelle2!X234,"")</f>
        <v/>
      </c>
      <c r="K235" t="str">
        <f>IF(Tabelle2!A234&gt;0,Tabelle2!M234,"")</f>
        <v/>
      </c>
      <c r="L235" t="str">
        <f>IF(Tabelle2!A234&gt;0,Tabelle2!N234,"")</f>
        <v/>
      </c>
      <c r="M235" t="str">
        <f>IF(Tabelle2!A234&gt;0,Tabelle2!O234,"")</f>
        <v/>
      </c>
      <c r="N235" s="4" t="str">
        <f>IF(Tabelle2!A234&gt;0,Tabelle2!G234,"")</f>
        <v/>
      </c>
      <c r="O235" t="str">
        <f>IF(Tabelle2!A234&gt;0,Tabelle2!H234,"")</f>
        <v/>
      </c>
      <c r="P235" s="76" t="str">
        <f>IF(Tabelle2!A234&gt;0,VLOOKUP(O235,Kunden!$B$1:$C$2000,2,FALSE),"")</f>
        <v/>
      </c>
    </row>
    <row r="236" spans="1:16" x14ac:dyDescent="0.25">
      <c r="A236" t="str">
        <f>IF(Tabelle2!A235&gt;0,Tabelle2!A235,"")</f>
        <v/>
      </c>
      <c r="B236" s="72" t="str">
        <f>IF(Tabelle2!A235&gt;0,(Tabelle2!B235)*1,"")</f>
        <v/>
      </c>
      <c r="C236" s="26" t="str">
        <f>IF(Tabelle2!A235&gt;0,Tabelle2!M235,"")</f>
        <v/>
      </c>
      <c r="D236" s="26"/>
      <c r="E236" s="3" t="str">
        <f>IF(Tabelle2!A235&gt;0,Tabelle2!K235,"")</f>
        <v/>
      </c>
      <c r="F236" t="str">
        <f>IF(Tabelle2!A235&gt;0,Tabelle2!Z235,"")</f>
        <v/>
      </c>
      <c r="G236" t="str">
        <f>IF(Tabelle2!A235&gt;0,Tabelle2!T235,"")</f>
        <v/>
      </c>
      <c r="H236" t="str">
        <f>IF(Tabelle2!A235&gt;0,Tabelle2!U235,"")</f>
        <v/>
      </c>
      <c r="I236" t="str">
        <f>IF(Tabelle2!A235&gt;0,Tabelle2!W235,"")</f>
        <v/>
      </c>
      <c r="J236" t="str">
        <f>IF(Tabelle2!A235&gt;0,Tabelle2!X235,"")</f>
        <v/>
      </c>
      <c r="K236" t="str">
        <f>IF(Tabelle2!A235&gt;0,Tabelle2!M235,"")</f>
        <v/>
      </c>
      <c r="L236" t="str">
        <f>IF(Tabelle2!A235&gt;0,Tabelle2!N235,"")</f>
        <v/>
      </c>
      <c r="M236" t="str">
        <f>IF(Tabelle2!A235&gt;0,Tabelle2!O235,"")</f>
        <v/>
      </c>
      <c r="N236" s="4" t="str">
        <f>IF(Tabelle2!A235&gt;0,Tabelle2!G235,"")</f>
        <v/>
      </c>
      <c r="O236" t="str">
        <f>IF(Tabelle2!A235&gt;0,Tabelle2!H235,"")</f>
        <v/>
      </c>
      <c r="P236" s="76" t="str">
        <f>IF(Tabelle2!A235&gt;0,VLOOKUP(O236,Kunden!$B$1:$C$2000,2,FALSE),"")</f>
        <v/>
      </c>
    </row>
    <row r="237" spans="1:16" x14ac:dyDescent="0.25">
      <c r="A237" t="str">
        <f>IF(Tabelle2!A236&gt;0,Tabelle2!A236,"")</f>
        <v/>
      </c>
      <c r="B237" s="72" t="str">
        <f>IF(Tabelle2!A236&gt;0,(Tabelle2!B236)*1,"")</f>
        <v/>
      </c>
      <c r="C237" s="26" t="str">
        <f>IF(Tabelle2!A236&gt;0,Tabelle2!M236,"")</f>
        <v/>
      </c>
      <c r="D237" s="26"/>
      <c r="E237" s="3" t="str">
        <f>IF(Tabelle2!A236&gt;0,Tabelle2!K236,"")</f>
        <v/>
      </c>
      <c r="F237" t="str">
        <f>IF(Tabelle2!A236&gt;0,Tabelle2!Z236,"")</f>
        <v/>
      </c>
      <c r="G237" t="str">
        <f>IF(Tabelle2!A236&gt;0,Tabelle2!T236,"")</f>
        <v/>
      </c>
      <c r="H237" t="str">
        <f>IF(Tabelle2!A236&gt;0,Tabelle2!U236,"")</f>
        <v/>
      </c>
      <c r="I237" t="str">
        <f>IF(Tabelle2!A236&gt;0,Tabelle2!W236,"")</f>
        <v/>
      </c>
      <c r="J237" t="str">
        <f>IF(Tabelle2!A236&gt;0,Tabelle2!X236,"")</f>
        <v/>
      </c>
      <c r="K237" t="str">
        <f>IF(Tabelle2!A236&gt;0,Tabelle2!M236,"")</f>
        <v/>
      </c>
      <c r="L237" t="str">
        <f>IF(Tabelle2!A236&gt;0,Tabelle2!N236,"")</f>
        <v/>
      </c>
      <c r="M237" t="str">
        <f>IF(Tabelle2!A236&gt;0,Tabelle2!O236,"")</f>
        <v/>
      </c>
      <c r="N237" s="4" t="str">
        <f>IF(Tabelle2!A236&gt;0,Tabelle2!G236,"")</f>
        <v/>
      </c>
      <c r="O237" t="str">
        <f>IF(Tabelle2!A236&gt;0,Tabelle2!H236,"")</f>
        <v/>
      </c>
      <c r="P237" s="76" t="str">
        <f>IF(Tabelle2!A236&gt;0,VLOOKUP(O237,Kunden!$B$1:$C$2000,2,FALSE),"")</f>
        <v/>
      </c>
    </row>
    <row r="238" spans="1:16" x14ac:dyDescent="0.25">
      <c r="A238" t="str">
        <f>IF(Tabelle2!A237&gt;0,Tabelle2!A237,"")</f>
        <v/>
      </c>
      <c r="B238" s="72" t="str">
        <f>IF(Tabelle2!A237&gt;0,(Tabelle2!B237)*1,"")</f>
        <v/>
      </c>
      <c r="C238" s="26" t="str">
        <f>IF(Tabelle2!A237&gt;0,Tabelle2!M237,"")</f>
        <v/>
      </c>
      <c r="D238" s="26"/>
      <c r="E238" s="3" t="str">
        <f>IF(Tabelle2!A237&gt;0,Tabelle2!K237,"")</f>
        <v/>
      </c>
      <c r="F238" t="str">
        <f>IF(Tabelle2!A237&gt;0,Tabelle2!Z237,"")</f>
        <v/>
      </c>
      <c r="G238" t="str">
        <f>IF(Tabelle2!A237&gt;0,Tabelle2!T237,"")</f>
        <v/>
      </c>
      <c r="H238" t="str">
        <f>IF(Tabelle2!A237&gt;0,Tabelle2!U237,"")</f>
        <v/>
      </c>
      <c r="I238" t="str">
        <f>IF(Tabelle2!A237&gt;0,Tabelle2!W237,"")</f>
        <v/>
      </c>
      <c r="J238" t="str">
        <f>IF(Tabelle2!A237&gt;0,Tabelle2!X237,"")</f>
        <v/>
      </c>
      <c r="K238" t="str">
        <f>IF(Tabelle2!A237&gt;0,Tabelle2!M237,"")</f>
        <v/>
      </c>
      <c r="L238" t="str">
        <f>IF(Tabelle2!A237&gt;0,Tabelle2!N237,"")</f>
        <v/>
      </c>
      <c r="M238" t="str">
        <f>IF(Tabelle2!A237&gt;0,Tabelle2!O237,"")</f>
        <v/>
      </c>
      <c r="N238" s="4" t="str">
        <f>IF(Tabelle2!A237&gt;0,Tabelle2!G237,"")</f>
        <v/>
      </c>
      <c r="O238" t="str">
        <f>IF(Tabelle2!A237&gt;0,Tabelle2!H237,"")</f>
        <v/>
      </c>
      <c r="P238" s="76" t="str">
        <f>IF(Tabelle2!A237&gt;0,VLOOKUP(O238,Kunden!$B$1:$C$2000,2,FALSE),"")</f>
        <v/>
      </c>
    </row>
    <row r="239" spans="1:16" x14ac:dyDescent="0.25">
      <c r="A239" t="str">
        <f>IF(Tabelle2!A238&gt;0,Tabelle2!A238,"")</f>
        <v/>
      </c>
      <c r="B239" s="72" t="str">
        <f>IF(Tabelle2!A238&gt;0,(Tabelle2!B238)*1,"")</f>
        <v/>
      </c>
      <c r="C239" s="26" t="str">
        <f>IF(Tabelle2!A238&gt;0,Tabelle2!M238,"")</f>
        <v/>
      </c>
      <c r="D239" s="26"/>
      <c r="E239" s="3" t="str">
        <f>IF(Tabelle2!A238&gt;0,Tabelle2!K238,"")</f>
        <v/>
      </c>
      <c r="F239" t="str">
        <f>IF(Tabelle2!A238&gt;0,Tabelle2!Z238,"")</f>
        <v/>
      </c>
      <c r="G239" t="str">
        <f>IF(Tabelle2!A238&gt;0,Tabelle2!T238,"")</f>
        <v/>
      </c>
      <c r="H239" t="str">
        <f>IF(Tabelle2!A238&gt;0,Tabelle2!U238,"")</f>
        <v/>
      </c>
      <c r="I239" t="str">
        <f>IF(Tabelle2!A238&gt;0,Tabelle2!W238,"")</f>
        <v/>
      </c>
      <c r="J239" t="str">
        <f>IF(Tabelle2!A238&gt;0,Tabelle2!X238,"")</f>
        <v/>
      </c>
      <c r="K239" t="str">
        <f>IF(Tabelle2!A238&gt;0,Tabelle2!M238,"")</f>
        <v/>
      </c>
      <c r="L239" t="str">
        <f>IF(Tabelle2!A238&gt;0,Tabelle2!N238,"")</f>
        <v/>
      </c>
      <c r="M239" t="str">
        <f>IF(Tabelle2!A238&gt;0,Tabelle2!O238,"")</f>
        <v/>
      </c>
      <c r="N239" s="4" t="str">
        <f>IF(Tabelle2!A238&gt;0,Tabelle2!G238,"")</f>
        <v/>
      </c>
      <c r="O239" t="str">
        <f>IF(Tabelle2!A238&gt;0,Tabelle2!H238,"")</f>
        <v/>
      </c>
      <c r="P239" s="76" t="str">
        <f>IF(Tabelle2!A238&gt;0,VLOOKUP(O239,Kunden!$B$1:$C$2000,2,FALSE),"")</f>
        <v/>
      </c>
    </row>
    <row r="240" spans="1:16" x14ac:dyDescent="0.25">
      <c r="A240" t="str">
        <f>IF(Tabelle2!A239&gt;0,Tabelle2!A239,"")</f>
        <v/>
      </c>
      <c r="B240" s="72" t="str">
        <f>IF(Tabelle2!A239&gt;0,(Tabelle2!B239)*1,"")</f>
        <v/>
      </c>
      <c r="C240" s="26" t="str">
        <f>IF(Tabelle2!A239&gt;0,Tabelle2!M239,"")</f>
        <v/>
      </c>
      <c r="D240" s="26"/>
      <c r="E240" s="3" t="str">
        <f>IF(Tabelle2!A239&gt;0,Tabelle2!K239,"")</f>
        <v/>
      </c>
      <c r="F240" t="str">
        <f>IF(Tabelle2!A239&gt;0,Tabelle2!Z239,"")</f>
        <v/>
      </c>
      <c r="G240" t="str">
        <f>IF(Tabelle2!A239&gt;0,Tabelle2!T239,"")</f>
        <v/>
      </c>
      <c r="H240" t="str">
        <f>IF(Tabelle2!A239&gt;0,Tabelle2!U239,"")</f>
        <v/>
      </c>
      <c r="I240" t="str">
        <f>IF(Tabelle2!A239&gt;0,Tabelle2!W239,"")</f>
        <v/>
      </c>
      <c r="J240" t="str">
        <f>IF(Tabelle2!A239&gt;0,Tabelle2!X239,"")</f>
        <v/>
      </c>
      <c r="K240" t="str">
        <f>IF(Tabelle2!A239&gt;0,Tabelle2!M239,"")</f>
        <v/>
      </c>
      <c r="L240" t="str">
        <f>IF(Tabelle2!A239&gt;0,Tabelle2!N239,"")</f>
        <v/>
      </c>
      <c r="M240" t="str">
        <f>IF(Tabelle2!A239&gt;0,Tabelle2!O239,"")</f>
        <v/>
      </c>
      <c r="N240" s="4" t="str">
        <f>IF(Tabelle2!A239&gt;0,Tabelle2!G239,"")</f>
        <v/>
      </c>
      <c r="O240" t="str">
        <f>IF(Tabelle2!A239&gt;0,Tabelle2!H239,"")</f>
        <v/>
      </c>
      <c r="P240" s="76" t="str">
        <f>IF(Tabelle2!A239&gt;0,VLOOKUP(O240,Kunden!$B$1:$C$2000,2,FALSE),"")</f>
        <v/>
      </c>
    </row>
    <row r="241" spans="1:16" x14ac:dyDescent="0.25">
      <c r="A241" t="str">
        <f>IF(Tabelle2!A240&gt;0,Tabelle2!A240,"")</f>
        <v/>
      </c>
      <c r="B241" s="72" t="str">
        <f>IF(Tabelle2!A240&gt;0,(Tabelle2!B240)*1,"")</f>
        <v/>
      </c>
      <c r="C241" s="26" t="str">
        <f>IF(Tabelle2!A240&gt;0,Tabelle2!M240,"")</f>
        <v/>
      </c>
      <c r="D241" s="26"/>
      <c r="E241" s="3" t="str">
        <f>IF(Tabelle2!A240&gt;0,Tabelle2!K240,"")</f>
        <v/>
      </c>
      <c r="F241" t="str">
        <f>IF(Tabelle2!A240&gt;0,Tabelle2!Z240,"")</f>
        <v/>
      </c>
      <c r="G241" t="str">
        <f>IF(Tabelle2!A240&gt;0,Tabelle2!T240,"")</f>
        <v/>
      </c>
      <c r="H241" t="str">
        <f>IF(Tabelle2!A240&gt;0,Tabelle2!U240,"")</f>
        <v/>
      </c>
      <c r="I241" t="str">
        <f>IF(Tabelle2!A240&gt;0,Tabelle2!W240,"")</f>
        <v/>
      </c>
      <c r="J241" t="str">
        <f>IF(Tabelle2!A240&gt;0,Tabelle2!X240,"")</f>
        <v/>
      </c>
      <c r="K241" t="str">
        <f>IF(Tabelle2!A240&gt;0,Tabelle2!M240,"")</f>
        <v/>
      </c>
      <c r="L241" t="str">
        <f>IF(Tabelle2!A240&gt;0,Tabelle2!N240,"")</f>
        <v/>
      </c>
      <c r="M241" t="str">
        <f>IF(Tabelle2!A240&gt;0,Tabelle2!O240,"")</f>
        <v/>
      </c>
      <c r="N241" s="4" t="str">
        <f>IF(Tabelle2!A240&gt;0,Tabelle2!G240,"")</f>
        <v/>
      </c>
      <c r="O241" t="str">
        <f>IF(Tabelle2!A240&gt;0,Tabelle2!H240,"")</f>
        <v/>
      </c>
      <c r="P241" s="76" t="str">
        <f>IF(Tabelle2!A240&gt;0,VLOOKUP(O241,Kunden!$B$1:$C$2000,2,FALSE),"")</f>
        <v/>
      </c>
    </row>
    <row r="242" spans="1:16" x14ac:dyDescent="0.25">
      <c r="A242" t="str">
        <f>IF(Tabelle2!A241&gt;0,Tabelle2!A241,"")</f>
        <v/>
      </c>
      <c r="B242" s="72" t="str">
        <f>IF(Tabelle2!A241&gt;0,(Tabelle2!B241)*1,"")</f>
        <v/>
      </c>
      <c r="C242" s="26" t="str">
        <f>IF(Tabelle2!A241&gt;0,Tabelle2!M241,"")</f>
        <v/>
      </c>
      <c r="D242" s="26"/>
      <c r="E242" s="3" t="str">
        <f>IF(Tabelle2!A241&gt;0,Tabelle2!K241,"")</f>
        <v/>
      </c>
      <c r="F242" t="str">
        <f>IF(Tabelle2!A241&gt;0,Tabelle2!Z241,"")</f>
        <v/>
      </c>
      <c r="G242" t="str">
        <f>IF(Tabelle2!A241&gt;0,Tabelle2!T241,"")</f>
        <v/>
      </c>
      <c r="H242" t="str">
        <f>IF(Tabelle2!A241&gt;0,Tabelle2!U241,"")</f>
        <v/>
      </c>
      <c r="I242" t="str">
        <f>IF(Tabelle2!A241&gt;0,Tabelle2!W241,"")</f>
        <v/>
      </c>
      <c r="J242" t="str">
        <f>IF(Tabelle2!A241&gt;0,Tabelle2!X241,"")</f>
        <v/>
      </c>
      <c r="K242" t="str">
        <f>IF(Tabelle2!A241&gt;0,Tabelle2!M241,"")</f>
        <v/>
      </c>
      <c r="L242" t="str">
        <f>IF(Tabelle2!A241&gt;0,Tabelle2!N241,"")</f>
        <v/>
      </c>
      <c r="M242" t="str">
        <f>IF(Tabelle2!A241&gt;0,Tabelle2!O241,"")</f>
        <v/>
      </c>
      <c r="N242" s="4" t="str">
        <f>IF(Tabelle2!A241&gt;0,Tabelle2!G241,"")</f>
        <v/>
      </c>
      <c r="O242" t="str">
        <f>IF(Tabelle2!A241&gt;0,Tabelle2!H241,"")</f>
        <v/>
      </c>
      <c r="P242" s="76" t="str">
        <f>IF(Tabelle2!A241&gt;0,VLOOKUP(O242,Kunden!$B$1:$C$2000,2,FALSE),"")</f>
        <v/>
      </c>
    </row>
    <row r="243" spans="1:16" x14ac:dyDescent="0.25">
      <c r="A243" t="str">
        <f>IF(Tabelle2!A242&gt;0,Tabelle2!A242,"")</f>
        <v/>
      </c>
      <c r="B243" s="72" t="str">
        <f>IF(Tabelle2!A242&gt;0,(Tabelle2!B242)*1,"")</f>
        <v/>
      </c>
      <c r="C243" s="26" t="str">
        <f>IF(Tabelle2!A242&gt;0,Tabelle2!M242,"")</f>
        <v/>
      </c>
      <c r="D243" s="26"/>
      <c r="E243" s="3" t="str">
        <f>IF(Tabelle2!A242&gt;0,Tabelle2!K242,"")</f>
        <v/>
      </c>
      <c r="F243" t="str">
        <f>IF(Tabelle2!A242&gt;0,Tabelle2!Z242,"")</f>
        <v/>
      </c>
      <c r="G243" t="str">
        <f>IF(Tabelle2!A242&gt;0,Tabelle2!T242,"")</f>
        <v/>
      </c>
      <c r="H243" t="str">
        <f>IF(Tabelle2!A242&gt;0,Tabelle2!U242,"")</f>
        <v/>
      </c>
      <c r="I243" t="str">
        <f>IF(Tabelle2!A242&gt;0,Tabelle2!W242,"")</f>
        <v/>
      </c>
      <c r="J243" t="str">
        <f>IF(Tabelle2!A242&gt;0,Tabelle2!X242,"")</f>
        <v/>
      </c>
      <c r="K243" t="str">
        <f>IF(Tabelle2!A242&gt;0,Tabelle2!M242,"")</f>
        <v/>
      </c>
      <c r="L243" t="str">
        <f>IF(Tabelle2!A242&gt;0,Tabelle2!N242,"")</f>
        <v/>
      </c>
      <c r="M243" t="str">
        <f>IF(Tabelle2!A242&gt;0,Tabelle2!O242,"")</f>
        <v/>
      </c>
      <c r="N243" s="4" t="str">
        <f>IF(Tabelle2!A242&gt;0,Tabelle2!G242,"")</f>
        <v/>
      </c>
      <c r="O243" t="str">
        <f>IF(Tabelle2!A242&gt;0,Tabelle2!H242,"")</f>
        <v/>
      </c>
      <c r="P243" s="76" t="str">
        <f>IF(Tabelle2!A242&gt;0,VLOOKUP(O243,Kunden!$B$1:$C$2000,2,FALSE),"")</f>
        <v/>
      </c>
    </row>
    <row r="244" spans="1:16" x14ac:dyDescent="0.25">
      <c r="A244" t="str">
        <f>IF(Tabelle2!A243&gt;0,Tabelle2!A243,"")</f>
        <v/>
      </c>
      <c r="B244" s="72" t="str">
        <f>IF(Tabelle2!A243&gt;0,(Tabelle2!B243)*1,"")</f>
        <v/>
      </c>
      <c r="C244" s="26" t="str">
        <f>IF(Tabelle2!A243&gt;0,Tabelle2!M243,"")</f>
        <v/>
      </c>
      <c r="D244" s="26"/>
      <c r="E244" s="3" t="str">
        <f>IF(Tabelle2!A243&gt;0,Tabelle2!K243,"")</f>
        <v/>
      </c>
      <c r="F244" t="str">
        <f>IF(Tabelle2!A243&gt;0,Tabelle2!Z243,"")</f>
        <v/>
      </c>
      <c r="G244" t="str">
        <f>IF(Tabelle2!A243&gt;0,Tabelle2!T243,"")</f>
        <v/>
      </c>
      <c r="H244" t="str">
        <f>IF(Tabelle2!A243&gt;0,Tabelle2!U243,"")</f>
        <v/>
      </c>
      <c r="I244" t="str">
        <f>IF(Tabelle2!A243&gt;0,Tabelle2!W243,"")</f>
        <v/>
      </c>
      <c r="J244" t="str">
        <f>IF(Tabelle2!A243&gt;0,Tabelle2!X243,"")</f>
        <v/>
      </c>
      <c r="K244" t="str">
        <f>IF(Tabelle2!A243&gt;0,Tabelle2!M243,"")</f>
        <v/>
      </c>
      <c r="L244" t="str">
        <f>IF(Tabelle2!A243&gt;0,Tabelle2!N243,"")</f>
        <v/>
      </c>
      <c r="M244" t="str">
        <f>IF(Tabelle2!A243&gt;0,Tabelle2!O243,"")</f>
        <v/>
      </c>
      <c r="N244" s="4" t="str">
        <f>IF(Tabelle2!A243&gt;0,Tabelle2!G243,"")</f>
        <v/>
      </c>
      <c r="O244" t="str">
        <f>IF(Tabelle2!A243&gt;0,Tabelle2!H243,"")</f>
        <v/>
      </c>
      <c r="P244" s="76" t="str">
        <f>IF(Tabelle2!A243&gt;0,VLOOKUP(O244,Kunden!$B$1:$C$2000,2,FALSE),"")</f>
        <v/>
      </c>
    </row>
    <row r="245" spans="1:16" x14ac:dyDescent="0.25">
      <c r="A245" t="str">
        <f>IF(Tabelle2!A244&gt;0,Tabelle2!A244,"")</f>
        <v/>
      </c>
      <c r="B245" s="72" t="str">
        <f>IF(Tabelle2!A244&gt;0,(Tabelle2!B244)*1,"")</f>
        <v/>
      </c>
      <c r="C245" s="26" t="str">
        <f>IF(Tabelle2!A244&gt;0,Tabelle2!M244,"")</f>
        <v/>
      </c>
      <c r="D245" s="26"/>
      <c r="E245" s="3" t="str">
        <f>IF(Tabelle2!A244&gt;0,Tabelle2!K244,"")</f>
        <v/>
      </c>
      <c r="F245" t="str">
        <f>IF(Tabelle2!A244&gt;0,Tabelle2!Z244,"")</f>
        <v/>
      </c>
      <c r="G245" t="str">
        <f>IF(Tabelle2!A244&gt;0,Tabelle2!T244,"")</f>
        <v/>
      </c>
      <c r="H245" t="str">
        <f>IF(Tabelle2!A244&gt;0,Tabelle2!U244,"")</f>
        <v/>
      </c>
      <c r="I245" t="str">
        <f>IF(Tabelle2!A244&gt;0,Tabelle2!W244,"")</f>
        <v/>
      </c>
      <c r="J245" t="str">
        <f>IF(Tabelle2!A244&gt;0,Tabelle2!X244,"")</f>
        <v/>
      </c>
      <c r="K245" t="str">
        <f>IF(Tabelle2!A244&gt;0,Tabelle2!M244,"")</f>
        <v/>
      </c>
      <c r="L245" t="str">
        <f>IF(Tabelle2!A244&gt;0,Tabelle2!N244,"")</f>
        <v/>
      </c>
      <c r="M245" t="str">
        <f>IF(Tabelle2!A244&gt;0,Tabelle2!O244,"")</f>
        <v/>
      </c>
      <c r="N245" s="4" t="str">
        <f>IF(Tabelle2!A244&gt;0,Tabelle2!G244,"")</f>
        <v/>
      </c>
      <c r="O245" t="str">
        <f>IF(Tabelle2!A244&gt;0,Tabelle2!H244,"")</f>
        <v/>
      </c>
      <c r="P245" s="76" t="str">
        <f>IF(Tabelle2!A244&gt;0,VLOOKUP(O245,Kunden!$B$1:$C$2000,2,FALSE),"")</f>
        <v/>
      </c>
    </row>
    <row r="246" spans="1:16" x14ac:dyDescent="0.25">
      <c r="A246" t="str">
        <f>IF(Tabelle2!A245&gt;0,Tabelle2!A245,"")</f>
        <v/>
      </c>
      <c r="B246" s="72" t="str">
        <f>IF(Tabelle2!A245&gt;0,(Tabelle2!B245)*1,"")</f>
        <v/>
      </c>
      <c r="C246" s="26" t="str">
        <f>IF(Tabelle2!A245&gt;0,Tabelle2!M245,"")</f>
        <v/>
      </c>
      <c r="D246" s="26"/>
      <c r="E246" s="3" t="str">
        <f>IF(Tabelle2!A245&gt;0,Tabelle2!K245,"")</f>
        <v/>
      </c>
      <c r="F246" t="str">
        <f>IF(Tabelle2!A245&gt;0,Tabelle2!Z245,"")</f>
        <v/>
      </c>
      <c r="G246" t="str">
        <f>IF(Tabelle2!A245&gt;0,Tabelle2!T245,"")</f>
        <v/>
      </c>
      <c r="H246" t="str">
        <f>IF(Tabelle2!A245&gt;0,Tabelle2!U245,"")</f>
        <v/>
      </c>
      <c r="I246" t="str">
        <f>IF(Tabelle2!A245&gt;0,Tabelle2!W245,"")</f>
        <v/>
      </c>
      <c r="J246" t="str">
        <f>IF(Tabelle2!A245&gt;0,Tabelle2!X245,"")</f>
        <v/>
      </c>
      <c r="K246" t="str">
        <f>IF(Tabelle2!A245&gt;0,Tabelle2!M245,"")</f>
        <v/>
      </c>
      <c r="L246" t="str">
        <f>IF(Tabelle2!A245&gt;0,Tabelle2!N245,"")</f>
        <v/>
      </c>
      <c r="M246" t="str">
        <f>IF(Tabelle2!A245&gt;0,Tabelle2!O245,"")</f>
        <v/>
      </c>
      <c r="N246" s="4" t="str">
        <f>IF(Tabelle2!A245&gt;0,Tabelle2!G245,"")</f>
        <v/>
      </c>
      <c r="O246" t="str">
        <f>IF(Tabelle2!A245&gt;0,Tabelle2!H245,"")</f>
        <v/>
      </c>
      <c r="P246" s="76" t="str">
        <f>IF(Tabelle2!A245&gt;0,VLOOKUP(O246,Kunden!$B$1:$C$2000,2,FALSE),"")</f>
        <v/>
      </c>
    </row>
    <row r="247" spans="1:16" x14ac:dyDescent="0.25">
      <c r="A247" t="str">
        <f>IF(Tabelle2!A246&gt;0,Tabelle2!A246,"")</f>
        <v/>
      </c>
      <c r="B247" s="72" t="str">
        <f>IF(Tabelle2!A246&gt;0,(Tabelle2!B246)*1,"")</f>
        <v/>
      </c>
      <c r="C247" s="26" t="str">
        <f>IF(Tabelle2!A246&gt;0,Tabelle2!M246,"")</f>
        <v/>
      </c>
      <c r="D247" s="26"/>
      <c r="E247" s="3" t="str">
        <f>IF(Tabelle2!A246&gt;0,Tabelle2!K246,"")</f>
        <v/>
      </c>
      <c r="F247" t="str">
        <f>IF(Tabelle2!A246&gt;0,Tabelle2!Z246,"")</f>
        <v/>
      </c>
      <c r="G247" t="str">
        <f>IF(Tabelle2!A246&gt;0,Tabelle2!T246,"")</f>
        <v/>
      </c>
      <c r="H247" t="str">
        <f>IF(Tabelle2!A246&gt;0,Tabelle2!U246,"")</f>
        <v/>
      </c>
      <c r="I247" t="str">
        <f>IF(Tabelle2!A246&gt;0,Tabelle2!W246,"")</f>
        <v/>
      </c>
      <c r="J247" t="str">
        <f>IF(Tabelle2!A246&gt;0,Tabelle2!X246,"")</f>
        <v/>
      </c>
      <c r="K247" t="str">
        <f>IF(Tabelle2!A246&gt;0,Tabelle2!M246,"")</f>
        <v/>
      </c>
      <c r="L247" t="str">
        <f>IF(Tabelle2!A246&gt;0,Tabelle2!N246,"")</f>
        <v/>
      </c>
      <c r="M247" t="str">
        <f>IF(Tabelle2!A246&gt;0,Tabelle2!O246,"")</f>
        <v/>
      </c>
      <c r="N247" s="4" t="str">
        <f>IF(Tabelle2!A246&gt;0,Tabelle2!G246,"")</f>
        <v/>
      </c>
      <c r="O247" t="str">
        <f>IF(Tabelle2!A246&gt;0,Tabelle2!H246,"")</f>
        <v/>
      </c>
      <c r="P247" s="76" t="str">
        <f>IF(Tabelle2!A246&gt;0,VLOOKUP(O247,Kunden!$B$1:$C$2000,2,FALSE),"")</f>
        <v/>
      </c>
    </row>
    <row r="248" spans="1:16" x14ac:dyDescent="0.25">
      <c r="A248" t="str">
        <f>IF(Tabelle2!A247&gt;0,Tabelle2!A247,"")</f>
        <v/>
      </c>
      <c r="B248" s="72" t="str">
        <f>IF(Tabelle2!A247&gt;0,(Tabelle2!B247)*1,"")</f>
        <v/>
      </c>
      <c r="C248" s="26" t="str">
        <f>IF(Tabelle2!A247&gt;0,Tabelle2!M247,"")</f>
        <v/>
      </c>
      <c r="D248" s="26"/>
      <c r="E248" s="3" t="str">
        <f>IF(Tabelle2!A247&gt;0,Tabelle2!K247,"")</f>
        <v/>
      </c>
      <c r="F248" t="str">
        <f>IF(Tabelle2!A247&gt;0,Tabelle2!Z247,"")</f>
        <v/>
      </c>
      <c r="G248" t="str">
        <f>IF(Tabelle2!A247&gt;0,Tabelle2!T247,"")</f>
        <v/>
      </c>
      <c r="H248" t="str">
        <f>IF(Tabelle2!A247&gt;0,Tabelle2!U247,"")</f>
        <v/>
      </c>
      <c r="I248" t="str">
        <f>IF(Tabelle2!A247&gt;0,Tabelle2!W247,"")</f>
        <v/>
      </c>
      <c r="J248" t="str">
        <f>IF(Tabelle2!A247&gt;0,Tabelle2!X247,"")</f>
        <v/>
      </c>
      <c r="K248" t="str">
        <f>IF(Tabelle2!A247&gt;0,Tabelle2!M247,"")</f>
        <v/>
      </c>
      <c r="L248" t="str">
        <f>IF(Tabelle2!A247&gt;0,Tabelle2!N247,"")</f>
        <v/>
      </c>
      <c r="M248" t="str">
        <f>IF(Tabelle2!A247&gt;0,Tabelle2!O247,"")</f>
        <v/>
      </c>
      <c r="N248" s="4" t="str">
        <f>IF(Tabelle2!A247&gt;0,Tabelle2!G247,"")</f>
        <v/>
      </c>
      <c r="O248" t="str">
        <f>IF(Tabelle2!A247&gt;0,Tabelle2!H247,"")</f>
        <v/>
      </c>
      <c r="P248" s="76" t="str">
        <f>IF(Tabelle2!A247&gt;0,VLOOKUP(O248,Kunden!$B$1:$C$2000,2,FALSE),"")</f>
        <v/>
      </c>
    </row>
    <row r="249" spans="1:16" x14ac:dyDescent="0.25">
      <c r="A249" t="str">
        <f>IF(Tabelle2!A248&gt;0,Tabelle2!A248,"")</f>
        <v/>
      </c>
      <c r="B249" s="72" t="str">
        <f>IF(Tabelle2!A248&gt;0,(Tabelle2!B248)*1,"")</f>
        <v/>
      </c>
      <c r="C249" s="26" t="str">
        <f>IF(Tabelle2!A248&gt;0,Tabelle2!M248,"")</f>
        <v/>
      </c>
      <c r="D249" s="26"/>
      <c r="E249" s="3" t="str">
        <f>IF(Tabelle2!A248&gt;0,Tabelle2!K248,"")</f>
        <v/>
      </c>
      <c r="F249" t="str">
        <f>IF(Tabelle2!A248&gt;0,Tabelle2!Z248,"")</f>
        <v/>
      </c>
      <c r="G249" t="str">
        <f>IF(Tabelle2!A248&gt;0,Tabelle2!T248,"")</f>
        <v/>
      </c>
      <c r="H249" t="str">
        <f>IF(Tabelle2!A248&gt;0,Tabelle2!U248,"")</f>
        <v/>
      </c>
      <c r="I249" t="str">
        <f>IF(Tabelle2!A248&gt;0,Tabelle2!W248,"")</f>
        <v/>
      </c>
      <c r="J249" t="str">
        <f>IF(Tabelle2!A248&gt;0,Tabelle2!X248,"")</f>
        <v/>
      </c>
      <c r="K249" t="str">
        <f>IF(Tabelle2!A248&gt;0,Tabelle2!M248,"")</f>
        <v/>
      </c>
      <c r="L249" t="str">
        <f>IF(Tabelle2!A248&gt;0,Tabelle2!N248,"")</f>
        <v/>
      </c>
      <c r="M249" t="str">
        <f>IF(Tabelle2!A248&gt;0,Tabelle2!O248,"")</f>
        <v/>
      </c>
      <c r="N249" s="4" t="str">
        <f>IF(Tabelle2!A248&gt;0,Tabelle2!G248,"")</f>
        <v/>
      </c>
      <c r="O249" t="str">
        <f>IF(Tabelle2!A248&gt;0,Tabelle2!H248,"")</f>
        <v/>
      </c>
      <c r="P249" s="76" t="str">
        <f>IF(Tabelle2!A248&gt;0,VLOOKUP(O249,Kunden!$B$1:$C$2000,2,FALSE),"")</f>
        <v/>
      </c>
    </row>
    <row r="250" spans="1:16" x14ac:dyDescent="0.25">
      <c r="A250" t="str">
        <f>IF(Tabelle2!A249&gt;0,Tabelle2!A249,"")</f>
        <v/>
      </c>
      <c r="B250" s="72" t="str">
        <f>IF(Tabelle2!A249&gt;0,(Tabelle2!B249)*1,"")</f>
        <v/>
      </c>
      <c r="C250" s="26" t="str">
        <f>IF(Tabelle2!A249&gt;0,Tabelle2!M249,"")</f>
        <v/>
      </c>
      <c r="D250" s="26"/>
      <c r="E250" s="3" t="str">
        <f>IF(Tabelle2!A249&gt;0,Tabelle2!K249,"")</f>
        <v/>
      </c>
      <c r="F250" t="str">
        <f>IF(Tabelle2!A249&gt;0,Tabelle2!Z249,"")</f>
        <v/>
      </c>
      <c r="G250" t="str">
        <f>IF(Tabelle2!A249&gt;0,Tabelle2!T249,"")</f>
        <v/>
      </c>
      <c r="H250" t="str">
        <f>IF(Tabelle2!A249&gt;0,Tabelle2!U249,"")</f>
        <v/>
      </c>
      <c r="I250" t="str">
        <f>IF(Tabelle2!A249&gt;0,Tabelle2!W249,"")</f>
        <v/>
      </c>
      <c r="J250" t="str">
        <f>IF(Tabelle2!A249&gt;0,Tabelle2!X249,"")</f>
        <v/>
      </c>
      <c r="K250" t="str">
        <f>IF(Tabelle2!A249&gt;0,Tabelle2!M249,"")</f>
        <v/>
      </c>
      <c r="L250" t="str">
        <f>IF(Tabelle2!A249&gt;0,Tabelle2!N249,"")</f>
        <v/>
      </c>
      <c r="M250" t="str">
        <f>IF(Tabelle2!A249&gt;0,Tabelle2!O249,"")</f>
        <v/>
      </c>
      <c r="N250" s="4" t="str">
        <f>IF(Tabelle2!A249&gt;0,Tabelle2!G249,"")</f>
        <v/>
      </c>
      <c r="O250" t="str">
        <f>IF(Tabelle2!A249&gt;0,Tabelle2!H249,"")</f>
        <v/>
      </c>
      <c r="P250" s="76" t="str">
        <f>IF(Tabelle2!A249&gt;0,VLOOKUP(O250,Kunden!$B$1:$C$2000,2,FALSE),"")</f>
        <v/>
      </c>
    </row>
    <row r="251" spans="1:16" x14ac:dyDescent="0.25">
      <c r="A251" t="str">
        <f>IF(Tabelle2!A250&gt;0,Tabelle2!A250,"")</f>
        <v/>
      </c>
      <c r="B251" s="72" t="str">
        <f>IF(Tabelle2!A250&gt;0,(Tabelle2!B250)*1,"")</f>
        <v/>
      </c>
      <c r="C251" s="26" t="str">
        <f>IF(Tabelle2!A250&gt;0,Tabelle2!M250,"")</f>
        <v/>
      </c>
      <c r="D251" s="26"/>
      <c r="E251" s="3" t="str">
        <f>IF(Tabelle2!A250&gt;0,Tabelle2!K250,"")</f>
        <v/>
      </c>
      <c r="F251" t="str">
        <f>IF(Tabelle2!A250&gt;0,Tabelle2!Z250,"")</f>
        <v/>
      </c>
      <c r="G251" t="str">
        <f>IF(Tabelle2!A250&gt;0,Tabelle2!T250,"")</f>
        <v/>
      </c>
      <c r="H251" t="str">
        <f>IF(Tabelle2!A250&gt;0,Tabelle2!U250,"")</f>
        <v/>
      </c>
      <c r="I251" t="str">
        <f>IF(Tabelle2!A250&gt;0,Tabelle2!W250,"")</f>
        <v/>
      </c>
      <c r="J251" t="str">
        <f>IF(Tabelle2!A250&gt;0,Tabelle2!X250,"")</f>
        <v/>
      </c>
      <c r="K251" t="str">
        <f>IF(Tabelle2!A250&gt;0,Tabelle2!M250,"")</f>
        <v/>
      </c>
      <c r="L251" t="str">
        <f>IF(Tabelle2!A250&gt;0,Tabelle2!N250,"")</f>
        <v/>
      </c>
      <c r="M251" t="str">
        <f>IF(Tabelle2!A250&gt;0,Tabelle2!O250,"")</f>
        <v/>
      </c>
      <c r="N251" s="4" t="str">
        <f>IF(Tabelle2!A250&gt;0,Tabelle2!G250,"")</f>
        <v/>
      </c>
      <c r="O251" t="str">
        <f>IF(Tabelle2!A250&gt;0,Tabelle2!H250,"")</f>
        <v/>
      </c>
      <c r="P251" s="76" t="str">
        <f>IF(Tabelle2!A250&gt;0,VLOOKUP(O251,Kunden!$B$1:$C$2000,2,FALSE),"")</f>
        <v/>
      </c>
    </row>
    <row r="252" spans="1:16" x14ac:dyDescent="0.25">
      <c r="A252" t="str">
        <f>IF(Tabelle2!A251&gt;0,Tabelle2!A251,"")</f>
        <v/>
      </c>
      <c r="B252" s="72" t="str">
        <f>IF(Tabelle2!A251&gt;0,(Tabelle2!B251)*1,"")</f>
        <v/>
      </c>
      <c r="C252" s="26" t="str">
        <f>IF(Tabelle2!A251&gt;0,Tabelle2!M251,"")</f>
        <v/>
      </c>
      <c r="D252" s="26"/>
      <c r="E252" s="3" t="str">
        <f>IF(Tabelle2!A251&gt;0,Tabelle2!K251,"")</f>
        <v/>
      </c>
      <c r="F252" t="str">
        <f>IF(Tabelle2!A251&gt;0,Tabelle2!Z251,"")</f>
        <v/>
      </c>
      <c r="G252" t="str">
        <f>IF(Tabelle2!A251&gt;0,Tabelle2!T251,"")</f>
        <v/>
      </c>
      <c r="H252" t="str">
        <f>IF(Tabelle2!A251&gt;0,Tabelle2!U251,"")</f>
        <v/>
      </c>
      <c r="I252" t="str">
        <f>IF(Tabelle2!A251&gt;0,Tabelle2!W251,"")</f>
        <v/>
      </c>
      <c r="J252" t="str">
        <f>IF(Tabelle2!A251&gt;0,Tabelle2!X251,"")</f>
        <v/>
      </c>
      <c r="K252" t="str">
        <f>IF(Tabelle2!A251&gt;0,Tabelle2!M251,"")</f>
        <v/>
      </c>
      <c r="L252" t="str">
        <f>IF(Tabelle2!A251&gt;0,Tabelle2!N251,"")</f>
        <v/>
      </c>
      <c r="M252" t="str">
        <f>IF(Tabelle2!A251&gt;0,Tabelle2!O251,"")</f>
        <v/>
      </c>
      <c r="N252" s="4" t="str">
        <f>IF(Tabelle2!A251&gt;0,Tabelle2!G251,"")</f>
        <v/>
      </c>
      <c r="O252" t="str">
        <f>IF(Tabelle2!A251&gt;0,Tabelle2!H251,"")</f>
        <v/>
      </c>
      <c r="P252" s="76" t="str">
        <f>IF(Tabelle2!A251&gt;0,VLOOKUP(O252,Kunden!$B$1:$C$2000,2,FALSE),"")</f>
        <v/>
      </c>
    </row>
    <row r="253" spans="1:16" x14ac:dyDescent="0.25">
      <c r="A253" t="str">
        <f>IF(Tabelle2!A252&gt;0,Tabelle2!A252,"")</f>
        <v/>
      </c>
      <c r="B253" s="72" t="str">
        <f>IF(Tabelle2!A252&gt;0,(Tabelle2!B252)*1,"")</f>
        <v/>
      </c>
      <c r="C253" s="26" t="str">
        <f>IF(Tabelle2!A252&gt;0,Tabelle2!M252,"")</f>
        <v/>
      </c>
      <c r="D253" s="26"/>
      <c r="E253" s="3" t="str">
        <f>IF(Tabelle2!A252&gt;0,Tabelle2!K252,"")</f>
        <v/>
      </c>
      <c r="F253" t="str">
        <f>IF(Tabelle2!A252&gt;0,Tabelle2!Z252,"")</f>
        <v/>
      </c>
      <c r="G253" t="str">
        <f>IF(Tabelle2!A252&gt;0,Tabelle2!T252,"")</f>
        <v/>
      </c>
      <c r="H253" t="str">
        <f>IF(Tabelle2!A252&gt;0,Tabelle2!U252,"")</f>
        <v/>
      </c>
      <c r="I253" t="str">
        <f>IF(Tabelle2!A252&gt;0,Tabelle2!W252,"")</f>
        <v/>
      </c>
      <c r="J253" t="str">
        <f>IF(Tabelle2!A252&gt;0,Tabelle2!X252,"")</f>
        <v/>
      </c>
      <c r="K253" t="str">
        <f>IF(Tabelle2!A252&gt;0,Tabelle2!M252,"")</f>
        <v/>
      </c>
      <c r="L253" t="str">
        <f>IF(Tabelle2!A252&gt;0,Tabelle2!N252,"")</f>
        <v/>
      </c>
      <c r="M253" t="str">
        <f>IF(Tabelle2!A252&gt;0,Tabelle2!O252,"")</f>
        <v/>
      </c>
      <c r="N253" s="4" t="str">
        <f>IF(Tabelle2!A252&gt;0,Tabelle2!G252,"")</f>
        <v/>
      </c>
      <c r="O253" t="str">
        <f>IF(Tabelle2!A252&gt;0,Tabelle2!H252,"")</f>
        <v/>
      </c>
      <c r="P253" s="76" t="str">
        <f>IF(Tabelle2!A252&gt;0,VLOOKUP(O253,Kunden!$B$1:$C$2000,2,FALSE),"")</f>
        <v/>
      </c>
    </row>
    <row r="254" spans="1:16" x14ac:dyDescent="0.25">
      <c r="A254" t="str">
        <f>IF(Tabelle2!A253&gt;0,Tabelle2!A253,"")</f>
        <v/>
      </c>
      <c r="B254" s="72" t="str">
        <f>IF(Tabelle2!A253&gt;0,(Tabelle2!B253)*1,"")</f>
        <v/>
      </c>
      <c r="C254" s="26" t="str">
        <f>IF(Tabelle2!A253&gt;0,Tabelle2!M253,"")</f>
        <v/>
      </c>
      <c r="D254" s="26"/>
      <c r="E254" s="3" t="str">
        <f>IF(Tabelle2!A253&gt;0,Tabelle2!K253,"")</f>
        <v/>
      </c>
      <c r="F254" t="str">
        <f>IF(Tabelle2!A253&gt;0,Tabelle2!Z253,"")</f>
        <v/>
      </c>
      <c r="G254" t="str">
        <f>IF(Tabelle2!A253&gt;0,Tabelle2!T253,"")</f>
        <v/>
      </c>
      <c r="H254" t="str">
        <f>IF(Tabelle2!A253&gt;0,Tabelle2!U253,"")</f>
        <v/>
      </c>
      <c r="I254" t="str">
        <f>IF(Tabelle2!A253&gt;0,Tabelle2!W253,"")</f>
        <v/>
      </c>
      <c r="J254" t="str">
        <f>IF(Tabelle2!A253&gt;0,Tabelle2!X253,"")</f>
        <v/>
      </c>
      <c r="K254" t="str">
        <f>IF(Tabelle2!A253&gt;0,Tabelle2!M253,"")</f>
        <v/>
      </c>
      <c r="L254" t="str">
        <f>IF(Tabelle2!A253&gt;0,Tabelle2!N253,"")</f>
        <v/>
      </c>
      <c r="M254" t="str">
        <f>IF(Tabelle2!A253&gt;0,Tabelle2!O253,"")</f>
        <v/>
      </c>
      <c r="N254" s="4" t="str">
        <f>IF(Tabelle2!A253&gt;0,Tabelle2!G253,"")</f>
        <v/>
      </c>
      <c r="O254" t="str">
        <f>IF(Tabelle2!A253&gt;0,Tabelle2!H253,"")</f>
        <v/>
      </c>
      <c r="P254" s="76" t="str">
        <f>IF(Tabelle2!A253&gt;0,VLOOKUP(O254,Kunden!$B$1:$C$2000,2,FALSE),"")</f>
        <v/>
      </c>
    </row>
    <row r="255" spans="1:16" x14ac:dyDescent="0.25">
      <c r="A255" t="str">
        <f>IF(Tabelle2!A254&gt;0,Tabelle2!A254,"")</f>
        <v/>
      </c>
      <c r="B255" s="72" t="str">
        <f>IF(Tabelle2!A254&gt;0,(Tabelle2!B254)*1,"")</f>
        <v/>
      </c>
      <c r="C255" s="26" t="str">
        <f>IF(Tabelle2!A254&gt;0,Tabelle2!M254,"")</f>
        <v/>
      </c>
      <c r="D255" s="26"/>
      <c r="E255" s="3" t="str">
        <f>IF(Tabelle2!A254&gt;0,Tabelle2!K254,"")</f>
        <v/>
      </c>
      <c r="F255" t="str">
        <f>IF(Tabelle2!A254&gt;0,Tabelle2!Z254,"")</f>
        <v/>
      </c>
      <c r="G255" t="str">
        <f>IF(Tabelle2!A254&gt;0,Tabelle2!T254,"")</f>
        <v/>
      </c>
      <c r="H255" t="str">
        <f>IF(Tabelle2!A254&gt;0,Tabelle2!U254,"")</f>
        <v/>
      </c>
      <c r="I255" t="str">
        <f>IF(Tabelle2!A254&gt;0,Tabelle2!W254,"")</f>
        <v/>
      </c>
      <c r="J255" t="str">
        <f>IF(Tabelle2!A254&gt;0,Tabelle2!X254,"")</f>
        <v/>
      </c>
      <c r="K255" t="str">
        <f>IF(Tabelle2!A254&gt;0,Tabelle2!M254,"")</f>
        <v/>
      </c>
      <c r="L255" t="str">
        <f>IF(Tabelle2!A254&gt;0,Tabelle2!N254,"")</f>
        <v/>
      </c>
      <c r="M255" t="str">
        <f>IF(Tabelle2!A254&gt;0,Tabelle2!O254,"")</f>
        <v/>
      </c>
      <c r="N255" s="4" t="str">
        <f>IF(Tabelle2!A254&gt;0,Tabelle2!G254,"")</f>
        <v/>
      </c>
      <c r="O255" t="str">
        <f>IF(Tabelle2!A254&gt;0,Tabelle2!H254,"")</f>
        <v/>
      </c>
      <c r="P255" s="76" t="str">
        <f>IF(Tabelle2!A254&gt;0,VLOOKUP(O255,Kunden!$B$1:$C$2000,2,FALSE),"")</f>
        <v/>
      </c>
    </row>
    <row r="256" spans="1:16" x14ac:dyDescent="0.25">
      <c r="A256" t="str">
        <f>IF(Tabelle2!A255&gt;0,Tabelle2!A255,"")</f>
        <v/>
      </c>
      <c r="B256" s="72" t="str">
        <f>IF(Tabelle2!A255&gt;0,(Tabelle2!B255)*1,"")</f>
        <v/>
      </c>
      <c r="C256" s="26" t="str">
        <f>IF(Tabelle2!A255&gt;0,Tabelle2!M255,"")</f>
        <v/>
      </c>
      <c r="D256" s="26"/>
      <c r="E256" s="3" t="str">
        <f>IF(Tabelle2!A255&gt;0,Tabelle2!K255,"")</f>
        <v/>
      </c>
      <c r="F256" t="str">
        <f>IF(Tabelle2!A255&gt;0,Tabelle2!Z255,"")</f>
        <v/>
      </c>
      <c r="G256" t="str">
        <f>IF(Tabelle2!A255&gt;0,Tabelle2!T255,"")</f>
        <v/>
      </c>
      <c r="H256" t="str">
        <f>IF(Tabelle2!A255&gt;0,Tabelle2!U255,"")</f>
        <v/>
      </c>
      <c r="I256" t="str">
        <f>IF(Tabelle2!A255&gt;0,Tabelle2!W255,"")</f>
        <v/>
      </c>
      <c r="J256" t="str">
        <f>IF(Tabelle2!A255&gt;0,Tabelle2!X255,"")</f>
        <v/>
      </c>
      <c r="K256" t="str">
        <f>IF(Tabelle2!A255&gt;0,Tabelle2!M255,"")</f>
        <v/>
      </c>
      <c r="L256" t="str">
        <f>IF(Tabelle2!A255&gt;0,Tabelle2!N255,"")</f>
        <v/>
      </c>
      <c r="M256" t="str">
        <f>IF(Tabelle2!A255&gt;0,Tabelle2!O255,"")</f>
        <v/>
      </c>
      <c r="N256" s="4" t="str">
        <f>IF(Tabelle2!A255&gt;0,Tabelle2!G255,"")</f>
        <v/>
      </c>
      <c r="O256" t="str">
        <f>IF(Tabelle2!A255&gt;0,Tabelle2!H255,"")</f>
        <v/>
      </c>
      <c r="P256" s="76" t="str">
        <f>IF(Tabelle2!A255&gt;0,VLOOKUP(O256,Kunden!$B$1:$C$2000,2,FALSE),"")</f>
        <v/>
      </c>
    </row>
    <row r="257" spans="1:16" x14ac:dyDescent="0.25">
      <c r="A257" t="str">
        <f>IF(Tabelle2!A256&gt;0,Tabelle2!A256,"")</f>
        <v/>
      </c>
      <c r="B257" s="72" t="str">
        <f>IF(Tabelle2!A256&gt;0,(Tabelle2!B256)*1,"")</f>
        <v/>
      </c>
      <c r="C257" s="26" t="str">
        <f>IF(Tabelle2!A256&gt;0,Tabelle2!M256,"")</f>
        <v/>
      </c>
      <c r="D257" s="26"/>
      <c r="E257" s="3" t="str">
        <f>IF(Tabelle2!A256&gt;0,Tabelle2!K256,"")</f>
        <v/>
      </c>
      <c r="F257" t="str">
        <f>IF(Tabelle2!A256&gt;0,Tabelle2!Z256,"")</f>
        <v/>
      </c>
      <c r="G257" t="str">
        <f>IF(Tabelle2!A256&gt;0,Tabelle2!T256,"")</f>
        <v/>
      </c>
      <c r="H257" t="str">
        <f>IF(Tabelle2!A256&gt;0,Tabelle2!U256,"")</f>
        <v/>
      </c>
      <c r="I257" t="str">
        <f>IF(Tabelle2!A256&gt;0,Tabelle2!W256,"")</f>
        <v/>
      </c>
      <c r="J257" t="str">
        <f>IF(Tabelle2!A256&gt;0,Tabelle2!X256,"")</f>
        <v/>
      </c>
      <c r="K257" t="str">
        <f>IF(Tabelle2!A256&gt;0,Tabelle2!M256,"")</f>
        <v/>
      </c>
      <c r="L257" t="str">
        <f>IF(Tabelle2!A256&gt;0,Tabelle2!N256,"")</f>
        <v/>
      </c>
      <c r="M257" t="str">
        <f>IF(Tabelle2!A256&gt;0,Tabelle2!O256,"")</f>
        <v/>
      </c>
      <c r="N257" s="4" t="str">
        <f>IF(Tabelle2!A256&gt;0,Tabelle2!G256,"")</f>
        <v/>
      </c>
      <c r="O257" t="str">
        <f>IF(Tabelle2!A256&gt;0,Tabelle2!H256,"")</f>
        <v/>
      </c>
      <c r="P257" s="76" t="str">
        <f>IF(Tabelle2!A256&gt;0,VLOOKUP(O257,Kunden!$B$1:$C$2000,2,FALSE),"")</f>
        <v/>
      </c>
    </row>
    <row r="258" spans="1:16" x14ac:dyDescent="0.25">
      <c r="A258" t="str">
        <f>IF(Tabelle2!A257&gt;0,Tabelle2!A257,"")</f>
        <v/>
      </c>
      <c r="B258" s="72" t="str">
        <f>IF(Tabelle2!A257&gt;0,(Tabelle2!B257)*1,"")</f>
        <v/>
      </c>
      <c r="C258" s="26" t="str">
        <f>IF(Tabelle2!A257&gt;0,Tabelle2!M257,"")</f>
        <v/>
      </c>
      <c r="D258" s="26"/>
      <c r="E258" s="3" t="str">
        <f>IF(Tabelle2!A257&gt;0,Tabelle2!K257,"")</f>
        <v/>
      </c>
      <c r="F258" t="str">
        <f>IF(Tabelle2!A257&gt;0,Tabelle2!Z257,"")</f>
        <v/>
      </c>
      <c r="G258" t="str">
        <f>IF(Tabelle2!A257&gt;0,Tabelle2!T257,"")</f>
        <v/>
      </c>
      <c r="H258" t="str">
        <f>IF(Tabelle2!A257&gt;0,Tabelle2!U257,"")</f>
        <v/>
      </c>
      <c r="I258" t="str">
        <f>IF(Tabelle2!A257&gt;0,Tabelle2!W257,"")</f>
        <v/>
      </c>
      <c r="J258" t="str">
        <f>IF(Tabelle2!A257&gt;0,Tabelle2!X257,"")</f>
        <v/>
      </c>
      <c r="K258" t="str">
        <f>IF(Tabelle2!A257&gt;0,Tabelle2!M257,"")</f>
        <v/>
      </c>
      <c r="L258" t="str">
        <f>IF(Tabelle2!A257&gt;0,Tabelle2!N257,"")</f>
        <v/>
      </c>
      <c r="M258" t="str">
        <f>IF(Tabelle2!A257&gt;0,Tabelle2!O257,"")</f>
        <v/>
      </c>
      <c r="N258" s="4" t="str">
        <f>IF(Tabelle2!A257&gt;0,Tabelle2!G257,"")</f>
        <v/>
      </c>
      <c r="O258" t="str">
        <f>IF(Tabelle2!A257&gt;0,Tabelle2!H257,"")</f>
        <v/>
      </c>
      <c r="P258" s="76" t="str">
        <f>IF(Tabelle2!A257&gt;0,VLOOKUP(O258,Kunden!$B$1:$C$2000,2,FALSE),"")</f>
        <v/>
      </c>
    </row>
    <row r="259" spans="1:16" x14ac:dyDescent="0.25">
      <c r="A259" t="str">
        <f>IF(Tabelle2!A258&gt;0,Tabelle2!A258,"")</f>
        <v/>
      </c>
      <c r="B259" s="72" t="str">
        <f>IF(Tabelle2!A258&gt;0,(Tabelle2!B258)*1,"")</f>
        <v/>
      </c>
      <c r="C259" s="26" t="str">
        <f>IF(Tabelle2!A258&gt;0,Tabelle2!M258,"")</f>
        <v/>
      </c>
      <c r="D259" s="26"/>
      <c r="E259" s="3" t="str">
        <f>IF(Tabelle2!A258&gt;0,Tabelle2!K258,"")</f>
        <v/>
      </c>
      <c r="F259" t="str">
        <f>IF(Tabelle2!A258&gt;0,Tabelle2!Z258,"")</f>
        <v/>
      </c>
      <c r="G259" t="str">
        <f>IF(Tabelle2!A258&gt;0,Tabelle2!T258,"")</f>
        <v/>
      </c>
      <c r="H259" t="str">
        <f>IF(Tabelle2!A258&gt;0,Tabelle2!U258,"")</f>
        <v/>
      </c>
      <c r="I259" t="str">
        <f>IF(Tabelle2!A258&gt;0,Tabelle2!W258,"")</f>
        <v/>
      </c>
      <c r="J259" t="str">
        <f>IF(Tabelle2!A258&gt;0,Tabelle2!X258,"")</f>
        <v/>
      </c>
      <c r="K259" t="str">
        <f>IF(Tabelle2!A258&gt;0,Tabelle2!M258,"")</f>
        <v/>
      </c>
      <c r="L259" t="str">
        <f>IF(Tabelle2!A258&gt;0,Tabelle2!N258,"")</f>
        <v/>
      </c>
      <c r="M259" t="str">
        <f>IF(Tabelle2!A258&gt;0,Tabelle2!O258,"")</f>
        <v/>
      </c>
      <c r="N259" s="4" t="str">
        <f>IF(Tabelle2!A258&gt;0,Tabelle2!G258,"")</f>
        <v/>
      </c>
      <c r="O259" t="str">
        <f>IF(Tabelle2!A258&gt;0,Tabelle2!H258,"")</f>
        <v/>
      </c>
      <c r="P259" s="76" t="str">
        <f>IF(Tabelle2!A258&gt;0,VLOOKUP(O259,Kunden!$B$1:$C$2000,2,FALSE),"")</f>
        <v/>
      </c>
    </row>
    <row r="260" spans="1:16" x14ac:dyDescent="0.25">
      <c r="A260" t="str">
        <f>IF(Tabelle2!A259&gt;0,Tabelle2!A259,"")</f>
        <v/>
      </c>
      <c r="B260" s="72" t="str">
        <f>IF(Tabelle2!A259&gt;0,(Tabelle2!B259)*1,"")</f>
        <v/>
      </c>
      <c r="C260" s="26" t="str">
        <f>IF(Tabelle2!A259&gt;0,Tabelle2!M259,"")</f>
        <v/>
      </c>
      <c r="D260" s="26"/>
      <c r="E260" s="3" t="str">
        <f>IF(Tabelle2!A259&gt;0,Tabelle2!K259,"")</f>
        <v/>
      </c>
      <c r="F260" t="str">
        <f>IF(Tabelle2!A259&gt;0,Tabelle2!Z259,"")</f>
        <v/>
      </c>
      <c r="G260" t="str">
        <f>IF(Tabelle2!A259&gt;0,Tabelle2!T259,"")</f>
        <v/>
      </c>
      <c r="H260" t="str">
        <f>IF(Tabelle2!A259&gt;0,Tabelle2!U259,"")</f>
        <v/>
      </c>
      <c r="I260" t="str">
        <f>IF(Tabelle2!A259&gt;0,Tabelle2!W259,"")</f>
        <v/>
      </c>
      <c r="J260" t="str">
        <f>IF(Tabelle2!A259&gt;0,Tabelle2!X259,"")</f>
        <v/>
      </c>
      <c r="K260" t="str">
        <f>IF(Tabelle2!A259&gt;0,Tabelle2!M259,"")</f>
        <v/>
      </c>
      <c r="L260" t="str">
        <f>IF(Tabelle2!A259&gt;0,Tabelle2!N259,"")</f>
        <v/>
      </c>
      <c r="M260" t="str">
        <f>IF(Tabelle2!A259&gt;0,Tabelle2!O259,"")</f>
        <v/>
      </c>
      <c r="N260" s="4" t="str">
        <f>IF(Tabelle2!A259&gt;0,Tabelle2!G259,"")</f>
        <v/>
      </c>
      <c r="O260" t="str">
        <f>IF(Tabelle2!A259&gt;0,Tabelle2!H259,"")</f>
        <v/>
      </c>
      <c r="P260" s="76" t="str">
        <f>IF(Tabelle2!A259&gt;0,VLOOKUP(O260,Kunden!$B$1:$C$2000,2,FALSE),"")</f>
        <v/>
      </c>
    </row>
    <row r="261" spans="1:16" x14ac:dyDescent="0.25">
      <c r="A261" t="str">
        <f>IF(Tabelle2!A260&gt;0,Tabelle2!A260,"")</f>
        <v/>
      </c>
      <c r="B261" s="72" t="str">
        <f>IF(Tabelle2!A260&gt;0,(Tabelle2!B260)*1,"")</f>
        <v/>
      </c>
      <c r="C261" s="26" t="str">
        <f>IF(Tabelle2!A260&gt;0,Tabelle2!M260,"")</f>
        <v/>
      </c>
      <c r="D261" s="26"/>
      <c r="E261" s="3" t="str">
        <f>IF(Tabelle2!A260&gt;0,Tabelle2!K260,"")</f>
        <v/>
      </c>
      <c r="F261" t="str">
        <f>IF(Tabelle2!A260&gt;0,Tabelle2!Z260,"")</f>
        <v/>
      </c>
      <c r="G261" t="str">
        <f>IF(Tabelle2!A260&gt;0,Tabelle2!T260,"")</f>
        <v/>
      </c>
      <c r="H261" t="str">
        <f>IF(Tabelle2!A260&gt;0,Tabelle2!U260,"")</f>
        <v/>
      </c>
      <c r="I261" t="str">
        <f>IF(Tabelle2!A260&gt;0,Tabelle2!W260,"")</f>
        <v/>
      </c>
      <c r="J261" t="str">
        <f>IF(Tabelle2!A260&gt;0,Tabelle2!X260,"")</f>
        <v/>
      </c>
      <c r="K261" t="str">
        <f>IF(Tabelle2!A260&gt;0,Tabelle2!M260,"")</f>
        <v/>
      </c>
      <c r="L261" t="str">
        <f>IF(Tabelle2!A260&gt;0,Tabelle2!N260,"")</f>
        <v/>
      </c>
      <c r="M261" t="str">
        <f>IF(Tabelle2!A260&gt;0,Tabelle2!O260,"")</f>
        <v/>
      </c>
      <c r="N261" s="4" t="str">
        <f>IF(Tabelle2!A260&gt;0,Tabelle2!G260,"")</f>
        <v/>
      </c>
      <c r="O261" t="str">
        <f>IF(Tabelle2!A260&gt;0,Tabelle2!H260,"")</f>
        <v/>
      </c>
      <c r="P261" s="76" t="str">
        <f>IF(Tabelle2!A260&gt;0,VLOOKUP(O261,Kunden!$B$1:$C$2000,2,FALSE),"")</f>
        <v/>
      </c>
    </row>
    <row r="262" spans="1:16" x14ac:dyDescent="0.25">
      <c r="A262" t="str">
        <f>IF(Tabelle2!A261&gt;0,Tabelle2!A261,"")</f>
        <v/>
      </c>
      <c r="B262" s="72" t="str">
        <f>IF(Tabelle2!A261&gt;0,(Tabelle2!B261)*1,"")</f>
        <v/>
      </c>
      <c r="C262" s="26" t="str">
        <f>IF(Tabelle2!A261&gt;0,Tabelle2!M261,"")</f>
        <v/>
      </c>
      <c r="D262" s="26"/>
      <c r="E262" s="3" t="str">
        <f>IF(Tabelle2!A261&gt;0,Tabelle2!K261,"")</f>
        <v/>
      </c>
      <c r="F262" t="str">
        <f>IF(Tabelle2!A261&gt;0,Tabelle2!Z261,"")</f>
        <v/>
      </c>
      <c r="G262" t="str">
        <f>IF(Tabelle2!A261&gt;0,Tabelle2!T261,"")</f>
        <v/>
      </c>
      <c r="H262" t="str">
        <f>IF(Tabelle2!A261&gt;0,Tabelle2!U261,"")</f>
        <v/>
      </c>
      <c r="I262" t="str">
        <f>IF(Tabelle2!A261&gt;0,Tabelle2!W261,"")</f>
        <v/>
      </c>
      <c r="J262" t="str">
        <f>IF(Tabelle2!A261&gt;0,Tabelle2!X261,"")</f>
        <v/>
      </c>
      <c r="K262" t="str">
        <f>IF(Tabelle2!A261&gt;0,Tabelle2!M261,"")</f>
        <v/>
      </c>
      <c r="L262" t="str">
        <f>IF(Tabelle2!A261&gt;0,Tabelle2!N261,"")</f>
        <v/>
      </c>
      <c r="M262" t="str">
        <f>IF(Tabelle2!A261&gt;0,Tabelle2!O261,"")</f>
        <v/>
      </c>
      <c r="N262" s="4" t="str">
        <f>IF(Tabelle2!A261&gt;0,Tabelle2!G261,"")</f>
        <v/>
      </c>
      <c r="O262" t="str">
        <f>IF(Tabelle2!A261&gt;0,Tabelle2!H261,"")</f>
        <v/>
      </c>
      <c r="P262" s="76" t="str">
        <f>IF(Tabelle2!A261&gt;0,VLOOKUP(O262,Kunden!$B$1:$C$2000,2,FALSE),"")</f>
        <v/>
      </c>
    </row>
    <row r="263" spans="1:16" x14ac:dyDescent="0.25">
      <c r="A263" t="str">
        <f>IF(Tabelle2!A262&gt;0,Tabelle2!A262,"")</f>
        <v/>
      </c>
      <c r="B263" s="72" t="str">
        <f>IF(Tabelle2!A262&gt;0,(Tabelle2!B262)*1,"")</f>
        <v/>
      </c>
      <c r="C263" s="26" t="str">
        <f>IF(Tabelle2!A262&gt;0,Tabelle2!M262,"")</f>
        <v/>
      </c>
      <c r="D263" s="26"/>
      <c r="E263" s="3" t="str">
        <f>IF(Tabelle2!A262&gt;0,Tabelle2!K262,"")</f>
        <v/>
      </c>
      <c r="F263" t="str">
        <f>IF(Tabelle2!A262&gt;0,Tabelle2!Z262,"")</f>
        <v/>
      </c>
      <c r="G263" t="str">
        <f>IF(Tabelle2!A262&gt;0,Tabelle2!T262,"")</f>
        <v/>
      </c>
      <c r="H263" t="str">
        <f>IF(Tabelle2!A262&gt;0,Tabelle2!U262,"")</f>
        <v/>
      </c>
      <c r="I263" t="str">
        <f>IF(Tabelle2!A262&gt;0,Tabelle2!W262,"")</f>
        <v/>
      </c>
      <c r="J263" t="str">
        <f>IF(Tabelle2!A262&gt;0,Tabelle2!X262,"")</f>
        <v/>
      </c>
      <c r="K263" t="str">
        <f>IF(Tabelle2!A262&gt;0,Tabelle2!M262,"")</f>
        <v/>
      </c>
      <c r="L263" t="str">
        <f>IF(Tabelle2!A262&gt;0,Tabelle2!N262,"")</f>
        <v/>
      </c>
      <c r="M263" t="str">
        <f>IF(Tabelle2!A262&gt;0,Tabelle2!O262,"")</f>
        <v/>
      </c>
      <c r="N263" s="4" t="str">
        <f>IF(Tabelle2!A262&gt;0,Tabelle2!G262,"")</f>
        <v/>
      </c>
      <c r="O263" t="str">
        <f>IF(Tabelle2!A262&gt;0,Tabelle2!H262,"")</f>
        <v/>
      </c>
      <c r="P263" s="76" t="str">
        <f>IF(Tabelle2!A262&gt;0,VLOOKUP(O263,Kunden!$B$1:$C$2000,2,FALSE),"")</f>
        <v/>
      </c>
    </row>
    <row r="264" spans="1:16" x14ac:dyDescent="0.25">
      <c r="A264" t="str">
        <f>IF(Tabelle2!A263&gt;0,Tabelle2!A263,"")</f>
        <v/>
      </c>
      <c r="B264" s="72" t="str">
        <f>IF(Tabelle2!A263&gt;0,(Tabelle2!B263)*1,"")</f>
        <v/>
      </c>
      <c r="C264" s="26" t="str">
        <f>IF(Tabelle2!A263&gt;0,Tabelle2!M263,"")</f>
        <v/>
      </c>
      <c r="D264" s="26"/>
      <c r="E264" s="3" t="str">
        <f>IF(Tabelle2!A263&gt;0,Tabelle2!K263,"")</f>
        <v/>
      </c>
      <c r="F264" t="str">
        <f>IF(Tabelle2!A263&gt;0,Tabelle2!Z263,"")</f>
        <v/>
      </c>
      <c r="G264" t="str">
        <f>IF(Tabelle2!A263&gt;0,Tabelle2!T263,"")</f>
        <v/>
      </c>
      <c r="H264" t="str">
        <f>IF(Tabelle2!A263&gt;0,Tabelle2!U263,"")</f>
        <v/>
      </c>
      <c r="I264" t="str">
        <f>IF(Tabelle2!A263&gt;0,Tabelle2!W263,"")</f>
        <v/>
      </c>
      <c r="J264" t="str">
        <f>IF(Tabelle2!A263&gt;0,Tabelle2!X263,"")</f>
        <v/>
      </c>
      <c r="K264" t="str">
        <f>IF(Tabelle2!A263&gt;0,Tabelle2!M263,"")</f>
        <v/>
      </c>
      <c r="L264" t="str">
        <f>IF(Tabelle2!A263&gt;0,Tabelle2!N263,"")</f>
        <v/>
      </c>
      <c r="M264" t="str">
        <f>IF(Tabelle2!A263&gt;0,Tabelle2!O263,"")</f>
        <v/>
      </c>
      <c r="N264" s="4" t="str">
        <f>IF(Tabelle2!A263&gt;0,Tabelle2!G263,"")</f>
        <v/>
      </c>
      <c r="O264" t="str">
        <f>IF(Tabelle2!A263&gt;0,Tabelle2!H263,"")</f>
        <v/>
      </c>
      <c r="P264" s="76" t="str">
        <f>IF(Tabelle2!A263&gt;0,VLOOKUP(O264,Kunden!$B$1:$C$2000,2,FALSE),"")</f>
        <v/>
      </c>
    </row>
    <row r="265" spans="1:16" x14ac:dyDescent="0.25">
      <c r="A265" t="str">
        <f>IF(Tabelle2!A264&gt;0,Tabelle2!A264,"")</f>
        <v/>
      </c>
      <c r="B265" s="72" t="str">
        <f>IF(Tabelle2!A264&gt;0,(Tabelle2!B264)*1,"")</f>
        <v/>
      </c>
      <c r="C265" s="26" t="str">
        <f>IF(Tabelle2!A264&gt;0,Tabelle2!M264,"")</f>
        <v/>
      </c>
      <c r="D265" s="26"/>
      <c r="E265" s="3" t="str">
        <f>IF(Tabelle2!A264&gt;0,Tabelle2!K264,"")</f>
        <v/>
      </c>
      <c r="F265" t="str">
        <f>IF(Tabelle2!A264&gt;0,Tabelle2!Z264,"")</f>
        <v/>
      </c>
      <c r="G265" t="str">
        <f>IF(Tabelle2!A264&gt;0,Tabelle2!T264,"")</f>
        <v/>
      </c>
      <c r="H265" t="str">
        <f>IF(Tabelle2!A264&gt;0,Tabelle2!U264,"")</f>
        <v/>
      </c>
      <c r="I265" t="str">
        <f>IF(Tabelle2!A264&gt;0,Tabelle2!W264,"")</f>
        <v/>
      </c>
      <c r="J265" t="str">
        <f>IF(Tabelle2!A264&gt;0,Tabelle2!X264,"")</f>
        <v/>
      </c>
      <c r="K265" t="str">
        <f>IF(Tabelle2!A264&gt;0,Tabelle2!M264,"")</f>
        <v/>
      </c>
      <c r="L265" t="str">
        <f>IF(Tabelle2!A264&gt;0,Tabelle2!N264,"")</f>
        <v/>
      </c>
      <c r="M265" t="str">
        <f>IF(Tabelle2!A264&gt;0,Tabelle2!O264,"")</f>
        <v/>
      </c>
      <c r="N265" s="4" t="str">
        <f>IF(Tabelle2!A264&gt;0,Tabelle2!G264,"")</f>
        <v/>
      </c>
      <c r="O265" t="str">
        <f>IF(Tabelle2!A264&gt;0,Tabelle2!H264,"")</f>
        <v/>
      </c>
      <c r="P265" s="76" t="str">
        <f>IF(Tabelle2!A264&gt;0,VLOOKUP(O265,Kunden!$B$1:$C$2000,2,FALSE),"")</f>
        <v/>
      </c>
    </row>
    <row r="266" spans="1:16" x14ac:dyDescent="0.25">
      <c r="A266" t="str">
        <f>IF(Tabelle2!A265&gt;0,Tabelle2!A265,"")</f>
        <v/>
      </c>
      <c r="B266" s="72" t="str">
        <f>IF(Tabelle2!A265&gt;0,(Tabelle2!B265)*1,"")</f>
        <v/>
      </c>
      <c r="C266" s="26" t="str">
        <f>IF(Tabelle2!A265&gt;0,Tabelle2!M265,"")</f>
        <v/>
      </c>
      <c r="D266" s="26"/>
      <c r="E266" s="3" t="str">
        <f>IF(Tabelle2!A265&gt;0,Tabelle2!K265,"")</f>
        <v/>
      </c>
      <c r="F266" t="str">
        <f>IF(Tabelle2!A265&gt;0,Tabelle2!Z265,"")</f>
        <v/>
      </c>
      <c r="G266" t="str">
        <f>IF(Tabelle2!A265&gt;0,Tabelle2!T265,"")</f>
        <v/>
      </c>
      <c r="H266" t="str">
        <f>IF(Tabelle2!A265&gt;0,Tabelle2!U265,"")</f>
        <v/>
      </c>
      <c r="I266" t="str">
        <f>IF(Tabelle2!A265&gt;0,Tabelle2!W265,"")</f>
        <v/>
      </c>
      <c r="J266" t="str">
        <f>IF(Tabelle2!A265&gt;0,Tabelle2!X265,"")</f>
        <v/>
      </c>
      <c r="K266" t="str">
        <f>IF(Tabelle2!A265&gt;0,Tabelle2!M265,"")</f>
        <v/>
      </c>
      <c r="L266" t="str">
        <f>IF(Tabelle2!A265&gt;0,Tabelle2!N265,"")</f>
        <v/>
      </c>
      <c r="M266" t="str">
        <f>IF(Tabelle2!A265&gt;0,Tabelle2!O265,"")</f>
        <v/>
      </c>
      <c r="N266" s="4" t="str">
        <f>IF(Tabelle2!A265&gt;0,Tabelle2!G265,"")</f>
        <v/>
      </c>
      <c r="O266" t="str">
        <f>IF(Tabelle2!A265&gt;0,Tabelle2!H265,"")</f>
        <v/>
      </c>
      <c r="P266" s="76" t="str">
        <f>IF(Tabelle2!A265&gt;0,VLOOKUP(O266,Kunden!$B$1:$C$2000,2,FALSE),"")</f>
        <v/>
      </c>
    </row>
    <row r="267" spans="1:16" x14ac:dyDescent="0.25">
      <c r="A267" t="str">
        <f>IF(Tabelle2!A266&gt;0,Tabelle2!A266,"")</f>
        <v/>
      </c>
      <c r="B267" s="72" t="str">
        <f>IF(Tabelle2!A266&gt;0,(Tabelle2!B266)*1,"")</f>
        <v/>
      </c>
      <c r="C267" s="26" t="str">
        <f>IF(Tabelle2!A266&gt;0,Tabelle2!M266,"")</f>
        <v/>
      </c>
      <c r="D267" s="26"/>
      <c r="E267" s="3" t="str">
        <f>IF(Tabelle2!A266&gt;0,Tabelle2!K266,"")</f>
        <v/>
      </c>
      <c r="F267" t="str">
        <f>IF(Tabelle2!A266&gt;0,Tabelle2!Z266,"")</f>
        <v/>
      </c>
      <c r="G267" t="str">
        <f>IF(Tabelle2!A266&gt;0,Tabelle2!T266,"")</f>
        <v/>
      </c>
      <c r="H267" t="str">
        <f>IF(Tabelle2!A266&gt;0,Tabelle2!U266,"")</f>
        <v/>
      </c>
      <c r="I267" t="str">
        <f>IF(Tabelle2!A266&gt;0,Tabelle2!W266,"")</f>
        <v/>
      </c>
      <c r="J267" t="str">
        <f>IF(Tabelle2!A266&gt;0,Tabelle2!X266,"")</f>
        <v/>
      </c>
      <c r="K267" t="str">
        <f>IF(Tabelle2!A266&gt;0,Tabelle2!M266,"")</f>
        <v/>
      </c>
      <c r="L267" t="str">
        <f>IF(Tabelle2!A266&gt;0,Tabelle2!N266,"")</f>
        <v/>
      </c>
      <c r="M267" t="str">
        <f>IF(Tabelle2!A266&gt;0,Tabelle2!O266,"")</f>
        <v/>
      </c>
      <c r="N267" s="4" t="str">
        <f>IF(Tabelle2!A266&gt;0,Tabelle2!G266,"")</f>
        <v/>
      </c>
      <c r="O267" t="str">
        <f>IF(Tabelle2!A266&gt;0,Tabelle2!H266,"")</f>
        <v/>
      </c>
      <c r="P267" s="76" t="str">
        <f>IF(Tabelle2!A266&gt;0,VLOOKUP(O267,Kunden!$B$1:$C$2000,2,FALSE),"")</f>
        <v/>
      </c>
    </row>
    <row r="268" spans="1:16" x14ac:dyDescent="0.25">
      <c r="A268" t="str">
        <f>IF(Tabelle2!A267&gt;0,Tabelle2!A267,"")</f>
        <v/>
      </c>
      <c r="B268" s="72" t="str">
        <f>IF(Tabelle2!A267&gt;0,(Tabelle2!B267)*1,"")</f>
        <v/>
      </c>
      <c r="C268" s="26" t="str">
        <f>IF(Tabelle2!A267&gt;0,Tabelle2!M267,"")</f>
        <v/>
      </c>
      <c r="D268" s="26"/>
      <c r="E268" s="3" t="str">
        <f>IF(Tabelle2!A267&gt;0,Tabelle2!K267,"")</f>
        <v/>
      </c>
      <c r="F268" t="str">
        <f>IF(Tabelle2!A267&gt;0,Tabelle2!Z267,"")</f>
        <v/>
      </c>
      <c r="G268" t="str">
        <f>IF(Tabelle2!A267&gt;0,Tabelle2!T267,"")</f>
        <v/>
      </c>
      <c r="H268" t="str">
        <f>IF(Tabelle2!A267&gt;0,Tabelle2!U267,"")</f>
        <v/>
      </c>
      <c r="I268" t="str">
        <f>IF(Tabelle2!A267&gt;0,Tabelle2!W267,"")</f>
        <v/>
      </c>
      <c r="J268" t="str">
        <f>IF(Tabelle2!A267&gt;0,Tabelle2!X267,"")</f>
        <v/>
      </c>
      <c r="K268" t="str">
        <f>IF(Tabelle2!A267&gt;0,Tabelle2!M267,"")</f>
        <v/>
      </c>
      <c r="L268" t="str">
        <f>IF(Tabelle2!A267&gt;0,Tabelle2!N267,"")</f>
        <v/>
      </c>
      <c r="M268" t="str">
        <f>IF(Tabelle2!A267&gt;0,Tabelle2!O267,"")</f>
        <v/>
      </c>
      <c r="N268" s="4" t="str">
        <f>IF(Tabelle2!A267&gt;0,Tabelle2!G267,"")</f>
        <v/>
      </c>
      <c r="O268" t="str">
        <f>IF(Tabelle2!A267&gt;0,Tabelle2!H267,"")</f>
        <v/>
      </c>
      <c r="P268" s="76" t="str">
        <f>IF(Tabelle2!A267&gt;0,VLOOKUP(O268,Kunden!$B$1:$C$2000,2,FALSE),"")</f>
        <v/>
      </c>
    </row>
    <row r="269" spans="1:16" x14ac:dyDescent="0.25">
      <c r="A269" t="str">
        <f>IF(Tabelle2!A268&gt;0,Tabelle2!A268,"")</f>
        <v/>
      </c>
      <c r="B269" s="72" t="str">
        <f>IF(Tabelle2!A268&gt;0,(Tabelle2!B268)*1,"")</f>
        <v/>
      </c>
      <c r="C269" s="26" t="str">
        <f>IF(Tabelle2!A268&gt;0,Tabelle2!M268,"")</f>
        <v/>
      </c>
      <c r="D269" s="26"/>
      <c r="E269" s="3" t="str">
        <f>IF(Tabelle2!A268&gt;0,Tabelle2!K268,"")</f>
        <v/>
      </c>
      <c r="F269" t="str">
        <f>IF(Tabelle2!A268&gt;0,Tabelle2!Z268,"")</f>
        <v/>
      </c>
      <c r="G269" t="str">
        <f>IF(Tabelle2!A268&gt;0,Tabelle2!T268,"")</f>
        <v/>
      </c>
      <c r="H269" t="str">
        <f>IF(Tabelle2!A268&gt;0,Tabelle2!U268,"")</f>
        <v/>
      </c>
      <c r="I269" t="str">
        <f>IF(Tabelle2!A268&gt;0,Tabelle2!W268,"")</f>
        <v/>
      </c>
      <c r="J269" t="str">
        <f>IF(Tabelle2!A268&gt;0,Tabelle2!X268,"")</f>
        <v/>
      </c>
      <c r="K269" t="str">
        <f>IF(Tabelle2!A268&gt;0,Tabelle2!M268,"")</f>
        <v/>
      </c>
      <c r="L269" t="str">
        <f>IF(Tabelle2!A268&gt;0,Tabelle2!N268,"")</f>
        <v/>
      </c>
      <c r="M269" t="str">
        <f>IF(Tabelle2!A268&gt;0,Tabelle2!O268,"")</f>
        <v/>
      </c>
      <c r="N269" s="4" t="str">
        <f>IF(Tabelle2!A268&gt;0,Tabelle2!G268,"")</f>
        <v/>
      </c>
      <c r="O269" t="str">
        <f>IF(Tabelle2!A268&gt;0,Tabelle2!H268,"")</f>
        <v/>
      </c>
      <c r="P269" s="76" t="str">
        <f>IF(Tabelle2!A268&gt;0,VLOOKUP(O269,Kunden!$B$1:$C$2000,2,FALSE),"")</f>
        <v/>
      </c>
    </row>
    <row r="270" spans="1:16" x14ac:dyDescent="0.25">
      <c r="A270" t="str">
        <f>IF(Tabelle2!A269&gt;0,Tabelle2!A269,"")</f>
        <v/>
      </c>
      <c r="B270" s="72" t="str">
        <f>IF(Tabelle2!A269&gt;0,(Tabelle2!B269)*1,"")</f>
        <v/>
      </c>
      <c r="C270" s="26" t="str">
        <f>IF(Tabelle2!A269&gt;0,Tabelle2!M269,"")</f>
        <v/>
      </c>
      <c r="D270" s="26"/>
      <c r="E270" s="3" t="str">
        <f>IF(Tabelle2!A269&gt;0,Tabelle2!K269,"")</f>
        <v/>
      </c>
      <c r="F270" t="str">
        <f>IF(Tabelle2!A269&gt;0,Tabelle2!Z269,"")</f>
        <v/>
      </c>
      <c r="G270" t="str">
        <f>IF(Tabelle2!A269&gt;0,Tabelle2!T269,"")</f>
        <v/>
      </c>
      <c r="H270" t="str">
        <f>IF(Tabelle2!A269&gt;0,Tabelle2!U269,"")</f>
        <v/>
      </c>
      <c r="I270" t="str">
        <f>IF(Tabelle2!A269&gt;0,Tabelle2!W269,"")</f>
        <v/>
      </c>
      <c r="J270" t="str">
        <f>IF(Tabelle2!A269&gt;0,Tabelle2!X269,"")</f>
        <v/>
      </c>
      <c r="K270" t="str">
        <f>IF(Tabelle2!A269&gt;0,Tabelle2!M269,"")</f>
        <v/>
      </c>
      <c r="L270" t="str">
        <f>IF(Tabelle2!A269&gt;0,Tabelle2!N269,"")</f>
        <v/>
      </c>
      <c r="M270" t="str">
        <f>IF(Tabelle2!A269&gt;0,Tabelle2!O269,"")</f>
        <v/>
      </c>
      <c r="N270" s="4" t="str">
        <f>IF(Tabelle2!A269&gt;0,Tabelle2!G269,"")</f>
        <v/>
      </c>
      <c r="O270" t="str">
        <f>IF(Tabelle2!A269&gt;0,Tabelle2!H269,"")</f>
        <v/>
      </c>
      <c r="P270" s="76" t="str">
        <f>IF(Tabelle2!A269&gt;0,VLOOKUP(O270,Kunden!$B$1:$C$2000,2,FALSE),"")</f>
        <v/>
      </c>
    </row>
    <row r="271" spans="1:16" x14ac:dyDescent="0.25">
      <c r="A271" t="str">
        <f>IF(Tabelle2!A270&gt;0,Tabelle2!A270,"")</f>
        <v/>
      </c>
      <c r="B271" s="72" t="str">
        <f>IF(Tabelle2!A270&gt;0,(Tabelle2!B270)*1,"")</f>
        <v/>
      </c>
      <c r="C271" s="26" t="str">
        <f>IF(Tabelle2!A270&gt;0,Tabelle2!M270,"")</f>
        <v/>
      </c>
      <c r="D271" s="26"/>
      <c r="E271" s="3" t="str">
        <f>IF(Tabelle2!A270&gt;0,Tabelle2!K270,"")</f>
        <v/>
      </c>
      <c r="F271" t="str">
        <f>IF(Tabelle2!A270&gt;0,Tabelle2!Z270,"")</f>
        <v/>
      </c>
      <c r="G271" t="str">
        <f>IF(Tabelle2!A270&gt;0,Tabelle2!T270,"")</f>
        <v/>
      </c>
      <c r="H271" t="str">
        <f>IF(Tabelle2!A270&gt;0,Tabelle2!U270,"")</f>
        <v/>
      </c>
      <c r="I271" t="str">
        <f>IF(Tabelle2!A270&gt;0,Tabelle2!W270,"")</f>
        <v/>
      </c>
      <c r="J271" t="str">
        <f>IF(Tabelle2!A270&gt;0,Tabelle2!X270,"")</f>
        <v/>
      </c>
      <c r="K271" t="str">
        <f>IF(Tabelle2!A270&gt;0,Tabelle2!M270,"")</f>
        <v/>
      </c>
      <c r="L271" t="str">
        <f>IF(Tabelle2!A270&gt;0,Tabelle2!N270,"")</f>
        <v/>
      </c>
      <c r="M271" t="str">
        <f>IF(Tabelle2!A270&gt;0,Tabelle2!O270,"")</f>
        <v/>
      </c>
      <c r="N271" s="4" t="str">
        <f>IF(Tabelle2!A270&gt;0,Tabelle2!G270,"")</f>
        <v/>
      </c>
      <c r="O271" t="str">
        <f>IF(Tabelle2!A270&gt;0,Tabelle2!H270,"")</f>
        <v/>
      </c>
      <c r="P271" s="76" t="str">
        <f>IF(Tabelle2!A270&gt;0,VLOOKUP(O271,Kunden!$B$1:$C$2000,2,FALSE),"")</f>
        <v/>
      </c>
    </row>
    <row r="272" spans="1:16" x14ac:dyDescent="0.25">
      <c r="A272" t="str">
        <f>IF(Tabelle2!A271&gt;0,Tabelle2!A271,"")</f>
        <v/>
      </c>
      <c r="B272" s="72" t="str">
        <f>IF(Tabelle2!A271&gt;0,(Tabelle2!B271)*1,"")</f>
        <v/>
      </c>
      <c r="C272" s="26" t="str">
        <f>IF(Tabelle2!A271&gt;0,Tabelle2!M271,"")</f>
        <v/>
      </c>
      <c r="D272" s="26"/>
      <c r="E272" s="3" t="str">
        <f>IF(Tabelle2!A271&gt;0,Tabelle2!K271,"")</f>
        <v/>
      </c>
      <c r="F272" t="str">
        <f>IF(Tabelle2!A271&gt;0,Tabelle2!Z271,"")</f>
        <v/>
      </c>
      <c r="G272" t="str">
        <f>IF(Tabelle2!A271&gt;0,Tabelle2!T271,"")</f>
        <v/>
      </c>
      <c r="H272" t="str">
        <f>IF(Tabelle2!A271&gt;0,Tabelle2!U271,"")</f>
        <v/>
      </c>
      <c r="I272" t="str">
        <f>IF(Tabelle2!A271&gt;0,Tabelle2!W271,"")</f>
        <v/>
      </c>
      <c r="J272" t="str">
        <f>IF(Tabelle2!A271&gt;0,Tabelle2!X271,"")</f>
        <v/>
      </c>
      <c r="K272" t="str">
        <f>IF(Tabelle2!A271&gt;0,Tabelle2!M271,"")</f>
        <v/>
      </c>
      <c r="L272" t="str">
        <f>IF(Tabelle2!A271&gt;0,Tabelle2!N271,"")</f>
        <v/>
      </c>
      <c r="M272" t="str">
        <f>IF(Tabelle2!A271&gt;0,Tabelle2!O271,"")</f>
        <v/>
      </c>
      <c r="N272" s="4" t="str">
        <f>IF(Tabelle2!A271&gt;0,Tabelle2!G271,"")</f>
        <v/>
      </c>
      <c r="O272" t="str">
        <f>IF(Tabelle2!A271&gt;0,Tabelle2!H271,"")</f>
        <v/>
      </c>
      <c r="P272" s="76" t="str">
        <f>IF(Tabelle2!A271&gt;0,VLOOKUP(O272,Kunden!$B$1:$C$2000,2,FALSE),"")</f>
        <v/>
      </c>
    </row>
    <row r="273" spans="1:16" x14ac:dyDescent="0.25">
      <c r="A273" t="str">
        <f>IF(Tabelle2!A272&gt;0,Tabelle2!A272,"")</f>
        <v/>
      </c>
      <c r="B273" s="72" t="str">
        <f>IF(Tabelle2!A272&gt;0,(Tabelle2!B272)*1,"")</f>
        <v/>
      </c>
      <c r="C273" s="26" t="str">
        <f>IF(Tabelle2!A272&gt;0,Tabelle2!M272,"")</f>
        <v/>
      </c>
      <c r="D273" s="26"/>
      <c r="E273" s="3" t="str">
        <f>IF(Tabelle2!A272&gt;0,Tabelle2!K272,"")</f>
        <v/>
      </c>
      <c r="F273" t="str">
        <f>IF(Tabelle2!A272&gt;0,Tabelle2!Z272,"")</f>
        <v/>
      </c>
      <c r="G273" t="str">
        <f>IF(Tabelle2!A272&gt;0,Tabelle2!T272,"")</f>
        <v/>
      </c>
      <c r="H273" t="str">
        <f>IF(Tabelle2!A272&gt;0,Tabelle2!U272,"")</f>
        <v/>
      </c>
      <c r="I273" t="str">
        <f>IF(Tabelle2!A272&gt;0,Tabelle2!W272,"")</f>
        <v/>
      </c>
      <c r="J273" t="str">
        <f>IF(Tabelle2!A272&gt;0,Tabelle2!X272,"")</f>
        <v/>
      </c>
      <c r="K273" t="str">
        <f>IF(Tabelle2!A272&gt;0,Tabelle2!M272,"")</f>
        <v/>
      </c>
      <c r="L273" t="str">
        <f>IF(Tabelle2!A272&gt;0,Tabelle2!N272,"")</f>
        <v/>
      </c>
      <c r="M273" t="str">
        <f>IF(Tabelle2!A272&gt;0,Tabelle2!O272,"")</f>
        <v/>
      </c>
      <c r="N273" s="4" t="str">
        <f>IF(Tabelle2!A272&gt;0,Tabelle2!G272,"")</f>
        <v/>
      </c>
      <c r="O273" t="str">
        <f>IF(Tabelle2!A272&gt;0,Tabelle2!H272,"")</f>
        <v/>
      </c>
      <c r="P273" s="76" t="str">
        <f>IF(Tabelle2!A272&gt;0,VLOOKUP(O273,Kunden!$B$1:$C$2000,2,FALSE),"")</f>
        <v/>
      </c>
    </row>
    <row r="274" spans="1:16" x14ac:dyDescent="0.25">
      <c r="A274" t="str">
        <f>IF(Tabelle2!A273&gt;0,Tabelle2!A273,"")</f>
        <v/>
      </c>
      <c r="B274" s="72" t="str">
        <f>IF(Tabelle2!A273&gt;0,(Tabelle2!B273)*1,"")</f>
        <v/>
      </c>
      <c r="C274" s="26" t="str">
        <f>IF(Tabelle2!A273&gt;0,Tabelle2!M273,"")</f>
        <v/>
      </c>
      <c r="D274" s="26"/>
      <c r="E274" s="3" t="str">
        <f>IF(Tabelle2!A273&gt;0,Tabelle2!K273,"")</f>
        <v/>
      </c>
      <c r="F274" t="str">
        <f>IF(Tabelle2!A273&gt;0,Tabelle2!Z273,"")</f>
        <v/>
      </c>
      <c r="G274" t="str">
        <f>IF(Tabelle2!A273&gt;0,Tabelle2!T273,"")</f>
        <v/>
      </c>
      <c r="H274" t="str">
        <f>IF(Tabelle2!A273&gt;0,Tabelle2!U273,"")</f>
        <v/>
      </c>
      <c r="I274" t="str">
        <f>IF(Tabelle2!A273&gt;0,Tabelle2!W273,"")</f>
        <v/>
      </c>
      <c r="J274" t="str">
        <f>IF(Tabelle2!A273&gt;0,Tabelle2!X273,"")</f>
        <v/>
      </c>
      <c r="K274" t="str">
        <f>IF(Tabelle2!A273&gt;0,Tabelle2!M273,"")</f>
        <v/>
      </c>
      <c r="L274" t="str">
        <f>IF(Tabelle2!A273&gt;0,Tabelle2!N273,"")</f>
        <v/>
      </c>
      <c r="M274" t="str">
        <f>IF(Tabelle2!A273&gt;0,Tabelle2!O273,"")</f>
        <v/>
      </c>
      <c r="N274" s="4" t="str">
        <f>IF(Tabelle2!A273&gt;0,Tabelle2!G273,"")</f>
        <v/>
      </c>
      <c r="O274" t="str">
        <f>IF(Tabelle2!A273&gt;0,Tabelle2!H273,"")</f>
        <v/>
      </c>
      <c r="P274" s="76" t="str">
        <f>IF(Tabelle2!A273&gt;0,VLOOKUP(O274,Kunden!$B$1:$C$2000,2,FALSE),"")</f>
        <v/>
      </c>
    </row>
    <row r="275" spans="1:16" x14ac:dyDescent="0.25">
      <c r="A275" t="str">
        <f>IF(Tabelle2!A274&gt;0,Tabelle2!A274,"")</f>
        <v/>
      </c>
      <c r="B275" s="72" t="str">
        <f>IF(Tabelle2!A274&gt;0,(Tabelle2!B274)*1,"")</f>
        <v/>
      </c>
      <c r="C275" s="26" t="str">
        <f>IF(Tabelle2!A274&gt;0,Tabelle2!M274,"")</f>
        <v/>
      </c>
      <c r="D275" s="26"/>
      <c r="E275" s="3" t="str">
        <f>IF(Tabelle2!A274&gt;0,Tabelle2!K274,"")</f>
        <v/>
      </c>
      <c r="F275" t="str">
        <f>IF(Tabelle2!A274&gt;0,Tabelle2!Z274,"")</f>
        <v/>
      </c>
      <c r="G275" t="str">
        <f>IF(Tabelle2!A274&gt;0,Tabelle2!T274,"")</f>
        <v/>
      </c>
      <c r="H275" t="str">
        <f>IF(Tabelle2!A274&gt;0,Tabelle2!U274,"")</f>
        <v/>
      </c>
      <c r="I275" t="str">
        <f>IF(Tabelle2!A274&gt;0,Tabelle2!W274,"")</f>
        <v/>
      </c>
      <c r="J275" t="str">
        <f>IF(Tabelle2!A274&gt;0,Tabelle2!X274,"")</f>
        <v/>
      </c>
      <c r="K275" t="str">
        <f>IF(Tabelle2!A274&gt;0,Tabelle2!M274,"")</f>
        <v/>
      </c>
      <c r="L275" t="str">
        <f>IF(Tabelle2!A274&gt;0,Tabelle2!N274,"")</f>
        <v/>
      </c>
      <c r="M275" t="str">
        <f>IF(Tabelle2!A274&gt;0,Tabelle2!O274,"")</f>
        <v/>
      </c>
      <c r="N275" s="4" t="str">
        <f>IF(Tabelle2!A274&gt;0,Tabelle2!G274,"")</f>
        <v/>
      </c>
      <c r="O275" t="str">
        <f>IF(Tabelle2!A274&gt;0,Tabelle2!H274,"")</f>
        <v/>
      </c>
      <c r="P275" s="76" t="str">
        <f>IF(Tabelle2!A274&gt;0,VLOOKUP(O275,Kunden!$B$1:$C$2000,2,FALSE),"")</f>
        <v/>
      </c>
    </row>
    <row r="276" spans="1:16" x14ac:dyDescent="0.25">
      <c r="A276" t="str">
        <f>IF(Tabelle2!A275&gt;0,Tabelle2!A275,"")</f>
        <v/>
      </c>
      <c r="B276" s="72" t="str">
        <f>IF(Tabelle2!A275&gt;0,(Tabelle2!B275)*1,"")</f>
        <v/>
      </c>
      <c r="C276" s="26" t="str">
        <f>IF(Tabelle2!A275&gt;0,Tabelle2!M275,"")</f>
        <v/>
      </c>
      <c r="D276" s="26"/>
      <c r="E276" s="3" t="str">
        <f>IF(Tabelle2!A275&gt;0,Tabelle2!K275,"")</f>
        <v/>
      </c>
      <c r="F276" t="str">
        <f>IF(Tabelle2!A275&gt;0,Tabelle2!Z275,"")</f>
        <v/>
      </c>
      <c r="G276" t="str">
        <f>IF(Tabelle2!A275&gt;0,Tabelle2!T275,"")</f>
        <v/>
      </c>
      <c r="H276" t="str">
        <f>IF(Tabelle2!A275&gt;0,Tabelle2!U275,"")</f>
        <v/>
      </c>
      <c r="I276" t="str">
        <f>IF(Tabelle2!A275&gt;0,Tabelle2!W275,"")</f>
        <v/>
      </c>
      <c r="J276" t="str">
        <f>IF(Tabelle2!A275&gt;0,Tabelle2!X275,"")</f>
        <v/>
      </c>
      <c r="K276" t="str">
        <f>IF(Tabelle2!A275&gt;0,Tabelle2!M275,"")</f>
        <v/>
      </c>
      <c r="L276" t="str">
        <f>IF(Tabelle2!A275&gt;0,Tabelle2!N275,"")</f>
        <v/>
      </c>
      <c r="M276" t="str">
        <f>IF(Tabelle2!A275&gt;0,Tabelle2!O275,"")</f>
        <v/>
      </c>
      <c r="N276" s="4" t="str">
        <f>IF(Tabelle2!A275&gt;0,Tabelle2!G275,"")</f>
        <v/>
      </c>
      <c r="O276" t="str">
        <f>IF(Tabelle2!A275&gt;0,Tabelle2!H275,"")</f>
        <v/>
      </c>
      <c r="P276" s="76" t="str">
        <f>IF(Tabelle2!A275&gt;0,VLOOKUP(O276,Kunden!$B$1:$C$2000,2,FALSE),"")</f>
        <v/>
      </c>
    </row>
    <row r="277" spans="1:16" x14ac:dyDescent="0.25">
      <c r="A277" t="str">
        <f>IF(Tabelle2!A276&gt;0,Tabelle2!A276,"")</f>
        <v/>
      </c>
      <c r="B277" s="72" t="str">
        <f>IF(Tabelle2!A276&gt;0,(Tabelle2!B276)*1,"")</f>
        <v/>
      </c>
      <c r="C277" s="26" t="str">
        <f>IF(Tabelle2!A276&gt;0,Tabelle2!M276,"")</f>
        <v/>
      </c>
      <c r="D277" s="26"/>
      <c r="E277" s="3" t="str">
        <f>IF(Tabelle2!A276&gt;0,Tabelle2!K276,"")</f>
        <v/>
      </c>
      <c r="F277" t="str">
        <f>IF(Tabelle2!A276&gt;0,Tabelle2!Z276,"")</f>
        <v/>
      </c>
      <c r="G277" t="str">
        <f>IF(Tabelle2!A276&gt;0,Tabelle2!T276,"")</f>
        <v/>
      </c>
      <c r="H277" t="str">
        <f>IF(Tabelle2!A276&gt;0,Tabelle2!U276,"")</f>
        <v/>
      </c>
      <c r="I277" t="str">
        <f>IF(Tabelle2!A276&gt;0,Tabelle2!W276,"")</f>
        <v/>
      </c>
      <c r="J277" t="str">
        <f>IF(Tabelle2!A276&gt;0,Tabelle2!X276,"")</f>
        <v/>
      </c>
      <c r="K277" t="str">
        <f>IF(Tabelle2!A276&gt;0,Tabelle2!M276,"")</f>
        <v/>
      </c>
      <c r="L277" t="str">
        <f>IF(Tabelle2!A276&gt;0,Tabelle2!N276,"")</f>
        <v/>
      </c>
      <c r="M277" t="str">
        <f>IF(Tabelle2!A276&gt;0,Tabelle2!O276,"")</f>
        <v/>
      </c>
      <c r="N277" s="4" t="str">
        <f>IF(Tabelle2!A276&gt;0,Tabelle2!G276,"")</f>
        <v/>
      </c>
      <c r="O277" t="str">
        <f>IF(Tabelle2!A276&gt;0,Tabelle2!H276,"")</f>
        <v/>
      </c>
      <c r="P277" s="76" t="str">
        <f>IF(Tabelle2!A276&gt;0,VLOOKUP(O277,Kunden!$B$1:$C$2000,2,FALSE),"")</f>
        <v/>
      </c>
    </row>
    <row r="278" spans="1:16" x14ac:dyDescent="0.25">
      <c r="A278" t="str">
        <f>IF(Tabelle2!A277&gt;0,Tabelle2!A277,"")</f>
        <v/>
      </c>
      <c r="B278" s="72" t="str">
        <f>IF(Tabelle2!A277&gt;0,(Tabelle2!B277)*1,"")</f>
        <v/>
      </c>
      <c r="C278" s="26" t="str">
        <f>IF(Tabelle2!A277&gt;0,Tabelle2!M277,"")</f>
        <v/>
      </c>
      <c r="D278" s="26"/>
      <c r="E278" s="3" t="str">
        <f>IF(Tabelle2!A277&gt;0,Tabelle2!K277,"")</f>
        <v/>
      </c>
      <c r="F278" t="str">
        <f>IF(Tabelle2!A277&gt;0,Tabelle2!Z277,"")</f>
        <v/>
      </c>
      <c r="G278" t="str">
        <f>IF(Tabelle2!A277&gt;0,Tabelle2!T277,"")</f>
        <v/>
      </c>
      <c r="H278" t="str">
        <f>IF(Tabelle2!A277&gt;0,Tabelle2!U277,"")</f>
        <v/>
      </c>
      <c r="I278" t="str">
        <f>IF(Tabelle2!A277&gt;0,Tabelle2!W277,"")</f>
        <v/>
      </c>
      <c r="J278" t="str">
        <f>IF(Tabelle2!A277&gt;0,Tabelle2!X277,"")</f>
        <v/>
      </c>
      <c r="K278" t="str">
        <f>IF(Tabelle2!A277&gt;0,Tabelle2!M277,"")</f>
        <v/>
      </c>
      <c r="L278" t="str">
        <f>IF(Tabelle2!A277&gt;0,Tabelle2!N277,"")</f>
        <v/>
      </c>
      <c r="M278" t="str">
        <f>IF(Tabelle2!A277&gt;0,Tabelle2!O277,"")</f>
        <v/>
      </c>
      <c r="N278" s="4" t="str">
        <f>IF(Tabelle2!A277&gt;0,Tabelle2!G277,"")</f>
        <v/>
      </c>
      <c r="O278" t="str">
        <f>IF(Tabelle2!A277&gt;0,Tabelle2!H277,"")</f>
        <v/>
      </c>
      <c r="P278" s="76" t="str">
        <f>IF(Tabelle2!A277&gt;0,VLOOKUP(O278,Kunden!$B$1:$C$2000,2,FALSE),"")</f>
        <v/>
      </c>
    </row>
    <row r="279" spans="1:16" x14ac:dyDescent="0.25">
      <c r="A279" t="str">
        <f>IF(Tabelle2!A278&gt;0,Tabelle2!A278,"")</f>
        <v/>
      </c>
      <c r="B279" s="72" t="str">
        <f>IF(Tabelle2!A278&gt;0,(Tabelle2!B278)*1,"")</f>
        <v/>
      </c>
      <c r="C279" s="26" t="str">
        <f>IF(Tabelle2!A278&gt;0,Tabelle2!M278,"")</f>
        <v/>
      </c>
      <c r="D279" s="26"/>
      <c r="E279" s="3" t="str">
        <f>IF(Tabelle2!A278&gt;0,Tabelle2!K278,"")</f>
        <v/>
      </c>
      <c r="F279" t="str">
        <f>IF(Tabelle2!A278&gt;0,Tabelle2!Z278,"")</f>
        <v/>
      </c>
      <c r="G279" t="str">
        <f>IF(Tabelle2!A278&gt;0,Tabelle2!T278,"")</f>
        <v/>
      </c>
      <c r="H279" t="str">
        <f>IF(Tabelle2!A278&gt;0,Tabelle2!U278,"")</f>
        <v/>
      </c>
      <c r="I279" t="str">
        <f>IF(Tabelle2!A278&gt;0,Tabelle2!W278,"")</f>
        <v/>
      </c>
      <c r="J279" t="str">
        <f>IF(Tabelle2!A278&gt;0,Tabelle2!X278,"")</f>
        <v/>
      </c>
      <c r="K279" t="str">
        <f>IF(Tabelle2!A278&gt;0,Tabelle2!M278,"")</f>
        <v/>
      </c>
      <c r="L279" t="str">
        <f>IF(Tabelle2!A278&gt;0,Tabelle2!N278,"")</f>
        <v/>
      </c>
      <c r="M279" t="str">
        <f>IF(Tabelle2!A278&gt;0,Tabelle2!O278,"")</f>
        <v/>
      </c>
      <c r="N279" s="4" t="str">
        <f>IF(Tabelle2!A278&gt;0,Tabelle2!G278,"")</f>
        <v/>
      </c>
      <c r="O279" t="str">
        <f>IF(Tabelle2!A278&gt;0,Tabelle2!H278,"")</f>
        <v/>
      </c>
      <c r="P279" s="76" t="str">
        <f>IF(Tabelle2!A278&gt;0,VLOOKUP(O279,Kunden!$B$1:$C$2000,2,FALSE),"")</f>
        <v/>
      </c>
    </row>
    <row r="280" spans="1:16" x14ac:dyDescent="0.25">
      <c r="A280" t="str">
        <f>IF(Tabelle2!A279&gt;0,Tabelle2!A279,"")</f>
        <v/>
      </c>
      <c r="B280" s="72" t="str">
        <f>IF(Tabelle2!A279&gt;0,(Tabelle2!B279)*1,"")</f>
        <v/>
      </c>
      <c r="C280" s="26" t="str">
        <f>IF(Tabelle2!A279&gt;0,Tabelle2!M279,"")</f>
        <v/>
      </c>
      <c r="D280" s="26"/>
      <c r="E280" s="3" t="str">
        <f>IF(Tabelle2!A279&gt;0,Tabelle2!K279,"")</f>
        <v/>
      </c>
      <c r="F280" t="str">
        <f>IF(Tabelle2!A279&gt;0,Tabelle2!Z279,"")</f>
        <v/>
      </c>
      <c r="G280" t="str">
        <f>IF(Tabelle2!A279&gt;0,Tabelle2!T279,"")</f>
        <v/>
      </c>
      <c r="H280" t="str">
        <f>IF(Tabelle2!A279&gt;0,Tabelle2!U279,"")</f>
        <v/>
      </c>
      <c r="I280" t="str">
        <f>IF(Tabelle2!A279&gt;0,Tabelle2!W279,"")</f>
        <v/>
      </c>
      <c r="J280" t="str">
        <f>IF(Tabelle2!A279&gt;0,Tabelle2!X279,"")</f>
        <v/>
      </c>
      <c r="K280" t="str">
        <f>IF(Tabelle2!A279&gt;0,Tabelle2!M279,"")</f>
        <v/>
      </c>
      <c r="L280" t="str">
        <f>IF(Tabelle2!A279&gt;0,Tabelle2!N279,"")</f>
        <v/>
      </c>
      <c r="M280" t="str">
        <f>IF(Tabelle2!A279&gt;0,Tabelle2!O279,"")</f>
        <v/>
      </c>
      <c r="N280" s="4" t="str">
        <f>IF(Tabelle2!A279&gt;0,Tabelle2!G279,"")</f>
        <v/>
      </c>
      <c r="O280" t="str">
        <f>IF(Tabelle2!A279&gt;0,Tabelle2!H279,"")</f>
        <v/>
      </c>
      <c r="P280" s="76" t="str">
        <f>IF(Tabelle2!A279&gt;0,VLOOKUP(O280,Kunden!$B$1:$C$2000,2,FALSE),"")</f>
        <v/>
      </c>
    </row>
    <row r="281" spans="1:16" x14ac:dyDescent="0.25">
      <c r="A281" t="str">
        <f>IF(Tabelle2!A280&gt;0,Tabelle2!A280,"")</f>
        <v/>
      </c>
      <c r="B281" s="72" t="str">
        <f>IF(Tabelle2!A280&gt;0,(Tabelle2!B280)*1,"")</f>
        <v/>
      </c>
      <c r="C281" s="26" t="str">
        <f>IF(Tabelle2!A280&gt;0,Tabelle2!M280,"")</f>
        <v/>
      </c>
      <c r="D281" s="26"/>
      <c r="E281" s="3" t="str">
        <f>IF(Tabelle2!A280&gt;0,Tabelle2!K280,"")</f>
        <v/>
      </c>
      <c r="F281" t="str">
        <f>IF(Tabelle2!A280&gt;0,Tabelle2!Z280,"")</f>
        <v/>
      </c>
      <c r="G281" t="str">
        <f>IF(Tabelle2!A280&gt;0,Tabelle2!T280,"")</f>
        <v/>
      </c>
      <c r="H281" t="str">
        <f>IF(Tabelle2!A280&gt;0,Tabelle2!U280,"")</f>
        <v/>
      </c>
      <c r="I281" t="str">
        <f>IF(Tabelle2!A280&gt;0,Tabelle2!W280,"")</f>
        <v/>
      </c>
      <c r="J281" t="str">
        <f>IF(Tabelle2!A280&gt;0,Tabelle2!X280,"")</f>
        <v/>
      </c>
      <c r="K281" t="str">
        <f>IF(Tabelle2!A280&gt;0,Tabelle2!M280,"")</f>
        <v/>
      </c>
      <c r="L281" t="str">
        <f>IF(Tabelle2!A280&gt;0,Tabelle2!N280,"")</f>
        <v/>
      </c>
      <c r="M281" t="str">
        <f>IF(Tabelle2!A280&gt;0,Tabelle2!O280,"")</f>
        <v/>
      </c>
      <c r="N281" s="4" t="str">
        <f>IF(Tabelle2!A280&gt;0,Tabelle2!G280,"")</f>
        <v/>
      </c>
      <c r="O281" t="str">
        <f>IF(Tabelle2!A280&gt;0,Tabelle2!H280,"")</f>
        <v/>
      </c>
      <c r="P281" s="76" t="str">
        <f>IF(Tabelle2!A280&gt;0,VLOOKUP(O281,Kunden!$B$1:$C$2000,2,FALSE),"")</f>
        <v/>
      </c>
    </row>
    <row r="282" spans="1:16" x14ac:dyDescent="0.25">
      <c r="A282" t="str">
        <f>IF(Tabelle2!A281&gt;0,Tabelle2!A281,"")</f>
        <v/>
      </c>
      <c r="B282" s="72" t="str">
        <f>IF(Tabelle2!A281&gt;0,(Tabelle2!B281)*1,"")</f>
        <v/>
      </c>
      <c r="C282" s="26" t="str">
        <f>IF(Tabelle2!A281&gt;0,Tabelle2!M281,"")</f>
        <v/>
      </c>
      <c r="D282" s="26"/>
      <c r="E282" s="3" t="str">
        <f>IF(Tabelle2!A281&gt;0,Tabelle2!K281,"")</f>
        <v/>
      </c>
      <c r="F282" t="str">
        <f>IF(Tabelle2!A281&gt;0,Tabelle2!Z281,"")</f>
        <v/>
      </c>
      <c r="G282" t="str">
        <f>IF(Tabelle2!A281&gt;0,Tabelle2!T281,"")</f>
        <v/>
      </c>
      <c r="H282" t="str">
        <f>IF(Tabelle2!A281&gt;0,Tabelle2!U281,"")</f>
        <v/>
      </c>
      <c r="I282" t="str">
        <f>IF(Tabelle2!A281&gt;0,Tabelle2!W281,"")</f>
        <v/>
      </c>
      <c r="J282" t="str">
        <f>IF(Tabelle2!A281&gt;0,Tabelle2!X281,"")</f>
        <v/>
      </c>
      <c r="K282" t="str">
        <f>IF(Tabelle2!A281&gt;0,Tabelle2!M281,"")</f>
        <v/>
      </c>
      <c r="L282" t="str">
        <f>IF(Tabelle2!A281&gt;0,Tabelle2!N281,"")</f>
        <v/>
      </c>
      <c r="M282" t="str">
        <f>IF(Tabelle2!A281&gt;0,Tabelle2!O281,"")</f>
        <v/>
      </c>
      <c r="N282" s="4" t="str">
        <f>IF(Tabelle2!A281&gt;0,Tabelle2!G281,"")</f>
        <v/>
      </c>
      <c r="O282" t="str">
        <f>IF(Tabelle2!A281&gt;0,Tabelle2!H281,"")</f>
        <v/>
      </c>
      <c r="P282" s="76" t="str">
        <f>IF(Tabelle2!A281&gt;0,VLOOKUP(O282,Kunden!$B$1:$C$2000,2,FALSE),"")</f>
        <v/>
      </c>
    </row>
    <row r="283" spans="1:16" x14ac:dyDescent="0.25">
      <c r="A283" t="str">
        <f>IF(Tabelle2!A282&gt;0,Tabelle2!A282,"")</f>
        <v/>
      </c>
      <c r="B283" s="72" t="str">
        <f>IF(Tabelle2!A282&gt;0,(Tabelle2!B282)*1,"")</f>
        <v/>
      </c>
      <c r="C283" s="26" t="str">
        <f>IF(Tabelle2!A282&gt;0,Tabelle2!M282,"")</f>
        <v/>
      </c>
      <c r="D283" s="26"/>
      <c r="E283" s="3" t="str">
        <f>IF(Tabelle2!A282&gt;0,Tabelle2!K282,"")</f>
        <v/>
      </c>
      <c r="F283" t="str">
        <f>IF(Tabelle2!A282&gt;0,Tabelle2!Z282,"")</f>
        <v/>
      </c>
      <c r="G283" t="str">
        <f>IF(Tabelle2!A282&gt;0,Tabelle2!T282,"")</f>
        <v/>
      </c>
      <c r="H283" t="str">
        <f>IF(Tabelle2!A282&gt;0,Tabelle2!U282,"")</f>
        <v/>
      </c>
      <c r="I283" t="str">
        <f>IF(Tabelle2!A282&gt;0,Tabelle2!W282,"")</f>
        <v/>
      </c>
      <c r="J283" t="str">
        <f>IF(Tabelle2!A282&gt;0,Tabelle2!X282,"")</f>
        <v/>
      </c>
      <c r="K283" t="str">
        <f>IF(Tabelle2!A282&gt;0,Tabelle2!M282,"")</f>
        <v/>
      </c>
      <c r="L283" t="str">
        <f>IF(Tabelle2!A282&gt;0,Tabelle2!N282,"")</f>
        <v/>
      </c>
      <c r="M283" t="str">
        <f>IF(Tabelle2!A282&gt;0,Tabelle2!O282,"")</f>
        <v/>
      </c>
      <c r="N283" s="4" t="str">
        <f>IF(Tabelle2!A282&gt;0,Tabelle2!G282,"")</f>
        <v/>
      </c>
      <c r="O283" t="str">
        <f>IF(Tabelle2!A282&gt;0,Tabelle2!H282,"")</f>
        <v/>
      </c>
      <c r="P283" s="76" t="str">
        <f>IF(Tabelle2!A282&gt;0,VLOOKUP(O283,Kunden!$B$1:$C$2000,2,FALSE),"")</f>
        <v/>
      </c>
    </row>
    <row r="284" spans="1:16" x14ac:dyDescent="0.25">
      <c r="A284" t="str">
        <f>IF(Tabelle2!A283&gt;0,Tabelle2!A283,"")</f>
        <v/>
      </c>
      <c r="B284" s="72" t="str">
        <f>IF(Tabelle2!A283&gt;0,(Tabelle2!B283)*1,"")</f>
        <v/>
      </c>
      <c r="C284" s="26" t="str">
        <f>IF(Tabelle2!A283&gt;0,Tabelle2!M283,"")</f>
        <v/>
      </c>
      <c r="D284" s="26"/>
      <c r="E284" s="3" t="str">
        <f>IF(Tabelle2!A283&gt;0,Tabelle2!K283,"")</f>
        <v/>
      </c>
      <c r="F284" t="str">
        <f>IF(Tabelle2!A283&gt;0,Tabelle2!Z283,"")</f>
        <v/>
      </c>
      <c r="G284" t="str">
        <f>IF(Tabelle2!A283&gt;0,Tabelle2!T283,"")</f>
        <v/>
      </c>
      <c r="H284" t="str">
        <f>IF(Tabelle2!A283&gt;0,Tabelle2!U283,"")</f>
        <v/>
      </c>
      <c r="I284" t="str">
        <f>IF(Tabelle2!A283&gt;0,Tabelle2!W283,"")</f>
        <v/>
      </c>
      <c r="J284" t="str">
        <f>IF(Tabelle2!A283&gt;0,Tabelle2!X283,"")</f>
        <v/>
      </c>
      <c r="K284" t="str">
        <f>IF(Tabelle2!A283&gt;0,Tabelle2!M283,"")</f>
        <v/>
      </c>
      <c r="L284" t="str">
        <f>IF(Tabelle2!A283&gt;0,Tabelle2!N283,"")</f>
        <v/>
      </c>
      <c r="M284" t="str">
        <f>IF(Tabelle2!A283&gt;0,Tabelle2!O283,"")</f>
        <v/>
      </c>
      <c r="N284" s="4" t="str">
        <f>IF(Tabelle2!A283&gt;0,Tabelle2!G283,"")</f>
        <v/>
      </c>
      <c r="O284" t="str">
        <f>IF(Tabelle2!A283&gt;0,Tabelle2!H283,"")</f>
        <v/>
      </c>
      <c r="P284" s="76" t="str">
        <f>IF(Tabelle2!A283&gt;0,VLOOKUP(O284,Kunden!$B$1:$C$2000,2,FALSE),"")</f>
        <v/>
      </c>
    </row>
    <row r="285" spans="1:16" x14ac:dyDescent="0.25">
      <c r="A285" t="str">
        <f>IF(Tabelle2!A284&gt;0,Tabelle2!A284,"")</f>
        <v/>
      </c>
      <c r="B285" s="72" t="str">
        <f>IF(Tabelle2!A284&gt;0,(Tabelle2!B284)*1,"")</f>
        <v/>
      </c>
      <c r="C285" s="26" t="str">
        <f>IF(Tabelle2!A284&gt;0,Tabelle2!M284,"")</f>
        <v/>
      </c>
      <c r="D285" s="26"/>
      <c r="E285" s="3" t="str">
        <f>IF(Tabelle2!A284&gt;0,Tabelle2!K284,"")</f>
        <v/>
      </c>
      <c r="F285" t="str">
        <f>IF(Tabelle2!A284&gt;0,Tabelle2!Z284,"")</f>
        <v/>
      </c>
      <c r="G285" t="str">
        <f>IF(Tabelle2!A284&gt;0,Tabelle2!T284,"")</f>
        <v/>
      </c>
      <c r="H285" t="str">
        <f>IF(Tabelle2!A284&gt;0,Tabelle2!U284,"")</f>
        <v/>
      </c>
      <c r="I285" t="str">
        <f>IF(Tabelle2!A284&gt;0,Tabelle2!W284,"")</f>
        <v/>
      </c>
      <c r="J285" t="str">
        <f>IF(Tabelle2!A284&gt;0,Tabelle2!X284,"")</f>
        <v/>
      </c>
      <c r="K285" t="str">
        <f>IF(Tabelle2!A284&gt;0,Tabelle2!M284,"")</f>
        <v/>
      </c>
      <c r="L285" t="str">
        <f>IF(Tabelle2!A284&gt;0,Tabelle2!N284,"")</f>
        <v/>
      </c>
      <c r="M285" t="str">
        <f>IF(Tabelle2!A284&gt;0,Tabelle2!O284,"")</f>
        <v/>
      </c>
      <c r="N285" s="4" t="str">
        <f>IF(Tabelle2!A284&gt;0,Tabelle2!G284,"")</f>
        <v/>
      </c>
      <c r="O285" t="str">
        <f>IF(Tabelle2!A284&gt;0,Tabelle2!H284,"")</f>
        <v/>
      </c>
      <c r="P285" s="76" t="str">
        <f>IF(Tabelle2!A284&gt;0,VLOOKUP(O285,Kunden!$B$1:$C$2000,2,FALSE),"")</f>
        <v/>
      </c>
    </row>
    <row r="286" spans="1:16" x14ac:dyDescent="0.25">
      <c r="A286" t="str">
        <f>IF(Tabelle2!A285&gt;0,Tabelle2!A285,"")</f>
        <v/>
      </c>
      <c r="B286" s="72" t="str">
        <f>IF(Tabelle2!A285&gt;0,(Tabelle2!B285)*1,"")</f>
        <v/>
      </c>
      <c r="C286" s="26" t="str">
        <f>IF(Tabelle2!A285&gt;0,Tabelle2!M285,"")</f>
        <v/>
      </c>
      <c r="D286" s="26"/>
      <c r="E286" s="3" t="str">
        <f>IF(Tabelle2!A285&gt;0,Tabelle2!K285,"")</f>
        <v/>
      </c>
      <c r="F286" t="str">
        <f>IF(Tabelle2!A285&gt;0,Tabelle2!Z285,"")</f>
        <v/>
      </c>
      <c r="G286" t="str">
        <f>IF(Tabelle2!A285&gt;0,Tabelle2!T285,"")</f>
        <v/>
      </c>
      <c r="H286" t="str">
        <f>IF(Tabelle2!A285&gt;0,Tabelle2!U285,"")</f>
        <v/>
      </c>
      <c r="I286" t="str">
        <f>IF(Tabelle2!A285&gt;0,Tabelle2!W285,"")</f>
        <v/>
      </c>
      <c r="J286" t="str">
        <f>IF(Tabelle2!A285&gt;0,Tabelle2!X285,"")</f>
        <v/>
      </c>
      <c r="K286" t="str">
        <f>IF(Tabelle2!A285&gt;0,Tabelle2!M285,"")</f>
        <v/>
      </c>
      <c r="L286" t="str">
        <f>IF(Tabelle2!A285&gt;0,Tabelle2!N285,"")</f>
        <v/>
      </c>
      <c r="M286" t="str">
        <f>IF(Tabelle2!A285&gt;0,Tabelle2!O285,"")</f>
        <v/>
      </c>
      <c r="N286" s="4" t="str">
        <f>IF(Tabelle2!A285&gt;0,Tabelle2!G285,"")</f>
        <v/>
      </c>
      <c r="O286" t="str">
        <f>IF(Tabelle2!A285&gt;0,Tabelle2!H285,"")</f>
        <v/>
      </c>
      <c r="P286" s="76" t="str">
        <f>IF(Tabelle2!A285&gt;0,VLOOKUP(O286,Kunden!$B$1:$C$2000,2,FALSE),"")</f>
        <v/>
      </c>
    </row>
    <row r="287" spans="1:16" x14ac:dyDescent="0.25">
      <c r="A287" t="str">
        <f>IF(Tabelle2!A286&gt;0,Tabelle2!A286,"")</f>
        <v/>
      </c>
      <c r="B287" s="72" t="str">
        <f>IF(Tabelle2!A286&gt;0,(Tabelle2!B286)*1,"")</f>
        <v/>
      </c>
      <c r="C287" s="26" t="str">
        <f>IF(Tabelle2!A286&gt;0,Tabelle2!M286,"")</f>
        <v/>
      </c>
      <c r="D287" s="26"/>
      <c r="E287" s="3" t="str">
        <f>IF(Tabelle2!A286&gt;0,Tabelle2!K286,"")</f>
        <v/>
      </c>
      <c r="F287" t="str">
        <f>IF(Tabelle2!A286&gt;0,Tabelle2!Z286,"")</f>
        <v/>
      </c>
      <c r="G287" t="str">
        <f>IF(Tabelle2!A286&gt;0,Tabelle2!T286,"")</f>
        <v/>
      </c>
      <c r="H287" t="str">
        <f>IF(Tabelle2!A286&gt;0,Tabelle2!U286,"")</f>
        <v/>
      </c>
      <c r="I287" t="str">
        <f>IF(Tabelle2!A286&gt;0,Tabelle2!W286,"")</f>
        <v/>
      </c>
      <c r="J287" t="str">
        <f>IF(Tabelle2!A286&gt;0,Tabelle2!X286,"")</f>
        <v/>
      </c>
      <c r="K287" t="str">
        <f>IF(Tabelle2!A286&gt;0,Tabelle2!M286,"")</f>
        <v/>
      </c>
      <c r="L287" t="str">
        <f>IF(Tabelle2!A286&gt;0,Tabelle2!N286,"")</f>
        <v/>
      </c>
      <c r="M287" t="str">
        <f>IF(Tabelle2!A286&gt;0,Tabelle2!O286,"")</f>
        <v/>
      </c>
      <c r="N287" s="4" t="str">
        <f>IF(Tabelle2!A286&gt;0,Tabelle2!G286,"")</f>
        <v/>
      </c>
      <c r="O287" t="str">
        <f>IF(Tabelle2!A286&gt;0,Tabelle2!H286,"")</f>
        <v/>
      </c>
      <c r="P287" s="76" t="str">
        <f>IF(Tabelle2!A286&gt;0,VLOOKUP(O287,Kunden!$B$1:$C$2000,2,FALSE),"")</f>
        <v/>
      </c>
    </row>
    <row r="288" spans="1:16" x14ac:dyDescent="0.25">
      <c r="A288" t="str">
        <f>IF(Tabelle2!A287&gt;0,Tabelle2!A287,"")</f>
        <v/>
      </c>
      <c r="B288" s="72" t="str">
        <f>IF(Tabelle2!A287&gt;0,(Tabelle2!B287)*1,"")</f>
        <v/>
      </c>
      <c r="C288" s="26" t="str">
        <f>IF(Tabelle2!A287&gt;0,Tabelle2!M287,"")</f>
        <v/>
      </c>
      <c r="D288" s="26"/>
      <c r="E288" s="3" t="str">
        <f>IF(Tabelle2!A287&gt;0,Tabelle2!K287,"")</f>
        <v/>
      </c>
      <c r="F288" t="str">
        <f>IF(Tabelle2!A287&gt;0,Tabelle2!Z287,"")</f>
        <v/>
      </c>
      <c r="G288" t="str">
        <f>IF(Tabelle2!A287&gt;0,Tabelle2!T287,"")</f>
        <v/>
      </c>
      <c r="H288" t="str">
        <f>IF(Tabelle2!A287&gt;0,Tabelle2!U287,"")</f>
        <v/>
      </c>
      <c r="I288" t="str">
        <f>IF(Tabelle2!A287&gt;0,Tabelle2!W287,"")</f>
        <v/>
      </c>
      <c r="J288" t="str">
        <f>IF(Tabelle2!A287&gt;0,Tabelle2!X287,"")</f>
        <v/>
      </c>
      <c r="K288" t="str">
        <f>IF(Tabelle2!A287&gt;0,Tabelle2!M287,"")</f>
        <v/>
      </c>
      <c r="L288" t="str">
        <f>IF(Tabelle2!A287&gt;0,Tabelle2!N287,"")</f>
        <v/>
      </c>
      <c r="M288" t="str">
        <f>IF(Tabelle2!A287&gt;0,Tabelle2!O287,"")</f>
        <v/>
      </c>
      <c r="N288" s="4" t="str">
        <f>IF(Tabelle2!A287&gt;0,Tabelle2!G287,"")</f>
        <v/>
      </c>
      <c r="O288" t="str">
        <f>IF(Tabelle2!A287&gt;0,Tabelle2!H287,"")</f>
        <v/>
      </c>
      <c r="P288" s="76" t="str">
        <f>IF(Tabelle2!A287&gt;0,VLOOKUP(O288,Kunden!$B$1:$C$2000,2,FALSE),"")</f>
        <v/>
      </c>
    </row>
    <row r="289" spans="1:16" x14ac:dyDescent="0.25">
      <c r="A289" t="str">
        <f>IF(Tabelle2!A288&gt;0,Tabelle2!A288,"")</f>
        <v/>
      </c>
      <c r="B289" s="72" t="str">
        <f>IF(Tabelle2!A288&gt;0,(Tabelle2!B288)*1,"")</f>
        <v/>
      </c>
      <c r="C289" s="26" t="str">
        <f>IF(Tabelle2!A288&gt;0,Tabelle2!M288,"")</f>
        <v/>
      </c>
      <c r="D289" s="26"/>
      <c r="E289" s="3" t="str">
        <f>IF(Tabelle2!A288&gt;0,Tabelle2!K288,"")</f>
        <v/>
      </c>
      <c r="F289" t="str">
        <f>IF(Tabelle2!A288&gt;0,Tabelle2!Z288,"")</f>
        <v/>
      </c>
      <c r="G289" t="str">
        <f>IF(Tabelle2!A288&gt;0,Tabelle2!T288,"")</f>
        <v/>
      </c>
      <c r="H289" t="str">
        <f>IF(Tabelle2!A288&gt;0,Tabelle2!U288,"")</f>
        <v/>
      </c>
      <c r="I289" t="str">
        <f>IF(Tabelle2!A288&gt;0,Tabelle2!W288,"")</f>
        <v/>
      </c>
      <c r="J289" t="str">
        <f>IF(Tabelle2!A288&gt;0,Tabelle2!X288,"")</f>
        <v/>
      </c>
      <c r="K289" t="str">
        <f>IF(Tabelle2!A288&gt;0,Tabelle2!M288,"")</f>
        <v/>
      </c>
      <c r="L289" t="str">
        <f>IF(Tabelle2!A288&gt;0,Tabelle2!N288,"")</f>
        <v/>
      </c>
      <c r="M289" t="str">
        <f>IF(Tabelle2!A288&gt;0,Tabelle2!O288,"")</f>
        <v/>
      </c>
      <c r="N289" s="4" t="str">
        <f>IF(Tabelle2!A288&gt;0,Tabelle2!G288,"")</f>
        <v/>
      </c>
      <c r="O289" t="str">
        <f>IF(Tabelle2!A288&gt;0,Tabelle2!H288,"")</f>
        <v/>
      </c>
      <c r="P289" s="76" t="str">
        <f>IF(Tabelle2!A288&gt;0,VLOOKUP(O289,Kunden!$B$1:$C$2000,2,FALSE),"")</f>
        <v/>
      </c>
    </row>
    <row r="290" spans="1:16" x14ac:dyDescent="0.25">
      <c r="A290" t="str">
        <f>IF(Tabelle2!A289&gt;0,Tabelle2!A289,"")</f>
        <v/>
      </c>
      <c r="B290" s="72" t="str">
        <f>IF(Tabelle2!A289&gt;0,(Tabelle2!B289)*1,"")</f>
        <v/>
      </c>
      <c r="C290" s="26" t="str">
        <f>IF(Tabelle2!A289&gt;0,Tabelle2!M289,"")</f>
        <v/>
      </c>
      <c r="D290" s="26"/>
      <c r="E290" s="3" t="str">
        <f>IF(Tabelle2!A289&gt;0,Tabelle2!K289,"")</f>
        <v/>
      </c>
      <c r="F290" t="str">
        <f>IF(Tabelle2!A289&gt;0,Tabelle2!Z289,"")</f>
        <v/>
      </c>
      <c r="G290" t="str">
        <f>IF(Tabelle2!A289&gt;0,Tabelle2!T289,"")</f>
        <v/>
      </c>
      <c r="H290" t="str">
        <f>IF(Tabelle2!A289&gt;0,Tabelle2!U289,"")</f>
        <v/>
      </c>
      <c r="I290" t="str">
        <f>IF(Tabelle2!A289&gt;0,Tabelle2!W289,"")</f>
        <v/>
      </c>
      <c r="J290" t="str">
        <f>IF(Tabelle2!A289&gt;0,Tabelle2!X289,"")</f>
        <v/>
      </c>
      <c r="K290" t="str">
        <f>IF(Tabelle2!A289&gt;0,Tabelle2!M289,"")</f>
        <v/>
      </c>
      <c r="L290" t="str">
        <f>IF(Tabelle2!A289&gt;0,Tabelle2!N289,"")</f>
        <v/>
      </c>
      <c r="M290" t="str">
        <f>IF(Tabelle2!A289&gt;0,Tabelle2!O289,"")</f>
        <v/>
      </c>
      <c r="N290" s="4" t="str">
        <f>IF(Tabelle2!A289&gt;0,Tabelle2!G289,"")</f>
        <v/>
      </c>
      <c r="O290" t="str">
        <f>IF(Tabelle2!A289&gt;0,Tabelle2!H289,"")</f>
        <v/>
      </c>
      <c r="P290" s="76" t="str">
        <f>IF(Tabelle2!A289&gt;0,VLOOKUP(O290,Kunden!$B$1:$C$2000,2,FALSE),"")</f>
        <v/>
      </c>
    </row>
    <row r="291" spans="1:16" x14ac:dyDescent="0.25">
      <c r="A291" t="str">
        <f>IF(Tabelle2!A290&gt;0,Tabelle2!A290,"")</f>
        <v/>
      </c>
      <c r="B291" s="72" t="str">
        <f>IF(Tabelle2!A290&gt;0,(Tabelle2!B290)*1,"")</f>
        <v/>
      </c>
      <c r="C291" s="26" t="str">
        <f>IF(Tabelle2!A290&gt;0,Tabelle2!M290,"")</f>
        <v/>
      </c>
      <c r="D291" s="26"/>
      <c r="E291" s="3" t="str">
        <f>IF(Tabelle2!A290&gt;0,Tabelle2!K290,"")</f>
        <v/>
      </c>
      <c r="F291" t="str">
        <f>IF(Tabelle2!A290&gt;0,Tabelle2!Z290,"")</f>
        <v/>
      </c>
      <c r="G291" t="str">
        <f>IF(Tabelle2!A290&gt;0,Tabelle2!T290,"")</f>
        <v/>
      </c>
      <c r="H291" t="str">
        <f>IF(Tabelle2!A290&gt;0,Tabelle2!U290,"")</f>
        <v/>
      </c>
      <c r="I291" t="str">
        <f>IF(Tabelle2!A290&gt;0,Tabelle2!W290,"")</f>
        <v/>
      </c>
      <c r="J291" t="str">
        <f>IF(Tabelle2!A290&gt;0,Tabelle2!X290,"")</f>
        <v/>
      </c>
      <c r="K291" t="str">
        <f>IF(Tabelle2!A290&gt;0,Tabelle2!M290,"")</f>
        <v/>
      </c>
      <c r="L291" t="str">
        <f>IF(Tabelle2!A290&gt;0,Tabelle2!N290,"")</f>
        <v/>
      </c>
      <c r="M291" t="str">
        <f>IF(Tabelle2!A290&gt;0,Tabelle2!O290,"")</f>
        <v/>
      </c>
      <c r="N291" s="4" t="str">
        <f>IF(Tabelle2!A290&gt;0,Tabelle2!G290,"")</f>
        <v/>
      </c>
      <c r="O291" t="str">
        <f>IF(Tabelle2!A290&gt;0,Tabelle2!H290,"")</f>
        <v/>
      </c>
      <c r="P291" s="76" t="str">
        <f>IF(Tabelle2!A290&gt;0,VLOOKUP(O291,Kunden!$B$1:$C$2000,2,FALSE),"")</f>
        <v/>
      </c>
    </row>
    <row r="292" spans="1:16" x14ac:dyDescent="0.25">
      <c r="A292" t="str">
        <f>IF(Tabelle2!A291&gt;0,Tabelle2!A291,"")</f>
        <v/>
      </c>
      <c r="B292" s="72" t="str">
        <f>IF(Tabelle2!A291&gt;0,(Tabelle2!B291)*1,"")</f>
        <v/>
      </c>
      <c r="C292" s="26" t="str">
        <f>IF(Tabelle2!A291&gt;0,Tabelle2!M291,"")</f>
        <v/>
      </c>
      <c r="D292" s="26"/>
      <c r="E292" s="3" t="str">
        <f>IF(Tabelle2!A291&gt;0,Tabelle2!K291,"")</f>
        <v/>
      </c>
      <c r="F292" t="str">
        <f>IF(Tabelle2!A291&gt;0,Tabelle2!Z291,"")</f>
        <v/>
      </c>
      <c r="G292" t="str">
        <f>IF(Tabelle2!A291&gt;0,Tabelle2!T291,"")</f>
        <v/>
      </c>
      <c r="H292" t="str">
        <f>IF(Tabelle2!A291&gt;0,Tabelle2!U291,"")</f>
        <v/>
      </c>
      <c r="I292" t="str">
        <f>IF(Tabelle2!A291&gt;0,Tabelle2!W291,"")</f>
        <v/>
      </c>
      <c r="J292" t="str">
        <f>IF(Tabelle2!A291&gt;0,Tabelle2!X291,"")</f>
        <v/>
      </c>
      <c r="K292" t="str">
        <f>IF(Tabelle2!A291&gt;0,Tabelle2!M291,"")</f>
        <v/>
      </c>
      <c r="L292" t="str">
        <f>IF(Tabelle2!A291&gt;0,Tabelle2!N291,"")</f>
        <v/>
      </c>
      <c r="M292" t="str">
        <f>IF(Tabelle2!A291&gt;0,Tabelle2!O291,"")</f>
        <v/>
      </c>
      <c r="N292" s="4" t="str">
        <f>IF(Tabelle2!A291&gt;0,Tabelle2!G291,"")</f>
        <v/>
      </c>
      <c r="O292" t="str">
        <f>IF(Tabelle2!A291&gt;0,Tabelle2!H291,"")</f>
        <v/>
      </c>
      <c r="P292" s="76" t="str">
        <f>IF(Tabelle2!A291&gt;0,VLOOKUP(O292,Kunden!$B$1:$C$2000,2,FALSE),"")</f>
        <v/>
      </c>
    </row>
    <row r="293" spans="1:16" x14ac:dyDescent="0.25">
      <c r="A293" t="str">
        <f>IF(Tabelle2!A292&gt;0,Tabelle2!A292,"")</f>
        <v/>
      </c>
      <c r="B293" s="72" t="str">
        <f>IF(Tabelle2!A292&gt;0,(Tabelle2!B292)*1,"")</f>
        <v/>
      </c>
      <c r="C293" s="26" t="str">
        <f>IF(Tabelle2!A292&gt;0,Tabelle2!M292,"")</f>
        <v/>
      </c>
      <c r="D293" s="26"/>
      <c r="E293" s="3" t="str">
        <f>IF(Tabelle2!A292&gt;0,Tabelle2!K292,"")</f>
        <v/>
      </c>
      <c r="F293" t="str">
        <f>IF(Tabelle2!A292&gt;0,Tabelle2!Z292,"")</f>
        <v/>
      </c>
      <c r="G293" t="str">
        <f>IF(Tabelle2!A292&gt;0,Tabelle2!T292,"")</f>
        <v/>
      </c>
      <c r="H293" t="str">
        <f>IF(Tabelle2!A292&gt;0,Tabelle2!U292,"")</f>
        <v/>
      </c>
      <c r="I293" t="str">
        <f>IF(Tabelle2!A292&gt;0,Tabelle2!W292,"")</f>
        <v/>
      </c>
      <c r="J293" t="str">
        <f>IF(Tabelle2!A292&gt;0,Tabelle2!X292,"")</f>
        <v/>
      </c>
      <c r="K293" t="str">
        <f>IF(Tabelle2!A292&gt;0,Tabelle2!M292,"")</f>
        <v/>
      </c>
      <c r="L293" t="str">
        <f>IF(Tabelle2!A292&gt;0,Tabelle2!N292,"")</f>
        <v/>
      </c>
      <c r="M293" t="str">
        <f>IF(Tabelle2!A292&gt;0,Tabelle2!O292,"")</f>
        <v/>
      </c>
      <c r="N293" s="4" t="str">
        <f>IF(Tabelle2!A292&gt;0,Tabelle2!G292,"")</f>
        <v/>
      </c>
      <c r="O293" t="str">
        <f>IF(Tabelle2!A292&gt;0,Tabelle2!H292,"")</f>
        <v/>
      </c>
      <c r="P293" s="76" t="str">
        <f>IF(Tabelle2!A292&gt;0,VLOOKUP(O293,Kunden!$B$1:$C$2000,2,FALSE),"")</f>
        <v/>
      </c>
    </row>
    <row r="294" spans="1:16" x14ac:dyDescent="0.25">
      <c r="A294" t="str">
        <f>IF(Tabelle2!A293&gt;0,Tabelle2!A293,"")</f>
        <v/>
      </c>
      <c r="B294" s="72" t="str">
        <f>IF(Tabelle2!A293&gt;0,(Tabelle2!B293)*1,"")</f>
        <v/>
      </c>
      <c r="C294" s="26" t="str">
        <f>IF(Tabelle2!A293&gt;0,Tabelle2!M293,"")</f>
        <v/>
      </c>
      <c r="D294" s="26"/>
      <c r="E294" s="3" t="str">
        <f>IF(Tabelle2!A293&gt;0,Tabelle2!K293,"")</f>
        <v/>
      </c>
      <c r="F294" t="str">
        <f>IF(Tabelle2!A293&gt;0,Tabelle2!Z293,"")</f>
        <v/>
      </c>
      <c r="G294" t="str">
        <f>IF(Tabelle2!A293&gt;0,Tabelle2!T293,"")</f>
        <v/>
      </c>
      <c r="H294" t="str">
        <f>IF(Tabelle2!A293&gt;0,Tabelle2!U293,"")</f>
        <v/>
      </c>
      <c r="I294" t="str">
        <f>IF(Tabelle2!A293&gt;0,Tabelle2!W293,"")</f>
        <v/>
      </c>
      <c r="J294" t="str">
        <f>IF(Tabelle2!A293&gt;0,Tabelle2!X293,"")</f>
        <v/>
      </c>
      <c r="K294" t="str">
        <f>IF(Tabelle2!A293&gt;0,Tabelle2!M293,"")</f>
        <v/>
      </c>
      <c r="L294" t="str">
        <f>IF(Tabelle2!A293&gt;0,Tabelle2!N293,"")</f>
        <v/>
      </c>
      <c r="M294" t="str">
        <f>IF(Tabelle2!A293&gt;0,Tabelle2!O293,"")</f>
        <v/>
      </c>
      <c r="N294" s="4" t="str">
        <f>IF(Tabelle2!A293&gt;0,Tabelle2!G293,"")</f>
        <v/>
      </c>
      <c r="O294" t="str">
        <f>IF(Tabelle2!A293&gt;0,Tabelle2!H293,"")</f>
        <v/>
      </c>
      <c r="P294" s="76" t="str">
        <f>IF(Tabelle2!A293&gt;0,VLOOKUP(O294,Kunden!$B$1:$C$2000,2,FALSE),"")</f>
        <v/>
      </c>
    </row>
    <row r="295" spans="1:16" x14ac:dyDescent="0.25">
      <c r="A295" t="str">
        <f>IF(Tabelle2!A294&gt;0,Tabelle2!A294,"")</f>
        <v/>
      </c>
      <c r="B295" s="72" t="str">
        <f>IF(Tabelle2!A294&gt;0,(Tabelle2!B294)*1,"")</f>
        <v/>
      </c>
      <c r="C295" s="26" t="str">
        <f>IF(Tabelle2!A294&gt;0,Tabelle2!M294,"")</f>
        <v/>
      </c>
      <c r="D295" s="26"/>
      <c r="E295" s="3" t="str">
        <f>IF(Tabelle2!A294&gt;0,Tabelle2!K294,"")</f>
        <v/>
      </c>
      <c r="F295" t="str">
        <f>IF(Tabelle2!A294&gt;0,Tabelle2!Z294,"")</f>
        <v/>
      </c>
      <c r="G295" t="str">
        <f>IF(Tabelle2!A294&gt;0,Tabelle2!T294,"")</f>
        <v/>
      </c>
      <c r="H295" t="str">
        <f>IF(Tabelle2!A294&gt;0,Tabelle2!U294,"")</f>
        <v/>
      </c>
      <c r="I295" t="str">
        <f>IF(Tabelle2!A294&gt;0,Tabelle2!W294,"")</f>
        <v/>
      </c>
      <c r="J295" t="str">
        <f>IF(Tabelle2!A294&gt;0,Tabelle2!X294,"")</f>
        <v/>
      </c>
      <c r="K295" t="str">
        <f>IF(Tabelle2!A294&gt;0,Tabelle2!M294,"")</f>
        <v/>
      </c>
      <c r="L295" t="str">
        <f>IF(Tabelle2!A294&gt;0,Tabelle2!N294,"")</f>
        <v/>
      </c>
      <c r="M295" t="str">
        <f>IF(Tabelle2!A294&gt;0,Tabelle2!O294,"")</f>
        <v/>
      </c>
      <c r="N295" s="4" t="str">
        <f>IF(Tabelle2!A294&gt;0,Tabelle2!G294,"")</f>
        <v/>
      </c>
      <c r="O295" t="str">
        <f>IF(Tabelle2!A294&gt;0,Tabelle2!H294,"")</f>
        <v/>
      </c>
      <c r="P295" s="76" t="str">
        <f>IF(Tabelle2!A294&gt;0,VLOOKUP(O295,Kunden!$B$1:$C$2000,2,FALSE),"")</f>
        <v/>
      </c>
    </row>
    <row r="296" spans="1:16" x14ac:dyDescent="0.25">
      <c r="A296" t="str">
        <f>IF(Tabelle2!A295&gt;0,Tabelle2!A295,"")</f>
        <v/>
      </c>
      <c r="B296" s="72" t="str">
        <f>IF(Tabelle2!A295&gt;0,(Tabelle2!B295)*1,"")</f>
        <v/>
      </c>
      <c r="C296" s="26" t="str">
        <f>IF(Tabelle2!A295&gt;0,Tabelle2!M295,"")</f>
        <v/>
      </c>
      <c r="D296" s="26"/>
      <c r="E296" s="3" t="str">
        <f>IF(Tabelle2!A295&gt;0,Tabelle2!K295,"")</f>
        <v/>
      </c>
      <c r="F296" t="str">
        <f>IF(Tabelle2!A295&gt;0,Tabelle2!Z295,"")</f>
        <v/>
      </c>
      <c r="G296" t="str">
        <f>IF(Tabelle2!A295&gt;0,Tabelle2!T295,"")</f>
        <v/>
      </c>
      <c r="H296" t="str">
        <f>IF(Tabelle2!A295&gt;0,Tabelle2!U295,"")</f>
        <v/>
      </c>
      <c r="I296" t="str">
        <f>IF(Tabelle2!A295&gt;0,Tabelle2!W295,"")</f>
        <v/>
      </c>
      <c r="J296" t="str">
        <f>IF(Tabelle2!A295&gt;0,Tabelle2!X295,"")</f>
        <v/>
      </c>
      <c r="K296" t="str">
        <f>IF(Tabelle2!A295&gt;0,Tabelle2!M295,"")</f>
        <v/>
      </c>
      <c r="L296" t="str">
        <f>IF(Tabelle2!A295&gt;0,Tabelle2!N295,"")</f>
        <v/>
      </c>
      <c r="M296" t="str">
        <f>IF(Tabelle2!A295&gt;0,Tabelle2!O295,"")</f>
        <v/>
      </c>
      <c r="N296" s="4" t="str">
        <f>IF(Tabelle2!A295&gt;0,Tabelle2!G295,"")</f>
        <v/>
      </c>
      <c r="O296" t="str">
        <f>IF(Tabelle2!A295&gt;0,Tabelle2!H295,"")</f>
        <v/>
      </c>
      <c r="P296" s="76" t="str">
        <f>IF(Tabelle2!A295&gt;0,VLOOKUP(O296,Kunden!$B$1:$C$2000,2,FALSE),"")</f>
        <v/>
      </c>
    </row>
    <row r="297" spans="1:16" x14ac:dyDescent="0.25">
      <c r="A297" t="str">
        <f>IF(Tabelle2!A296&gt;0,Tabelle2!A296,"")</f>
        <v/>
      </c>
      <c r="B297" s="72" t="str">
        <f>IF(Tabelle2!A296&gt;0,(Tabelle2!B296)*1,"")</f>
        <v/>
      </c>
      <c r="C297" s="26" t="str">
        <f>IF(Tabelle2!A296&gt;0,Tabelle2!M296,"")</f>
        <v/>
      </c>
      <c r="D297" s="26"/>
      <c r="E297" s="3" t="str">
        <f>IF(Tabelle2!A296&gt;0,Tabelle2!K296,"")</f>
        <v/>
      </c>
      <c r="F297" t="str">
        <f>IF(Tabelle2!A296&gt;0,Tabelle2!Z296,"")</f>
        <v/>
      </c>
      <c r="G297" t="str">
        <f>IF(Tabelle2!A296&gt;0,Tabelle2!T296,"")</f>
        <v/>
      </c>
      <c r="H297" t="str">
        <f>IF(Tabelle2!A296&gt;0,Tabelle2!U296,"")</f>
        <v/>
      </c>
      <c r="I297" t="str">
        <f>IF(Tabelle2!A296&gt;0,Tabelle2!W296,"")</f>
        <v/>
      </c>
      <c r="J297" t="str">
        <f>IF(Tabelle2!A296&gt;0,Tabelle2!X296,"")</f>
        <v/>
      </c>
      <c r="K297" t="str">
        <f>IF(Tabelle2!A296&gt;0,Tabelle2!M296,"")</f>
        <v/>
      </c>
      <c r="L297" t="str">
        <f>IF(Tabelle2!A296&gt;0,Tabelle2!N296,"")</f>
        <v/>
      </c>
      <c r="M297" t="str">
        <f>IF(Tabelle2!A296&gt;0,Tabelle2!O296,"")</f>
        <v/>
      </c>
      <c r="N297" s="4" t="str">
        <f>IF(Tabelle2!A296&gt;0,Tabelle2!G296,"")</f>
        <v/>
      </c>
      <c r="O297" t="str">
        <f>IF(Tabelle2!A296&gt;0,Tabelle2!H296,"")</f>
        <v/>
      </c>
      <c r="P297" s="76" t="str">
        <f>IF(Tabelle2!A296&gt;0,VLOOKUP(O297,Kunden!$B$1:$C$2000,2,FALSE),"")</f>
        <v/>
      </c>
    </row>
    <row r="298" spans="1:16" x14ac:dyDescent="0.25">
      <c r="A298" t="str">
        <f>IF(Tabelle2!A297&gt;0,Tabelle2!A297,"")</f>
        <v/>
      </c>
      <c r="B298" s="72" t="str">
        <f>IF(Tabelle2!A297&gt;0,(Tabelle2!B297)*1,"")</f>
        <v/>
      </c>
      <c r="C298" s="26" t="str">
        <f>IF(Tabelle2!A297&gt;0,Tabelle2!M297,"")</f>
        <v/>
      </c>
      <c r="D298" s="26"/>
      <c r="E298" s="3" t="str">
        <f>IF(Tabelle2!A297&gt;0,Tabelle2!K297,"")</f>
        <v/>
      </c>
      <c r="F298" t="str">
        <f>IF(Tabelle2!A297&gt;0,Tabelle2!Z297,"")</f>
        <v/>
      </c>
      <c r="G298" t="str">
        <f>IF(Tabelle2!A297&gt;0,Tabelle2!T297,"")</f>
        <v/>
      </c>
      <c r="H298" t="str">
        <f>IF(Tabelle2!A297&gt;0,Tabelle2!U297,"")</f>
        <v/>
      </c>
      <c r="I298" t="str">
        <f>IF(Tabelle2!A297&gt;0,Tabelle2!W297,"")</f>
        <v/>
      </c>
      <c r="J298" t="str">
        <f>IF(Tabelle2!A297&gt;0,Tabelle2!X297,"")</f>
        <v/>
      </c>
      <c r="K298" t="str">
        <f>IF(Tabelle2!A297&gt;0,Tabelle2!M297,"")</f>
        <v/>
      </c>
      <c r="L298" t="str">
        <f>IF(Tabelle2!A297&gt;0,Tabelle2!N297,"")</f>
        <v/>
      </c>
      <c r="M298" t="str">
        <f>IF(Tabelle2!A297&gt;0,Tabelle2!O297,"")</f>
        <v/>
      </c>
      <c r="N298" s="4" t="str">
        <f>IF(Tabelle2!A297&gt;0,Tabelle2!G297,"")</f>
        <v/>
      </c>
      <c r="O298" t="str">
        <f>IF(Tabelle2!A297&gt;0,Tabelle2!H297,"")</f>
        <v/>
      </c>
      <c r="P298" s="76" t="str">
        <f>IF(Tabelle2!A297&gt;0,VLOOKUP(O298,Kunden!$B$1:$C$2000,2,FALSE),"")</f>
        <v/>
      </c>
    </row>
    <row r="299" spans="1:16" x14ac:dyDescent="0.25">
      <c r="A299" t="str">
        <f>IF(Tabelle2!A298&gt;0,Tabelle2!A298,"")</f>
        <v/>
      </c>
      <c r="B299" s="72" t="str">
        <f>IF(Tabelle2!A298&gt;0,(Tabelle2!B298)*1,"")</f>
        <v/>
      </c>
      <c r="C299" s="26" t="str">
        <f>IF(Tabelle2!A298&gt;0,Tabelle2!M298,"")</f>
        <v/>
      </c>
      <c r="D299" s="26"/>
      <c r="E299" s="3" t="str">
        <f>IF(Tabelle2!A298&gt;0,Tabelle2!K298,"")</f>
        <v/>
      </c>
      <c r="F299" t="str">
        <f>IF(Tabelle2!A298&gt;0,Tabelle2!Z298,"")</f>
        <v/>
      </c>
      <c r="G299" t="str">
        <f>IF(Tabelle2!A298&gt;0,Tabelle2!T298,"")</f>
        <v/>
      </c>
      <c r="H299" t="str">
        <f>IF(Tabelle2!A298&gt;0,Tabelle2!U298,"")</f>
        <v/>
      </c>
      <c r="I299" t="str">
        <f>IF(Tabelle2!A298&gt;0,Tabelle2!W298,"")</f>
        <v/>
      </c>
      <c r="J299" t="str">
        <f>IF(Tabelle2!A298&gt;0,Tabelle2!X298,"")</f>
        <v/>
      </c>
      <c r="K299" t="str">
        <f>IF(Tabelle2!A298&gt;0,Tabelle2!M298,"")</f>
        <v/>
      </c>
      <c r="L299" t="str">
        <f>IF(Tabelle2!A298&gt;0,Tabelle2!N298,"")</f>
        <v/>
      </c>
      <c r="M299" t="str">
        <f>IF(Tabelle2!A298&gt;0,Tabelle2!O298,"")</f>
        <v/>
      </c>
      <c r="N299" s="4" t="str">
        <f>IF(Tabelle2!A298&gt;0,Tabelle2!G298,"")</f>
        <v/>
      </c>
      <c r="O299" t="str">
        <f>IF(Tabelle2!A298&gt;0,Tabelle2!H298,"")</f>
        <v/>
      </c>
      <c r="P299" s="76" t="str">
        <f>IF(Tabelle2!A298&gt;0,VLOOKUP(O299,Kunden!$B$1:$C$2000,2,FALSE),"")</f>
        <v/>
      </c>
    </row>
    <row r="300" spans="1:16" x14ac:dyDescent="0.25">
      <c r="A300" t="str">
        <f>IF(Tabelle2!A299&gt;0,Tabelle2!A299,"")</f>
        <v/>
      </c>
      <c r="B300" s="72" t="str">
        <f>IF(Tabelle2!A299&gt;0,(Tabelle2!B299)*1,"")</f>
        <v/>
      </c>
      <c r="C300" s="26" t="str">
        <f>IF(Tabelle2!A299&gt;0,Tabelle2!M299,"")</f>
        <v/>
      </c>
      <c r="D300" s="26"/>
      <c r="E300" s="3" t="str">
        <f>IF(Tabelle2!A299&gt;0,Tabelle2!K299,"")</f>
        <v/>
      </c>
      <c r="F300" t="str">
        <f>IF(Tabelle2!A299&gt;0,Tabelle2!Z299,"")</f>
        <v/>
      </c>
      <c r="G300" t="str">
        <f>IF(Tabelle2!A299&gt;0,Tabelle2!T299,"")</f>
        <v/>
      </c>
      <c r="H300" t="str">
        <f>IF(Tabelle2!A299&gt;0,Tabelle2!U299,"")</f>
        <v/>
      </c>
      <c r="I300" t="str">
        <f>IF(Tabelle2!A299&gt;0,Tabelle2!W299,"")</f>
        <v/>
      </c>
      <c r="J300" t="str">
        <f>IF(Tabelle2!A299&gt;0,Tabelle2!X299,"")</f>
        <v/>
      </c>
      <c r="K300" t="str">
        <f>IF(Tabelle2!A299&gt;0,Tabelle2!M299,"")</f>
        <v/>
      </c>
      <c r="L300" t="str">
        <f>IF(Tabelle2!A299&gt;0,Tabelle2!N299,"")</f>
        <v/>
      </c>
      <c r="M300" t="str">
        <f>IF(Tabelle2!A299&gt;0,Tabelle2!O299,"")</f>
        <v/>
      </c>
      <c r="N300" s="4" t="str">
        <f>IF(Tabelle2!A299&gt;0,Tabelle2!G299,"")</f>
        <v/>
      </c>
      <c r="O300" t="str">
        <f>IF(Tabelle2!A299&gt;0,Tabelle2!H299,"")</f>
        <v/>
      </c>
      <c r="P300" s="76" t="str">
        <f>IF(Tabelle2!A299&gt;0,VLOOKUP(O300,Kunden!$B$1:$C$2000,2,FALSE),"")</f>
        <v/>
      </c>
    </row>
    <row r="301" spans="1:16" x14ac:dyDescent="0.25">
      <c r="A301" t="str">
        <f>IF(Tabelle2!A300&gt;0,Tabelle2!A300,"")</f>
        <v/>
      </c>
      <c r="B301" s="72" t="str">
        <f>IF(Tabelle2!A300&gt;0,(Tabelle2!B300)*1,"")</f>
        <v/>
      </c>
      <c r="C301" s="26" t="str">
        <f>IF(Tabelle2!A300&gt;0,Tabelle2!M300,"")</f>
        <v/>
      </c>
      <c r="D301" s="26"/>
      <c r="E301" s="3" t="str">
        <f>IF(Tabelle2!A300&gt;0,Tabelle2!K300,"")</f>
        <v/>
      </c>
      <c r="F301" t="str">
        <f>IF(Tabelle2!A300&gt;0,Tabelle2!Z300,"")</f>
        <v/>
      </c>
      <c r="G301" t="str">
        <f>IF(Tabelle2!A300&gt;0,Tabelle2!T300,"")</f>
        <v/>
      </c>
      <c r="H301" t="str">
        <f>IF(Tabelle2!A300&gt;0,Tabelle2!U300,"")</f>
        <v/>
      </c>
      <c r="I301" t="str">
        <f>IF(Tabelle2!A300&gt;0,Tabelle2!W300,"")</f>
        <v/>
      </c>
      <c r="J301" t="str">
        <f>IF(Tabelle2!A300&gt;0,Tabelle2!X300,"")</f>
        <v/>
      </c>
      <c r="K301" t="str">
        <f>IF(Tabelle2!A300&gt;0,Tabelle2!M300,"")</f>
        <v/>
      </c>
      <c r="L301" t="str">
        <f>IF(Tabelle2!A300&gt;0,Tabelle2!N300,"")</f>
        <v/>
      </c>
      <c r="M301" t="str">
        <f>IF(Tabelle2!A300&gt;0,Tabelle2!O300,"")</f>
        <v/>
      </c>
      <c r="N301" s="4" t="str">
        <f>IF(Tabelle2!A300&gt;0,Tabelle2!G300,"")</f>
        <v/>
      </c>
      <c r="O301" t="str">
        <f>IF(Tabelle2!A300&gt;0,Tabelle2!H300,"")</f>
        <v/>
      </c>
      <c r="P301" s="76" t="str">
        <f>IF(Tabelle2!A300&gt;0,VLOOKUP(O301,Kunden!$B$1:$C$2000,2,FALSE),"")</f>
        <v/>
      </c>
    </row>
    <row r="302" spans="1:16" x14ac:dyDescent="0.25">
      <c r="A302" t="str">
        <f>IF(Tabelle2!A301&gt;0,Tabelle2!A301,"")</f>
        <v/>
      </c>
      <c r="B302" s="72" t="str">
        <f>IF(Tabelle2!A301&gt;0,(Tabelle2!B301)*1,"")</f>
        <v/>
      </c>
      <c r="C302" s="26" t="str">
        <f>IF(Tabelle2!A301&gt;0,Tabelle2!M301,"")</f>
        <v/>
      </c>
      <c r="D302" s="26"/>
      <c r="E302" s="3" t="str">
        <f>IF(Tabelle2!A301&gt;0,Tabelle2!K301,"")</f>
        <v/>
      </c>
      <c r="F302" t="str">
        <f>IF(Tabelle2!A301&gt;0,Tabelle2!Z301,"")</f>
        <v/>
      </c>
      <c r="G302" t="str">
        <f>IF(Tabelle2!A301&gt;0,Tabelle2!T301,"")</f>
        <v/>
      </c>
      <c r="H302" t="str">
        <f>IF(Tabelle2!A301&gt;0,Tabelle2!U301,"")</f>
        <v/>
      </c>
      <c r="I302" t="str">
        <f>IF(Tabelle2!A301&gt;0,Tabelle2!W301,"")</f>
        <v/>
      </c>
      <c r="J302" t="str">
        <f>IF(Tabelle2!A301&gt;0,Tabelle2!X301,"")</f>
        <v/>
      </c>
      <c r="K302" t="str">
        <f>IF(Tabelle2!A301&gt;0,Tabelle2!M301,"")</f>
        <v/>
      </c>
      <c r="L302" t="str">
        <f>IF(Tabelle2!A301&gt;0,Tabelle2!N301,"")</f>
        <v/>
      </c>
      <c r="M302" t="str">
        <f>IF(Tabelle2!A301&gt;0,Tabelle2!O301,"")</f>
        <v/>
      </c>
      <c r="N302" s="4" t="str">
        <f>IF(Tabelle2!A301&gt;0,Tabelle2!G301,"")</f>
        <v/>
      </c>
      <c r="O302" t="str">
        <f>IF(Tabelle2!A301&gt;0,Tabelle2!H301,"")</f>
        <v/>
      </c>
      <c r="P302" s="76" t="str">
        <f>IF(Tabelle2!A301&gt;0,VLOOKUP(O302,Kunden!$B$1:$C$2000,2,FALSE),"")</f>
        <v/>
      </c>
    </row>
    <row r="303" spans="1:16" x14ac:dyDescent="0.25">
      <c r="A303" t="str">
        <f>IF(Tabelle2!A302&gt;0,Tabelle2!A302,"")</f>
        <v/>
      </c>
      <c r="B303" s="72" t="str">
        <f>IF(Tabelle2!A302&gt;0,(Tabelle2!B302)*1,"")</f>
        <v/>
      </c>
      <c r="C303" s="26" t="str">
        <f>IF(Tabelle2!A302&gt;0,Tabelle2!M302,"")</f>
        <v/>
      </c>
      <c r="D303" s="26"/>
      <c r="E303" s="3" t="str">
        <f>IF(Tabelle2!A302&gt;0,Tabelle2!K302,"")</f>
        <v/>
      </c>
      <c r="F303" t="str">
        <f>IF(Tabelle2!A302&gt;0,Tabelle2!Z302,"")</f>
        <v/>
      </c>
      <c r="G303" t="str">
        <f>IF(Tabelle2!A302&gt;0,Tabelle2!T302,"")</f>
        <v/>
      </c>
      <c r="H303" t="str">
        <f>IF(Tabelle2!A302&gt;0,Tabelle2!U302,"")</f>
        <v/>
      </c>
      <c r="I303" t="str">
        <f>IF(Tabelle2!A302&gt;0,Tabelle2!W302,"")</f>
        <v/>
      </c>
      <c r="J303" t="str">
        <f>IF(Tabelle2!A302&gt;0,Tabelle2!X302,"")</f>
        <v/>
      </c>
      <c r="K303" t="str">
        <f>IF(Tabelle2!A302&gt;0,Tabelle2!M302,"")</f>
        <v/>
      </c>
      <c r="L303" t="str">
        <f>IF(Tabelle2!A302&gt;0,Tabelle2!N302,"")</f>
        <v/>
      </c>
      <c r="M303" t="str">
        <f>IF(Tabelle2!A302&gt;0,Tabelle2!O302,"")</f>
        <v/>
      </c>
      <c r="N303" s="4" t="str">
        <f>IF(Tabelle2!A302&gt;0,Tabelle2!G302,"")</f>
        <v/>
      </c>
      <c r="O303" t="str">
        <f>IF(Tabelle2!A302&gt;0,Tabelle2!H302,"")</f>
        <v/>
      </c>
      <c r="P303" s="76" t="str">
        <f>IF(Tabelle2!A302&gt;0,VLOOKUP(O303,Kunden!$B$1:$C$2000,2,FALSE),"")</f>
        <v/>
      </c>
    </row>
    <row r="304" spans="1:16" x14ac:dyDescent="0.25">
      <c r="A304" t="str">
        <f>IF(Tabelle2!A303&gt;0,Tabelle2!A303,"")</f>
        <v/>
      </c>
      <c r="B304" s="72" t="str">
        <f>IF(Tabelle2!A303&gt;0,(Tabelle2!B303)*1,"")</f>
        <v/>
      </c>
      <c r="C304" s="26" t="str">
        <f>IF(Tabelle2!A303&gt;0,Tabelle2!M303,"")</f>
        <v/>
      </c>
      <c r="D304" s="26"/>
      <c r="E304" s="3" t="str">
        <f>IF(Tabelle2!A303&gt;0,Tabelle2!K303,"")</f>
        <v/>
      </c>
      <c r="F304" t="str">
        <f>IF(Tabelle2!A303&gt;0,Tabelle2!Z303,"")</f>
        <v/>
      </c>
      <c r="G304" t="str">
        <f>IF(Tabelle2!A303&gt;0,Tabelle2!T303,"")</f>
        <v/>
      </c>
      <c r="H304" t="str">
        <f>IF(Tabelle2!A303&gt;0,Tabelle2!U303,"")</f>
        <v/>
      </c>
      <c r="I304" t="str">
        <f>IF(Tabelle2!A303&gt;0,Tabelle2!W303,"")</f>
        <v/>
      </c>
      <c r="J304" t="str">
        <f>IF(Tabelle2!A303&gt;0,Tabelle2!X303,"")</f>
        <v/>
      </c>
      <c r="K304" t="str">
        <f>IF(Tabelle2!A303&gt;0,Tabelle2!M303,"")</f>
        <v/>
      </c>
      <c r="L304" t="str">
        <f>IF(Tabelle2!A303&gt;0,Tabelle2!N303,"")</f>
        <v/>
      </c>
      <c r="M304" t="str">
        <f>IF(Tabelle2!A303&gt;0,Tabelle2!O303,"")</f>
        <v/>
      </c>
      <c r="N304" s="4" t="str">
        <f>IF(Tabelle2!A303&gt;0,Tabelle2!G303,"")</f>
        <v/>
      </c>
      <c r="O304" t="str">
        <f>IF(Tabelle2!A303&gt;0,Tabelle2!H303,"")</f>
        <v/>
      </c>
      <c r="P304" s="76" t="str">
        <f>IF(Tabelle2!A303&gt;0,VLOOKUP(O304,Kunden!$B$1:$C$2000,2,FALSE),"")</f>
        <v/>
      </c>
    </row>
    <row r="305" spans="1:16" x14ac:dyDescent="0.25">
      <c r="A305" t="str">
        <f>IF(Tabelle2!A304&gt;0,Tabelle2!A304,"")</f>
        <v/>
      </c>
      <c r="B305" s="72" t="str">
        <f>IF(Tabelle2!A304&gt;0,(Tabelle2!B304)*1,"")</f>
        <v/>
      </c>
      <c r="C305" s="26" t="str">
        <f>IF(Tabelle2!A304&gt;0,Tabelle2!M304,"")</f>
        <v/>
      </c>
      <c r="D305" s="26"/>
      <c r="E305" s="3" t="str">
        <f>IF(Tabelle2!A304&gt;0,Tabelle2!K304,"")</f>
        <v/>
      </c>
      <c r="F305" t="str">
        <f>IF(Tabelle2!A304&gt;0,Tabelle2!Z304,"")</f>
        <v/>
      </c>
      <c r="G305" t="str">
        <f>IF(Tabelle2!A304&gt;0,Tabelle2!T304,"")</f>
        <v/>
      </c>
      <c r="H305" t="str">
        <f>IF(Tabelle2!A304&gt;0,Tabelle2!U304,"")</f>
        <v/>
      </c>
      <c r="I305" t="str">
        <f>IF(Tabelle2!A304&gt;0,Tabelle2!W304,"")</f>
        <v/>
      </c>
      <c r="J305" t="str">
        <f>IF(Tabelle2!A304&gt;0,Tabelle2!X304,"")</f>
        <v/>
      </c>
      <c r="K305" t="str">
        <f>IF(Tabelle2!A304&gt;0,Tabelle2!M304,"")</f>
        <v/>
      </c>
      <c r="L305" t="str">
        <f>IF(Tabelle2!A304&gt;0,Tabelle2!N304,"")</f>
        <v/>
      </c>
      <c r="M305" t="str">
        <f>IF(Tabelle2!A304&gt;0,Tabelle2!O304,"")</f>
        <v/>
      </c>
      <c r="N305" s="4" t="str">
        <f>IF(Tabelle2!A304&gt;0,Tabelle2!G304,"")</f>
        <v/>
      </c>
      <c r="O305" t="str">
        <f>IF(Tabelle2!A304&gt;0,Tabelle2!H304,"")</f>
        <v/>
      </c>
      <c r="P305" s="76" t="str">
        <f>IF(Tabelle2!A304&gt;0,VLOOKUP(O305,Kunden!$B$1:$C$2000,2,FALSE),"")</f>
        <v/>
      </c>
    </row>
    <row r="306" spans="1:16" x14ac:dyDescent="0.25">
      <c r="A306" t="str">
        <f>IF(Tabelle2!A305&gt;0,Tabelle2!A305,"")</f>
        <v/>
      </c>
      <c r="B306" s="72" t="str">
        <f>IF(Tabelle2!A305&gt;0,(Tabelle2!B305)*1,"")</f>
        <v/>
      </c>
      <c r="C306" s="26" t="str">
        <f>IF(Tabelle2!A305&gt;0,Tabelle2!M305,"")</f>
        <v/>
      </c>
      <c r="D306" s="26"/>
      <c r="E306" s="3" t="str">
        <f>IF(Tabelle2!A305&gt;0,Tabelle2!K305,"")</f>
        <v/>
      </c>
      <c r="F306" t="str">
        <f>IF(Tabelle2!A305&gt;0,Tabelle2!Z305,"")</f>
        <v/>
      </c>
      <c r="G306" t="str">
        <f>IF(Tabelle2!A305&gt;0,Tabelle2!T305,"")</f>
        <v/>
      </c>
      <c r="H306" t="str">
        <f>IF(Tabelle2!A305&gt;0,Tabelle2!U305,"")</f>
        <v/>
      </c>
      <c r="I306" t="str">
        <f>IF(Tabelle2!A305&gt;0,Tabelle2!W305,"")</f>
        <v/>
      </c>
      <c r="J306" t="str">
        <f>IF(Tabelle2!A305&gt;0,Tabelle2!X305,"")</f>
        <v/>
      </c>
      <c r="K306" t="str">
        <f>IF(Tabelle2!A305&gt;0,Tabelle2!M305,"")</f>
        <v/>
      </c>
      <c r="L306" t="str">
        <f>IF(Tabelle2!A305&gt;0,Tabelle2!N305,"")</f>
        <v/>
      </c>
      <c r="M306" t="str">
        <f>IF(Tabelle2!A305&gt;0,Tabelle2!O305,"")</f>
        <v/>
      </c>
      <c r="N306" s="4" t="str">
        <f>IF(Tabelle2!A305&gt;0,Tabelle2!G305,"")</f>
        <v/>
      </c>
      <c r="O306" t="str">
        <f>IF(Tabelle2!A305&gt;0,Tabelle2!H305,"")</f>
        <v/>
      </c>
      <c r="P306" s="76" t="str">
        <f>IF(Tabelle2!A305&gt;0,VLOOKUP(O306,Kunden!$B$1:$C$2000,2,FALSE),"")</f>
        <v/>
      </c>
    </row>
    <row r="307" spans="1:16" x14ac:dyDescent="0.25">
      <c r="A307" t="str">
        <f>IF(Tabelle2!A306&gt;0,Tabelle2!A306,"")</f>
        <v/>
      </c>
      <c r="B307" s="72" t="str">
        <f>IF(Tabelle2!A306&gt;0,(Tabelle2!B306)*1,"")</f>
        <v/>
      </c>
      <c r="C307" s="26" t="str">
        <f>IF(Tabelle2!A306&gt;0,Tabelle2!M306,"")</f>
        <v/>
      </c>
      <c r="D307" s="26"/>
      <c r="E307" s="3" t="str">
        <f>IF(Tabelle2!A306&gt;0,Tabelle2!K306,"")</f>
        <v/>
      </c>
      <c r="F307" t="str">
        <f>IF(Tabelle2!A306&gt;0,Tabelle2!Z306,"")</f>
        <v/>
      </c>
      <c r="G307" t="str">
        <f>IF(Tabelle2!A306&gt;0,Tabelle2!T306,"")</f>
        <v/>
      </c>
      <c r="H307" t="str">
        <f>IF(Tabelle2!A306&gt;0,Tabelle2!U306,"")</f>
        <v/>
      </c>
      <c r="I307" t="str">
        <f>IF(Tabelle2!A306&gt;0,Tabelle2!W306,"")</f>
        <v/>
      </c>
      <c r="J307" t="str">
        <f>IF(Tabelle2!A306&gt;0,Tabelle2!X306,"")</f>
        <v/>
      </c>
      <c r="K307" t="str">
        <f>IF(Tabelle2!A306&gt;0,Tabelle2!M306,"")</f>
        <v/>
      </c>
      <c r="L307" t="str">
        <f>IF(Tabelle2!A306&gt;0,Tabelle2!N306,"")</f>
        <v/>
      </c>
      <c r="M307" t="str">
        <f>IF(Tabelle2!A306&gt;0,Tabelle2!O306,"")</f>
        <v/>
      </c>
      <c r="N307" s="4" t="str">
        <f>IF(Tabelle2!A306&gt;0,Tabelle2!G306,"")</f>
        <v/>
      </c>
      <c r="O307" t="str">
        <f>IF(Tabelle2!A306&gt;0,Tabelle2!H306,"")</f>
        <v/>
      </c>
      <c r="P307" s="76" t="str">
        <f>IF(Tabelle2!A306&gt;0,VLOOKUP(O307,Kunden!$B$1:$C$2000,2,FALSE),"")</f>
        <v/>
      </c>
    </row>
    <row r="308" spans="1:16" x14ac:dyDescent="0.25">
      <c r="A308" t="str">
        <f>IF(Tabelle2!A307&gt;0,Tabelle2!A307,"")</f>
        <v/>
      </c>
      <c r="B308" s="72" t="str">
        <f>IF(Tabelle2!A307&gt;0,(Tabelle2!B307)*1,"")</f>
        <v/>
      </c>
      <c r="C308" s="26" t="str">
        <f>IF(Tabelle2!A307&gt;0,Tabelle2!M307,"")</f>
        <v/>
      </c>
      <c r="D308" s="26"/>
      <c r="E308" s="3" t="str">
        <f>IF(Tabelle2!A307&gt;0,Tabelle2!K307,"")</f>
        <v/>
      </c>
      <c r="F308" t="str">
        <f>IF(Tabelle2!A307&gt;0,Tabelle2!Z307,"")</f>
        <v/>
      </c>
      <c r="G308" t="str">
        <f>IF(Tabelle2!A307&gt;0,Tabelle2!T307,"")</f>
        <v/>
      </c>
      <c r="H308" t="str">
        <f>IF(Tabelle2!A307&gt;0,Tabelle2!U307,"")</f>
        <v/>
      </c>
      <c r="I308" t="str">
        <f>IF(Tabelle2!A307&gt;0,Tabelle2!W307,"")</f>
        <v/>
      </c>
      <c r="J308" t="str">
        <f>IF(Tabelle2!A307&gt;0,Tabelle2!X307,"")</f>
        <v/>
      </c>
      <c r="K308" t="str">
        <f>IF(Tabelle2!A307&gt;0,Tabelle2!M307,"")</f>
        <v/>
      </c>
      <c r="L308" t="str">
        <f>IF(Tabelle2!A307&gt;0,Tabelle2!N307,"")</f>
        <v/>
      </c>
      <c r="M308" t="str">
        <f>IF(Tabelle2!A307&gt;0,Tabelle2!O307,"")</f>
        <v/>
      </c>
      <c r="N308" s="4" t="str">
        <f>IF(Tabelle2!A307&gt;0,Tabelle2!G307,"")</f>
        <v/>
      </c>
      <c r="O308" t="str">
        <f>IF(Tabelle2!A307&gt;0,Tabelle2!H307,"")</f>
        <v/>
      </c>
      <c r="P308" s="76" t="str">
        <f>IF(Tabelle2!A307&gt;0,VLOOKUP(O308,Kunden!$B$1:$C$2000,2,FALSE),"")</f>
        <v/>
      </c>
    </row>
    <row r="309" spans="1:16" x14ac:dyDescent="0.25">
      <c r="A309" t="str">
        <f>IF(Tabelle2!A308&gt;0,Tabelle2!A308,"")</f>
        <v/>
      </c>
      <c r="B309" s="72" t="str">
        <f>IF(Tabelle2!A308&gt;0,(Tabelle2!B308)*1,"")</f>
        <v/>
      </c>
      <c r="C309" s="26" t="str">
        <f>IF(Tabelle2!A308&gt;0,Tabelle2!M308,"")</f>
        <v/>
      </c>
      <c r="D309" s="26"/>
      <c r="E309" s="3" t="str">
        <f>IF(Tabelle2!A308&gt;0,Tabelle2!K308,"")</f>
        <v/>
      </c>
      <c r="F309" t="str">
        <f>IF(Tabelle2!A308&gt;0,Tabelle2!Z308,"")</f>
        <v/>
      </c>
      <c r="G309" t="str">
        <f>IF(Tabelle2!A308&gt;0,Tabelle2!T308,"")</f>
        <v/>
      </c>
      <c r="H309" t="str">
        <f>IF(Tabelle2!A308&gt;0,Tabelle2!U308,"")</f>
        <v/>
      </c>
      <c r="I309" t="str">
        <f>IF(Tabelle2!A308&gt;0,Tabelle2!W308,"")</f>
        <v/>
      </c>
      <c r="J309" t="str">
        <f>IF(Tabelle2!A308&gt;0,Tabelle2!X308,"")</f>
        <v/>
      </c>
      <c r="K309" t="str">
        <f>IF(Tabelle2!A308&gt;0,Tabelle2!M308,"")</f>
        <v/>
      </c>
      <c r="L309" t="str">
        <f>IF(Tabelle2!A308&gt;0,Tabelle2!N308,"")</f>
        <v/>
      </c>
      <c r="M309" t="str">
        <f>IF(Tabelle2!A308&gt;0,Tabelle2!O308,"")</f>
        <v/>
      </c>
      <c r="N309" s="4" t="str">
        <f>IF(Tabelle2!A308&gt;0,Tabelle2!G308,"")</f>
        <v/>
      </c>
      <c r="O309" t="str">
        <f>IF(Tabelle2!A308&gt;0,Tabelle2!H308,"")</f>
        <v/>
      </c>
      <c r="P309" s="76" t="str">
        <f>IF(Tabelle2!A308&gt;0,VLOOKUP(O309,Kunden!$B$1:$C$2000,2,FALSE),"")</f>
        <v/>
      </c>
    </row>
    <row r="310" spans="1:16" x14ac:dyDescent="0.25">
      <c r="A310" t="str">
        <f>IF(Tabelle2!A309&gt;0,Tabelle2!A309,"")</f>
        <v/>
      </c>
      <c r="B310" s="72" t="str">
        <f>IF(Tabelle2!A309&gt;0,(Tabelle2!B309)*1,"")</f>
        <v/>
      </c>
      <c r="C310" s="26" t="str">
        <f>IF(Tabelle2!A309&gt;0,Tabelle2!M309,"")</f>
        <v/>
      </c>
      <c r="D310" s="26"/>
      <c r="E310" s="3" t="str">
        <f>IF(Tabelle2!A309&gt;0,Tabelle2!K309,"")</f>
        <v/>
      </c>
      <c r="F310" t="str">
        <f>IF(Tabelle2!A309&gt;0,Tabelle2!Z309,"")</f>
        <v/>
      </c>
      <c r="G310" t="str">
        <f>IF(Tabelle2!A309&gt;0,Tabelle2!T309,"")</f>
        <v/>
      </c>
      <c r="H310" t="str">
        <f>IF(Tabelle2!A309&gt;0,Tabelle2!U309,"")</f>
        <v/>
      </c>
      <c r="I310" t="str">
        <f>IF(Tabelle2!A309&gt;0,Tabelle2!W309,"")</f>
        <v/>
      </c>
      <c r="J310" t="str">
        <f>IF(Tabelle2!A309&gt;0,Tabelle2!X309,"")</f>
        <v/>
      </c>
      <c r="K310" t="str">
        <f>IF(Tabelle2!A309&gt;0,Tabelle2!M309,"")</f>
        <v/>
      </c>
      <c r="L310" t="str">
        <f>IF(Tabelle2!A309&gt;0,Tabelle2!N309,"")</f>
        <v/>
      </c>
      <c r="M310" t="str">
        <f>IF(Tabelle2!A309&gt;0,Tabelle2!O309,"")</f>
        <v/>
      </c>
      <c r="N310" s="4" t="str">
        <f>IF(Tabelle2!A309&gt;0,Tabelle2!G309,"")</f>
        <v/>
      </c>
      <c r="O310" t="str">
        <f>IF(Tabelle2!A309&gt;0,Tabelle2!H309,"")</f>
        <v/>
      </c>
      <c r="P310" s="76" t="str">
        <f>IF(Tabelle2!A309&gt;0,VLOOKUP(O310,Kunden!$B$1:$C$2000,2,FALSE),"")</f>
        <v/>
      </c>
    </row>
    <row r="311" spans="1:16" x14ac:dyDescent="0.25">
      <c r="A311" t="str">
        <f>IF(Tabelle2!A310&gt;0,Tabelle2!A310,"")</f>
        <v/>
      </c>
      <c r="B311" s="72" t="str">
        <f>IF(Tabelle2!A310&gt;0,(Tabelle2!B310)*1,"")</f>
        <v/>
      </c>
      <c r="C311" s="26" t="str">
        <f>IF(Tabelle2!A310&gt;0,Tabelle2!M310,"")</f>
        <v/>
      </c>
      <c r="D311" s="26"/>
      <c r="E311" s="3" t="str">
        <f>IF(Tabelle2!A310&gt;0,Tabelle2!K310,"")</f>
        <v/>
      </c>
      <c r="F311" t="str">
        <f>IF(Tabelle2!A310&gt;0,Tabelle2!Z310,"")</f>
        <v/>
      </c>
      <c r="G311" t="str">
        <f>IF(Tabelle2!A310&gt;0,Tabelle2!T310,"")</f>
        <v/>
      </c>
      <c r="H311" t="str">
        <f>IF(Tabelle2!A310&gt;0,Tabelle2!U310,"")</f>
        <v/>
      </c>
      <c r="I311" t="str">
        <f>IF(Tabelle2!A310&gt;0,Tabelle2!W310,"")</f>
        <v/>
      </c>
      <c r="J311" t="str">
        <f>IF(Tabelle2!A310&gt;0,Tabelle2!X310,"")</f>
        <v/>
      </c>
      <c r="K311" t="str">
        <f>IF(Tabelle2!A310&gt;0,Tabelle2!M310,"")</f>
        <v/>
      </c>
      <c r="L311" t="str">
        <f>IF(Tabelle2!A310&gt;0,Tabelle2!N310,"")</f>
        <v/>
      </c>
      <c r="M311" t="str">
        <f>IF(Tabelle2!A310&gt;0,Tabelle2!O310,"")</f>
        <v/>
      </c>
      <c r="N311" s="4" t="str">
        <f>IF(Tabelle2!A310&gt;0,Tabelle2!G310,"")</f>
        <v/>
      </c>
      <c r="O311" t="str">
        <f>IF(Tabelle2!A310&gt;0,Tabelle2!H310,"")</f>
        <v/>
      </c>
      <c r="P311" s="76" t="str">
        <f>IF(Tabelle2!A310&gt;0,VLOOKUP(O311,Kunden!$B$1:$C$2000,2,FALSE),"")</f>
        <v/>
      </c>
    </row>
    <row r="312" spans="1:16" x14ac:dyDescent="0.25">
      <c r="A312" t="str">
        <f>IF(Tabelle2!A311&gt;0,Tabelle2!A311,"")</f>
        <v/>
      </c>
      <c r="B312" s="72" t="str">
        <f>IF(Tabelle2!A311&gt;0,(Tabelle2!B311)*1,"")</f>
        <v/>
      </c>
      <c r="C312" s="26" t="str">
        <f>IF(Tabelle2!A311&gt;0,Tabelle2!M311,"")</f>
        <v/>
      </c>
      <c r="D312" s="26"/>
      <c r="E312" s="3" t="str">
        <f>IF(Tabelle2!A311&gt;0,Tabelle2!K311,"")</f>
        <v/>
      </c>
      <c r="F312" t="str">
        <f>IF(Tabelle2!A311&gt;0,Tabelle2!Z311,"")</f>
        <v/>
      </c>
      <c r="G312" t="str">
        <f>IF(Tabelle2!A311&gt;0,Tabelle2!T311,"")</f>
        <v/>
      </c>
      <c r="H312" t="str">
        <f>IF(Tabelle2!A311&gt;0,Tabelle2!U311,"")</f>
        <v/>
      </c>
      <c r="I312" t="str">
        <f>IF(Tabelle2!A311&gt;0,Tabelle2!W311,"")</f>
        <v/>
      </c>
      <c r="J312" t="str">
        <f>IF(Tabelle2!A311&gt;0,Tabelle2!X311,"")</f>
        <v/>
      </c>
      <c r="K312" t="str">
        <f>IF(Tabelle2!A311&gt;0,Tabelle2!M311,"")</f>
        <v/>
      </c>
      <c r="L312" t="str">
        <f>IF(Tabelle2!A311&gt;0,Tabelle2!N311,"")</f>
        <v/>
      </c>
      <c r="M312" t="str">
        <f>IF(Tabelle2!A311&gt;0,Tabelle2!O311,"")</f>
        <v/>
      </c>
      <c r="N312" s="4" t="str">
        <f>IF(Tabelle2!A311&gt;0,Tabelle2!G311,"")</f>
        <v/>
      </c>
      <c r="O312" t="str">
        <f>IF(Tabelle2!A311&gt;0,Tabelle2!H311,"")</f>
        <v/>
      </c>
      <c r="P312" s="76" t="str">
        <f>IF(Tabelle2!A311&gt;0,VLOOKUP(O312,Kunden!$B$1:$C$2000,2,FALSE),"")</f>
        <v/>
      </c>
    </row>
    <row r="313" spans="1:16" x14ac:dyDescent="0.25">
      <c r="A313" t="str">
        <f>IF(Tabelle2!A312&gt;0,Tabelle2!A312,"")</f>
        <v/>
      </c>
      <c r="B313" s="72" t="str">
        <f>IF(Tabelle2!A312&gt;0,(Tabelle2!B312)*1,"")</f>
        <v/>
      </c>
      <c r="C313" s="26" t="str">
        <f>IF(Tabelle2!A312&gt;0,Tabelle2!M312,"")</f>
        <v/>
      </c>
      <c r="D313" s="26"/>
      <c r="E313" s="3" t="str">
        <f>IF(Tabelle2!A312&gt;0,Tabelle2!K312,"")</f>
        <v/>
      </c>
      <c r="F313" t="str">
        <f>IF(Tabelle2!A312&gt;0,Tabelle2!Z312,"")</f>
        <v/>
      </c>
      <c r="G313" t="str">
        <f>IF(Tabelle2!A312&gt;0,Tabelle2!T312,"")</f>
        <v/>
      </c>
      <c r="H313" t="str">
        <f>IF(Tabelle2!A312&gt;0,Tabelle2!U312,"")</f>
        <v/>
      </c>
      <c r="I313" t="str">
        <f>IF(Tabelle2!A312&gt;0,Tabelle2!W312,"")</f>
        <v/>
      </c>
      <c r="J313" t="str">
        <f>IF(Tabelle2!A312&gt;0,Tabelle2!X312,"")</f>
        <v/>
      </c>
      <c r="K313" t="str">
        <f>IF(Tabelle2!A312&gt;0,Tabelle2!M312,"")</f>
        <v/>
      </c>
      <c r="L313" t="str">
        <f>IF(Tabelle2!A312&gt;0,Tabelle2!N312,"")</f>
        <v/>
      </c>
      <c r="M313" t="str">
        <f>IF(Tabelle2!A312&gt;0,Tabelle2!O312,"")</f>
        <v/>
      </c>
      <c r="N313" s="4" t="str">
        <f>IF(Tabelle2!A312&gt;0,Tabelle2!G312,"")</f>
        <v/>
      </c>
      <c r="O313" t="str">
        <f>IF(Tabelle2!A312&gt;0,Tabelle2!H312,"")</f>
        <v/>
      </c>
      <c r="P313" s="76" t="str">
        <f>IF(Tabelle2!A312&gt;0,VLOOKUP(O313,Kunden!$B$1:$C$2000,2,FALSE),"")</f>
        <v/>
      </c>
    </row>
    <row r="314" spans="1:16" x14ac:dyDescent="0.25">
      <c r="A314" t="str">
        <f>IF(Tabelle2!A313&gt;0,Tabelle2!A313,"")</f>
        <v/>
      </c>
      <c r="B314" s="72" t="str">
        <f>IF(Tabelle2!A313&gt;0,(Tabelle2!B313)*1,"")</f>
        <v/>
      </c>
      <c r="C314" s="26" t="str">
        <f>IF(Tabelle2!A313&gt;0,Tabelle2!M313,"")</f>
        <v/>
      </c>
      <c r="D314" s="26"/>
      <c r="E314" s="3" t="str">
        <f>IF(Tabelle2!A313&gt;0,Tabelle2!K313,"")</f>
        <v/>
      </c>
      <c r="F314" t="str">
        <f>IF(Tabelle2!A313&gt;0,Tabelle2!Z313,"")</f>
        <v/>
      </c>
      <c r="G314" t="str">
        <f>IF(Tabelle2!A313&gt;0,Tabelle2!T313,"")</f>
        <v/>
      </c>
      <c r="H314" t="str">
        <f>IF(Tabelle2!A313&gt;0,Tabelle2!U313,"")</f>
        <v/>
      </c>
      <c r="I314" t="str">
        <f>IF(Tabelle2!A313&gt;0,Tabelle2!W313,"")</f>
        <v/>
      </c>
      <c r="J314" t="str">
        <f>IF(Tabelle2!A313&gt;0,Tabelle2!X313,"")</f>
        <v/>
      </c>
      <c r="K314" t="str">
        <f>IF(Tabelle2!A313&gt;0,Tabelle2!M313,"")</f>
        <v/>
      </c>
      <c r="L314" t="str">
        <f>IF(Tabelle2!A313&gt;0,Tabelle2!N313,"")</f>
        <v/>
      </c>
      <c r="M314" t="str">
        <f>IF(Tabelle2!A313&gt;0,Tabelle2!O313,"")</f>
        <v/>
      </c>
      <c r="N314" s="4" t="str">
        <f>IF(Tabelle2!A313&gt;0,Tabelle2!G313,"")</f>
        <v/>
      </c>
      <c r="O314" t="str">
        <f>IF(Tabelle2!A313&gt;0,Tabelle2!H313,"")</f>
        <v/>
      </c>
      <c r="P314" s="76" t="str">
        <f>IF(Tabelle2!A313&gt;0,VLOOKUP(O314,Kunden!$B$1:$C$2000,2,FALSE),"")</f>
        <v/>
      </c>
    </row>
    <row r="315" spans="1:16" x14ac:dyDescent="0.25">
      <c r="A315" t="str">
        <f>IF(Tabelle2!A314&gt;0,Tabelle2!A314,"")</f>
        <v/>
      </c>
      <c r="B315" s="72" t="str">
        <f>IF(Tabelle2!A314&gt;0,(Tabelle2!B314)*1,"")</f>
        <v/>
      </c>
      <c r="C315" s="26" t="str">
        <f>IF(Tabelle2!A314&gt;0,Tabelle2!M314,"")</f>
        <v/>
      </c>
      <c r="D315" s="26"/>
      <c r="E315" s="3" t="str">
        <f>IF(Tabelle2!A314&gt;0,Tabelle2!K314,"")</f>
        <v/>
      </c>
      <c r="F315" t="str">
        <f>IF(Tabelle2!A314&gt;0,Tabelle2!Z314,"")</f>
        <v/>
      </c>
      <c r="G315" t="str">
        <f>IF(Tabelle2!A314&gt;0,Tabelle2!T314,"")</f>
        <v/>
      </c>
      <c r="H315" t="str">
        <f>IF(Tabelle2!A314&gt;0,Tabelle2!U314,"")</f>
        <v/>
      </c>
      <c r="I315" t="str">
        <f>IF(Tabelle2!A314&gt;0,Tabelle2!W314,"")</f>
        <v/>
      </c>
      <c r="J315" t="str">
        <f>IF(Tabelle2!A314&gt;0,Tabelle2!X314,"")</f>
        <v/>
      </c>
      <c r="K315" t="str">
        <f>IF(Tabelle2!A314&gt;0,Tabelle2!M314,"")</f>
        <v/>
      </c>
      <c r="L315" t="str">
        <f>IF(Tabelle2!A314&gt;0,Tabelle2!N314,"")</f>
        <v/>
      </c>
      <c r="M315" t="str">
        <f>IF(Tabelle2!A314&gt;0,Tabelle2!O314,"")</f>
        <v/>
      </c>
      <c r="N315" s="4" t="str">
        <f>IF(Tabelle2!A314&gt;0,Tabelle2!G314,"")</f>
        <v/>
      </c>
      <c r="O315" t="str">
        <f>IF(Tabelle2!A314&gt;0,Tabelle2!H314,"")</f>
        <v/>
      </c>
      <c r="P315" s="76" t="str">
        <f>IF(Tabelle2!A314&gt;0,VLOOKUP(O315,Kunden!$B$1:$C$2000,2,FALSE),"")</f>
        <v/>
      </c>
    </row>
    <row r="316" spans="1:16" x14ac:dyDescent="0.25">
      <c r="A316" t="str">
        <f>IF(Tabelle2!A315&gt;0,Tabelle2!A315,"")</f>
        <v/>
      </c>
      <c r="B316" s="72" t="str">
        <f>IF(Tabelle2!A315&gt;0,(Tabelle2!B315)*1,"")</f>
        <v/>
      </c>
      <c r="C316" s="26" t="str">
        <f>IF(Tabelle2!A315&gt;0,Tabelle2!M315,"")</f>
        <v/>
      </c>
      <c r="D316" s="26"/>
      <c r="E316" s="3" t="str">
        <f>IF(Tabelle2!A315&gt;0,Tabelle2!K315,"")</f>
        <v/>
      </c>
      <c r="F316" t="str">
        <f>IF(Tabelle2!A315&gt;0,Tabelle2!Z315,"")</f>
        <v/>
      </c>
      <c r="G316" t="str">
        <f>IF(Tabelle2!A315&gt;0,Tabelle2!T315,"")</f>
        <v/>
      </c>
      <c r="H316" t="str">
        <f>IF(Tabelle2!A315&gt;0,Tabelle2!U315,"")</f>
        <v/>
      </c>
      <c r="I316" t="str">
        <f>IF(Tabelle2!A315&gt;0,Tabelle2!W315,"")</f>
        <v/>
      </c>
      <c r="J316" t="str">
        <f>IF(Tabelle2!A315&gt;0,Tabelle2!X315,"")</f>
        <v/>
      </c>
      <c r="K316" t="str">
        <f>IF(Tabelle2!A315&gt;0,Tabelle2!M315,"")</f>
        <v/>
      </c>
      <c r="L316" t="str">
        <f>IF(Tabelle2!A315&gt;0,Tabelle2!N315,"")</f>
        <v/>
      </c>
      <c r="M316" t="str">
        <f>IF(Tabelle2!A315&gt;0,Tabelle2!O315,"")</f>
        <v/>
      </c>
      <c r="N316" s="4" t="str">
        <f>IF(Tabelle2!A315&gt;0,Tabelle2!G315,"")</f>
        <v/>
      </c>
      <c r="O316" t="str">
        <f>IF(Tabelle2!A315&gt;0,Tabelle2!H315,"")</f>
        <v/>
      </c>
      <c r="P316" s="76" t="str">
        <f>IF(Tabelle2!A315&gt;0,VLOOKUP(O316,Kunden!$B$1:$C$2000,2,FALSE),"")</f>
        <v/>
      </c>
    </row>
    <row r="317" spans="1:16" x14ac:dyDescent="0.25">
      <c r="A317" t="str">
        <f>IF(Tabelle2!A316&gt;0,Tabelle2!A316,"")</f>
        <v/>
      </c>
      <c r="B317" s="72" t="str">
        <f>IF(Tabelle2!A316&gt;0,(Tabelle2!B316)*1,"")</f>
        <v/>
      </c>
      <c r="C317" s="26" t="str">
        <f>IF(Tabelle2!A316&gt;0,Tabelle2!M316,"")</f>
        <v/>
      </c>
      <c r="D317" s="26"/>
      <c r="E317" s="3" t="str">
        <f>IF(Tabelle2!A316&gt;0,Tabelle2!K316,"")</f>
        <v/>
      </c>
      <c r="F317" t="str">
        <f>IF(Tabelle2!A316&gt;0,Tabelle2!Z316,"")</f>
        <v/>
      </c>
      <c r="G317" t="str">
        <f>IF(Tabelle2!A316&gt;0,Tabelle2!T316,"")</f>
        <v/>
      </c>
      <c r="H317" t="str">
        <f>IF(Tabelle2!A316&gt;0,Tabelle2!U316,"")</f>
        <v/>
      </c>
      <c r="I317" t="str">
        <f>IF(Tabelle2!A316&gt;0,Tabelle2!W316,"")</f>
        <v/>
      </c>
      <c r="J317" t="str">
        <f>IF(Tabelle2!A316&gt;0,Tabelle2!X316,"")</f>
        <v/>
      </c>
      <c r="K317" t="str">
        <f>IF(Tabelle2!A316&gt;0,Tabelle2!M316,"")</f>
        <v/>
      </c>
      <c r="L317" t="str">
        <f>IF(Tabelle2!A316&gt;0,Tabelle2!N316,"")</f>
        <v/>
      </c>
      <c r="M317" t="str">
        <f>IF(Tabelle2!A316&gt;0,Tabelle2!O316,"")</f>
        <v/>
      </c>
      <c r="N317" s="4" t="str">
        <f>IF(Tabelle2!A316&gt;0,Tabelle2!G316,"")</f>
        <v/>
      </c>
      <c r="O317" t="str">
        <f>IF(Tabelle2!A316&gt;0,Tabelle2!H316,"")</f>
        <v/>
      </c>
      <c r="P317" s="76" t="str">
        <f>IF(Tabelle2!A316&gt;0,VLOOKUP(O317,Kunden!$B$1:$C$2000,2,FALSE),"")</f>
        <v/>
      </c>
    </row>
    <row r="318" spans="1:16" x14ac:dyDescent="0.25">
      <c r="A318" t="str">
        <f>IF(Tabelle2!A317&gt;0,Tabelle2!A317,"")</f>
        <v/>
      </c>
      <c r="B318" s="72" t="str">
        <f>IF(Tabelle2!A317&gt;0,(Tabelle2!B317)*1,"")</f>
        <v/>
      </c>
      <c r="C318" s="26" t="str">
        <f>IF(Tabelle2!A317&gt;0,Tabelle2!M317,"")</f>
        <v/>
      </c>
      <c r="D318" s="26"/>
      <c r="E318" s="3" t="str">
        <f>IF(Tabelle2!A317&gt;0,Tabelle2!K317,"")</f>
        <v/>
      </c>
      <c r="F318" t="str">
        <f>IF(Tabelle2!A317&gt;0,Tabelle2!Z317,"")</f>
        <v/>
      </c>
      <c r="G318" t="str">
        <f>IF(Tabelle2!A317&gt;0,Tabelle2!T317,"")</f>
        <v/>
      </c>
      <c r="H318" t="str">
        <f>IF(Tabelle2!A317&gt;0,Tabelle2!U317,"")</f>
        <v/>
      </c>
      <c r="I318" t="str">
        <f>IF(Tabelle2!A317&gt;0,Tabelle2!W317,"")</f>
        <v/>
      </c>
      <c r="J318" t="str">
        <f>IF(Tabelle2!A317&gt;0,Tabelle2!X317,"")</f>
        <v/>
      </c>
      <c r="K318" t="str">
        <f>IF(Tabelle2!A317&gt;0,Tabelle2!M317,"")</f>
        <v/>
      </c>
      <c r="L318" t="str">
        <f>IF(Tabelle2!A317&gt;0,Tabelle2!N317,"")</f>
        <v/>
      </c>
      <c r="M318" t="str">
        <f>IF(Tabelle2!A317&gt;0,Tabelle2!O317,"")</f>
        <v/>
      </c>
      <c r="N318" s="4" t="str">
        <f>IF(Tabelle2!A317&gt;0,Tabelle2!G317,"")</f>
        <v/>
      </c>
      <c r="O318" t="str">
        <f>IF(Tabelle2!A317&gt;0,Tabelle2!H317,"")</f>
        <v/>
      </c>
      <c r="P318" s="76" t="str">
        <f>IF(Tabelle2!A317&gt;0,VLOOKUP(O318,Kunden!$B$1:$C$2000,2,FALSE),"")</f>
        <v/>
      </c>
    </row>
    <row r="319" spans="1:16" x14ac:dyDescent="0.25">
      <c r="A319" t="str">
        <f>IF(Tabelle2!A318&gt;0,Tabelle2!A318,"")</f>
        <v/>
      </c>
      <c r="B319" s="72" t="str">
        <f>IF(Tabelle2!A318&gt;0,(Tabelle2!B318)*1,"")</f>
        <v/>
      </c>
      <c r="C319" s="26" t="str">
        <f>IF(Tabelle2!A318&gt;0,Tabelle2!M318,"")</f>
        <v/>
      </c>
      <c r="D319" s="26"/>
      <c r="E319" s="3" t="str">
        <f>IF(Tabelle2!A318&gt;0,Tabelle2!K318,"")</f>
        <v/>
      </c>
      <c r="F319" t="str">
        <f>IF(Tabelle2!A318&gt;0,Tabelle2!Z318,"")</f>
        <v/>
      </c>
      <c r="G319" t="str">
        <f>IF(Tabelle2!A318&gt;0,Tabelle2!T318,"")</f>
        <v/>
      </c>
      <c r="H319" t="str">
        <f>IF(Tabelle2!A318&gt;0,Tabelle2!U318,"")</f>
        <v/>
      </c>
      <c r="I319" t="str">
        <f>IF(Tabelle2!A318&gt;0,Tabelle2!W318,"")</f>
        <v/>
      </c>
      <c r="J319" t="str">
        <f>IF(Tabelle2!A318&gt;0,Tabelle2!X318,"")</f>
        <v/>
      </c>
      <c r="K319" t="str">
        <f>IF(Tabelle2!A318&gt;0,Tabelle2!M318,"")</f>
        <v/>
      </c>
      <c r="L319" t="str">
        <f>IF(Tabelle2!A318&gt;0,Tabelle2!N318,"")</f>
        <v/>
      </c>
      <c r="M319" t="str">
        <f>IF(Tabelle2!A318&gt;0,Tabelle2!O318,"")</f>
        <v/>
      </c>
      <c r="N319" s="4" t="str">
        <f>IF(Tabelle2!A318&gt;0,Tabelle2!G318,"")</f>
        <v/>
      </c>
      <c r="O319" t="str">
        <f>IF(Tabelle2!A318&gt;0,Tabelle2!H318,"")</f>
        <v/>
      </c>
      <c r="P319" s="76" t="str">
        <f>IF(Tabelle2!A318&gt;0,VLOOKUP(O319,Kunden!$B$1:$C$2000,2,FALSE),"")</f>
        <v/>
      </c>
    </row>
    <row r="320" spans="1:16" x14ac:dyDescent="0.25">
      <c r="A320" t="str">
        <f>IF(Tabelle2!A319&gt;0,Tabelle2!A319,"")</f>
        <v/>
      </c>
      <c r="B320" s="72" t="str">
        <f>IF(Tabelle2!A319&gt;0,(Tabelle2!B319)*1,"")</f>
        <v/>
      </c>
      <c r="C320" s="26" t="str">
        <f>IF(Tabelle2!A319&gt;0,Tabelle2!M319,"")</f>
        <v/>
      </c>
      <c r="D320" s="26"/>
      <c r="E320" s="3" t="str">
        <f>IF(Tabelle2!A319&gt;0,Tabelle2!K319,"")</f>
        <v/>
      </c>
      <c r="F320" t="str">
        <f>IF(Tabelle2!A319&gt;0,Tabelle2!Z319,"")</f>
        <v/>
      </c>
      <c r="G320" t="str">
        <f>IF(Tabelle2!A319&gt;0,Tabelle2!T319,"")</f>
        <v/>
      </c>
      <c r="H320" t="str">
        <f>IF(Tabelle2!A319&gt;0,Tabelle2!U319,"")</f>
        <v/>
      </c>
      <c r="I320" t="str">
        <f>IF(Tabelle2!A319&gt;0,Tabelle2!W319,"")</f>
        <v/>
      </c>
      <c r="J320" t="str">
        <f>IF(Tabelle2!A319&gt;0,Tabelle2!X319,"")</f>
        <v/>
      </c>
      <c r="K320" t="str">
        <f>IF(Tabelle2!A319&gt;0,Tabelle2!M319,"")</f>
        <v/>
      </c>
      <c r="L320" t="str">
        <f>IF(Tabelle2!A319&gt;0,Tabelle2!N319,"")</f>
        <v/>
      </c>
      <c r="M320" t="str">
        <f>IF(Tabelle2!A319&gt;0,Tabelle2!O319,"")</f>
        <v/>
      </c>
      <c r="N320" s="4" t="str">
        <f>IF(Tabelle2!A319&gt;0,Tabelle2!G319,"")</f>
        <v/>
      </c>
      <c r="O320" t="str">
        <f>IF(Tabelle2!A319&gt;0,Tabelle2!H319,"")</f>
        <v/>
      </c>
      <c r="P320" s="76" t="str">
        <f>IF(Tabelle2!A319&gt;0,VLOOKUP(O320,Kunden!$B$1:$C$2000,2,FALSE),"")</f>
        <v/>
      </c>
    </row>
    <row r="321" spans="1:16" x14ac:dyDescent="0.25">
      <c r="A321" t="str">
        <f>IF(Tabelle2!A320&gt;0,Tabelle2!A320,"")</f>
        <v/>
      </c>
      <c r="B321" s="72" t="str">
        <f>IF(Tabelle2!A320&gt;0,(Tabelle2!B320)*1,"")</f>
        <v/>
      </c>
      <c r="C321" s="26" t="str">
        <f>IF(Tabelle2!A320&gt;0,Tabelle2!M320,"")</f>
        <v/>
      </c>
      <c r="D321" s="26"/>
      <c r="E321" s="3" t="str">
        <f>IF(Tabelle2!A320&gt;0,Tabelle2!K320,"")</f>
        <v/>
      </c>
      <c r="F321" t="str">
        <f>IF(Tabelle2!A320&gt;0,Tabelle2!Z320,"")</f>
        <v/>
      </c>
      <c r="G321" t="str">
        <f>IF(Tabelle2!A320&gt;0,Tabelle2!T320,"")</f>
        <v/>
      </c>
      <c r="H321" t="str">
        <f>IF(Tabelle2!A320&gt;0,Tabelle2!U320,"")</f>
        <v/>
      </c>
      <c r="I321" t="str">
        <f>IF(Tabelle2!A320&gt;0,Tabelle2!W320,"")</f>
        <v/>
      </c>
      <c r="J321" t="str">
        <f>IF(Tabelle2!A320&gt;0,Tabelle2!X320,"")</f>
        <v/>
      </c>
      <c r="K321" t="str">
        <f>IF(Tabelle2!A320&gt;0,Tabelle2!M320,"")</f>
        <v/>
      </c>
      <c r="L321" t="str">
        <f>IF(Tabelle2!A320&gt;0,Tabelle2!N320,"")</f>
        <v/>
      </c>
      <c r="M321" t="str">
        <f>IF(Tabelle2!A320&gt;0,Tabelle2!O320,"")</f>
        <v/>
      </c>
      <c r="N321" s="4" t="str">
        <f>IF(Tabelle2!A320&gt;0,Tabelle2!G320,"")</f>
        <v/>
      </c>
      <c r="O321" t="str">
        <f>IF(Tabelle2!A320&gt;0,Tabelle2!H320,"")</f>
        <v/>
      </c>
      <c r="P321" s="76" t="str">
        <f>IF(Tabelle2!A320&gt;0,VLOOKUP(O321,Kunden!$B$1:$C$2000,2,FALSE),"")</f>
        <v/>
      </c>
    </row>
    <row r="322" spans="1:16" x14ac:dyDescent="0.25">
      <c r="A322" t="str">
        <f>IF(Tabelle2!A321&gt;0,Tabelle2!A321,"")</f>
        <v/>
      </c>
      <c r="B322" s="72" t="str">
        <f>IF(Tabelle2!A321&gt;0,(Tabelle2!B321)*1,"")</f>
        <v/>
      </c>
      <c r="C322" s="26" t="str">
        <f>IF(Tabelle2!A321&gt;0,Tabelle2!M321,"")</f>
        <v/>
      </c>
      <c r="D322" s="26"/>
      <c r="E322" s="3" t="str">
        <f>IF(Tabelle2!A321&gt;0,Tabelle2!K321,"")</f>
        <v/>
      </c>
      <c r="F322" t="str">
        <f>IF(Tabelle2!A321&gt;0,Tabelle2!Z321,"")</f>
        <v/>
      </c>
      <c r="G322" t="str">
        <f>IF(Tabelle2!A321&gt;0,Tabelle2!T321,"")</f>
        <v/>
      </c>
      <c r="H322" t="str">
        <f>IF(Tabelle2!A321&gt;0,Tabelle2!U321,"")</f>
        <v/>
      </c>
      <c r="I322" t="str">
        <f>IF(Tabelle2!A321&gt;0,Tabelle2!W321,"")</f>
        <v/>
      </c>
      <c r="J322" t="str">
        <f>IF(Tabelle2!A321&gt;0,Tabelle2!X321,"")</f>
        <v/>
      </c>
      <c r="K322" t="str">
        <f>IF(Tabelle2!A321&gt;0,Tabelle2!M321,"")</f>
        <v/>
      </c>
      <c r="L322" t="str">
        <f>IF(Tabelle2!A321&gt;0,Tabelle2!N321,"")</f>
        <v/>
      </c>
      <c r="M322" t="str">
        <f>IF(Tabelle2!A321&gt;0,Tabelle2!O321,"")</f>
        <v/>
      </c>
      <c r="N322" s="4" t="str">
        <f>IF(Tabelle2!A321&gt;0,Tabelle2!G321,"")</f>
        <v/>
      </c>
      <c r="O322" t="str">
        <f>IF(Tabelle2!A321&gt;0,Tabelle2!H321,"")</f>
        <v/>
      </c>
      <c r="P322" s="76" t="str">
        <f>IF(Tabelle2!A321&gt;0,VLOOKUP(O322,Kunden!$B$1:$C$2000,2,FALSE),"")</f>
        <v/>
      </c>
    </row>
    <row r="323" spans="1:16" x14ac:dyDescent="0.25">
      <c r="A323" t="str">
        <f>IF(Tabelle2!A322&gt;0,Tabelle2!A322,"")</f>
        <v/>
      </c>
      <c r="B323" s="72" t="str">
        <f>IF(Tabelle2!A322&gt;0,(Tabelle2!B322)*1,"")</f>
        <v/>
      </c>
      <c r="C323" s="26" t="str">
        <f>IF(Tabelle2!A322&gt;0,Tabelle2!M322,"")</f>
        <v/>
      </c>
      <c r="D323" s="26"/>
      <c r="E323" s="3" t="str">
        <f>IF(Tabelle2!A322&gt;0,Tabelle2!K322,"")</f>
        <v/>
      </c>
      <c r="F323" t="str">
        <f>IF(Tabelle2!A322&gt;0,Tabelle2!Z322,"")</f>
        <v/>
      </c>
      <c r="G323" t="str">
        <f>IF(Tabelle2!A322&gt;0,Tabelle2!T322,"")</f>
        <v/>
      </c>
      <c r="H323" t="str">
        <f>IF(Tabelle2!A322&gt;0,Tabelle2!U322,"")</f>
        <v/>
      </c>
      <c r="I323" t="str">
        <f>IF(Tabelle2!A322&gt;0,Tabelle2!W322,"")</f>
        <v/>
      </c>
      <c r="J323" t="str">
        <f>IF(Tabelle2!A322&gt;0,Tabelle2!X322,"")</f>
        <v/>
      </c>
      <c r="K323" t="str">
        <f>IF(Tabelle2!A322&gt;0,Tabelle2!M322,"")</f>
        <v/>
      </c>
      <c r="L323" t="str">
        <f>IF(Tabelle2!A322&gt;0,Tabelle2!N322,"")</f>
        <v/>
      </c>
      <c r="M323" t="str">
        <f>IF(Tabelle2!A322&gt;0,Tabelle2!O322,"")</f>
        <v/>
      </c>
      <c r="N323" s="4" t="str">
        <f>IF(Tabelle2!A322&gt;0,Tabelle2!G322,"")</f>
        <v/>
      </c>
      <c r="O323" t="str">
        <f>IF(Tabelle2!A322&gt;0,Tabelle2!H322,"")</f>
        <v/>
      </c>
      <c r="P323" s="76" t="str">
        <f>IF(Tabelle2!A322&gt;0,VLOOKUP(O323,Kunden!$B$1:$C$2000,2,FALSE),"")</f>
        <v/>
      </c>
    </row>
    <row r="324" spans="1:16" x14ac:dyDescent="0.25">
      <c r="A324" t="str">
        <f>IF(Tabelle2!A323&gt;0,Tabelle2!A323,"")</f>
        <v/>
      </c>
      <c r="B324" s="72" t="str">
        <f>IF(Tabelle2!A323&gt;0,(Tabelle2!B323)*1,"")</f>
        <v/>
      </c>
      <c r="C324" s="26" t="str">
        <f>IF(Tabelle2!A323&gt;0,Tabelle2!M323,"")</f>
        <v/>
      </c>
      <c r="D324" s="26"/>
      <c r="E324" s="3" t="str">
        <f>IF(Tabelle2!A323&gt;0,Tabelle2!K323,"")</f>
        <v/>
      </c>
      <c r="F324" t="str">
        <f>IF(Tabelle2!A323&gt;0,Tabelle2!Z323,"")</f>
        <v/>
      </c>
      <c r="G324" t="str">
        <f>IF(Tabelle2!A323&gt;0,Tabelle2!T323,"")</f>
        <v/>
      </c>
      <c r="H324" t="str">
        <f>IF(Tabelle2!A323&gt;0,Tabelle2!U323,"")</f>
        <v/>
      </c>
      <c r="I324" t="str">
        <f>IF(Tabelle2!A323&gt;0,Tabelle2!W323,"")</f>
        <v/>
      </c>
      <c r="J324" t="str">
        <f>IF(Tabelle2!A323&gt;0,Tabelle2!X323,"")</f>
        <v/>
      </c>
      <c r="K324" t="str">
        <f>IF(Tabelle2!A323&gt;0,Tabelle2!M323,"")</f>
        <v/>
      </c>
      <c r="L324" t="str">
        <f>IF(Tabelle2!A323&gt;0,Tabelle2!N323,"")</f>
        <v/>
      </c>
      <c r="M324" t="str">
        <f>IF(Tabelle2!A323&gt;0,Tabelle2!O323,"")</f>
        <v/>
      </c>
      <c r="N324" s="4" t="str">
        <f>IF(Tabelle2!A323&gt;0,Tabelle2!G323,"")</f>
        <v/>
      </c>
      <c r="O324" t="str">
        <f>IF(Tabelle2!A323&gt;0,Tabelle2!H323,"")</f>
        <v/>
      </c>
      <c r="P324" s="76" t="str">
        <f>IF(Tabelle2!A323&gt;0,VLOOKUP(O324,Kunden!$B$1:$C$2000,2,FALSE),"")</f>
        <v/>
      </c>
    </row>
    <row r="325" spans="1:16" x14ac:dyDescent="0.25">
      <c r="A325" t="str">
        <f>IF(Tabelle2!A324&gt;0,Tabelle2!A324,"")</f>
        <v/>
      </c>
      <c r="B325" s="72" t="str">
        <f>IF(Tabelle2!A324&gt;0,(Tabelle2!B324)*1,"")</f>
        <v/>
      </c>
      <c r="C325" s="26" t="str">
        <f>IF(Tabelle2!A324&gt;0,Tabelle2!M324,"")</f>
        <v/>
      </c>
      <c r="D325" s="26"/>
      <c r="E325" s="3" t="str">
        <f>IF(Tabelle2!A324&gt;0,Tabelle2!K324,"")</f>
        <v/>
      </c>
      <c r="F325" t="str">
        <f>IF(Tabelle2!A324&gt;0,Tabelle2!Z324,"")</f>
        <v/>
      </c>
      <c r="G325" t="str">
        <f>IF(Tabelle2!A324&gt;0,Tabelle2!T324,"")</f>
        <v/>
      </c>
      <c r="H325" t="str">
        <f>IF(Tabelle2!A324&gt;0,Tabelle2!U324,"")</f>
        <v/>
      </c>
      <c r="I325" t="str">
        <f>IF(Tabelle2!A324&gt;0,Tabelle2!W324,"")</f>
        <v/>
      </c>
      <c r="J325" t="str">
        <f>IF(Tabelle2!A324&gt;0,Tabelle2!X324,"")</f>
        <v/>
      </c>
      <c r="K325" t="str">
        <f>IF(Tabelle2!A324&gt;0,Tabelle2!M324,"")</f>
        <v/>
      </c>
      <c r="L325" t="str">
        <f>IF(Tabelle2!A324&gt;0,Tabelle2!N324,"")</f>
        <v/>
      </c>
      <c r="M325" t="str">
        <f>IF(Tabelle2!A324&gt;0,Tabelle2!O324,"")</f>
        <v/>
      </c>
      <c r="N325" s="4" t="str">
        <f>IF(Tabelle2!A324&gt;0,Tabelle2!G324,"")</f>
        <v/>
      </c>
      <c r="O325" t="str">
        <f>IF(Tabelle2!A324&gt;0,Tabelle2!H324,"")</f>
        <v/>
      </c>
      <c r="P325" s="76" t="str">
        <f>IF(Tabelle2!A324&gt;0,VLOOKUP(O325,Kunden!$B$1:$C$2000,2,FALSE),"")</f>
        <v/>
      </c>
    </row>
    <row r="326" spans="1:16" x14ac:dyDescent="0.25">
      <c r="A326" t="str">
        <f>IF(Tabelle2!A325&gt;0,Tabelle2!A325,"")</f>
        <v/>
      </c>
      <c r="B326" s="72" t="str">
        <f>IF(Tabelle2!A325&gt;0,(Tabelle2!B325)*1,"")</f>
        <v/>
      </c>
      <c r="C326" s="26" t="str">
        <f>IF(Tabelle2!A325&gt;0,Tabelle2!M325,"")</f>
        <v/>
      </c>
      <c r="D326" s="26"/>
      <c r="E326" s="3" t="str">
        <f>IF(Tabelle2!A325&gt;0,Tabelle2!K325,"")</f>
        <v/>
      </c>
      <c r="F326" t="str">
        <f>IF(Tabelle2!A325&gt;0,Tabelle2!Z325,"")</f>
        <v/>
      </c>
      <c r="G326" t="str">
        <f>IF(Tabelle2!A325&gt;0,Tabelle2!T325,"")</f>
        <v/>
      </c>
      <c r="H326" t="str">
        <f>IF(Tabelle2!A325&gt;0,Tabelle2!U325,"")</f>
        <v/>
      </c>
      <c r="I326" t="str">
        <f>IF(Tabelle2!A325&gt;0,Tabelle2!W325,"")</f>
        <v/>
      </c>
      <c r="J326" t="str">
        <f>IF(Tabelle2!A325&gt;0,Tabelle2!X325,"")</f>
        <v/>
      </c>
      <c r="K326" t="str">
        <f>IF(Tabelle2!A325&gt;0,Tabelle2!M325,"")</f>
        <v/>
      </c>
      <c r="L326" t="str">
        <f>IF(Tabelle2!A325&gt;0,Tabelle2!N325,"")</f>
        <v/>
      </c>
      <c r="M326" t="str">
        <f>IF(Tabelle2!A325&gt;0,Tabelle2!O325,"")</f>
        <v/>
      </c>
      <c r="N326" s="4" t="str">
        <f>IF(Tabelle2!A325&gt;0,Tabelle2!G325,"")</f>
        <v/>
      </c>
      <c r="O326" t="str">
        <f>IF(Tabelle2!A325&gt;0,Tabelle2!H325,"")</f>
        <v/>
      </c>
      <c r="P326" s="76" t="str">
        <f>IF(Tabelle2!A325&gt;0,VLOOKUP(O326,Kunden!$B$1:$C$2000,2,FALSE),"")</f>
        <v/>
      </c>
    </row>
    <row r="327" spans="1:16" x14ac:dyDescent="0.25">
      <c r="A327" t="str">
        <f>IF(Tabelle2!A326&gt;0,Tabelle2!A326,"")</f>
        <v/>
      </c>
      <c r="B327" s="72" t="str">
        <f>IF(Tabelle2!A326&gt;0,(Tabelle2!B326)*1,"")</f>
        <v/>
      </c>
      <c r="C327" s="26" t="str">
        <f>IF(Tabelle2!A326&gt;0,Tabelle2!M326,"")</f>
        <v/>
      </c>
      <c r="D327" s="26"/>
      <c r="E327" s="3" t="str">
        <f>IF(Tabelle2!A326&gt;0,Tabelle2!K326,"")</f>
        <v/>
      </c>
      <c r="F327" t="str">
        <f>IF(Tabelle2!A326&gt;0,Tabelle2!Z326,"")</f>
        <v/>
      </c>
      <c r="G327" t="str">
        <f>IF(Tabelle2!A326&gt;0,Tabelle2!T326,"")</f>
        <v/>
      </c>
      <c r="H327" t="str">
        <f>IF(Tabelle2!A326&gt;0,Tabelle2!U326,"")</f>
        <v/>
      </c>
      <c r="I327" t="str">
        <f>IF(Tabelle2!A326&gt;0,Tabelle2!W326,"")</f>
        <v/>
      </c>
      <c r="J327" t="str">
        <f>IF(Tabelle2!A326&gt;0,Tabelle2!X326,"")</f>
        <v/>
      </c>
      <c r="K327" t="str">
        <f>IF(Tabelle2!A326&gt;0,Tabelle2!M326,"")</f>
        <v/>
      </c>
      <c r="L327" t="str">
        <f>IF(Tabelle2!A326&gt;0,Tabelle2!N326,"")</f>
        <v/>
      </c>
      <c r="M327" t="str">
        <f>IF(Tabelle2!A326&gt;0,Tabelle2!O326,"")</f>
        <v/>
      </c>
      <c r="N327" s="4" t="str">
        <f>IF(Tabelle2!A326&gt;0,Tabelle2!G326,"")</f>
        <v/>
      </c>
      <c r="O327" t="str">
        <f>IF(Tabelle2!A326&gt;0,Tabelle2!H326,"")</f>
        <v/>
      </c>
      <c r="P327" s="76" t="str">
        <f>IF(Tabelle2!A326&gt;0,VLOOKUP(O327,Kunden!$B$1:$C$2000,2,FALSE),"")</f>
        <v/>
      </c>
    </row>
    <row r="328" spans="1:16" x14ac:dyDescent="0.25">
      <c r="A328" t="str">
        <f>IF(Tabelle2!A327&gt;0,Tabelle2!A327,"")</f>
        <v/>
      </c>
      <c r="B328" s="72" t="str">
        <f>IF(Tabelle2!A327&gt;0,(Tabelle2!B327)*1,"")</f>
        <v/>
      </c>
      <c r="C328" s="26" t="str">
        <f>IF(Tabelle2!A327&gt;0,Tabelle2!M327,"")</f>
        <v/>
      </c>
      <c r="D328" s="26"/>
      <c r="E328" s="3" t="str">
        <f>IF(Tabelle2!A327&gt;0,Tabelle2!K327,"")</f>
        <v/>
      </c>
      <c r="F328" t="str">
        <f>IF(Tabelle2!A327&gt;0,Tabelle2!Z327,"")</f>
        <v/>
      </c>
      <c r="G328" t="str">
        <f>IF(Tabelle2!A327&gt;0,Tabelle2!T327,"")</f>
        <v/>
      </c>
      <c r="H328" t="str">
        <f>IF(Tabelle2!A327&gt;0,Tabelle2!U327,"")</f>
        <v/>
      </c>
      <c r="I328" t="str">
        <f>IF(Tabelle2!A327&gt;0,Tabelle2!W327,"")</f>
        <v/>
      </c>
      <c r="J328" t="str">
        <f>IF(Tabelle2!A327&gt;0,Tabelle2!X327,"")</f>
        <v/>
      </c>
      <c r="K328" t="str">
        <f>IF(Tabelle2!A327&gt;0,Tabelle2!M327,"")</f>
        <v/>
      </c>
      <c r="L328" t="str">
        <f>IF(Tabelle2!A327&gt;0,Tabelle2!N327,"")</f>
        <v/>
      </c>
      <c r="M328" t="str">
        <f>IF(Tabelle2!A327&gt;0,Tabelle2!O327,"")</f>
        <v/>
      </c>
      <c r="N328" s="4" t="str">
        <f>IF(Tabelle2!A327&gt;0,Tabelle2!G327,"")</f>
        <v/>
      </c>
      <c r="O328" t="str">
        <f>IF(Tabelle2!A327&gt;0,Tabelle2!H327,"")</f>
        <v/>
      </c>
      <c r="P328" s="76" t="str">
        <f>IF(Tabelle2!A327&gt;0,VLOOKUP(O328,Kunden!$B$1:$C$2000,2,FALSE),"")</f>
        <v/>
      </c>
    </row>
    <row r="329" spans="1:16" x14ac:dyDescent="0.25">
      <c r="A329" t="str">
        <f>IF(Tabelle2!A328&gt;0,Tabelle2!A328,"")</f>
        <v/>
      </c>
      <c r="B329" s="72" t="str">
        <f>IF(Tabelle2!A328&gt;0,(Tabelle2!B328)*1,"")</f>
        <v/>
      </c>
      <c r="C329" s="26" t="str">
        <f>IF(Tabelle2!A328&gt;0,Tabelle2!M328,"")</f>
        <v/>
      </c>
      <c r="D329" s="26"/>
      <c r="E329" s="3" t="str">
        <f>IF(Tabelle2!A328&gt;0,Tabelle2!K328,"")</f>
        <v/>
      </c>
      <c r="F329" t="str">
        <f>IF(Tabelle2!A328&gt;0,Tabelle2!Z328,"")</f>
        <v/>
      </c>
      <c r="G329" t="str">
        <f>IF(Tabelle2!A328&gt;0,Tabelle2!T328,"")</f>
        <v/>
      </c>
      <c r="H329" t="str">
        <f>IF(Tabelle2!A328&gt;0,Tabelle2!U328,"")</f>
        <v/>
      </c>
      <c r="I329" t="str">
        <f>IF(Tabelle2!A328&gt;0,Tabelle2!W328,"")</f>
        <v/>
      </c>
      <c r="J329" t="str">
        <f>IF(Tabelle2!A328&gt;0,Tabelle2!X328,"")</f>
        <v/>
      </c>
      <c r="K329" t="str">
        <f>IF(Tabelle2!A328&gt;0,Tabelle2!M328,"")</f>
        <v/>
      </c>
      <c r="L329" t="str">
        <f>IF(Tabelle2!A328&gt;0,Tabelle2!N328,"")</f>
        <v/>
      </c>
      <c r="M329" t="str">
        <f>IF(Tabelle2!A328&gt;0,Tabelle2!O328,"")</f>
        <v/>
      </c>
      <c r="N329" s="4" t="str">
        <f>IF(Tabelle2!A328&gt;0,Tabelle2!G328,"")</f>
        <v/>
      </c>
      <c r="O329" t="str">
        <f>IF(Tabelle2!A328&gt;0,Tabelle2!H328,"")</f>
        <v/>
      </c>
      <c r="P329" s="76" t="str">
        <f>IF(Tabelle2!A328&gt;0,VLOOKUP(O329,Kunden!$B$1:$C$2000,2,FALSE),"")</f>
        <v/>
      </c>
    </row>
    <row r="330" spans="1:16" x14ac:dyDescent="0.25">
      <c r="A330" t="str">
        <f>IF(Tabelle2!A329&gt;0,Tabelle2!A329,"")</f>
        <v/>
      </c>
      <c r="B330" s="72" t="str">
        <f>IF(Tabelle2!A329&gt;0,(Tabelle2!B329)*1,"")</f>
        <v/>
      </c>
      <c r="C330" s="26" t="str">
        <f>IF(Tabelle2!A329&gt;0,Tabelle2!M329,"")</f>
        <v/>
      </c>
      <c r="D330" s="26"/>
      <c r="E330" s="3" t="str">
        <f>IF(Tabelle2!A329&gt;0,Tabelle2!K329,"")</f>
        <v/>
      </c>
      <c r="F330" t="str">
        <f>IF(Tabelle2!A329&gt;0,Tabelle2!Z329,"")</f>
        <v/>
      </c>
      <c r="G330" t="str">
        <f>IF(Tabelle2!A329&gt;0,Tabelle2!T329,"")</f>
        <v/>
      </c>
      <c r="H330" t="str">
        <f>IF(Tabelle2!A329&gt;0,Tabelle2!U329,"")</f>
        <v/>
      </c>
      <c r="I330" t="str">
        <f>IF(Tabelle2!A329&gt;0,Tabelle2!W329,"")</f>
        <v/>
      </c>
      <c r="J330" t="str">
        <f>IF(Tabelle2!A329&gt;0,Tabelle2!X329,"")</f>
        <v/>
      </c>
      <c r="K330" t="str">
        <f>IF(Tabelle2!A329&gt;0,Tabelle2!M329,"")</f>
        <v/>
      </c>
      <c r="L330" t="str">
        <f>IF(Tabelle2!A329&gt;0,Tabelle2!N329,"")</f>
        <v/>
      </c>
      <c r="M330" t="str">
        <f>IF(Tabelle2!A329&gt;0,Tabelle2!O329,"")</f>
        <v/>
      </c>
      <c r="N330" s="4" t="str">
        <f>IF(Tabelle2!A329&gt;0,Tabelle2!G329,"")</f>
        <v/>
      </c>
      <c r="O330" t="str">
        <f>IF(Tabelle2!A329&gt;0,Tabelle2!H329,"")</f>
        <v/>
      </c>
      <c r="P330" s="76" t="str">
        <f>IF(Tabelle2!A329&gt;0,VLOOKUP(O330,Kunden!$B$1:$C$2000,2,FALSE),"")</f>
        <v/>
      </c>
    </row>
    <row r="331" spans="1:16" x14ac:dyDescent="0.25">
      <c r="A331" t="str">
        <f>IF(Tabelle2!A330&gt;0,Tabelle2!A330,"")</f>
        <v/>
      </c>
      <c r="B331" s="72" t="str">
        <f>IF(Tabelle2!A330&gt;0,(Tabelle2!B330)*1,"")</f>
        <v/>
      </c>
      <c r="C331" s="26" t="str">
        <f>IF(Tabelle2!A330&gt;0,Tabelle2!M330,"")</f>
        <v/>
      </c>
      <c r="D331" s="26"/>
      <c r="E331" s="3" t="str">
        <f>IF(Tabelle2!A330&gt;0,Tabelle2!K330,"")</f>
        <v/>
      </c>
      <c r="F331" t="str">
        <f>IF(Tabelle2!A330&gt;0,Tabelle2!Z330,"")</f>
        <v/>
      </c>
      <c r="G331" t="str">
        <f>IF(Tabelle2!A330&gt;0,Tabelle2!T330,"")</f>
        <v/>
      </c>
      <c r="H331" t="str">
        <f>IF(Tabelle2!A330&gt;0,Tabelle2!U330,"")</f>
        <v/>
      </c>
      <c r="I331" t="str">
        <f>IF(Tabelle2!A330&gt;0,Tabelle2!W330,"")</f>
        <v/>
      </c>
      <c r="J331" t="str">
        <f>IF(Tabelle2!A330&gt;0,Tabelle2!X330,"")</f>
        <v/>
      </c>
      <c r="K331" t="str">
        <f>IF(Tabelle2!A330&gt;0,Tabelle2!M330,"")</f>
        <v/>
      </c>
      <c r="L331" t="str">
        <f>IF(Tabelle2!A330&gt;0,Tabelle2!N330,"")</f>
        <v/>
      </c>
      <c r="M331" t="str">
        <f>IF(Tabelle2!A330&gt;0,Tabelle2!O330,"")</f>
        <v/>
      </c>
      <c r="N331" s="4" t="str">
        <f>IF(Tabelle2!A330&gt;0,Tabelle2!G330,"")</f>
        <v/>
      </c>
      <c r="O331" t="str">
        <f>IF(Tabelle2!A330&gt;0,Tabelle2!H330,"")</f>
        <v/>
      </c>
      <c r="P331" s="76" t="str">
        <f>IF(Tabelle2!A330&gt;0,VLOOKUP(O331,Kunden!$B$1:$C$2000,2,FALSE),"")</f>
        <v/>
      </c>
    </row>
    <row r="332" spans="1:16" x14ac:dyDescent="0.25">
      <c r="A332" t="str">
        <f>IF(Tabelle2!A331&gt;0,Tabelle2!A331,"")</f>
        <v/>
      </c>
      <c r="B332" s="72" t="str">
        <f>IF(Tabelle2!A331&gt;0,(Tabelle2!B331)*1,"")</f>
        <v/>
      </c>
      <c r="C332" s="26" t="str">
        <f>IF(Tabelle2!A331&gt;0,Tabelle2!M331,"")</f>
        <v/>
      </c>
      <c r="D332" s="26"/>
      <c r="E332" s="3" t="str">
        <f>IF(Tabelle2!A331&gt;0,Tabelle2!K331,"")</f>
        <v/>
      </c>
      <c r="F332" t="str">
        <f>IF(Tabelle2!A331&gt;0,Tabelle2!Z331,"")</f>
        <v/>
      </c>
      <c r="G332" t="str">
        <f>IF(Tabelle2!A331&gt;0,Tabelle2!T331,"")</f>
        <v/>
      </c>
      <c r="H332" t="str">
        <f>IF(Tabelle2!A331&gt;0,Tabelle2!U331,"")</f>
        <v/>
      </c>
      <c r="I332" t="str">
        <f>IF(Tabelle2!A331&gt;0,Tabelle2!W331,"")</f>
        <v/>
      </c>
      <c r="J332" t="str">
        <f>IF(Tabelle2!A331&gt;0,Tabelle2!X331,"")</f>
        <v/>
      </c>
      <c r="K332" t="str">
        <f>IF(Tabelle2!A331&gt;0,Tabelle2!M331,"")</f>
        <v/>
      </c>
      <c r="L332" t="str">
        <f>IF(Tabelle2!A331&gt;0,Tabelle2!N331,"")</f>
        <v/>
      </c>
      <c r="M332" t="str">
        <f>IF(Tabelle2!A331&gt;0,Tabelle2!O331,"")</f>
        <v/>
      </c>
      <c r="N332" s="4" t="str">
        <f>IF(Tabelle2!A331&gt;0,Tabelle2!G331,"")</f>
        <v/>
      </c>
      <c r="O332" t="str">
        <f>IF(Tabelle2!A331&gt;0,Tabelle2!H331,"")</f>
        <v/>
      </c>
      <c r="P332" s="76" t="str">
        <f>IF(Tabelle2!A331&gt;0,VLOOKUP(O332,Kunden!$B$1:$C$2000,2,FALSE),"")</f>
        <v/>
      </c>
    </row>
    <row r="333" spans="1:16" x14ac:dyDescent="0.25">
      <c r="A333" t="str">
        <f>IF(Tabelle2!A332&gt;0,Tabelle2!A332,"")</f>
        <v/>
      </c>
      <c r="B333" s="72" t="str">
        <f>IF(Tabelle2!A332&gt;0,(Tabelle2!B332)*1,"")</f>
        <v/>
      </c>
      <c r="C333" s="26" t="str">
        <f>IF(Tabelle2!A332&gt;0,Tabelle2!M332,"")</f>
        <v/>
      </c>
      <c r="D333" s="26"/>
      <c r="E333" s="3" t="str">
        <f>IF(Tabelle2!A332&gt;0,Tabelle2!K332,"")</f>
        <v/>
      </c>
      <c r="F333" t="str">
        <f>IF(Tabelle2!A332&gt;0,Tabelle2!Z332,"")</f>
        <v/>
      </c>
      <c r="G333" t="str">
        <f>IF(Tabelle2!A332&gt;0,Tabelle2!T332,"")</f>
        <v/>
      </c>
      <c r="H333" t="str">
        <f>IF(Tabelle2!A332&gt;0,Tabelle2!U332,"")</f>
        <v/>
      </c>
      <c r="I333" t="str">
        <f>IF(Tabelle2!A332&gt;0,Tabelle2!W332,"")</f>
        <v/>
      </c>
      <c r="J333" t="str">
        <f>IF(Tabelle2!A332&gt;0,Tabelle2!X332,"")</f>
        <v/>
      </c>
      <c r="K333" t="str">
        <f>IF(Tabelle2!A332&gt;0,Tabelle2!M332,"")</f>
        <v/>
      </c>
      <c r="L333" t="str">
        <f>IF(Tabelle2!A332&gt;0,Tabelle2!N332,"")</f>
        <v/>
      </c>
      <c r="M333" t="str">
        <f>IF(Tabelle2!A332&gt;0,Tabelle2!O332,"")</f>
        <v/>
      </c>
      <c r="N333" s="4" t="str">
        <f>IF(Tabelle2!A332&gt;0,Tabelle2!G332,"")</f>
        <v/>
      </c>
      <c r="O333" t="str">
        <f>IF(Tabelle2!A332&gt;0,Tabelle2!H332,"")</f>
        <v/>
      </c>
      <c r="P333" s="76" t="str">
        <f>IF(Tabelle2!A332&gt;0,VLOOKUP(O333,Kunden!$B$1:$C$2000,2,FALSE),"")</f>
        <v/>
      </c>
    </row>
    <row r="334" spans="1:16" x14ac:dyDescent="0.25">
      <c r="A334" t="str">
        <f>IF(Tabelle2!A333&gt;0,Tabelle2!A333,"")</f>
        <v/>
      </c>
      <c r="B334" s="72" t="str">
        <f>IF(Tabelle2!A333&gt;0,(Tabelle2!B333)*1,"")</f>
        <v/>
      </c>
      <c r="C334" s="26" t="str">
        <f>IF(Tabelle2!A333&gt;0,Tabelle2!M333,"")</f>
        <v/>
      </c>
      <c r="D334" s="26"/>
      <c r="E334" s="3" t="str">
        <f>IF(Tabelle2!A333&gt;0,Tabelle2!K333,"")</f>
        <v/>
      </c>
      <c r="F334" t="str">
        <f>IF(Tabelle2!A333&gt;0,Tabelle2!Z333,"")</f>
        <v/>
      </c>
      <c r="G334" t="str">
        <f>IF(Tabelle2!A333&gt;0,Tabelle2!T333,"")</f>
        <v/>
      </c>
      <c r="H334" t="str">
        <f>IF(Tabelle2!A333&gt;0,Tabelle2!U333,"")</f>
        <v/>
      </c>
      <c r="I334" t="str">
        <f>IF(Tabelle2!A333&gt;0,Tabelle2!W333,"")</f>
        <v/>
      </c>
      <c r="J334" t="str">
        <f>IF(Tabelle2!A333&gt;0,Tabelle2!X333,"")</f>
        <v/>
      </c>
      <c r="K334" t="str">
        <f>IF(Tabelle2!A333&gt;0,Tabelle2!M333,"")</f>
        <v/>
      </c>
      <c r="L334" t="str">
        <f>IF(Tabelle2!A333&gt;0,Tabelle2!N333,"")</f>
        <v/>
      </c>
      <c r="M334" t="str">
        <f>IF(Tabelle2!A333&gt;0,Tabelle2!O333,"")</f>
        <v/>
      </c>
      <c r="N334" s="4" t="str">
        <f>IF(Tabelle2!A333&gt;0,Tabelle2!G333,"")</f>
        <v/>
      </c>
      <c r="O334" t="str">
        <f>IF(Tabelle2!A333&gt;0,Tabelle2!H333,"")</f>
        <v/>
      </c>
      <c r="P334" s="76" t="str">
        <f>IF(Tabelle2!A333&gt;0,VLOOKUP(O334,Kunden!$B$1:$C$2000,2,FALSE),"")</f>
        <v/>
      </c>
    </row>
    <row r="335" spans="1:16" x14ac:dyDescent="0.25">
      <c r="A335" t="str">
        <f>IF(Tabelle2!A334&gt;0,Tabelle2!A334,"")</f>
        <v/>
      </c>
      <c r="B335" s="72" t="str">
        <f>IF(Tabelle2!A334&gt;0,(Tabelle2!B334)*1,"")</f>
        <v/>
      </c>
      <c r="C335" s="26" t="str">
        <f>IF(Tabelle2!A334&gt;0,Tabelle2!M334,"")</f>
        <v/>
      </c>
      <c r="D335" s="26"/>
      <c r="E335" s="3" t="str">
        <f>IF(Tabelle2!A334&gt;0,Tabelle2!K334,"")</f>
        <v/>
      </c>
      <c r="F335" t="str">
        <f>IF(Tabelle2!A334&gt;0,Tabelle2!Z334,"")</f>
        <v/>
      </c>
      <c r="G335" t="str">
        <f>IF(Tabelle2!A334&gt;0,Tabelle2!T334,"")</f>
        <v/>
      </c>
      <c r="H335" t="str">
        <f>IF(Tabelle2!A334&gt;0,Tabelle2!U334,"")</f>
        <v/>
      </c>
      <c r="I335" t="str">
        <f>IF(Tabelle2!A334&gt;0,Tabelle2!W334,"")</f>
        <v/>
      </c>
      <c r="J335" t="str">
        <f>IF(Tabelle2!A334&gt;0,Tabelle2!X334,"")</f>
        <v/>
      </c>
      <c r="K335" t="str">
        <f>IF(Tabelle2!A334&gt;0,Tabelle2!M334,"")</f>
        <v/>
      </c>
      <c r="L335" t="str">
        <f>IF(Tabelle2!A334&gt;0,Tabelle2!N334,"")</f>
        <v/>
      </c>
      <c r="M335" t="str">
        <f>IF(Tabelle2!A334&gt;0,Tabelle2!O334,"")</f>
        <v/>
      </c>
      <c r="N335" s="4" t="str">
        <f>IF(Tabelle2!A334&gt;0,Tabelle2!G334,"")</f>
        <v/>
      </c>
      <c r="O335" t="str">
        <f>IF(Tabelle2!A334&gt;0,Tabelle2!H334,"")</f>
        <v/>
      </c>
      <c r="P335" s="76" t="str">
        <f>IF(Tabelle2!A334&gt;0,VLOOKUP(O335,Kunden!$B$1:$C$2000,2,FALSE),"")</f>
        <v/>
      </c>
    </row>
    <row r="336" spans="1:16" x14ac:dyDescent="0.25">
      <c r="A336" t="str">
        <f>IF(Tabelle2!A335&gt;0,Tabelle2!A335,"")</f>
        <v/>
      </c>
      <c r="B336" s="72" t="str">
        <f>IF(Tabelle2!A335&gt;0,(Tabelle2!B335)*1,"")</f>
        <v/>
      </c>
      <c r="C336" s="26" t="str">
        <f>IF(Tabelle2!A335&gt;0,Tabelle2!M335,"")</f>
        <v/>
      </c>
      <c r="D336" s="26"/>
      <c r="E336" s="3" t="str">
        <f>IF(Tabelle2!A335&gt;0,Tabelle2!K335,"")</f>
        <v/>
      </c>
      <c r="F336" t="str">
        <f>IF(Tabelle2!A335&gt;0,Tabelle2!Z335,"")</f>
        <v/>
      </c>
      <c r="G336" t="str">
        <f>IF(Tabelle2!A335&gt;0,Tabelle2!T335,"")</f>
        <v/>
      </c>
      <c r="H336" t="str">
        <f>IF(Tabelle2!A335&gt;0,Tabelle2!U335,"")</f>
        <v/>
      </c>
      <c r="I336" t="str">
        <f>IF(Tabelle2!A335&gt;0,Tabelle2!W335,"")</f>
        <v/>
      </c>
      <c r="J336" t="str">
        <f>IF(Tabelle2!A335&gt;0,Tabelle2!X335,"")</f>
        <v/>
      </c>
      <c r="K336" t="str">
        <f>IF(Tabelle2!A335&gt;0,Tabelle2!M335,"")</f>
        <v/>
      </c>
      <c r="L336" t="str">
        <f>IF(Tabelle2!A335&gt;0,Tabelle2!N335,"")</f>
        <v/>
      </c>
      <c r="M336" t="str">
        <f>IF(Tabelle2!A335&gt;0,Tabelle2!O335,"")</f>
        <v/>
      </c>
      <c r="N336" s="4" t="str">
        <f>IF(Tabelle2!A335&gt;0,Tabelle2!G335,"")</f>
        <v/>
      </c>
      <c r="O336" t="str">
        <f>IF(Tabelle2!A335&gt;0,Tabelle2!H335,"")</f>
        <v/>
      </c>
      <c r="P336" s="76" t="str">
        <f>IF(Tabelle2!A335&gt;0,VLOOKUP(O336,Kunden!$B$1:$C$2000,2,FALSE),"")</f>
        <v/>
      </c>
    </row>
    <row r="337" spans="1:16" x14ac:dyDescent="0.25">
      <c r="A337" t="str">
        <f>IF(Tabelle2!A336&gt;0,Tabelle2!A336,"")</f>
        <v/>
      </c>
      <c r="B337" s="72" t="str">
        <f>IF(Tabelle2!A336&gt;0,(Tabelle2!B336)*1,"")</f>
        <v/>
      </c>
      <c r="C337" s="26" t="str">
        <f>IF(Tabelle2!A336&gt;0,Tabelle2!M336,"")</f>
        <v/>
      </c>
      <c r="D337" s="26"/>
      <c r="E337" s="3" t="str">
        <f>IF(Tabelle2!A336&gt;0,Tabelle2!K336,"")</f>
        <v/>
      </c>
      <c r="F337" t="str">
        <f>IF(Tabelle2!A336&gt;0,Tabelle2!Z336,"")</f>
        <v/>
      </c>
      <c r="G337" t="str">
        <f>IF(Tabelle2!A336&gt;0,Tabelle2!T336,"")</f>
        <v/>
      </c>
      <c r="H337" t="str">
        <f>IF(Tabelle2!A336&gt;0,Tabelle2!U336,"")</f>
        <v/>
      </c>
      <c r="I337" t="str">
        <f>IF(Tabelle2!A336&gt;0,Tabelle2!W336,"")</f>
        <v/>
      </c>
      <c r="J337" t="str">
        <f>IF(Tabelle2!A336&gt;0,Tabelle2!X336,"")</f>
        <v/>
      </c>
      <c r="K337" t="str">
        <f>IF(Tabelle2!A336&gt;0,Tabelle2!M336,"")</f>
        <v/>
      </c>
      <c r="L337" t="str">
        <f>IF(Tabelle2!A336&gt;0,Tabelle2!N336,"")</f>
        <v/>
      </c>
      <c r="M337" t="str">
        <f>IF(Tabelle2!A336&gt;0,Tabelle2!O336,"")</f>
        <v/>
      </c>
      <c r="N337" s="4" t="str">
        <f>IF(Tabelle2!A336&gt;0,Tabelle2!G336,"")</f>
        <v/>
      </c>
      <c r="O337" t="str">
        <f>IF(Tabelle2!A336&gt;0,Tabelle2!H336,"")</f>
        <v/>
      </c>
      <c r="P337" s="76" t="str">
        <f>IF(Tabelle2!A336&gt;0,VLOOKUP(O337,Kunden!$B$1:$C$2000,2,FALSE),"")</f>
        <v/>
      </c>
    </row>
    <row r="338" spans="1:16" x14ac:dyDescent="0.25">
      <c r="A338" t="str">
        <f>IF(Tabelle2!A337&gt;0,Tabelle2!A337,"")</f>
        <v/>
      </c>
      <c r="B338" s="72" t="str">
        <f>IF(Tabelle2!A337&gt;0,(Tabelle2!B337)*1,"")</f>
        <v/>
      </c>
      <c r="C338" s="26" t="str">
        <f>IF(Tabelle2!A337&gt;0,Tabelle2!M337,"")</f>
        <v/>
      </c>
      <c r="D338" s="26"/>
      <c r="E338" s="3" t="str">
        <f>IF(Tabelle2!A337&gt;0,Tabelle2!K337,"")</f>
        <v/>
      </c>
      <c r="F338" t="str">
        <f>IF(Tabelle2!A337&gt;0,Tabelle2!Z337,"")</f>
        <v/>
      </c>
      <c r="G338" t="str">
        <f>IF(Tabelle2!A337&gt;0,Tabelle2!T337,"")</f>
        <v/>
      </c>
      <c r="H338" t="str">
        <f>IF(Tabelle2!A337&gt;0,Tabelle2!U337,"")</f>
        <v/>
      </c>
      <c r="I338" t="str">
        <f>IF(Tabelle2!A337&gt;0,Tabelle2!W337,"")</f>
        <v/>
      </c>
      <c r="J338" t="str">
        <f>IF(Tabelle2!A337&gt;0,Tabelle2!X337,"")</f>
        <v/>
      </c>
      <c r="K338" t="str">
        <f>IF(Tabelle2!A337&gt;0,Tabelle2!M337,"")</f>
        <v/>
      </c>
      <c r="L338" t="str">
        <f>IF(Tabelle2!A337&gt;0,Tabelle2!N337,"")</f>
        <v/>
      </c>
      <c r="M338" t="str">
        <f>IF(Tabelle2!A337&gt;0,Tabelle2!O337,"")</f>
        <v/>
      </c>
      <c r="N338" s="4" t="str">
        <f>IF(Tabelle2!A337&gt;0,Tabelle2!G337,"")</f>
        <v/>
      </c>
      <c r="O338" t="str">
        <f>IF(Tabelle2!A337&gt;0,Tabelle2!H337,"")</f>
        <v/>
      </c>
      <c r="P338" s="76" t="str">
        <f>IF(Tabelle2!A337&gt;0,VLOOKUP(O338,Kunden!$B$1:$C$2000,2,FALSE),"")</f>
        <v/>
      </c>
    </row>
    <row r="339" spans="1:16" x14ac:dyDescent="0.25">
      <c r="A339" t="str">
        <f>IF(Tabelle2!A338&gt;0,Tabelle2!A338,"")</f>
        <v/>
      </c>
      <c r="B339" s="72" t="str">
        <f>IF(Tabelle2!A338&gt;0,(Tabelle2!B338)*1,"")</f>
        <v/>
      </c>
      <c r="C339" s="26" t="str">
        <f>IF(Tabelle2!A338&gt;0,Tabelle2!M338,"")</f>
        <v/>
      </c>
      <c r="D339" s="26"/>
      <c r="E339" s="3" t="str">
        <f>IF(Tabelle2!A338&gt;0,Tabelle2!K338,"")</f>
        <v/>
      </c>
      <c r="F339" t="str">
        <f>IF(Tabelle2!A338&gt;0,Tabelle2!Z338,"")</f>
        <v/>
      </c>
      <c r="G339" t="str">
        <f>IF(Tabelle2!A338&gt;0,Tabelle2!T338,"")</f>
        <v/>
      </c>
      <c r="H339" t="str">
        <f>IF(Tabelle2!A338&gt;0,Tabelle2!U338,"")</f>
        <v/>
      </c>
      <c r="I339" t="str">
        <f>IF(Tabelle2!A338&gt;0,Tabelle2!W338,"")</f>
        <v/>
      </c>
      <c r="J339" t="str">
        <f>IF(Tabelle2!A338&gt;0,Tabelle2!X338,"")</f>
        <v/>
      </c>
      <c r="K339" t="str">
        <f>IF(Tabelle2!A338&gt;0,Tabelle2!M338,"")</f>
        <v/>
      </c>
      <c r="L339" t="str">
        <f>IF(Tabelle2!A338&gt;0,Tabelle2!N338,"")</f>
        <v/>
      </c>
      <c r="M339" t="str">
        <f>IF(Tabelle2!A338&gt;0,Tabelle2!O338,"")</f>
        <v/>
      </c>
      <c r="N339" s="4" t="str">
        <f>IF(Tabelle2!A338&gt;0,Tabelle2!G338,"")</f>
        <v/>
      </c>
      <c r="O339" t="str">
        <f>IF(Tabelle2!A338&gt;0,Tabelle2!H338,"")</f>
        <v/>
      </c>
      <c r="P339" s="76" t="str">
        <f>IF(Tabelle2!A338&gt;0,VLOOKUP(O339,Kunden!$B$1:$C$2000,2,FALSE),"")</f>
        <v/>
      </c>
    </row>
    <row r="340" spans="1:16" x14ac:dyDescent="0.25">
      <c r="A340" t="str">
        <f>IF(Tabelle2!A339&gt;0,Tabelle2!A339,"")</f>
        <v/>
      </c>
      <c r="B340" s="72" t="str">
        <f>IF(Tabelle2!A339&gt;0,(Tabelle2!B339)*1,"")</f>
        <v/>
      </c>
      <c r="C340" s="26" t="str">
        <f>IF(Tabelle2!A339&gt;0,Tabelle2!M339,"")</f>
        <v/>
      </c>
      <c r="D340" s="26"/>
      <c r="E340" s="3" t="str">
        <f>IF(Tabelle2!A339&gt;0,Tabelle2!K339,"")</f>
        <v/>
      </c>
      <c r="F340" t="str">
        <f>IF(Tabelle2!A339&gt;0,Tabelle2!Z339,"")</f>
        <v/>
      </c>
      <c r="G340" t="str">
        <f>IF(Tabelle2!A339&gt;0,Tabelle2!T339,"")</f>
        <v/>
      </c>
      <c r="H340" t="str">
        <f>IF(Tabelle2!A339&gt;0,Tabelle2!U339,"")</f>
        <v/>
      </c>
      <c r="I340" t="str">
        <f>IF(Tabelle2!A339&gt;0,Tabelle2!W339,"")</f>
        <v/>
      </c>
      <c r="J340" t="str">
        <f>IF(Tabelle2!A339&gt;0,Tabelle2!X339,"")</f>
        <v/>
      </c>
      <c r="K340" t="str">
        <f>IF(Tabelle2!A339&gt;0,Tabelle2!M339,"")</f>
        <v/>
      </c>
      <c r="L340" t="str">
        <f>IF(Tabelle2!A339&gt;0,Tabelle2!N339,"")</f>
        <v/>
      </c>
      <c r="M340" t="str">
        <f>IF(Tabelle2!A339&gt;0,Tabelle2!O339,"")</f>
        <v/>
      </c>
      <c r="N340" s="4" t="str">
        <f>IF(Tabelle2!A339&gt;0,Tabelle2!G339,"")</f>
        <v/>
      </c>
      <c r="O340" t="str">
        <f>IF(Tabelle2!A339&gt;0,Tabelle2!H339,"")</f>
        <v/>
      </c>
      <c r="P340" s="76" t="str">
        <f>IF(Tabelle2!A339&gt;0,VLOOKUP(O340,Kunden!$B$1:$C$2000,2,FALSE),"")</f>
        <v/>
      </c>
    </row>
    <row r="341" spans="1:16" x14ac:dyDescent="0.25">
      <c r="A341" t="str">
        <f>IF(Tabelle2!A340&gt;0,Tabelle2!A340,"")</f>
        <v/>
      </c>
      <c r="B341" s="72" t="str">
        <f>IF(Tabelle2!A340&gt;0,(Tabelle2!B340)*1,"")</f>
        <v/>
      </c>
      <c r="C341" s="26" t="str">
        <f>IF(Tabelle2!A340&gt;0,Tabelle2!M340,"")</f>
        <v/>
      </c>
      <c r="D341" s="26"/>
      <c r="E341" s="3" t="str">
        <f>IF(Tabelle2!A340&gt;0,Tabelle2!K340,"")</f>
        <v/>
      </c>
      <c r="F341" t="str">
        <f>IF(Tabelle2!A340&gt;0,Tabelle2!Z340,"")</f>
        <v/>
      </c>
      <c r="G341" t="str">
        <f>IF(Tabelle2!A340&gt;0,Tabelle2!T340,"")</f>
        <v/>
      </c>
      <c r="H341" t="str">
        <f>IF(Tabelle2!A340&gt;0,Tabelle2!U340,"")</f>
        <v/>
      </c>
      <c r="I341" t="str">
        <f>IF(Tabelle2!A340&gt;0,Tabelle2!W340,"")</f>
        <v/>
      </c>
      <c r="J341" t="str">
        <f>IF(Tabelle2!A340&gt;0,Tabelle2!X340,"")</f>
        <v/>
      </c>
      <c r="K341" t="str">
        <f>IF(Tabelle2!A340&gt;0,Tabelle2!M340,"")</f>
        <v/>
      </c>
      <c r="L341" t="str">
        <f>IF(Tabelle2!A340&gt;0,Tabelle2!N340,"")</f>
        <v/>
      </c>
      <c r="M341" t="str">
        <f>IF(Tabelle2!A340&gt;0,Tabelle2!O340,"")</f>
        <v/>
      </c>
      <c r="N341" s="4" t="str">
        <f>IF(Tabelle2!A340&gt;0,Tabelle2!G340,"")</f>
        <v/>
      </c>
      <c r="O341" t="str">
        <f>IF(Tabelle2!A340&gt;0,Tabelle2!H340,"")</f>
        <v/>
      </c>
      <c r="P341" s="76" t="str">
        <f>IF(Tabelle2!A340&gt;0,VLOOKUP(O341,Kunden!$B$1:$C$2000,2,FALSE),"")</f>
        <v/>
      </c>
    </row>
    <row r="342" spans="1:16" x14ac:dyDescent="0.25">
      <c r="A342" t="str">
        <f>IF(Tabelle2!A341&gt;0,Tabelle2!A341,"")</f>
        <v/>
      </c>
      <c r="B342" s="72" t="str">
        <f>IF(Tabelle2!A341&gt;0,(Tabelle2!B341)*1,"")</f>
        <v/>
      </c>
      <c r="C342" s="26" t="str">
        <f>IF(Tabelle2!A341&gt;0,Tabelle2!M341,"")</f>
        <v/>
      </c>
      <c r="D342" s="26"/>
      <c r="E342" s="3" t="str">
        <f>IF(Tabelle2!A341&gt;0,Tabelle2!K341,"")</f>
        <v/>
      </c>
      <c r="F342" t="str">
        <f>IF(Tabelle2!A341&gt;0,Tabelle2!Z341,"")</f>
        <v/>
      </c>
      <c r="G342" t="str">
        <f>IF(Tabelle2!A341&gt;0,Tabelle2!T341,"")</f>
        <v/>
      </c>
      <c r="H342" t="str">
        <f>IF(Tabelle2!A341&gt;0,Tabelle2!U341,"")</f>
        <v/>
      </c>
      <c r="I342" t="str">
        <f>IF(Tabelle2!A341&gt;0,Tabelle2!W341,"")</f>
        <v/>
      </c>
      <c r="J342" t="str">
        <f>IF(Tabelle2!A341&gt;0,Tabelle2!X341,"")</f>
        <v/>
      </c>
      <c r="K342" t="str">
        <f>IF(Tabelle2!A341&gt;0,Tabelle2!M341,"")</f>
        <v/>
      </c>
      <c r="L342" t="str">
        <f>IF(Tabelle2!A341&gt;0,Tabelle2!N341,"")</f>
        <v/>
      </c>
      <c r="M342" t="str">
        <f>IF(Tabelle2!A341&gt;0,Tabelle2!O341,"")</f>
        <v/>
      </c>
      <c r="N342" s="4" t="str">
        <f>IF(Tabelle2!A341&gt;0,Tabelle2!G341,"")</f>
        <v/>
      </c>
      <c r="O342" t="str">
        <f>IF(Tabelle2!A341&gt;0,Tabelle2!H341,"")</f>
        <v/>
      </c>
      <c r="P342" s="76" t="str">
        <f>IF(Tabelle2!A341&gt;0,VLOOKUP(O342,Kunden!$B$1:$C$2000,2,FALSE),"")</f>
        <v/>
      </c>
    </row>
    <row r="343" spans="1:16" x14ac:dyDescent="0.25">
      <c r="A343" t="str">
        <f>IF(Tabelle2!A342&gt;0,Tabelle2!A342,"")</f>
        <v/>
      </c>
      <c r="B343" s="72" t="str">
        <f>IF(Tabelle2!A342&gt;0,(Tabelle2!B342)*1,"")</f>
        <v/>
      </c>
      <c r="C343" s="26" t="str">
        <f>IF(Tabelle2!A342&gt;0,Tabelle2!M342,"")</f>
        <v/>
      </c>
      <c r="D343" s="26"/>
      <c r="E343" s="3" t="str">
        <f>IF(Tabelle2!A342&gt;0,Tabelle2!K342,"")</f>
        <v/>
      </c>
      <c r="F343" t="str">
        <f>IF(Tabelle2!A342&gt;0,Tabelle2!Z342,"")</f>
        <v/>
      </c>
      <c r="G343" t="str">
        <f>IF(Tabelle2!A342&gt;0,Tabelle2!T342,"")</f>
        <v/>
      </c>
      <c r="H343" t="str">
        <f>IF(Tabelle2!A342&gt;0,Tabelle2!U342,"")</f>
        <v/>
      </c>
      <c r="I343" t="str">
        <f>IF(Tabelle2!A342&gt;0,Tabelle2!W342,"")</f>
        <v/>
      </c>
      <c r="J343" t="str">
        <f>IF(Tabelle2!A342&gt;0,Tabelle2!X342,"")</f>
        <v/>
      </c>
      <c r="K343" t="str">
        <f>IF(Tabelle2!A342&gt;0,Tabelle2!M342,"")</f>
        <v/>
      </c>
      <c r="L343" t="str">
        <f>IF(Tabelle2!A342&gt;0,Tabelle2!N342,"")</f>
        <v/>
      </c>
      <c r="M343" t="str">
        <f>IF(Tabelle2!A342&gt;0,Tabelle2!O342,"")</f>
        <v/>
      </c>
      <c r="N343" s="4" t="str">
        <f>IF(Tabelle2!A342&gt;0,Tabelle2!G342,"")</f>
        <v/>
      </c>
      <c r="O343" t="str">
        <f>IF(Tabelle2!A342&gt;0,Tabelle2!H342,"")</f>
        <v/>
      </c>
      <c r="P343" s="76" t="str">
        <f>IF(Tabelle2!A342&gt;0,VLOOKUP(O343,Kunden!$B$1:$C$2000,2,FALSE),"")</f>
        <v/>
      </c>
    </row>
    <row r="344" spans="1:16" x14ac:dyDescent="0.25">
      <c r="A344" t="str">
        <f>IF(Tabelle2!A343&gt;0,Tabelle2!A343,"")</f>
        <v/>
      </c>
      <c r="B344" s="72" t="str">
        <f>IF(Tabelle2!A343&gt;0,(Tabelle2!B343)*1,"")</f>
        <v/>
      </c>
      <c r="C344" s="26" t="str">
        <f>IF(Tabelle2!A343&gt;0,Tabelle2!M343,"")</f>
        <v/>
      </c>
      <c r="D344" s="26"/>
      <c r="E344" s="3" t="str">
        <f>IF(Tabelle2!A343&gt;0,Tabelle2!K343,"")</f>
        <v/>
      </c>
      <c r="F344" t="str">
        <f>IF(Tabelle2!A343&gt;0,Tabelle2!Z343,"")</f>
        <v/>
      </c>
      <c r="G344" t="str">
        <f>IF(Tabelle2!A343&gt;0,Tabelle2!T343,"")</f>
        <v/>
      </c>
      <c r="H344" t="str">
        <f>IF(Tabelle2!A343&gt;0,Tabelle2!U343,"")</f>
        <v/>
      </c>
      <c r="I344" t="str">
        <f>IF(Tabelle2!A343&gt;0,Tabelle2!W343,"")</f>
        <v/>
      </c>
      <c r="J344" t="str">
        <f>IF(Tabelle2!A343&gt;0,Tabelle2!X343,"")</f>
        <v/>
      </c>
      <c r="K344" t="str">
        <f>IF(Tabelle2!A343&gt;0,Tabelle2!M343,"")</f>
        <v/>
      </c>
      <c r="L344" t="str">
        <f>IF(Tabelle2!A343&gt;0,Tabelle2!N343,"")</f>
        <v/>
      </c>
      <c r="M344" t="str">
        <f>IF(Tabelle2!A343&gt;0,Tabelle2!O343,"")</f>
        <v/>
      </c>
      <c r="N344" s="4" t="str">
        <f>IF(Tabelle2!A343&gt;0,Tabelle2!G343,"")</f>
        <v/>
      </c>
      <c r="O344" t="str">
        <f>IF(Tabelle2!A343&gt;0,Tabelle2!H343,"")</f>
        <v/>
      </c>
      <c r="P344" s="76" t="str">
        <f>IF(Tabelle2!A343&gt;0,VLOOKUP(O344,Kunden!$B$1:$C$2000,2,FALSE),"")</f>
        <v/>
      </c>
    </row>
    <row r="345" spans="1:16" x14ac:dyDescent="0.25">
      <c r="A345" t="str">
        <f>IF(Tabelle2!A344&gt;0,Tabelle2!A344,"")</f>
        <v/>
      </c>
      <c r="B345" s="72" t="str">
        <f>IF(Tabelle2!A344&gt;0,(Tabelle2!B344)*1,"")</f>
        <v/>
      </c>
      <c r="C345" s="26" t="str">
        <f>IF(Tabelle2!A344&gt;0,Tabelle2!M344,"")</f>
        <v/>
      </c>
      <c r="D345" s="26"/>
      <c r="E345" s="3" t="str">
        <f>IF(Tabelle2!A344&gt;0,Tabelle2!K344,"")</f>
        <v/>
      </c>
      <c r="F345" t="str">
        <f>IF(Tabelle2!A344&gt;0,Tabelle2!Z344,"")</f>
        <v/>
      </c>
      <c r="G345" t="str">
        <f>IF(Tabelle2!A344&gt;0,Tabelle2!T344,"")</f>
        <v/>
      </c>
      <c r="H345" t="str">
        <f>IF(Tabelle2!A344&gt;0,Tabelle2!U344,"")</f>
        <v/>
      </c>
      <c r="I345" t="str">
        <f>IF(Tabelle2!A344&gt;0,Tabelle2!W344,"")</f>
        <v/>
      </c>
      <c r="J345" t="str">
        <f>IF(Tabelle2!A344&gt;0,Tabelle2!X344,"")</f>
        <v/>
      </c>
      <c r="K345" t="str">
        <f>IF(Tabelle2!A344&gt;0,Tabelle2!M344,"")</f>
        <v/>
      </c>
      <c r="L345" t="str">
        <f>IF(Tabelle2!A344&gt;0,Tabelle2!N344,"")</f>
        <v/>
      </c>
      <c r="M345" t="str">
        <f>IF(Tabelle2!A344&gt;0,Tabelle2!O344,"")</f>
        <v/>
      </c>
      <c r="N345" s="4" t="str">
        <f>IF(Tabelle2!A344&gt;0,Tabelle2!G344,"")</f>
        <v/>
      </c>
      <c r="O345" t="str">
        <f>IF(Tabelle2!A344&gt;0,Tabelle2!H344,"")</f>
        <v/>
      </c>
      <c r="P345" s="76" t="str">
        <f>IF(Tabelle2!A344&gt;0,VLOOKUP(O345,Kunden!$B$1:$C$2000,2,FALSE),"")</f>
        <v/>
      </c>
    </row>
    <row r="346" spans="1:16" x14ac:dyDescent="0.25">
      <c r="A346" t="str">
        <f>IF(Tabelle2!A345&gt;0,Tabelle2!A345,"")</f>
        <v/>
      </c>
      <c r="B346" s="72" t="str">
        <f>IF(Tabelle2!A345&gt;0,(Tabelle2!B345)*1,"")</f>
        <v/>
      </c>
      <c r="C346" s="26" t="str">
        <f>IF(Tabelle2!A345&gt;0,Tabelle2!M345,"")</f>
        <v/>
      </c>
      <c r="D346" s="26"/>
      <c r="E346" s="3" t="str">
        <f>IF(Tabelle2!A345&gt;0,Tabelle2!K345,"")</f>
        <v/>
      </c>
      <c r="F346" t="str">
        <f>IF(Tabelle2!A345&gt;0,Tabelle2!Z345,"")</f>
        <v/>
      </c>
      <c r="G346" t="str">
        <f>IF(Tabelle2!A345&gt;0,Tabelle2!T345,"")</f>
        <v/>
      </c>
      <c r="H346" t="str">
        <f>IF(Tabelle2!A345&gt;0,Tabelle2!U345,"")</f>
        <v/>
      </c>
      <c r="I346" t="str">
        <f>IF(Tabelle2!A345&gt;0,Tabelle2!W345,"")</f>
        <v/>
      </c>
      <c r="J346" t="str">
        <f>IF(Tabelle2!A345&gt;0,Tabelle2!X345,"")</f>
        <v/>
      </c>
      <c r="K346" t="str">
        <f>IF(Tabelle2!A345&gt;0,Tabelle2!M345,"")</f>
        <v/>
      </c>
      <c r="L346" t="str">
        <f>IF(Tabelle2!A345&gt;0,Tabelle2!N345,"")</f>
        <v/>
      </c>
      <c r="M346" t="str">
        <f>IF(Tabelle2!A345&gt;0,Tabelle2!O345,"")</f>
        <v/>
      </c>
      <c r="N346" s="4" t="str">
        <f>IF(Tabelle2!A345&gt;0,Tabelle2!G345,"")</f>
        <v/>
      </c>
      <c r="O346" t="str">
        <f>IF(Tabelle2!A345&gt;0,Tabelle2!H345,"")</f>
        <v/>
      </c>
      <c r="P346" s="76" t="str">
        <f>IF(Tabelle2!A345&gt;0,VLOOKUP(O346,Kunden!$B$1:$C$2000,2,FALSE),"")</f>
        <v/>
      </c>
    </row>
    <row r="347" spans="1:16" x14ac:dyDescent="0.25">
      <c r="A347" t="str">
        <f>IF(Tabelle2!A346&gt;0,Tabelle2!A346,"")</f>
        <v/>
      </c>
      <c r="B347" s="72" t="str">
        <f>IF(Tabelle2!A346&gt;0,(Tabelle2!B346)*1,"")</f>
        <v/>
      </c>
      <c r="C347" s="26" t="str">
        <f>IF(Tabelle2!A346&gt;0,Tabelle2!M346,"")</f>
        <v/>
      </c>
      <c r="D347" s="26"/>
      <c r="E347" s="3" t="str">
        <f>IF(Tabelle2!A346&gt;0,Tabelle2!K346,"")</f>
        <v/>
      </c>
      <c r="F347" t="str">
        <f>IF(Tabelle2!A346&gt;0,Tabelle2!Z346,"")</f>
        <v/>
      </c>
      <c r="G347" t="str">
        <f>IF(Tabelle2!A346&gt;0,Tabelle2!T346,"")</f>
        <v/>
      </c>
      <c r="H347" t="str">
        <f>IF(Tabelle2!A346&gt;0,Tabelle2!U346,"")</f>
        <v/>
      </c>
      <c r="I347" t="str">
        <f>IF(Tabelle2!A346&gt;0,Tabelle2!W346,"")</f>
        <v/>
      </c>
      <c r="J347" t="str">
        <f>IF(Tabelle2!A346&gt;0,Tabelle2!X346,"")</f>
        <v/>
      </c>
      <c r="K347" t="str">
        <f>IF(Tabelle2!A346&gt;0,Tabelle2!M346,"")</f>
        <v/>
      </c>
      <c r="L347" t="str">
        <f>IF(Tabelle2!A346&gt;0,Tabelle2!N346,"")</f>
        <v/>
      </c>
      <c r="M347" t="str">
        <f>IF(Tabelle2!A346&gt;0,Tabelle2!O346,"")</f>
        <v/>
      </c>
      <c r="N347" s="4" t="str">
        <f>IF(Tabelle2!A346&gt;0,Tabelle2!G346,"")</f>
        <v/>
      </c>
      <c r="O347" t="str">
        <f>IF(Tabelle2!A346&gt;0,Tabelle2!H346,"")</f>
        <v/>
      </c>
      <c r="P347" s="76" t="str">
        <f>IF(Tabelle2!A346&gt;0,VLOOKUP(O347,Kunden!$B$1:$C$2000,2,FALSE),"")</f>
        <v/>
      </c>
    </row>
    <row r="348" spans="1:16" x14ac:dyDescent="0.25">
      <c r="A348" t="str">
        <f>IF(Tabelle2!A347&gt;0,Tabelle2!A347,"")</f>
        <v/>
      </c>
      <c r="B348" s="72" t="str">
        <f>IF(Tabelle2!A347&gt;0,(Tabelle2!B347)*1,"")</f>
        <v/>
      </c>
      <c r="C348" s="26" t="str">
        <f>IF(Tabelle2!A347&gt;0,Tabelle2!M347,"")</f>
        <v/>
      </c>
      <c r="D348" s="26"/>
      <c r="E348" s="3" t="str">
        <f>IF(Tabelle2!A347&gt;0,Tabelle2!K347,"")</f>
        <v/>
      </c>
      <c r="F348" t="str">
        <f>IF(Tabelle2!A347&gt;0,Tabelle2!Z347,"")</f>
        <v/>
      </c>
      <c r="G348" t="str">
        <f>IF(Tabelle2!A347&gt;0,Tabelle2!T347,"")</f>
        <v/>
      </c>
      <c r="H348" t="str">
        <f>IF(Tabelle2!A347&gt;0,Tabelle2!U347,"")</f>
        <v/>
      </c>
      <c r="I348" t="str">
        <f>IF(Tabelle2!A347&gt;0,Tabelle2!W347,"")</f>
        <v/>
      </c>
      <c r="J348" t="str">
        <f>IF(Tabelle2!A347&gt;0,Tabelle2!X347,"")</f>
        <v/>
      </c>
      <c r="K348" t="str">
        <f>IF(Tabelle2!A347&gt;0,Tabelle2!M347,"")</f>
        <v/>
      </c>
      <c r="L348" t="str">
        <f>IF(Tabelle2!A347&gt;0,Tabelle2!N347,"")</f>
        <v/>
      </c>
      <c r="M348" t="str">
        <f>IF(Tabelle2!A347&gt;0,Tabelle2!O347,"")</f>
        <v/>
      </c>
      <c r="N348" s="4" t="str">
        <f>IF(Tabelle2!A347&gt;0,Tabelle2!G347,"")</f>
        <v/>
      </c>
      <c r="O348" t="str">
        <f>IF(Tabelle2!A347&gt;0,Tabelle2!H347,"")</f>
        <v/>
      </c>
      <c r="P348" s="76" t="str">
        <f>IF(Tabelle2!A347&gt;0,VLOOKUP(O348,Kunden!$B$1:$C$2000,2,FALSE),"")</f>
        <v/>
      </c>
    </row>
    <row r="349" spans="1:16" x14ac:dyDescent="0.25">
      <c r="A349" t="str">
        <f>IF(Tabelle2!A348&gt;0,Tabelle2!A348,"")</f>
        <v/>
      </c>
      <c r="B349" s="72" t="str">
        <f>IF(Tabelle2!A348&gt;0,(Tabelle2!B348)*1,"")</f>
        <v/>
      </c>
      <c r="C349" s="26" t="str">
        <f>IF(Tabelle2!A348&gt;0,Tabelle2!M348,"")</f>
        <v/>
      </c>
      <c r="D349" s="26"/>
      <c r="E349" s="3" t="str">
        <f>IF(Tabelle2!A348&gt;0,Tabelle2!K348,"")</f>
        <v/>
      </c>
      <c r="F349" t="str">
        <f>IF(Tabelle2!A348&gt;0,Tabelle2!Z348,"")</f>
        <v/>
      </c>
      <c r="G349" t="str">
        <f>IF(Tabelle2!A348&gt;0,Tabelle2!T348,"")</f>
        <v/>
      </c>
      <c r="H349" t="str">
        <f>IF(Tabelle2!A348&gt;0,Tabelle2!U348,"")</f>
        <v/>
      </c>
      <c r="I349" t="str">
        <f>IF(Tabelle2!A348&gt;0,Tabelle2!W348,"")</f>
        <v/>
      </c>
      <c r="J349" t="str">
        <f>IF(Tabelle2!A348&gt;0,Tabelle2!X348,"")</f>
        <v/>
      </c>
      <c r="K349" t="str">
        <f>IF(Tabelle2!A348&gt;0,Tabelle2!M348,"")</f>
        <v/>
      </c>
      <c r="L349" t="str">
        <f>IF(Tabelle2!A348&gt;0,Tabelle2!N348,"")</f>
        <v/>
      </c>
      <c r="M349" t="str">
        <f>IF(Tabelle2!A348&gt;0,Tabelle2!O348,"")</f>
        <v/>
      </c>
      <c r="N349" s="4" t="str">
        <f>IF(Tabelle2!A348&gt;0,Tabelle2!G348,"")</f>
        <v/>
      </c>
      <c r="O349" t="str">
        <f>IF(Tabelle2!A348&gt;0,Tabelle2!H348,"")</f>
        <v/>
      </c>
      <c r="P349" s="76" t="str">
        <f>IF(Tabelle2!A348&gt;0,VLOOKUP(O349,Kunden!$B$1:$C$2000,2,FALSE),"")</f>
        <v/>
      </c>
    </row>
    <row r="350" spans="1:16" x14ac:dyDescent="0.25">
      <c r="A350" t="str">
        <f>IF(Tabelle2!A349&gt;0,Tabelle2!A349,"")</f>
        <v/>
      </c>
      <c r="B350" s="72" t="str">
        <f>IF(Tabelle2!A349&gt;0,(Tabelle2!B349)*1,"")</f>
        <v/>
      </c>
      <c r="C350" s="26" t="str">
        <f>IF(Tabelle2!A349&gt;0,Tabelle2!M349,"")</f>
        <v/>
      </c>
      <c r="D350" s="26"/>
      <c r="E350" s="3" t="str">
        <f>IF(Tabelle2!A349&gt;0,Tabelle2!K349,"")</f>
        <v/>
      </c>
      <c r="F350" t="str">
        <f>IF(Tabelle2!A349&gt;0,Tabelle2!Z349,"")</f>
        <v/>
      </c>
      <c r="G350" t="str">
        <f>IF(Tabelle2!A349&gt;0,Tabelle2!T349,"")</f>
        <v/>
      </c>
      <c r="H350" t="str">
        <f>IF(Tabelle2!A349&gt;0,Tabelle2!U349,"")</f>
        <v/>
      </c>
      <c r="I350" t="str">
        <f>IF(Tabelle2!A349&gt;0,Tabelle2!W349,"")</f>
        <v/>
      </c>
      <c r="J350" t="str">
        <f>IF(Tabelle2!A349&gt;0,Tabelle2!X349,"")</f>
        <v/>
      </c>
      <c r="K350" t="str">
        <f>IF(Tabelle2!A349&gt;0,Tabelle2!M349,"")</f>
        <v/>
      </c>
      <c r="L350" t="str">
        <f>IF(Tabelle2!A349&gt;0,Tabelle2!N349,"")</f>
        <v/>
      </c>
      <c r="M350" t="str">
        <f>IF(Tabelle2!A349&gt;0,Tabelle2!O349,"")</f>
        <v/>
      </c>
      <c r="N350" s="4" t="str">
        <f>IF(Tabelle2!A349&gt;0,Tabelle2!G349,"")</f>
        <v/>
      </c>
      <c r="O350" t="str">
        <f>IF(Tabelle2!A349&gt;0,Tabelle2!H349,"")</f>
        <v/>
      </c>
      <c r="P350" s="76" t="str">
        <f>IF(Tabelle2!A349&gt;0,VLOOKUP(O350,Kunden!$B$1:$C$2000,2,FALSE),"")</f>
        <v/>
      </c>
    </row>
    <row r="351" spans="1:16" x14ac:dyDescent="0.25">
      <c r="A351" t="str">
        <f>IF(Tabelle2!A350&gt;0,Tabelle2!A350,"")</f>
        <v/>
      </c>
      <c r="B351" s="72" t="str">
        <f>IF(Tabelle2!A350&gt;0,(Tabelle2!B350)*1,"")</f>
        <v/>
      </c>
      <c r="C351" s="26" t="str">
        <f>IF(Tabelle2!A350&gt;0,Tabelle2!M350,"")</f>
        <v/>
      </c>
      <c r="D351" s="26"/>
      <c r="E351" s="3" t="str">
        <f>IF(Tabelle2!A350&gt;0,Tabelle2!K350,"")</f>
        <v/>
      </c>
      <c r="F351" t="str">
        <f>IF(Tabelle2!A350&gt;0,Tabelle2!Z350,"")</f>
        <v/>
      </c>
      <c r="G351" t="str">
        <f>IF(Tabelle2!A350&gt;0,Tabelle2!T350,"")</f>
        <v/>
      </c>
      <c r="H351" t="str">
        <f>IF(Tabelle2!A350&gt;0,Tabelle2!U350,"")</f>
        <v/>
      </c>
      <c r="I351" t="str">
        <f>IF(Tabelle2!A350&gt;0,Tabelle2!W350,"")</f>
        <v/>
      </c>
      <c r="J351" t="str">
        <f>IF(Tabelle2!A350&gt;0,Tabelle2!X350,"")</f>
        <v/>
      </c>
      <c r="K351" t="str">
        <f>IF(Tabelle2!A350&gt;0,Tabelle2!M350,"")</f>
        <v/>
      </c>
      <c r="L351" t="str">
        <f>IF(Tabelle2!A350&gt;0,Tabelle2!N350,"")</f>
        <v/>
      </c>
      <c r="M351" t="str">
        <f>IF(Tabelle2!A350&gt;0,Tabelle2!O350,"")</f>
        <v/>
      </c>
      <c r="N351" s="4" t="str">
        <f>IF(Tabelle2!A350&gt;0,Tabelle2!G350,"")</f>
        <v/>
      </c>
      <c r="O351" t="str">
        <f>IF(Tabelle2!A350&gt;0,Tabelle2!H350,"")</f>
        <v/>
      </c>
      <c r="P351" s="76" t="str">
        <f>IF(Tabelle2!A350&gt;0,VLOOKUP(O351,Kunden!$B$1:$C$2000,2,FALSE),"")</f>
        <v/>
      </c>
    </row>
    <row r="352" spans="1:16" x14ac:dyDescent="0.25">
      <c r="A352" t="str">
        <f>IF(Tabelle2!A351&gt;0,Tabelle2!A351,"")</f>
        <v/>
      </c>
      <c r="B352" s="72" t="str">
        <f>IF(Tabelle2!A351&gt;0,(Tabelle2!B351)*1,"")</f>
        <v/>
      </c>
      <c r="C352" s="26" t="str">
        <f>IF(Tabelle2!A351&gt;0,Tabelle2!M351,"")</f>
        <v/>
      </c>
      <c r="D352" s="26"/>
      <c r="E352" s="3" t="str">
        <f>IF(Tabelle2!A351&gt;0,Tabelle2!K351,"")</f>
        <v/>
      </c>
      <c r="F352" t="str">
        <f>IF(Tabelle2!A351&gt;0,Tabelle2!Z351,"")</f>
        <v/>
      </c>
      <c r="G352" t="str">
        <f>IF(Tabelle2!A351&gt;0,Tabelle2!T351,"")</f>
        <v/>
      </c>
      <c r="H352" t="str">
        <f>IF(Tabelle2!A351&gt;0,Tabelle2!U351,"")</f>
        <v/>
      </c>
      <c r="I352" t="str">
        <f>IF(Tabelle2!A351&gt;0,Tabelle2!W351,"")</f>
        <v/>
      </c>
      <c r="J352" t="str">
        <f>IF(Tabelle2!A351&gt;0,Tabelle2!X351,"")</f>
        <v/>
      </c>
      <c r="K352" t="str">
        <f>IF(Tabelle2!A351&gt;0,Tabelle2!M351,"")</f>
        <v/>
      </c>
      <c r="L352" t="str">
        <f>IF(Tabelle2!A351&gt;0,Tabelle2!N351,"")</f>
        <v/>
      </c>
      <c r="M352" t="str">
        <f>IF(Tabelle2!A351&gt;0,Tabelle2!O351,"")</f>
        <v/>
      </c>
      <c r="N352" s="4" t="str">
        <f>IF(Tabelle2!A351&gt;0,Tabelle2!G351,"")</f>
        <v/>
      </c>
      <c r="O352" t="str">
        <f>IF(Tabelle2!A351&gt;0,Tabelle2!H351,"")</f>
        <v/>
      </c>
      <c r="P352" s="76" t="str">
        <f>IF(Tabelle2!A351&gt;0,VLOOKUP(O352,Kunden!$B$1:$C$2000,2,FALSE),"")</f>
        <v/>
      </c>
    </row>
    <row r="353" spans="1:16" x14ac:dyDescent="0.25">
      <c r="A353" t="str">
        <f>IF(Tabelle2!A352&gt;0,Tabelle2!A352,"")</f>
        <v/>
      </c>
      <c r="B353" s="72" t="str">
        <f>IF(Tabelle2!A352&gt;0,(Tabelle2!B352)*1,"")</f>
        <v/>
      </c>
      <c r="C353" s="26" t="str">
        <f>IF(Tabelle2!A352&gt;0,Tabelle2!M352,"")</f>
        <v/>
      </c>
      <c r="D353" s="26"/>
      <c r="E353" s="3" t="str">
        <f>IF(Tabelle2!A352&gt;0,Tabelle2!K352,"")</f>
        <v/>
      </c>
      <c r="F353" t="str">
        <f>IF(Tabelle2!A352&gt;0,Tabelle2!Z352,"")</f>
        <v/>
      </c>
      <c r="G353" t="str">
        <f>IF(Tabelle2!A352&gt;0,Tabelle2!T352,"")</f>
        <v/>
      </c>
      <c r="H353" t="str">
        <f>IF(Tabelle2!A352&gt;0,Tabelle2!U352,"")</f>
        <v/>
      </c>
      <c r="I353" t="str">
        <f>IF(Tabelle2!A352&gt;0,Tabelle2!W352,"")</f>
        <v/>
      </c>
      <c r="J353" t="str">
        <f>IF(Tabelle2!A352&gt;0,Tabelle2!X352,"")</f>
        <v/>
      </c>
      <c r="K353" t="str">
        <f>IF(Tabelle2!A352&gt;0,Tabelle2!M352,"")</f>
        <v/>
      </c>
      <c r="L353" t="str">
        <f>IF(Tabelle2!A352&gt;0,Tabelle2!N352,"")</f>
        <v/>
      </c>
      <c r="M353" t="str">
        <f>IF(Tabelle2!A352&gt;0,Tabelle2!O352,"")</f>
        <v/>
      </c>
      <c r="N353" s="4" t="str">
        <f>IF(Tabelle2!A352&gt;0,Tabelle2!G352,"")</f>
        <v/>
      </c>
      <c r="O353" t="str">
        <f>IF(Tabelle2!A352&gt;0,Tabelle2!H352,"")</f>
        <v/>
      </c>
      <c r="P353" s="76" t="str">
        <f>IF(Tabelle2!A352&gt;0,VLOOKUP(O353,Kunden!$B$1:$C$2000,2,FALSE),"")</f>
        <v/>
      </c>
    </row>
    <row r="354" spans="1:16" x14ac:dyDescent="0.25">
      <c r="A354" t="str">
        <f>IF(Tabelle2!A353&gt;0,Tabelle2!A353,"")</f>
        <v/>
      </c>
      <c r="B354" s="72" t="str">
        <f>IF(Tabelle2!A353&gt;0,(Tabelle2!B353)*1,"")</f>
        <v/>
      </c>
      <c r="C354" s="26" t="str">
        <f>IF(Tabelle2!A353&gt;0,Tabelle2!M353,"")</f>
        <v/>
      </c>
      <c r="D354" s="26"/>
      <c r="E354" s="3" t="str">
        <f>IF(Tabelle2!A353&gt;0,Tabelle2!K353,"")</f>
        <v/>
      </c>
      <c r="F354" t="str">
        <f>IF(Tabelle2!A353&gt;0,Tabelle2!Z353,"")</f>
        <v/>
      </c>
      <c r="G354" t="str">
        <f>IF(Tabelle2!A353&gt;0,Tabelle2!T353,"")</f>
        <v/>
      </c>
      <c r="H354" t="str">
        <f>IF(Tabelle2!A353&gt;0,Tabelle2!U353,"")</f>
        <v/>
      </c>
      <c r="I354" t="str">
        <f>IF(Tabelle2!A353&gt;0,Tabelle2!W353,"")</f>
        <v/>
      </c>
      <c r="J354" t="str">
        <f>IF(Tabelle2!A353&gt;0,Tabelle2!X353,"")</f>
        <v/>
      </c>
      <c r="K354" t="str">
        <f>IF(Tabelle2!A353&gt;0,Tabelle2!M353,"")</f>
        <v/>
      </c>
      <c r="L354" t="str">
        <f>IF(Tabelle2!A353&gt;0,Tabelle2!N353,"")</f>
        <v/>
      </c>
      <c r="M354" t="str">
        <f>IF(Tabelle2!A353&gt;0,Tabelle2!O353,"")</f>
        <v/>
      </c>
      <c r="N354" s="4" t="str">
        <f>IF(Tabelle2!A353&gt;0,Tabelle2!G353,"")</f>
        <v/>
      </c>
      <c r="O354" t="str">
        <f>IF(Tabelle2!A353&gt;0,Tabelle2!H353,"")</f>
        <v/>
      </c>
      <c r="P354" s="76" t="str">
        <f>IF(Tabelle2!A353&gt;0,VLOOKUP(O354,Kunden!$B$1:$C$2000,2,FALSE),"")</f>
        <v/>
      </c>
    </row>
    <row r="355" spans="1:16" x14ac:dyDescent="0.25">
      <c r="A355" t="str">
        <f>IF(Tabelle2!A354&gt;0,Tabelle2!A354,"")</f>
        <v/>
      </c>
      <c r="B355" s="72" t="str">
        <f>IF(Tabelle2!A354&gt;0,(Tabelle2!B354)*1,"")</f>
        <v/>
      </c>
      <c r="C355" s="26" t="str">
        <f>IF(Tabelle2!A354&gt;0,Tabelle2!M354,"")</f>
        <v/>
      </c>
      <c r="D355" s="26"/>
      <c r="E355" s="3" t="str">
        <f>IF(Tabelle2!A354&gt;0,Tabelle2!K354,"")</f>
        <v/>
      </c>
      <c r="F355" t="str">
        <f>IF(Tabelle2!A354&gt;0,Tabelle2!Z354,"")</f>
        <v/>
      </c>
      <c r="G355" t="str">
        <f>IF(Tabelle2!A354&gt;0,Tabelle2!T354,"")</f>
        <v/>
      </c>
      <c r="H355" t="str">
        <f>IF(Tabelle2!A354&gt;0,Tabelle2!U354,"")</f>
        <v/>
      </c>
      <c r="I355" t="str">
        <f>IF(Tabelle2!A354&gt;0,Tabelle2!W354,"")</f>
        <v/>
      </c>
      <c r="J355" t="str">
        <f>IF(Tabelle2!A354&gt;0,Tabelle2!X354,"")</f>
        <v/>
      </c>
      <c r="K355" t="str">
        <f>IF(Tabelle2!A354&gt;0,Tabelle2!M354,"")</f>
        <v/>
      </c>
      <c r="L355" t="str">
        <f>IF(Tabelle2!A354&gt;0,Tabelle2!N354,"")</f>
        <v/>
      </c>
      <c r="M355" t="str">
        <f>IF(Tabelle2!A354&gt;0,Tabelle2!O354,"")</f>
        <v/>
      </c>
      <c r="N355" s="4" t="str">
        <f>IF(Tabelle2!A354&gt;0,Tabelle2!G354,"")</f>
        <v/>
      </c>
      <c r="O355" t="str">
        <f>IF(Tabelle2!A354&gt;0,Tabelle2!H354,"")</f>
        <v/>
      </c>
      <c r="P355" s="76" t="str">
        <f>IF(Tabelle2!A354&gt;0,VLOOKUP(O355,Kunden!$B$1:$C$2000,2,FALSE),"")</f>
        <v/>
      </c>
    </row>
    <row r="356" spans="1:16" x14ac:dyDescent="0.25">
      <c r="A356" t="str">
        <f>IF(Tabelle2!A355&gt;0,Tabelle2!A355,"")</f>
        <v/>
      </c>
      <c r="B356" s="72" t="str">
        <f>IF(Tabelle2!A355&gt;0,(Tabelle2!B355)*1,"")</f>
        <v/>
      </c>
      <c r="C356" s="26" t="str">
        <f>IF(Tabelle2!A355&gt;0,Tabelle2!M355,"")</f>
        <v/>
      </c>
      <c r="D356" s="26"/>
      <c r="E356" s="3" t="str">
        <f>IF(Tabelle2!A355&gt;0,Tabelle2!K355,"")</f>
        <v/>
      </c>
      <c r="F356" t="str">
        <f>IF(Tabelle2!A355&gt;0,Tabelle2!Z355,"")</f>
        <v/>
      </c>
      <c r="G356" t="str">
        <f>IF(Tabelle2!A355&gt;0,Tabelle2!T355,"")</f>
        <v/>
      </c>
      <c r="H356" t="str">
        <f>IF(Tabelle2!A355&gt;0,Tabelle2!U355,"")</f>
        <v/>
      </c>
      <c r="I356" t="str">
        <f>IF(Tabelle2!A355&gt;0,Tabelle2!W355,"")</f>
        <v/>
      </c>
      <c r="J356" t="str">
        <f>IF(Tabelle2!A355&gt;0,Tabelle2!X355,"")</f>
        <v/>
      </c>
      <c r="K356" t="str">
        <f>IF(Tabelle2!A355&gt;0,Tabelle2!M355,"")</f>
        <v/>
      </c>
      <c r="L356" t="str">
        <f>IF(Tabelle2!A355&gt;0,Tabelle2!N355,"")</f>
        <v/>
      </c>
      <c r="M356" t="str">
        <f>IF(Tabelle2!A355&gt;0,Tabelle2!O355,"")</f>
        <v/>
      </c>
      <c r="N356" s="4" t="str">
        <f>IF(Tabelle2!A355&gt;0,Tabelle2!G355,"")</f>
        <v/>
      </c>
      <c r="O356" t="str">
        <f>IF(Tabelle2!A355&gt;0,Tabelle2!H355,"")</f>
        <v/>
      </c>
      <c r="P356" s="76" t="str">
        <f>IF(Tabelle2!A355&gt;0,VLOOKUP(O356,Kunden!$B$1:$C$2000,2,FALSE),"")</f>
        <v/>
      </c>
    </row>
    <row r="357" spans="1:16" x14ac:dyDescent="0.25">
      <c r="A357" t="str">
        <f>IF(Tabelle2!A356&gt;0,Tabelle2!A356,"")</f>
        <v/>
      </c>
      <c r="B357" s="72" t="str">
        <f>IF(Tabelle2!A356&gt;0,(Tabelle2!B356)*1,"")</f>
        <v/>
      </c>
      <c r="C357" s="26" t="str">
        <f>IF(Tabelle2!A356&gt;0,Tabelle2!M356,"")</f>
        <v/>
      </c>
      <c r="D357" s="26"/>
      <c r="E357" s="3" t="str">
        <f>IF(Tabelle2!A356&gt;0,Tabelle2!K356,"")</f>
        <v/>
      </c>
      <c r="F357" t="str">
        <f>IF(Tabelle2!A356&gt;0,Tabelle2!Z356,"")</f>
        <v/>
      </c>
      <c r="G357" t="str">
        <f>IF(Tabelle2!A356&gt;0,Tabelle2!T356,"")</f>
        <v/>
      </c>
      <c r="H357" t="str">
        <f>IF(Tabelle2!A356&gt;0,Tabelle2!U356,"")</f>
        <v/>
      </c>
      <c r="I357" t="str">
        <f>IF(Tabelle2!A356&gt;0,Tabelle2!W356,"")</f>
        <v/>
      </c>
      <c r="J357" t="str">
        <f>IF(Tabelle2!A356&gt;0,Tabelle2!X356,"")</f>
        <v/>
      </c>
      <c r="K357" t="str">
        <f>IF(Tabelle2!A356&gt;0,Tabelle2!M356,"")</f>
        <v/>
      </c>
      <c r="L357" t="str">
        <f>IF(Tabelle2!A356&gt;0,Tabelle2!N356,"")</f>
        <v/>
      </c>
      <c r="M357" t="str">
        <f>IF(Tabelle2!A356&gt;0,Tabelle2!O356,"")</f>
        <v/>
      </c>
      <c r="N357" s="4" t="str">
        <f>IF(Tabelle2!A356&gt;0,Tabelle2!G356,"")</f>
        <v/>
      </c>
      <c r="O357" t="str">
        <f>IF(Tabelle2!A356&gt;0,Tabelle2!H356,"")</f>
        <v/>
      </c>
      <c r="P357" s="76" t="str">
        <f>IF(Tabelle2!A356&gt;0,VLOOKUP(O357,Kunden!$B$1:$C$2000,2,FALSE),"")</f>
        <v/>
      </c>
    </row>
    <row r="358" spans="1:16" x14ac:dyDescent="0.25">
      <c r="A358" t="str">
        <f>IF(Tabelle2!A357&gt;0,Tabelle2!A357,"")</f>
        <v/>
      </c>
      <c r="B358" s="72" t="str">
        <f>IF(Tabelle2!A357&gt;0,(Tabelle2!B357)*1,"")</f>
        <v/>
      </c>
      <c r="C358" s="26" t="str">
        <f>IF(Tabelle2!A357&gt;0,Tabelle2!M357,"")</f>
        <v/>
      </c>
      <c r="D358" s="26"/>
      <c r="E358" s="3" t="str">
        <f>IF(Tabelle2!A357&gt;0,Tabelle2!K357,"")</f>
        <v/>
      </c>
      <c r="F358" t="str">
        <f>IF(Tabelle2!A357&gt;0,Tabelle2!Z357,"")</f>
        <v/>
      </c>
      <c r="G358" t="str">
        <f>IF(Tabelle2!A357&gt;0,Tabelle2!T357,"")</f>
        <v/>
      </c>
      <c r="H358" t="str">
        <f>IF(Tabelle2!A357&gt;0,Tabelle2!U357,"")</f>
        <v/>
      </c>
      <c r="I358" t="str">
        <f>IF(Tabelle2!A357&gt;0,Tabelle2!W357,"")</f>
        <v/>
      </c>
      <c r="J358" t="str">
        <f>IF(Tabelle2!A357&gt;0,Tabelle2!X357,"")</f>
        <v/>
      </c>
      <c r="K358" t="str">
        <f>IF(Tabelle2!A357&gt;0,Tabelle2!M357,"")</f>
        <v/>
      </c>
      <c r="L358" t="str">
        <f>IF(Tabelle2!A357&gt;0,Tabelle2!N357,"")</f>
        <v/>
      </c>
      <c r="M358" t="str">
        <f>IF(Tabelle2!A357&gt;0,Tabelle2!O357,"")</f>
        <v/>
      </c>
      <c r="N358" s="4" t="str">
        <f>IF(Tabelle2!A357&gt;0,Tabelle2!G357,"")</f>
        <v/>
      </c>
      <c r="O358" t="str">
        <f>IF(Tabelle2!A357&gt;0,Tabelle2!H357,"")</f>
        <v/>
      </c>
      <c r="P358" s="76" t="str">
        <f>IF(Tabelle2!A357&gt;0,VLOOKUP(O358,Kunden!$B$1:$C$2000,2,FALSE),"")</f>
        <v/>
      </c>
    </row>
    <row r="359" spans="1:16" x14ac:dyDescent="0.25">
      <c r="A359" t="str">
        <f>IF(Tabelle2!A358&gt;0,Tabelle2!A358,"")</f>
        <v/>
      </c>
      <c r="B359" s="72" t="str">
        <f>IF(Tabelle2!A358&gt;0,(Tabelle2!B358)*1,"")</f>
        <v/>
      </c>
      <c r="C359" s="26" t="str">
        <f>IF(Tabelle2!A358&gt;0,Tabelle2!M358,"")</f>
        <v/>
      </c>
      <c r="D359" s="26"/>
      <c r="E359" s="3" t="str">
        <f>IF(Tabelle2!A358&gt;0,Tabelle2!K358,"")</f>
        <v/>
      </c>
      <c r="F359" t="str">
        <f>IF(Tabelle2!A358&gt;0,Tabelle2!Z358,"")</f>
        <v/>
      </c>
      <c r="G359" t="str">
        <f>IF(Tabelle2!A358&gt;0,Tabelle2!T358,"")</f>
        <v/>
      </c>
      <c r="H359" t="str">
        <f>IF(Tabelle2!A358&gt;0,Tabelle2!U358,"")</f>
        <v/>
      </c>
      <c r="I359" t="str">
        <f>IF(Tabelle2!A358&gt;0,Tabelle2!W358,"")</f>
        <v/>
      </c>
      <c r="J359" t="str">
        <f>IF(Tabelle2!A358&gt;0,Tabelle2!X358,"")</f>
        <v/>
      </c>
      <c r="K359" t="str">
        <f>IF(Tabelle2!A358&gt;0,Tabelle2!M358,"")</f>
        <v/>
      </c>
      <c r="L359" t="str">
        <f>IF(Tabelle2!A358&gt;0,Tabelle2!N358,"")</f>
        <v/>
      </c>
      <c r="M359" t="str">
        <f>IF(Tabelle2!A358&gt;0,Tabelle2!O358,"")</f>
        <v/>
      </c>
      <c r="N359" s="4" t="str">
        <f>IF(Tabelle2!A358&gt;0,Tabelle2!G358,"")</f>
        <v/>
      </c>
      <c r="O359" t="str">
        <f>IF(Tabelle2!A358&gt;0,Tabelle2!H358,"")</f>
        <v/>
      </c>
      <c r="P359" s="76" t="str">
        <f>IF(Tabelle2!A358&gt;0,VLOOKUP(O359,Kunden!$B$1:$C$2000,2,FALSE),"")</f>
        <v/>
      </c>
    </row>
    <row r="360" spans="1:16" x14ac:dyDescent="0.25">
      <c r="A360" t="str">
        <f>IF(Tabelle2!A359&gt;0,Tabelle2!A359,"")</f>
        <v/>
      </c>
      <c r="B360" s="72" t="str">
        <f>IF(Tabelle2!A359&gt;0,(Tabelle2!B359)*1,"")</f>
        <v/>
      </c>
      <c r="C360" s="26" t="str">
        <f>IF(Tabelle2!A359&gt;0,Tabelle2!M359,"")</f>
        <v/>
      </c>
      <c r="D360" s="26"/>
      <c r="E360" s="3" t="str">
        <f>IF(Tabelle2!A359&gt;0,Tabelle2!K359,"")</f>
        <v/>
      </c>
      <c r="F360" t="str">
        <f>IF(Tabelle2!A359&gt;0,Tabelle2!Z359,"")</f>
        <v/>
      </c>
      <c r="G360" t="str">
        <f>IF(Tabelle2!A359&gt;0,Tabelle2!T359,"")</f>
        <v/>
      </c>
      <c r="H360" t="str">
        <f>IF(Tabelle2!A359&gt;0,Tabelle2!U359,"")</f>
        <v/>
      </c>
      <c r="I360" t="str">
        <f>IF(Tabelle2!A359&gt;0,Tabelle2!W359,"")</f>
        <v/>
      </c>
      <c r="J360" t="str">
        <f>IF(Tabelle2!A359&gt;0,Tabelle2!X359,"")</f>
        <v/>
      </c>
      <c r="K360" t="str">
        <f>IF(Tabelle2!A359&gt;0,Tabelle2!M359,"")</f>
        <v/>
      </c>
      <c r="L360" t="str">
        <f>IF(Tabelle2!A359&gt;0,Tabelle2!N359,"")</f>
        <v/>
      </c>
      <c r="M360" t="str">
        <f>IF(Tabelle2!A359&gt;0,Tabelle2!O359,"")</f>
        <v/>
      </c>
      <c r="N360" s="4" t="str">
        <f>IF(Tabelle2!A359&gt;0,Tabelle2!G359,"")</f>
        <v/>
      </c>
      <c r="O360" t="str">
        <f>IF(Tabelle2!A359&gt;0,Tabelle2!H359,"")</f>
        <v/>
      </c>
      <c r="P360" s="76" t="str">
        <f>IF(Tabelle2!A359&gt;0,VLOOKUP(O360,Kunden!$B$1:$C$2000,2,FALSE),"")</f>
        <v/>
      </c>
    </row>
    <row r="361" spans="1:16" x14ac:dyDescent="0.25">
      <c r="A361" t="str">
        <f>IF(Tabelle2!A360&gt;0,Tabelle2!A360,"")</f>
        <v/>
      </c>
      <c r="B361" s="72" t="str">
        <f>IF(Tabelle2!A360&gt;0,(Tabelle2!B360)*1,"")</f>
        <v/>
      </c>
      <c r="C361" s="26" t="str">
        <f>IF(Tabelle2!A360&gt;0,Tabelle2!M360,"")</f>
        <v/>
      </c>
      <c r="D361" s="26"/>
      <c r="E361" s="3" t="str">
        <f>IF(Tabelle2!A360&gt;0,Tabelle2!K360,"")</f>
        <v/>
      </c>
      <c r="F361" t="str">
        <f>IF(Tabelle2!A360&gt;0,Tabelle2!Z360,"")</f>
        <v/>
      </c>
      <c r="G361" t="str">
        <f>IF(Tabelle2!A360&gt;0,Tabelle2!T360,"")</f>
        <v/>
      </c>
      <c r="H361" t="str">
        <f>IF(Tabelle2!A360&gt;0,Tabelle2!U360,"")</f>
        <v/>
      </c>
      <c r="I361" t="str">
        <f>IF(Tabelle2!A360&gt;0,Tabelle2!W360,"")</f>
        <v/>
      </c>
      <c r="J361" t="str">
        <f>IF(Tabelle2!A360&gt;0,Tabelle2!X360,"")</f>
        <v/>
      </c>
      <c r="K361" t="str">
        <f>IF(Tabelle2!A360&gt;0,Tabelle2!M360,"")</f>
        <v/>
      </c>
      <c r="L361" t="str">
        <f>IF(Tabelle2!A360&gt;0,Tabelle2!N360,"")</f>
        <v/>
      </c>
      <c r="M361" t="str">
        <f>IF(Tabelle2!A360&gt;0,Tabelle2!O360,"")</f>
        <v/>
      </c>
      <c r="N361" s="4" t="str">
        <f>IF(Tabelle2!A360&gt;0,Tabelle2!G360,"")</f>
        <v/>
      </c>
      <c r="O361" t="str">
        <f>IF(Tabelle2!A360&gt;0,Tabelle2!H360,"")</f>
        <v/>
      </c>
      <c r="P361" s="76" t="str">
        <f>IF(Tabelle2!A360&gt;0,VLOOKUP(O361,Kunden!$B$1:$C$2000,2,FALSE),"")</f>
        <v/>
      </c>
    </row>
    <row r="362" spans="1:16" x14ac:dyDescent="0.25">
      <c r="A362" t="str">
        <f>IF(Tabelle2!A361&gt;0,Tabelle2!A361,"")</f>
        <v/>
      </c>
      <c r="B362" s="72" t="str">
        <f>IF(Tabelle2!A361&gt;0,(Tabelle2!B361)*1,"")</f>
        <v/>
      </c>
      <c r="C362" s="26" t="str">
        <f>IF(Tabelle2!A361&gt;0,Tabelle2!M361,"")</f>
        <v/>
      </c>
      <c r="D362" s="26"/>
      <c r="E362" s="3" t="str">
        <f>IF(Tabelle2!A361&gt;0,Tabelle2!K361,"")</f>
        <v/>
      </c>
      <c r="F362" t="str">
        <f>IF(Tabelle2!A361&gt;0,Tabelle2!Z361,"")</f>
        <v/>
      </c>
      <c r="G362" t="str">
        <f>IF(Tabelle2!A361&gt;0,Tabelle2!T361,"")</f>
        <v/>
      </c>
      <c r="H362" t="str">
        <f>IF(Tabelle2!A361&gt;0,Tabelle2!U361,"")</f>
        <v/>
      </c>
      <c r="I362" t="str">
        <f>IF(Tabelle2!A361&gt;0,Tabelle2!W361,"")</f>
        <v/>
      </c>
      <c r="J362" t="str">
        <f>IF(Tabelle2!A361&gt;0,Tabelle2!X361,"")</f>
        <v/>
      </c>
      <c r="K362" t="str">
        <f>IF(Tabelle2!A361&gt;0,Tabelle2!M361,"")</f>
        <v/>
      </c>
      <c r="L362" t="str">
        <f>IF(Tabelle2!A361&gt;0,Tabelle2!N361,"")</f>
        <v/>
      </c>
      <c r="M362" t="str">
        <f>IF(Tabelle2!A361&gt;0,Tabelle2!O361,"")</f>
        <v/>
      </c>
      <c r="N362" s="4" t="str">
        <f>IF(Tabelle2!A361&gt;0,Tabelle2!G361,"")</f>
        <v/>
      </c>
      <c r="O362" t="str">
        <f>IF(Tabelle2!A361&gt;0,Tabelle2!H361,"")</f>
        <v/>
      </c>
      <c r="P362" s="76" t="str">
        <f>IF(Tabelle2!A361&gt;0,VLOOKUP(O362,Kunden!$B$1:$C$2000,2,FALSE),"")</f>
        <v/>
      </c>
    </row>
    <row r="363" spans="1:16" x14ac:dyDescent="0.25">
      <c r="A363" t="str">
        <f>IF(Tabelle2!A362&gt;0,Tabelle2!A362,"")</f>
        <v/>
      </c>
      <c r="B363" s="72" t="str">
        <f>IF(Tabelle2!A362&gt;0,(Tabelle2!B362)*1,"")</f>
        <v/>
      </c>
      <c r="C363" s="26" t="str">
        <f>IF(Tabelle2!A362&gt;0,Tabelle2!M362,"")</f>
        <v/>
      </c>
      <c r="D363" s="26"/>
      <c r="E363" s="3" t="str">
        <f>IF(Tabelle2!A362&gt;0,Tabelle2!K362,"")</f>
        <v/>
      </c>
      <c r="F363" t="str">
        <f>IF(Tabelle2!A362&gt;0,Tabelle2!Z362,"")</f>
        <v/>
      </c>
      <c r="G363" t="str">
        <f>IF(Tabelle2!A362&gt;0,Tabelle2!T362,"")</f>
        <v/>
      </c>
      <c r="H363" t="str">
        <f>IF(Tabelle2!A362&gt;0,Tabelle2!U362,"")</f>
        <v/>
      </c>
      <c r="I363" t="str">
        <f>IF(Tabelle2!A362&gt;0,Tabelle2!W362,"")</f>
        <v/>
      </c>
      <c r="J363" t="str">
        <f>IF(Tabelle2!A362&gt;0,Tabelle2!X362,"")</f>
        <v/>
      </c>
      <c r="K363" t="str">
        <f>IF(Tabelle2!A362&gt;0,Tabelle2!M362,"")</f>
        <v/>
      </c>
      <c r="L363" t="str">
        <f>IF(Tabelle2!A362&gt;0,Tabelle2!N362,"")</f>
        <v/>
      </c>
      <c r="M363" t="str">
        <f>IF(Tabelle2!A362&gt;0,Tabelle2!O362,"")</f>
        <v/>
      </c>
      <c r="N363" s="4" t="str">
        <f>IF(Tabelle2!A362&gt;0,Tabelle2!G362,"")</f>
        <v/>
      </c>
      <c r="O363" t="str">
        <f>IF(Tabelle2!A362&gt;0,Tabelle2!H362,"")</f>
        <v/>
      </c>
      <c r="P363" s="76" t="str">
        <f>IF(Tabelle2!A362&gt;0,VLOOKUP(O363,Kunden!$B$1:$C$2000,2,FALSE),"")</f>
        <v/>
      </c>
    </row>
    <row r="364" spans="1:16" x14ac:dyDescent="0.25">
      <c r="A364" t="str">
        <f>IF(Tabelle2!A363&gt;0,Tabelle2!A363,"")</f>
        <v/>
      </c>
      <c r="B364" s="72" t="str">
        <f>IF(Tabelle2!A363&gt;0,(Tabelle2!B363)*1,"")</f>
        <v/>
      </c>
      <c r="C364" s="26" t="str">
        <f>IF(Tabelle2!A363&gt;0,Tabelle2!M363,"")</f>
        <v/>
      </c>
      <c r="D364" s="26"/>
      <c r="E364" s="3" t="str">
        <f>IF(Tabelle2!A363&gt;0,Tabelle2!K363,"")</f>
        <v/>
      </c>
      <c r="F364" t="str">
        <f>IF(Tabelle2!A363&gt;0,Tabelle2!Z363,"")</f>
        <v/>
      </c>
      <c r="G364" t="str">
        <f>IF(Tabelle2!A363&gt;0,Tabelle2!T363,"")</f>
        <v/>
      </c>
      <c r="H364" t="str">
        <f>IF(Tabelle2!A363&gt;0,Tabelle2!U363,"")</f>
        <v/>
      </c>
      <c r="I364" t="str">
        <f>IF(Tabelle2!A363&gt;0,Tabelle2!W363,"")</f>
        <v/>
      </c>
      <c r="J364" t="str">
        <f>IF(Tabelle2!A363&gt;0,Tabelle2!X363,"")</f>
        <v/>
      </c>
      <c r="K364" t="str">
        <f>IF(Tabelle2!A363&gt;0,Tabelle2!M363,"")</f>
        <v/>
      </c>
      <c r="L364" t="str">
        <f>IF(Tabelle2!A363&gt;0,Tabelle2!N363,"")</f>
        <v/>
      </c>
      <c r="M364" t="str">
        <f>IF(Tabelle2!A363&gt;0,Tabelle2!O363,"")</f>
        <v/>
      </c>
      <c r="N364" s="4" t="str">
        <f>IF(Tabelle2!A363&gt;0,Tabelle2!G363,"")</f>
        <v/>
      </c>
      <c r="O364" t="str">
        <f>IF(Tabelle2!A363&gt;0,Tabelle2!H363,"")</f>
        <v/>
      </c>
      <c r="P364" s="76" t="str">
        <f>IF(Tabelle2!A363&gt;0,VLOOKUP(O364,Kunden!$B$1:$C$2000,2,FALSE),"")</f>
        <v/>
      </c>
    </row>
    <row r="365" spans="1:16" x14ac:dyDescent="0.25">
      <c r="A365" t="str">
        <f>IF(Tabelle2!A364&gt;0,Tabelle2!A364,"")</f>
        <v/>
      </c>
      <c r="B365" s="72" t="str">
        <f>IF(Tabelle2!A364&gt;0,(Tabelle2!B364)*1,"")</f>
        <v/>
      </c>
      <c r="C365" s="26" t="str">
        <f>IF(Tabelle2!A364&gt;0,Tabelle2!M364,"")</f>
        <v/>
      </c>
      <c r="D365" s="26"/>
      <c r="E365" s="3" t="str">
        <f>IF(Tabelle2!A364&gt;0,Tabelle2!K364,"")</f>
        <v/>
      </c>
      <c r="F365" t="str">
        <f>IF(Tabelle2!A364&gt;0,Tabelle2!Z364,"")</f>
        <v/>
      </c>
      <c r="G365" t="str">
        <f>IF(Tabelle2!A364&gt;0,Tabelle2!T364,"")</f>
        <v/>
      </c>
      <c r="H365" t="str">
        <f>IF(Tabelle2!A364&gt;0,Tabelle2!U364,"")</f>
        <v/>
      </c>
      <c r="I365" t="str">
        <f>IF(Tabelle2!A364&gt;0,Tabelle2!W364,"")</f>
        <v/>
      </c>
      <c r="J365" t="str">
        <f>IF(Tabelle2!A364&gt;0,Tabelle2!X364,"")</f>
        <v/>
      </c>
      <c r="K365" t="str">
        <f>IF(Tabelle2!A364&gt;0,Tabelle2!M364,"")</f>
        <v/>
      </c>
      <c r="L365" t="str">
        <f>IF(Tabelle2!A364&gt;0,Tabelle2!N364,"")</f>
        <v/>
      </c>
      <c r="M365" t="str">
        <f>IF(Tabelle2!A364&gt;0,Tabelle2!O364,"")</f>
        <v/>
      </c>
      <c r="N365" s="4" t="str">
        <f>IF(Tabelle2!A364&gt;0,Tabelle2!G364,"")</f>
        <v/>
      </c>
      <c r="O365" t="str">
        <f>IF(Tabelle2!A364&gt;0,Tabelle2!H364,"")</f>
        <v/>
      </c>
      <c r="P365" s="76" t="str">
        <f>IF(Tabelle2!A364&gt;0,VLOOKUP(O365,Kunden!$B$1:$C$2000,2,FALSE),"")</f>
        <v/>
      </c>
    </row>
    <row r="366" spans="1:16" x14ac:dyDescent="0.25">
      <c r="A366" t="str">
        <f>IF(Tabelle2!A365&gt;0,Tabelle2!A365,"")</f>
        <v/>
      </c>
      <c r="B366" s="72" t="str">
        <f>IF(Tabelle2!A365&gt;0,(Tabelle2!B365)*1,"")</f>
        <v/>
      </c>
      <c r="C366" s="26" t="str">
        <f>IF(Tabelle2!A365&gt;0,Tabelle2!M365,"")</f>
        <v/>
      </c>
      <c r="D366" s="26"/>
      <c r="E366" s="3" t="str">
        <f>IF(Tabelle2!A365&gt;0,Tabelle2!K365,"")</f>
        <v/>
      </c>
      <c r="F366" t="str">
        <f>IF(Tabelle2!A365&gt;0,Tabelle2!Z365,"")</f>
        <v/>
      </c>
      <c r="G366" t="str">
        <f>IF(Tabelle2!A365&gt;0,Tabelle2!T365,"")</f>
        <v/>
      </c>
      <c r="H366" t="str">
        <f>IF(Tabelle2!A365&gt;0,Tabelle2!U365,"")</f>
        <v/>
      </c>
      <c r="I366" t="str">
        <f>IF(Tabelle2!A365&gt;0,Tabelle2!W365,"")</f>
        <v/>
      </c>
      <c r="J366" t="str">
        <f>IF(Tabelle2!A365&gt;0,Tabelle2!X365,"")</f>
        <v/>
      </c>
      <c r="K366" t="str">
        <f>IF(Tabelle2!A365&gt;0,Tabelle2!M365,"")</f>
        <v/>
      </c>
      <c r="L366" t="str">
        <f>IF(Tabelle2!A365&gt;0,Tabelle2!N365,"")</f>
        <v/>
      </c>
      <c r="M366" t="str">
        <f>IF(Tabelle2!A365&gt;0,Tabelle2!O365,"")</f>
        <v/>
      </c>
      <c r="N366" s="4" t="str">
        <f>IF(Tabelle2!A365&gt;0,Tabelle2!G365,"")</f>
        <v/>
      </c>
      <c r="O366" t="str">
        <f>IF(Tabelle2!A365&gt;0,Tabelle2!H365,"")</f>
        <v/>
      </c>
      <c r="P366" s="76" t="str">
        <f>IF(Tabelle2!A365&gt;0,VLOOKUP(O366,Kunden!$B$1:$C$2000,2,FALSE),"")</f>
        <v/>
      </c>
    </row>
    <row r="367" spans="1:16" x14ac:dyDescent="0.25">
      <c r="A367" t="str">
        <f>IF(Tabelle2!A366&gt;0,Tabelle2!A366,"")</f>
        <v/>
      </c>
      <c r="B367" s="72" t="str">
        <f>IF(Tabelle2!A366&gt;0,(Tabelle2!B366)*1,"")</f>
        <v/>
      </c>
      <c r="C367" s="26" t="str">
        <f>IF(Tabelle2!A366&gt;0,Tabelle2!M366,"")</f>
        <v/>
      </c>
      <c r="D367" s="26"/>
      <c r="E367" s="3" t="str">
        <f>IF(Tabelle2!A366&gt;0,Tabelle2!K366,"")</f>
        <v/>
      </c>
      <c r="F367" t="str">
        <f>IF(Tabelle2!A366&gt;0,Tabelle2!Z366,"")</f>
        <v/>
      </c>
      <c r="G367" t="str">
        <f>IF(Tabelle2!A366&gt;0,Tabelle2!T366,"")</f>
        <v/>
      </c>
      <c r="H367" t="str">
        <f>IF(Tabelle2!A366&gt;0,Tabelle2!U366,"")</f>
        <v/>
      </c>
      <c r="I367" t="str">
        <f>IF(Tabelle2!A366&gt;0,Tabelle2!W366,"")</f>
        <v/>
      </c>
      <c r="J367" t="str">
        <f>IF(Tabelle2!A366&gt;0,Tabelle2!X366,"")</f>
        <v/>
      </c>
      <c r="K367" t="str">
        <f>IF(Tabelle2!A366&gt;0,Tabelle2!M366,"")</f>
        <v/>
      </c>
      <c r="L367" t="str">
        <f>IF(Tabelle2!A366&gt;0,Tabelle2!N366,"")</f>
        <v/>
      </c>
      <c r="M367" t="str">
        <f>IF(Tabelle2!A366&gt;0,Tabelle2!O366,"")</f>
        <v/>
      </c>
      <c r="N367" s="4" t="str">
        <f>IF(Tabelle2!A366&gt;0,Tabelle2!G366,"")</f>
        <v/>
      </c>
      <c r="O367" t="str">
        <f>IF(Tabelle2!A366&gt;0,Tabelle2!H366,"")</f>
        <v/>
      </c>
      <c r="P367" s="76" t="str">
        <f>IF(Tabelle2!A366&gt;0,VLOOKUP(O367,Kunden!$B$1:$C$2000,2,FALSE),"")</f>
        <v/>
      </c>
    </row>
    <row r="368" spans="1:16" x14ac:dyDescent="0.25">
      <c r="A368" t="str">
        <f>IF(Tabelle2!A367&gt;0,Tabelle2!A367,"")</f>
        <v/>
      </c>
      <c r="B368" s="72" t="str">
        <f>IF(Tabelle2!A367&gt;0,(Tabelle2!B367)*1,"")</f>
        <v/>
      </c>
      <c r="C368" s="26" t="str">
        <f>IF(Tabelle2!A367&gt;0,Tabelle2!M367,"")</f>
        <v/>
      </c>
      <c r="D368" s="26"/>
      <c r="E368" s="3" t="str">
        <f>IF(Tabelle2!A367&gt;0,Tabelle2!K367,"")</f>
        <v/>
      </c>
      <c r="F368" t="str">
        <f>IF(Tabelle2!A367&gt;0,Tabelle2!Z367,"")</f>
        <v/>
      </c>
      <c r="G368" t="str">
        <f>IF(Tabelle2!A367&gt;0,Tabelle2!T367,"")</f>
        <v/>
      </c>
      <c r="H368" t="str">
        <f>IF(Tabelle2!A367&gt;0,Tabelle2!U367,"")</f>
        <v/>
      </c>
      <c r="I368" t="str">
        <f>IF(Tabelle2!A367&gt;0,Tabelle2!W367,"")</f>
        <v/>
      </c>
      <c r="J368" t="str">
        <f>IF(Tabelle2!A367&gt;0,Tabelle2!X367,"")</f>
        <v/>
      </c>
      <c r="K368" t="str">
        <f>IF(Tabelle2!A367&gt;0,Tabelle2!M367,"")</f>
        <v/>
      </c>
      <c r="L368" t="str">
        <f>IF(Tabelle2!A367&gt;0,Tabelle2!N367,"")</f>
        <v/>
      </c>
      <c r="M368" t="str">
        <f>IF(Tabelle2!A367&gt;0,Tabelle2!O367,"")</f>
        <v/>
      </c>
      <c r="N368" s="4" t="str">
        <f>IF(Tabelle2!A367&gt;0,Tabelle2!G367,"")</f>
        <v/>
      </c>
      <c r="O368" t="str">
        <f>IF(Tabelle2!A367&gt;0,Tabelle2!H367,"")</f>
        <v/>
      </c>
      <c r="P368" s="76" t="str">
        <f>IF(Tabelle2!A367&gt;0,VLOOKUP(O368,Kunden!$B$1:$C$2000,2,FALSE),"")</f>
        <v/>
      </c>
    </row>
    <row r="369" spans="1:16" x14ac:dyDescent="0.25">
      <c r="A369" t="str">
        <f>IF(Tabelle2!A368&gt;0,Tabelle2!A368,"")</f>
        <v/>
      </c>
      <c r="B369" s="72" t="str">
        <f>IF(Tabelle2!A368&gt;0,(Tabelle2!B368)*1,"")</f>
        <v/>
      </c>
      <c r="C369" s="26" t="str">
        <f>IF(Tabelle2!A368&gt;0,Tabelle2!M368,"")</f>
        <v/>
      </c>
      <c r="D369" s="26"/>
      <c r="E369" s="3" t="str">
        <f>IF(Tabelle2!A368&gt;0,Tabelle2!K368,"")</f>
        <v/>
      </c>
      <c r="F369" t="str">
        <f>IF(Tabelle2!A368&gt;0,Tabelle2!Z368,"")</f>
        <v/>
      </c>
      <c r="G369" t="str">
        <f>IF(Tabelle2!A368&gt;0,Tabelle2!T368,"")</f>
        <v/>
      </c>
      <c r="H369" t="str">
        <f>IF(Tabelle2!A368&gt;0,Tabelle2!U368,"")</f>
        <v/>
      </c>
      <c r="I369" t="str">
        <f>IF(Tabelle2!A368&gt;0,Tabelle2!W368,"")</f>
        <v/>
      </c>
      <c r="J369" t="str">
        <f>IF(Tabelle2!A368&gt;0,Tabelle2!X368,"")</f>
        <v/>
      </c>
      <c r="K369" t="str">
        <f>IF(Tabelle2!A368&gt;0,Tabelle2!M368,"")</f>
        <v/>
      </c>
      <c r="L369" t="str">
        <f>IF(Tabelle2!A368&gt;0,Tabelle2!N368,"")</f>
        <v/>
      </c>
      <c r="M369" t="str">
        <f>IF(Tabelle2!A368&gt;0,Tabelle2!O368,"")</f>
        <v/>
      </c>
      <c r="N369" s="4" t="str">
        <f>IF(Tabelle2!A368&gt;0,Tabelle2!G368,"")</f>
        <v/>
      </c>
      <c r="O369" t="str">
        <f>IF(Tabelle2!A368&gt;0,Tabelle2!H368,"")</f>
        <v/>
      </c>
      <c r="P369" s="76" t="str">
        <f>IF(Tabelle2!A368&gt;0,VLOOKUP(O369,Kunden!$B$1:$C$2000,2,FALSE),"")</f>
        <v/>
      </c>
    </row>
    <row r="370" spans="1:16" x14ac:dyDescent="0.25">
      <c r="A370" t="str">
        <f>IF(Tabelle2!A369&gt;0,Tabelle2!A369,"")</f>
        <v/>
      </c>
      <c r="B370" s="72" t="str">
        <f>IF(Tabelle2!A369&gt;0,(Tabelle2!B369)*1,"")</f>
        <v/>
      </c>
      <c r="C370" s="26" t="str">
        <f>IF(Tabelle2!A369&gt;0,Tabelle2!M369,"")</f>
        <v/>
      </c>
      <c r="D370" s="26"/>
      <c r="E370" s="3" t="str">
        <f>IF(Tabelle2!A369&gt;0,Tabelle2!K369,"")</f>
        <v/>
      </c>
      <c r="F370" t="str">
        <f>IF(Tabelle2!A369&gt;0,Tabelle2!Z369,"")</f>
        <v/>
      </c>
      <c r="G370" t="str">
        <f>IF(Tabelle2!A369&gt;0,Tabelle2!T369,"")</f>
        <v/>
      </c>
      <c r="H370" t="str">
        <f>IF(Tabelle2!A369&gt;0,Tabelle2!U369,"")</f>
        <v/>
      </c>
      <c r="I370" t="str">
        <f>IF(Tabelle2!A369&gt;0,Tabelle2!W369,"")</f>
        <v/>
      </c>
      <c r="J370" t="str">
        <f>IF(Tabelle2!A369&gt;0,Tabelle2!X369,"")</f>
        <v/>
      </c>
      <c r="K370" t="str">
        <f>IF(Tabelle2!A369&gt;0,Tabelle2!M369,"")</f>
        <v/>
      </c>
      <c r="L370" t="str">
        <f>IF(Tabelle2!A369&gt;0,Tabelle2!N369,"")</f>
        <v/>
      </c>
      <c r="M370" t="str">
        <f>IF(Tabelle2!A369&gt;0,Tabelle2!O369,"")</f>
        <v/>
      </c>
      <c r="N370" s="4" t="str">
        <f>IF(Tabelle2!A369&gt;0,Tabelle2!G369,"")</f>
        <v/>
      </c>
      <c r="O370" t="str">
        <f>IF(Tabelle2!A369&gt;0,Tabelle2!H369,"")</f>
        <v/>
      </c>
      <c r="P370" s="76" t="str">
        <f>IF(Tabelle2!A369&gt;0,VLOOKUP(O370,Kunden!$B$1:$C$2000,2,FALSE),"")</f>
        <v/>
      </c>
    </row>
    <row r="371" spans="1:16" x14ac:dyDescent="0.25">
      <c r="A371" t="str">
        <f>IF(Tabelle2!A370&gt;0,Tabelle2!A370,"")</f>
        <v/>
      </c>
      <c r="B371" s="72" t="str">
        <f>IF(Tabelle2!A370&gt;0,(Tabelle2!B370)*1,"")</f>
        <v/>
      </c>
      <c r="C371" s="26" t="str">
        <f>IF(Tabelle2!A370&gt;0,Tabelle2!M370,"")</f>
        <v/>
      </c>
      <c r="D371" s="26"/>
      <c r="E371" s="3" t="str">
        <f>IF(Tabelle2!A370&gt;0,Tabelle2!K370,"")</f>
        <v/>
      </c>
      <c r="F371" t="str">
        <f>IF(Tabelle2!A370&gt;0,Tabelle2!Z370,"")</f>
        <v/>
      </c>
      <c r="G371" t="str">
        <f>IF(Tabelle2!A370&gt;0,Tabelle2!T370,"")</f>
        <v/>
      </c>
      <c r="H371" t="str">
        <f>IF(Tabelle2!A370&gt;0,Tabelle2!U370,"")</f>
        <v/>
      </c>
      <c r="I371" t="str">
        <f>IF(Tabelle2!A370&gt;0,Tabelle2!W370,"")</f>
        <v/>
      </c>
      <c r="J371" t="str">
        <f>IF(Tabelle2!A370&gt;0,Tabelle2!X370,"")</f>
        <v/>
      </c>
      <c r="K371" t="str">
        <f>IF(Tabelle2!A370&gt;0,Tabelle2!M370,"")</f>
        <v/>
      </c>
      <c r="L371" t="str">
        <f>IF(Tabelle2!A370&gt;0,Tabelle2!N370,"")</f>
        <v/>
      </c>
      <c r="M371" t="str">
        <f>IF(Tabelle2!A370&gt;0,Tabelle2!O370,"")</f>
        <v/>
      </c>
      <c r="N371" s="4" t="str">
        <f>IF(Tabelle2!A370&gt;0,Tabelle2!G370,"")</f>
        <v/>
      </c>
      <c r="O371" t="str">
        <f>IF(Tabelle2!A370&gt;0,Tabelle2!H370,"")</f>
        <v/>
      </c>
      <c r="P371" s="76" t="str">
        <f>IF(Tabelle2!A370&gt;0,VLOOKUP(O371,Kunden!$B$1:$C$2000,2,FALSE),"")</f>
        <v/>
      </c>
    </row>
    <row r="372" spans="1:16" x14ac:dyDescent="0.25">
      <c r="A372" t="str">
        <f>IF(Tabelle2!A371&gt;0,Tabelle2!A371,"")</f>
        <v/>
      </c>
      <c r="B372" s="72" t="str">
        <f>IF(Tabelle2!A371&gt;0,(Tabelle2!B371)*1,"")</f>
        <v/>
      </c>
      <c r="C372" s="26" t="str">
        <f>IF(Tabelle2!A371&gt;0,Tabelle2!M371,"")</f>
        <v/>
      </c>
      <c r="D372" s="26"/>
      <c r="E372" s="3" t="str">
        <f>IF(Tabelle2!A371&gt;0,Tabelle2!K371,"")</f>
        <v/>
      </c>
      <c r="F372" t="str">
        <f>IF(Tabelle2!A371&gt;0,Tabelle2!Z371,"")</f>
        <v/>
      </c>
      <c r="G372" t="str">
        <f>IF(Tabelle2!A371&gt;0,Tabelle2!T371,"")</f>
        <v/>
      </c>
      <c r="H372" t="str">
        <f>IF(Tabelle2!A371&gt;0,Tabelle2!U371,"")</f>
        <v/>
      </c>
      <c r="I372" t="str">
        <f>IF(Tabelle2!A371&gt;0,Tabelle2!W371,"")</f>
        <v/>
      </c>
      <c r="J372" t="str">
        <f>IF(Tabelle2!A371&gt;0,Tabelle2!X371,"")</f>
        <v/>
      </c>
      <c r="K372" t="str">
        <f>IF(Tabelle2!A371&gt;0,Tabelle2!M371,"")</f>
        <v/>
      </c>
      <c r="L372" t="str">
        <f>IF(Tabelle2!A371&gt;0,Tabelle2!N371,"")</f>
        <v/>
      </c>
      <c r="M372" t="str">
        <f>IF(Tabelle2!A371&gt;0,Tabelle2!O371,"")</f>
        <v/>
      </c>
      <c r="N372" s="4" t="str">
        <f>IF(Tabelle2!A371&gt;0,Tabelle2!G371,"")</f>
        <v/>
      </c>
      <c r="O372" t="str">
        <f>IF(Tabelle2!A371&gt;0,Tabelle2!H371,"")</f>
        <v/>
      </c>
      <c r="P372" s="76" t="str">
        <f>IF(Tabelle2!A371&gt;0,VLOOKUP(O372,Kunden!$B$1:$C$2000,2,FALSE),"")</f>
        <v/>
      </c>
    </row>
    <row r="373" spans="1:16" x14ac:dyDescent="0.25">
      <c r="A373" t="str">
        <f>IF(Tabelle2!A372&gt;0,Tabelle2!A372,"")</f>
        <v/>
      </c>
      <c r="B373" s="72" t="str">
        <f>IF(Tabelle2!A372&gt;0,(Tabelle2!B372)*1,"")</f>
        <v/>
      </c>
      <c r="C373" s="26" t="str">
        <f>IF(Tabelle2!A372&gt;0,Tabelle2!M372,"")</f>
        <v/>
      </c>
      <c r="D373" s="26"/>
      <c r="E373" s="3" t="str">
        <f>IF(Tabelle2!A372&gt;0,Tabelle2!K372,"")</f>
        <v/>
      </c>
      <c r="F373" t="str">
        <f>IF(Tabelle2!A372&gt;0,Tabelle2!Z372,"")</f>
        <v/>
      </c>
      <c r="G373" t="str">
        <f>IF(Tabelle2!A372&gt;0,Tabelle2!T372,"")</f>
        <v/>
      </c>
      <c r="H373" t="str">
        <f>IF(Tabelle2!A372&gt;0,Tabelle2!U372,"")</f>
        <v/>
      </c>
      <c r="I373" t="str">
        <f>IF(Tabelle2!A372&gt;0,Tabelle2!W372,"")</f>
        <v/>
      </c>
      <c r="J373" t="str">
        <f>IF(Tabelle2!A372&gt;0,Tabelle2!X372,"")</f>
        <v/>
      </c>
      <c r="K373" t="str">
        <f>IF(Tabelle2!A372&gt;0,Tabelle2!M372,"")</f>
        <v/>
      </c>
      <c r="L373" t="str">
        <f>IF(Tabelle2!A372&gt;0,Tabelle2!N372,"")</f>
        <v/>
      </c>
      <c r="M373" t="str">
        <f>IF(Tabelle2!A372&gt;0,Tabelle2!O372,"")</f>
        <v/>
      </c>
      <c r="N373" s="4" t="str">
        <f>IF(Tabelle2!A372&gt;0,Tabelle2!G372,"")</f>
        <v/>
      </c>
      <c r="O373" t="str">
        <f>IF(Tabelle2!A372&gt;0,Tabelle2!H372,"")</f>
        <v/>
      </c>
      <c r="P373" s="76" t="str">
        <f>IF(Tabelle2!A372&gt;0,VLOOKUP(O373,Kunden!$B$1:$C$2000,2,FALSE),"")</f>
        <v/>
      </c>
    </row>
    <row r="374" spans="1:16" x14ac:dyDescent="0.25">
      <c r="A374" t="str">
        <f>IF(Tabelle2!A373&gt;0,Tabelle2!A373,"")</f>
        <v/>
      </c>
      <c r="B374" s="72" t="str">
        <f>IF(Tabelle2!A373&gt;0,(Tabelle2!B373)*1,"")</f>
        <v/>
      </c>
      <c r="C374" s="26" t="str">
        <f>IF(Tabelle2!A373&gt;0,Tabelle2!M373,"")</f>
        <v/>
      </c>
      <c r="D374" s="26"/>
      <c r="E374" s="3" t="str">
        <f>IF(Tabelle2!A373&gt;0,Tabelle2!K373,"")</f>
        <v/>
      </c>
      <c r="F374" t="str">
        <f>IF(Tabelle2!A373&gt;0,Tabelle2!Z373,"")</f>
        <v/>
      </c>
      <c r="G374" t="str">
        <f>IF(Tabelle2!A373&gt;0,Tabelle2!T373,"")</f>
        <v/>
      </c>
      <c r="H374" t="str">
        <f>IF(Tabelle2!A373&gt;0,Tabelle2!U373,"")</f>
        <v/>
      </c>
      <c r="I374" t="str">
        <f>IF(Tabelle2!A373&gt;0,Tabelle2!W373,"")</f>
        <v/>
      </c>
      <c r="J374" t="str">
        <f>IF(Tabelle2!A373&gt;0,Tabelle2!X373,"")</f>
        <v/>
      </c>
      <c r="K374" t="str">
        <f>IF(Tabelle2!A373&gt;0,Tabelle2!M373,"")</f>
        <v/>
      </c>
      <c r="L374" t="str">
        <f>IF(Tabelle2!A373&gt;0,Tabelle2!N373,"")</f>
        <v/>
      </c>
      <c r="M374" t="str">
        <f>IF(Tabelle2!A373&gt;0,Tabelle2!O373,"")</f>
        <v/>
      </c>
      <c r="N374" s="4" t="str">
        <f>IF(Tabelle2!A373&gt;0,Tabelle2!G373,"")</f>
        <v/>
      </c>
      <c r="O374" t="str">
        <f>IF(Tabelle2!A373&gt;0,Tabelle2!H373,"")</f>
        <v/>
      </c>
      <c r="P374" s="76" t="str">
        <f>IF(Tabelle2!A373&gt;0,VLOOKUP(O374,Kunden!$B$1:$C$2000,2,FALSE),"")</f>
        <v/>
      </c>
    </row>
    <row r="375" spans="1:16" x14ac:dyDescent="0.25">
      <c r="A375" t="str">
        <f>IF(Tabelle2!A374&gt;0,Tabelle2!A374,"")</f>
        <v/>
      </c>
      <c r="B375" s="72" t="str">
        <f>IF(Tabelle2!A374&gt;0,(Tabelle2!B374)*1,"")</f>
        <v/>
      </c>
      <c r="C375" s="26" t="str">
        <f>IF(Tabelle2!A374&gt;0,Tabelle2!M374,"")</f>
        <v/>
      </c>
      <c r="D375" s="26"/>
      <c r="E375" s="3" t="str">
        <f>IF(Tabelle2!A374&gt;0,Tabelle2!K374,"")</f>
        <v/>
      </c>
      <c r="F375" t="str">
        <f>IF(Tabelle2!A374&gt;0,Tabelle2!Z374,"")</f>
        <v/>
      </c>
      <c r="G375" t="str">
        <f>IF(Tabelle2!A374&gt;0,Tabelle2!T374,"")</f>
        <v/>
      </c>
      <c r="H375" t="str">
        <f>IF(Tabelle2!A374&gt;0,Tabelle2!U374,"")</f>
        <v/>
      </c>
      <c r="I375" t="str">
        <f>IF(Tabelle2!A374&gt;0,Tabelle2!W374,"")</f>
        <v/>
      </c>
      <c r="J375" t="str">
        <f>IF(Tabelle2!A374&gt;0,Tabelle2!X374,"")</f>
        <v/>
      </c>
      <c r="K375" t="str">
        <f>IF(Tabelle2!A374&gt;0,Tabelle2!M374,"")</f>
        <v/>
      </c>
      <c r="L375" t="str">
        <f>IF(Tabelle2!A374&gt;0,Tabelle2!N374,"")</f>
        <v/>
      </c>
      <c r="M375" t="str">
        <f>IF(Tabelle2!A374&gt;0,Tabelle2!O374,"")</f>
        <v/>
      </c>
      <c r="N375" s="4" t="str">
        <f>IF(Tabelle2!A374&gt;0,Tabelle2!G374,"")</f>
        <v/>
      </c>
      <c r="O375" t="str">
        <f>IF(Tabelle2!A374&gt;0,Tabelle2!H374,"")</f>
        <v/>
      </c>
      <c r="P375" s="76" t="str">
        <f>IF(Tabelle2!A374&gt;0,VLOOKUP(O375,Kunden!$B$1:$C$2000,2,FALSE),"")</f>
        <v/>
      </c>
    </row>
    <row r="376" spans="1:16" x14ac:dyDescent="0.25">
      <c r="A376" t="str">
        <f>IF(Tabelle2!A375&gt;0,Tabelle2!A375,"")</f>
        <v/>
      </c>
      <c r="B376" s="72" t="str">
        <f>IF(Tabelle2!A375&gt;0,(Tabelle2!B375)*1,"")</f>
        <v/>
      </c>
      <c r="C376" s="26" t="str">
        <f>IF(Tabelle2!A375&gt;0,Tabelle2!M375,"")</f>
        <v/>
      </c>
      <c r="D376" s="26"/>
      <c r="E376" s="3" t="str">
        <f>IF(Tabelle2!A375&gt;0,Tabelle2!K375,"")</f>
        <v/>
      </c>
      <c r="F376" t="str">
        <f>IF(Tabelle2!A375&gt;0,Tabelle2!Z375,"")</f>
        <v/>
      </c>
      <c r="G376" t="str">
        <f>IF(Tabelle2!A375&gt;0,Tabelle2!T375,"")</f>
        <v/>
      </c>
      <c r="H376" t="str">
        <f>IF(Tabelle2!A375&gt;0,Tabelle2!U375,"")</f>
        <v/>
      </c>
      <c r="I376" t="str">
        <f>IF(Tabelle2!A375&gt;0,Tabelle2!W375,"")</f>
        <v/>
      </c>
      <c r="J376" t="str">
        <f>IF(Tabelle2!A375&gt;0,Tabelle2!X375,"")</f>
        <v/>
      </c>
      <c r="K376" t="str">
        <f>IF(Tabelle2!A375&gt;0,Tabelle2!M375,"")</f>
        <v/>
      </c>
      <c r="L376" t="str">
        <f>IF(Tabelle2!A375&gt;0,Tabelle2!N375,"")</f>
        <v/>
      </c>
      <c r="M376" t="str">
        <f>IF(Tabelle2!A375&gt;0,Tabelle2!O375,"")</f>
        <v/>
      </c>
      <c r="N376" s="4" t="str">
        <f>IF(Tabelle2!A375&gt;0,Tabelle2!G375,"")</f>
        <v/>
      </c>
      <c r="O376" t="str">
        <f>IF(Tabelle2!A375&gt;0,Tabelle2!H375,"")</f>
        <v/>
      </c>
      <c r="P376" s="76" t="str">
        <f>IF(Tabelle2!A375&gt;0,VLOOKUP(O376,Kunden!$B$1:$C$2000,2,FALSE),"")</f>
        <v/>
      </c>
    </row>
    <row r="377" spans="1:16" x14ac:dyDescent="0.25">
      <c r="A377" t="str">
        <f>IF(Tabelle2!A376&gt;0,Tabelle2!A376,"")</f>
        <v/>
      </c>
      <c r="B377" s="72" t="str">
        <f>IF(Tabelle2!A376&gt;0,(Tabelle2!B376)*1,"")</f>
        <v/>
      </c>
      <c r="C377" s="26" t="str">
        <f>IF(Tabelle2!A376&gt;0,Tabelle2!M376,"")</f>
        <v/>
      </c>
      <c r="D377" s="26"/>
      <c r="E377" s="3" t="str">
        <f>IF(Tabelle2!A376&gt;0,Tabelle2!K376,"")</f>
        <v/>
      </c>
      <c r="F377" t="str">
        <f>IF(Tabelle2!A376&gt;0,Tabelle2!Z376,"")</f>
        <v/>
      </c>
      <c r="G377" t="str">
        <f>IF(Tabelle2!A376&gt;0,Tabelle2!T376,"")</f>
        <v/>
      </c>
      <c r="H377" t="str">
        <f>IF(Tabelle2!A376&gt;0,Tabelle2!U376,"")</f>
        <v/>
      </c>
      <c r="I377" t="str">
        <f>IF(Tabelle2!A376&gt;0,Tabelle2!W376,"")</f>
        <v/>
      </c>
      <c r="J377" t="str">
        <f>IF(Tabelle2!A376&gt;0,Tabelle2!X376,"")</f>
        <v/>
      </c>
      <c r="K377" t="str">
        <f>IF(Tabelle2!A376&gt;0,Tabelle2!M376,"")</f>
        <v/>
      </c>
      <c r="L377" t="str">
        <f>IF(Tabelle2!A376&gt;0,Tabelle2!N376,"")</f>
        <v/>
      </c>
      <c r="M377" t="str">
        <f>IF(Tabelle2!A376&gt;0,Tabelle2!O376,"")</f>
        <v/>
      </c>
      <c r="N377" s="4" t="str">
        <f>IF(Tabelle2!A376&gt;0,Tabelle2!G376,"")</f>
        <v/>
      </c>
      <c r="O377" t="str">
        <f>IF(Tabelle2!A376&gt;0,Tabelle2!H376,"")</f>
        <v/>
      </c>
      <c r="P377" s="76" t="str">
        <f>IF(Tabelle2!A376&gt;0,VLOOKUP(O377,Kunden!$B$1:$C$2000,2,FALSE),"")</f>
        <v/>
      </c>
    </row>
    <row r="378" spans="1:16" x14ac:dyDescent="0.25">
      <c r="A378" t="str">
        <f>IF(Tabelle2!A377&gt;0,Tabelle2!A377,"")</f>
        <v/>
      </c>
      <c r="B378" s="72" t="str">
        <f>IF(Tabelle2!A377&gt;0,(Tabelle2!B377)*1,"")</f>
        <v/>
      </c>
      <c r="C378" s="26" t="str">
        <f>IF(Tabelle2!A377&gt;0,Tabelle2!M377,"")</f>
        <v/>
      </c>
      <c r="D378" s="26"/>
      <c r="E378" s="3" t="str">
        <f>IF(Tabelle2!A377&gt;0,Tabelle2!K377,"")</f>
        <v/>
      </c>
      <c r="F378" t="str">
        <f>IF(Tabelle2!A377&gt;0,Tabelle2!Z377,"")</f>
        <v/>
      </c>
      <c r="G378" t="str">
        <f>IF(Tabelle2!A377&gt;0,Tabelle2!T377,"")</f>
        <v/>
      </c>
      <c r="H378" t="str">
        <f>IF(Tabelle2!A377&gt;0,Tabelle2!U377,"")</f>
        <v/>
      </c>
      <c r="I378" t="str">
        <f>IF(Tabelle2!A377&gt;0,Tabelle2!W377,"")</f>
        <v/>
      </c>
      <c r="J378" t="str">
        <f>IF(Tabelle2!A377&gt;0,Tabelle2!X377,"")</f>
        <v/>
      </c>
      <c r="K378" t="str">
        <f>IF(Tabelle2!A377&gt;0,Tabelle2!M377,"")</f>
        <v/>
      </c>
      <c r="L378" t="str">
        <f>IF(Tabelle2!A377&gt;0,Tabelle2!N377,"")</f>
        <v/>
      </c>
      <c r="M378" t="str">
        <f>IF(Tabelle2!A377&gt;0,Tabelle2!O377,"")</f>
        <v/>
      </c>
      <c r="N378" s="4" t="str">
        <f>IF(Tabelle2!A377&gt;0,Tabelle2!G377,"")</f>
        <v/>
      </c>
      <c r="O378" t="str">
        <f>IF(Tabelle2!A377&gt;0,Tabelle2!H377,"")</f>
        <v/>
      </c>
      <c r="P378" s="76" t="str">
        <f>IF(Tabelle2!A377&gt;0,VLOOKUP(O378,Kunden!$B$1:$C$2000,2,FALSE),"")</f>
        <v/>
      </c>
    </row>
    <row r="379" spans="1:16" x14ac:dyDescent="0.25">
      <c r="A379" t="str">
        <f>IF(Tabelle2!A378&gt;0,Tabelle2!A378,"")</f>
        <v/>
      </c>
      <c r="B379" s="72" t="str">
        <f>IF(Tabelle2!A378&gt;0,(Tabelle2!B378)*1,"")</f>
        <v/>
      </c>
      <c r="C379" s="26" t="str">
        <f>IF(Tabelle2!A378&gt;0,Tabelle2!M378,"")</f>
        <v/>
      </c>
      <c r="D379" s="26"/>
      <c r="E379" s="3" t="str">
        <f>IF(Tabelle2!A378&gt;0,Tabelle2!K378,"")</f>
        <v/>
      </c>
      <c r="F379" t="str">
        <f>IF(Tabelle2!A378&gt;0,Tabelle2!Z378,"")</f>
        <v/>
      </c>
      <c r="G379" t="str">
        <f>IF(Tabelle2!A378&gt;0,Tabelle2!T378,"")</f>
        <v/>
      </c>
      <c r="H379" t="str">
        <f>IF(Tabelle2!A378&gt;0,Tabelle2!U378,"")</f>
        <v/>
      </c>
      <c r="I379" t="str">
        <f>IF(Tabelle2!A378&gt;0,Tabelle2!W378,"")</f>
        <v/>
      </c>
      <c r="J379" t="str">
        <f>IF(Tabelle2!A378&gt;0,Tabelle2!X378,"")</f>
        <v/>
      </c>
      <c r="K379" t="str">
        <f>IF(Tabelle2!A378&gt;0,Tabelle2!M378,"")</f>
        <v/>
      </c>
      <c r="L379" t="str">
        <f>IF(Tabelle2!A378&gt;0,Tabelle2!N378,"")</f>
        <v/>
      </c>
      <c r="M379" t="str">
        <f>IF(Tabelle2!A378&gt;0,Tabelle2!O378,"")</f>
        <v/>
      </c>
      <c r="N379" s="4" t="str">
        <f>IF(Tabelle2!A378&gt;0,Tabelle2!G378,"")</f>
        <v/>
      </c>
      <c r="O379" t="str">
        <f>IF(Tabelle2!A378&gt;0,Tabelle2!H378,"")</f>
        <v/>
      </c>
      <c r="P379" s="76" t="str">
        <f>IF(Tabelle2!A378&gt;0,VLOOKUP(O379,Kunden!$B$1:$C$2000,2,FALSE),"")</f>
        <v/>
      </c>
    </row>
    <row r="380" spans="1:16" x14ac:dyDescent="0.25">
      <c r="A380" t="str">
        <f>IF(Tabelle2!A379&gt;0,Tabelle2!A379,"")</f>
        <v/>
      </c>
      <c r="B380" s="72" t="str">
        <f>IF(Tabelle2!A379&gt;0,(Tabelle2!B379)*1,"")</f>
        <v/>
      </c>
      <c r="C380" s="26" t="str">
        <f>IF(Tabelle2!A379&gt;0,Tabelle2!M379,"")</f>
        <v/>
      </c>
      <c r="D380" s="26"/>
      <c r="E380" s="3" t="str">
        <f>IF(Tabelle2!A379&gt;0,Tabelle2!K379,"")</f>
        <v/>
      </c>
      <c r="F380" t="str">
        <f>IF(Tabelle2!A379&gt;0,Tabelle2!Z379,"")</f>
        <v/>
      </c>
      <c r="G380" t="str">
        <f>IF(Tabelle2!A379&gt;0,Tabelle2!T379,"")</f>
        <v/>
      </c>
      <c r="H380" t="str">
        <f>IF(Tabelle2!A379&gt;0,Tabelle2!U379,"")</f>
        <v/>
      </c>
      <c r="I380" t="str">
        <f>IF(Tabelle2!A379&gt;0,Tabelle2!W379,"")</f>
        <v/>
      </c>
      <c r="J380" t="str">
        <f>IF(Tabelle2!A379&gt;0,Tabelle2!X379,"")</f>
        <v/>
      </c>
      <c r="K380" t="str">
        <f>IF(Tabelle2!A379&gt;0,Tabelle2!M379,"")</f>
        <v/>
      </c>
      <c r="L380" t="str">
        <f>IF(Tabelle2!A379&gt;0,Tabelle2!N379,"")</f>
        <v/>
      </c>
      <c r="M380" t="str">
        <f>IF(Tabelle2!A379&gt;0,Tabelle2!O379,"")</f>
        <v/>
      </c>
      <c r="N380" s="4" t="str">
        <f>IF(Tabelle2!A379&gt;0,Tabelle2!G379,"")</f>
        <v/>
      </c>
      <c r="O380" t="str">
        <f>IF(Tabelle2!A379&gt;0,Tabelle2!H379,"")</f>
        <v/>
      </c>
      <c r="P380" s="76" t="str">
        <f>IF(Tabelle2!A379&gt;0,VLOOKUP(O380,Kunden!$B$1:$C$2000,2,FALSE),"")</f>
        <v/>
      </c>
    </row>
    <row r="381" spans="1:16" x14ac:dyDescent="0.25">
      <c r="A381" t="str">
        <f>IF(Tabelle2!A380&gt;0,Tabelle2!A380,"")</f>
        <v/>
      </c>
      <c r="B381" s="72" t="str">
        <f>IF(Tabelle2!A380&gt;0,(Tabelle2!B380)*1,"")</f>
        <v/>
      </c>
      <c r="C381" s="26" t="str">
        <f>IF(Tabelle2!A380&gt;0,Tabelle2!M380,"")</f>
        <v/>
      </c>
      <c r="D381" s="26"/>
      <c r="E381" s="3" t="str">
        <f>IF(Tabelle2!A380&gt;0,Tabelle2!K380,"")</f>
        <v/>
      </c>
      <c r="F381" t="str">
        <f>IF(Tabelle2!A380&gt;0,Tabelle2!Z380,"")</f>
        <v/>
      </c>
      <c r="G381" t="str">
        <f>IF(Tabelle2!A380&gt;0,Tabelle2!T380,"")</f>
        <v/>
      </c>
      <c r="H381" t="str">
        <f>IF(Tabelle2!A380&gt;0,Tabelle2!U380,"")</f>
        <v/>
      </c>
      <c r="I381" t="str">
        <f>IF(Tabelle2!A380&gt;0,Tabelle2!W380,"")</f>
        <v/>
      </c>
      <c r="J381" t="str">
        <f>IF(Tabelle2!A380&gt;0,Tabelle2!X380,"")</f>
        <v/>
      </c>
      <c r="K381" t="str">
        <f>IF(Tabelle2!A380&gt;0,Tabelle2!M380,"")</f>
        <v/>
      </c>
      <c r="L381" t="str">
        <f>IF(Tabelle2!A380&gt;0,Tabelle2!N380,"")</f>
        <v/>
      </c>
      <c r="M381" t="str">
        <f>IF(Tabelle2!A380&gt;0,Tabelle2!O380,"")</f>
        <v/>
      </c>
      <c r="N381" s="4" t="str">
        <f>IF(Tabelle2!A380&gt;0,Tabelle2!G380,"")</f>
        <v/>
      </c>
      <c r="O381" t="str">
        <f>IF(Tabelle2!A380&gt;0,Tabelle2!H380,"")</f>
        <v/>
      </c>
      <c r="P381" s="76" t="str">
        <f>IF(Tabelle2!A380&gt;0,VLOOKUP(O381,Kunden!$B$1:$C$2000,2,FALSE),"")</f>
        <v/>
      </c>
    </row>
    <row r="382" spans="1:16" x14ac:dyDescent="0.25">
      <c r="A382" t="str">
        <f>IF(Tabelle2!A381&gt;0,Tabelle2!A381,"")</f>
        <v/>
      </c>
      <c r="B382" s="72" t="str">
        <f>IF(Tabelle2!A381&gt;0,(Tabelle2!B381)*1,"")</f>
        <v/>
      </c>
      <c r="C382" s="26" t="str">
        <f>IF(Tabelle2!A381&gt;0,Tabelle2!M381,"")</f>
        <v/>
      </c>
      <c r="D382" s="26"/>
      <c r="E382" s="3" t="str">
        <f>IF(Tabelle2!A381&gt;0,Tabelle2!K381,"")</f>
        <v/>
      </c>
      <c r="F382" t="str">
        <f>IF(Tabelle2!A381&gt;0,Tabelle2!Z381,"")</f>
        <v/>
      </c>
      <c r="G382" t="str">
        <f>IF(Tabelle2!A381&gt;0,Tabelle2!T381,"")</f>
        <v/>
      </c>
      <c r="H382" t="str">
        <f>IF(Tabelle2!A381&gt;0,Tabelle2!U381,"")</f>
        <v/>
      </c>
      <c r="I382" t="str">
        <f>IF(Tabelle2!A381&gt;0,Tabelle2!W381,"")</f>
        <v/>
      </c>
      <c r="J382" t="str">
        <f>IF(Tabelle2!A381&gt;0,Tabelle2!X381,"")</f>
        <v/>
      </c>
      <c r="K382" t="str">
        <f>IF(Tabelle2!A381&gt;0,Tabelle2!M381,"")</f>
        <v/>
      </c>
      <c r="L382" t="str">
        <f>IF(Tabelle2!A381&gt;0,Tabelle2!N381,"")</f>
        <v/>
      </c>
      <c r="M382" t="str">
        <f>IF(Tabelle2!A381&gt;0,Tabelle2!O381,"")</f>
        <v/>
      </c>
      <c r="N382" s="4" t="str">
        <f>IF(Tabelle2!A381&gt;0,Tabelle2!G381,"")</f>
        <v/>
      </c>
      <c r="O382" t="str">
        <f>IF(Tabelle2!A381&gt;0,Tabelle2!H381,"")</f>
        <v/>
      </c>
      <c r="P382" s="76" t="str">
        <f>IF(Tabelle2!A381&gt;0,VLOOKUP(O382,Kunden!$B$1:$C$2000,2,FALSE),"")</f>
        <v/>
      </c>
    </row>
    <row r="383" spans="1:16" x14ac:dyDescent="0.25">
      <c r="A383" t="str">
        <f>IF(Tabelle2!A382&gt;0,Tabelle2!A382,"")</f>
        <v/>
      </c>
      <c r="B383" s="72" t="str">
        <f>IF(Tabelle2!A382&gt;0,(Tabelle2!B382)*1,"")</f>
        <v/>
      </c>
      <c r="C383" s="26" t="str">
        <f>IF(Tabelle2!A382&gt;0,Tabelle2!M382,"")</f>
        <v/>
      </c>
      <c r="D383" s="26"/>
      <c r="E383" s="3" t="str">
        <f>IF(Tabelle2!A382&gt;0,Tabelle2!K382,"")</f>
        <v/>
      </c>
      <c r="F383" t="str">
        <f>IF(Tabelle2!A382&gt;0,Tabelle2!Z382,"")</f>
        <v/>
      </c>
      <c r="G383" t="str">
        <f>IF(Tabelle2!A382&gt;0,Tabelle2!T382,"")</f>
        <v/>
      </c>
      <c r="H383" t="str">
        <f>IF(Tabelle2!A382&gt;0,Tabelle2!U382,"")</f>
        <v/>
      </c>
      <c r="I383" t="str">
        <f>IF(Tabelle2!A382&gt;0,Tabelle2!W382,"")</f>
        <v/>
      </c>
      <c r="J383" t="str">
        <f>IF(Tabelle2!A382&gt;0,Tabelle2!X382,"")</f>
        <v/>
      </c>
      <c r="K383" t="str">
        <f>IF(Tabelle2!A382&gt;0,Tabelle2!M382,"")</f>
        <v/>
      </c>
      <c r="L383" t="str">
        <f>IF(Tabelle2!A382&gt;0,Tabelle2!N382,"")</f>
        <v/>
      </c>
      <c r="M383" t="str">
        <f>IF(Tabelle2!A382&gt;0,Tabelle2!O382,"")</f>
        <v/>
      </c>
      <c r="N383" s="4" t="str">
        <f>IF(Tabelle2!A382&gt;0,Tabelle2!G382,"")</f>
        <v/>
      </c>
      <c r="O383" t="str">
        <f>IF(Tabelle2!A382&gt;0,Tabelle2!H382,"")</f>
        <v/>
      </c>
      <c r="P383" s="76" t="str">
        <f>IF(Tabelle2!A382&gt;0,VLOOKUP(O383,Kunden!$B$1:$C$2000,2,FALSE),"")</f>
        <v/>
      </c>
    </row>
    <row r="384" spans="1:16" x14ac:dyDescent="0.25">
      <c r="A384" t="str">
        <f>IF(Tabelle2!A383&gt;0,Tabelle2!A383,"")</f>
        <v/>
      </c>
      <c r="B384" s="72" t="str">
        <f>IF(Tabelle2!A383&gt;0,(Tabelle2!B383)*1,"")</f>
        <v/>
      </c>
      <c r="C384" s="26" t="str">
        <f>IF(Tabelle2!A383&gt;0,Tabelle2!M383,"")</f>
        <v/>
      </c>
      <c r="D384" s="26"/>
      <c r="E384" s="3" t="str">
        <f>IF(Tabelle2!A383&gt;0,Tabelle2!K383,"")</f>
        <v/>
      </c>
      <c r="F384" t="str">
        <f>IF(Tabelle2!A383&gt;0,Tabelle2!Z383,"")</f>
        <v/>
      </c>
      <c r="G384" t="str">
        <f>IF(Tabelle2!A383&gt;0,Tabelle2!T383,"")</f>
        <v/>
      </c>
      <c r="H384" t="str">
        <f>IF(Tabelle2!A383&gt;0,Tabelle2!U383,"")</f>
        <v/>
      </c>
      <c r="I384" t="str">
        <f>IF(Tabelle2!A383&gt;0,Tabelle2!W383,"")</f>
        <v/>
      </c>
      <c r="J384" t="str">
        <f>IF(Tabelle2!A383&gt;0,Tabelle2!X383,"")</f>
        <v/>
      </c>
      <c r="K384" t="str">
        <f>IF(Tabelle2!A383&gt;0,Tabelle2!M383,"")</f>
        <v/>
      </c>
      <c r="L384" t="str">
        <f>IF(Tabelle2!A383&gt;0,Tabelle2!N383,"")</f>
        <v/>
      </c>
      <c r="M384" t="str">
        <f>IF(Tabelle2!A383&gt;0,Tabelle2!O383,"")</f>
        <v/>
      </c>
      <c r="N384" s="4" t="str">
        <f>IF(Tabelle2!A383&gt;0,Tabelle2!G383,"")</f>
        <v/>
      </c>
      <c r="O384" t="str">
        <f>IF(Tabelle2!A383&gt;0,Tabelle2!H383,"")</f>
        <v/>
      </c>
      <c r="P384" s="76" t="str">
        <f>IF(Tabelle2!A383&gt;0,VLOOKUP(O384,Kunden!$B$1:$C$2000,2,FALSE),"")</f>
        <v/>
      </c>
    </row>
    <row r="385" spans="1:16" x14ac:dyDescent="0.25">
      <c r="A385" t="str">
        <f>IF(Tabelle2!A384&gt;0,Tabelle2!A384,"")</f>
        <v/>
      </c>
      <c r="B385" s="72" t="str">
        <f>IF(Tabelle2!A384&gt;0,(Tabelle2!B384)*1,"")</f>
        <v/>
      </c>
      <c r="C385" s="26" t="str">
        <f>IF(Tabelle2!A384&gt;0,Tabelle2!M384,"")</f>
        <v/>
      </c>
      <c r="D385" s="26"/>
      <c r="E385" s="3" t="str">
        <f>IF(Tabelle2!A384&gt;0,Tabelle2!K384,"")</f>
        <v/>
      </c>
      <c r="F385" t="str">
        <f>IF(Tabelle2!A384&gt;0,Tabelle2!Z384,"")</f>
        <v/>
      </c>
      <c r="G385" t="str">
        <f>IF(Tabelle2!A384&gt;0,Tabelle2!T384,"")</f>
        <v/>
      </c>
      <c r="H385" t="str">
        <f>IF(Tabelle2!A384&gt;0,Tabelle2!U384,"")</f>
        <v/>
      </c>
      <c r="I385" t="str">
        <f>IF(Tabelle2!A384&gt;0,Tabelle2!W384,"")</f>
        <v/>
      </c>
      <c r="J385" t="str">
        <f>IF(Tabelle2!A384&gt;0,Tabelle2!X384,"")</f>
        <v/>
      </c>
      <c r="K385" t="str">
        <f>IF(Tabelle2!A384&gt;0,Tabelle2!M384,"")</f>
        <v/>
      </c>
      <c r="L385" t="str">
        <f>IF(Tabelle2!A384&gt;0,Tabelle2!N384,"")</f>
        <v/>
      </c>
      <c r="M385" t="str">
        <f>IF(Tabelle2!A384&gt;0,Tabelle2!O384,"")</f>
        <v/>
      </c>
      <c r="N385" s="4" t="str">
        <f>IF(Tabelle2!A384&gt;0,Tabelle2!G384,"")</f>
        <v/>
      </c>
      <c r="O385" t="str">
        <f>IF(Tabelle2!A384&gt;0,Tabelle2!H384,"")</f>
        <v/>
      </c>
      <c r="P385" s="76" t="str">
        <f>IF(Tabelle2!A384&gt;0,VLOOKUP(O385,Kunden!$B$1:$C$2000,2,FALSE),"")</f>
        <v/>
      </c>
    </row>
    <row r="386" spans="1:16" x14ac:dyDescent="0.25">
      <c r="A386" t="str">
        <f>IF(Tabelle2!A385&gt;0,Tabelle2!A385,"")</f>
        <v/>
      </c>
      <c r="B386" s="72" t="str">
        <f>IF(Tabelle2!A385&gt;0,(Tabelle2!B385)*1,"")</f>
        <v/>
      </c>
      <c r="C386" s="26" t="str">
        <f>IF(Tabelle2!A385&gt;0,Tabelle2!M385,"")</f>
        <v/>
      </c>
      <c r="D386" s="26"/>
      <c r="E386" s="3" t="str">
        <f>IF(Tabelle2!A385&gt;0,Tabelle2!K385,"")</f>
        <v/>
      </c>
      <c r="F386" t="str">
        <f>IF(Tabelle2!A385&gt;0,Tabelle2!Z385,"")</f>
        <v/>
      </c>
      <c r="G386" t="str">
        <f>IF(Tabelle2!A385&gt;0,Tabelle2!T385,"")</f>
        <v/>
      </c>
      <c r="H386" t="str">
        <f>IF(Tabelle2!A385&gt;0,Tabelle2!U385,"")</f>
        <v/>
      </c>
      <c r="I386" t="str">
        <f>IF(Tabelle2!A385&gt;0,Tabelle2!W385,"")</f>
        <v/>
      </c>
      <c r="J386" t="str">
        <f>IF(Tabelle2!A385&gt;0,Tabelle2!X385,"")</f>
        <v/>
      </c>
      <c r="K386" t="str">
        <f>IF(Tabelle2!A385&gt;0,Tabelle2!M385,"")</f>
        <v/>
      </c>
      <c r="L386" t="str">
        <f>IF(Tabelle2!A385&gt;0,Tabelle2!N385,"")</f>
        <v/>
      </c>
      <c r="M386" t="str">
        <f>IF(Tabelle2!A385&gt;0,Tabelle2!O385,"")</f>
        <v/>
      </c>
      <c r="N386" s="4" t="str">
        <f>IF(Tabelle2!A385&gt;0,Tabelle2!G385,"")</f>
        <v/>
      </c>
      <c r="O386" t="str">
        <f>IF(Tabelle2!A385&gt;0,Tabelle2!H385,"")</f>
        <v/>
      </c>
      <c r="P386" s="76" t="str">
        <f>IF(Tabelle2!A385&gt;0,VLOOKUP(O386,Kunden!$B$1:$C$2000,2,FALSE),"")</f>
        <v/>
      </c>
    </row>
    <row r="387" spans="1:16" x14ac:dyDescent="0.25">
      <c r="A387" t="str">
        <f>IF(Tabelle2!A386&gt;0,Tabelle2!A386,"")</f>
        <v/>
      </c>
      <c r="B387" s="72" t="str">
        <f>IF(Tabelle2!A386&gt;0,(Tabelle2!B386)*1,"")</f>
        <v/>
      </c>
      <c r="C387" s="26" t="str">
        <f>IF(Tabelle2!A386&gt;0,Tabelle2!M386,"")</f>
        <v/>
      </c>
      <c r="D387" s="26"/>
      <c r="E387" s="3" t="str">
        <f>IF(Tabelle2!A386&gt;0,Tabelle2!K386,"")</f>
        <v/>
      </c>
      <c r="F387" t="str">
        <f>IF(Tabelle2!A386&gt;0,Tabelle2!Z386,"")</f>
        <v/>
      </c>
      <c r="G387" t="str">
        <f>IF(Tabelle2!A386&gt;0,Tabelle2!T386,"")</f>
        <v/>
      </c>
      <c r="H387" t="str">
        <f>IF(Tabelle2!A386&gt;0,Tabelle2!U386,"")</f>
        <v/>
      </c>
      <c r="I387" t="str">
        <f>IF(Tabelle2!A386&gt;0,Tabelle2!W386,"")</f>
        <v/>
      </c>
      <c r="J387" t="str">
        <f>IF(Tabelle2!A386&gt;0,Tabelle2!X386,"")</f>
        <v/>
      </c>
      <c r="K387" t="str">
        <f>IF(Tabelle2!A386&gt;0,Tabelle2!M386,"")</f>
        <v/>
      </c>
      <c r="L387" t="str">
        <f>IF(Tabelle2!A386&gt;0,Tabelle2!N386,"")</f>
        <v/>
      </c>
      <c r="M387" t="str">
        <f>IF(Tabelle2!A386&gt;0,Tabelle2!O386,"")</f>
        <v/>
      </c>
      <c r="N387" s="4" t="str">
        <f>IF(Tabelle2!A386&gt;0,Tabelle2!G386,"")</f>
        <v/>
      </c>
      <c r="O387" t="str">
        <f>IF(Tabelle2!A386&gt;0,Tabelle2!H386,"")</f>
        <v/>
      </c>
      <c r="P387" s="76" t="str">
        <f>IF(Tabelle2!A386&gt;0,VLOOKUP(O387,Kunden!$B$1:$C$2000,2,FALSE),"")</f>
        <v/>
      </c>
    </row>
    <row r="388" spans="1:16" x14ac:dyDescent="0.25">
      <c r="A388" t="str">
        <f>IF(Tabelle2!A387&gt;0,Tabelle2!A387,"")</f>
        <v/>
      </c>
      <c r="B388" s="72" t="str">
        <f>IF(Tabelle2!A387&gt;0,(Tabelle2!B387)*1,"")</f>
        <v/>
      </c>
      <c r="C388" s="26" t="str">
        <f>IF(Tabelle2!A387&gt;0,Tabelle2!M387,"")</f>
        <v/>
      </c>
      <c r="D388" s="26"/>
      <c r="E388" s="3" t="str">
        <f>IF(Tabelle2!A387&gt;0,Tabelle2!K387,"")</f>
        <v/>
      </c>
      <c r="F388" t="str">
        <f>IF(Tabelle2!A387&gt;0,Tabelle2!Z387,"")</f>
        <v/>
      </c>
      <c r="G388" t="str">
        <f>IF(Tabelle2!A387&gt;0,Tabelle2!T387,"")</f>
        <v/>
      </c>
      <c r="H388" t="str">
        <f>IF(Tabelle2!A387&gt;0,Tabelle2!U387,"")</f>
        <v/>
      </c>
      <c r="I388" t="str">
        <f>IF(Tabelle2!A387&gt;0,Tabelle2!W387,"")</f>
        <v/>
      </c>
      <c r="J388" t="str">
        <f>IF(Tabelle2!A387&gt;0,Tabelle2!X387,"")</f>
        <v/>
      </c>
      <c r="K388" t="str">
        <f>IF(Tabelle2!A387&gt;0,Tabelle2!M387,"")</f>
        <v/>
      </c>
      <c r="L388" t="str">
        <f>IF(Tabelle2!A387&gt;0,Tabelle2!N387,"")</f>
        <v/>
      </c>
      <c r="M388" t="str">
        <f>IF(Tabelle2!A387&gt;0,Tabelle2!O387,"")</f>
        <v/>
      </c>
      <c r="N388" s="4" t="str">
        <f>IF(Tabelle2!A387&gt;0,Tabelle2!G387,"")</f>
        <v/>
      </c>
      <c r="O388" t="str">
        <f>IF(Tabelle2!A387&gt;0,Tabelle2!H387,"")</f>
        <v/>
      </c>
      <c r="P388" s="76" t="str">
        <f>IF(Tabelle2!A387&gt;0,VLOOKUP(O388,Kunden!$B$1:$C$2000,2,FALSE),"")</f>
        <v/>
      </c>
    </row>
    <row r="389" spans="1:16" x14ac:dyDescent="0.25">
      <c r="A389" t="str">
        <f>IF(Tabelle2!A388&gt;0,Tabelle2!A388,"")</f>
        <v/>
      </c>
      <c r="B389" s="72" t="str">
        <f>IF(Tabelle2!A388&gt;0,(Tabelle2!B388)*1,"")</f>
        <v/>
      </c>
      <c r="C389" s="26" t="str">
        <f>IF(Tabelle2!A388&gt;0,Tabelle2!M388,"")</f>
        <v/>
      </c>
      <c r="D389" s="26"/>
      <c r="E389" s="3" t="str">
        <f>IF(Tabelle2!A388&gt;0,Tabelle2!K388,"")</f>
        <v/>
      </c>
      <c r="F389" t="str">
        <f>IF(Tabelle2!A388&gt;0,Tabelle2!Z388,"")</f>
        <v/>
      </c>
      <c r="G389" t="str">
        <f>IF(Tabelle2!A388&gt;0,Tabelle2!T388,"")</f>
        <v/>
      </c>
      <c r="H389" t="str">
        <f>IF(Tabelle2!A388&gt;0,Tabelle2!U388,"")</f>
        <v/>
      </c>
      <c r="I389" t="str">
        <f>IF(Tabelle2!A388&gt;0,Tabelle2!W388,"")</f>
        <v/>
      </c>
      <c r="J389" t="str">
        <f>IF(Tabelle2!A388&gt;0,Tabelle2!X388,"")</f>
        <v/>
      </c>
      <c r="K389" t="str">
        <f>IF(Tabelle2!A388&gt;0,Tabelle2!M388,"")</f>
        <v/>
      </c>
      <c r="L389" t="str">
        <f>IF(Tabelle2!A388&gt;0,Tabelle2!N388,"")</f>
        <v/>
      </c>
      <c r="M389" t="str">
        <f>IF(Tabelle2!A388&gt;0,Tabelle2!O388,"")</f>
        <v/>
      </c>
      <c r="N389" s="4" t="str">
        <f>IF(Tabelle2!A388&gt;0,Tabelle2!G388,"")</f>
        <v/>
      </c>
      <c r="O389" t="str">
        <f>IF(Tabelle2!A388&gt;0,Tabelle2!H388,"")</f>
        <v/>
      </c>
      <c r="P389" s="76" t="str">
        <f>IF(Tabelle2!A388&gt;0,VLOOKUP(O389,Kunden!$B$1:$C$2000,2,FALSE),"")</f>
        <v/>
      </c>
    </row>
    <row r="390" spans="1:16" x14ac:dyDescent="0.25">
      <c r="A390" t="str">
        <f>IF(Tabelle2!A389&gt;0,Tabelle2!A389,"")</f>
        <v/>
      </c>
      <c r="B390" s="72" t="str">
        <f>IF(Tabelle2!A389&gt;0,(Tabelle2!B389)*1,"")</f>
        <v/>
      </c>
      <c r="C390" s="26" t="str">
        <f>IF(Tabelle2!A389&gt;0,Tabelle2!M389,"")</f>
        <v/>
      </c>
      <c r="D390" s="26"/>
      <c r="E390" s="3" t="str">
        <f>IF(Tabelle2!A389&gt;0,Tabelle2!K389,"")</f>
        <v/>
      </c>
      <c r="F390" t="str">
        <f>IF(Tabelle2!A389&gt;0,Tabelle2!Z389,"")</f>
        <v/>
      </c>
      <c r="G390" t="str">
        <f>IF(Tabelle2!A389&gt;0,Tabelle2!T389,"")</f>
        <v/>
      </c>
      <c r="H390" t="str">
        <f>IF(Tabelle2!A389&gt;0,Tabelle2!U389,"")</f>
        <v/>
      </c>
      <c r="I390" t="str">
        <f>IF(Tabelle2!A389&gt;0,Tabelle2!W389,"")</f>
        <v/>
      </c>
      <c r="J390" t="str">
        <f>IF(Tabelle2!A389&gt;0,Tabelle2!X389,"")</f>
        <v/>
      </c>
      <c r="K390" t="str">
        <f>IF(Tabelle2!A389&gt;0,Tabelle2!M389,"")</f>
        <v/>
      </c>
      <c r="L390" t="str">
        <f>IF(Tabelle2!A389&gt;0,Tabelle2!N389,"")</f>
        <v/>
      </c>
      <c r="M390" t="str">
        <f>IF(Tabelle2!A389&gt;0,Tabelle2!O389,"")</f>
        <v/>
      </c>
      <c r="N390" s="4" t="str">
        <f>IF(Tabelle2!A389&gt;0,Tabelle2!G389,"")</f>
        <v/>
      </c>
      <c r="O390" t="str">
        <f>IF(Tabelle2!A389&gt;0,Tabelle2!H389,"")</f>
        <v/>
      </c>
      <c r="P390" s="76" t="str">
        <f>IF(Tabelle2!A389&gt;0,VLOOKUP(O390,Kunden!$B$1:$C$2000,2,FALSE),"")</f>
        <v/>
      </c>
    </row>
    <row r="391" spans="1:16" x14ac:dyDescent="0.25">
      <c r="A391" t="str">
        <f>IF(Tabelle2!A390&gt;0,Tabelle2!A390,"")</f>
        <v/>
      </c>
      <c r="B391" s="72" t="str">
        <f>IF(Tabelle2!A390&gt;0,(Tabelle2!B390)*1,"")</f>
        <v/>
      </c>
      <c r="C391" s="26" t="str">
        <f>IF(Tabelle2!A390&gt;0,Tabelle2!M390,"")</f>
        <v/>
      </c>
      <c r="D391" s="26"/>
      <c r="E391" s="3" t="str">
        <f>IF(Tabelle2!A390&gt;0,Tabelle2!K390,"")</f>
        <v/>
      </c>
      <c r="F391" t="str">
        <f>IF(Tabelle2!A390&gt;0,Tabelle2!Z390,"")</f>
        <v/>
      </c>
      <c r="G391" t="str">
        <f>IF(Tabelle2!A390&gt;0,Tabelle2!T390,"")</f>
        <v/>
      </c>
      <c r="H391" t="str">
        <f>IF(Tabelle2!A390&gt;0,Tabelle2!U390,"")</f>
        <v/>
      </c>
      <c r="I391" t="str">
        <f>IF(Tabelle2!A390&gt;0,Tabelle2!W390,"")</f>
        <v/>
      </c>
      <c r="J391" t="str">
        <f>IF(Tabelle2!A390&gt;0,Tabelle2!X390,"")</f>
        <v/>
      </c>
      <c r="K391" t="str">
        <f>IF(Tabelle2!A390&gt;0,Tabelle2!M390,"")</f>
        <v/>
      </c>
      <c r="L391" t="str">
        <f>IF(Tabelle2!A390&gt;0,Tabelle2!N390,"")</f>
        <v/>
      </c>
      <c r="M391" t="str">
        <f>IF(Tabelle2!A390&gt;0,Tabelle2!O390,"")</f>
        <v/>
      </c>
      <c r="N391" s="4" t="str">
        <f>IF(Tabelle2!A390&gt;0,Tabelle2!G390,"")</f>
        <v/>
      </c>
      <c r="O391" t="str">
        <f>IF(Tabelle2!A390&gt;0,Tabelle2!H390,"")</f>
        <v/>
      </c>
      <c r="P391" s="76" t="str">
        <f>IF(Tabelle2!A390&gt;0,VLOOKUP(O391,Kunden!$B$1:$C$2000,2,FALSE),"")</f>
        <v/>
      </c>
    </row>
    <row r="392" spans="1:16" x14ac:dyDescent="0.25">
      <c r="A392" t="str">
        <f>IF(Tabelle2!A391&gt;0,Tabelle2!A391,"")</f>
        <v/>
      </c>
      <c r="B392" s="72" t="str">
        <f>IF(Tabelle2!A391&gt;0,(Tabelle2!B391)*1,"")</f>
        <v/>
      </c>
      <c r="C392" s="26" t="str">
        <f>IF(Tabelle2!A391&gt;0,Tabelle2!M391,"")</f>
        <v/>
      </c>
      <c r="D392" s="26"/>
      <c r="E392" s="3" t="str">
        <f>IF(Tabelle2!A391&gt;0,Tabelle2!K391,"")</f>
        <v/>
      </c>
      <c r="F392" t="str">
        <f>IF(Tabelle2!A391&gt;0,Tabelle2!Z391,"")</f>
        <v/>
      </c>
      <c r="G392" t="str">
        <f>IF(Tabelle2!A391&gt;0,Tabelle2!T391,"")</f>
        <v/>
      </c>
      <c r="H392" t="str">
        <f>IF(Tabelle2!A391&gt;0,Tabelle2!U391,"")</f>
        <v/>
      </c>
      <c r="I392" t="str">
        <f>IF(Tabelle2!A391&gt;0,Tabelle2!W391,"")</f>
        <v/>
      </c>
      <c r="J392" t="str">
        <f>IF(Tabelle2!A391&gt;0,Tabelle2!X391,"")</f>
        <v/>
      </c>
      <c r="K392" t="str">
        <f>IF(Tabelle2!A391&gt;0,Tabelle2!M391,"")</f>
        <v/>
      </c>
      <c r="L392" t="str">
        <f>IF(Tabelle2!A391&gt;0,Tabelle2!N391,"")</f>
        <v/>
      </c>
      <c r="M392" t="str">
        <f>IF(Tabelle2!A391&gt;0,Tabelle2!O391,"")</f>
        <v/>
      </c>
      <c r="N392" s="4" t="str">
        <f>IF(Tabelle2!A391&gt;0,Tabelle2!G391,"")</f>
        <v/>
      </c>
      <c r="O392" t="str">
        <f>IF(Tabelle2!A391&gt;0,Tabelle2!H391,"")</f>
        <v/>
      </c>
      <c r="P392" s="76" t="str">
        <f>IF(Tabelle2!A391&gt;0,VLOOKUP(O392,Kunden!$B$1:$C$2000,2,FALSE),"")</f>
        <v/>
      </c>
    </row>
    <row r="393" spans="1:16" x14ac:dyDescent="0.25">
      <c r="A393" t="str">
        <f>IF(Tabelle2!A392&gt;0,Tabelle2!A392,"")</f>
        <v/>
      </c>
      <c r="B393" s="72" t="str">
        <f>IF(Tabelle2!A392&gt;0,(Tabelle2!B392)*1,"")</f>
        <v/>
      </c>
      <c r="C393" s="26" t="str">
        <f>IF(Tabelle2!A392&gt;0,Tabelle2!M392,"")</f>
        <v/>
      </c>
      <c r="D393" s="26"/>
      <c r="E393" s="3" t="str">
        <f>IF(Tabelle2!A392&gt;0,Tabelle2!K392,"")</f>
        <v/>
      </c>
      <c r="F393" t="str">
        <f>IF(Tabelle2!A392&gt;0,Tabelle2!Z392,"")</f>
        <v/>
      </c>
      <c r="G393" t="str">
        <f>IF(Tabelle2!A392&gt;0,Tabelle2!T392,"")</f>
        <v/>
      </c>
      <c r="H393" t="str">
        <f>IF(Tabelle2!A392&gt;0,Tabelle2!U392,"")</f>
        <v/>
      </c>
      <c r="I393" t="str">
        <f>IF(Tabelle2!A392&gt;0,Tabelle2!W392,"")</f>
        <v/>
      </c>
      <c r="J393" t="str">
        <f>IF(Tabelle2!A392&gt;0,Tabelle2!X392,"")</f>
        <v/>
      </c>
      <c r="K393" t="str">
        <f>IF(Tabelle2!A392&gt;0,Tabelle2!M392,"")</f>
        <v/>
      </c>
      <c r="L393" t="str">
        <f>IF(Tabelle2!A392&gt;0,Tabelle2!N392,"")</f>
        <v/>
      </c>
      <c r="M393" t="str">
        <f>IF(Tabelle2!A392&gt;0,Tabelle2!O392,"")</f>
        <v/>
      </c>
      <c r="N393" s="4" t="str">
        <f>IF(Tabelle2!A392&gt;0,Tabelle2!G392,"")</f>
        <v/>
      </c>
      <c r="O393" t="str">
        <f>IF(Tabelle2!A392&gt;0,Tabelle2!H392,"")</f>
        <v/>
      </c>
      <c r="P393" s="76" t="str">
        <f>IF(Tabelle2!A392&gt;0,VLOOKUP(O393,Kunden!$B$1:$C$2000,2,FALSE),"")</f>
        <v/>
      </c>
    </row>
    <row r="394" spans="1:16" x14ac:dyDescent="0.25">
      <c r="A394" t="str">
        <f>IF(Tabelle2!A393&gt;0,Tabelle2!A393,"")</f>
        <v/>
      </c>
      <c r="B394" s="72" t="str">
        <f>IF(Tabelle2!A393&gt;0,(Tabelle2!B393)*1,"")</f>
        <v/>
      </c>
      <c r="C394" s="26" t="str">
        <f>IF(Tabelle2!A393&gt;0,Tabelle2!M393,"")</f>
        <v/>
      </c>
      <c r="D394" s="26"/>
      <c r="E394" s="3" t="str">
        <f>IF(Tabelle2!A393&gt;0,Tabelle2!K393,"")</f>
        <v/>
      </c>
      <c r="F394" t="str">
        <f>IF(Tabelle2!A393&gt;0,Tabelle2!Z393,"")</f>
        <v/>
      </c>
      <c r="G394" t="str">
        <f>IF(Tabelle2!A393&gt;0,Tabelle2!T393,"")</f>
        <v/>
      </c>
      <c r="H394" t="str">
        <f>IF(Tabelle2!A393&gt;0,Tabelle2!U393,"")</f>
        <v/>
      </c>
      <c r="I394" t="str">
        <f>IF(Tabelle2!A393&gt;0,Tabelle2!W393,"")</f>
        <v/>
      </c>
      <c r="J394" t="str">
        <f>IF(Tabelle2!A393&gt;0,Tabelle2!X393,"")</f>
        <v/>
      </c>
      <c r="K394" t="str">
        <f>IF(Tabelle2!A393&gt;0,Tabelle2!M393,"")</f>
        <v/>
      </c>
      <c r="L394" t="str">
        <f>IF(Tabelle2!A393&gt;0,Tabelle2!N393,"")</f>
        <v/>
      </c>
      <c r="M394" t="str">
        <f>IF(Tabelle2!A393&gt;0,Tabelle2!O393,"")</f>
        <v/>
      </c>
      <c r="N394" s="4" t="str">
        <f>IF(Tabelle2!A393&gt;0,Tabelle2!G393,"")</f>
        <v/>
      </c>
      <c r="O394" t="str">
        <f>IF(Tabelle2!A393&gt;0,Tabelle2!H393,"")</f>
        <v/>
      </c>
      <c r="P394" s="76" t="str">
        <f>IF(Tabelle2!A393&gt;0,VLOOKUP(O394,Kunden!$B$1:$C$2000,2,FALSE),"")</f>
        <v/>
      </c>
    </row>
    <row r="395" spans="1:16" x14ac:dyDescent="0.25">
      <c r="A395" t="str">
        <f>IF(Tabelle2!A394&gt;0,Tabelle2!A394,"")</f>
        <v/>
      </c>
      <c r="B395" s="72" t="str">
        <f>IF(Tabelle2!A394&gt;0,(Tabelle2!B394)*1,"")</f>
        <v/>
      </c>
      <c r="C395" s="26" t="str">
        <f>IF(Tabelle2!A394&gt;0,Tabelle2!M394,"")</f>
        <v/>
      </c>
      <c r="D395" s="26"/>
      <c r="E395" s="3" t="str">
        <f>IF(Tabelle2!A394&gt;0,Tabelle2!K394,"")</f>
        <v/>
      </c>
      <c r="F395" t="str">
        <f>IF(Tabelle2!A394&gt;0,Tabelle2!Z394,"")</f>
        <v/>
      </c>
      <c r="G395" t="str">
        <f>IF(Tabelle2!A394&gt;0,Tabelle2!T394,"")</f>
        <v/>
      </c>
      <c r="H395" t="str">
        <f>IF(Tabelle2!A394&gt;0,Tabelle2!U394,"")</f>
        <v/>
      </c>
      <c r="I395" t="str">
        <f>IF(Tabelle2!A394&gt;0,Tabelle2!W394,"")</f>
        <v/>
      </c>
      <c r="J395" t="str">
        <f>IF(Tabelle2!A394&gt;0,Tabelle2!X394,"")</f>
        <v/>
      </c>
      <c r="K395" t="str">
        <f>IF(Tabelle2!A394&gt;0,Tabelle2!M394,"")</f>
        <v/>
      </c>
      <c r="L395" t="str">
        <f>IF(Tabelle2!A394&gt;0,Tabelle2!N394,"")</f>
        <v/>
      </c>
      <c r="M395" t="str">
        <f>IF(Tabelle2!A394&gt;0,Tabelle2!O394,"")</f>
        <v/>
      </c>
      <c r="N395" s="4" t="str">
        <f>IF(Tabelle2!A394&gt;0,Tabelle2!G394,"")</f>
        <v/>
      </c>
      <c r="O395" t="str">
        <f>IF(Tabelle2!A394&gt;0,Tabelle2!H394,"")</f>
        <v/>
      </c>
      <c r="P395" s="76" t="str">
        <f>IF(Tabelle2!A394&gt;0,VLOOKUP(O395,Kunden!$B$1:$C$2000,2,FALSE),"")</f>
        <v/>
      </c>
    </row>
    <row r="396" spans="1:16" x14ac:dyDescent="0.25">
      <c r="A396" t="str">
        <f>IF(Tabelle2!A395&gt;0,Tabelle2!A395,"")</f>
        <v/>
      </c>
      <c r="B396" s="72" t="str">
        <f>IF(Tabelle2!A395&gt;0,(Tabelle2!B395)*1,"")</f>
        <v/>
      </c>
      <c r="C396" s="26" t="str">
        <f>IF(Tabelle2!A395&gt;0,Tabelle2!M395,"")</f>
        <v/>
      </c>
      <c r="D396" s="26"/>
      <c r="E396" s="3" t="str">
        <f>IF(Tabelle2!A395&gt;0,Tabelle2!K395,"")</f>
        <v/>
      </c>
      <c r="F396" t="str">
        <f>IF(Tabelle2!A395&gt;0,Tabelle2!Z395,"")</f>
        <v/>
      </c>
      <c r="G396" t="str">
        <f>IF(Tabelle2!A395&gt;0,Tabelle2!T395,"")</f>
        <v/>
      </c>
      <c r="H396" t="str">
        <f>IF(Tabelle2!A395&gt;0,Tabelle2!U395,"")</f>
        <v/>
      </c>
      <c r="I396" t="str">
        <f>IF(Tabelle2!A395&gt;0,Tabelle2!W395,"")</f>
        <v/>
      </c>
      <c r="J396" t="str">
        <f>IF(Tabelle2!A395&gt;0,Tabelle2!X395,"")</f>
        <v/>
      </c>
      <c r="K396" t="str">
        <f>IF(Tabelle2!A395&gt;0,Tabelle2!M395,"")</f>
        <v/>
      </c>
      <c r="L396" t="str">
        <f>IF(Tabelle2!A395&gt;0,Tabelle2!N395,"")</f>
        <v/>
      </c>
      <c r="M396" t="str">
        <f>IF(Tabelle2!A395&gt;0,Tabelle2!O395,"")</f>
        <v/>
      </c>
      <c r="N396" s="4" t="str">
        <f>IF(Tabelle2!A395&gt;0,Tabelle2!G395,"")</f>
        <v/>
      </c>
      <c r="O396" t="str">
        <f>IF(Tabelle2!A395&gt;0,Tabelle2!H395,"")</f>
        <v/>
      </c>
      <c r="P396" s="76" t="str">
        <f>IF(Tabelle2!A395&gt;0,VLOOKUP(O396,Kunden!$B$1:$C$2000,2,FALSE),"")</f>
        <v/>
      </c>
    </row>
    <row r="397" spans="1:16" x14ac:dyDescent="0.25">
      <c r="A397" t="str">
        <f>IF(Tabelle2!A396&gt;0,Tabelle2!A396,"")</f>
        <v/>
      </c>
      <c r="B397" s="72" t="str">
        <f>IF(Tabelle2!A396&gt;0,(Tabelle2!B396)*1,"")</f>
        <v/>
      </c>
      <c r="C397" s="26" t="str">
        <f>IF(Tabelle2!A396&gt;0,Tabelle2!M396,"")</f>
        <v/>
      </c>
      <c r="D397" s="26"/>
      <c r="E397" s="3" t="str">
        <f>IF(Tabelle2!A396&gt;0,Tabelle2!K396,"")</f>
        <v/>
      </c>
      <c r="F397" t="str">
        <f>IF(Tabelle2!A396&gt;0,Tabelle2!Z396,"")</f>
        <v/>
      </c>
      <c r="G397" t="str">
        <f>IF(Tabelle2!A396&gt;0,Tabelle2!T396,"")</f>
        <v/>
      </c>
      <c r="H397" t="str">
        <f>IF(Tabelle2!A396&gt;0,Tabelle2!U396,"")</f>
        <v/>
      </c>
      <c r="I397" t="str">
        <f>IF(Tabelle2!A396&gt;0,Tabelle2!W396,"")</f>
        <v/>
      </c>
      <c r="J397" t="str">
        <f>IF(Tabelle2!A396&gt;0,Tabelle2!X396,"")</f>
        <v/>
      </c>
      <c r="K397" t="str">
        <f>IF(Tabelle2!A396&gt;0,Tabelle2!M396,"")</f>
        <v/>
      </c>
      <c r="L397" t="str">
        <f>IF(Tabelle2!A396&gt;0,Tabelle2!N396,"")</f>
        <v/>
      </c>
      <c r="M397" t="str">
        <f>IF(Tabelle2!A396&gt;0,Tabelle2!O396,"")</f>
        <v/>
      </c>
      <c r="N397" s="4" t="str">
        <f>IF(Tabelle2!A396&gt;0,Tabelle2!G396,"")</f>
        <v/>
      </c>
      <c r="O397" t="str">
        <f>IF(Tabelle2!A396&gt;0,Tabelle2!H396,"")</f>
        <v/>
      </c>
      <c r="P397" s="76" t="str">
        <f>IF(Tabelle2!A396&gt;0,VLOOKUP(O397,Kunden!$B$1:$C$2000,2,FALSE),"")</f>
        <v/>
      </c>
    </row>
    <row r="398" spans="1:16" x14ac:dyDescent="0.25">
      <c r="A398" t="str">
        <f>IF(Tabelle2!A397&gt;0,Tabelle2!A397,"")</f>
        <v/>
      </c>
      <c r="B398" s="72" t="str">
        <f>IF(Tabelle2!A397&gt;0,(Tabelle2!B397)*1,"")</f>
        <v/>
      </c>
      <c r="C398" s="26" t="str">
        <f>IF(Tabelle2!A397&gt;0,Tabelle2!M397,"")</f>
        <v/>
      </c>
      <c r="D398" s="26"/>
      <c r="E398" s="3" t="str">
        <f>IF(Tabelle2!A397&gt;0,Tabelle2!K397,"")</f>
        <v/>
      </c>
      <c r="F398" t="str">
        <f>IF(Tabelle2!A397&gt;0,Tabelle2!Z397,"")</f>
        <v/>
      </c>
      <c r="G398" t="str">
        <f>IF(Tabelle2!A397&gt;0,Tabelle2!T397,"")</f>
        <v/>
      </c>
      <c r="H398" t="str">
        <f>IF(Tabelle2!A397&gt;0,Tabelle2!U397,"")</f>
        <v/>
      </c>
      <c r="I398" t="str">
        <f>IF(Tabelle2!A397&gt;0,Tabelle2!W397,"")</f>
        <v/>
      </c>
      <c r="J398" t="str">
        <f>IF(Tabelle2!A397&gt;0,Tabelle2!X397,"")</f>
        <v/>
      </c>
      <c r="K398" t="str">
        <f>IF(Tabelle2!A397&gt;0,Tabelle2!M397,"")</f>
        <v/>
      </c>
      <c r="L398" t="str">
        <f>IF(Tabelle2!A397&gt;0,Tabelle2!N397,"")</f>
        <v/>
      </c>
      <c r="M398" t="str">
        <f>IF(Tabelle2!A397&gt;0,Tabelle2!O397,"")</f>
        <v/>
      </c>
      <c r="N398" s="4" t="str">
        <f>IF(Tabelle2!A397&gt;0,Tabelle2!G397,"")</f>
        <v/>
      </c>
      <c r="O398" t="str">
        <f>IF(Tabelle2!A397&gt;0,Tabelle2!H397,"")</f>
        <v/>
      </c>
      <c r="P398" s="76" t="str">
        <f>IF(Tabelle2!A397&gt;0,VLOOKUP(O398,Kunden!$B$1:$C$2000,2,FALSE),"")</f>
        <v/>
      </c>
    </row>
    <row r="399" spans="1:16" x14ac:dyDescent="0.25">
      <c r="A399" t="str">
        <f>IF(Tabelle2!A398&gt;0,Tabelle2!A398,"")</f>
        <v/>
      </c>
      <c r="B399" s="72" t="str">
        <f>IF(Tabelle2!A398&gt;0,(Tabelle2!B398)*1,"")</f>
        <v/>
      </c>
      <c r="C399" s="26" t="str">
        <f>IF(Tabelle2!A398&gt;0,Tabelle2!M398,"")</f>
        <v/>
      </c>
      <c r="D399" s="26"/>
      <c r="E399" s="3" t="str">
        <f>IF(Tabelle2!A398&gt;0,Tabelle2!K398,"")</f>
        <v/>
      </c>
      <c r="F399" t="str">
        <f>IF(Tabelle2!A398&gt;0,Tabelle2!Z398,"")</f>
        <v/>
      </c>
      <c r="G399" t="str">
        <f>IF(Tabelle2!A398&gt;0,Tabelle2!T398,"")</f>
        <v/>
      </c>
      <c r="H399" t="str">
        <f>IF(Tabelle2!A398&gt;0,Tabelle2!U398,"")</f>
        <v/>
      </c>
      <c r="I399" t="str">
        <f>IF(Tabelle2!A398&gt;0,Tabelle2!W398,"")</f>
        <v/>
      </c>
      <c r="J399" t="str">
        <f>IF(Tabelle2!A398&gt;0,Tabelle2!X398,"")</f>
        <v/>
      </c>
      <c r="K399" t="str">
        <f>IF(Tabelle2!A398&gt;0,Tabelle2!M398,"")</f>
        <v/>
      </c>
      <c r="L399" t="str">
        <f>IF(Tabelle2!A398&gt;0,Tabelle2!N398,"")</f>
        <v/>
      </c>
      <c r="M399" t="str">
        <f>IF(Tabelle2!A398&gt;0,Tabelle2!O398,"")</f>
        <v/>
      </c>
      <c r="N399" s="4" t="str">
        <f>IF(Tabelle2!A398&gt;0,Tabelle2!G398,"")</f>
        <v/>
      </c>
      <c r="O399" t="str">
        <f>IF(Tabelle2!A398&gt;0,Tabelle2!H398,"")</f>
        <v/>
      </c>
      <c r="P399" s="76" t="str">
        <f>IF(Tabelle2!A398&gt;0,VLOOKUP(O399,Kunden!$B$1:$C$2000,2,FALSE),"")</f>
        <v/>
      </c>
    </row>
    <row r="400" spans="1:16" x14ac:dyDescent="0.25">
      <c r="A400" t="str">
        <f>IF(Tabelle2!A399&gt;0,Tabelle2!A399,"")</f>
        <v/>
      </c>
      <c r="B400" s="72" t="str">
        <f>IF(Tabelle2!A399&gt;0,(Tabelle2!B399)*1,"")</f>
        <v/>
      </c>
      <c r="C400" s="26" t="str">
        <f>IF(Tabelle2!A399&gt;0,Tabelle2!M399,"")</f>
        <v/>
      </c>
      <c r="D400" s="26"/>
      <c r="E400" s="3" t="str">
        <f>IF(Tabelle2!A399&gt;0,Tabelle2!K399,"")</f>
        <v/>
      </c>
      <c r="F400" t="str">
        <f>IF(Tabelle2!A399&gt;0,Tabelle2!Z399,"")</f>
        <v/>
      </c>
      <c r="G400" t="str">
        <f>IF(Tabelle2!A399&gt;0,Tabelle2!T399,"")</f>
        <v/>
      </c>
      <c r="H400" t="str">
        <f>IF(Tabelle2!A399&gt;0,Tabelle2!U399,"")</f>
        <v/>
      </c>
      <c r="I400" t="str">
        <f>IF(Tabelle2!A399&gt;0,Tabelle2!W399,"")</f>
        <v/>
      </c>
      <c r="J400" t="str">
        <f>IF(Tabelle2!A399&gt;0,Tabelle2!X399,"")</f>
        <v/>
      </c>
      <c r="K400" t="str">
        <f>IF(Tabelle2!A399&gt;0,Tabelle2!M399,"")</f>
        <v/>
      </c>
      <c r="L400" t="str">
        <f>IF(Tabelle2!A399&gt;0,Tabelle2!N399,"")</f>
        <v/>
      </c>
      <c r="M400" t="str">
        <f>IF(Tabelle2!A399&gt;0,Tabelle2!O399,"")</f>
        <v/>
      </c>
      <c r="N400" s="4" t="str">
        <f>IF(Tabelle2!A399&gt;0,Tabelle2!G399,"")</f>
        <v/>
      </c>
      <c r="O400" t="str">
        <f>IF(Tabelle2!A399&gt;0,Tabelle2!H399,"")</f>
        <v/>
      </c>
      <c r="P400" s="76" t="str">
        <f>IF(Tabelle2!A399&gt;0,VLOOKUP(O400,Kunden!$B$1:$C$2000,2,FALSE),"")</f>
        <v/>
      </c>
    </row>
    <row r="401" spans="1:16" x14ac:dyDescent="0.25">
      <c r="A401" t="str">
        <f>IF(Tabelle2!A400&gt;0,Tabelle2!A400,"")</f>
        <v/>
      </c>
      <c r="B401" s="72" t="str">
        <f>IF(Tabelle2!A400&gt;0,(Tabelle2!B400)*1,"")</f>
        <v/>
      </c>
      <c r="C401" s="26" t="str">
        <f>IF(Tabelle2!A400&gt;0,Tabelle2!M400,"")</f>
        <v/>
      </c>
      <c r="D401" s="26"/>
      <c r="E401" s="3" t="str">
        <f>IF(Tabelle2!A400&gt;0,Tabelle2!K400,"")</f>
        <v/>
      </c>
      <c r="F401" t="str">
        <f>IF(Tabelle2!A400&gt;0,Tabelle2!Z400,"")</f>
        <v/>
      </c>
      <c r="G401" t="str">
        <f>IF(Tabelle2!A400&gt;0,Tabelle2!T400,"")</f>
        <v/>
      </c>
      <c r="H401" t="str">
        <f>IF(Tabelle2!A400&gt;0,Tabelle2!U400,"")</f>
        <v/>
      </c>
      <c r="I401" t="str">
        <f>IF(Tabelle2!A400&gt;0,Tabelle2!W400,"")</f>
        <v/>
      </c>
      <c r="J401" t="str">
        <f>IF(Tabelle2!A400&gt;0,Tabelle2!X400,"")</f>
        <v/>
      </c>
      <c r="K401" t="str">
        <f>IF(Tabelle2!A400&gt;0,Tabelle2!M400,"")</f>
        <v/>
      </c>
      <c r="L401" t="str">
        <f>IF(Tabelle2!A400&gt;0,Tabelle2!N400,"")</f>
        <v/>
      </c>
      <c r="M401" t="str">
        <f>IF(Tabelle2!A400&gt;0,Tabelle2!O400,"")</f>
        <v/>
      </c>
      <c r="N401" s="4" t="str">
        <f>IF(Tabelle2!A400&gt;0,Tabelle2!G400,"")</f>
        <v/>
      </c>
      <c r="O401" t="str">
        <f>IF(Tabelle2!A400&gt;0,Tabelle2!H400,"")</f>
        <v/>
      </c>
      <c r="P401" s="76" t="str">
        <f>IF(Tabelle2!A400&gt;0,VLOOKUP(O401,Kunden!$B$1:$C$2000,2,FALSE),"")</f>
        <v/>
      </c>
    </row>
    <row r="402" spans="1:16" x14ac:dyDescent="0.25">
      <c r="A402" t="str">
        <f>IF(Tabelle2!A401&gt;0,Tabelle2!A401,"")</f>
        <v/>
      </c>
      <c r="B402" s="72" t="str">
        <f>IF(Tabelle2!A401&gt;0,(Tabelle2!B401)*1,"")</f>
        <v/>
      </c>
      <c r="C402" s="26" t="str">
        <f>IF(Tabelle2!A401&gt;0,Tabelle2!M401,"")</f>
        <v/>
      </c>
      <c r="D402" s="26"/>
      <c r="E402" s="3" t="str">
        <f>IF(Tabelle2!A401&gt;0,Tabelle2!K401,"")</f>
        <v/>
      </c>
      <c r="F402" t="str">
        <f>IF(Tabelle2!A401&gt;0,Tabelle2!Z401,"")</f>
        <v/>
      </c>
      <c r="G402" t="str">
        <f>IF(Tabelle2!A401&gt;0,Tabelle2!T401,"")</f>
        <v/>
      </c>
      <c r="H402" t="str">
        <f>IF(Tabelle2!A401&gt;0,Tabelle2!U401,"")</f>
        <v/>
      </c>
      <c r="I402" t="str">
        <f>IF(Tabelle2!A401&gt;0,Tabelle2!W401,"")</f>
        <v/>
      </c>
      <c r="J402" t="str">
        <f>IF(Tabelle2!A401&gt;0,Tabelle2!X401,"")</f>
        <v/>
      </c>
      <c r="K402" t="str">
        <f>IF(Tabelle2!A401&gt;0,Tabelle2!M401,"")</f>
        <v/>
      </c>
      <c r="L402" t="str">
        <f>IF(Tabelle2!A401&gt;0,Tabelle2!N401,"")</f>
        <v/>
      </c>
      <c r="M402" t="str">
        <f>IF(Tabelle2!A401&gt;0,Tabelle2!O401,"")</f>
        <v/>
      </c>
      <c r="N402" s="4" t="str">
        <f>IF(Tabelle2!A401&gt;0,Tabelle2!G401,"")</f>
        <v/>
      </c>
      <c r="O402" t="str">
        <f>IF(Tabelle2!A401&gt;0,Tabelle2!H401,"")</f>
        <v/>
      </c>
      <c r="P402" s="76" t="str">
        <f>IF(Tabelle2!A401&gt;0,VLOOKUP(O402,Kunden!$B$1:$C$2000,2,FALSE),"")</f>
        <v/>
      </c>
    </row>
    <row r="403" spans="1:16" x14ac:dyDescent="0.25">
      <c r="A403" t="str">
        <f>IF(Tabelle2!A402&gt;0,Tabelle2!A402,"")</f>
        <v/>
      </c>
      <c r="B403" s="72" t="str">
        <f>IF(Tabelle2!A402&gt;0,(Tabelle2!B402)*1,"")</f>
        <v/>
      </c>
      <c r="C403" s="26" t="str">
        <f>IF(Tabelle2!A402&gt;0,Tabelle2!M402,"")</f>
        <v/>
      </c>
      <c r="D403" s="26"/>
      <c r="E403" s="3" t="str">
        <f>IF(Tabelle2!A402&gt;0,Tabelle2!K402,"")</f>
        <v/>
      </c>
      <c r="F403" t="str">
        <f>IF(Tabelle2!A402&gt;0,Tabelle2!Z402,"")</f>
        <v/>
      </c>
      <c r="G403" t="str">
        <f>IF(Tabelle2!A402&gt;0,Tabelle2!T402,"")</f>
        <v/>
      </c>
      <c r="H403" t="str">
        <f>IF(Tabelle2!A402&gt;0,Tabelle2!U402,"")</f>
        <v/>
      </c>
      <c r="I403" t="str">
        <f>IF(Tabelle2!A402&gt;0,Tabelle2!W402,"")</f>
        <v/>
      </c>
      <c r="J403" t="str">
        <f>IF(Tabelle2!A402&gt;0,Tabelle2!X402,"")</f>
        <v/>
      </c>
      <c r="K403" t="str">
        <f>IF(Tabelle2!A402&gt;0,Tabelle2!M402,"")</f>
        <v/>
      </c>
      <c r="L403" t="str">
        <f>IF(Tabelle2!A402&gt;0,Tabelle2!N402,"")</f>
        <v/>
      </c>
      <c r="M403" t="str">
        <f>IF(Tabelle2!A402&gt;0,Tabelle2!O402,"")</f>
        <v/>
      </c>
      <c r="N403" s="4" t="str">
        <f>IF(Tabelle2!A402&gt;0,Tabelle2!G402,"")</f>
        <v/>
      </c>
      <c r="O403" t="str">
        <f>IF(Tabelle2!A402&gt;0,Tabelle2!H402,"")</f>
        <v/>
      </c>
      <c r="P403" s="76" t="str">
        <f>IF(Tabelle2!A402&gt;0,VLOOKUP(O403,Kunden!$B$1:$C$2000,2,FALSE),"")</f>
        <v/>
      </c>
    </row>
    <row r="404" spans="1:16" x14ac:dyDescent="0.25">
      <c r="A404" t="str">
        <f>IF(Tabelle2!A403&gt;0,Tabelle2!A403,"")</f>
        <v/>
      </c>
      <c r="B404" s="72" t="str">
        <f>IF(Tabelle2!A403&gt;0,(Tabelle2!B403)*1,"")</f>
        <v/>
      </c>
      <c r="C404" s="26" t="str">
        <f>IF(Tabelle2!A403&gt;0,Tabelle2!M403,"")</f>
        <v/>
      </c>
      <c r="D404" s="26"/>
      <c r="E404" s="3" t="str">
        <f>IF(Tabelle2!A403&gt;0,Tabelle2!K403,"")</f>
        <v/>
      </c>
      <c r="F404" t="str">
        <f>IF(Tabelle2!A403&gt;0,Tabelle2!Z403,"")</f>
        <v/>
      </c>
      <c r="G404" t="str">
        <f>IF(Tabelle2!A403&gt;0,Tabelle2!T403,"")</f>
        <v/>
      </c>
      <c r="H404" t="str">
        <f>IF(Tabelle2!A403&gt;0,Tabelle2!U403,"")</f>
        <v/>
      </c>
      <c r="I404" t="str">
        <f>IF(Tabelle2!A403&gt;0,Tabelle2!W403,"")</f>
        <v/>
      </c>
      <c r="J404" t="str">
        <f>IF(Tabelle2!A403&gt;0,Tabelle2!X403,"")</f>
        <v/>
      </c>
      <c r="K404" t="str">
        <f>IF(Tabelle2!A403&gt;0,Tabelle2!M403,"")</f>
        <v/>
      </c>
      <c r="L404" t="str">
        <f>IF(Tabelle2!A403&gt;0,Tabelle2!N403,"")</f>
        <v/>
      </c>
      <c r="M404" t="str">
        <f>IF(Tabelle2!A403&gt;0,Tabelle2!O403,"")</f>
        <v/>
      </c>
      <c r="N404" s="4" t="str">
        <f>IF(Tabelle2!A403&gt;0,Tabelle2!G403,"")</f>
        <v/>
      </c>
      <c r="O404" t="str">
        <f>IF(Tabelle2!A403&gt;0,Tabelle2!H403,"")</f>
        <v/>
      </c>
      <c r="P404" s="76" t="str">
        <f>IF(Tabelle2!A403&gt;0,VLOOKUP(O404,Kunden!$B$1:$C$2000,2,FALSE),"")</f>
        <v/>
      </c>
    </row>
    <row r="405" spans="1:16" x14ac:dyDescent="0.25">
      <c r="A405" t="str">
        <f>IF(Tabelle2!A404&gt;0,Tabelle2!A404,"")</f>
        <v/>
      </c>
      <c r="B405" s="72" t="str">
        <f>IF(Tabelle2!A404&gt;0,(Tabelle2!B404)*1,"")</f>
        <v/>
      </c>
      <c r="C405" s="26" t="str">
        <f>IF(Tabelle2!A404&gt;0,Tabelle2!M404,"")</f>
        <v/>
      </c>
      <c r="D405" s="26"/>
      <c r="E405" s="3" t="str">
        <f>IF(Tabelle2!A404&gt;0,Tabelle2!K404,"")</f>
        <v/>
      </c>
      <c r="F405" t="str">
        <f>IF(Tabelle2!A404&gt;0,Tabelle2!Z404,"")</f>
        <v/>
      </c>
      <c r="G405" t="str">
        <f>IF(Tabelle2!A404&gt;0,Tabelle2!T404,"")</f>
        <v/>
      </c>
      <c r="H405" t="str">
        <f>IF(Tabelle2!A404&gt;0,Tabelle2!U404,"")</f>
        <v/>
      </c>
      <c r="I405" t="str">
        <f>IF(Tabelle2!A404&gt;0,Tabelle2!W404,"")</f>
        <v/>
      </c>
      <c r="J405" t="str">
        <f>IF(Tabelle2!A404&gt;0,Tabelle2!X404,"")</f>
        <v/>
      </c>
      <c r="K405" t="str">
        <f>IF(Tabelle2!A404&gt;0,Tabelle2!M404,"")</f>
        <v/>
      </c>
      <c r="L405" t="str">
        <f>IF(Tabelle2!A404&gt;0,Tabelle2!N404,"")</f>
        <v/>
      </c>
      <c r="M405" t="str">
        <f>IF(Tabelle2!A404&gt;0,Tabelle2!O404,"")</f>
        <v/>
      </c>
      <c r="N405" s="4" t="str">
        <f>IF(Tabelle2!A404&gt;0,Tabelle2!G404,"")</f>
        <v/>
      </c>
      <c r="O405" t="str">
        <f>IF(Tabelle2!A404&gt;0,Tabelle2!H404,"")</f>
        <v/>
      </c>
      <c r="P405" s="76" t="str">
        <f>IF(Tabelle2!A404&gt;0,VLOOKUP(O405,Kunden!$B$1:$C$2000,2,FALSE),"")</f>
        <v/>
      </c>
    </row>
    <row r="406" spans="1:16" x14ac:dyDescent="0.25">
      <c r="A406" t="str">
        <f>IF(Tabelle2!A405&gt;0,Tabelle2!A405,"")</f>
        <v/>
      </c>
      <c r="B406" s="72" t="str">
        <f>IF(Tabelle2!A405&gt;0,(Tabelle2!B405)*1,"")</f>
        <v/>
      </c>
      <c r="C406" s="26" t="str">
        <f>IF(Tabelle2!A405&gt;0,Tabelle2!M405,"")</f>
        <v/>
      </c>
      <c r="D406" s="26"/>
      <c r="E406" s="3" t="str">
        <f>IF(Tabelle2!A405&gt;0,Tabelle2!K405,"")</f>
        <v/>
      </c>
      <c r="F406" t="str">
        <f>IF(Tabelle2!A405&gt;0,Tabelle2!Z405,"")</f>
        <v/>
      </c>
      <c r="G406" t="str">
        <f>IF(Tabelle2!A405&gt;0,Tabelle2!T405,"")</f>
        <v/>
      </c>
      <c r="H406" t="str">
        <f>IF(Tabelle2!A405&gt;0,Tabelle2!U405,"")</f>
        <v/>
      </c>
      <c r="I406" t="str">
        <f>IF(Tabelle2!A405&gt;0,Tabelle2!W405,"")</f>
        <v/>
      </c>
      <c r="J406" t="str">
        <f>IF(Tabelle2!A405&gt;0,Tabelle2!X405,"")</f>
        <v/>
      </c>
      <c r="K406" t="str">
        <f>IF(Tabelle2!A405&gt;0,Tabelle2!M405,"")</f>
        <v/>
      </c>
      <c r="L406" t="str">
        <f>IF(Tabelle2!A405&gt;0,Tabelle2!N405,"")</f>
        <v/>
      </c>
      <c r="M406" t="str">
        <f>IF(Tabelle2!A405&gt;0,Tabelle2!O405,"")</f>
        <v/>
      </c>
      <c r="N406" s="4" t="str">
        <f>IF(Tabelle2!A405&gt;0,Tabelle2!G405,"")</f>
        <v/>
      </c>
      <c r="O406" t="str">
        <f>IF(Tabelle2!A405&gt;0,Tabelle2!H405,"")</f>
        <v/>
      </c>
      <c r="P406" s="76" t="str">
        <f>IF(Tabelle2!A405&gt;0,VLOOKUP(O406,Kunden!$B$1:$C$2000,2,FALSE),"")</f>
        <v/>
      </c>
    </row>
    <row r="407" spans="1:16" x14ac:dyDescent="0.25">
      <c r="A407" t="str">
        <f>IF(Tabelle2!A406&gt;0,Tabelle2!A406,"")</f>
        <v/>
      </c>
      <c r="B407" s="72" t="str">
        <f>IF(Tabelle2!A406&gt;0,(Tabelle2!B406)*1,"")</f>
        <v/>
      </c>
      <c r="C407" s="26" t="str">
        <f>IF(Tabelle2!A406&gt;0,Tabelle2!M406,"")</f>
        <v/>
      </c>
      <c r="D407" s="26"/>
      <c r="E407" s="3" t="str">
        <f>IF(Tabelle2!A406&gt;0,Tabelle2!K406,"")</f>
        <v/>
      </c>
      <c r="F407" t="str">
        <f>IF(Tabelle2!A406&gt;0,Tabelle2!Z406,"")</f>
        <v/>
      </c>
      <c r="G407" t="str">
        <f>IF(Tabelle2!A406&gt;0,Tabelle2!T406,"")</f>
        <v/>
      </c>
      <c r="H407" t="str">
        <f>IF(Tabelle2!A406&gt;0,Tabelle2!U406,"")</f>
        <v/>
      </c>
      <c r="I407" t="str">
        <f>IF(Tabelle2!A406&gt;0,Tabelle2!W406,"")</f>
        <v/>
      </c>
      <c r="J407" t="str">
        <f>IF(Tabelle2!A406&gt;0,Tabelle2!X406,"")</f>
        <v/>
      </c>
      <c r="K407" t="str">
        <f>IF(Tabelle2!A406&gt;0,Tabelle2!M406,"")</f>
        <v/>
      </c>
      <c r="L407" t="str">
        <f>IF(Tabelle2!A406&gt;0,Tabelle2!N406,"")</f>
        <v/>
      </c>
      <c r="M407" t="str">
        <f>IF(Tabelle2!A406&gt;0,Tabelle2!O406,"")</f>
        <v/>
      </c>
      <c r="N407" s="4" t="str">
        <f>IF(Tabelle2!A406&gt;0,Tabelle2!G406,"")</f>
        <v/>
      </c>
      <c r="O407" t="str">
        <f>IF(Tabelle2!A406&gt;0,Tabelle2!H406,"")</f>
        <v/>
      </c>
      <c r="P407" s="76" t="str">
        <f>IF(Tabelle2!A406&gt;0,VLOOKUP(O407,Kunden!$B$1:$C$2000,2,FALSE),"")</f>
        <v/>
      </c>
    </row>
    <row r="408" spans="1:16" x14ac:dyDescent="0.25">
      <c r="A408" t="str">
        <f>IF(Tabelle2!A407&gt;0,Tabelle2!A407,"")</f>
        <v/>
      </c>
      <c r="B408" s="72" t="str">
        <f>IF(Tabelle2!A407&gt;0,(Tabelle2!B407)*1,"")</f>
        <v/>
      </c>
      <c r="C408" s="26" t="str">
        <f>IF(Tabelle2!A407&gt;0,Tabelle2!M407,"")</f>
        <v/>
      </c>
      <c r="D408" s="26"/>
      <c r="E408" s="3" t="str">
        <f>IF(Tabelle2!A407&gt;0,Tabelle2!K407,"")</f>
        <v/>
      </c>
      <c r="F408" t="str">
        <f>IF(Tabelle2!A407&gt;0,Tabelle2!Z407,"")</f>
        <v/>
      </c>
      <c r="G408" t="str">
        <f>IF(Tabelle2!A407&gt;0,Tabelle2!T407,"")</f>
        <v/>
      </c>
      <c r="H408" t="str">
        <f>IF(Tabelle2!A407&gt;0,Tabelle2!U407,"")</f>
        <v/>
      </c>
      <c r="I408" t="str">
        <f>IF(Tabelle2!A407&gt;0,Tabelle2!W407,"")</f>
        <v/>
      </c>
      <c r="J408" t="str">
        <f>IF(Tabelle2!A407&gt;0,Tabelle2!X407,"")</f>
        <v/>
      </c>
      <c r="K408" t="str">
        <f>IF(Tabelle2!A407&gt;0,Tabelle2!M407,"")</f>
        <v/>
      </c>
      <c r="L408" t="str">
        <f>IF(Tabelle2!A407&gt;0,Tabelle2!N407,"")</f>
        <v/>
      </c>
      <c r="M408" t="str">
        <f>IF(Tabelle2!A407&gt;0,Tabelle2!O407,"")</f>
        <v/>
      </c>
      <c r="N408" s="4" t="str">
        <f>IF(Tabelle2!A407&gt;0,Tabelle2!G407,"")</f>
        <v/>
      </c>
      <c r="O408" t="str">
        <f>IF(Tabelle2!A407&gt;0,Tabelle2!H407,"")</f>
        <v/>
      </c>
      <c r="P408" s="76" t="str">
        <f>IF(Tabelle2!A407&gt;0,VLOOKUP(O408,Kunden!$B$1:$C$2000,2,FALSE),"")</f>
        <v/>
      </c>
    </row>
    <row r="409" spans="1:16" x14ac:dyDescent="0.25">
      <c r="A409" t="str">
        <f>IF(Tabelle2!A408&gt;0,Tabelle2!A408,"")</f>
        <v/>
      </c>
      <c r="B409" s="72" t="str">
        <f>IF(Tabelle2!A408&gt;0,(Tabelle2!B408)*1,"")</f>
        <v/>
      </c>
      <c r="C409" s="26" t="str">
        <f>IF(Tabelle2!A408&gt;0,Tabelle2!M408,"")</f>
        <v/>
      </c>
      <c r="D409" s="26"/>
      <c r="E409" s="3" t="str">
        <f>IF(Tabelle2!A408&gt;0,Tabelle2!K408,"")</f>
        <v/>
      </c>
      <c r="F409" t="str">
        <f>IF(Tabelle2!A408&gt;0,Tabelle2!Z408,"")</f>
        <v/>
      </c>
      <c r="G409" t="str">
        <f>IF(Tabelle2!A408&gt;0,Tabelle2!T408,"")</f>
        <v/>
      </c>
      <c r="H409" t="str">
        <f>IF(Tabelle2!A408&gt;0,Tabelle2!U408,"")</f>
        <v/>
      </c>
      <c r="I409" t="str">
        <f>IF(Tabelle2!A408&gt;0,Tabelle2!W408,"")</f>
        <v/>
      </c>
      <c r="J409" t="str">
        <f>IF(Tabelle2!A408&gt;0,Tabelle2!X408,"")</f>
        <v/>
      </c>
      <c r="K409" t="str">
        <f>IF(Tabelle2!A408&gt;0,Tabelle2!M408,"")</f>
        <v/>
      </c>
      <c r="L409" t="str">
        <f>IF(Tabelle2!A408&gt;0,Tabelle2!N408,"")</f>
        <v/>
      </c>
      <c r="M409" t="str">
        <f>IF(Tabelle2!A408&gt;0,Tabelle2!O408,"")</f>
        <v/>
      </c>
      <c r="N409" s="4" t="str">
        <f>IF(Tabelle2!A408&gt;0,Tabelle2!G408,"")</f>
        <v/>
      </c>
      <c r="O409" t="str">
        <f>IF(Tabelle2!A408&gt;0,Tabelle2!H408,"")</f>
        <v/>
      </c>
      <c r="P409" s="76" t="str">
        <f>IF(Tabelle2!A408&gt;0,VLOOKUP(O409,Kunden!$B$1:$C$2000,2,FALSE),"")</f>
        <v/>
      </c>
    </row>
    <row r="410" spans="1:16" x14ac:dyDescent="0.25">
      <c r="A410" t="str">
        <f>IF(Tabelle2!A409&gt;0,Tabelle2!A409,"")</f>
        <v/>
      </c>
      <c r="B410" s="72" t="str">
        <f>IF(Tabelle2!A409&gt;0,(Tabelle2!B409)*1,"")</f>
        <v/>
      </c>
      <c r="C410" s="26" t="str">
        <f>IF(Tabelle2!A409&gt;0,Tabelle2!M409,"")</f>
        <v/>
      </c>
      <c r="D410" s="26"/>
      <c r="E410" s="3" t="str">
        <f>IF(Tabelle2!A409&gt;0,Tabelle2!K409,"")</f>
        <v/>
      </c>
      <c r="F410" t="str">
        <f>IF(Tabelle2!A409&gt;0,Tabelle2!Z409,"")</f>
        <v/>
      </c>
      <c r="G410" t="str">
        <f>IF(Tabelle2!A409&gt;0,Tabelle2!T409,"")</f>
        <v/>
      </c>
      <c r="H410" t="str">
        <f>IF(Tabelle2!A409&gt;0,Tabelle2!U409,"")</f>
        <v/>
      </c>
      <c r="I410" t="str">
        <f>IF(Tabelle2!A409&gt;0,Tabelle2!W409,"")</f>
        <v/>
      </c>
      <c r="J410" t="str">
        <f>IF(Tabelle2!A409&gt;0,Tabelle2!X409,"")</f>
        <v/>
      </c>
      <c r="K410" t="str">
        <f>IF(Tabelle2!A409&gt;0,Tabelle2!M409,"")</f>
        <v/>
      </c>
      <c r="L410" t="str">
        <f>IF(Tabelle2!A409&gt;0,Tabelle2!N409,"")</f>
        <v/>
      </c>
      <c r="M410" t="str">
        <f>IF(Tabelle2!A409&gt;0,Tabelle2!O409,"")</f>
        <v/>
      </c>
      <c r="N410" s="4" t="str">
        <f>IF(Tabelle2!A409&gt;0,Tabelle2!G409,"")</f>
        <v/>
      </c>
      <c r="O410" t="str">
        <f>IF(Tabelle2!A409&gt;0,Tabelle2!H409,"")</f>
        <v/>
      </c>
      <c r="P410" s="76" t="str">
        <f>IF(Tabelle2!A409&gt;0,VLOOKUP(O410,Kunden!$B$1:$C$2000,2,FALSE),"")</f>
        <v/>
      </c>
    </row>
    <row r="411" spans="1:16" x14ac:dyDescent="0.25">
      <c r="A411" t="str">
        <f>IF(Tabelle2!A410&gt;0,Tabelle2!A410,"")</f>
        <v/>
      </c>
      <c r="B411" s="72" t="str">
        <f>IF(Tabelle2!A410&gt;0,(Tabelle2!B410)*1,"")</f>
        <v/>
      </c>
      <c r="C411" s="26" t="str">
        <f>IF(Tabelle2!A410&gt;0,Tabelle2!M410,"")</f>
        <v/>
      </c>
      <c r="D411" s="26"/>
      <c r="E411" s="3" t="str">
        <f>IF(Tabelle2!A410&gt;0,Tabelle2!K410,"")</f>
        <v/>
      </c>
      <c r="F411" t="str">
        <f>IF(Tabelle2!A410&gt;0,Tabelle2!Z410,"")</f>
        <v/>
      </c>
      <c r="G411" t="str">
        <f>IF(Tabelle2!A410&gt;0,Tabelle2!T410,"")</f>
        <v/>
      </c>
      <c r="H411" t="str">
        <f>IF(Tabelle2!A410&gt;0,Tabelle2!U410,"")</f>
        <v/>
      </c>
      <c r="I411" t="str">
        <f>IF(Tabelle2!A410&gt;0,Tabelle2!W410,"")</f>
        <v/>
      </c>
      <c r="J411" t="str">
        <f>IF(Tabelle2!A410&gt;0,Tabelle2!X410,"")</f>
        <v/>
      </c>
      <c r="K411" t="str">
        <f>IF(Tabelle2!A410&gt;0,Tabelle2!M410,"")</f>
        <v/>
      </c>
      <c r="L411" t="str">
        <f>IF(Tabelle2!A410&gt;0,Tabelle2!N410,"")</f>
        <v/>
      </c>
      <c r="M411" t="str">
        <f>IF(Tabelle2!A410&gt;0,Tabelle2!O410,"")</f>
        <v/>
      </c>
      <c r="N411" s="4" t="str">
        <f>IF(Tabelle2!A410&gt;0,Tabelle2!G410,"")</f>
        <v/>
      </c>
      <c r="O411" t="str">
        <f>IF(Tabelle2!A410&gt;0,Tabelle2!H410,"")</f>
        <v/>
      </c>
      <c r="P411" s="76" t="str">
        <f>IF(Tabelle2!A410&gt;0,VLOOKUP(O411,Kunden!$B$1:$C$2000,2,FALSE),"")</f>
        <v/>
      </c>
    </row>
    <row r="412" spans="1:16" x14ac:dyDescent="0.25">
      <c r="A412" t="str">
        <f>IF(Tabelle2!A411&gt;0,Tabelle2!A411,"")</f>
        <v/>
      </c>
      <c r="B412" s="72" t="str">
        <f>IF(Tabelle2!A411&gt;0,(Tabelle2!B411)*1,"")</f>
        <v/>
      </c>
      <c r="C412" s="26" t="str">
        <f>IF(Tabelle2!A411&gt;0,Tabelle2!M411,"")</f>
        <v/>
      </c>
      <c r="D412" s="26"/>
      <c r="E412" s="3" t="str">
        <f>IF(Tabelle2!A411&gt;0,Tabelle2!K411,"")</f>
        <v/>
      </c>
      <c r="F412" t="str">
        <f>IF(Tabelle2!A411&gt;0,Tabelle2!Z411,"")</f>
        <v/>
      </c>
      <c r="G412" t="str">
        <f>IF(Tabelle2!A411&gt;0,Tabelle2!T411,"")</f>
        <v/>
      </c>
      <c r="H412" t="str">
        <f>IF(Tabelle2!A411&gt;0,Tabelle2!U411,"")</f>
        <v/>
      </c>
      <c r="I412" t="str">
        <f>IF(Tabelle2!A411&gt;0,Tabelle2!W411,"")</f>
        <v/>
      </c>
      <c r="J412" t="str">
        <f>IF(Tabelle2!A411&gt;0,Tabelle2!X411,"")</f>
        <v/>
      </c>
      <c r="K412" t="str">
        <f>IF(Tabelle2!A411&gt;0,Tabelle2!M411,"")</f>
        <v/>
      </c>
      <c r="L412" t="str">
        <f>IF(Tabelle2!A411&gt;0,Tabelle2!N411,"")</f>
        <v/>
      </c>
      <c r="M412" t="str">
        <f>IF(Tabelle2!A411&gt;0,Tabelle2!O411,"")</f>
        <v/>
      </c>
      <c r="N412" s="4" t="str">
        <f>IF(Tabelle2!A411&gt;0,Tabelle2!G411,"")</f>
        <v/>
      </c>
      <c r="O412" t="str">
        <f>IF(Tabelle2!A411&gt;0,Tabelle2!H411,"")</f>
        <v/>
      </c>
      <c r="P412" s="76" t="str">
        <f>IF(Tabelle2!A411&gt;0,VLOOKUP(O412,Kunden!$B$1:$C$2000,2,FALSE),"")</f>
        <v/>
      </c>
    </row>
    <row r="413" spans="1:16" x14ac:dyDescent="0.25">
      <c r="A413" t="str">
        <f>IF(Tabelle2!A412&gt;0,Tabelle2!A412,"")</f>
        <v/>
      </c>
      <c r="B413" s="72" t="str">
        <f>IF(Tabelle2!A412&gt;0,(Tabelle2!B412)*1,"")</f>
        <v/>
      </c>
      <c r="C413" s="26" t="str">
        <f>IF(Tabelle2!A412&gt;0,Tabelle2!M412,"")</f>
        <v/>
      </c>
      <c r="D413" s="26"/>
      <c r="E413" s="3" t="str">
        <f>IF(Tabelle2!A412&gt;0,Tabelle2!K412,"")</f>
        <v/>
      </c>
      <c r="F413" t="str">
        <f>IF(Tabelle2!A412&gt;0,Tabelle2!Z412,"")</f>
        <v/>
      </c>
      <c r="G413" t="str">
        <f>IF(Tabelle2!A412&gt;0,Tabelle2!T412,"")</f>
        <v/>
      </c>
      <c r="H413" t="str">
        <f>IF(Tabelle2!A412&gt;0,Tabelle2!U412,"")</f>
        <v/>
      </c>
      <c r="I413" t="str">
        <f>IF(Tabelle2!A412&gt;0,Tabelle2!W412,"")</f>
        <v/>
      </c>
      <c r="J413" t="str">
        <f>IF(Tabelle2!A412&gt;0,Tabelle2!X412,"")</f>
        <v/>
      </c>
      <c r="K413" t="str">
        <f>IF(Tabelle2!A412&gt;0,Tabelle2!M412,"")</f>
        <v/>
      </c>
      <c r="L413" t="str">
        <f>IF(Tabelle2!A412&gt;0,Tabelle2!N412,"")</f>
        <v/>
      </c>
      <c r="M413" t="str">
        <f>IF(Tabelle2!A412&gt;0,Tabelle2!O412,"")</f>
        <v/>
      </c>
      <c r="N413" s="4" t="str">
        <f>IF(Tabelle2!A412&gt;0,Tabelle2!G412,"")</f>
        <v/>
      </c>
      <c r="O413" t="str">
        <f>IF(Tabelle2!A412&gt;0,Tabelle2!H412,"")</f>
        <v/>
      </c>
      <c r="P413" s="76" t="str">
        <f>IF(Tabelle2!A412&gt;0,VLOOKUP(O413,Kunden!$B$1:$C$2000,2,FALSE),"")</f>
        <v/>
      </c>
    </row>
    <row r="414" spans="1:16" x14ac:dyDescent="0.25">
      <c r="A414" t="str">
        <f>IF(Tabelle2!A413&gt;0,Tabelle2!A413,"")</f>
        <v/>
      </c>
      <c r="B414" s="72" t="str">
        <f>IF(Tabelle2!A413&gt;0,(Tabelle2!B413)*1,"")</f>
        <v/>
      </c>
      <c r="C414" s="26" t="str">
        <f>IF(Tabelle2!A413&gt;0,Tabelle2!M413,"")</f>
        <v/>
      </c>
      <c r="D414" s="26"/>
      <c r="E414" s="3" t="str">
        <f>IF(Tabelle2!A413&gt;0,Tabelle2!K413,"")</f>
        <v/>
      </c>
      <c r="F414" t="str">
        <f>IF(Tabelle2!A413&gt;0,Tabelle2!Z413,"")</f>
        <v/>
      </c>
      <c r="G414" t="str">
        <f>IF(Tabelle2!A413&gt;0,Tabelle2!T413,"")</f>
        <v/>
      </c>
      <c r="H414" t="str">
        <f>IF(Tabelle2!A413&gt;0,Tabelle2!U413,"")</f>
        <v/>
      </c>
      <c r="I414" t="str">
        <f>IF(Tabelle2!A413&gt;0,Tabelle2!W413,"")</f>
        <v/>
      </c>
      <c r="J414" t="str">
        <f>IF(Tabelle2!A413&gt;0,Tabelle2!X413,"")</f>
        <v/>
      </c>
      <c r="K414" t="str">
        <f>IF(Tabelle2!A413&gt;0,Tabelle2!M413,"")</f>
        <v/>
      </c>
      <c r="L414" t="str">
        <f>IF(Tabelle2!A413&gt;0,Tabelle2!N413,"")</f>
        <v/>
      </c>
      <c r="M414" t="str">
        <f>IF(Tabelle2!A413&gt;0,Tabelle2!O413,"")</f>
        <v/>
      </c>
      <c r="N414" s="4" t="str">
        <f>IF(Tabelle2!A413&gt;0,Tabelle2!G413,"")</f>
        <v/>
      </c>
      <c r="O414" t="str">
        <f>IF(Tabelle2!A413&gt;0,Tabelle2!H413,"")</f>
        <v/>
      </c>
      <c r="P414" s="76" t="str">
        <f>IF(Tabelle2!A413&gt;0,VLOOKUP(O414,Kunden!$B$1:$C$2000,2,FALSE),"")</f>
        <v/>
      </c>
    </row>
    <row r="415" spans="1:16" x14ac:dyDescent="0.25">
      <c r="A415" t="str">
        <f>IF(Tabelle2!A414&gt;0,Tabelle2!A414,"")</f>
        <v/>
      </c>
      <c r="B415" s="72" t="str">
        <f>IF(Tabelle2!A414&gt;0,(Tabelle2!B414)*1,"")</f>
        <v/>
      </c>
      <c r="C415" s="26" t="str">
        <f>IF(Tabelle2!A414&gt;0,Tabelle2!M414,"")</f>
        <v/>
      </c>
      <c r="D415" s="26"/>
      <c r="E415" s="3" t="str">
        <f>IF(Tabelle2!A414&gt;0,Tabelle2!K414,"")</f>
        <v/>
      </c>
      <c r="F415" t="str">
        <f>IF(Tabelle2!A414&gt;0,Tabelle2!Z414,"")</f>
        <v/>
      </c>
      <c r="G415" t="str">
        <f>IF(Tabelle2!A414&gt;0,Tabelle2!T414,"")</f>
        <v/>
      </c>
      <c r="H415" t="str">
        <f>IF(Tabelle2!A414&gt;0,Tabelle2!U414,"")</f>
        <v/>
      </c>
      <c r="I415" t="str">
        <f>IF(Tabelle2!A414&gt;0,Tabelle2!W414,"")</f>
        <v/>
      </c>
      <c r="J415" t="str">
        <f>IF(Tabelle2!A414&gt;0,Tabelle2!X414,"")</f>
        <v/>
      </c>
      <c r="K415" t="str">
        <f>IF(Tabelle2!A414&gt;0,Tabelle2!M414,"")</f>
        <v/>
      </c>
      <c r="L415" t="str">
        <f>IF(Tabelle2!A414&gt;0,Tabelle2!N414,"")</f>
        <v/>
      </c>
      <c r="M415" t="str">
        <f>IF(Tabelle2!A414&gt;0,Tabelle2!O414,"")</f>
        <v/>
      </c>
      <c r="N415" s="4" t="str">
        <f>IF(Tabelle2!A414&gt;0,Tabelle2!G414,"")</f>
        <v/>
      </c>
      <c r="O415" t="str">
        <f>IF(Tabelle2!A414&gt;0,Tabelle2!H414,"")</f>
        <v/>
      </c>
      <c r="P415" s="76" t="str">
        <f>IF(Tabelle2!A414&gt;0,VLOOKUP(O415,Kunden!$B$1:$C$2000,2,FALSE),"")</f>
        <v/>
      </c>
    </row>
    <row r="416" spans="1:16" x14ac:dyDescent="0.25">
      <c r="A416" t="str">
        <f>IF(Tabelle2!A415&gt;0,Tabelle2!A415,"")</f>
        <v/>
      </c>
      <c r="B416" s="72" t="str">
        <f>IF(Tabelle2!A415&gt;0,(Tabelle2!B415)*1,"")</f>
        <v/>
      </c>
      <c r="C416" s="26" t="str">
        <f>IF(Tabelle2!A415&gt;0,Tabelle2!M415,"")</f>
        <v/>
      </c>
      <c r="D416" s="26"/>
      <c r="E416" s="3" t="str">
        <f>IF(Tabelle2!A415&gt;0,Tabelle2!K415,"")</f>
        <v/>
      </c>
      <c r="F416" t="str">
        <f>IF(Tabelle2!A415&gt;0,Tabelle2!Z415,"")</f>
        <v/>
      </c>
      <c r="G416" t="str">
        <f>IF(Tabelle2!A415&gt;0,Tabelle2!T415,"")</f>
        <v/>
      </c>
      <c r="H416" t="str">
        <f>IF(Tabelle2!A415&gt;0,Tabelle2!U415,"")</f>
        <v/>
      </c>
      <c r="I416" t="str">
        <f>IF(Tabelle2!A415&gt;0,Tabelle2!W415,"")</f>
        <v/>
      </c>
      <c r="J416" t="str">
        <f>IF(Tabelle2!A415&gt;0,Tabelle2!X415,"")</f>
        <v/>
      </c>
      <c r="K416" t="str">
        <f>IF(Tabelle2!A415&gt;0,Tabelle2!M415,"")</f>
        <v/>
      </c>
      <c r="L416" t="str">
        <f>IF(Tabelle2!A415&gt;0,Tabelle2!N415,"")</f>
        <v/>
      </c>
      <c r="M416" t="str">
        <f>IF(Tabelle2!A415&gt;0,Tabelle2!O415,"")</f>
        <v/>
      </c>
      <c r="N416" s="4" t="str">
        <f>IF(Tabelle2!A415&gt;0,Tabelle2!G415,"")</f>
        <v/>
      </c>
      <c r="O416" t="str">
        <f>IF(Tabelle2!A415&gt;0,Tabelle2!H415,"")</f>
        <v/>
      </c>
      <c r="P416" s="76" t="str">
        <f>IF(Tabelle2!A415&gt;0,VLOOKUP(O416,Kunden!$B$1:$C$2000,2,FALSE),"")</f>
        <v/>
      </c>
    </row>
    <row r="417" spans="1:16" x14ac:dyDescent="0.25">
      <c r="A417" t="str">
        <f>IF(Tabelle2!A416&gt;0,Tabelle2!A416,"")</f>
        <v/>
      </c>
      <c r="B417" s="72" t="str">
        <f>IF(Tabelle2!A416&gt;0,(Tabelle2!B416)*1,"")</f>
        <v/>
      </c>
      <c r="C417" s="26" t="str">
        <f>IF(Tabelle2!A416&gt;0,Tabelle2!M416,"")</f>
        <v/>
      </c>
      <c r="D417" s="26"/>
      <c r="E417" s="3" t="str">
        <f>IF(Tabelle2!A416&gt;0,Tabelle2!K416,"")</f>
        <v/>
      </c>
      <c r="F417" t="str">
        <f>IF(Tabelle2!A416&gt;0,Tabelle2!Z416,"")</f>
        <v/>
      </c>
      <c r="G417" t="str">
        <f>IF(Tabelle2!A416&gt;0,Tabelle2!T416,"")</f>
        <v/>
      </c>
      <c r="H417" t="str">
        <f>IF(Tabelle2!A416&gt;0,Tabelle2!U416,"")</f>
        <v/>
      </c>
      <c r="I417" t="str">
        <f>IF(Tabelle2!A416&gt;0,Tabelle2!W416,"")</f>
        <v/>
      </c>
      <c r="J417" t="str">
        <f>IF(Tabelle2!A416&gt;0,Tabelle2!X416,"")</f>
        <v/>
      </c>
      <c r="K417" t="str">
        <f>IF(Tabelle2!A416&gt;0,Tabelle2!M416,"")</f>
        <v/>
      </c>
      <c r="L417" t="str">
        <f>IF(Tabelle2!A416&gt;0,Tabelle2!N416,"")</f>
        <v/>
      </c>
      <c r="M417" t="str">
        <f>IF(Tabelle2!A416&gt;0,Tabelle2!O416,"")</f>
        <v/>
      </c>
      <c r="N417" s="4" t="str">
        <f>IF(Tabelle2!A416&gt;0,Tabelle2!G416,"")</f>
        <v/>
      </c>
      <c r="O417" t="str">
        <f>IF(Tabelle2!A416&gt;0,Tabelle2!H416,"")</f>
        <v/>
      </c>
      <c r="P417" s="76" t="str">
        <f>IF(Tabelle2!A416&gt;0,VLOOKUP(O417,Kunden!$B$1:$C$2000,2,FALSE),"")</f>
        <v/>
      </c>
    </row>
    <row r="418" spans="1:16" x14ac:dyDescent="0.25">
      <c r="A418" t="str">
        <f>IF(Tabelle2!A417&gt;0,Tabelle2!A417,"")</f>
        <v/>
      </c>
      <c r="B418" s="72" t="str">
        <f>IF(Tabelle2!A417&gt;0,(Tabelle2!B417)*1,"")</f>
        <v/>
      </c>
      <c r="C418" s="26" t="str">
        <f>IF(Tabelle2!A417&gt;0,Tabelle2!M417,"")</f>
        <v/>
      </c>
      <c r="D418" s="26"/>
      <c r="E418" s="3" t="str">
        <f>IF(Tabelle2!A417&gt;0,Tabelle2!K417,"")</f>
        <v/>
      </c>
      <c r="F418" t="str">
        <f>IF(Tabelle2!A417&gt;0,Tabelle2!Z417,"")</f>
        <v/>
      </c>
      <c r="G418" t="str">
        <f>IF(Tabelle2!A417&gt;0,Tabelle2!T417,"")</f>
        <v/>
      </c>
      <c r="H418" t="str">
        <f>IF(Tabelle2!A417&gt;0,Tabelle2!U417,"")</f>
        <v/>
      </c>
      <c r="I418" t="str">
        <f>IF(Tabelle2!A417&gt;0,Tabelle2!W417,"")</f>
        <v/>
      </c>
      <c r="J418" t="str">
        <f>IF(Tabelle2!A417&gt;0,Tabelle2!X417,"")</f>
        <v/>
      </c>
      <c r="K418" t="str">
        <f>IF(Tabelle2!A417&gt;0,Tabelle2!M417,"")</f>
        <v/>
      </c>
      <c r="L418" t="str">
        <f>IF(Tabelle2!A417&gt;0,Tabelle2!N417,"")</f>
        <v/>
      </c>
      <c r="M418" t="str">
        <f>IF(Tabelle2!A417&gt;0,Tabelle2!O417,"")</f>
        <v/>
      </c>
      <c r="N418" s="4" t="str">
        <f>IF(Tabelle2!A417&gt;0,Tabelle2!G417,"")</f>
        <v/>
      </c>
      <c r="O418" t="str">
        <f>IF(Tabelle2!A417&gt;0,Tabelle2!H417,"")</f>
        <v/>
      </c>
      <c r="P418" s="76" t="str">
        <f>IF(Tabelle2!A417&gt;0,VLOOKUP(O418,Kunden!$B$1:$C$2000,2,FALSE),"")</f>
        <v/>
      </c>
    </row>
    <row r="419" spans="1:16" x14ac:dyDescent="0.25">
      <c r="A419" t="str">
        <f>IF(Tabelle2!A418&gt;0,Tabelle2!A418,"")</f>
        <v/>
      </c>
      <c r="B419" s="72" t="str">
        <f>IF(Tabelle2!A418&gt;0,(Tabelle2!B418)*1,"")</f>
        <v/>
      </c>
      <c r="C419" s="26" t="str">
        <f>IF(Tabelle2!A418&gt;0,Tabelle2!M418,"")</f>
        <v/>
      </c>
      <c r="D419" s="26"/>
      <c r="E419" s="3" t="str">
        <f>IF(Tabelle2!A418&gt;0,Tabelle2!K418,"")</f>
        <v/>
      </c>
      <c r="F419" t="str">
        <f>IF(Tabelle2!A418&gt;0,Tabelle2!Z418,"")</f>
        <v/>
      </c>
      <c r="G419" t="str">
        <f>IF(Tabelle2!A418&gt;0,Tabelle2!T418,"")</f>
        <v/>
      </c>
      <c r="H419" t="str">
        <f>IF(Tabelle2!A418&gt;0,Tabelle2!U418,"")</f>
        <v/>
      </c>
      <c r="I419" t="str">
        <f>IF(Tabelle2!A418&gt;0,Tabelle2!W418,"")</f>
        <v/>
      </c>
      <c r="J419" t="str">
        <f>IF(Tabelle2!A418&gt;0,Tabelle2!X418,"")</f>
        <v/>
      </c>
      <c r="K419" t="str">
        <f>IF(Tabelle2!A418&gt;0,Tabelle2!M418,"")</f>
        <v/>
      </c>
      <c r="L419" t="str">
        <f>IF(Tabelle2!A418&gt;0,Tabelle2!N418,"")</f>
        <v/>
      </c>
      <c r="M419" t="str">
        <f>IF(Tabelle2!A418&gt;0,Tabelle2!O418,"")</f>
        <v/>
      </c>
      <c r="N419" s="4" t="str">
        <f>IF(Tabelle2!A418&gt;0,Tabelle2!G418,"")</f>
        <v/>
      </c>
      <c r="O419" t="str">
        <f>IF(Tabelle2!A418&gt;0,Tabelle2!H418,"")</f>
        <v/>
      </c>
      <c r="P419" s="76" t="str">
        <f>IF(Tabelle2!A418&gt;0,VLOOKUP(O419,Kunden!$B$1:$C$2000,2,FALSE),"")</f>
        <v/>
      </c>
    </row>
    <row r="420" spans="1:16" x14ac:dyDescent="0.25">
      <c r="A420" t="str">
        <f>IF(Tabelle2!A419&gt;0,Tabelle2!A419,"")</f>
        <v/>
      </c>
      <c r="B420" s="72" t="str">
        <f>IF(Tabelle2!A419&gt;0,(Tabelle2!B419)*1,"")</f>
        <v/>
      </c>
      <c r="C420" s="26" t="str">
        <f>IF(Tabelle2!A419&gt;0,Tabelle2!M419,"")</f>
        <v/>
      </c>
      <c r="D420" s="26"/>
      <c r="E420" s="3" t="str">
        <f>IF(Tabelle2!A419&gt;0,Tabelle2!K419,"")</f>
        <v/>
      </c>
      <c r="F420" t="str">
        <f>IF(Tabelle2!A419&gt;0,Tabelle2!Z419,"")</f>
        <v/>
      </c>
      <c r="G420" t="str">
        <f>IF(Tabelle2!A419&gt;0,Tabelle2!T419,"")</f>
        <v/>
      </c>
      <c r="H420" t="str">
        <f>IF(Tabelle2!A419&gt;0,Tabelle2!U419,"")</f>
        <v/>
      </c>
      <c r="I420" t="str">
        <f>IF(Tabelle2!A419&gt;0,Tabelle2!W419,"")</f>
        <v/>
      </c>
      <c r="J420" t="str">
        <f>IF(Tabelle2!A419&gt;0,Tabelle2!X419,"")</f>
        <v/>
      </c>
      <c r="K420" t="str">
        <f>IF(Tabelle2!A419&gt;0,Tabelle2!M419,"")</f>
        <v/>
      </c>
      <c r="L420" t="str">
        <f>IF(Tabelle2!A419&gt;0,Tabelle2!N419,"")</f>
        <v/>
      </c>
      <c r="M420" t="str">
        <f>IF(Tabelle2!A419&gt;0,Tabelle2!O419,"")</f>
        <v/>
      </c>
      <c r="N420" s="4" t="str">
        <f>IF(Tabelle2!A419&gt;0,Tabelle2!G419,"")</f>
        <v/>
      </c>
      <c r="O420" t="str">
        <f>IF(Tabelle2!A419&gt;0,Tabelle2!H419,"")</f>
        <v/>
      </c>
      <c r="P420" s="76" t="str">
        <f>IF(Tabelle2!A419&gt;0,VLOOKUP(O420,Kunden!$B$1:$C$2000,2,FALSE),"")</f>
        <v/>
      </c>
    </row>
    <row r="421" spans="1:16" x14ac:dyDescent="0.25">
      <c r="A421" t="str">
        <f>IF(Tabelle2!A420&gt;0,Tabelle2!A420,"")</f>
        <v/>
      </c>
      <c r="B421" s="72" t="str">
        <f>IF(Tabelle2!A420&gt;0,(Tabelle2!B420)*1,"")</f>
        <v/>
      </c>
      <c r="C421" s="26" t="str">
        <f>IF(Tabelle2!A420&gt;0,Tabelle2!M420,"")</f>
        <v/>
      </c>
      <c r="D421" s="26"/>
      <c r="E421" s="3" t="str">
        <f>IF(Tabelle2!A420&gt;0,Tabelle2!K420,"")</f>
        <v/>
      </c>
      <c r="F421" t="str">
        <f>IF(Tabelle2!A420&gt;0,Tabelle2!Z420,"")</f>
        <v/>
      </c>
      <c r="G421" t="str">
        <f>IF(Tabelle2!A420&gt;0,Tabelle2!T420,"")</f>
        <v/>
      </c>
      <c r="H421" t="str">
        <f>IF(Tabelle2!A420&gt;0,Tabelle2!U420,"")</f>
        <v/>
      </c>
      <c r="I421" t="str">
        <f>IF(Tabelle2!A420&gt;0,Tabelle2!W420,"")</f>
        <v/>
      </c>
      <c r="J421" t="str">
        <f>IF(Tabelle2!A420&gt;0,Tabelle2!X420,"")</f>
        <v/>
      </c>
      <c r="K421" t="str">
        <f>IF(Tabelle2!A420&gt;0,Tabelle2!M420,"")</f>
        <v/>
      </c>
      <c r="L421" t="str">
        <f>IF(Tabelle2!A420&gt;0,Tabelle2!N420,"")</f>
        <v/>
      </c>
      <c r="M421" t="str">
        <f>IF(Tabelle2!A420&gt;0,Tabelle2!O420,"")</f>
        <v/>
      </c>
      <c r="N421" s="4" t="str">
        <f>IF(Tabelle2!A420&gt;0,Tabelle2!G420,"")</f>
        <v/>
      </c>
      <c r="O421" t="str">
        <f>IF(Tabelle2!A420&gt;0,Tabelle2!H420,"")</f>
        <v/>
      </c>
      <c r="P421" s="76" t="str">
        <f>IF(Tabelle2!A420&gt;0,VLOOKUP(O421,Kunden!$B$1:$C$2000,2,FALSE),"")</f>
        <v/>
      </c>
    </row>
    <row r="422" spans="1:16" x14ac:dyDescent="0.25">
      <c r="A422" t="str">
        <f>IF(Tabelle2!A421&gt;0,Tabelle2!A421,"")</f>
        <v/>
      </c>
      <c r="B422" s="72" t="str">
        <f>IF(Tabelle2!A421&gt;0,(Tabelle2!B421)*1,"")</f>
        <v/>
      </c>
      <c r="C422" s="26" t="str">
        <f>IF(Tabelle2!A421&gt;0,Tabelle2!M421,"")</f>
        <v/>
      </c>
      <c r="D422" s="26"/>
      <c r="E422" s="3" t="str">
        <f>IF(Tabelle2!A421&gt;0,Tabelle2!K421,"")</f>
        <v/>
      </c>
      <c r="F422" t="str">
        <f>IF(Tabelle2!A421&gt;0,Tabelle2!Z421,"")</f>
        <v/>
      </c>
      <c r="G422" t="str">
        <f>IF(Tabelle2!A421&gt;0,Tabelle2!T421,"")</f>
        <v/>
      </c>
      <c r="H422" t="str">
        <f>IF(Tabelle2!A421&gt;0,Tabelle2!U421,"")</f>
        <v/>
      </c>
      <c r="I422" t="str">
        <f>IF(Tabelle2!A421&gt;0,Tabelle2!W421,"")</f>
        <v/>
      </c>
      <c r="J422" t="str">
        <f>IF(Tabelle2!A421&gt;0,Tabelle2!X421,"")</f>
        <v/>
      </c>
      <c r="K422" t="str">
        <f>IF(Tabelle2!A421&gt;0,Tabelle2!M421,"")</f>
        <v/>
      </c>
      <c r="L422" t="str">
        <f>IF(Tabelle2!A421&gt;0,Tabelle2!N421,"")</f>
        <v/>
      </c>
      <c r="M422" t="str">
        <f>IF(Tabelle2!A421&gt;0,Tabelle2!O421,"")</f>
        <v/>
      </c>
      <c r="N422" s="4" t="str">
        <f>IF(Tabelle2!A421&gt;0,Tabelle2!G421,"")</f>
        <v/>
      </c>
      <c r="O422" t="str">
        <f>IF(Tabelle2!A421&gt;0,Tabelle2!H421,"")</f>
        <v/>
      </c>
      <c r="P422" s="76" t="str">
        <f>IF(Tabelle2!A421&gt;0,VLOOKUP(O422,Kunden!$B$1:$C$2000,2,FALSE),"")</f>
        <v/>
      </c>
    </row>
    <row r="423" spans="1:16" x14ac:dyDescent="0.25">
      <c r="A423" t="str">
        <f>IF(Tabelle2!A422&gt;0,Tabelle2!A422,"")</f>
        <v/>
      </c>
      <c r="B423" s="72" t="str">
        <f>IF(Tabelle2!A422&gt;0,(Tabelle2!B422)*1,"")</f>
        <v/>
      </c>
      <c r="C423" s="26" t="str">
        <f>IF(Tabelle2!A422&gt;0,Tabelle2!M422,"")</f>
        <v/>
      </c>
      <c r="D423" s="26"/>
      <c r="E423" s="3" t="str">
        <f>IF(Tabelle2!A422&gt;0,Tabelle2!K422,"")</f>
        <v/>
      </c>
      <c r="F423" t="str">
        <f>IF(Tabelle2!A422&gt;0,Tabelle2!Z422,"")</f>
        <v/>
      </c>
      <c r="G423" t="str">
        <f>IF(Tabelle2!A422&gt;0,Tabelle2!T422,"")</f>
        <v/>
      </c>
      <c r="H423" t="str">
        <f>IF(Tabelle2!A422&gt;0,Tabelle2!U422,"")</f>
        <v/>
      </c>
      <c r="I423" t="str">
        <f>IF(Tabelle2!A422&gt;0,Tabelle2!W422,"")</f>
        <v/>
      </c>
      <c r="J423" t="str">
        <f>IF(Tabelle2!A422&gt;0,Tabelle2!X422,"")</f>
        <v/>
      </c>
      <c r="K423" t="str">
        <f>IF(Tabelle2!A422&gt;0,Tabelle2!M422,"")</f>
        <v/>
      </c>
      <c r="L423" t="str">
        <f>IF(Tabelle2!A422&gt;0,Tabelle2!N422,"")</f>
        <v/>
      </c>
      <c r="M423" t="str">
        <f>IF(Tabelle2!A422&gt;0,Tabelle2!O422,"")</f>
        <v/>
      </c>
      <c r="N423" s="4" t="str">
        <f>IF(Tabelle2!A422&gt;0,Tabelle2!G422,"")</f>
        <v/>
      </c>
      <c r="O423" t="str">
        <f>IF(Tabelle2!A422&gt;0,Tabelle2!H422,"")</f>
        <v/>
      </c>
      <c r="P423" s="76" t="str">
        <f>IF(Tabelle2!A422&gt;0,VLOOKUP(O423,Kunden!$B$1:$C$2000,2,FALSE),"")</f>
        <v/>
      </c>
    </row>
    <row r="424" spans="1:16" x14ac:dyDescent="0.25">
      <c r="A424" t="str">
        <f>IF(Tabelle2!A423&gt;0,Tabelle2!A423,"")</f>
        <v/>
      </c>
      <c r="B424" s="72" t="str">
        <f>IF(Tabelle2!A423&gt;0,(Tabelle2!B423)*1,"")</f>
        <v/>
      </c>
      <c r="C424" s="26" t="str">
        <f>IF(Tabelle2!A423&gt;0,Tabelle2!M423,"")</f>
        <v/>
      </c>
      <c r="D424" s="26"/>
      <c r="E424" s="3" t="str">
        <f>IF(Tabelle2!A423&gt;0,Tabelle2!K423,"")</f>
        <v/>
      </c>
      <c r="F424" t="str">
        <f>IF(Tabelle2!A423&gt;0,Tabelle2!Z423,"")</f>
        <v/>
      </c>
      <c r="G424" t="str">
        <f>IF(Tabelle2!A423&gt;0,Tabelle2!T423,"")</f>
        <v/>
      </c>
      <c r="H424" t="str">
        <f>IF(Tabelle2!A423&gt;0,Tabelle2!U423,"")</f>
        <v/>
      </c>
      <c r="I424" t="str">
        <f>IF(Tabelle2!A423&gt;0,Tabelle2!W423,"")</f>
        <v/>
      </c>
      <c r="J424" t="str">
        <f>IF(Tabelle2!A423&gt;0,Tabelle2!X423,"")</f>
        <v/>
      </c>
      <c r="K424" t="str">
        <f>IF(Tabelle2!A423&gt;0,Tabelle2!M423,"")</f>
        <v/>
      </c>
      <c r="L424" t="str">
        <f>IF(Tabelle2!A423&gt;0,Tabelle2!N423,"")</f>
        <v/>
      </c>
      <c r="M424" t="str">
        <f>IF(Tabelle2!A423&gt;0,Tabelle2!O423,"")</f>
        <v/>
      </c>
      <c r="N424" s="4" t="str">
        <f>IF(Tabelle2!A423&gt;0,Tabelle2!G423,"")</f>
        <v/>
      </c>
      <c r="O424" t="str">
        <f>IF(Tabelle2!A423&gt;0,Tabelle2!H423,"")</f>
        <v/>
      </c>
      <c r="P424" s="76" t="str">
        <f>IF(Tabelle2!A423&gt;0,VLOOKUP(O424,Kunden!$B$1:$C$2000,2,FALSE),"")</f>
        <v/>
      </c>
    </row>
    <row r="425" spans="1:16" x14ac:dyDescent="0.25">
      <c r="A425" t="str">
        <f>IF(Tabelle2!A424&gt;0,Tabelle2!A424,"")</f>
        <v/>
      </c>
      <c r="B425" s="72" t="str">
        <f>IF(Tabelle2!A424&gt;0,(Tabelle2!B424)*1,"")</f>
        <v/>
      </c>
      <c r="C425" s="26" t="str">
        <f>IF(Tabelle2!A424&gt;0,Tabelle2!M424,"")</f>
        <v/>
      </c>
      <c r="D425" s="26"/>
      <c r="E425" s="3" t="str">
        <f>IF(Tabelle2!A424&gt;0,Tabelle2!K424,"")</f>
        <v/>
      </c>
      <c r="F425" t="str">
        <f>IF(Tabelle2!A424&gt;0,Tabelle2!Z424,"")</f>
        <v/>
      </c>
      <c r="G425" t="str">
        <f>IF(Tabelle2!A424&gt;0,Tabelle2!T424,"")</f>
        <v/>
      </c>
      <c r="H425" t="str">
        <f>IF(Tabelle2!A424&gt;0,Tabelle2!U424,"")</f>
        <v/>
      </c>
      <c r="I425" t="str">
        <f>IF(Tabelle2!A424&gt;0,Tabelle2!W424,"")</f>
        <v/>
      </c>
      <c r="J425" t="str">
        <f>IF(Tabelle2!A424&gt;0,Tabelle2!X424,"")</f>
        <v/>
      </c>
      <c r="K425" t="str">
        <f>IF(Tabelle2!A424&gt;0,Tabelle2!M424,"")</f>
        <v/>
      </c>
      <c r="L425" t="str">
        <f>IF(Tabelle2!A424&gt;0,Tabelle2!N424,"")</f>
        <v/>
      </c>
      <c r="M425" t="str">
        <f>IF(Tabelle2!A424&gt;0,Tabelle2!O424,"")</f>
        <v/>
      </c>
      <c r="N425" s="4" t="str">
        <f>IF(Tabelle2!A424&gt;0,Tabelle2!G424,"")</f>
        <v/>
      </c>
      <c r="O425" t="str">
        <f>IF(Tabelle2!A424&gt;0,Tabelle2!H424,"")</f>
        <v/>
      </c>
      <c r="P425" s="76" t="str">
        <f>IF(Tabelle2!A424&gt;0,VLOOKUP(O425,Kunden!$B$1:$C$2000,2,FALSE),"")</f>
        <v/>
      </c>
    </row>
    <row r="426" spans="1:16" x14ac:dyDescent="0.25">
      <c r="A426" t="str">
        <f>IF(Tabelle2!A425&gt;0,Tabelle2!A425,"")</f>
        <v/>
      </c>
      <c r="B426" s="72" t="str">
        <f>IF(Tabelle2!A425&gt;0,(Tabelle2!B425)*1,"")</f>
        <v/>
      </c>
      <c r="C426" s="26" t="str">
        <f>IF(Tabelle2!A425&gt;0,Tabelle2!M425,"")</f>
        <v/>
      </c>
      <c r="D426" s="26"/>
      <c r="E426" s="3" t="str">
        <f>IF(Tabelle2!A425&gt;0,Tabelle2!K425,"")</f>
        <v/>
      </c>
      <c r="F426" t="str">
        <f>IF(Tabelle2!A425&gt;0,Tabelle2!Z425,"")</f>
        <v/>
      </c>
      <c r="G426" t="str">
        <f>IF(Tabelle2!A425&gt;0,Tabelle2!T425,"")</f>
        <v/>
      </c>
      <c r="H426" t="str">
        <f>IF(Tabelle2!A425&gt;0,Tabelle2!U425,"")</f>
        <v/>
      </c>
      <c r="I426" t="str">
        <f>IF(Tabelle2!A425&gt;0,Tabelle2!W425,"")</f>
        <v/>
      </c>
      <c r="J426" t="str">
        <f>IF(Tabelle2!A425&gt;0,Tabelle2!X425,"")</f>
        <v/>
      </c>
      <c r="K426" t="str">
        <f>IF(Tabelle2!A425&gt;0,Tabelle2!M425,"")</f>
        <v/>
      </c>
      <c r="L426" t="str">
        <f>IF(Tabelle2!A425&gt;0,Tabelle2!N425,"")</f>
        <v/>
      </c>
      <c r="M426" t="str">
        <f>IF(Tabelle2!A425&gt;0,Tabelle2!O425,"")</f>
        <v/>
      </c>
      <c r="N426" s="4" t="str">
        <f>IF(Tabelle2!A425&gt;0,Tabelle2!G425,"")</f>
        <v/>
      </c>
      <c r="O426" t="str">
        <f>IF(Tabelle2!A425&gt;0,Tabelle2!H425,"")</f>
        <v/>
      </c>
      <c r="P426" s="76" t="str">
        <f>IF(Tabelle2!A425&gt;0,VLOOKUP(O426,Kunden!$B$1:$C$2000,2,FALSE),"")</f>
        <v/>
      </c>
    </row>
    <row r="427" spans="1:16" x14ac:dyDescent="0.25">
      <c r="A427" t="str">
        <f>IF(Tabelle2!A426&gt;0,Tabelle2!A426,"")</f>
        <v/>
      </c>
      <c r="B427" s="72" t="str">
        <f>IF(Tabelle2!A426&gt;0,(Tabelle2!B426)*1,"")</f>
        <v/>
      </c>
      <c r="C427" s="26" t="str">
        <f>IF(Tabelle2!A426&gt;0,Tabelle2!M426,"")</f>
        <v/>
      </c>
      <c r="D427" s="26"/>
      <c r="E427" s="3" t="str">
        <f>IF(Tabelle2!A426&gt;0,Tabelle2!K426,"")</f>
        <v/>
      </c>
      <c r="F427" t="str">
        <f>IF(Tabelle2!A426&gt;0,Tabelle2!Z426,"")</f>
        <v/>
      </c>
      <c r="G427" t="str">
        <f>IF(Tabelle2!A426&gt;0,Tabelle2!T426,"")</f>
        <v/>
      </c>
      <c r="H427" t="str">
        <f>IF(Tabelle2!A426&gt;0,Tabelle2!U426,"")</f>
        <v/>
      </c>
      <c r="I427" t="str">
        <f>IF(Tabelle2!A426&gt;0,Tabelle2!W426,"")</f>
        <v/>
      </c>
      <c r="J427" t="str">
        <f>IF(Tabelle2!A426&gt;0,Tabelle2!X426,"")</f>
        <v/>
      </c>
      <c r="K427" t="str">
        <f>IF(Tabelle2!A426&gt;0,Tabelle2!M426,"")</f>
        <v/>
      </c>
      <c r="L427" t="str">
        <f>IF(Tabelle2!A426&gt;0,Tabelle2!N426,"")</f>
        <v/>
      </c>
      <c r="M427" t="str">
        <f>IF(Tabelle2!A426&gt;0,Tabelle2!O426,"")</f>
        <v/>
      </c>
      <c r="N427" s="4" t="str">
        <f>IF(Tabelle2!A426&gt;0,Tabelle2!G426,"")</f>
        <v/>
      </c>
      <c r="O427" t="str">
        <f>IF(Tabelle2!A426&gt;0,Tabelle2!H426,"")</f>
        <v/>
      </c>
      <c r="P427" s="76" t="str">
        <f>IF(Tabelle2!A426&gt;0,VLOOKUP(O427,Kunden!$B$1:$C$2000,2,FALSE),"")</f>
        <v/>
      </c>
    </row>
    <row r="428" spans="1:16" x14ac:dyDescent="0.25">
      <c r="A428" t="str">
        <f>IF(Tabelle2!A427&gt;0,Tabelle2!A427,"")</f>
        <v/>
      </c>
      <c r="B428" s="72" t="str">
        <f>IF(Tabelle2!A427&gt;0,(Tabelle2!B427)*1,"")</f>
        <v/>
      </c>
      <c r="C428" s="26" t="str">
        <f>IF(Tabelle2!A427&gt;0,Tabelle2!M427,"")</f>
        <v/>
      </c>
      <c r="D428" s="26"/>
      <c r="E428" s="3" t="str">
        <f>IF(Tabelle2!A427&gt;0,Tabelle2!K427,"")</f>
        <v/>
      </c>
      <c r="F428" t="str">
        <f>IF(Tabelle2!A427&gt;0,Tabelle2!Z427,"")</f>
        <v/>
      </c>
      <c r="G428" t="str">
        <f>IF(Tabelle2!A427&gt;0,Tabelle2!T427,"")</f>
        <v/>
      </c>
      <c r="H428" t="str">
        <f>IF(Tabelle2!A427&gt;0,Tabelle2!U427,"")</f>
        <v/>
      </c>
      <c r="I428" t="str">
        <f>IF(Tabelle2!A427&gt;0,Tabelle2!W427,"")</f>
        <v/>
      </c>
      <c r="J428" t="str">
        <f>IF(Tabelle2!A427&gt;0,Tabelle2!X427,"")</f>
        <v/>
      </c>
      <c r="K428" t="str">
        <f>IF(Tabelle2!A427&gt;0,Tabelle2!M427,"")</f>
        <v/>
      </c>
      <c r="L428" t="str">
        <f>IF(Tabelle2!A427&gt;0,Tabelle2!N427,"")</f>
        <v/>
      </c>
      <c r="M428" t="str">
        <f>IF(Tabelle2!A427&gt;0,Tabelle2!O427,"")</f>
        <v/>
      </c>
      <c r="N428" s="4" t="str">
        <f>IF(Tabelle2!A427&gt;0,Tabelle2!G427,"")</f>
        <v/>
      </c>
      <c r="O428" t="str">
        <f>IF(Tabelle2!A427&gt;0,Tabelle2!H427,"")</f>
        <v/>
      </c>
      <c r="P428" s="76" t="str">
        <f>IF(Tabelle2!A427&gt;0,VLOOKUP(O428,Kunden!$B$1:$C$2000,2,FALSE),"")</f>
        <v/>
      </c>
    </row>
    <row r="429" spans="1:16" x14ac:dyDescent="0.25">
      <c r="A429" t="str">
        <f>IF(Tabelle2!A428&gt;0,Tabelle2!A428,"")</f>
        <v/>
      </c>
      <c r="B429" s="72" t="str">
        <f>IF(Tabelle2!A428&gt;0,(Tabelle2!B428)*1,"")</f>
        <v/>
      </c>
      <c r="C429" s="26" t="str">
        <f>IF(Tabelle2!A428&gt;0,Tabelle2!M428,"")</f>
        <v/>
      </c>
      <c r="D429" s="26"/>
      <c r="E429" s="3" t="str">
        <f>IF(Tabelle2!A428&gt;0,Tabelle2!K428,"")</f>
        <v/>
      </c>
      <c r="F429" t="str">
        <f>IF(Tabelle2!A428&gt;0,Tabelle2!Z428,"")</f>
        <v/>
      </c>
      <c r="G429" t="str">
        <f>IF(Tabelle2!A428&gt;0,Tabelle2!T428,"")</f>
        <v/>
      </c>
      <c r="H429" t="str">
        <f>IF(Tabelle2!A428&gt;0,Tabelle2!U428,"")</f>
        <v/>
      </c>
      <c r="I429" t="str">
        <f>IF(Tabelle2!A428&gt;0,Tabelle2!W428,"")</f>
        <v/>
      </c>
      <c r="J429" t="str">
        <f>IF(Tabelle2!A428&gt;0,Tabelle2!X428,"")</f>
        <v/>
      </c>
      <c r="K429" t="str">
        <f>IF(Tabelle2!A428&gt;0,Tabelle2!M428,"")</f>
        <v/>
      </c>
      <c r="L429" t="str">
        <f>IF(Tabelle2!A428&gt;0,Tabelle2!N428,"")</f>
        <v/>
      </c>
      <c r="M429" t="str">
        <f>IF(Tabelle2!A428&gt;0,Tabelle2!O428,"")</f>
        <v/>
      </c>
      <c r="N429" s="4" t="str">
        <f>IF(Tabelle2!A428&gt;0,Tabelle2!G428,"")</f>
        <v/>
      </c>
      <c r="O429" t="str">
        <f>IF(Tabelle2!A428&gt;0,Tabelle2!H428,"")</f>
        <v/>
      </c>
      <c r="P429" s="76" t="str">
        <f>IF(Tabelle2!A428&gt;0,VLOOKUP(O429,Kunden!$B$1:$C$2000,2,FALSE),"")</f>
        <v/>
      </c>
    </row>
    <row r="430" spans="1:16" x14ac:dyDescent="0.25">
      <c r="A430" t="str">
        <f>IF(Tabelle2!A429&gt;0,Tabelle2!A429,"")</f>
        <v/>
      </c>
      <c r="B430" s="72" t="str">
        <f>IF(Tabelle2!A429&gt;0,(Tabelle2!B429)*1,"")</f>
        <v/>
      </c>
      <c r="C430" s="26" t="str">
        <f>IF(Tabelle2!A429&gt;0,Tabelle2!M429,"")</f>
        <v/>
      </c>
      <c r="D430" s="26"/>
      <c r="E430" s="3" t="str">
        <f>IF(Tabelle2!A429&gt;0,Tabelle2!K429,"")</f>
        <v/>
      </c>
      <c r="F430" t="str">
        <f>IF(Tabelle2!A429&gt;0,Tabelle2!Z429,"")</f>
        <v/>
      </c>
      <c r="G430" t="str">
        <f>IF(Tabelle2!A429&gt;0,Tabelle2!T429,"")</f>
        <v/>
      </c>
      <c r="H430" t="str">
        <f>IF(Tabelle2!A429&gt;0,Tabelle2!U429,"")</f>
        <v/>
      </c>
      <c r="I430" t="str">
        <f>IF(Tabelle2!A429&gt;0,Tabelle2!W429,"")</f>
        <v/>
      </c>
      <c r="J430" t="str">
        <f>IF(Tabelle2!A429&gt;0,Tabelle2!X429,"")</f>
        <v/>
      </c>
      <c r="K430" t="str">
        <f>IF(Tabelle2!A429&gt;0,Tabelle2!M429,"")</f>
        <v/>
      </c>
      <c r="L430" t="str">
        <f>IF(Tabelle2!A429&gt;0,Tabelle2!N429,"")</f>
        <v/>
      </c>
      <c r="M430" t="str">
        <f>IF(Tabelle2!A429&gt;0,Tabelle2!O429,"")</f>
        <v/>
      </c>
      <c r="N430" s="4" t="str">
        <f>IF(Tabelle2!A429&gt;0,Tabelle2!G429,"")</f>
        <v/>
      </c>
      <c r="O430" t="str">
        <f>IF(Tabelle2!A429&gt;0,Tabelle2!H429,"")</f>
        <v/>
      </c>
      <c r="P430" s="76" t="str">
        <f>IF(Tabelle2!A429&gt;0,VLOOKUP(O430,Kunden!$B$1:$C$2000,2,FALSE),"")</f>
        <v/>
      </c>
    </row>
    <row r="431" spans="1:16" x14ac:dyDescent="0.25">
      <c r="A431" t="str">
        <f>IF(Tabelle2!A430&gt;0,Tabelle2!A430,"")</f>
        <v/>
      </c>
      <c r="B431" s="72" t="str">
        <f>IF(Tabelle2!A430&gt;0,(Tabelle2!B430)*1,"")</f>
        <v/>
      </c>
      <c r="C431" s="26" t="str">
        <f>IF(Tabelle2!A430&gt;0,Tabelle2!M430,"")</f>
        <v/>
      </c>
      <c r="D431" s="26"/>
      <c r="E431" s="3" t="str">
        <f>IF(Tabelle2!A430&gt;0,Tabelle2!K430,"")</f>
        <v/>
      </c>
      <c r="F431" t="str">
        <f>IF(Tabelle2!A430&gt;0,Tabelle2!Z430,"")</f>
        <v/>
      </c>
      <c r="G431" t="str">
        <f>IF(Tabelle2!A430&gt;0,Tabelle2!T430,"")</f>
        <v/>
      </c>
      <c r="H431" t="str">
        <f>IF(Tabelle2!A430&gt;0,Tabelle2!U430,"")</f>
        <v/>
      </c>
      <c r="I431" t="str">
        <f>IF(Tabelle2!A430&gt;0,Tabelle2!W430,"")</f>
        <v/>
      </c>
      <c r="J431" t="str">
        <f>IF(Tabelle2!A430&gt;0,Tabelle2!X430,"")</f>
        <v/>
      </c>
      <c r="K431" t="str">
        <f>IF(Tabelle2!A430&gt;0,Tabelle2!M430,"")</f>
        <v/>
      </c>
      <c r="L431" t="str">
        <f>IF(Tabelle2!A430&gt;0,Tabelle2!N430,"")</f>
        <v/>
      </c>
      <c r="M431" t="str">
        <f>IF(Tabelle2!A430&gt;0,Tabelle2!O430,"")</f>
        <v/>
      </c>
      <c r="N431" s="4" t="str">
        <f>IF(Tabelle2!A430&gt;0,Tabelle2!G430,"")</f>
        <v/>
      </c>
      <c r="O431" t="str">
        <f>IF(Tabelle2!A430&gt;0,Tabelle2!H430,"")</f>
        <v/>
      </c>
      <c r="P431" s="76" t="str">
        <f>IF(Tabelle2!A430&gt;0,VLOOKUP(O431,Kunden!$B$1:$C$2000,2,FALSE),"")</f>
        <v/>
      </c>
    </row>
    <row r="432" spans="1:16" x14ac:dyDescent="0.25">
      <c r="A432" t="str">
        <f>IF(Tabelle2!A431&gt;0,Tabelle2!A431,"")</f>
        <v/>
      </c>
      <c r="B432" s="72" t="str">
        <f>IF(Tabelle2!A431&gt;0,(Tabelle2!B431)*1,"")</f>
        <v/>
      </c>
      <c r="C432" s="26" t="str">
        <f>IF(Tabelle2!A431&gt;0,Tabelle2!M431,"")</f>
        <v/>
      </c>
      <c r="D432" s="26"/>
      <c r="E432" s="3" t="str">
        <f>IF(Tabelle2!A431&gt;0,Tabelle2!K431,"")</f>
        <v/>
      </c>
      <c r="F432" t="str">
        <f>IF(Tabelle2!A431&gt;0,Tabelle2!Z431,"")</f>
        <v/>
      </c>
      <c r="G432" t="str">
        <f>IF(Tabelle2!A431&gt;0,Tabelle2!T431,"")</f>
        <v/>
      </c>
      <c r="H432" t="str">
        <f>IF(Tabelle2!A431&gt;0,Tabelle2!U431,"")</f>
        <v/>
      </c>
      <c r="I432" t="str">
        <f>IF(Tabelle2!A431&gt;0,Tabelle2!W431,"")</f>
        <v/>
      </c>
      <c r="J432" t="str">
        <f>IF(Tabelle2!A431&gt;0,Tabelle2!X431,"")</f>
        <v/>
      </c>
      <c r="K432" t="str">
        <f>IF(Tabelle2!A431&gt;0,Tabelle2!M431,"")</f>
        <v/>
      </c>
      <c r="L432" t="str">
        <f>IF(Tabelle2!A431&gt;0,Tabelle2!N431,"")</f>
        <v/>
      </c>
      <c r="M432" t="str">
        <f>IF(Tabelle2!A431&gt;0,Tabelle2!O431,"")</f>
        <v/>
      </c>
      <c r="N432" s="4" t="str">
        <f>IF(Tabelle2!A431&gt;0,Tabelle2!G431,"")</f>
        <v/>
      </c>
      <c r="O432" t="str">
        <f>IF(Tabelle2!A431&gt;0,Tabelle2!H431,"")</f>
        <v/>
      </c>
      <c r="P432" s="76" t="str">
        <f>IF(Tabelle2!A431&gt;0,VLOOKUP(O432,Kunden!$B$1:$C$2000,2,FALSE),"")</f>
        <v/>
      </c>
    </row>
    <row r="433" spans="1:16" x14ac:dyDescent="0.25">
      <c r="A433" t="str">
        <f>IF(Tabelle2!A432&gt;0,Tabelle2!A432,"")</f>
        <v/>
      </c>
      <c r="B433" s="72" t="str">
        <f>IF(Tabelle2!A432&gt;0,(Tabelle2!B432)*1,"")</f>
        <v/>
      </c>
      <c r="C433" s="26" t="str">
        <f>IF(Tabelle2!A432&gt;0,Tabelle2!M432,"")</f>
        <v/>
      </c>
      <c r="D433" s="26"/>
      <c r="E433" s="3" t="str">
        <f>IF(Tabelle2!A432&gt;0,Tabelle2!K432,"")</f>
        <v/>
      </c>
      <c r="F433" t="str">
        <f>IF(Tabelle2!A432&gt;0,Tabelle2!Z432,"")</f>
        <v/>
      </c>
      <c r="G433" t="str">
        <f>IF(Tabelle2!A432&gt;0,Tabelle2!T432,"")</f>
        <v/>
      </c>
      <c r="H433" t="str">
        <f>IF(Tabelle2!A432&gt;0,Tabelle2!U432,"")</f>
        <v/>
      </c>
      <c r="I433" t="str">
        <f>IF(Tabelle2!A432&gt;0,Tabelle2!W432,"")</f>
        <v/>
      </c>
      <c r="J433" t="str">
        <f>IF(Tabelle2!A432&gt;0,Tabelle2!X432,"")</f>
        <v/>
      </c>
      <c r="K433" t="str">
        <f>IF(Tabelle2!A432&gt;0,Tabelle2!M432,"")</f>
        <v/>
      </c>
      <c r="L433" t="str">
        <f>IF(Tabelle2!A432&gt;0,Tabelle2!N432,"")</f>
        <v/>
      </c>
      <c r="M433" t="str">
        <f>IF(Tabelle2!A432&gt;0,Tabelle2!O432,"")</f>
        <v/>
      </c>
      <c r="N433" s="4" t="str">
        <f>IF(Tabelle2!A432&gt;0,Tabelle2!G432,"")</f>
        <v/>
      </c>
      <c r="O433" t="str">
        <f>IF(Tabelle2!A432&gt;0,Tabelle2!H432,"")</f>
        <v/>
      </c>
      <c r="P433" s="76" t="str">
        <f>IF(Tabelle2!A432&gt;0,VLOOKUP(O433,Kunden!$B$1:$C$2000,2,FALSE),"")</f>
        <v/>
      </c>
    </row>
    <row r="434" spans="1:16" x14ac:dyDescent="0.25">
      <c r="A434" t="str">
        <f>IF(Tabelle2!A433&gt;0,Tabelle2!A433,"")</f>
        <v/>
      </c>
      <c r="B434" s="72" t="str">
        <f>IF(Tabelle2!A433&gt;0,(Tabelle2!B433)*1,"")</f>
        <v/>
      </c>
      <c r="C434" s="26" t="str">
        <f>IF(Tabelle2!A433&gt;0,Tabelle2!M433,"")</f>
        <v/>
      </c>
      <c r="D434" s="26"/>
      <c r="E434" s="3" t="str">
        <f>IF(Tabelle2!A433&gt;0,Tabelle2!K433,"")</f>
        <v/>
      </c>
      <c r="F434" t="str">
        <f>IF(Tabelle2!A433&gt;0,Tabelle2!Z433,"")</f>
        <v/>
      </c>
      <c r="G434" t="str">
        <f>IF(Tabelle2!A433&gt;0,Tabelle2!T433,"")</f>
        <v/>
      </c>
      <c r="H434" t="str">
        <f>IF(Tabelle2!A433&gt;0,Tabelle2!U433,"")</f>
        <v/>
      </c>
      <c r="I434" t="str">
        <f>IF(Tabelle2!A433&gt;0,Tabelle2!W433,"")</f>
        <v/>
      </c>
      <c r="J434" t="str">
        <f>IF(Tabelle2!A433&gt;0,Tabelle2!X433,"")</f>
        <v/>
      </c>
      <c r="K434" t="str">
        <f>IF(Tabelle2!A433&gt;0,Tabelle2!M433,"")</f>
        <v/>
      </c>
      <c r="L434" t="str">
        <f>IF(Tabelle2!A433&gt;0,Tabelle2!N433,"")</f>
        <v/>
      </c>
      <c r="M434" t="str">
        <f>IF(Tabelle2!A433&gt;0,Tabelle2!O433,"")</f>
        <v/>
      </c>
      <c r="N434" s="4" t="str">
        <f>IF(Tabelle2!A433&gt;0,Tabelle2!G433,"")</f>
        <v/>
      </c>
      <c r="O434" t="str">
        <f>IF(Tabelle2!A433&gt;0,Tabelle2!H433,"")</f>
        <v/>
      </c>
      <c r="P434" s="76" t="str">
        <f>IF(Tabelle2!A433&gt;0,VLOOKUP(O434,Kunden!$B$1:$C$2000,2,FALSE),"")</f>
        <v/>
      </c>
    </row>
    <row r="435" spans="1:16" x14ac:dyDescent="0.25">
      <c r="A435" t="str">
        <f>IF(Tabelle2!A434&gt;0,Tabelle2!A434,"")</f>
        <v/>
      </c>
      <c r="B435" s="72" t="str">
        <f>IF(Tabelle2!A434&gt;0,(Tabelle2!B434)*1,"")</f>
        <v/>
      </c>
      <c r="C435" s="26" t="str">
        <f>IF(Tabelle2!A434&gt;0,Tabelle2!M434,"")</f>
        <v/>
      </c>
      <c r="D435" s="26"/>
      <c r="E435" s="3" t="str">
        <f>IF(Tabelle2!A434&gt;0,Tabelle2!K434,"")</f>
        <v/>
      </c>
      <c r="F435" t="str">
        <f>IF(Tabelle2!A434&gt;0,Tabelle2!Z434,"")</f>
        <v/>
      </c>
      <c r="G435" t="str">
        <f>IF(Tabelle2!A434&gt;0,Tabelle2!T434,"")</f>
        <v/>
      </c>
      <c r="H435" t="str">
        <f>IF(Tabelle2!A434&gt;0,Tabelle2!U434,"")</f>
        <v/>
      </c>
      <c r="I435" t="str">
        <f>IF(Tabelle2!A434&gt;0,Tabelle2!W434,"")</f>
        <v/>
      </c>
      <c r="J435" t="str">
        <f>IF(Tabelle2!A434&gt;0,Tabelle2!X434,"")</f>
        <v/>
      </c>
      <c r="K435" t="str">
        <f>IF(Tabelle2!A434&gt;0,Tabelle2!M434,"")</f>
        <v/>
      </c>
      <c r="L435" t="str">
        <f>IF(Tabelle2!A434&gt;0,Tabelle2!N434,"")</f>
        <v/>
      </c>
      <c r="M435" t="str">
        <f>IF(Tabelle2!A434&gt;0,Tabelle2!O434,"")</f>
        <v/>
      </c>
      <c r="N435" s="4" t="str">
        <f>IF(Tabelle2!A434&gt;0,Tabelle2!G434,"")</f>
        <v/>
      </c>
      <c r="O435" t="str">
        <f>IF(Tabelle2!A434&gt;0,Tabelle2!H434,"")</f>
        <v/>
      </c>
      <c r="P435" s="76" t="str">
        <f>IF(Tabelle2!A434&gt;0,VLOOKUP(O435,Kunden!$B$1:$C$2000,2,FALSE),"")</f>
        <v/>
      </c>
    </row>
    <row r="436" spans="1:16" x14ac:dyDescent="0.25">
      <c r="A436" t="str">
        <f>IF(Tabelle2!A435&gt;0,Tabelle2!A435,"")</f>
        <v/>
      </c>
      <c r="B436" s="72" t="str">
        <f>IF(Tabelle2!A435&gt;0,(Tabelle2!B435)*1,"")</f>
        <v/>
      </c>
      <c r="C436" s="26" t="str">
        <f>IF(Tabelle2!A435&gt;0,Tabelle2!M435,"")</f>
        <v/>
      </c>
      <c r="D436" s="26"/>
      <c r="E436" s="3" t="str">
        <f>IF(Tabelle2!A435&gt;0,Tabelle2!K435,"")</f>
        <v/>
      </c>
      <c r="F436" t="str">
        <f>IF(Tabelle2!A435&gt;0,Tabelle2!Z435,"")</f>
        <v/>
      </c>
      <c r="G436" t="str">
        <f>IF(Tabelle2!A435&gt;0,Tabelle2!T435,"")</f>
        <v/>
      </c>
      <c r="H436" t="str">
        <f>IF(Tabelle2!A435&gt;0,Tabelle2!U435,"")</f>
        <v/>
      </c>
      <c r="I436" t="str">
        <f>IF(Tabelle2!A435&gt;0,Tabelle2!W435,"")</f>
        <v/>
      </c>
      <c r="J436" t="str">
        <f>IF(Tabelle2!A435&gt;0,Tabelle2!X435,"")</f>
        <v/>
      </c>
      <c r="K436" t="str">
        <f>IF(Tabelle2!A435&gt;0,Tabelle2!M435,"")</f>
        <v/>
      </c>
      <c r="L436" t="str">
        <f>IF(Tabelle2!A435&gt;0,Tabelle2!N435,"")</f>
        <v/>
      </c>
      <c r="M436" t="str">
        <f>IF(Tabelle2!A435&gt;0,Tabelle2!O435,"")</f>
        <v/>
      </c>
      <c r="N436" s="4" t="str">
        <f>IF(Tabelle2!A435&gt;0,Tabelle2!G435,"")</f>
        <v/>
      </c>
      <c r="O436" t="str">
        <f>IF(Tabelle2!A435&gt;0,Tabelle2!H435,"")</f>
        <v/>
      </c>
      <c r="P436" s="76" t="str">
        <f>IF(Tabelle2!A435&gt;0,VLOOKUP(O436,Kunden!$B$1:$C$2000,2,FALSE),"")</f>
        <v/>
      </c>
    </row>
    <row r="437" spans="1:16" x14ac:dyDescent="0.25">
      <c r="A437" t="str">
        <f>IF(Tabelle2!A436&gt;0,Tabelle2!A436,"")</f>
        <v/>
      </c>
      <c r="B437" s="72" t="str">
        <f>IF(Tabelle2!A436&gt;0,(Tabelle2!B436)*1,"")</f>
        <v/>
      </c>
      <c r="C437" s="26" t="str">
        <f>IF(Tabelle2!A436&gt;0,Tabelle2!M436,"")</f>
        <v/>
      </c>
      <c r="D437" s="26"/>
      <c r="E437" s="3" t="str">
        <f>IF(Tabelle2!A436&gt;0,Tabelle2!K436,"")</f>
        <v/>
      </c>
      <c r="F437" t="str">
        <f>IF(Tabelle2!A436&gt;0,Tabelle2!Z436,"")</f>
        <v/>
      </c>
      <c r="G437" t="str">
        <f>IF(Tabelle2!A436&gt;0,Tabelle2!T436,"")</f>
        <v/>
      </c>
      <c r="H437" t="str">
        <f>IF(Tabelle2!A436&gt;0,Tabelle2!U436,"")</f>
        <v/>
      </c>
      <c r="I437" t="str">
        <f>IF(Tabelle2!A436&gt;0,Tabelle2!W436,"")</f>
        <v/>
      </c>
      <c r="J437" t="str">
        <f>IF(Tabelle2!A436&gt;0,Tabelle2!X436,"")</f>
        <v/>
      </c>
      <c r="K437" t="str">
        <f>IF(Tabelle2!A436&gt;0,Tabelle2!M436,"")</f>
        <v/>
      </c>
      <c r="L437" t="str">
        <f>IF(Tabelle2!A436&gt;0,Tabelle2!N436,"")</f>
        <v/>
      </c>
      <c r="M437" t="str">
        <f>IF(Tabelle2!A436&gt;0,Tabelle2!O436,"")</f>
        <v/>
      </c>
      <c r="N437" s="4" t="str">
        <f>IF(Tabelle2!A436&gt;0,Tabelle2!G436,"")</f>
        <v/>
      </c>
      <c r="O437" t="str">
        <f>IF(Tabelle2!A436&gt;0,Tabelle2!H436,"")</f>
        <v/>
      </c>
      <c r="P437" s="76" t="str">
        <f>IF(Tabelle2!A436&gt;0,VLOOKUP(O437,Kunden!$B$1:$C$2000,2,FALSE),"")</f>
        <v/>
      </c>
    </row>
    <row r="438" spans="1:16" x14ac:dyDescent="0.25">
      <c r="A438" t="str">
        <f>IF(Tabelle2!A437&gt;0,Tabelle2!A437,"")</f>
        <v/>
      </c>
      <c r="B438" s="72" t="str">
        <f>IF(Tabelle2!A437&gt;0,(Tabelle2!B437)*1,"")</f>
        <v/>
      </c>
      <c r="C438" s="26" t="str">
        <f>IF(Tabelle2!A437&gt;0,Tabelle2!M437,"")</f>
        <v/>
      </c>
      <c r="D438" s="26"/>
      <c r="E438" s="3" t="str">
        <f>IF(Tabelle2!A437&gt;0,Tabelle2!K437,"")</f>
        <v/>
      </c>
      <c r="F438" t="str">
        <f>IF(Tabelle2!A437&gt;0,Tabelle2!Z437,"")</f>
        <v/>
      </c>
      <c r="G438" t="str">
        <f>IF(Tabelle2!A437&gt;0,Tabelle2!T437,"")</f>
        <v/>
      </c>
      <c r="H438" t="str">
        <f>IF(Tabelle2!A437&gt;0,Tabelle2!U437,"")</f>
        <v/>
      </c>
      <c r="I438" t="str">
        <f>IF(Tabelle2!A437&gt;0,Tabelle2!W437,"")</f>
        <v/>
      </c>
      <c r="J438" t="str">
        <f>IF(Tabelle2!A437&gt;0,Tabelle2!X437,"")</f>
        <v/>
      </c>
      <c r="K438" t="str">
        <f>IF(Tabelle2!A437&gt;0,Tabelle2!M437,"")</f>
        <v/>
      </c>
      <c r="L438" t="str">
        <f>IF(Tabelle2!A437&gt;0,Tabelle2!N437,"")</f>
        <v/>
      </c>
      <c r="M438" t="str">
        <f>IF(Tabelle2!A437&gt;0,Tabelle2!O437,"")</f>
        <v/>
      </c>
      <c r="N438" s="4" t="str">
        <f>IF(Tabelle2!A437&gt;0,Tabelle2!G437,"")</f>
        <v/>
      </c>
      <c r="O438" t="str">
        <f>IF(Tabelle2!A437&gt;0,Tabelle2!H437,"")</f>
        <v/>
      </c>
      <c r="P438" s="76" t="str">
        <f>IF(Tabelle2!A437&gt;0,VLOOKUP(O438,Kunden!$B$1:$C$2000,2,FALSE),"")</f>
        <v/>
      </c>
    </row>
    <row r="439" spans="1:16" x14ac:dyDescent="0.25">
      <c r="A439" t="str">
        <f>IF(Tabelle2!A438&gt;0,Tabelle2!A438,"")</f>
        <v/>
      </c>
      <c r="B439" s="72" t="str">
        <f>IF(Tabelle2!A438&gt;0,(Tabelle2!B438)*1,"")</f>
        <v/>
      </c>
      <c r="C439" s="26" t="str">
        <f>IF(Tabelle2!A438&gt;0,Tabelle2!M438,"")</f>
        <v/>
      </c>
      <c r="D439" s="26"/>
      <c r="E439" s="3" t="str">
        <f>IF(Tabelle2!A438&gt;0,Tabelle2!K438,"")</f>
        <v/>
      </c>
      <c r="F439" t="str">
        <f>IF(Tabelle2!A438&gt;0,Tabelle2!Z438,"")</f>
        <v/>
      </c>
      <c r="G439" t="str">
        <f>IF(Tabelle2!A438&gt;0,Tabelle2!T438,"")</f>
        <v/>
      </c>
      <c r="H439" t="str">
        <f>IF(Tabelle2!A438&gt;0,Tabelle2!U438,"")</f>
        <v/>
      </c>
      <c r="I439" t="str">
        <f>IF(Tabelle2!A438&gt;0,Tabelle2!W438,"")</f>
        <v/>
      </c>
      <c r="J439" t="str">
        <f>IF(Tabelle2!A438&gt;0,Tabelle2!X438,"")</f>
        <v/>
      </c>
      <c r="K439" t="str">
        <f>IF(Tabelle2!A438&gt;0,Tabelle2!M438,"")</f>
        <v/>
      </c>
      <c r="L439" t="str">
        <f>IF(Tabelle2!A438&gt;0,Tabelle2!N438,"")</f>
        <v/>
      </c>
      <c r="M439" t="str">
        <f>IF(Tabelle2!A438&gt;0,Tabelle2!O438,"")</f>
        <v/>
      </c>
      <c r="N439" s="4" t="str">
        <f>IF(Tabelle2!A438&gt;0,Tabelle2!G438,"")</f>
        <v/>
      </c>
      <c r="O439" t="str">
        <f>IF(Tabelle2!A438&gt;0,Tabelle2!H438,"")</f>
        <v/>
      </c>
      <c r="P439" s="76" t="str">
        <f>IF(Tabelle2!A438&gt;0,VLOOKUP(O439,Kunden!$B$1:$C$2000,2,FALSE),"")</f>
        <v/>
      </c>
    </row>
    <row r="440" spans="1:16" x14ac:dyDescent="0.25">
      <c r="A440" t="str">
        <f>IF(Tabelle2!A439&gt;0,Tabelle2!A439,"")</f>
        <v/>
      </c>
      <c r="B440" s="72" t="str">
        <f>IF(Tabelle2!A439&gt;0,(Tabelle2!B439)*1,"")</f>
        <v/>
      </c>
      <c r="C440" s="26" t="str">
        <f>IF(Tabelle2!A439&gt;0,Tabelle2!M439,"")</f>
        <v/>
      </c>
      <c r="D440" s="26"/>
      <c r="E440" s="3" t="str">
        <f>IF(Tabelle2!A439&gt;0,Tabelle2!K439,"")</f>
        <v/>
      </c>
      <c r="F440" t="str">
        <f>IF(Tabelle2!A439&gt;0,Tabelle2!Z439,"")</f>
        <v/>
      </c>
      <c r="G440" t="str">
        <f>IF(Tabelle2!A439&gt;0,Tabelle2!T439,"")</f>
        <v/>
      </c>
      <c r="H440" t="str">
        <f>IF(Tabelle2!A439&gt;0,Tabelle2!U439,"")</f>
        <v/>
      </c>
      <c r="I440" t="str">
        <f>IF(Tabelle2!A439&gt;0,Tabelle2!W439,"")</f>
        <v/>
      </c>
      <c r="J440" t="str">
        <f>IF(Tabelle2!A439&gt;0,Tabelle2!X439,"")</f>
        <v/>
      </c>
      <c r="K440" t="str">
        <f>IF(Tabelle2!A439&gt;0,Tabelle2!M439,"")</f>
        <v/>
      </c>
      <c r="L440" t="str">
        <f>IF(Tabelle2!A439&gt;0,Tabelle2!N439,"")</f>
        <v/>
      </c>
      <c r="M440" t="str">
        <f>IF(Tabelle2!A439&gt;0,Tabelle2!O439,"")</f>
        <v/>
      </c>
      <c r="N440" s="4" t="str">
        <f>IF(Tabelle2!A439&gt;0,Tabelle2!G439,"")</f>
        <v/>
      </c>
      <c r="O440" t="str">
        <f>IF(Tabelle2!A439&gt;0,Tabelle2!H439,"")</f>
        <v/>
      </c>
      <c r="P440" s="76" t="str">
        <f>IF(Tabelle2!A439&gt;0,VLOOKUP(O440,Kunden!$B$1:$C$2000,2,FALSE),"")</f>
        <v/>
      </c>
    </row>
    <row r="441" spans="1:16" x14ac:dyDescent="0.25">
      <c r="A441" t="str">
        <f>IF(Tabelle2!A440&gt;0,Tabelle2!A440,"")</f>
        <v/>
      </c>
      <c r="B441" s="72" t="str">
        <f>IF(Tabelle2!A440&gt;0,(Tabelle2!B440)*1,"")</f>
        <v/>
      </c>
      <c r="C441" s="26" t="str">
        <f>IF(Tabelle2!A440&gt;0,Tabelle2!M440,"")</f>
        <v/>
      </c>
      <c r="D441" s="26"/>
      <c r="E441" s="3" t="str">
        <f>IF(Tabelle2!A440&gt;0,Tabelle2!K440,"")</f>
        <v/>
      </c>
      <c r="F441" t="str">
        <f>IF(Tabelle2!A440&gt;0,Tabelle2!Z440,"")</f>
        <v/>
      </c>
      <c r="G441" t="str">
        <f>IF(Tabelle2!A440&gt;0,Tabelle2!T440,"")</f>
        <v/>
      </c>
      <c r="H441" t="str">
        <f>IF(Tabelle2!A440&gt;0,Tabelle2!U440,"")</f>
        <v/>
      </c>
      <c r="I441" t="str">
        <f>IF(Tabelle2!A440&gt;0,Tabelle2!W440,"")</f>
        <v/>
      </c>
      <c r="J441" t="str">
        <f>IF(Tabelle2!A440&gt;0,Tabelle2!X440,"")</f>
        <v/>
      </c>
      <c r="K441" t="str">
        <f>IF(Tabelle2!A440&gt;0,Tabelle2!M440,"")</f>
        <v/>
      </c>
      <c r="L441" t="str">
        <f>IF(Tabelle2!A440&gt;0,Tabelle2!N440,"")</f>
        <v/>
      </c>
      <c r="M441" t="str">
        <f>IF(Tabelle2!A440&gt;0,Tabelle2!O440,"")</f>
        <v/>
      </c>
      <c r="N441" s="4" t="str">
        <f>IF(Tabelle2!A440&gt;0,Tabelle2!G440,"")</f>
        <v/>
      </c>
      <c r="O441" t="str">
        <f>IF(Tabelle2!A440&gt;0,Tabelle2!H440,"")</f>
        <v/>
      </c>
      <c r="P441" s="76" t="str">
        <f>IF(Tabelle2!A440&gt;0,VLOOKUP(O441,Kunden!$B$1:$C$2000,2,FALSE),"")</f>
        <v/>
      </c>
    </row>
    <row r="442" spans="1:16" x14ac:dyDescent="0.25">
      <c r="A442" t="str">
        <f>IF(Tabelle2!A441&gt;0,Tabelle2!A441,"")</f>
        <v/>
      </c>
      <c r="B442" s="72" t="str">
        <f>IF(Tabelle2!A441&gt;0,(Tabelle2!B441)*1,"")</f>
        <v/>
      </c>
      <c r="C442" s="26" t="str">
        <f>IF(Tabelle2!A441&gt;0,Tabelle2!M441,"")</f>
        <v/>
      </c>
      <c r="D442" s="26"/>
      <c r="E442" s="3" t="str">
        <f>IF(Tabelle2!A441&gt;0,Tabelle2!K441,"")</f>
        <v/>
      </c>
      <c r="F442" t="str">
        <f>IF(Tabelle2!A441&gt;0,Tabelle2!Z441,"")</f>
        <v/>
      </c>
      <c r="G442" t="str">
        <f>IF(Tabelle2!A441&gt;0,Tabelle2!T441,"")</f>
        <v/>
      </c>
      <c r="H442" t="str">
        <f>IF(Tabelle2!A441&gt;0,Tabelle2!U441,"")</f>
        <v/>
      </c>
      <c r="I442" t="str">
        <f>IF(Tabelle2!A441&gt;0,Tabelle2!W441,"")</f>
        <v/>
      </c>
      <c r="J442" t="str">
        <f>IF(Tabelle2!A441&gt;0,Tabelle2!X441,"")</f>
        <v/>
      </c>
      <c r="K442" t="str">
        <f>IF(Tabelle2!A441&gt;0,Tabelle2!M441,"")</f>
        <v/>
      </c>
      <c r="L442" t="str">
        <f>IF(Tabelle2!A441&gt;0,Tabelle2!N441,"")</f>
        <v/>
      </c>
      <c r="M442" t="str">
        <f>IF(Tabelle2!A441&gt;0,Tabelle2!O441,"")</f>
        <v/>
      </c>
      <c r="N442" s="4" t="str">
        <f>IF(Tabelle2!A441&gt;0,Tabelle2!G441,"")</f>
        <v/>
      </c>
      <c r="O442" t="str">
        <f>IF(Tabelle2!A441&gt;0,Tabelle2!H441,"")</f>
        <v/>
      </c>
      <c r="P442" s="76" t="str">
        <f>IF(Tabelle2!A441&gt;0,VLOOKUP(O442,Kunden!$B$1:$C$2000,2,FALSE),"")</f>
        <v/>
      </c>
    </row>
    <row r="443" spans="1:16" x14ac:dyDescent="0.25">
      <c r="A443" t="str">
        <f>IF(Tabelle2!A442&gt;0,Tabelle2!A442,"")</f>
        <v/>
      </c>
      <c r="B443" s="72" t="str">
        <f>IF(Tabelle2!A442&gt;0,(Tabelle2!B442)*1,"")</f>
        <v/>
      </c>
      <c r="C443" s="26" t="str">
        <f>IF(Tabelle2!A442&gt;0,Tabelle2!M442,"")</f>
        <v/>
      </c>
      <c r="D443" s="26"/>
      <c r="E443" s="3" t="str">
        <f>IF(Tabelle2!A442&gt;0,Tabelle2!K442,"")</f>
        <v/>
      </c>
      <c r="F443" t="str">
        <f>IF(Tabelle2!A442&gt;0,Tabelle2!Z442,"")</f>
        <v/>
      </c>
      <c r="G443" t="str">
        <f>IF(Tabelle2!A442&gt;0,Tabelle2!T442,"")</f>
        <v/>
      </c>
      <c r="H443" t="str">
        <f>IF(Tabelle2!A442&gt;0,Tabelle2!U442,"")</f>
        <v/>
      </c>
      <c r="I443" t="str">
        <f>IF(Tabelle2!A442&gt;0,Tabelle2!W442,"")</f>
        <v/>
      </c>
      <c r="J443" t="str">
        <f>IF(Tabelle2!A442&gt;0,Tabelle2!X442,"")</f>
        <v/>
      </c>
      <c r="K443" t="str">
        <f>IF(Tabelle2!A442&gt;0,Tabelle2!M442,"")</f>
        <v/>
      </c>
      <c r="L443" t="str">
        <f>IF(Tabelle2!A442&gt;0,Tabelle2!N442,"")</f>
        <v/>
      </c>
      <c r="M443" t="str">
        <f>IF(Tabelle2!A442&gt;0,Tabelle2!O442,"")</f>
        <v/>
      </c>
      <c r="N443" s="4" t="str">
        <f>IF(Tabelle2!A442&gt;0,Tabelle2!G442,"")</f>
        <v/>
      </c>
      <c r="O443" t="str">
        <f>IF(Tabelle2!A442&gt;0,Tabelle2!H442,"")</f>
        <v/>
      </c>
      <c r="P443" s="76" t="str">
        <f>IF(Tabelle2!A442&gt;0,VLOOKUP(O443,Kunden!$B$1:$C$2000,2,FALSE),"")</f>
        <v/>
      </c>
    </row>
    <row r="444" spans="1:16" x14ac:dyDescent="0.25">
      <c r="A444" t="str">
        <f>IF(Tabelle2!A443&gt;0,Tabelle2!A443,"")</f>
        <v/>
      </c>
      <c r="B444" s="72" t="str">
        <f>IF(Tabelle2!A443&gt;0,(Tabelle2!B443)*1,"")</f>
        <v/>
      </c>
      <c r="C444" s="26" t="str">
        <f>IF(Tabelle2!A443&gt;0,Tabelle2!M443,"")</f>
        <v/>
      </c>
      <c r="D444" s="26"/>
      <c r="E444" s="3" t="str">
        <f>IF(Tabelle2!A443&gt;0,Tabelle2!K443,"")</f>
        <v/>
      </c>
      <c r="F444" t="str">
        <f>IF(Tabelle2!A443&gt;0,Tabelle2!Z443,"")</f>
        <v/>
      </c>
      <c r="G444" t="str">
        <f>IF(Tabelle2!A443&gt;0,Tabelle2!T443,"")</f>
        <v/>
      </c>
      <c r="H444" t="str">
        <f>IF(Tabelle2!A443&gt;0,Tabelle2!U443,"")</f>
        <v/>
      </c>
      <c r="I444" t="str">
        <f>IF(Tabelle2!A443&gt;0,Tabelle2!W443,"")</f>
        <v/>
      </c>
      <c r="J444" t="str">
        <f>IF(Tabelle2!A443&gt;0,Tabelle2!X443,"")</f>
        <v/>
      </c>
      <c r="K444" t="str">
        <f>IF(Tabelle2!A443&gt;0,Tabelle2!M443,"")</f>
        <v/>
      </c>
      <c r="L444" t="str">
        <f>IF(Tabelle2!A443&gt;0,Tabelle2!N443,"")</f>
        <v/>
      </c>
      <c r="M444" t="str">
        <f>IF(Tabelle2!A443&gt;0,Tabelle2!O443,"")</f>
        <v/>
      </c>
      <c r="N444" s="4" t="str">
        <f>IF(Tabelle2!A443&gt;0,Tabelle2!G443,"")</f>
        <v/>
      </c>
      <c r="O444" t="str">
        <f>IF(Tabelle2!A443&gt;0,Tabelle2!H443,"")</f>
        <v/>
      </c>
      <c r="P444" s="76" t="str">
        <f>IF(Tabelle2!A443&gt;0,VLOOKUP(O444,Kunden!$B$1:$C$2000,2,FALSE),"")</f>
        <v/>
      </c>
    </row>
    <row r="445" spans="1:16" x14ac:dyDescent="0.25">
      <c r="A445" t="str">
        <f>IF(Tabelle2!A444&gt;0,Tabelle2!A444,"")</f>
        <v/>
      </c>
      <c r="B445" s="72" t="str">
        <f>IF(Tabelle2!A444&gt;0,(Tabelle2!B444)*1,"")</f>
        <v/>
      </c>
      <c r="C445" s="26" t="str">
        <f>IF(Tabelle2!A444&gt;0,Tabelle2!M444,"")</f>
        <v/>
      </c>
      <c r="D445" s="26"/>
      <c r="E445" s="3" t="str">
        <f>IF(Tabelle2!A444&gt;0,Tabelle2!K444,"")</f>
        <v/>
      </c>
      <c r="F445" t="str">
        <f>IF(Tabelle2!A444&gt;0,Tabelle2!Z444,"")</f>
        <v/>
      </c>
      <c r="G445" t="str">
        <f>IF(Tabelle2!A444&gt;0,Tabelle2!T444,"")</f>
        <v/>
      </c>
      <c r="H445" t="str">
        <f>IF(Tabelle2!A444&gt;0,Tabelle2!U444,"")</f>
        <v/>
      </c>
      <c r="I445" t="str">
        <f>IF(Tabelle2!A444&gt;0,Tabelle2!W444,"")</f>
        <v/>
      </c>
      <c r="J445" t="str">
        <f>IF(Tabelle2!A444&gt;0,Tabelle2!X444,"")</f>
        <v/>
      </c>
      <c r="K445" t="str">
        <f>IF(Tabelle2!A444&gt;0,Tabelle2!M444,"")</f>
        <v/>
      </c>
      <c r="L445" t="str">
        <f>IF(Tabelle2!A444&gt;0,Tabelle2!N444,"")</f>
        <v/>
      </c>
      <c r="M445" t="str">
        <f>IF(Tabelle2!A444&gt;0,Tabelle2!O444,"")</f>
        <v/>
      </c>
      <c r="N445" s="4" t="str">
        <f>IF(Tabelle2!A444&gt;0,Tabelle2!G444,"")</f>
        <v/>
      </c>
      <c r="O445" t="str">
        <f>IF(Tabelle2!A444&gt;0,Tabelle2!H444,"")</f>
        <v/>
      </c>
      <c r="P445" s="76" t="str">
        <f>IF(Tabelle2!A444&gt;0,VLOOKUP(O445,Kunden!$B$1:$C$2000,2,FALSE),"")</f>
        <v/>
      </c>
    </row>
    <row r="446" spans="1:16" x14ac:dyDescent="0.25">
      <c r="A446" t="str">
        <f>IF(Tabelle2!A445&gt;0,Tabelle2!A445,"")</f>
        <v/>
      </c>
      <c r="B446" s="72" t="str">
        <f>IF(Tabelle2!A445&gt;0,(Tabelle2!B445)*1,"")</f>
        <v/>
      </c>
      <c r="C446" s="26" t="str">
        <f>IF(Tabelle2!A445&gt;0,Tabelle2!M445,"")</f>
        <v/>
      </c>
      <c r="D446" s="26"/>
      <c r="E446" s="3" t="str">
        <f>IF(Tabelle2!A445&gt;0,Tabelle2!K445,"")</f>
        <v/>
      </c>
      <c r="F446" t="str">
        <f>IF(Tabelle2!A445&gt;0,Tabelle2!Z445,"")</f>
        <v/>
      </c>
      <c r="G446" t="str">
        <f>IF(Tabelle2!A445&gt;0,Tabelle2!T445,"")</f>
        <v/>
      </c>
      <c r="H446" t="str">
        <f>IF(Tabelle2!A445&gt;0,Tabelle2!U445,"")</f>
        <v/>
      </c>
      <c r="I446" t="str">
        <f>IF(Tabelle2!A445&gt;0,Tabelle2!W445,"")</f>
        <v/>
      </c>
      <c r="J446" t="str">
        <f>IF(Tabelle2!A445&gt;0,Tabelle2!X445,"")</f>
        <v/>
      </c>
      <c r="K446" t="str">
        <f>IF(Tabelle2!A445&gt;0,Tabelle2!M445,"")</f>
        <v/>
      </c>
      <c r="L446" t="str">
        <f>IF(Tabelle2!A445&gt;0,Tabelle2!N445,"")</f>
        <v/>
      </c>
      <c r="M446" t="str">
        <f>IF(Tabelle2!A445&gt;0,Tabelle2!O445,"")</f>
        <v/>
      </c>
      <c r="N446" s="4" t="str">
        <f>IF(Tabelle2!A445&gt;0,Tabelle2!G445,"")</f>
        <v/>
      </c>
      <c r="O446" t="str">
        <f>IF(Tabelle2!A445&gt;0,Tabelle2!H445,"")</f>
        <v/>
      </c>
      <c r="P446" s="76" t="str">
        <f>IF(Tabelle2!A445&gt;0,VLOOKUP(O446,Kunden!$B$1:$C$2000,2,FALSE),"")</f>
        <v/>
      </c>
    </row>
    <row r="447" spans="1:16" x14ac:dyDescent="0.25">
      <c r="A447" t="str">
        <f>IF(Tabelle2!A446&gt;0,Tabelle2!A446,"")</f>
        <v/>
      </c>
      <c r="B447" s="72" t="str">
        <f>IF(Tabelle2!A446&gt;0,(Tabelle2!B446)*1,"")</f>
        <v/>
      </c>
      <c r="C447" s="26" t="str">
        <f>IF(Tabelle2!A446&gt;0,Tabelle2!M446,"")</f>
        <v/>
      </c>
      <c r="D447" s="26"/>
      <c r="E447" s="3" t="str">
        <f>IF(Tabelle2!A446&gt;0,Tabelle2!K446,"")</f>
        <v/>
      </c>
      <c r="F447" t="str">
        <f>IF(Tabelle2!A446&gt;0,Tabelle2!Z446,"")</f>
        <v/>
      </c>
      <c r="G447" t="str">
        <f>IF(Tabelle2!A446&gt;0,Tabelle2!T446,"")</f>
        <v/>
      </c>
      <c r="H447" t="str">
        <f>IF(Tabelle2!A446&gt;0,Tabelle2!U446,"")</f>
        <v/>
      </c>
      <c r="I447" t="str">
        <f>IF(Tabelle2!A446&gt;0,Tabelle2!W446,"")</f>
        <v/>
      </c>
      <c r="J447" t="str">
        <f>IF(Tabelle2!A446&gt;0,Tabelle2!X446,"")</f>
        <v/>
      </c>
      <c r="K447" t="str">
        <f>IF(Tabelle2!A446&gt;0,Tabelle2!M446,"")</f>
        <v/>
      </c>
      <c r="L447" t="str">
        <f>IF(Tabelle2!A446&gt;0,Tabelle2!N446,"")</f>
        <v/>
      </c>
      <c r="M447" t="str">
        <f>IF(Tabelle2!A446&gt;0,Tabelle2!O446,"")</f>
        <v/>
      </c>
      <c r="N447" s="4" t="str">
        <f>IF(Tabelle2!A446&gt;0,Tabelle2!G446,"")</f>
        <v/>
      </c>
      <c r="O447" t="str">
        <f>IF(Tabelle2!A446&gt;0,Tabelle2!H446,"")</f>
        <v/>
      </c>
      <c r="P447" s="76" t="str">
        <f>IF(Tabelle2!A446&gt;0,VLOOKUP(O447,Kunden!$B$1:$C$2000,2,FALSE),"")</f>
        <v/>
      </c>
    </row>
    <row r="448" spans="1:16" x14ac:dyDescent="0.25">
      <c r="A448" t="str">
        <f>IF(Tabelle2!A447&gt;0,Tabelle2!A447,"")</f>
        <v/>
      </c>
      <c r="B448" s="72" t="str">
        <f>IF(Tabelle2!A447&gt;0,(Tabelle2!B447)*1,"")</f>
        <v/>
      </c>
      <c r="C448" s="26" t="str">
        <f>IF(Tabelle2!A447&gt;0,Tabelle2!M447,"")</f>
        <v/>
      </c>
      <c r="D448" s="26"/>
      <c r="E448" s="3" t="str">
        <f>IF(Tabelle2!A447&gt;0,Tabelle2!K447,"")</f>
        <v/>
      </c>
      <c r="F448" t="str">
        <f>IF(Tabelle2!A447&gt;0,Tabelle2!Z447,"")</f>
        <v/>
      </c>
      <c r="G448" t="str">
        <f>IF(Tabelle2!A447&gt;0,Tabelle2!T447,"")</f>
        <v/>
      </c>
      <c r="H448" t="str">
        <f>IF(Tabelle2!A447&gt;0,Tabelle2!U447,"")</f>
        <v/>
      </c>
      <c r="I448" t="str">
        <f>IF(Tabelle2!A447&gt;0,Tabelle2!W447,"")</f>
        <v/>
      </c>
      <c r="J448" t="str">
        <f>IF(Tabelle2!A447&gt;0,Tabelle2!X447,"")</f>
        <v/>
      </c>
      <c r="K448" t="str">
        <f>IF(Tabelle2!A447&gt;0,Tabelle2!M447,"")</f>
        <v/>
      </c>
      <c r="L448" t="str">
        <f>IF(Tabelle2!A447&gt;0,Tabelle2!N447,"")</f>
        <v/>
      </c>
      <c r="M448" t="str">
        <f>IF(Tabelle2!A447&gt;0,Tabelle2!O447,"")</f>
        <v/>
      </c>
      <c r="N448" s="4" t="str">
        <f>IF(Tabelle2!A447&gt;0,Tabelle2!G447,"")</f>
        <v/>
      </c>
      <c r="O448" t="str">
        <f>IF(Tabelle2!A447&gt;0,Tabelle2!H447,"")</f>
        <v/>
      </c>
      <c r="P448" s="76" t="str">
        <f>IF(Tabelle2!A447&gt;0,VLOOKUP(O448,Kunden!$B$1:$C$2000,2,FALSE),"")</f>
        <v/>
      </c>
    </row>
    <row r="449" spans="1:16" x14ac:dyDescent="0.25">
      <c r="A449" t="str">
        <f>IF(Tabelle2!A448&gt;0,Tabelle2!A448,"")</f>
        <v/>
      </c>
      <c r="B449" s="72" t="str">
        <f>IF(Tabelle2!A448&gt;0,(Tabelle2!B448)*1,"")</f>
        <v/>
      </c>
      <c r="C449" s="26" t="str">
        <f>IF(Tabelle2!A448&gt;0,Tabelle2!M448,"")</f>
        <v/>
      </c>
      <c r="D449" s="26"/>
      <c r="E449" s="3" t="str">
        <f>IF(Tabelle2!A448&gt;0,Tabelle2!K448,"")</f>
        <v/>
      </c>
      <c r="F449" t="str">
        <f>IF(Tabelle2!A448&gt;0,Tabelle2!Z448,"")</f>
        <v/>
      </c>
      <c r="G449" t="str">
        <f>IF(Tabelle2!A448&gt;0,Tabelle2!T448,"")</f>
        <v/>
      </c>
      <c r="H449" t="str">
        <f>IF(Tabelle2!A448&gt;0,Tabelle2!U448,"")</f>
        <v/>
      </c>
      <c r="I449" t="str">
        <f>IF(Tabelle2!A448&gt;0,Tabelle2!W448,"")</f>
        <v/>
      </c>
      <c r="J449" t="str">
        <f>IF(Tabelle2!A448&gt;0,Tabelle2!X448,"")</f>
        <v/>
      </c>
      <c r="K449" t="str">
        <f>IF(Tabelle2!A448&gt;0,Tabelle2!M448,"")</f>
        <v/>
      </c>
      <c r="L449" t="str">
        <f>IF(Tabelle2!A448&gt;0,Tabelle2!N448,"")</f>
        <v/>
      </c>
      <c r="M449" t="str">
        <f>IF(Tabelle2!A448&gt;0,Tabelle2!O448,"")</f>
        <v/>
      </c>
      <c r="N449" s="4" t="str">
        <f>IF(Tabelle2!A448&gt;0,Tabelle2!G448,"")</f>
        <v/>
      </c>
      <c r="O449" t="str">
        <f>IF(Tabelle2!A448&gt;0,Tabelle2!H448,"")</f>
        <v/>
      </c>
      <c r="P449" s="76" t="str">
        <f>IF(Tabelle2!A448&gt;0,VLOOKUP(O449,Kunden!$B$1:$C$2000,2,FALSE),"")</f>
        <v/>
      </c>
    </row>
    <row r="450" spans="1:16" x14ac:dyDescent="0.25">
      <c r="A450" t="str">
        <f>IF(Tabelle2!A449&gt;0,Tabelle2!A449,"")</f>
        <v/>
      </c>
      <c r="B450" s="72" t="str">
        <f>IF(Tabelle2!A449&gt;0,(Tabelle2!B449)*1,"")</f>
        <v/>
      </c>
      <c r="C450" s="26" t="str">
        <f>IF(Tabelle2!A449&gt;0,Tabelle2!M449,"")</f>
        <v/>
      </c>
      <c r="D450" s="26"/>
      <c r="E450" s="3" t="str">
        <f>IF(Tabelle2!A449&gt;0,Tabelle2!K449,"")</f>
        <v/>
      </c>
      <c r="F450" t="str">
        <f>IF(Tabelle2!A449&gt;0,Tabelle2!Z449,"")</f>
        <v/>
      </c>
      <c r="G450" t="str">
        <f>IF(Tabelle2!A449&gt;0,Tabelle2!T449,"")</f>
        <v/>
      </c>
      <c r="H450" t="str">
        <f>IF(Tabelle2!A449&gt;0,Tabelle2!U449,"")</f>
        <v/>
      </c>
      <c r="I450" t="str">
        <f>IF(Tabelle2!A449&gt;0,Tabelle2!W449,"")</f>
        <v/>
      </c>
      <c r="J450" t="str">
        <f>IF(Tabelle2!A449&gt;0,Tabelle2!X449,"")</f>
        <v/>
      </c>
      <c r="K450" t="str">
        <f>IF(Tabelle2!A449&gt;0,Tabelle2!M449,"")</f>
        <v/>
      </c>
      <c r="L450" t="str">
        <f>IF(Tabelle2!A449&gt;0,Tabelle2!N449,"")</f>
        <v/>
      </c>
      <c r="M450" t="str">
        <f>IF(Tabelle2!A449&gt;0,Tabelle2!O449,"")</f>
        <v/>
      </c>
      <c r="N450" s="4" t="str">
        <f>IF(Tabelle2!A449&gt;0,Tabelle2!G449,"")</f>
        <v/>
      </c>
      <c r="O450" t="str">
        <f>IF(Tabelle2!A449&gt;0,Tabelle2!H449,"")</f>
        <v/>
      </c>
      <c r="P450" s="76" t="str">
        <f>IF(Tabelle2!A449&gt;0,VLOOKUP(O450,Kunden!$B$1:$C$2000,2,FALSE),"")</f>
        <v/>
      </c>
    </row>
    <row r="451" spans="1:16" x14ac:dyDescent="0.25">
      <c r="A451" t="str">
        <f>IF(Tabelle2!A450&gt;0,Tabelle2!A450,"")</f>
        <v/>
      </c>
      <c r="B451" s="72" t="str">
        <f>IF(Tabelle2!A450&gt;0,(Tabelle2!B450)*1,"")</f>
        <v/>
      </c>
      <c r="C451" s="26" t="str">
        <f>IF(Tabelle2!A450&gt;0,Tabelle2!M450,"")</f>
        <v/>
      </c>
      <c r="D451" s="26"/>
      <c r="E451" s="3" t="str">
        <f>IF(Tabelle2!A450&gt;0,Tabelle2!K450,"")</f>
        <v/>
      </c>
      <c r="F451" t="str">
        <f>IF(Tabelle2!A450&gt;0,Tabelle2!Z450,"")</f>
        <v/>
      </c>
      <c r="G451" t="str">
        <f>IF(Tabelle2!A450&gt;0,Tabelle2!T450,"")</f>
        <v/>
      </c>
      <c r="H451" t="str">
        <f>IF(Tabelle2!A450&gt;0,Tabelle2!U450,"")</f>
        <v/>
      </c>
      <c r="I451" t="str">
        <f>IF(Tabelle2!A450&gt;0,Tabelle2!W450,"")</f>
        <v/>
      </c>
      <c r="J451" t="str">
        <f>IF(Tabelle2!A450&gt;0,Tabelle2!X450,"")</f>
        <v/>
      </c>
      <c r="K451" t="str">
        <f>IF(Tabelle2!A450&gt;0,Tabelle2!M450,"")</f>
        <v/>
      </c>
      <c r="L451" t="str">
        <f>IF(Tabelle2!A450&gt;0,Tabelle2!N450,"")</f>
        <v/>
      </c>
      <c r="M451" t="str">
        <f>IF(Tabelle2!A450&gt;0,Tabelle2!O450,"")</f>
        <v/>
      </c>
      <c r="N451" s="4" t="str">
        <f>IF(Tabelle2!A450&gt;0,Tabelle2!G450,"")</f>
        <v/>
      </c>
      <c r="O451" t="str">
        <f>IF(Tabelle2!A450&gt;0,Tabelle2!H450,"")</f>
        <v/>
      </c>
      <c r="P451" s="76" t="str">
        <f>IF(Tabelle2!A450&gt;0,VLOOKUP(O451,Kunden!$B$1:$C$2000,2,FALSE),"")</f>
        <v/>
      </c>
    </row>
    <row r="452" spans="1:16" x14ac:dyDescent="0.25">
      <c r="A452" t="str">
        <f>IF(Tabelle2!A451&gt;0,Tabelle2!A451,"")</f>
        <v/>
      </c>
      <c r="B452" s="72" t="str">
        <f>IF(Tabelle2!A451&gt;0,(Tabelle2!B451)*1,"")</f>
        <v/>
      </c>
      <c r="C452" s="26" t="str">
        <f>IF(Tabelle2!A451&gt;0,Tabelle2!M451,"")</f>
        <v/>
      </c>
      <c r="D452" s="26"/>
      <c r="E452" s="3" t="str">
        <f>IF(Tabelle2!A451&gt;0,Tabelle2!K451,"")</f>
        <v/>
      </c>
      <c r="F452" t="str">
        <f>IF(Tabelle2!A451&gt;0,Tabelle2!Z451,"")</f>
        <v/>
      </c>
      <c r="G452" t="str">
        <f>IF(Tabelle2!A451&gt;0,Tabelle2!T451,"")</f>
        <v/>
      </c>
      <c r="H452" t="str">
        <f>IF(Tabelle2!A451&gt;0,Tabelle2!U451,"")</f>
        <v/>
      </c>
      <c r="I452" t="str">
        <f>IF(Tabelle2!A451&gt;0,Tabelle2!W451,"")</f>
        <v/>
      </c>
      <c r="J452" t="str">
        <f>IF(Tabelle2!A451&gt;0,Tabelle2!X451,"")</f>
        <v/>
      </c>
      <c r="K452" t="str">
        <f>IF(Tabelle2!A451&gt;0,Tabelle2!M451,"")</f>
        <v/>
      </c>
      <c r="L452" t="str">
        <f>IF(Tabelle2!A451&gt;0,Tabelle2!N451,"")</f>
        <v/>
      </c>
      <c r="M452" t="str">
        <f>IF(Tabelle2!A451&gt;0,Tabelle2!O451,"")</f>
        <v/>
      </c>
      <c r="N452" s="4" t="str">
        <f>IF(Tabelle2!A451&gt;0,Tabelle2!G451,"")</f>
        <v/>
      </c>
      <c r="O452" t="str">
        <f>IF(Tabelle2!A451&gt;0,Tabelle2!H451,"")</f>
        <v/>
      </c>
      <c r="P452" s="76" t="str">
        <f>IF(Tabelle2!A451&gt;0,VLOOKUP(O452,Kunden!$B$1:$C$2000,2,FALSE),"")</f>
        <v/>
      </c>
    </row>
    <row r="453" spans="1:16" x14ac:dyDescent="0.25">
      <c r="A453" t="str">
        <f>IF(Tabelle2!A452&gt;0,Tabelle2!A452,"")</f>
        <v/>
      </c>
      <c r="B453" s="72" t="str">
        <f>IF(Tabelle2!A452&gt;0,(Tabelle2!B452)*1,"")</f>
        <v/>
      </c>
      <c r="C453" s="26" t="str">
        <f>IF(Tabelle2!A452&gt;0,Tabelle2!M452,"")</f>
        <v/>
      </c>
      <c r="D453" s="26"/>
      <c r="E453" s="3" t="str">
        <f>IF(Tabelle2!A452&gt;0,Tabelle2!K452,"")</f>
        <v/>
      </c>
      <c r="F453" t="str">
        <f>IF(Tabelle2!A452&gt;0,Tabelle2!Z452,"")</f>
        <v/>
      </c>
      <c r="G453" t="str">
        <f>IF(Tabelle2!A452&gt;0,Tabelle2!T452,"")</f>
        <v/>
      </c>
      <c r="H453" t="str">
        <f>IF(Tabelle2!A452&gt;0,Tabelle2!U452,"")</f>
        <v/>
      </c>
      <c r="I453" t="str">
        <f>IF(Tabelle2!A452&gt;0,Tabelle2!W452,"")</f>
        <v/>
      </c>
      <c r="J453" t="str">
        <f>IF(Tabelle2!A452&gt;0,Tabelle2!X452,"")</f>
        <v/>
      </c>
      <c r="K453" t="str">
        <f>IF(Tabelle2!A452&gt;0,Tabelle2!M452,"")</f>
        <v/>
      </c>
      <c r="L453" t="str">
        <f>IF(Tabelle2!A452&gt;0,Tabelle2!N452,"")</f>
        <v/>
      </c>
      <c r="M453" t="str">
        <f>IF(Tabelle2!A452&gt;0,Tabelle2!O452,"")</f>
        <v/>
      </c>
      <c r="N453" s="4" t="str">
        <f>IF(Tabelle2!A452&gt;0,Tabelle2!G452,"")</f>
        <v/>
      </c>
      <c r="O453" t="str">
        <f>IF(Tabelle2!A452&gt;0,Tabelle2!H452,"")</f>
        <v/>
      </c>
      <c r="P453" s="76" t="str">
        <f>IF(Tabelle2!A452&gt;0,VLOOKUP(O453,Kunden!$B$1:$C$2000,2,FALSE),"")</f>
        <v/>
      </c>
    </row>
    <row r="454" spans="1:16" x14ac:dyDescent="0.25">
      <c r="A454" t="str">
        <f>IF(Tabelle2!A453&gt;0,Tabelle2!A453,"")</f>
        <v/>
      </c>
      <c r="B454" s="72" t="str">
        <f>IF(Tabelle2!A453&gt;0,(Tabelle2!B453)*1,"")</f>
        <v/>
      </c>
      <c r="C454" s="26" t="str">
        <f>IF(Tabelle2!A453&gt;0,Tabelle2!M453,"")</f>
        <v/>
      </c>
      <c r="D454" s="26"/>
      <c r="E454" s="3" t="str">
        <f>IF(Tabelle2!A453&gt;0,Tabelle2!K453,"")</f>
        <v/>
      </c>
      <c r="F454" t="str">
        <f>IF(Tabelle2!A453&gt;0,Tabelle2!Z453,"")</f>
        <v/>
      </c>
      <c r="G454" t="str">
        <f>IF(Tabelle2!A453&gt;0,Tabelle2!T453,"")</f>
        <v/>
      </c>
      <c r="H454" t="str">
        <f>IF(Tabelle2!A453&gt;0,Tabelle2!U453,"")</f>
        <v/>
      </c>
      <c r="I454" t="str">
        <f>IF(Tabelle2!A453&gt;0,Tabelle2!W453,"")</f>
        <v/>
      </c>
      <c r="J454" t="str">
        <f>IF(Tabelle2!A453&gt;0,Tabelle2!X453,"")</f>
        <v/>
      </c>
      <c r="K454" t="str">
        <f>IF(Tabelle2!A453&gt;0,Tabelle2!M453,"")</f>
        <v/>
      </c>
      <c r="L454" t="str">
        <f>IF(Tabelle2!A453&gt;0,Tabelle2!N453,"")</f>
        <v/>
      </c>
      <c r="M454" t="str">
        <f>IF(Tabelle2!A453&gt;0,Tabelle2!O453,"")</f>
        <v/>
      </c>
      <c r="N454" s="4" t="str">
        <f>IF(Tabelle2!A453&gt;0,Tabelle2!G453,"")</f>
        <v/>
      </c>
      <c r="O454" t="str">
        <f>IF(Tabelle2!A453&gt;0,Tabelle2!H453,"")</f>
        <v/>
      </c>
      <c r="P454" s="76" t="str">
        <f>IF(Tabelle2!A453&gt;0,VLOOKUP(O454,Kunden!$B$1:$C$2000,2,FALSE),"")</f>
        <v/>
      </c>
    </row>
    <row r="455" spans="1:16" x14ac:dyDescent="0.25">
      <c r="A455" t="str">
        <f>IF(Tabelle2!A454&gt;0,Tabelle2!A454,"")</f>
        <v/>
      </c>
      <c r="B455" s="72" t="str">
        <f>IF(Tabelle2!A454&gt;0,(Tabelle2!B454)*1,"")</f>
        <v/>
      </c>
      <c r="C455" s="26" t="str">
        <f>IF(Tabelle2!A454&gt;0,Tabelle2!M454,"")</f>
        <v/>
      </c>
      <c r="D455" s="26"/>
      <c r="E455" s="3" t="str">
        <f>IF(Tabelle2!A454&gt;0,Tabelle2!K454,"")</f>
        <v/>
      </c>
      <c r="F455" t="str">
        <f>IF(Tabelle2!A454&gt;0,Tabelle2!Z454,"")</f>
        <v/>
      </c>
      <c r="G455" t="str">
        <f>IF(Tabelle2!A454&gt;0,Tabelle2!T454,"")</f>
        <v/>
      </c>
      <c r="H455" t="str">
        <f>IF(Tabelle2!A454&gt;0,Tabelle2!U454,"")</f>
        <v/>
      </c>
      <c r="I455" t="str">
        <f>IF(Tabelle2!A454&gt;0,Tabelle2!W454,"")</f>
        <v/>
      </c>
      <c r="J455" t="str">
        <f>IF(Tabelle2!A454&gt;0,Tabelle2!X454,"")</f>
        <v/>
      </c>
      <c r="K455" t="str">
        <f>IF(Tabelle2!A454&gt;0,Tabelle2!M454,"")</f>
        <v/>
      </c>
      <c r="L455" t="str">
        <f>IF(Tabelle2!A454&gt;0,Tabelle2!N454,"")</f>
        <v/>
      </c>
      <c r="M455" t="str">
        <f>IF(Tabelle2!A454&gt;0,Tabelle2!O454,"")</f>
        <v/>
      </c>
      <c r="N455" s="4" t="str">
        <f>IF(Tabelle2!A454&gt;0,Tabelle2!G454,"")</f>
        <v/>
      </c>
      <c r="O455" t="str">
        <f>IF(Tabelle2!A454&gt;0,Tabelle2!H454,"")</f>
        <v/>
      </c>
      <c r="P455" s="76" t="str">
        <f>IF(Tabelle2!A454&gt;0,VLOOKUP(O455,Kunden!$B$1:$C$2000,2,FALSE),"")</f>
        <v/>
      </c>
    </row>
    <row r="456" spans="1:16" x14ac:dyDescent="0.25">
      <c r="A456" t="str">
        <f>IF(Tabelle2!A455&gt;0,Tabelle2!A455,"")</f>
        <v/>
      </c>
      <c r="B456" s="72" t="str">
        <f>IF(Tabelle2!A455&gt;0,(Tabelle2!B455)*1,"")</f>
        <v/>
      </c>
      <c r="C456" s="26" t="str">
        <f>IF(Tabelle2!A455&gt;0,Tabelle2!M455,"")</f>
        <v/>
      </c>
      <c r="D456" s="26"/>
      <c r="E456" s="3" t="str">
        <f>IF(Tabelle2!A455&gt;0,Tabelle2!K455,"")</f>
        <v/>
      </c>
      <c r="F456" t="str">
        <f>IF(Tabelle2!A455&gt;0,Tabelle2!Z455,"")</f>
        <v/>
      </c>
      <c r="G456" t="str">
        <f>IF(Tabelle2!A455&gt;0,Tabelle2!T455,"")</f>
        <v/>
      </c>
      <c r="H456" t="str">
        <f>IF(Tabelle2!A455&gt;0,Tabelle2!U455,"")</f>
        <v/>
      </c>
      <c r="I456" t="str">
        <f>IF(Tabelle2!A455&gt;0,Tabelle2!W455,"")</f>
        <v/>
      </c>
      <c r="J456" t="str">
        <f>IF(Tabelle2!A455&gt;0,Tabelle2!X455,"")</f>
        <v/>
      </c>
      <c r="K456" t="str">
        <f>IF(Tabelle2!A455&gt;0,Tabelle2!M455,"")</f>
        <v/>
      </c>
      <c r="L456" t="str">
        <f>IF(Tabelle2!A455&gt;0,Tabelle2!N455,"")</f>
        <v/>
      </c>
      <c r="M456" t="str">
        <f>IF(Tabelle2!A455&gt;0,Tabelle2!O455,"")</f>
        <v/>
      </c>
      <c r="N456" s="4" t="str">
        <f>IF(Tabelle2!A455&gt;0,Tabelle2!G455,"")</f>
        <v/>
      </c>
      <c r="O456" t="str">
        <f>IF(Tabelle2!A455&gt;0,Tabelle2!H455,"")</f>
        <v/>
      </c>
      <c r="P456" s="76" t="str">
        <f>IF(Tabelle2!A455&gt;0,VLOOKUP(O456,Kunden!$B$1:$C$2000,2,FALSE),"")</f>
        <v/>
      </c>
    </row>
    <row r="457" spans="1:16" x14ac:dyDescent="0.25">
      <c r="A457" t="str">
        <f>IF(Tabelle2!A456&gt;0,Tabelle2!A456,"")</f>
        <v/>
      </c>
      <c r="B457" s="72" t="str">
        <f>IF(Tabelle2!A456&gt;0,(Tabelle2!B456)*1,"")</f>
        <v/>
      </c>
      <c r="C457" s="26" t="str">
        <f>IF(Tabelle2!A456&gt;0,Tabelle2!M456,"")</f>
        <v/>
      </c>
      <c r="D457" s="26"/>
      <c r="E457" s="3" t="str">
        <f>IF(Tabelle2!A456&gt;0,Tabelle2!K456,"")</f>
        <v/>
      </c>
      <c r="F457" t="str">
        <f>IF(Tabelle2!A456&gt;0,Tabelle2!Z456,"")</f>
        <v/>
      </c>
      <c r="G457" t="str">
        <f>IF(Tabelle2!A456&gt;0,Tabelle2!T456,"")</f>
        <v/>
      </c>
      <c r="H457" t="str">
        <f>IF(Tabelle2!A456&gt;0,Tabelle2!U456,"")</f>
        <v/>
      </c>
      <c r="I457" t="str">
        <f>IF(Tabelle2!A456&gt;0,Tabelle2!W456,"")</f>
        <v/>
      </c>
      <c r="J457" t="str">
        <f>IF(Tabelle2!A456&gt;0,Tabelle2!X456,"")</f>
        <v/>
      </c>
      <c r="K457" t="str">
        <f>IF(Tabelle2!A456&gt;0,Tabelle2!M456,"")</f>
        <v/>
      </c>
      <c r="L457" t="str">
        <f>IF(Tabelle2!A456&gt;0,Tabelle2!N456,"")</f>
        <v/>
      </c>
      <c r="M457" t="str">
        <f>IF(Tabelle2!A456&gt;0,Tabelle2!O456,"")</f>
        <v/>
      </c>
      <c r="N457" s="4" t="str">
        <f>IF(Tabelle2!A456&gt;0,Tabelle2!G456,"")</f>
        <v/>
      </c>
      <c r="O457" t="str">
        <f>IF(Tabelle2!A456&gt;0,Tabelle2!H456,"")</f>
        <v/>
      </c>
      <c r="P457" s="76" t="str">
        <f>IF(Tabelle2!A456&gt;0,VLOOKUP(O457,Kunden!$B$1:$C$2000,2,FALSE),"")</f>
        <v/>
      </c>
    </row>
    <row r="458" spans="1:16" x14ac:dyDescent="0.25">
      <c r="A458" t="str">
        <f>IF(Tabelle2!A457&gt;0,Tabelle2!A457,"")</f>
        <v/>
      </c>
      <c r="B458" s="72" t="str">
        <f>IF(Tabelle2!A457&gt;0,(Tabelle2!B457)*1,"")</f>
        <v/>
      </c>
      <c r="C458" s="26" t="str">
        <f>IF(Tabelle2!A457&gt;0,Tabelle2!M457,"")</f>
        <v/>
      </c>
      <c r="D458" s="26"/>
      <c r="E458" s="3" t="str">
        <f>IF(Tabelle2!A457&gt;0,Tabelle2!K457,"")</f>
        <v/>
      </c>
      <c r="F458" t="str">
        <f>IF(Tabelle2!A457&gt;0,Tabelle2!Z457,"")</f>
        <v/>
      </c>
      <c r="G458" t="str">
        <f>IF(Tabelle2!A457&gt;0,Tabelle2!T457,"")</f>
        <v/>
      </c>
      <c r="H458" t="str">
        <f>IF(Tabelle2!A457&gt;0,Tabelle2!U457,"")</f>
        <v/>
      </c>
      <c r="I458" t="str">
        <f>IF(Tabelle2!A457&gt;0,Tabelle2!W457,"")</f>
        <v/>
      </c>
      <c r="J458" t="str">
        <f>IF(Tabelle2!A457&gt;0,Tabelle2!X457,"")</f>
        <v/>
      </c>
      <c r="K458" t="str">
        <f>IF(Tabelle2!A457&gt;0,Tabelle2!M457,"")</f>
        <v/>
      </c>
      <c r="L458" t="str">
        <f>IF(Tabelle2!A457&gt;0,Tabelle2!N457,"")</f>
        <v/>
      </c>
      <c r="M458" t="str">
        <f>IF(Tabelle2!A457&gt;0,Tabelle2!O457,"")</f>
        <v/>
      </c>
      <c r="N458" s="4" t="str">
        <f>IF(Tabelle2!A457&gt;0,Tabelle2!G457,"")</f>
        <v/>
      </c>
      <c r="O458" t="str">
        <f>IF(Tabelle2!A457&gt;0,Tabelle2!H457,"")</f>
        <v/>
      </c>
      <c r="P458" s="76" t="str">
        <f>IF(Tabelle2!A457&gt;0,VLOOKUP(O458,Kunden!$B$1:$C$2000,2,FALSE),"")</f>
        <v/>
      </c>
    </row>
    <row r="459" spans="1:16" x14ac:dyDescent="0.25">
      <c r="A459" t="str">
        <f>IF(Tabelle2!A458&gt;0,Tabelle2!A458,"")</f>
        <v/>
      </c>
      <c r="B459" s="72" t="str">
        <f>IF(Tabelle2!A458&gt;0,(Tabelle2!B458)*1,"")</f>
        <v/>
      </c>
      <c r="C459" s="26" t="str">
        <f>IF(Tabelle2!A458&gt;0,Tabelle2!M458,"")</f>
        <v/>
      </c>
      <c r="D459" s="26"/>
      <c r="E459" s="3" t="str">
        <f>IF(Tabelle2!A458&gt;0,Tabelle2!K458,"")</f>
        <v/>
      </c>
      <c r="F459" t="str">
        <f>IF(Tabelle2!A458&gt;0,Tabelle2!Z458,"")</f>
        <v/>
      </c>
      <c r="G459" t="str">
        <f>IF(Tabelle2!A458&gt;0,Tabelle2!T458,"")</f>
        <v/>
      </c>
      <c r="H459" t="str">
        <f>IF(Tabelle2!A458&gt;0,Tabelle2!U458,"")</f>
        <v/>
      </c>
      <c r="I459" t="str">
        <f>IF(Tabelle2!A458&gt;0,Tabelle2!W458,"")</f>
        <v/>
      </c>
      <c r="J459" t="str">
        <f>IF(Tabelle2!A458&gt;0,Tabelle2!X458,"")</f>
        <v/>
      </c>
      <c r="K459" t="str">
        <f>IF(Tabelle2!A458&gt;0,Tabelle2!M458,"")</f>
        <v/>
      </c>
      <c r="L459" t="str">
        <f>IF(Tabelle2!A458&gt;0,Tabelle2!N458,"")</f>
        <v/>
      </c>
      <c r="M459" t="str">
        <f>IF(Tabelle2!A458&gt;0,Tabelle2!O458,"")</f>
        <v/>
      </c>
      <c r="N459" s="4" t="str">
        <f>IF(Tabelle2!A458&gt;0,Tabelle2!G458,"")</f>
        <v/>
      </c>
      <c r="O459" t="str">
        <f>IF(Tabelle2!A458&gt;0,Tabelle2!H458,"")</f>
        <v/>
      </c>
      <c r="P459" s="76" t="str">
        <f>IF(Tabelle2!A458&gt;0,VLOOKUP(O459,Kunden!$B$1:$C$2000,2,FALSE),"")</f>
        <v/>
      </c>
    </row>
    <row r="460" spans="1:16" x14ac:dyDescent="0.25">
      <c r="A460" t="str">
        <f>IF(Tabelle2!A459&gt;0,Tabelle2!A459,"")</f>
        <v/>
      </c>
      <c r="B460" s="72" t="str">
        <f>IF(Tabelle2!A459&gt;0,(Tabelle2!B459)*1,"")</f>
        <v/>
      </c>
      <c r="C460" s="26" t="str">
        <f>IF(Tabelle2!A459&gt;0,Tabelle2!M459,"")</f>
        <v/>
      </c>
      <c r="D460" s="26"/>
      <c r="E460" s="3" t="str">
        <f>IF(Tabelle2!A459&gt;0,Tabelle2!K459,"")</f>
        <v/>
      </c>
      <c r="F460" t="str">
        <f>IF(Tabelle2!A459&gt;0,Tabelle2!Z459,"")</f>
        <v/>
      </c>
      <c r="G460" t="str">
        <f>IF(Tabelle2!A459&gt;0,Tabelle2!T459,"")</f>
        <v/>
      </c>
      <c r="H460" t="str">
        <f>IF(Tabelle2!A459&gt;0,Tabelle2!U459,"")</f>
        <v/>
      </c>
      <c r="I460" t="str">
        <f>IF(Tabelle2!A459&gt;0,Tabelle2!W459,"")</f>
        <v/>
      </c>
      <c r="J460" t="str">
        <f>IF(Tabelle2!A459&gt;0,Tabelle2!X459,"")</f>
        <v/>
      </c>
      <c r="K460" t="str">
        <f>IF(Tabelle2!A459&gt;0,Tabelle2!M459,"")</f>
        <v/>
      </c>
      <c r="L460" t="str">
        <f>IF(Tabelle2!A459&gt;0,Tabelle2!N459,"")</f>
        <v/>
      </c>
      <c r="M460" t="str">
        <f>IF(Tabelle2!A459&gt;0,Tabelle2!O459,"")</f>
        <v/>
      </c>
      <c r="N460" s="4" t="str">
        <f>IF(Tabelle2!A459&gt;0,Tabelle2!G459,"")</f>
        <v/>
      </c>
      <c r="O460" t="str">
        <f>IF(Tabelle2!A459&gt;0,Tabelle2!H459,"")</f>
        <v/>
      </c>
      <c r="P460" s="76" t="str">
        <f>IF(Tabelle2!A459&gt;0,VLOOKUP(O460,Kunden!$B$1:$C$2000,2,FALSE),"")</f>
        <v/>
      </c>
    </row>
    <row r="461" spans="1:16" x14ac:dyDescent="0.25">
      <c r="A461" t="str">
        <f>IF(Tabelle2!A460&gt;0,Tabelle2!A460,"")</f>
        <v/>
      </c>
      <c r="B461" s="72" t="str">
        <f>IF(Tabelle2!A460&gt;0,(Tabelle2!B460)*1,"")</f>
        <v/>
      </c>
      <c r="C461" s="26" t="str">
        <f>IF(Tabelle2!A460&gt;0,Tabelle2!M460,"")</f>
        <v/>
      </c>
      <c r="D461" s="26"/>
      <c r="E461" s="3" t="str">
        <f>IF(Tabelle2!A460&gt;0,Tabelle2!K460,"")</f>
        <v/>
      </c>
      <c r="F461" t="str">
        <f>IF(Tabelle2!A460&gt;0,Tabelle2!Z460,"")</f>
        <v/>
      </c>
      <c r="G461" t="str">
        <f>IF(Tabelle2!A460&gt;0,Tabelle2!T460,"")</f>
        <v/>
      </c>
      <c r="H461" t="str">
        <f>IF(Tabelle2!A460&gt;0,Tabelle2!U460,"")</f>
        <v/>
      </c>
      <c r="I461" t="str">
        <f>IF(Tabelle2!A460&gt;0,Tabelle2!W460,"")</f>
        <v/>
      </c>
      <c r="J461" t="str">
        <f>IF(Tabelle2!A460&gt;0,Tabelle2!X460,"")</f>
        <v/>
      </c>
      <c r="K461" t="str">
        <f>IF(Tabelle2!A460&gt;0,Tabelle2!M460,"")</f>
        <v/>
      </c>
      <c r="L461" t="str">
        <f>IF(Tabelle2!A460&gt;0,Tabelle2!N460,"")</f>
        <v/>
      </c>
      <c r="M461" t="str">
        <f>IF(Tabelle2!A460&gt;0,Tabelle2!O460,"")</f>
        <v/>
      </c>
      <c r="N461" s="4" t="str">
        <f>IF(Tabelle2!A460&gt;0,Tabelle2!G460,"")</f>
        <v/>
      </c>
      <c r="O461" t="str">
        <f>IF(Tabelle2!A460&gt;0,Tabelle2!H460,"")</f>
        <v/>
      </c>
      <c r="P461" s="76" t="str">
        <f>IF(Tabelle2!A460&gt;0,VLOOKUP(O461,Kunden!$B$1:$C$2000,2,FALSE),"")</f>
        <v/>
      </c>
    </row>
    <row r="462" spans="1:16" x14ac:dyDescent="0.25">
      <c r="A462" t="str">
        <f>IF(Tabelle2!A461&gt;0,Tabelle2!A461,"")</f>
        <v/>
      </c>
      <c r="B462" s="72" t="str">
        <f>IF(Tabelle2!A461&gt;0,(Tabelle2!B461)*1,"")</f>
        <v/>
      </c>
      <c r="C462" s="26" t="str">
        <f>IF(Tabelle2!A461&gt;0,Tabelle2!M461,"")</f>
        <v/>
      </c>
      <c r="D462" s="26"/>
      <c r="E462" s="3" t="str">
        <f>IF(Tabelle2!A461&gt;0,Tabelle2!K461,"")</f>
        <v/>
      </c>
      <c r="F462" t="str">
        <f>IF(Tabelle2!A461&gt;0,Tabelle2!Z461,"")</f>
        <v/>
      </c>
      <c r="G462" t="str">
        <f>IF(Tabelle2!A461&gt;0,Tabelle2!T461,"")</f>
        <v/>
      </c>
      <c r="H462" t="str">
        <f>IF(Tabelle2!A461&gt;0,Tabelle2!U461,"")</f>
        <v/>
      </c>
      <c r="I462" t="str">
        <f>IF(Tabelle2!A461&gt;0,Tabelle2!W461,"")</f>
        <v/>
      </c>
      <c r="J462" t="str">
        <f>IF(Tabelle2!A461&gt;0,Tabelle2!X461,"")</f>
        <v/>
      </c>
      <c r="K462" t="str">
        <f>IF(Tabelle2!A461&gt;0,Tabelle2!M461,"")</f>
        <v/>
      </c>
      <c r="L462" t="str">
        <f>IF(Tabelle2!A461&gt;0,Tabelle2!N461,"")</f>
        <v/>
      </c>
      <c r="M462" t="str">
        <f>IF(Tabelle2!A461&gt;0,Tabelle2!O461,"")</f>
        <v/>
      </c>
      <c r="N462" s="4" t="str">
        <f>IF(Tabelle2!A461&gt;0,Tabelle2!G461,"")</f>
        <v/>
      </c>
      <c r="O462" t="str">
        <f>IF(Tabelle2!A461&gt;0,Tabelle2!H461,"")</f>
        <v/>
      </c>
      <c r="P462" s="76" t="str">
        <f>IF(Tabelle2!A461&gt;0,VLOOKUP(O462,Kunden!$B$1:$C$2000,2,FALSE),"")</f>
        <v/>
      </c>
    </row>
    <row r="463" spans="1:16" x14ac:dyDescent="0.25">
      <c r="A463" t="str">
        <f>IF(Tabelle2!A462&gt;0,Tabelle2!A462,"")</f>
        <v/>
      </c>
      <c r="B463" s="72" t="str">
        <f>IF(Tabelle2!A462&gt;0,(Tabelle2!B462)*1,"")</f>
        <v/>
      </c>
      <c r="C463" s="26" t="str">
        <f>IF(Tabelle2!A462&gt;0,Tabelle2!M462,"")</f>
        <v/>
      </c>
      <c r="D463" s="26"/>
      <c r="E463" s="3" t="str">
        <f>IF(Tabelle2!A462&gt;0,Tabelle2!K462,"")</f>
        <v/>
      </c>
      <c r="F463" t="str">
        <f>IF(Tabelle2!A462&gt;0,Tabelle2!Z462,"")</f>
        <v/>
      </c>
      <c r="G463" t="str">
        <f>IF(Tabelle2!A462&gt;0,Tabelle2!T462,"")</f>
        <v/>
      </c>
      <c r="H463" t="str">
        <f>IF(Tabelle2!A462&gt;0,Tabelle2!U462,"")</f>
        <v/>
      </c>
      <c r="I463" t="str">
        <f>IF(Tabelle2!A462&gt;0,Tabelle2!W462,"")</f>
        <v/>
      </c>
      <c r="J463" t="str">
        <f>IF(Tabelle2!A462&gt;0,Tabelle2!X462,"")</f>
        <v/>
      </c>
      <c r="K463" t="str">
        <f>IF(Tabelle2!A462&gt;0,Tabelle2!M462,"")</f>
        <v/>
      </c>
      <c r="L463" t="str">
        <f>IF(Tabelle2!A462&gt;0,Tabelle2!N462,"")</f>
        <v/>
      </c>
      <c r="M463" t="str">
        <f>IF(Tabelle2!A462&gt;0,Tabelle2!O462,"")</f>
        <v/>
      </c>
      <c r="N463" s="4" t="str">
        <f>IF(Tabelle2!A462&gt;0,Tabelle2!G462,"")</f>
        <v/>
      </c>
      <c r="O463" t="str">
        <f>IF(Tabelle2!A462&gt;0,Tabelle2!H462,"")</f>
        <v/>
      </c>
      <c r="P463" s="76" t="str">
        <f>IF(Tabelle2!A462&gt;0,VLOOKUP(O463,Kunden!$B$1:$C$2000,2,FALSE),"")</f>
        <v/>
      </c>
    </row>
    <row r="464" spans="1:16" x14ac:dyDescent="0.25">
      <c r="A464" t="str">
        <f>IF(Tabelle2!A463&gt;0,Tabelle2!A463,"")</f>
        <v/>
      </c>
      <c r="B464" s="72" t="str">
        <f>IF(Tabelle2!A463&gt;0,(Tabelle2!B463)*1,"")</f>
        <v/>
      </c>
      <c r="C464" s="26" t="str">
        <f>IF(Tabelle2!A463&gt;0,Tabelle2!M463,"")</f>
        <v/>
      </c>
      <c r="D464" s="26"/>
      <c r="E464" s="3" t="str">
        <f>IF(Tabelle2!A463&gt;0,Tabelle2!K463,"")</f>
        <v/>
      </c>
      <c r="F464" t="str">
        <f>IF(Tabelle2!A463&gt;0,Tabelle2!Z463,"")</f>
        <v/>
      </c>
      <c r="G464" t="str">
        <f>IF(Tabelle2!A463&gt;0,Tabelle2!T463,"")</f>
        <v/>
      </c>
      <c r="H464" t="str">
        <f>IF(Tabelle2!A463&gt;0,Tabelle2!U463,"")</f>
        <v/>
      </c>
      <c r="I464" t="str">
        <f>IF(Tabelle2!A463&gt;0,Tabelle2!W463,"")</f>
        <v/>
      </c>
      <c r="J464" t="str">
        <f>IF(Tabelle2!A463&gt;0,Tabelle2!X463,"")</f>
        <v/>
      </c>
      <c r="K464" t="str">
        <f>IF(Tabelle2!A463&gt;0,Tabelle2!M463,"")</f>
        <v/>
      </c>
      <c r="L464" t="str">
        <f>IF(Tabelle2!A463&gt;0,Tabelle2!N463,"")</f>
        <v/>
      </c>
      <c r="M464" t="str">
        <f>IF(Tabelle2!A463&gt;0,Tabelle2!O463,"")</f>
        <v/>
      </c>
      <c r="N464" s="4" t="str">
        <f>IF(Tabelle2!A463&gt;0,Tabelle2!G463,"")</f>
        <v/>
      </c>
      <c r="O464" t="str">
        <f>IF(Tabelle2!A463&gt;0,Tabelle2!H463,"")</f>
        <v/>
      </c>
      <c r="P464" s="76" t="str">
        <f>IF(Tabelle2!A463&gt;0,VLOOKUP(O464,Kunden!$B$1:$C$2000,2,FALSE),"")</f>
        <v/>
      </c>
    </row>
    <row r="465" spans="1:16" x14ac:dyDescent="0.25">
      <c r="A465" t="str">
        <f>IF(Tabelle2!A464&gt;0,Tabelle2!A464,"")</f>
        <v/>
      </c>
      <c r="B465" s="72" t="str">
        <f>IF(Tabelle2!A464&gt;0,(Tabelle2!B464)*1,"")</f>
        <v/>
      </c>
      <c r="C465" s="26" t="str">
        <f>IF(Tabelle2!A464&gt;0,Tabelle2!M464,"")</f>
        <v/>
      </c>
      <c r="D465" s="26"/>
      <c r="E465" s="3" t="str">
        <f>IF(Tabelle2!A464&gt;0,Tabelle2!K464,"")</f>
        <v/>
      </c>
      <c r="F465" t="str">
        <f>IF(Tabelle2!A464&gt;0,Tabelle2!Z464,"")</f>
        <v/>
      </c>
      <c r="G465" t="str">
        <f>IF(Tabelle2!A464&gt;0,Tabelle2!T464,"")</f>
        <v/>
      </c>
      <c r="H465" t="str">
        <f>IF(Tabelle2!A464&gt;0,Tabelle2!U464,"")</f>
        <v/>
      </c>
      <c r="I465" t="str">
        <f>IF(Tabelle2!A464&gt;0,Tabelle2!W464,"")</f>
        <v/>
      </c>
      <c r="J465" t="str">
        <f>IF(Tabelle2!A464&gt;0,Tabelle2!X464,"")</f>
        <v/>
      </c>
      <c r="K465" t="str">
        <f>IF(Tabelle2!A464&gt;0,Tabelle2!M464,"")</f>
        <v/>
      </c>
      <c r="L465" t="str">
        <f>IF(Tabelle2!A464&gt;0,Tabelle2!N464,"")</f>
        <v/>
      </c>
      <c r="M465" t="str">
        <f>IF(Tabelle2!A464&gt;0,Tabelle2!O464,"")</f>
        <v/>
      </c>
      <c r="N465" s="4" t="str">
        <f>IF(Tabelle2!A464&gt;0,Tabelle2!G464,"")</f>
        <v/>
      </c>
      <c r="O465" t="str">
        <f>IF(Tabelle2!A464&gt;0,Tabelle2!H464,"")</f>
        <v/>
      </c>
      <c r="P465" s="76" t="str">
        <f>IF(Tabelle2!A464&gt;0,VLOOKUP(O465,Kunden!$B$1:$C$2000,2,FALSE),"")</f>
        <v/>
      </c>
    </row>
    <row r="466" spans="1:16" x14ac:dyDescent="0.25">
      <c r="A466" t="str">
        <f>IF(Tabelle2!A465&gt;0,Tabelle2!A465,"")</f>
        <v/>
      </c>
      <c r="B466" s="72" t="str">
        <f>IF(Tabelle2!A465&gt;0,(Tabelle2!B465)*1,"")</f>
        <v/>
      </c>
      <c r="C466" s="26" t="str">
        <f>IF(Tabelle2!A465&gt;0,Tabelle2!M465,"")</f>
        <v/>
      </c>
      <c r="D466" s="26"/>
      <c r="E466" s="3" t="str">
        <f>IF(Tabelle2!A465&gt;0,Tabelle2!K465,"")</f>
        <v/>
      </c>
      <c r="F466" t="str">
        <f>IF(Tabelle2!A465&gt;0,Tabelle2!Z465,"")</f>
        <v/>
      </c>
      <c r="G466" t="str">
        <f>IF(Tabelle2!A465&gt;0,Tabelle2!T465,"")</f>
        <v/>
      </c>
      <c r="H466" t="str">
        <f>IF(Tabelle2!A465&gt;0,Tabelle2!U465,"")</f>
        <v/>
      </c>
      <c r="I466" t="str">
        <f>IF(Tabelle2!A465&gt;0,Tabelle2!W465,"")</f>
        <v/>
      </c>
      <c r="J466" t="str">
        <f>IF(Tabelle2!A465&gt;0,Tabelle2!X465,"")</f>
        <v/>
      </c>
      <c r="K466" t="str">
        <f>IF(Tabelle2!A465&gt;0,Tabelle2!M465,"")</f>
        <v/>
      </c>
      <c r="L466" t="str">
        <f>IF(Tabelle2!A465&gt;0,Tabelle2!N465,"")</f>
        <v/>
      </c>
      <c r="M466" t="str">
        <f>IF(Tabelle2!A465&gt;0,Tabelle2!O465,"")</f>
        <v/>
      </c>
      <c r="N466" s="4" t="str">
        <f>IF(Tabelle2!A465&gt;0,Tabelle2!G465,"")</f>
        <v/>
      </c>
      <c r="O466" t="str">
        <f>IF(Tabelle2!A465&gt;0,Tabelle2!H465,"")</f>
        <v/>
      </c>
      <c r="P466" s="76" t="str">
        <f>IF(Tabelle2!A465&gt;0,VLOOKUP(O466,Kunden!$B$1:$C$2000,2,FALSE),"")</f>
        <v/>
      </c>
    </row>
    <row r="467" spans="1:16" x14ac:dyDescent="0.25">
      <c r="A467" t="str">
        <f>IF(Tabelle2!A466&gt;0,Tabelle2!A466,"")</f>
        <v/>
      </c>
      <c r="B467" s="72" t="str">
        <f>IF(Tabelle2!A466&gt;0,(Tabelle2!B466)*1,"")</f>
        <v/>
      </c>
      <c r="C467" s="26" t="str">
        <f>IF(Tabelle2!A466&gt;0,Tabelle2!M466,"")</f>
        <v/>
      </c>
      <c r="D467" s="26"/>
      <c r="E467" s="3" t="str">
        <f>IF(Tabelle2!A466&gt;0,Tabelle2!K466,"")</f>
        <v/>
      </c>
      <c r="F467" t="str">
        <f>IF(Tabelle2!A466&gt;0,Tabelle2!Z466,"")</f>
        <v/>
      </c>
      <c r="G467" t="str">
        <f>IF(Tabelle2!A466&gt;0,Tabelle2!T466,"")</f>
        <v/>
      </c>
      <c r="H467" t="str">
        <f>IF(Tabelle2!A466&gt;0,Tabelle2!U466,"")</f>
        <v/>
      </c>
      <c r="I467" t="str">
        <f>IF(Tabelle2!A466&gt;0,Tabelle2!W466,"")</f>
        <v/>
      </c>
      <c r="J467" t="str">
        <f>IF(Tabelle2!A466&gt;0,Tabelle2!X466,"")</f>
        <v/>
      </c>
      <c r="K467" t="str">
        <f>IF(Tabelle2!A466&gt;0,Tabelle2!M466,"")</f>
        <v/>
      </c>
      <c r="L467" t="str">
        <f>IF(Tabelle2!A466&gt;0,Tabelle2!N466,"")</f>
        <v/>
      </c>
      <c r="M467" t="str">
        <f>IF(Tabelle2!A466&gt;0,Tabelle2!O466,"")</f>
        <v/>
      </c>
      <c r="N467" s="4" t="str">
        <f>IF(Tabelle2!A466&gt;0,Tabelle2!G466,"")</f>
        <v/>
      </c>
      <c r="O467" t="str">
        <f>IF(Tabelle2!A466&gt;0,Tabelle2!H466,"")</f>
        <v/>
      </c>
      <c r="P467" s="76" t="str">
        <f>IF(Tabelle2!A466&gt;0,VLOOKUP(O467,Kunden!$B$1:$C$2000,2,FALSE),"")</f>
        <v/>
      </c>
    </row>
    <row r="468" spans="1:16" x14ac:dyDescent="0.25">
      <c r="A468" t="str">
        <f>IF(Tabelle2!A467&gt;0,Tabelle2!A467,"")</f>
        <v/>
      </c>
      <c r="B468" s="72" t="str">
        <f>IF(Tabelle2!A467&gt;0,(Tabelle2!B467)*1,"")</f>
        <v/>
      </c>
      <c r="C468" s="26" t="str">
        <f>IF(Tabelle2!A467&gt;0,Tabelle2!M467,"")</f>
        <v/>
      </c>
      <c r="D468" s="26"/>
      <c r="E468" s="3" t="str">
        <f>IF(Tabelle2!A467&gt;0,Tabelle2!K467,"")</f>
        <v/>
      </c>
      <c r="F468" t="str">
        <f>IF(Tabelle2!A467&gt;0,Tabelle2!Z467,"")</f>
        <v/>
      </c>
      <c r="G468" t="str">
        <f>IF(Tabelle2!A467&gt;0,Tabelle2!T467,"")</f>
        <v/>
      </c>
      <c r="H468" t="str">
        <f>IF(Tabelle2!A467&gt;0,Tabelle2!U467,"")</f>
        <v/>
      </c>
      <c r="I468" t="str">
        <f>IF(Tabelle2!A467&gt;0,Tabelle2!W467,"")</f>
        <v/>
      </c>
      <c r="J468" t="str">
        <f>IF(Tabelle2!A467&gt;0,Tabelle2!X467,"")</f>
        <v/>
      </c>
      <c r="K468" t="str">
        <f>IF(Tabelle2!A467&gt;0,Tabelle2!M467,"")</f>
        <v/>
      </c>
      <c r="L468" t="str">
        <f>IF(Tabelle2!A467&gt;0,Tabelle2!N467,"")</f>
        <v/>
      </c>
      <c r="M468" t="str">
        <f>IF(Tabelle2!A467&gt;0,Tabelle2!O467,"")</f>
        <v/>
      </c>
      <c r="N468" s="4" t="str">
        <f>IF(Tabelle2!A467&gt;0,Tabelle2!G467,"")</f>
        <v/>
      </c>
      <c r="O468" t="str">
        <f>IF(Tabelle2!A467&gt;0,Tabelle2!H467,"")</f>
        <v/>
      </c>
      <c r="P468" s="76" t="str">
        <f>IF(Tabelle2!A467&gt;0,VLOOKUP(O468,Kunden!$B$1:$C$2000,2,FALSE),"")</f>
        <v/>
      </c>
    </row>
    <row r="469" spans="1:16" x14ac:dyDescent="0.25">
      <c r="A469" t="str">
        <f>IF(Tabelle2!A468&gt;0,Tabelle2!A468,"")</f>
        <v/>
      </c>
      <c r="B469" s="72" t="str">
        <f>IF(Tabelle2!A468&gt;0,(Tabelle2!B468)*1,"")</f>
        <v/>
      </c>
      <c r="C469" s="26" t="str">
        <f>IF(Tabelle2!A468&gt;0,Tabelle2!M468,"")</f>
        <v/>
      </c>
      <c r="D469" s="26"/>
      <c r="E469" s="3" t="str">
        <f>IF(Tabelle2!A468&gt;0,Tabelle2!K468,"")</f>
        <v/>
      </c>
      <c r="F469" t="str">
        <f>IF(Tabelle2!A468&gt;0,Tabelle2!Z468,"")</f>
        <v/>
      </c>
      <c r="G469" t="str">
        <f>IF(Tabelle2!A468&gt;0,Tabelle2!T468,"")</f>
        <v/>
      </c>
      <c r="H469" t="str">
        <f>IF(Tabelle2!A468&gt;0,Tabelle2!U468,"")</f>
        <v/>
      </c>
      <c r="I469" t="str">
        <f>IF(Tabelle2!A468&gt;0,Tabelle2!W468,"")</f>
        <v/>
      </c>
      <c r="J469" t="str">
        <f>IF(Tabelle2!A468&gt;0,Tabelle2!X468,"")</f>
        <v/>
      </c>
      <c r="K469" t="str">
        <f>IF(Tabelle2!A468&gt;0,Tabelle2!M468,"")</f>
        <v/>
      </c>
      <c r="L469" t="str">
        <f>IF(Tabelle2!A468&gt;0,Tabelle2!N468,"")</f>
        <v/>
      </c>
      <c r="M469" t="str">
        <f>IF(Tabelle2!A468&gt;0,Tabelle2!O468,"")</f>
        <v/>
      </c>
      <c r="N469" s="4" t="str">
        <f>IF(Tabelle2!A468&gt;0,Tabelle2!G468,"")</f>
        <v/>
      </c>
      <c r="O469" t="str">
        <f>IF(Tabelle2!A468&gt;0,Tabelle2!H468,"")</f>
        <v/>
      </c>
      <c r="P469" s="76" t="str">
        <f>IF(Tabelle2!A468&gt;0,VLOOKUP(O469,Kunden!$B$1:$C$2000,2,FALSE),"")</f>
        <v/>
      </c>
    </row>
    <row r="470" spans="1:16" x14ac:dyDescent="0.25">
      <c r="A470" t="str">
        <f>IF(Tabelle2!A469&gt;0,Tabelle2!A469,"")</f>
        <v/>
      </c>
      <c r="B470" s="72" t="str">
        <f>IF(Tabelle2!A469&gt;0,(Tabelle2!B469)*1,"")</f>
        <v/>
      </c>
      <c r="C470" s="26" t="str">
        <f>IF(Tabelle2!A469&gt;0,Tabelle2!M469,"")</f>
        <v/>
      </c>
      <c r="D470" s="26"/>
      <c r="E470" s="3" t="str">
        <f>IF(Tabelle2!A469&gt;0,Tabelle2!K469,"")</f>
        <v/>
      </c>
      <c r="F470" t="str">
        <f>IF(Tabelle2!A469&gt;0,Tabelle2!Z469,"")</f>
        <v/>
      </c>
      <c r="G470" t="str">
        <f>IF(Tabelle2!A469&gt;0,Tabelle2!T469,"")</f>
        <v/>
      </c>
      <c r="H470" t="str">
        <f>IF(Tabelle2!A469&gt;0,Tabelle2!U469,"")</f>
        <v/>
      </c>
      <c r="I470" t="str">
        <f>IF(Tabelle2!A469&gt;0,Tabelle2!W469,"")</f>
        <v/>
      </c>
      <c r="J470" t="str">
        <f>IF(Tabelle2!A469&gt;0,Tabelle2!X469,"")</f>
        <v/>
      </c>
      <c r="K470" t="str">
        <f>IF(Tabelle2!A469&gt;0,Tabelle2!M469,"")</f>
        <v/>
      </c>
      <c r="L470" t="str">
        <f>IF(Tabelle2!A469&gt;0,Tabelle2!N469,"")</f>
        <v/>
      </c>
      <c r="M470" t="str">
        <f>IF(Tabelle2!A469&gt;0,Tabelle2!O469,"")</f>
        <v/>
      </c>
      <c r="N470" s="4" t="str">
        <f>IF(Tabelle2!A469&gt;0,Tabelle2!G469,"")</f>
        <v/>
      </c>
      <c r="O470" t="str">
        <f>IF(Tabelle2!A469&gt;0,Tabelle2!H469,"")</f>
        <v/>
      </c>
      <c r="P470" s="76" t="str">
        <f>IF(Tabelle2!A469&gt;0,VLOOKUP(O470,Kunden!$B$1:$C$2000,2,FALSE),"")</f>
        <v/>
      </c>
    </row>
    <row r="471" spans="1:16" x14ac:dyDescent="0.25">
      <c r="A471" t="str">
        <f>IF(Tabelle2!A470&gt;0,Tabelle2!A470,"")</f>
        <v/>
      </c>
      <c r="B471" s="72" t="str">
        <f>IF(Tabelle2!A470&gt;0,(Tabelle2!B470)*1,"")</f>
        <v/>
      </c>
      <c r="C471" s="26" t="str">
        <f>IF(Tabelle2!A470&gt;0,Tabelle2!M470,"")</f>
        <v/>
      </c>
      <c r="D471" s="26"/>
      <c r="E471" s="3" t="str">
        <f>IF(Tabelle2!A470&gt;0,Tabelle2!K470,"")</f>
        <v/>
      </c>
      <c r="F471" t="str">
        <f>IF(Tabelle2!A470&gt;0,Tabelle2!Z470,"")</f>
        <v/>
      </c>
      <c r="G471" t="str">
        <f>IF(Tabelle2!A470&gt;0,Tabelle2!T470,"")</f>
        <v/>
      </c>
      <c r="H471" t="str">
        <f>IF(Tabelle2!A470&gt;0,Tabelle2!U470,"")</f>
        <v/>
      </c>
      <c r="I471" t="str">
        <f>IF(Tabelle2!A470&gt;0,Tabelle2!W470,"")</f>
        <v/>
      </c>
      <c r="J471" t="str">
        <f>IF(Tabelle2!A470&gt;0,Tabelle2!X470,"")</f>
        <v/>
      </c>
      <c r="K471" t="str">
        <f>IF(Tabelle2!A470&gt;0,Tabelle2!M470,"")</f>
        <v/>
      </c>
      <c r="L471" t="str">
        <f>IF(Tabelle2!A470&gt;0,Tabelle2!N470,"")</f>
        <v/>
      </c>
      <c r="M471" t="str">
        <f>IF(Tabelle2!A470&gt;0,Tabelle2!O470,"")</f>
        <v/>
      </c>
      <c r="N471" s="4" t="str">
        <f>IF(Tabelle2!A470&gt;0,Tabelle2!G470,"")</f>
        <v/>
      </c>
      <c r="O471" t="str">
        <f>IF(Tabelle2!A470&gt;0,Tabelle2!H470,"")</f>
        <v/>
      </c>
      <c r="P471" s="76" t="str">
        <f>IF(Tabelle2!A470&gt;0,VLOOKUP(O471,Kunden!$B$1:$C$2000,2,FALSE),"")</f>
        <v/>
      </c>
    </row>
    <row r="472" spans="1:16" x14ac:dyDescent="0.25">
      <c r="A472" t="str">
        <f>IF(Tabelle2!A471&gt;0,Tabelle2!A471,"")</f>
        <v/>
      </c>
      <c r="B472" s="72" t="str">
        <f>IF(Tabelle2!A471&gt;0,(Tabelle2!B471)*1,"")</f>
        <v/>
      </c>
      <c r="C472" s="26" t="str">
        <f>IF(Tabelle2!A471&gt;0,Tabelle2!M471,"")</f>
        <v/>
      </c>
      <c r="D472" s="26"/>
      <c r="E472" s="3" t="str">
        <f>IF(Tabelle2!A471&gt;0,Tabelle2!K471,"")</f>
        <v/>
      </c>
      <c r="F472" t="str">
        <f>IF(Tabelle2!A471&gt;0,Tabelle2!Z471,"")</f>
        <v/>
      </c>
      <c r="G472" t="str">
        <f>IF(Tabelle2!A471&gt;0,Tabelle2!T471,"")</f>
        <v/>
      </c>
      <c r="H472" t="str">
        <f>IF(Tabelle2!A471&gt;0,Tabelle2!U471,"")</f>
        <v/>
      </c>
      <c r="I472" t="str">
        <f>IF(Tabelle2!A471&gt;0,Tabelle2!W471,"")</f>
        <v/>
      </c>
      <c r="J472" t="str">
        <f>IF(Tabelle2!A471&gt;0,Tabelle2!X471,"")</f>
        <v/>
      </c>
      <c r="K472" t="str">
        <f>IF(Tabelle2!A471&gt;0,Tabelle2!M471,"")</f>
        <v/>
      </c>
      <c r="L472" t="str">
        <f>IF(Tabelle2!A471&gt;0,Tabelle2!N471,"")</f>
        <v/>
      </c>
      <c r="M472" t="str">
        <f>IF(Tabelle2!A471&gt;0,Tabelle2!O471,"")</f>
        <v/>
      </c>
      <c r="N472" s="4" t="str">
        <f>IF(Tabelle2!A471&gt;0,Tabelle2!G471,"")</f>
        <v/>
      </c>
      <c r="O472" t="str">
        <f>IF(Tabelle2!A471&gt;0,Tabelle2!H471,"")</f>
        <v/>
      </c>
      <c r="P472" s="76" t="str">
        <f>IF(Tabelle2!A471&gt;0,VLOOKUP(O472,Kunden!$B$1:$C$2000,2,FALSE),"")</f>
        <v/>
      </c>
    </row>
    <row r="473" spans="1:16" x14ac:dyDescent="0.25">
      <c r="A473" t="str">
        <f>IF(Tabelle2!A472&gt;0,Tabelle2!A472,"")</f>
        <v/>
      </c>
      <c r="B473" s="72" t="str">
        <f>IF(Tabelle2!A472&gt;0,(Tabelle2!B472)*1,"")</f>
        <v/>
      </c>
      <c r="C473" s="26" t="str">
        <f>IF(Tabelle2!A472&gt;0,Tabelle2!M472,"")</f>
        <v/>
      </c>
      <c r="D473" s="26"/>
      <c r="E473" s="3" t="str">
        <f>IF(Tabelle2!A472&gt;0,Tabelle2!K472,"")</f>
        <v/>
      </c>
      <c r="F473" t="str">
        <f>IF(Tabelle2!A472&gt;0,Tabelle2!Z472,"")</f>
        <v/>
      </c>
      <c r="G473" t="str">
        <f>IF(Tabelle2!A472&gt;0,Tabelle2!T472,"")</f>
        <v/>
      </c>
      <c r="H473" t="str">
        <f>IF(Tabelle2!A472&gt;0,Tabelle2!U472,"")</f>
        <v/>
      </c>
      <c r="I473" t="str">
        <f>IF(Tabelle2!A472&gt;0,Tabelle2!W472,"")</f>
        <v/>
      </c>
      <c r="J473" t="str">
        <f>IF(Tabelle2!A472&gt;0,Tabelle2!X472,"")</f>
        <v/>
      </c>
      <c r="K473" t="str">
        <f>IF(Tabelle2!A472&gt;0,Tabelle2!M472,"")</f>
        <v/>
      </c>
      <c r="L473" t="str">
        <f>IF(Tabelle2!A472&gt;0,Tabelle2!N472,"")</f>
        <v/>
      </c>
      <c r="M473" t="str">
        <f>IF(Tabelle2!A472&gt;0,Tabelle2!O472,"")</f>
        <v/>
      </c>
      <c r="N473" s="4" t="str">
        <f>IF(Tabelle2!A472&gt;0,Tabelle2!G472,"")</f>
        <v/>
      </c>
      <c r="O473" t="str">
        <f>IF(Tabelle2!A472&gt;0,Tabelle2!H472,"")</f>
        <v/>
      </c>
      <c r="P473" s="76" t="str">
        <f>IF(Tabelle2!A472&gt;0,VLOOKUP(O473,Kunden!$B$1:$C$2000,2,FALSE),"")</f>
        <v/>
      </c>
    </row>
    <row r="474" spans="1:16" x14ac:dyDescent="0.25">
      <c r="A474" t="str">
        <f>IF(Tabelle2!A473&gt;0,Tabelle2!A473,"")</f>
        <v/>
      </c>
      <c r="B474" s="72" t="str">
        <f>IF(Tabelle2!A473&gt;0,(Tabelle2!B473)*1,"")</f>
        <v/>
      </c>
      <c r="C474" s="26" t="str">
        <f>IF(Tabelle2!A473&gt;0,Tabelle2!M473,"")</f>
        <v/>
      </c>
      <c r="D474" s="26"/>
      <c r="E474" s="3" t="str">
        <f>IF(Tabelle2!A473&gt;0,Tabelle2!K473,"")</f>
        <v/>
      </c>
      <c r="F474" t="str">
        <f>IF(Tabelle2!A473&gt;0,Tabelle2!Z473,"")</f>
        <v/>
      </c>
      <c r="G474" t="str">
        <f>IF(Tabelle2!A473&gt;0,Tabelle2!T473,"")</f>
        <v/>
      </c>
      <c r="H474" t="str">
        <f>IF(Tabelle2!A473&gt;0,Tabelle2!U473,"")</f>
        <v/>
      </c>
      <c r="I474" t="str">
        <f>IF(Tabelle2!A473&gt;0,Tabelle2!W473,"")</f>
        <v/>
      </c>
      <c r="J474" t="str">
        <f>IF(Tabelle2!A473&gt;0,Tabelle2!X473,"")</f>
        <v/>
      </c>
      <c r="K474" t="str">
        <f>IF(Tabelle2!A473&gt;0,Tabelle2!M473,"")</f>
        <v/>
      </c>
      <c r="L474" t="str">
        <f>IF(Tabelle2!A473&gt;0,Tabelle2!N473,"")</f>
        <v/>
      </c>
      <c r="M474" t="str">
        <f>IF(Tabelle2!A473&gt;0,Tabelle2!O473,"")</f>
        <v/>
      </c>
      <c r="N474" s="4" t="str">
        <f>IF(Tabelle2!A473&gt;0,Tabelle2!G473,"")</f>
        <v/>
      </c>
      <c r="O474" t="str">
        <f>IF(Tabelle2!A473&gt;0,Tabelle2!H473,"")</f>
        <v/>
      </c>
      <c r="P474" s="76" t="str">
        <f>IF(Tabelle2!A473&gt;0,VLOOKUP(O474,Kunden!$B$1:$C$2000,2,FALSE),"")</f>
        <v/>
      </c>
    </row>
    <row r="475" spans="1:16" x14ac:dyDescent="0.25">
      <c r="A475" t="str">
        <f>IF(Tabelle2!A474&gt;0,Tabelle2!A474,"")</f>
        <v/>
      </c>
      <c r="B475" s="72" t="str">
        <f>IF(Tabelle2!A474&gt;0,(Tabelle2!B474)*1,"")</f>
        <v/>
      </c>
      <c r="C475" s="26" t="str">
        <f>IF(Tabelle2!A474&gt;0,Tabelle2!M474,"")</f>
        <v/>
      </c>
      <c r="D475" s="26"/>
      <c r="E475" s="3" t="str">
        <f>IF(Tabelle2!A474&gt;0,Tabelle2!K474,"")</f>
        <v/>
      </c>
      <c r="F475" t="str">
        <f>IF(Tabelle2!A474&gt;0,Tabelle2!Z474,"")</f>
        <v/>
      </c>
      <c r="G475" t="str">
        <f>IF(Tabelle2!A474&gt;0,Tabelle2!T474,"")</f>
        <v/>
      </c>
      <c r="H475" t="str">
        <f>IF(Tabelle2!A474&gt;0,Tabelle2!U474,"")</f>
        <v/>
      </c>
      <c r="I475" t="str">
        <f>IF(Tabelle2!A474&gt;0,Tabelle2!W474,"")</f>
        <v/>
      </c>
      <c r="J475" t="str">
        <f>IF(Tabelle2!A474&gt;0,Tabelle2!X474,"")</f>
        <v/>
      </c>
      <c r="K475" t="str">
        <f>IF(Tabelle2!A474&gt;0,Tabelle2!M474,"")</f>
        <v/>
      </c>
      <c r="L475" t="str">
        <f>IF(Tabelle2!A474&gt;0,Tabelle2!N474,"")</f>
        <v/>
      </c>
      <c r="M475" t="str">
        <f>IF(Tabelle2!A474&gt;0,Tabelle2!O474,"")</f>
        <v/>
      </c>
      <c r="N475" s="4" t="str">
        <f>IF(Tabelle2!A474&gt;0,Tabelle2!G474,"")</f>
        <v/>
      </c>
      <c r="O475" t="str">
        <f>IF(Tabelle2!A474&gt;0,Tabelle2!H474,"")</f>
        <v/>
      </c>
      <c r="P475" s="76" t="str">
        <f>IF(Tabelle2!A474&gt;0,VLOOKUP(O475,Kunden!$B$1:$C$2000,2,FALSE),"")</f>
        <v/>
      </c>
    </row>
    <row r="476" spans="1:16" x14ac:dyDescent="0.25">
      <c r="A476" t="str">
        <f>IF(Tabelle2!A475&gt;0,Tabelle2!A475,"")</f>
        <v/>
      </c>
      <c r="B476" s="72" t="str">
        <f>IF(Tabelle2!A475&gt;0,(Tabelle2!B475)*1,"")</f>
        <v/>
      </c>
      <c r="C476" s="26" t="str">
        <f>IF(Tabelle2!A475&gt;0,Tabelle2!M475,"")</f>
        <v/>
      </c>
      <c r="D476" s="26"/>
      <c r="E476" s="3" t="str">
        <f>IF(Tabelle2!A475&gt;0,Tabelle2!K475,"")</f>
        <v/>
      </c>
      <c r="F476" t="str">
        <f>IF(Tabelle2!A475&gt;0,Tabelle2!Z475,"")</f>
        <v/>
      </c>
      <c r="G476" t="str">
        <f>IF(Tabelle2!A475&gt;0,Tabelle2!T475,"")</f>
        <v/>
      </c>
      <c r="H476" t="str">
        <f>IF(Tabelle2!A475&gt;0,Tabelle2!U475,"")</f>
        <v/>
      </c>
      <c r="I476" t="str">
        <f>IF(Tabelle2!A475&gt;0,Tabelle2!W475,"")</f>
        <v/>
      </c>
      <c r="J476" t="str">
        <f>IF(Tabelle2!A475&gt;0,Tabelle2!X475,"")</f>
        <v/>
      </c>
      <c r="K476" t="str">
        <f>IF(Tabelle2!A475&gt;0,Tabelle2!M475,"")</f>
        <v/>
      </c>
      <c r="L476" t="str">
        <f>IF(Tabelle2!A475&gt;0,Tabelle2!N475,"")</f>
        <v/>
      </c>
      <c r="M476" t="str">
        <f>IF(Tabelle2!A475&gt;0,Tabelle2!O475,"")</f>
        <v/>
      </c>
      <c r="N476" s="4" t="str">
        <f>IF(Tabelle2!A475&gt;0,Tabelle2!G475,"")</f>
        <v/>
      </c>
      <c r="O476" t="str">
        <f>IF(Tabelle2!A475&gt;0,Tabelle2!H475,"")</f>
        <v/>
      </c>
      <c r="P476" s="76" t="str">
        <f>IF(Tabelle2!A475&gt;0,VLOOKUP(O476,Kunden!$B$1:$C$2000,2,FALSE),"")</f>
        <v/>
      </c>
    </row>
    <row r="477" spans="1:16" x14ac:dyDescent="0.25">
      <c r="A477" t="str">
        <f>IF(Tabelle2!A476&gt;0,Tabelle2!A476,"")</f>
        <v/>
      </c>
      <c r="B477" s="72" t="str">
        <f>IF(Tabelle2!A476&gt;0,(Tabelle2!B476)*1,"")</f>
        <v/>
      </c>
      <c r="C477" s="26" t="str">
        <f>IF(Tabelle2!A476&gt;0,Tabelle2!M476,"")</f>
        <v/>
      </c>
      <c r="D477" s="26"/>
      <c r="E477" s="3" t="str">
        <f>IF(Tabelle2!A476&gt;0,Tabelle2!K476,"")</f>
        <v/>
      </c>
      <c r="F477" t="str">
        <f>IF(Tabelle2!A476&gt;0,Tabelle2!Z476,"")</f>
        <v/>
      </c>
      <c r="G477" t="str">
        <f>IF(Tabelle2!A476&gt;0,Tabelle2!T476,"")</f>
        <v/>
      </c>
      <c r="H477" t="str">
        <f>IF(Tabelle2!A476&gt;0,Tabelle2!U476,"")</f>
        <v/>
      </c>
      <c r="I477" t="str">
        <f>IF(Tabelle2!A476&gt;0,Tabelle2!W476,"")</f>
        <v/>
      </c>
      <c r="J477" t="str">
        <f>IF(Tabelle2!A476&gt;0,Tabelle2!X476,"")</f>
        <v/>
      </c>
      <c r="K477" t="str">
        <f>IF(Tabelle2!A476&gt;0,Tabelle2!M476,"")</f>
        <v/>
      </c>
      <c r="L477" t="str">
        <f>IF(Tabelle2!A476&gt;0,Tabelle2!N476,"")</f>
        <v/>
      </c>
      <c r="M477" t="str">
        <f>IF(Tabelle2!A476&gt;0,Tabelle2!O476,"")</f>
        <v/>
      </c>
      <c r="N477" s="4" t="str">
        <f>IF(Tabelle2!A476&gt;0,Tabelle2!G476,"")</f>
        <v/>
      </c>
      <c r="O477" t="str">
        <f>IF(Tabelle2!A476&gt;0,Tabelle2!H476,"")</f>
        <v/>
      </c>
      <c r="P477" s="76" t="str">
        <f>IF(Tabelle2!A476&gt;0,VLOOKUP(O477,Kunden!$B$1:$C$2000,2,FALSE),"")</f>
        <v/>
      </c>
    </row>
    <row r="478" spans="1:16" x14ac:dyDescent="0.25">
      <c r="A478" t="str">
        <f>IF(Tabelle2!A477&gt;0,Tabelle2!A477,"")</f>
        <v/>
      </c>
      <c r="B478" s="72" t="str">
        <f>IF(Tabelle2!A477&gt;0,(Tabelle2!B477)*1,"")</f>
        <v/>
      </c>
      <c r="C478" s="26" t="str">
        <f>IF(Tabelle2!A477&gt;0,Tabelle2!M477,"")</f>
        <v/>
      </c>
      <c r="D478" s="26"/>
      <c r="E478" s="3" t="str">
        <f>IF(Tabelle2!A477&gt;0,Tabelle2!K477,"")</f>
        <v/>
      </c>
      <c r="F478" t="str">
        <f>IF(Tabelle2!A477&gt;0,Tabelle2!Z477,"")</f>
        <v/>
      </c>
      <c r="G478" t="str">
        <f>IF(Tabelle2!A477&gt;0,Tabelle2!T477,"")</f>
        <v/>
      </c>
      <c r="H478" t="str">
        <f>IF(Tabelle2!A477&gt;0,Tabelle2!U477,"")</f>
        <v/>
      </c>
      <c r="I478" t="str">
        <f>IF(Tabelle2!A477&gt;0,Tabelle2!W477,"")</f>
        <v/>
      </c>
      <c r="J478" t="str">
        <f>IF(Tabelle2!A477&gt;0,Tabelle2!X477,"")</f>
        <v/>
      </c>
      <c r="K478" t="str">
        <f>IF(Tabelle2!A477&gt;0,Tabelle2!M477,"")</f>
        <v/>
      </c>
      <c r="L478" t="str">
        <f>IF(Tabelle2!A477&gt;0,Tabelle2!N477,"")</f>
        <v/>
      </c>
      <c r="M478" t="str">
        <f>IF(Tabelle2!A477&gt;0,Tabelle2!O477,"")</f>
        <v/>
      </c>
      <c r="N478" s="4" t="str">
        <f>IF(Tabelle2!A477&gt;0,Tabelle2!G477,"")</f>
        <v/>
      </c>
      <c r="O478" t="str">
        <f>IF(Tabelle2!A477&gt;0,Tabelle2!H477,"")</f>
        <v/>
      </c>
      <c r="P478" s="76" t="str">
        <f>IF(Tabelle2!A477&gt;0,VLOOKUP(O478,Kunden!$B$1:$C$2000,2,FALSE),"")</f>
        <v/>
      </c>
    </row>
    <row r="479" spans="1:16" x14ac:dyDescent="0.25">
      <c r="A479" t="str">
        <f>IF(Tabelle2!A478&gt;0,Tabelle2!A478,"")</f>
        <v/>
      </c>
      <c r="B479" s="72" t="str">
        <f>IF(Tabelle2!A478&gt;0,(Tabelle2!B478)*1,"")</f>
        <v/>
      </c>
      <c r="C479" s="26" t="str">
        <f>IF(Tabelle2!A478&gt;0,Tabelle2!M478,"")</f>
        <v/>
      </c>
      <c r="D479" s="26"/>
      <c r="E479" s="3" t="str">
        <f>IF(Tabelle2!A478&gt;0,Tabelle2!K478,"")</f>
        <v/>
      </c>
      <c r="F479" t="str">
        <f>IF(Tabelle2!A478&gt;0,Tabelle2!Z478,"")</f>
        <v/>
      </c>
      <c r="G479" t="str">
        <f>IF(Tabelle2!A478&gt;0,Tabelle2!T478,"")</f>
        <v/>
      </c>
      <c r="H479" t="str">
        <f>IF(Tabelle2!A478&gt;0,Tabelle2!U478,"")</f>
        <v/>
      </c>
      <c r="I479" t="str">
        <f>IF(Tabelle2!A478&gt;0,Tabelle2!W478,"")</f>
        <v/>
      </c>
      <c r="J479" t="str">
        <f>IF(Tabelle2!A478&gt;0,Tabelle2!X478,"")</f>
        <v/>
      </c>
      <c r="K479" t="str">
        <f>IF(Tabelle2!A478&gt;0,Tabelle2!M478,"")</f>
        <v/>
      </c>
      <c r="L479" t="str">
        <f>IF(Tabelle2!A478&gt;0,Tabelle2!N478,"")</f>
        <v/>
      </c>
      <c r="M479" t="str">
        <f>IF(Tabelle2!A478&gt;0,Tabelle2!O478,"")</f>
        <v/>
      </c>
      <c r="N479" s="4" t="str">
        <f>IF(Tabelle2!A478&gt;0,Tabelle2!G478,"")</f>
        <v/>
      </c>
      <c r="O479" t="str">
        <f>IF(Tabelle2!A478&gt;0,Tabelle2!H478,"")</f>
        <v/>
      </c>
      <c r="P479" s="76" t="str">
        <f>IF(Tabelle2!A478&gt;0,VLOOKUP(O479,Kunden!$B$1:$C$2000,2,FALSE),"")</f>
        <v/>
      </c>
    </row>
    <row r="480" spans="1:16" x14ac:dyDescent="0.25">
      <c r="A480" t="str">
        <f>IF(Tabelle2!A479&gt;0,Tabelle2!A479,"")</f>
        <v/>
      </c>
      <c r="B480" s="72" t="str">
        <f>IF(Tabelle2!A479&gt;0,(Tabelle2!B479)*1,"")</f>
        <v/>
      </c>
      <c r="C480" s="26" t="str">
        <f>IF(Tabelle2!A479&gt;0,Tabelle2!M479,"")</f>
        <v/>
      </c>
      <c r="D480" s="26"/>
      <c r="E480" s="3" t="str">
        <f>IF(Tabelle2!A479&gt;0,Tabelle2!K479,"")</f>
        <v/>
      </c>
      <c r="F480" t="str">
        <f>IF(Tabelle2!A479&gt;0,Tabelle2!Z479,"")</f>
        <v/>
      </c>
      <c r="G480" t="str">
        <f>IF(Tabelle2!A479&gt;0,Tabelle2!T479,"")</f>
        <v/>
      </c>
      <c r="H480" t="str">
        <f>IF(Tabelle2!A479&gt;0,Tabelle2!U479,"")</f>
        <v/>
      </c>
      <c r="I480" t="str">
        <f>IF(Tabelle2!A479&gt;0,Tabelle2!W479,"")</f>
        <v/>
      </c>
      <c r="J480" t="str">
        <f>IF(Tabelle2!A479&gt;0,Tabelle2!X479,"")</f>
        <v/>
      </c>
      <c r="K480" t="str">
        <f>IF(Tabelle2!A479&gt;0,Tabelle2!M479,"")</f>
        <v/>
      </c>
      <c r="L480" t="str">
        <f>IF(Tabelle2!A479&gt;0,Tabelle2!N479,"")</f>
        <v/>
      </c>
      <c r="M480" t="str">
        <f>IF(Tabelle2!A479&gt;0,Tabelle2!O479,"")</f>
        <v/>
      </c>
      <c r="N480" s="4" t="str">
        <f>IF(Tabelle2!A479&gt;0,Tabelle2!G479,"")</f>
        <v/>
      </c>
      <c r="O480" t="str">
        <f>IF(Tabelle2!A479&gt;0,Tabelle2!H479,"")</f>
        <v/>
      </c>
      <c r="P480" s="76" t="str">
        <f>IF(Tabelle2!A479&gt;0,VLOOKUP(O480,Kunden!$B$1:$C$2000,2,FALSE),"")</f>
        <v/>
      </c>
    </row>
    <row r="481" spans="1:16" x14ac:dyDescent="0.25">
      <c r="A481" t="str">
        <f>IF(Tabelle2!A480&gt;0,Tabelle2!A480,"")</f>
        <v/>
      </c>
      <c r="B481" s="72" t="str">
        <f>IF(Tabelle2!A480&gt;0,(Tabelle2!B480)*1,"")</f>
        <v/>
      </c>
      <c r="C481" s="26" t="str">
        <f>IF(Tabelle2!A480&gt;0,Tabelle2!M480,"")</f>
        <v/>
      </c>
      <c r="D481" s="26"/>
      <c r="E481" s="3" t="str">
        <f>IF(Tabelle2!A480&gt;0,Tabelle2!K480,"")</f>
        <v/>
      </c>
      <c r="F481" t="str">
        <f>IF(Tabelle2!A480&gt;0,Tabelle2!Z480,"")</f>
        <v/>
      </c>
      <c r="G481" t="str">
        <f>IF(Tabelle2!A480&gt;0,Tabelle2!T480,"")</f>
        <v/>
      </c>
      <c r="H481" t="str">
        <f>IF(Tabelle2!A480&gt;0,Tabelle2!U480,"")</f>
        <v/>
      </c>
      <c r="I481" t="str">
        <f>IF(Tabelle2!A480&gt;0,Tabelle2!W480,"")</f>
        <v/>
      </c>
      <c r="J481" t="str">
        <f>IF(Tabelle2!A480&gt;0,Tabelle2!X480,"")</f>
        <v/>
      </c>
      <c r="K481" t="str">
        <f>IF(Tabelle2!A480&gt;0,Tabelle2!M480,"")</f>
        <v/>
      </c>
      <c r="L481" t="str">
        <f>IF(Tabelle2!A480&gt;0,Tabelle2!N480,"")</f>
        <v/>
      </c>
      <c r="M481" t="str">
        <f>IF(Tabelle2!A480&gt;0,Tabelle2!O480,"")</f>
        <v/>
      </c>
      <c r="N481" s="4" t="str">
        <f>IF(Tabelle2!A480&gt;0,Tabelle2!G480,"")</f>
        <v/>
      </c>
      <c r="O481" t="str">
        <f>IF(Tabelle2!A480&gt;0,Tabelle2!H480,"")</f>
        <v/>
      </c>
      <c r="P481" s="76" t="str">
        <f>IF(Tabelle2!A480&gt;0,VLOOKUP(O481,Kunden!$B$1:$C$2000,2,FALSE),"")</f>
        <v/>
      </c>
    </row>
    <row r="482" spans="1:16" x14ac:dyDescent="0.25">
      <c r="A482" t="str">
        <f>IF(Tabelle2!A481&gt;0,Tabelle2!A481,"")</f>
        <v/>
      </c>
      <c r="B482" s="72" t="str">
        <f>IF(Tabelle2!A481&gt;0,(Tabelle2!B481)*1,"")</f>
        <v/>
      </c>
      <c r="C482" s="26" t="str">
        <f>IF(Tabelle2!A481&gt;0,Tabelle2!M481,"")</f>
        <v/>
      </c>
      <c r="D482" s="26"/>
      <c r="E482" s="3" t="str">
        <f>IF(Tabelle2!A481&gt;0,Tabelle2!K481,"")</f>
        <v/>
      </c>
      <c r="F482" t="str">
        <f>IF(Tabelle2!A481&gt;0,Tabelle2!Z481,"")</f>
        <v/>
      </c>
      <c r="G482" t="str">
        <f>IF(Tabelle2!A481&gt;0,Tabelle2!T481,"")</f>
        <v/>
      </c>
      <c r="H482" t="str">
        <f>IF(Tabelle2!A481&gt;0,Tabelle2!U481,"")</f>
        <v/>
      </c>
      <c r="I482" t="str">
        <f>IF(Tabelle2!A481&gt;0,Tabelle2!W481,"")</f>
        <v/>
      </c>
      <c r="J482" t="str">
        <f>IF(Tabelle2!A481&gt;0,Tabelle2!X481,"")</f>
        <v/>
      </c>
      <c r="K482" t="str">
        <f>IF(Tabelle2!A481&gt;0,Tabelle2!M481,"")</f>
        <v/>
      </c>
      <c r="L482" t="str">
        <f>IF(Tabelle2!A481&gt;0,Tabelle2!N481,"")</f>
        <v/>
      </c>
      <c r="M482" t="str">
        <f>IF(Tabelle2!A481&gt;0,Tabelle2!O481,"")</f>
        <v/>
      </c>
      <c r="N482" s="4" t="str">
        <f>IF(Tabelle2!A481&gt;0,Tabelle2!G481,"")</f>
        <v/>
      </c>
      <c r="O482" t="str">
        <f>IF(Tabelle2!A481&gt;0,Tabelle2!H481,"")</f>
        <v/>
      </c>
      <c r="P482" s="76" t="str">
        <f>IF(Tabelle2!A481&gt;0,VLOOKUP(O482,Kunden!$B$1:$C$2000,2,FALSE),"")</f>
        <v/>
      </c>
    </row>
    <row r="483" spans="1:16" x14ac:dyDescent="0.25">
      <c r="A483" t="str">
        <f>IF(Tabelle2!A482&gt;0,Tabelle2!A482,"")</f>
        <v/>
      </c>
      <c r="B483" s="72" t="str">
        <f>IF(Tabelle2!A482&gt;0,(Tabelle2!B482)*1,"")</f>
        <v/>
      </c>
      <c r="C483" s="26" t="str">
        <f>IF(Tabelle2!A482&gt;0,Tabelle2!M482,"")</f>
        <v/>
      </c>
      <c r="D483" s="26"/>
      <c r="E483" s="3" t="str">
        <f>IF(Tabelle2!A482&gt;0,Tabelle2!K482,"")</f>
        <v/>
      </c>
      <c r="F483" t="str">
        <f>IF(Tabelle2!A482&gt;0,Tabelle2!Z482,"")</f>
        <v/>
      </c>
      <c r="G483" t="str">
        <f>IF(Tabelle2!A482&gt;0,Tabelle2!T482,"")</f>
        <v/>
      </c>
      <c r="H483" t="str">
        <f>IF(Tabelle2!A482&gt;0,Tabelle2!U482,"")</f>
        <v/>
      </c>
      <c r="I483" t="str">
        <f>IF(Tabelle2!A482&gt;0,Tabelle2!W482,"")</f>
        <v/>
      </c>
      <c r="J483" t="str">
        <f>IF(Tabelle2!A482&gt;0,Tabelle2!X482,"")</f>
        <v/>
      </c>
      <c r="K483" t="str">
        <f>IF(Tabelle2!A482&gt;0,Tabelle2!M482,"")</f>
        <v/>
      </c>
      <c r="L483" t="str">
        <f>IF(Tabelle2!A482&gt;0,Tabelle2!N482,"")</f>
        <v/>
      </c>
      <c r="M483" t="str">
        <f>IF(Tabelle2!A482&gt;0,Tabelle2!O482,"")</f>
        <v/>
      </c>
      <c r="N483" s="4" t="str">
        <f>IF(Tabelle2!A482&gt;0,Tabelle2!G482,"")</f>
        <v/>
      </c>
      <c r="O483" t="str">
        <f>IF(Tabelle2!A482&gt;0,Tabelle2!H482,"")</f>
        <v/>
      </c>
      <c r="P483" s="76" t="str">
        <f>IF(Tabelle2!A482&gt;0,VLOOKUP(O483,Kunden!$B$1:$C$2000,2,FALSE),"")</f>
        <v/>
      </c>
    </row>
    <row r="484" spans="1:16" x14ac:dyDescent="0.25">
      <c r="A484" t="str">
        <f>IF(Tabelle2!A483&gt;0,Tabelle2!A483,"")</f>
        <v/>
      </c>
      <c r="B484" s="72" t="str">
        <f>IF(Tabelle2!A483&gt;0,(Tabelle2!B483)*1,"")</f>
        <v/>
      </c>
      <c r="C484" s="26" t="str">
        <f>IF(Tabelle2!A483&gt;0,Tabelle2!M483,"")</f>
        <v/>
      </c>
      <c r="D484" s="26"/>
      <c r="E484" s="3" t="str">
        <f>IF(Tabelle2!A483&gt;0,Tabelle2!K483,"")</f>
        <v/>
      </c>
      <c r="F484" t="str">
        <f>IF(Tabelle2!A483&gt;0,Tabelle2!Z483,"")</f>
        <v/>
      </c>
      <c r="G484" t="str">
        <f>IF(Tabelle2!A483&gt;0,Tabelle2!T483,"")</f>
        <v/>
      </c>
      <c r="H484" t="str">
        <f>IF(Tabelle2!A483&gt;0,Tabelle2!U483,"")</f>
        <v/>
      </c>
      <c r="I484" t="str">
        <f>IF(Tabelle2!A483&gt;0,Tabelle2!W483,"")</f>
        <v/>
      </c>
      <c r="J484" t="str">
        <f>IF(Tabelle2!A483&gt;0,Tabelle2!X483,"")</f>
        <v/>
      </c>
      <c r="K484" t="str">
        <f>IF(Tabelle2!A483&gt;0,Tabelle2!M483,"")</f>
        <v/>
      </c>
      <c r="L484" t="str">
        <f>IF(Tabelle2!A483&gt;0,Tabelle2!N483,"")</f>
        <v/>
      </c>
      <c r="M484" t="str">
        <f>IF(Tabelle2!A483&gt;0,Tabelle2!O483,"")</f>
        <v/>
      </c>
      <c r="N484" s="4" t="str">
        <f>IF(Tabelle2!A483&gt;0,Tabelle2!G483,"")</f>
        <v/>
      </c>
      <c r="O484" t="str">
        <f>IF(Tabelle2!A483&gt;0,Tabelle2!H483,"")</f>
        <v/>
      </c>
      <c r="P484" s="76" t="str">
        <f>IF(Tabelle2!A483&gt;0,VLOOKUP(O484,Kunden!$B$1:$C$2000,2,FALSE),"")</f>
        <v/>
      </c>
    </row>
    <row r="485" spans="1:16" x14ac:dyDescent="0.25">
      <c r="A485" t="str">
        <f>IF(Tabelle2!A484&gt;0,Tabelle2!A484,"")</f>
        <v/>
      </c>
      <c r="B485" s="72" t="str">
        <f>IF(Tabelle2!A484&gt;0,(Tabelle2!B484)*1,"")</f>
        <v/>
      </c>
      <c r="C485" s="26" t="str">
        <f>IF(Tabelle2!A484&gt;0,Tabelle2!M484,"")</f>
        <v/>
      </c>
      <c r="D485" s="26"/>
      <c r="E485" s="3" t="str">
        <f>IF(Tabelle2!A484&gt;0,Tabelle2!K484,"")</f>
        <v/>
      </c>
      <c r="F485" t="str">
        <f>IF(Tabelle2!A484&gt;0,Tabelle2!Z484,"")</f>
        <v/>
      </c>
      <c r="G485" t="str">
        <f>IF(Tabelle2!A484&gt;0,Tabelle2!T484,"")</f>
        <v/>
      </c>
      <c r="H485" t="str">
        <f>IF(Tabelle2!A484&gt;0,Tabelle2!U484,"")</f>
        <v/>
      </c>
      <c r="I485" t="str">
        <f>IF(Tabelle2!A484&gt;0,Tabelle2!W484,"")</f>
        <v/>
      </c>
      <c r="J485" t="str">
        <f>IF(Tabelle2!A484&gt;0,Tabelle2!X484,"")</f>
        <v/>
      </c>
      <c r="K485" t="str">
        <f>IF(Tabelle2!A484&gt;0,Tabelle2!M484,"")</f>
        <v/>
      </c>
      <c r="L485" t="str">
        <f>IF(Tabelle2!A484&gt;0,Tabelle2!N484,"")</f>
        <v/>
      </c>
      <c r="M485" t="str">
        <f>IF(Tabelle2!A484&gt;0,Tabelle2!O484,"")</f>
        <v/>
      </c>
      <c r="N485" s="4" t="str">
        <f>IF(Tabelle2!A484&gt;0,Tabelle2!G484,"")</f>
        <v/>
      </c>
      <c r="O485" t="str">
        <f>IF(Tabelle2!A484&gt;0,Tabelle2!H484,"")</f>
        <v/>
      </c>
      <c r="P485" s="76" t="str">
        <f>IF(Tabelle2!A484&gt;0,VLOOKUP(O485,Kunden!$B$1:$C$2000,2,FALSE),"")</f>
        <v/>
      </c>
    </row>
    <row r="486" spans="1:16" x14ac:dyDescent="0.25">
      <c r="A486" t="str">
        <f>IF(Tabelle2!A485&gt;0,Tabelle2!A485,"")</f>
        <v/>
      </c>
      <c r="B486" s="72" t="str">
        <f>IF(Tabelle2!A485&gt;0,(Tabelle2!B485)*1,"")</f>
        <v/>
      </c>
      <c r="C486" s="26" t="str">
        <f>IF(Tabelle2!A485&gt;0,Tabelle2!M485,"")</f>
        <v/>
      </c>
      <c r="D486" s="26"/>
      <c r="E486" s="3" t="str">
        <f>IF(Tabelle2!A485&gt;0,Tabelle2!K485,"")</f>
        <v/>
      </c>
      <c r="F486" t="str">
        <f>IF(Tabelle2!A485&gt;0,Tabelle2!Z485,"")</f>
        <v/>
      </c>
      <c r="G486" t="str">
        <f>IF(Tabelle2!A485&gt;0,Tabelle2!T485,"")</f>
        <v/>
      </c>
      <c r="H486" t="str">
        <f>IF(Tabelle2!A485&gt;0,Tabelle2!U485,"")</f>
        <v/>
      </c>
      <c r="I486" t="str">
        <f>IF(Tabelle2!A485&gt;0,Tabelle2!W485,"")</f>
        <v/>
      </c>
      <c r="J486" t="str">
        <f>IF(Tabelle2!A485&gt;0,Tabelle2!X485,"")</f>
        <v/>
      </c>
      <c r="K486" t="str">
        <f>IF(Tabelle2!A485&gt;0,Tabelle2!M485,"")</f>
        <v/>
      </c>
      <c r="L486" t="str">
        <f>IF(Tabelle2!A485&gt;0,Tabelle2!N485,"")</f>
        <v/>
      </c>
      <c r="M486" t="str">
        <f>IF(Tabelle2!A485&gt;0,Tabelle2!O485,"")</f>
        <v/>
      </c>
      <c r="N486" s="4" t="str">
        <f>IF(Tabelle2!A485&gt;0,Tabelle2!G485,"")</f>
        <v/>
      </c>
      <c r="O486" t="str">
        <f>IF(Tabelle2!A485&gt;0,Tabelle2!H485,"")</f>
        <v/>
      </c>
      <c r="P486" s="76" t="str">
        <f>IF(Tabelle2!A485&gt;0,VLOOKUP(O486,Kunden!$B$1:$C$2000,2,FALSE),"")</f>
        <v/>
      </c>
    </row>
    <row r="487" spans="1:16" x14ac:dyDescent="0.25">
      <c r="A487" t="str">
        <f>IF(Tabelle2!A486&gt;0,Tabelle2!A486,"")</f>
        <v/>
      </c>
      <c r="B487" s="72" t="str">
        <f>IF(Tabelle2!A486&gt;0,(Tabelle2!B486)*1,"")</f>
        <v/>
      </c>
      <c r="C487" s="26" t="str">
        <f>IF(Tabelle2!A486&gt;0,Tabelle2!M486,"")</f>
        <v/>
      </c>
      <c r="D487" s="26"/>
      <c r="E487" s="3" t="str">
        <f>IF(Tabelle2!A486&gt;0,Tabelle2!K486,"")</f>
        <v/>
      </c>
      <c r="F487" t="str">
        <f>IF(Tabelle2!A486&gt;0,Tabelle2!Z486,"")</f>
        <v/>
      </c>
      <c r="G487" t="str">
        <f>IF(Tabelle2!A486&gt;0,Tabelle2!T486,"")</f>
        <v/>
      </c>
      <c r="H487" t="str">
        <f>IF(Tabelle2!A486&gt;0,Tabelle2!U486,"")</f>
        <v/>
      </c>
      <c r="I487" t="str">
        <f>IF(Tabelle2!A486&gt;0,Tabelle2!W486,"")</f>
        <v/>
      </c>
      <c r="J487" t="str">
        <f>IF(Tabelle2!A486&gt;0,Tabelle2!X486,"")</f>
        <v/>
      </c>
      <c r="K487" t="str">
        <f>IF(Tabelle2!A486&gt;0,Tabelle2!M486,"")</f>
        <v/>
      </c>
      <c r="L487" t="str">
        <f>IF(Tabelle2!A486&gt;0,Tabelle2!N486,"")</f>
        <v/>
      </c>
      <c r="M487" t="str">
        <f>IF(Tabelle2!A486&gt;0,Tabelle2!O486,"")</f>
        <v/>
      </c>
      <c r="N487" s="4" t="str">
        <f>IF(Tabelle2!A486&gt;0,Tabelle2!G486,"")</f>
        <v/>
      </c>
      <c r="O487" t="str">
        <f>IF(Tabelle2!A486&gt;0,Tabelle2!H486,"")</f>
        <v/>
      </c>
      <c r="P487" s="76" t="str">
        <f>IF(Tabelle2!A486&gt;0,VLOOKUP(O487,Kunden!$B$1:$C$2000,2,FALSE),"")</f>
        <v/>
      </c>
    </row>
    <row r="488" spans="1:16" x14ac:dyDescent="0.25">
      <c r="A488" t="str">
        <f>IF(Tabelle2!A487&gt;0,Tabelle2!A487,"")</f>
        <v/>
      </c>
      <c r="B488" s="72" t="str">
        <f>IF(Tabelle2!A487&gt;0,(Tabelle2!B487)*1,"")</f>
        <v/>
      </c>
      <c r="C488" s="26" t="str">
        <f>IF(Tabelle2!A487&gt;0,Tabelle2!M487,"")</f>
        <v/>
      </c>
      <c r="D488" s="26"/>
      <c r="E488" s="3" t="str">
        <f>IF(Tabelle2!A487&gt;0,Tabelle2!K487,"")</f>
        <v/>
      </c>
      <c r="F488" t="str">
        <f>IF(Tabelle2!A487&gt;0,Tabelle2!Z487,"")</f>
        <v/>
      </c>
      <c r="G488" t="str">
        <f>IF(Tabelle2!A487&gt;0,Tabelle2!T487,"")</f>
        <v/>
      </c>
      <c r="H488" t="str">
        <f>IF(Tabelle2!A487&gt;0,Tabelle2!U487,"")</f>
        <v/>
      </c>
      <c r="I488" t="str">
        <f>IF(Tabelle2!A487&gt;0,Tabelle2!W487,"")</f>
        <v/>
      </c>
      <c r="J488" t="str">
        <f>IF(Tabelle2!A487&gt;0,Tabelle2!X487,"")</f>
        <v/>
      </c>
      <c r="K488" t="str">
        <f>IF(Tabelle2!A487&gt;0,Tabelle2!M487,"")</f>
        <v/>
      </c>
      <c r="L488" t="str">
        <f>IF(Tabelle2!A487&gt;0,Tabelle2!N487,"")</f>
        <v/>
      </c>
      <c r="M488" t="str">
        <f>IF(Tabelle2!A487&gt;0,Tabelle2!O487,"")</f>
        <v/>
      </c>
      <c r="N488" s="4" t="str">
        <f>IF(Tabelle2!A487&gt;0,Tabelle2!G487,"")</f>
        <v/>
      </c>
      <c r="O488" t="str">
        <f>IF(Tabelle2!A487&gt;0,Tabelle2!H487,"")</f>
        <v/>
      </c>
      <c r="P488" s="76" t="str">
        <f>IF(Tabelle2!A487&gt;0,VLOOKUP(O488,Kunden!$B$1:$C$2000,2,FALSE),"")</f>
        <v/>
      </c>
    </row>
    <row r="489" spans="1:16" x14ac:dyDescent="0.25">
      <c r="A489" t="str">
        <f>IF(Tabelle2!A488&gt;0,Tabelle2!A488,"")</f>
        <v/>
      </c>
      <c r="B489" s="72" t="str">
        <f>IF(Tabelle2!A488&gt;0,(Tabelle2!B488)*1,"")</f>
        <v/>
      </c>
      <c r="C489" s="26" t="str">
        <f>IF(Tabelle2!A488&gt;0,Tabelle2!M488,"")</f>
        <v/>
      </c>
      <c r="D489" s="26"/>
      <c r="E489" s="3" t="str">
        <f>IF(Tabelle2!A488&gt;0,Tabelle2!K488,"")</f>
        <v/>
      </c>
      <c r="F489" t="str">
        <f>IF(Tabelle2!A488&gt;0,Tabelle2!Z488,"")</f>
        <v/>
      </c>
      <c r="G489" t="str">
        <f>IF(Tabelle2!A488&gt;0,Tabelle2!T488,"")</f>
        <v/>
      </c>
      <c r="H489" t="str">
        <f>IF(Tabelle2!A488&gt;0,Tabelle2!U488,"")</f>
        <v/>
      </c>
      <c r="I489" t="str">
        <f>IF(Tabelle2!A488&gt;0,Tabelle2!W488,"")</f>
        <v/>
      </c>
      <c r="J489" t="str">
        <f>IF(Tabelle2!A488&gt;0,Tabelle2!X488,"")</f>
        <v/>
      </c>
      <c r="K489" t="str">
        <f>IF(Tabelle2!A488&gt;0,Tabelle2!M488,"")</f>
        <v/>
      </c>
      <c r="L489" t="str">
        <f>IF(Tabelle2!A488&gt;0,Tabelle2!N488,"")</f>
        <v/>
      </c>
      <c r="M489" t="str">
        <f>IF(Tabelle2!A488&gt;0,Tabelle2!O488,"")</f>
        <v/>
      </c>
      <c r="N489" s="4" t="str">
        <f>IF(Tabelle2!A488&gt;0,Tabelle2!G488,"")</f>
        <v/>
      </c>
      <c r="O489" t="str">
        <f>IF(Tabelle2!A488&gt;0,Tabelle2!H488,"")</f>
        <v/>
      </c>
      <c r="P489" s="76" t="str">
        <f>IF(Tabelle2!A488&gt;0,VLOOKUP(O489,Kunden!$B$1:$C$2000,2,FALSE),"")</f>
        <v/>
      </c>
    </row>
    <row r="490" spans="1:16" x14ac:dyDescent="0.25">
      <c r="A490" t="str">
        <f>IF(Tabelle2!A489&gt;0,Tabelle2!A489,"")</f>
        <v/>
      </c>
      <c r="B490" s="72" t="str">
        <f>IF(Tabelle2!A489&gt;0,(Tabelle2!B489)*1,"")</f>
        <v/>
      </c>
      <c r="C490" s="26" t="str">
        <f>IF(Tabelle2!A489&gt;0,Tabelle2!M489,"")</f>
        <v/>
      </c>
      <c r="D490" s="26"/>
      <c r="E490" s="3" t="str">
        <f>IF(Tabelle2!A489&gt;0,Tabelle2!K489,"")</f>
        <v/>
      </c>
      <c r="F490" t="str">
        <f>IF(Tabelle2!A489&gt;0,Tabelle2!Z489,"")</f>
        <v/>
      </c>
      <c r="G490" t="str">
        <f>IF(Tabelle2!A489&gt;0,Tabelle2!T489,"")</f>
        <v/>
      </c>
      <c r="H490" t="str">
        <f>IF(Tabelle2!A489&gt;0,Tabelle2!U489,"")</f>
        <v/>
      </c>
      <c r="I490" t="str">
        <f>IF(Tabelle2!A489&gt;0,Tabelle2!W489,"")</f>
        <v/>
      </c>
      <c r="J490" t="str">
        <f>IF(Tabelle2!A489&gt;0,Tabelle2!X489,"")</f>
        <v/>
      </c>
      <c r="K490" t="str">
        <f>IF(Tabelle2!A489&gt;0,Tabelle2!M489,"")</f>
        <v/>
      </c>
      <c r="L490" t="str">
        <f>IF(Tabelle2!A489&gt;0,Tabelle2!N489,"")</f>
        <v/>
      </c>
      <c r="M490" t="str">
        <f>IF(Tabelle2!A489&gt;0,Tabelle2!O489,"")</f>
        <v/>
      </c>
      <c r="N490" s="4" t="str">
        <f>IF(Tabelle2!A489&gt;0,Tabelle2!G489,"")</f>
        <v/>
      </c>
      <c r="O490" t="str">
        <f>IF(Tabelle2!A489&gt;0,Tabelle2!H489,"")</f>
        <v/>
      </c>
      <c r="P490" s="76" t="str">
        <f>IF(Tabelle2!A489&gt;0,VLOOKUP(O490,Kunden!$B$1:$C$2000,2,FALSE),"")</f>
        <v/>
      </c>
    </row>
    <row r="491" spans="1:16" x14ac:dyDescent="0.25">
      <c r="A491" t="str">
        <f>IF(Tabelle2!A490&gt;0,Tabelle2!A490,"")</f>
        <v/>
      </c>
      <c r="B491" s="72" t="str">
        <f>IF(Tabelle2!A490&gt;0,(Tabelle2!B490)*1,"")</f>
        <v/>
      </c>
      <c r="C491" s="26" t="str">
        <f>IF(Tabelle2!A490&gt;0,Tabelle2!M490,"")</f>
        <v/>
      </c>
      <c r="D491" s="26"/>
      <c r="E491" s="3" t="str">
        <f>IF(Tabelle2!A490&gt;0,Tabelle2!K490,"")</f>
        <v/>
      </c>
      <c r="F491" t="str">
        <f>IF(Tabelle2!A490&gt;0,Tabelle2!Z490,"")</f>
        <v/>
      </c>
      <c r="G491" t="str">
        <f>IF(Tabelle2!A490&gt;0,Tabelle2!T490,"")</f>
        <v/>
      </c>
      <c r="H491" t="str">
        <f>IF(Tabelle2!A490&gt;0,Tabelle2!U490,"")</f>
        <v/>
      </c>
      <c r="I491" t="str">
        <f>IF(Tabelle2!A490&gt;0,Tabelle2!W490,"")</f>
        <v/>
      </c>
      <c r="J491" t="str">
        <f>IF(Tabelle2!A490&gt;0,Tabelle2!X490,"")</f>
        <v/>
      </c>
      <c r="K491" t="str">
        <f>IF(Tabelle2!A490&gt;0,Tabelle2!M490,"")</f>
        <v/>
      </c>
      <c r="L491" t="str">
        <f>IF(Tabelle2!A490&gt;0,Tabelle2!N490,"")</f>
        <v/>
      </c>
      <c r="M491" t="str">
        <f>IF(Tabelle2!A490&gt;0,Tabelle2!O490,"")</f>
        <v/>
      </c>
      <c r="N491" s="4" t="str">
        <f>IF(Tabelle2!A490&gt;0,Tabelle2!G490,"")</f>
        <v/>
      </c>
      <c r="O491" t="str">
        <f>IF(Tabelle2!A490&gt;0,Tabelle2!H490,"")</f>
        <v/>
      </c>
      <c r="P491" s="76" t="str">
        <f>IF(Tabelle2!A490&gt;0,VLOOKUP(O491,Kunden!$B$1:$C$2000,2,FALSE),"")</f>
        <v/>
      </c>
    </row>
    <row r="492" spans="1:16" x14ac:dyDescent="0.25">
      <c r="A492" t="str">
        <f>IF(Tabelle2!A491&gt;0,Tabelle2!A491,"")</f>
        <v/>
      </c>
      <c r="B492" s="72" t="str">
        <f>IF(Tabelle2!A491&gt;0,(Tabelle2!B491)*1,"")</f>
        <v/>
      </c>
      <c r="C492" s="26" t="str">
        <f>IF(Tabelle2!A491&gt;0,Tabelle2!M491,"")</f>
        <v/>
      </c>
      <c r="D492" s="26"/>
      <c r="E492" s="3" t="str">
        <f>IF(Tabelle2!A491&gt;0,Tabelle2!K491,"")</f>
        <v/>
      </c>
      <c r="F492" t="str">
        <f>IF(Tabelle2!A491&gt;0,Tabelle2!Z491,"")</f>
        <v/>
      </c>
      <c r="G492" t="str">
        <f>IF(Tabelle2!A491&gt;0,Tabelle2!T491,"")</f>
        <v/>
      </c>
      <c r="H492" t="str">
        <f>IF(Tabelle2!A491&gt;0,Tabelle2!U491,"")</f>
        <v/>
      </c>
      <c r="I492" t="str">
        <f>IF(Tabelle2!A491&gt;0,Tabelle2!W491,"")</f>
        <v/>
      </c>
      <c r="J492" t="str">
        <f>IF(Tabelle2!A491&gt;0,Tabelle2!X491,"")</f>
        <v/>
      </c>
      <c r="K492" t="str">
        <f>IF(Tabelle2!A491&gt;0,Tabelle2!M491,"")</f>
        <v/>
      </c>
      <c r="L492" t="str">
        <f>IF(Tabelle2!A491&gt;0,Tabelle2!N491,"")</f>
        <v/>
      </c>
      <c r="M492" t="str">
        <f>IF(Tabelle2!A491&gt;0,Tabelle2!O491,"")</f>
        <v/>
      </c>
      <c r="N492" s="4" t="str">
        <f>IF(Tabelle2!A491&gt;0,Tabelle2!G491,"")</f>
        <v/>
      </c>
      <c r="O492" t="str">
        <f>IF(Tabelle2!A491&gt;0,Tabelle2!H491,"")</f>
        <v/>
      </c>
      <c r="P492" s="76" t="str">
        <f>IF(Tabelle2!A491&gt;0,VLOOKUP(O492,Kunden!$B$1:$C$2000,2,FALSE),"")</f>
        <v/>
      </c>
    </row>
    <row r="493" spans="1:16" x14ac:dyDescent="0.25">
      <c r="A493" t="str">
        <f>IF(Tabelle2!A492&gt;0,Tabelle2!A492,"")</f>
        <v/>
      </c>
      <c r="B493" s="72" t="str">
        <f>IF(Tabelle2!A492&gt;0,(Tabelle2!B492)*1,"")</f>
        <v/>
      </c>
      <c r="C493" s="26" t="str">
        <f>IF(Tabelle2!A492&gt;0,Tabelle2!M492,"")</f>
        <v/>
      </c>
      <c r="D493" s="26"/>
      <c r="E493" s="3" t="str">
        <f>IF(Tabelle2!A492&gt;0,Tabelle2!K492,"")</f>
        <v/>
      </c>
      <c r="F493" t="str">
        <f>IF(Tabelle2!A492&gt;0,Tabelle2!Z492,"")</f>
        <v/>
      </c>
      <c r="G493" t="str">
        <f>IF(Tabelle2!A492&gt;0,Tabelle2!T492,"")</f>
        <v/>
      </c>
      <c r="H493" t="str">
        <f>IF(Tabelle2!A492&gt;0,Tabelle2!U492,"")</f>
        <v/>
      </c>
      <c r="I493" t="str">
        <f>IF(Tabelle2!A492&gt;0,Tabelle2!W492,"")</f>
        <v/>
      </c>
      <c r="J493" t="str">
        <f>IF(Tabelle2!A492&gt;0,Tabelle2!X492,"")</f>
        <v/>
      </c>
      <c r="K493" t="str">
        <f>IF(Tabelle2!A492&gt;0,Tabelle2!M492,"")</f>
        <v/>
      </c>
      <c r="L493" t="str">
        <f>IF(Tabelle2!A492&gt;0,Tabelle2!N492,"")</f>
        <v/>
      </c>
      <c r="M493" t="str">
        <f>IF(Tabelle2!A492&gt;0,Tabelle2!O492,"")</f>
        <v/>
      </c>
      <c r="N493" s="4" t="str">
        <f>IF(Tabelle2!A492&gt;0,Tabelle2!G492,"")</f>
        <v/>
      </c>
      <c r="O493" t="str">
        <f>IF(Tabelle2!A492&gt;0,Tabelle2!H492,"")</f>
        <v/>
      </c>
      <c r="P493" s="76" t="str">
        <f>IF(Tabelle2!A492&gt;0,VLOOKUP(O493,Kunden!$B$1:$C$2000,2,FALSE),"")</f>
        <v/>
      </c>
    </row>
    <row r="494" spans="1:16" x14ac:dyDescent="0.25">
      <c r="A494" t="str">
        <f>IF(Tabelle2!A493&gt;0,Tabelle2!A493,"")</f>
        <v/>
      </c>
      <c r="B494" s="72" t="str">
        <f>IF(Tabelle2!A493&gt;0,(Tabelle2!B493)*1,"")</f>
        <v/>
      </c>
      <c r="C494" s="26" t="str">
        <f>IF(Tabelle2!A493&gt;0,Tabelle2!M493,"")</f>
        <v/>
      </c>
      <c r="D494" s="26"/>
      <c r="E494" s="3" t="str">
        <f>IF(Tabelle2!A493&gt;0,Tabelle2!K493,"")</f>
        <v/>
      </c>
      <c r="F494" t="str">
        <f>IF(Tabelle2!A493&gt;0,Tabelle2!Z493,"")</f>
        <v/>
      </c>
      <c r="G494" t="str">
        <f>IF(Tabelle2!A493&gt;0,Tabelle2!T493,"")</f>
        <v/>
      </c>
      <c r="H494" t="str">
        <f>IF(Tabelle2!A493&gt;0,Tabelle2!U493,"")</f>
        <v/>
      </c>
      <c r="I494" t="str">
        <f>IF(Tabelle2!A493&gt;0,Tabelle2!W493,"")</f>
        <v/>
      </c>
      <c r="J494" t="str">
        <f>IF(Tabelle2!A493&gt;0,Tabelle2!X493,"")</f>
        <v/>
      </c>
      <c r="K494" t="str">
        <f>IF(Tabelle2!A493&gt;0,Tabelle2!M493,"")</f>
        <v/>
      </c>
      <c r="L494" t="str">
        <f>IF(Tabelle2!A493&gt;0,Tabelle2!N493,"")</f>
        <v/>
      </c>
      <c r="M494" t="str">
        <f>IF(Tabelle2!A493&gt;0,Tabelle2!O493,"")</f>
        <v/>
      </c>
      <c r="N494" s="4" t="str">
        <f>IF(Tabelle2!A493&gt;0,Tabelle2!G493,"")</f>
        <v/>
      </c>
      <c r="O494" t="str">
        <f>IF(Tabelle2!A493&gt;0,Tabelle2!H493,"")</f>
        <v/>
      </c>
      <c r="P494" s="76" t="str">
        <f>IF(Tabelle2!A493&gt;0,VLOOKUP(O494,Kunden!$B$1:$C$2000,2,FALSE),"")</f>
        <v/>
      </c>
    </row>
    <row r="495" spans="1:16" x14ac:dyDescent="0.25">
      <c r="A495" t="str">
        <f>IF(Tabelle2!A494&gt;0,Tabelle2!A494,"")</f>
        <v/>
      </c>
      <c r="B495" s="72" t="str">
        <f>IF(Tabelle2!A494&gt;0,(Tabelle2!B494)*1,"")</f>
        <v/>
      </c>
      <c r="C495" s="26" t="str">
        <f>IF(Tabelle2!A494&gt;0,Tabelle2!M494,"")</f>
        <v/>
      </c>
      <c r="D495" s="26"/>
      <c r="E495" s="3" t="str">
        <f>IF(Tabelle2!A494&gt;0,Tabelle2!K494,"")</f>
        <v/>
      </c>
      <c r="F495" t="str">
        <f>IF(Tabelle2!A494&gt;0,Tabelle2!Z494,"")</f>
        <v/>
      </c>
      <c r="G495" t="str">
        <f>IF(Tabelle2!A494&gt;0,Tabelle2!T494,"")</f>
        <v/>
      </c>
      <c r="H495" t="str">
        <f>IF(Tabelle2!A494&gt;0,Tabelle2!U494,"")</f>
        <v/>
      </c>
      <c r="I495" t="str">
        <f>IF(Tabelle2!A494&gt;0,Tabelle2!W494,"")</f>
        <v/>
      </c>
      <c r="J495" t="str">
        <f>IF(Tabelle2!A494&gt;0,Tabelle2!X494,"")</f>
        <v/>
      </c>
      <c r="K495" t="str">
        <f>IF(Tabelle2!A494&gt;0,Tabelle2!M494,"")</f>
        <v/>
      </c>
      <c r="L495" t="str">
        <f>IF(Tabelle2!A494&gt;0,Tabelle2!N494,"")</f>
        <v/>
      </c>
      <c r="M495" t="str">
        <f>IF(Tabelle2!A494&gt;0,Tabelle2!O494,"")</f>
        <v/>
      </c>
      <c r="N495" s="4" t="str">
        <f>IF(Tabelle2!A494&gt;0,Tabelle2!G494,"")</f>
        <v/>
      </c>
      <c r="O495" t="str">
        <f>IF(Tabelle2!A494&gt;0,Tabelle2!H494,"")</f>
        <v/>
      </c>
      <c r="P495" s="76" t="str">
        <f>IF(Tabelle2!A494&gt;0,VLOOKUP(O495,Kunden!$B$1:$C$2000,2,FALSE),"")</f>
        <v/>
      </c>
    </row>
    <row r="496" spans="1:16" x14ac:dyDescent="0.25">
      <c r="A496" t="str">
        <f>IF(Tabelle2!A495&gt;0,Tabelle2!A495,"")</f>
        <v/>
      </c>
      <c r="B496" s="72" t="str">
        <f>IF(Tabelle2!A495&gt;0,(Tabelle2!B495)*1,"")</f>
        <v/>
      </c>
      <c r="C496" s="26" t="str">
        <f>IF(Tabelle2!A495&gt;0,Tabelle2!M495,"")</f>
        <v/>
      </c>
      <c r="D496" s="26"/>
      <c r="E496" s="3" t="str">
        <f>IF(Tabelle2!A495&gt;0,Tabelle2!K495,"")</f>
        <v/>
      </c>
      <c r="F496" t="str">
        <f>IF(Tabelle2!A495&gt;0,Tabelle2!Z495,"")</f>
        <v/>
      </c>
      <c r="G496" t="str">
        <f>IF(Tabelle2!A495&gt;0,Tabelle2!T495,"")</f>
        <v/>
      </c>
      <c r="H496" t="str">
        <f>IF(Tabelle2!A495&gt;0,Tabelle2!U495,"")</f>
        <v/>
      </c>
      <c r="I496" t="str">
        <f>IF(Tabelle2!A495&gt;0,Tabelle2!W495,"")</f>
        <v/>
      </c>
      <c r="J496" t="str">
        <f>IF(Tabelle2!A495&gt;0,Tabelle2!X495,"")</f>
        <v/>
      </c>
      <c r="K496" t="str">
        <f>IF(Tabelle2!A495&gt;0,Tabelle2!M495,"")</f>
        <v/>
      </c>
      <c r="L496" t="str">
        <f>IF(Tabelle2!A495&gt;0,Tabelle2!N495,"")</f>
        <v/>
      </c>
      <c r="M496" t="str">
        <f>IF(Tabelle2!A495&gt;0,Tabelle2!O495,"")</f>
        <v/>
      </c>
      <c r="N496" s="4" t="str">
        <f>IF(Tabelle2!A495&gt;0,Tabelle2!G495,"")</f>
        <v/>
      </c>
      <c r="O496" t="str">
        <f>IF(Tabelle2!A495&gt;0,Tabelle2!H495,"")</f>
        <v/>
      </c>
      <c r="P496" s="76" t="str">
        <f>IF(Tabelle2!A495&gt;0,VLOOKUP(O496,Kunden!$B$1:$C$2000,2,FALSE),"")</f>
        <v/>
      </c>
    </row>
    <row r="497" spans="1:19" x14ac:dyDescent="0.25">
      <c r="A497" t="str">
        <f>IF(Tabelle2!A496&gt;0,Tabelle2!A496,"")</f>
        <v/>
      </c>
      <c r="B497" s="72" t="str">
        <f>IF(Tabelle2!A496&gt;0,(Tabelle2!B496)*1,"")</f>
        <v/>
      </c>
      <c r="C497" s="26" t="str">
        <f>IF(Tabelle2!A496&gt;0,Tabelle2!M496,"")</f>
        <v/>
      </c>
      <c r="D497" s="26"/>
      <c r="E497" s="3" t="str">
        <f>IF(Tabelle2!A496&gt;0,Tabelle2!K496,"")</f>
        <v/>
      </c>
      <c r="F497" t="str">
        <f>IF(Tabelle2!A496&gt;0,Tabelle2!Z496,"")</f>
        <v/>
      </c>
      <c r="G497" t="str">
        <f>IF(Tabelle2!A496&gt;0,Tabelle2!T496,"")</f>
        <v/>
      </c>
      <c r="H497" t="str">
        <f>IF(Tabelle2!A496&gt;0,Tabelle2!U496,"")</f>
        <v/>
      </c>
      <c r="I497" t="str">
        <f>IF(Tabelle2!A496&gt;0,Tabelle2!W496,"")</f>
        <v/>
      </c>
      <c r="J497" t="str">
        <f>IF(Tabelle2!A496&gt;0,Tabelle2!X496,"")</f>
        <v/>
      </c>
      <c r="K497" t="str">
        <f>IF(Tabelle2!A496&gt;0,Tabelle2!M496,"")</f>
        <v/>
      </c>
      <c r="L497" t="str">
        <f>IF(Tabelle2!A496&gt;0,Tabelle2!N496,"")</f>
        <v/>
      </c>
      <c r="M497" t="str">
        <f>IF(Tabelle2!A496&gt;0,Tabelle2!O496,"")</f>
        <v/>
      </c>
      <c r="N497" s="4" t="str">
        <f>IF(Tabelle2!A496&gt;0,Tabelle2!G496,"")</f>
        <v/>
      </c>
      <c r="O497" t="str">
        <f>IF(Tabelle2!A496&gt;0,Tabelle2!H496,"")</f>
        <v/>
      </c>
      <c r="P497" s="76" t="str">
        <f>IF(Tabelle2!A496&gt;0,VLOOKUP(O497,Kunden!$B$1:$C$2000,2,FALSE),"")</f>
        <v/>
      </c>
    </row>
    <row r="498" spans="1:19" x14ac:dyDescent="0.25">
      <c r="A498" t="str">
        <f>IF(Tabelle2!A497&gt;0,Tabelle2!A497,"")</f>
        <v/>
      </c>
      <c r="B498" s="72" t="str">
        <f>IF(Tabelle2!A497&gt;0,(Tabelle2!B497)*1,"")</f>
        <v/>
      </c>
      <c r="C498" s="26" t="str">
        <f>IF(Tabelle2!A497&gt;0,Tabelle2!M497,"")</f>
        <v/>
      </c>
      <c r="D498" s="26"/>
      <c r="E498" s="3" t="str">
        <f>IF(Tabelle2!A497&gt;0,Tabelle2!K497,"")</f>
        <v/>
      </c>
      <c r="F498" t="str">
        <f>IF(Tabelle2!A497&gt;0,Tabelle2!Z497,"")</f>
        <v/>
      </c>
      <c r="G498" t="str">
        <f>IF(Tabelle2!A497&gt;0,Tabelle2!T497,"")</f>
        <v/>
      </c>
      <c r="H498" t="str">
        <f>IF(Tabelle2!A497&gt;0,Tabelle2!U497,"")</f>
        <v/>
      </c>
      <c r="I498" t="str">
        <f>IF(Tabelle2!A497&gt;0,Tabelle2!W497,"")</f>
        <v/>
      </c>
      <c r="J498" t="str">
        <f>IF(Tabelle2!A497&gt;0,Tabelle2!X497,"")</f>
        <v/>
      </c>
      <c r="K498" t="str">
        <f>IF(Tabelle2!A497&gt;0,Tabelle2!M497,"")</f>
        <v/>
      </c>
      <c r="L498" t="str">
        <f>IF(Tabelle2!A497&gt;0,Tabelle2!N497,"")</f>
        <v/>
      </c>
      <c r="M498" t="str">
        <f>IF(Tabelle2!A497&gt;0,Tabelle2!O497,"")</f>
        <v/>
      </c>
      <c r="N498" s="4" t="str">
        <f>IF(Tabelle2!A497&gt;0,Tabelle2!G497,"")</f>
        <v/>
      </c>
      <c r="O498" t="str">
        <f>IF(Tabelle2!A497&gt;0,Tabelle2!H497,"")</f>
        <v/>
      </c>
      <c r="P498" s="76" t="str">
        <f>IF(Tabelle2!A497&gt;0,VLOOKUP(O498,Kunden!$B$1:$C$2000,2,FALSE),"")</f>
        <v/>
      </c>
    </row>
    <row r="499" spans="1:19" x14ac:dyDescent="0.25">
      <c r="A499" t="str">
        <f>IF(Tabelle2!A498&gt;0,Tabelle2!A498,"")</f>
        <v/>
      </c>
      <c r="B499" s="72" t="str">
        <f>IF(Tabelle2!A498&gt;0,(Tabelle2!B498)*1,"")</f>
        <v/>
      </c>
      <c r="C499" s="26" t="str">
        <f>IF(Tabelle2!A498&gt;0,Tabelle2!M498,"")</f>
        <v/>
      </c>
      <c r="D499" s="26"/>
      <c r="E499" s="3" t="str">
        <f>IF(Tabelle2!A498&gt;0,Tabelle2!K498,"")</f>
        <v/>
      </c>
      <c r="F499" t="str">
        <f>IF(Tabelle2!A498&gt;0,Tabelle2!Z498,"")</f>
        <v/>
      </c>
      <c r="G499" t="str">
        <f>IF(Tabelle2!A498&gt;0,Tabelle2!T498,"")</f>
        <v/>
      </c>
      <c r="H499" t="str">
        <f>IF(Tabelle2!A498&gt;0,Tabelle2!U498,"")</f>
        <v/>
      </c>
      <c r="I499" t="str">
        <f>IF(Tabelle2!A498&gt;0,Tabelle2!W498,"")</f>
        <v/>
      </c>
      <c r="J499" t="str">
        <f>IF(Tabelle2!A498&gt;0,Tabelle2!X498,"")</f>
        <v/>
      </c>
      <c r="K499" t="str">
        <f>IF(Tabelle2!A498&gt;0,Tabelle2!M498,"")</f>
        <v/>
      </c>
      <c r="L499" t="str">
        <f>IF(Tabelle2!A498&gt;0,Tabelle2!N498,"")</f>
        <v/>
      </c>
      <c r="M499" t="str">
        <f>IF(Tabelle2!A498&gt;0,Tabelle2!O498,"")</f>
        <v/>
      </c>
      <c r="N499" s="4" t="str">
        <f>IF(Tabelle2!A498&gt;0,Tabelle2!G498,"")</f>
        <v/>
      </c>
      <c r="O499" t="str">
        <f>IF(Tabelle2!A498&gt;0,Tabelle2!H498,"")</f>
        <v/>
      </c>
      <c r="P499" s="76" t="str">
        <f>IF(Tabelle2!A498&gt;0,VLOOKUP(O499,Kunden!$B$1:$C$2000,2,FALSE),"")</f>
        <v/>
      </c>
    </row>
    <row r="500" spans="1:19" x14ac:dyDescent="0.25">
      <c r="A500" t="str">
        <f>IF(Tabelle2!A499&gt;0,Tabelle2!A499,"")</f>
        <v/>
      </c>
      <c r="B500" s="72" t="str">
        <f>IF(Tabelle2!A499&gt;0,(Tabelle2!B499)*1,"")</f>
        <v/>
      </c>
      <c r="C500" s="26" t="str">
        <f>IF(Tabelle2!A499&gt;0,Tabelle2!M499,"")</f>
        <v/>
      </c>
      <c r="D500" s="26"/>
      <c r="E500" s="3" t="str">
        <f>IF(Tabelle2!A499&gt;0,Tabelle2!K499,"")</f>
        <v/>
      </c>
      <c r="F500" t="str">
        <f>IF(Tabelle2!A499&gt;0,Tabelle2!Z499,"")</f>
        <v/>
      </c>
      <c r="G500" t="str">
        <f>IF(Tabelle2!A499&gt;0,Tabelle2!T499,"")</f>
        <v/>
      </c>
      <c r="H500" t="str">
        <f>IF(Tabelle2!A499&gt;0,Tabelle2!U499,"")</f>
        <v/>
      </c>
      <c r="I500" t="str">
        <f>IF(Tabelle2!A499&gt;0,Tabelle2!W499,"")</f>
        <v/>
      </c>
      <c r="J500" t="str">
        <f>IF(Tabelle2!A499&gt;0,Tabelle2!X499,"")</f>
        <v/>
      </c>
      <c r="K500" t="str">
        <f>IF(Tabelle2!A499&gt;0,Tabelle2!M499,"")</f>
        <v/>
      </c>
      <c r="L500" t="str">
        <f>IF(Tabelle2!A499&gt;0,Tabelle2!N499,"")</f>
        <v/>
      </c>
      <c r="M500" t="str">
        <f>IF(Tabelle2!A499&gt;0,Tabelle2!O499,"")</f>
        <v/>
      </c>
      <c r="N500" s="4" t="str">
        <f>IF(Tabelle2!A499&gt;0,Tabelle2!G499,"")</f>
        <v/>
      </c>
      <c r="O500" t="str">
        <f>IF(Tabelle2!A499&gt;0,Tabelle2!H499,"")</f>
        <v/>
      </c>
      <c r="P500" s="76" t="str">
        <f>IF(Tabelle2!A499&gt;0,VLOOKUP(O500,Kunden!$B$1:$C$2000,2,FALSE),"")</f>
        <v/>
      </c>
    </row>
    <row r="502" spans="1:19" x14ac:dyDescent="0.25">
      <c r="S502" s="79"/>
    </row>
  </sheetData>
  <pageMargins left="0.7" right="0.7" top="0.78740157499999996" bottom="0.78740157499999996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4"/>
  <dimension ref="A1:Q145"/>
  <sheetViews>
    <sheetView workbookViewId="0">
      <selection activeCell="E24" sqref="E24"/>
    </sheetView>
  </sheetViews>
  <sheetFormatPr baseColWidth="10" defaultRowHeight="15" x14ac:dyDescent="0.25"/>
  <cols>
    <col min="2" max="2" width="27.7109375" customWidth="1"/>
    <col min="12" max="12" width="20.5703125" bestFit="1" customWidth="1"/>
    <col min="13" max="13" width="40.5703125" customWidth="1"/>
    <col min="14" max="14" width="11.42578125" customWidth="1"/>
    <col min="17" max="17" width="29.140625" customWidth="1"/>
  </cols>
  <sheetData>
    <row r="1" spans="1:17" x14ac:dyDescent="0.25">
      <c r="A1">
        <v>8994</v>
      </c>
      <c r="B1" t="s">
        <v>33</v>
      </c>
      <c r="H1">
        <v>8994</v>
      </c>
      <c r="I1">
        <v>54</v>
      </c>
      <c r="L1" t="s">
        <v>46</v>
      </c>
      <c r="M1" t="s">
        <v>52</v>
      </c>
      <c r="P1">
        <v>10193</v>
      </c>
      <c r="Q1" t="s">
        <v>85</v>
      </c>
    </row>
    <row r="2" spans="1:17" x14ac:dyDescent="0.25">
      <c r="A2">
        <v>8893</v>
      </c>
      <c r="B2" t="s">
        <v>15</v>
      </c>
      <c r="H2">
        <v>8893</v>
      </c>
      <c r="I2">
        <v>15</v>
      </c>
      <c r="L2" t="s">
        <v>47</v>
      </c>
      <c r="M2" t="s">
        <v>53</v>
      </c>
      <c r="P2">
        <v>10206</v>
      </c>
      <c r="Q2" t="s">
        <v>86</v>
      </c>
    </row>
    <row r="3" spans="1:17" x14ac:dyDescent="0.25">
      <c r="A3">
        <v>8922</v>
      </c>
      <c r="B3" t="s">
        <v>16</v>
      </c>
      <c r="H3">
        <v>8922</v>
      </c>
      <c r="I3">
        <v>16</v>
      </c>
      <c r="L3" t="s">
        <v>49</v>
      </c>
      <c r="M3" t="s">
        <v>55</v>
      </c>
      <c r="P3">
        <v>10215</v>
      </c>
      <c r="Q3" t="s">
        <v>87</v>
      </c>
    </row>
    <row r="4" spans="1:17" x14ac:dyDescent="0.25">
      <c r="A4">
        <v>8949</v>
      </c>
      <c r="B4" t="s">
        <v>17</v>
      </c>
      <c r="H4">
        <v>8949</v>
      </c>
      <c r="I4">
        <v>16</v>
      </c>
      <c r="L4" t="s">
        <v>48</v>
      </c>
      <c r="M4" t="s">
        <v>54</v>
      </c>
      <c r="P4">
        <v>10221</v>
      </c>
      <c r="Q4" t="s">
        <v>88</v>
      </c>
    </row>
    <row r="5" spans="1:17" x14ac:dyDescent="0.25">
      <c r="A5">
        <v>8950</v>
      </c>
      <c r="B5" t="s">
        <v>18</v>
      </c>
      <c r="H5">
        <v>8950</v>
      </c>
      <c r="I5">
        <v>16</v>
      </c>
      <c r="L5" t="s">
        <v>6954</v>
      </c>
      <c r="M5" t="s">
        <v>6955</v>
      </c>
      <c r="P5">
        <v>10223</v>
      </c>
      <c r="Q5" t="s">
        <v>87</v>
      </c>
    </row>
    <row r="6" spans="1:17" x14ac:dyDescent="0.25">
      <c r="A6">
        <v>8912</v>
      </c>
      <c r="B6" t="s">
        <v>19</v>
      </c>
      <c r="H6">
        <v>8912</v>
      </c>
      <c r="I6">
        <v>19</v>
      </c>
    </row>
    <row r="7" spans="1:17" x14ac:dyDescent="0.25">
      <c r="A7">
        <v>8936</v>
      </c>
      <c r="B7" t="s">
        <v>20</v>
      </c>
      <c r="H7">
        <v>8936</v>
      </c>
      <c r="I7">
        <v>19</v>
      </c>
      <c r="M7" s="108" t="s">
        <v>4698</v>
      </c>
    </row>
    <row r="8" spans="1:17" x14ac:dyDescent="0.25">
      <c r="A8">
        <v>8965</v>
      </c>
      <c r="B8" t="s">
        <v>19</v>
      </c>
      <c r="H8">
        <v>8965</v>
      </c>
      <c r="I8">
        <v>19</v>
      </c>
      <c r="M8" s="107" t="s">
        <v>4695</v>
      </c>
    </row>
    <row r="9" spans="1:17" x14ac:dyDescent="0.25">
      <c r="A9">
        <v>8989</v>
      </c>
      <c r="B9" t="s">
        <v>20</v>
      </c>
      <c r="H9">
        <v>8989</v>
      </c>
      <c r="I9">
        <v>19</v>
      </c>
      <c r="M9" s="107" t="s">
        <v>8063</v>
      </c>
    </row>
    <row r="10" spans="1:17" x14ac:dyDescent="0.25">
      <c r="A10">
        <v>8921</v>
      </c>
      <c r="B10" t="s">
        <v>24</v>
      </c>
      <c r="H10">
        <v>8921</v>
      </c>
      <c r="I10">
        <v>23</v>
      </c>
      <c r="M10" s="107" t="s">
        <v>4696</v>
      </c>
    </row>
    <row r="11" spans="1:17" x14ac:dyDescent="0.25">
      <c r="A11">
        <v>8951</v>
      </c>
      <c r="B11" t="s">
        <v>23</v>
      </c>
      <c r="H11">
        <v>8951</v>
      </c>
      <c r="I11">
        <v>19</v>
      </c>
    </row>
    <row r="12" spans="1:17" x14ac:dyDescent="0.25">
      <c r="A12">
        <v>8977</v>
      </c>
      <c r="B12" t="s">
        <v>21</v>
      </c>
      <c r="H12">
        <v>8977</v>
      </c>
      <c r="I12">
        <v>23</v>
      </c>
    </row>
    <row r="13" spans="1:17" x14ac:dyDescent="0.25">
      <c r="A13">
        <v>8978</v>
      </c>
      <c r="B13" t="s">
        <v>22</v>
      </c>
      <c r="H13">
        <v>8978</v>
      </c>
      <c r="I13">
        <v>23</v>
      </c>
      <c r="M13" s="108" t="s">
        <v>4700</v>
      </c>
    </row>
    <row r="14" spans="1:17" x14ac:dyDescent="0.25">
      <c r="A14">
        <v>8913</v>
      </c>
      <c r="B14" t="s">
        <v>25</v>
      </c>
      <c r="H14">
        <v>8913</v>
      </c>
      <c r="I14">
        <v>23</v>
      </c>
      <c r="M14" s="107" t="s">
        <v>4701</v>
      </c>
    </row>
    <row r="15" spans="1:17" x14ac:dyDescent="0.25">
      <c r="A15">
        <v>8961</v>
      </c>
      <c r="B15" t="s">
        <v>26</v>
      </c>
      <c r="H15">
        <v>8961</v>
      </c>
      <c r="I15">
        <v>24</v>
      </c>
      <c r="M15" s="107" t="s">
        <v>4702</v>
      </c>
    </row>
    <row r="16" spans="1:17" x14ac:dyDescent="0.25">
      <c r="A16">
        <v>8914</v>
      </c>
      <c r="B16" t="s">
        <v>27</v>
      </c>
      <c r="H16">
        <v>8914</v>
      </c>
      <c r="I16">
        <v>27</v>
      </c>
      <c r="M16" s="107" t="s">
        <v>4697</v>
      </c>
    </row>
    <row r="17" spans="1:13" x14ac:dyDescent="0.25">
      <c r="A17">
        <v>8962</v>
      </c>
      <c r="B17" t="s">
        <v>28</v>
      </c>
      <c r="H17">
        <v>8962</v>
      </c>
      <c r="I17">
        <v>27</v>
      </c>
    </row>
    <row r="18" spans="1:13" x14ac:dyDescent="0.25">
      <c r="A18">
        <v>8963</v>
      </c>
      <c r="B18" t="s">
        <v>27</v>
      </c>
      <c r="H18">
        <v>8963</v>
      </c>
      <c r="I18">
        <v>27</v>
      </c>
      <c r="M18" s="81" t="s">
        <v>8064</v>
      </c>
    </row>
    <row r="19" spans="1:13" x14ac:dyDescent="0.25">
      <c r="A19">
        <v>8932</v>
      </c>
      <c r="B19" t="s">
        <v>31</v>
      </c>
      <c r="H19">
        <v>8932</v>
      </c>
      <c r="I19">
        <v>31</v>
      </c>
      <c r="M19" s="122" t="str">
        <f>"*"&amp;M26&amp;"*"</f>
        <v>*14343000004*</v>
      </c>
    </row>
    <row r="20" spans="1:13" x14ac:dyDescent="0.25">
      <c r="A20">
        <v>10089</v>
      </c>
      <c r="B20" t="s">
        <v>111</v>
      </c>
      <c r="H20">
        <v>10089</v>
      </c>
      <c r="I20">
        <v>29</v>
      </c>
    </row>
    <row r="21" spans="1:13" x14ac:dyDescent="0.25">
      <c r="A21">
        <v>8925</v>
      </c>
      <c r="B21" t="s">
        <v>29</v>
      </c>
      <c r="H21">
        <v>8925</v>
      </c>
      <c r="I21">
        <v>31</v>
      </c>
      <c r="L21" s="76" t="s">
        <v>8086</v>
      </c>
      <c r="M21" s="129">
        <f>'Glas-Etikette'!G4</f>
        <v>143430</v>
      </c>
    </row>
    <row r="22" spans="1:13" x14ac:dyDescent="0.25">
      <c r="A22">
        <v>8992</v>
      </c>
      <c r="B22" t="s">
        <v>30</v>
      </c>
      <c r="H22">
        <v>8992</v>
      </c>
      <c r="I22">
        <v>35</v>
      </c>
      <c r="L22" s="76" t="s">
        <v>1</v>
      </c>
      <c r="M22" s="129">
        <f>'Glas-Etikette'!H4</f>
        <v>4</v>
      </c>
    </row>
    <row r="23" spans="1:13" x14ac:dyDescent="0.25">
      <c r="A23">
        <v>8952</v>
      </c>
      <c r="B23" t="s">
        <v>32</v>
      </c>
      <c r="H23">
        <v>8952</v>
      </c>
      <c r="I23">
        <v>39</v>
      </c>
      <c r="L23" s="76"/>
    </row>
    <row r="24" spans="1:13" x14ac:dyDescent="0.25">
      <c r="A24">
        <v>8937</v>
      </c>
      <c r="B24" t="s">
        <v>15</v>
      </c>
      <c r="H24">
        <v>8937</v>
      </c>
      <c r="I24">
        <v>15</v>
      </c>
      <c r="L24" s="76" t="s">
        <v>8083</v>
      </c>
      <c r="M24" s="129">
        <f>LEN(M22)</f>
        <v>1</v>
      </c>
    </row>
    <row r="25" spans="1:13" x14ac:dyDescent="0.25">
      <c r="A25">
        <v>8938</v>
      </c>
      <c r="B25" t="s">
        <v>15</v>
      </c>
      <c r="H25">
        <v>8938</v>
      </c>
      <c r="I25">
        <v>15</v>
      </c>
      <c r="L25" s="76" t="s">
        <v>8084</v>
      </c>
      <c r="M25" s="128" t="str">
        <f>IF(M24=1,"0000",IF(M24=2,"000","00"))</f>
        <v>0000</v>
      </c>
    </row>
    <row r="26" spans="1:13" x14ac:dyDescent="0.25">
      <c r="A26">
        <v>10066</v>
      </c>
      <c r="B26" t="s">
        <v>16</v>
      </c>
      <c r="H26">
        <v>10066</v>
      </c>
      <c r="I26">
        <v>16</v>
      </c>
      <c r="L26" s="76" t="s">
        <v>8085</v>
      </c>
      <c r="M26" s="81">
        <f>(M21&amp;M25&amp;M22)*1</f>
        <v>14343000004</v>
      </c>
    </row>
    <row r="27" spans="1:13" x14ac:dyDescent="0.25">
      <c r="A27">
        <v>8939</v>
      </c>
      <c r="B27" t="s">
        <v>16</v>
      </c>
      <c r="H27">
        <v>8939</v>
      </c>
      <c r="I27">
        <v>16</v>
      </c>
      <c r="M27" s="81"/>
    </row>
    <row r="28" spans="1:13" x14ac:dyDescent="0.25">
      <c r="A28">
        <v>8940</v>
      </c>
      <c r="B28" t="s">
        <v>16</v>
      </c>
      <c r="H28">
        <v>8940</v>
      </c>
      <c r="I28">
        <v>16</v>
      </c>
    </row>
    <row r="29" spans="1:13" x14ac:dyDescent="0.25">
      <c r="A29">
        <v>8941</v>
      </c>
      <c r="B29" t="s">
        <v>19</v>
      </c>
      <c r="H29">
        <v>8941</v>
      </c>
      <c r="I29">
        <v>19</v>
      </c>
    </row>
    <row r="30" spans="1:13" x14ac:dyDescent="0.25">
      <c r="A30">
        <v>10062</v>
      </c>
      <c r="B30" t="s">
        <v>19</v>
      </c>
      <c r="H30">
        <v>10062</v>
      </c>
      <c r="I30">
        <v>19</v>
      </c>
    </row>
    <row r="31" spans="1:13" x14ac:dyDescent="0.25">
      <c r="A31">
        <v>8942</v>
      </c>
      <c r="B31" t="s">
        <v>19</v>
      </c>
      <c r="H31">
        <v>8942</v>
      </c>
      <c r="I31">
        <v>19</v>
      </c>
    </row>
    <row r="32" spans="1:13" x14ac:dyDescent="0.25">
      <c r="A32">
        <v>8943</v>
      </c>
      <c r="B32" t="s">
        <v>20</v>
      </c>
      <c r="H32">
        <v>8943</v>
      </c>
      <c r="I32">
        <v>19</v>
      </c>
    </row>
    <row r="33" spans="1:9" x14ac:dyDescent="0.25">
      <c r="A33">
        <v>10063</v>
      </c>
      <c r="B33" t="s">
        <v>20</v>
      </c>
      <c r="H33">
        <v>10063</v>
      </c>
      <c r="I33">
        <v>19</v>
      </c>
    </row>
    <row r="34" spans="1:9" x14ac:dyDescent="0.25">
      <c r="A34">
        <v>8944</v>
      </c>
      <c r="B34" t="s">
        <v>20</v>
      </c>
      <c r="H34">
        <v>8944</v>
      </c>
      <c r="I34">
        <v>19</v>
      </c>
    </row>
    <row r="35" spans="1:9" x14ac:dyDescent="0.25">
      <c r="A35">
        <v>8945</v>
      </c>
      <c r="B35" t="s">
        <v>25</v>
      </c>
      <c r="H35">
        <v>8945</v>
      </c>
      <c r="I35">
        <v>23</v>
      </c>
    </row>
    <row r="36" spans="1:9" x14ac:dyDescent="0.25">
      <c r="A36">
        <v>8946</v>
      </c>
      <c r="B36" t="s">
        <v>25</v>
      </c>
      <c r="H36">
        <v>8946</v>
      </c>
      <c r="I36">
        <v>23</v>
      </c>
    </row>
    <row r="37" spans="1:9" x14ac:dyDescent="0.25">
      <c r="A37">
        <v>8947</v>
      </c>
      <c r="B37" t="s">
        <v>27</v>
      </c>
      <c r="H37">
        <v>8947</v>
      </c>
      <c r="I37">
        <v>27</v>
      </c>
    </row>
    <row r="38" spans="1:9" x14ac:dyDescent="0.25">
      <c r="A38">
        <v>10065</v>
      </c>
      <c r="B38" t="s">
        <v>27</v>
      </c>
      <c r="H38">
        <v>10065</v>
      </c>
      <c r="I38">
        <v>27</v>
      </c>
    </row>
    <row r="39" spans="1:9" x14ac:dyDescent="0.25">
      <c r="A39">
        <v>8948</v>
      </c>
      <c r="B39" t="s">
        <v>27</v>
      </c>
      <c r="H39">
        <v>8948</v>
      </c>
      <c r="I39">
        <v>27</v>
      </c>
    </row>
    <row r="40" spans="1:9" x14ac:dyDescent="0.25">
      <c r="A40">
        <v>9050</v>
      </c>
      <c r="B40" t="s">
        <v>28</v>
      </c>
      <c r="H40">
        <v>9050</v>
      </c>
      <c r="I40">
        <v>27</v>
      </c>
    </row>
    <row r="41" spans="1:9" x14ac:dyDescent="0.25">
      <c r="A41">
        <v>10064</v>
      </c>
      <c r="B41" t="s">
        <v>28</v>
      </c>
      <c r="H41">
        <v>10064</v>
      </c>
      <c r="I41">
        <v>27</v>
      </c>
    </row>
    <row r="42" spans="1:9" x14ac:dyDescent="0.25">
      <c r="A42">
        <v>9051</v>
      </c>
      <c r="B42" t="s">
        <v>28</v>
      </c>
      <c r="H42">
        <v>9051</v>
      </c>
      <c r="I42">
        <v>27</v>
      </c>
    </row>
    <row r="43" spans="1:9" x14ac:dyDescent="0.25">
      <c r="A43">
        <v>8875</v>
      </c>
      <c r="B43" t="s">
        <v>34</v>
      </c>
      <c r="H43">
        <v>8875</v>
      </c>
      <c r="I43">
        <v>17</v>
      </c>
    </row>
    <row r="44" spans="1:9" x14ac:dyDescent="0.25">
      <c r="A44">
        <v>8985</v>
      </c>
      <c r="B44" t="s">
        <v>35</v>
      </c>
      <c r="H44">
        <v>8985</v>
      </c>
      <c r="I44">
        <v>17</v>
      </c>
    </row>
    <row r="45" spans="1:9" x14ac:dyDescent="0.25">
      <c r="A45">
        <v>8987</v>
      </c>
      <c r="B45" t="s">
        <v>36</v>
      </c>
      <c r="H45">
        <v>8987</v>
      </c>
      <c r="I45">
        <v>21</v>
      </c>
    </row>
    <row r="46" spans="1:9" x14ac:dyDescent="0.25">
      <c r="A46">
        <v>8976</v>
      </c>
      <c r="B46" t="s">
        <v>37</v>
      </c>
      <c r="H46">
        <v>8976</v>
      </c>
      <c r="I46">
        <v>21</v>
      </c>
    </row>
    <row r="47" spans="1:9" x14ac:dyDescent="0.25">
      <c r="A47">
        <v>9101</v>
      </c>
      <c r="B47" t="s">
        <v>106</v>
      </c>
      <c r="H47">
        <v>9101</v>
      </c>
      <c r="I47">
        <v>21</v>
      </c>
    </row>
    <row r="48" spans="1:9" x14ac:dyDescent="0.25">
      <c r="A48">
        <v>9100</v>
      </c>
      <c r="B48" t="s">
        <v>105</v>
      </c>
      <c r="H48">
        <v>9100</v>
      </c>
      <c r="I48">
        <v>21</v>
      </c>
    </row>
    <row r="49" spans="1:9" x14ac:dyDescent="0.25">
      <c r="A49">
        <v>9005</v>
      </c>
      <c r="B49" t="s">
        <v>112</v>
      </c>
      <c r="H49">
        <v>9005</v>
      </c>
      <c r="I49">
        <v>22</v>
      </c>
    </row>
    <row r="50" spans="1:9" x14ac:dyDescent="0.25">
      <c r="A50">
        <v>8917</v>
      </c>
      <c r="B50" t="s">
        <v>38</v>
      </c>
      <c r="H50">
        <v>8917</v>
      </c>
      <c r="I50">
        <v>27</v>
      </c>
    </row>
    <row r="51" spans="1:9" x14ac:dyDescent="0.25">
      <c r="A51">
        <v>8991</v>
      </c>
      <c r="B51" t="s">
        <v>39</v>
      </c>
      <c r="H51">
        <v>8991</v>
      </c>
      <c r="I51">
        <v>27</v>
      </c>
    </row>
    <row r="52" spans="1:9" x14ac:dyDescent="0.25">
      <c r="A52">
        <v>8974</v>
      </c>
      <c r="B52" t="s">
        <v>40</v>
      </c>
      <c r="H52">
        <v>8974</v>
      </c>
      <c r="I52">
        <v>31</v>
      </c>
    </row>
    <row r="53" spans="1:9" x14ac:dyDescent="0.25">
      <c r="A53">
        <v>8993</v>
      </c>
      <c r="B53" t="s">
        <v>41</v>
      </c>
      <c r="H53">
        <v>8993</v>
      </c>
      <c r="I53">
        <v>31</v>
      </c>
    </row>
    <row r="54" spans="1:9" x14ac:dyDescent="0.25">
      <c r="A54">
        <v>9103</v>
      </c>
      <c r="B54" t="s">
        <v>108</v>
      </c>
      <c r="H54">
        <v>9103</v>
      </c>
      <c r="I54">
        <v>31</v>
      </c>
    </row>
    <row r="55" spans="1:9" x14ac:dyDescent="0.25">
      <c r="A55">
        <v>9102</v>
      </c>
      <c r="B55" t="s">
        <v>107</v>
      </c>
      <c r="H55">
        <v>9102</v>
      </c>
      <c r="I55">
        <v>31</v>
      </c>
    </row>
    <row r="56" spans="1:9" x14ac:dyDescent="0.25">
      <c r="A56">
        <v>8918</v>
      </c>
      <c r="B56" t="s">
        <v>109</v>
      </c>
      <c r="H56">
        <v>8918</v>
      </c>
      <c r="I56">
        <v>30</v>
      </c>
    </row>
    <row r="57" spans="1:9" x14ac:dyDescent="0.25">
      <c r="A57">
        <v>9104</v>
      </c>
      <c r="B57" t="s">
        <v>110</v>
      </c>
      <c r="H57">
        <v>9104</v>
      </c>
      <c r="I57">
        <v>34</v>
      </c>
    </row>
    <row r="58" spans="1:9" x14ac:dyDescent="0.25">
      <c r="A58">
        <v>8988</v>
      </c>
      <c r="B58" t="s">
        <v>42</v>
      </c>
      <c r="H58">
        <v>8988</v>
      </c>
      <c r="I58">
        <v>53</v>
      </c>
    </row>
    <row r="59" spans="1:9" x14ac:dyDescent="0.25">
      <c r="A59">
        <v>10001</v>
      </c>
      <c r="B59" t="s">
        <v>34</v>
      </c>
      <c r="H59">
        <v>10001</v>
      </c>
      <c r="I59">
        <v>17</v>
      </c>
    </row>
    <row r="60" spans="1:9" x14ac:dyDescent="0.25">
      <c r="A60">
        <v>10015</v>
      </c>
      <c r="B60" t="s">
        <v>34</v>
      </c>
      <c r="H60">
        <v>10015</v>
      </c>
      <c r="I60">
        <v>17</v>
      </c>
    </row>
    <row r="61" spans="1:9" x14ac:dyDescent="0.25">
      <c r="A61">
        <v>10002</v>
      </c>
      <c r="B61" t="s">
        <v>35</v>
      </c>
      <c r="H61">
        <v>10002</v>
      </c>
      <c r="I61">
        <v>17</v>
      </c>
    </row>
    <row r="62" spans="1:9" x14ac:dyDescent="0.25">
      <c r="A62">
        <v>10016</v>
      </c>
      <c r="B62" t="s">
        <v>35</v>
      </c>
      <c r="H62">
        <v>10016</v>
      </c>
      <c r="I62">
        <v>17</v>
      </c>
    </row>
    <row r="63" spans="1:9" x14ac:dyDescent="0.25">
      <c r="A63">
        <v>10003</v>
      </c>
      <c r="B63" t="s">
        <v>36</v>
      </c>
      <c r="H63">
        <v>10003</v>
      </c>
      <c r="I63">
        <v>21</v>
      </c>
    </row>
    <row r="64" spans="1:9" x14ac:dyDescent="0.25">
      <c r="A64">
        <v>10067</v>
      </c>
      <c r="B64" t="s">
        <v>36</v>
      </c>
      <c r="H64">
        <v>10067</v>
      </c>
      <c r="I64">
        <v>21</v>
      </c>
    </row>
    <row r="65" spans="1:9" x14ac:dyDescent="0.25">
      <c r="A65">
        <v>10017</v>
      </c>
      <c r="B65" t="s">
        <v>36</v>
      </c>
      <c r="H65">
        <v>10017</v>
      </c>
      <c r="I65">
        <v>21</v>
      </c>
    </row>
    <row r="66" spans="1:9" x14ac:dyDescent="0.25">
      <c r="A66">
        <v>10005</v>
      </c>
      <c r="B66" t="s">
        <v>37</v>
      </c>
      <c r="H66">
        <v>10005</v>
      </c>
      <c r="I66">
        <v>21</v>
      </c>
    </row>
    <row r="67" spans="1:9" x14ac:dyDescent="0.25">
      <c r="A67">
        <v>10069</v>
      </c>
      <c r="B67" t="s">
        <v>37</v>
      </c>
      <c r="H67">
        <v>10069</v>
      </c>
      <c r="I67">
        <v>21</v>
      </c>
    </row>
    <row r="68" spans="1:9" x14ac:dyDescent="0.25">
      <c r="A68">
        <v>10019</v>
      </c>
      <c r="B68" t="s">
        <v>37</v>
      </c>
      <c r="H68">
        <v>10019</v>
      </c>
      <c r="I68">
        <v>21</v>
      </c>
    </row>
    <row r="69" spans="1:9" x14ac:dyDescent="0.25">
      <c r="A69">
        <v>10006</v>
      </c>
      <c r="B69" t="s">
        <v>106</v>
      </c>
      <c r="H69">
        <v>10006</v>
      </c>
      <c r="I69">
        <v>21</v>
      </c>
    </row>
    <row r="70" spans="1:9" x14ac:dyDescent="0.25">
      <c r="A70">
        <v>10070</v>
      </c>
      <c r="B70" t="s">
        <v>106</v>
      </c>
      <c r="H70">
        <v>10070</v>
      </c>
      <c r="I70">
        <v>21</v>
      </c>
    </row>
    <row r="71" spans="1:9" x14ac:dyDescent="0.25">
      <c r="A71">
        <v>10020</v>
      </c>
      <c r="B71" t="s">
        <v>106</v>
      </c>
      <c r="H71">
        <v>10020</v>
      </c>
      <c r="I71">
        <v>21</v>
      </c>
    </row>
    <row r="72" spans="1:9" x14ac:dyDescent="0.25">
      <c r="A72">
        <v>10004</v>
      </c>
      <c r="B72" t="s">
        <v>105</v>
      </c>
      <c r="H72">
        <v>10004</v>
      </c>
      <c r="I72">
        <v>21</v>
      </c>
    </row>
    <row r="73" spans="1:9" x14ac:dyDescent="0.25">
      <c r="A73">
        <v>10068</v>
      </c>
      <c r="B73" t="s">
        <v>105</v>
      </c>
      <c r="H73">
        <v>10068</v>
      </c>
      <c r="I73">
        <v>21</v>
      </c>
    </row>
    <row r="74" spans="1:9" x14ac:dyDescent="0.25">
      <c r="A74">
        <v>10018</v>
      </c>
      <c r="B74" t="s">
        <v>105</v>
      </c>
      <c r="H74">
        <v>10018</v>
      </c>
      <c r="I74">
        <v>21</v>
      </c>
    </row>
    <row r="75" spans="1:9" x14ac:dyDescent="0.25">
      <c r="A75">
        <v>10007</v>
      </c>
      <c r="B75" t="s">
        <v>38</v>
      </c>
      <c r="H75">
        <v>10007</v>
      </c>
      <c r="I75">
        <v>27</v>
      </c>
    </row>
    <row r="76" spans="1:9" x14ac:dyDescent="0.25">
      <c r="A76">
        <v>10021</v>
      </c>
      <c r="B76" t="s">
        <v>38</v>
      </c>
      <c r="H76">
        <v>10021</v>
      </c>
      <c r="I76">
        <v>27</v>
      </c>
    </row>
    <row r="77" spans="1:9" x14ac:dyDescent="0.25">
      <c r="A77">
        <v>10008</v>
      </c>
      <c r="B77" t="s">
        <v>39</v>
      </c>
      <c r="H77">
        <v>10008</v>
      </c>
      <c r="I77">
        <v>27</v>
      </c>
    </row>
    <row r="78" spans="1:9" x14ac:dyDescent="0.25">
      <c r="A78">
        <v>10022</v>
      </c>
      <c r="B78" t="s">
        <v>39</v>
      </c>
      <c r="H78">
        <v>10022</v>
      </c>
      <c r="I78">
        <v>27</v>
      </c>
    </row>
    <row r="79" spans="1:9" x14ac:dyDescent="0.25">
      <c r="A79">
        <v>10009</v>
      </c>
      <c r="B79" t="s">
        <v>40</v>
      </c>
      <c r="H79">
        <v>10009</v>
      </c>
      <c r="I79">
        <v>31</v>
      </c>
    </row>
    <row r="80" spans="1:9" x14ac:dyDescent="0.25">
      <c r="A80">
        <v>10071</v>
      </c>
      <c r="B80" t="s">
        <v>40</v>
      </c>
      <c r="H80">
        <v>10071</v>
      </c>
      <c r="I80">
        <v>31</v>
      </c>
    </row>
    <row r="81" spans="1:9" x14ac:dyDescent="0.25">
      <c r="A81">
        <v>10023</v>
      </c>
      <c r="B81" t="s">
        <v>40</v>
      </c>
      <c r="H81">
        <v>10023</v>
      </c>
      <c r="I81">
        <v>31</v>
      </c>
    </row>
    <row r="82" spans="1:9" x14ac:dyDescent="0.25">
      <c r="A82">
        <v>10011</v>
      </c>
      <c r="B82" t="s">
        <v>41</v>
      </c>
      <c r="H82">
        <v>10011</v>
      </c>
      <c r="I82">
        <v>31</v>
      </c>
    </row>
    <row r="83" spans="1:9" x14ac:dyDescent="0.25">
      <c r="A83">
        <v>10073</v>
      </c>
      <c r="B83" t="s">
        <v>41</v>
      </c>
      <c r="H83">
        <v>10073</v>
      </c>
      <c r="I83">
        <v>31</v>
      </c>
    </row>
    <row r="84" spans="1:9" x14ac:dyDescent="0.25">
      <c r="A84">
        <v>10025</v>
      </c>
      <c r="B84" t="s">
        <v>41</v>
      </c>
      <c r="H84">
        <v>10025</v>
      </c>
      <c r="I84">
        <v>31</v>
      </c>
    </row>
    <row r="85" spans="1:9" x14ac:dyDescent="0.25">
      <c r="A85">
        <v>10012</v>
      </c>
      <c r="B85" t="s">
        <v>108</v>
      </c>
      <c r="H85">
        <v>10012</v>
      </c>
      <c r="I85">
        <v>31</v>
      </c>
    </row>
    <row r="86" spans="1:9" x14ac:dyDescent="0.25">
      <c r="A86">
        <v>10074</v>
      </c>
      <c r="B86" t="s">
        <v>108</v>
      </c>
      <c r="H86">
        <v>10074</v>
      </c>
      <c r="I86">
        <v>31</v>
      </c>
    </row>
    <row r="87" spans="1:9" x14ac:dyDescent="0.25">
      <c r="A87">
        <v>10026</v>
      </c>
      <c r="B87" t="s">
        <v>108</v>
      </c>
      <c r="H87">
        <v>10026</v>
      </c>
      <c r="I87">
        <v>31</v>
      </c>
    </row>
    <row r="88" spans="1:9" x14ac:dyDescent="0.25">
      <c r="A88">
        <v>10010</v>
      </c>
      <c r="B88" t="s">
        <v>107</v>
      </c>
      <c r="H88">
        <v>10010</v>
      </c>
      <c r="I88">
        <v>31</v>
      </c>
    </row>
    <row r="89" spans="1:9" x14ac:dyDescent="0.25">
      <c r="A89">
        <v>10075</v>
      </c>
      <c r="B89" t="s">
        <v>107</v>
      </c>
      <c r="H89">
        <v>10075</v>
      </c>
      <c r="I89">
        <v>31</v>
      </c>
    </row>
    <row r="90" spans="1:9" x14ac:dyDescent="0.25">
      <c r="A90">
        <v>10024</v>
      </c>
      <c r="B90" t="s">
        <v>107</v>
      </c>
      <c r="H90">
        <v>10024</v>
      </c>
      <c r="I90">
        <v>31</v>
      </c>
    </row>
    <row r="91" spans="1:9" x14ac:dyDescent="0.25">
      <c r="A91">
        <v>10013</v>
      </c>
      <c r="B91" t="s">
        <v>109</v>
      </c>
      <c r="H91">
        <v>10013</v>
      </c>
      <c r="I91">
        <v>30</v>
      </c>
    </row>
    <row r="92" spans="1:9" x14ac:dyDescent="0.25">
      <c r="A92">
        <v>10027</v>
      </c>
      <c r="B92" t="s">
        <v>109</v>
      </c>
      <c r="H92">
        <v>10027</v>
      </c>
      <c r="I92">
        <v>30</v>
      </c>
    </row>
    <row r="93" spans="1:9" x14ac:dyDescent="0.25">
      <c r="A93">
        <v>10014</v>
      </c>
      <c r="B93" t="s">
        <v>110</v>
      </c>
      <c r="H93">
        <v>10014</v>
      </c>
      <c r="I93">
        <v>34</v>
      </c>
    </row>
    <row r="94" spans="1:9" x14ac:dyDescent="0.25">
      <c r="A94">
        <v>10076</v>
      </c>
      <c r="B94" t="s">
        <v>110</v>
      </c>
      <c r="H94">
        <v>10076</v>
      </c>
      <c r="I94">
        <v>34</v>
      </c>
    </row>
    <row r="95" spans="1:9" x14ac:dyDescent="0.25">
      <c r="A95">
        <v>10028</v>
      </c>
      <c r="B95" t="s">
        <v>110</v>
      </c>
      <c r="H95">
        <v>10028</v>
      </c>
      <c r="I95">
        <v>34</v>
      </c>
    </row>
    <row r="96" spans="1:9" x14ac:dyDescent="0.25">
      <c r="A96">
        <v>5655</v>
      </c>
      <c r="B96" t="s">
        <v>34</v>
      </c>
      <c r="H96">
        <v>5655</v>
      </c>
      <c r="I96">
        <v>17</v>
      </c>
    </row>
    <row r="97" spans="1:9" x14ac:dyDescent="0.25">
      <c r="A97">
        <v>5660</v>
      </c>
      <c r="B97" t="s">
        <v>35</v>
      </c>
      <c r="H97">
        <v>5660</v>
      </c>
      <c r="I97">
        <v>17</v>
      </c>
    </row>
    <row r="98" spans="1:9" x14ac:dyDescent="0.25">
      <c r="A98">
        <v>8970</v>
      </c>
      <c r="B98" t="s">
        <v>36</v>
      </c>
      <c r="H98">
        <v>8970</v>
      </c>
      <c r="I98">
        <v>21</v>
      </c>
    </row>
    <row r="99" spans="1:9" x14ac:dyDescent="0.25">
      <c r="A99">
        <v>8958</v>
      </c>
      <c r="B99" t="s">
        <v>37</v>
      </c>
      <c r="H99">
        <v>8958</v>
      </c>
      <c r="I99">
        <v>21</v>
      </c>
    </row>
    <row r="100" spans="1:9" x14ac:dyDescent="0.25">
      <c r="A100">
        <v>5656</v>
      </c>
      <c r="B100" t="s">
        <v>38</v>
      </c>
      <c r="H100">
        <v>5656</v>
      </c>
      <c r="I100">
        <v>27</v>
      </c>
    </row>
    <row r="101" spans="1:9" x14ac:dyDescent="0.25">
      <c r="A101">
        <v>5662</v>
      </c>
      <c r="B101" t="s">
        <v>39</v>
      </c>
      <c r="H101">
        <v>5662</v>
      </c>
      <c r="I101">
        <v>27</v>
      </c>
    </row>
    <row r="102" spans="1:9" x14ac:dyDescent="0.25">
      <c r="A102">
        <v>8966</v>
      </c>
      <c r="B102" t="s">
        <v>40</v>
      </c>
      <c r="H102">
        <v>8966</v>
      </c>
      <c r="I102">
        <v>31</v>
      </c>
    </row>
    <row r="103" spans="1:9" x14ac:dyDescent="0.25">
      <c r="A103">
        <v>5666</v>
      </c>
      <c r="B103" t="s">
        <v>41</v>
      </c>
      <c r="H103">
        <v>5666</v>
      </c>
      <c r="I103">
        <v>31</v>
      </c>
    </row>
    <row r="104" spans="1:9" x14ac:dyDescent="0.25">
      <c r="A104">
        <v>9001</v>
      </c>
      <c r="B104" t="s">
        <v>35</v>
      </c>
      <c r="H104">
        <v>9001</v>
      </c>
      <c r="I104">
        <v>17</v>
      </c>
    </row>
    <row r="105" spans="1:9" x14ac:dyDescent="0.25">
      <c r="A105">
        <v>10082</v>
      </c>
      <c r="B105" t="s">
        <v>35</v>
      </c>
      <c r="H105">
        <v>10082</v>
      </c>
      <c r="I105">
        <v>17</v>
      </c>
    </row>
    <row r="106" spans="1:9" x14ac:dyDescent="0.25">
      <c r="A106">
        <v>9002</v>
      </c>
      <c r="B106" t="s">
        <v>37</v>
      </c>
      <c r="H106">
        <v>9002</v>
      </c>
      <c r="I106">
        <v>21</v>
      </c>
    </row>
    <row r="107" spans="1:9" x14ac:dyDescent="0.25">
      <c r="A107">
        <v>10080</v>
      </c>
      <c r="B107" t="s">
        <v>37</v>
      </c>
      <c r="H107">
        <v>10080</v>
      </c>
      <c r="I107">
        <v>21</v>
      </c>
    </row>
    <row r="108" spans="1:9" x14ac:dyDescent="0.25">
      <c r="A108">
        <v>10083</v>
      </c>
      <c r="B108" t="s">
        <v>37</v>
      </c>
      <c r="H108">
        <v>10083</v>
      </c>
      <c r="I108">
        <v>21</v>
      </c>
    </row>
    <row r="109" spans="1:9" x14ac:dyDescent="0.25">
      <c r="A109">
        <v>9003</v>
      </c>
      <c r="B109" t="s">
        <v>39</v>
      </c>
      <c r="H109">
        <v>9003</v>
      </c>
      <c r="I109">
        <v>27</v>
      </c>
    </row>
    <row r="110" spans="1:9" x14ac:dyDescent="0.25">
      <c r="A110">
        <v>10086</v>
      </c>
      <c r="B110" t="s">
        <v>39</v>
      </c>
      <c r="H110">
        <v>10086</v>
      </c>
      <c r="I110">
        <v>27</v>
      </c>
    </row>
    <row r="111" spans="1:9" x14ac:dyDescent="0.25">
      <c r="A111">
        <v>9004</v>
      </c>
      <c r="B111" t="s">
        <v>41</v>
      </c>
      <c r="H111">
        <v>9004</v>
      </c>
      <c r="I111">
        <v>31</v>
      </c>
    </row>
    <row r="112" spans="1:9" x14ac:dyDescent="0.25">
      <c r="A112">
        <v>10078</v>
      </c>
      <c r="B112" t="s">
        <v>41</v>
      </c>
      <c r="H112">
        <v>10078</v>
      </c>
      <c r="I112">
        <v>31</v>
      </c>
    </row>
    <row r="113" spans="1:9" x14ac:dyDescent="0.25">
      <c r="A113">
        <v>10088</v>
      </c>
      <c r="B113" t="s">
        <v>41</v>
      </c>
      <c r="H113">
        <v>10088</v>
      </c>
      <c r="I113">
        <v>31</v>
      </c>
    </row>
    <row r="114" spans="1:9" x14ac:dyDescent="0.25">
      <c r="A114">
        <v>8997</v>
      </c>
      <c r="B114" t="s">
        <v>34</v>
      </c>
      <c r="H114">
        <v>8997</v>
      </c>
      <c r="I114">
        <v>17</v>
      </c>
    </row>
    <row r="115" spans="1:9" x14ac:dyDescent="0.25">
      <c r="A115">
        <v>10081</v>
      </c>
      <c r="B115" t="s">
        <v>34</v>
      </c>
      <c r="H115">
        <v>10081</v>
      </c>
      <c r="I115">
        <v>17</v>
      </c>
    </row>
    <row r="116" spans="1:9" x14ac:dyDescent="0.25">
      <c r="A116">
        <v>8998</v>
      </c>
      <c r="B116" t="s">
        <v>36</v>
      </c>
      <c r="H116">
        <v>8998</v>
      </c>
      <c r="I116">
        <v>21</v>
      </c>
    </row>
    <row r="117" spans="1:9" x14ac:dyDescent="0.25">
      <c r="A117">
        <v>10079</v>
      </c>
      <c r="B117" t="s">
        <v>36</v>
      </c>
      <c r="H117">
        <v>10079</v>
      </c>
      <c r="I117">
        <v>21</v>
      </c>
    </row>
    <row r="118" spans="1:9" x14ac:dyDescent="0.25">
      <c r="A118">
        <v>10084</v>
      </c>
      <c r="B118" t="s">
        <v>36</v>
      </c>
      <c r="H118">
        <v>10084</v>
      </c>
      <c r="I118">
        <v>21</v>
      </c>
    </row>
    <row r="119" spans="1:9" x14ac:dyDescent="0.25">
      <c r="A119">
        <v>8999</v>
      </c>
      <c r="B119" t="s">
        <v>38</v>
      </c>
      <c r="H119">
        <v>8999</v>
      </c>
      <c r="I119">
        <v>27</v>
      </c>
    </row>
    <row r="120" spans="1:9" x14ac:dyDescent="0.25">
      <c r="A120">
        <v>10085</v>
      </c>
      <c r="B120" t="s">
        <v>38</v>
      </c>
      <c r="H120">
        <v>10085</v>
      </c>
      <c r="I120">
        <v>27</v>
      </c>
    </row>
    <row r="121" spans="1:9" x14ac:dyDescent="0.25">
      <c r="A121">
        <v>9000</v>
      </c>
      <c r="B121" t="s">
        <v>40</v>
      </c>
      <c r="H121">
        <v>9000</v>
      </c>
      <c r="I121">
        <v>31</v>
      </c>
    </row>
    <row r="122" spans="1:9" x14ac:dyDescent="0.25">
      <c r="A122">
        <v>10077</v>
      </c>
      <c r="B122" t="s">
        <v>40</v>
      </c>
      <c r="H122">
        <v>10077</v>
      </c>
      <c r="I122">
        <v>31</v>
      </c>
    </row>
    <row r="123" spans="1:9" x14ac:dyDescent="0.25">
      <c r="A123">
        <v>10087</v>
      </c>
      <c r="B123" t="s">
        <v>40</v>
      </c>
      <c r="H123">
        <v>10087</v>
      </c>
      <c r="I123">
        <v>31</v>
      </c>
    </row>
    <row r="124" spans="1:9" x14ac:dyDescent="0.25">
      <c r="A124">
        <v>8926</v>
      </c>
      <c r="B124" t="s">
        <v>34</v>
      </c>
      <c r="H124">
        <v>8926</v>
      </c>
      <c r="I124">
        <v>17</v>
      </c>
    </row>
    <row r="125" spans="1:9" x14ac:dyDescent="0.25">
      <c r="A125">
        <v>5661</v>
      </c>
      <c r="B125" t="s">
        <v>35</v>
      </c>
      <c r="H125">
        <v>5661</v>
      </c>
      <c r="I125">
        <v>17</v>
      </c>
    </row>
    <row r="126" spans="1:9" x14ac:dyDescent="0.25">
      <c r="A126">
        <v>5657</v>
      </c>
      <c r="B126" t="s">
        <v>36</v>
      </c>
      <c r="H126">
        <v>5657</v>
      </c>
      <c r="I126">
        <v>21</v>
      </c>
    </row>
    <row r="127" spans="1:9" x14ac:dyDescent="0.25">
      <c r="A127">
        <v>8957</v>
      </c>
      <c r="B127" t="s">
        <v>37</v>
      </c>
      <c r="H127">
        <v>8957</v>
      </c>
      <c r="I127">
        <v>21</v>
      </c>
    </row>
    <row r="128" spans="1:9" x14ac:dyDescent="0.25">
      <c r="A128">
        <v>5658</v>
      </c>
      <c r="B128" t="s">
        <v>38</v>
      </c>
      <c r="H128">
        <v>5658</v>
      </c>
      <c r="I128">
        <v>27</v>
      </c>
    </row>
    <row r="129" spans="1:9" x14ac:dyDescent="0.25">
      <c r="A129">
        <v>5663</v>
      </c>
      <c r="B129" t="s">
        <v>39</v>
      </c>
      <c r="H129">
        <v>5663</v>
      </c>
      <c r="I129">
        <v>27</v>
      </c>
    </row>
    <row r="130" spans="1:9" x14ac:dyDescent="0.25">
      <c r="A130">
        <v>8920</v>
      </c>
      <c r="B130" t="s">
        <v>40</v>
      </c>
      <c r="H130">
        <v>8920</v>
      </c>
      <c r="I130">
        <v>31</v>
      </c>
    </row>
    <row r="131" spans="1:9" s="76" customFormat="1" x14ac:dyDescent="0.25">
      <c r="A131" s="76">
        <v>8927</v>
      </c>
      <c r="B131" s="76" t="s">
        <v>41</v>
      </c>
      <c r="H131" s="76">
        <v>8927</v>
      </c>
      <c r="I131" s="76">
        <v>31</v>
      </c>
    </row>
    <row r="132" spans="1:9" s="76" customFormat="1" x14ac:dyDescent="0.25">
      <c r="A132" s="76">
        <v>10124</v>
      </c>
      <c r="B132" s="76" t="s">
        <v>23</v>
      </c>
      <c r="H132" s="76">
        <v>10124</v>
      </c>
      <c r="I132" s="76">
        <v>19</v>
      </c>
    </row>
    <row r="133" spans="1:9" s="76" customFormat="1" x14ac:dyDescent="0.25">
      <c r="A133" s="76">
        <v>10125</v>
      </c>
      <c r="B133" s="76" t="s">
        <v>23</v>
      </c>
      <c r="H133" s="76">
        <v>10125</v>
      </c>
      <c r="I133" s="76">
        <v>19</v>
      </c>
    </row>
    <row r="134" spans="1:9" s="76" customFormat="1" x14ac:dyDescent="0.25">
      <c r="A134" s="76">
        <v>10184</v>
      </c>
      <c r="B134" s="76" t="s">
        <v>7090</v>
      </c>
      <c r="H134" s="76">
        <v>10184</v>
      </c>
      <c r="I134" s="76">
        <v>15</v>
      </c>
    </row>
    <row r="135" spans="1:9" s="76" customFormat="1" x14ac:dyDescent="0.25">
      <c r="A135" s="76">
        <v>10186</v>
      </c>
      <c r="B135" s="76" t="s">
        <v>7091</v>
      </c>
      <c r="H135" s="76">
        <v>10186</v>
      </c>
      <c r="I135" s="76">
        <v>19</v>
      </c>
    </row>
    <row r="136" spans="1:9" s="76" customFormat="1" x14ac:dyDescent="0.25">
      <c r="A136" s="76">
        <v>10187</v>
      </c>
      <c r="B136" s="76" t="s">
        <v>7092</v>
      </c>
      <c r="H136" s="76">
        <v>10187</v>
      </c>
      <c r="I136" s="76">
        <v>23</v>
      </c>
    </row>
    <row r="137" spans="1:9" x14ac:dyDescent="0.25">
      <c r="A137">
        <v>10188</v>
      </c>
      <c r="B137" t="s">
        <v>7093</v>
      </c>
      <c r="H137">
        <v>10188</v>
      </c>
      <c r="I137">
        <v>27</v>
      </c>
    </row>
    <row r="138" spans="1:9" x14ac:dyDescent="0.25">
      <c r="A138" s="76">
        <v>10279</v>
      </c>
      <c r="B138" s="76" t="s">
        <v>17</v>
      </c>
      <c r="C138" s="76"/>
      <c r="D138" s="76"/>
      <c r="E138" s="76"/>
      <c r="F138" s="76"/>
      <c r="G138" s="76"/>
      <c r="H138" s="76">
        <v>10279</v>
      </c>
      <c r="I138" s="76">
        <v>16</v>
      </c>
    </row>
    <row r="139" spans="1:9" s="76" customFormat="1" x14ac:dyDescent="0.25">
      <c r="A139" s="76">
        <v>10280</v>
      </c>
      <c r="B139" s="76" t="s">
        <v>17</v>
      </c>
      <c r="H139" s="76">
        <v>10280</v>
      </c>
      <c r="I139" s="76">
        <v>16</v>
      </c>
    </row>
    <row r="140" spans="1:9" s="76" customFormat="1" x14ac:dyDescent="0.25">
      <c r="A140" s="76">
        <v>10281</v>
      </c>
      <c r="B140" s="76" t="s">
        <v>17</v>
      </c>
      <c r="H140" s="76">
        <v>10281</v>
      </c>
      <c r="I140" s="76">
        <v>16</v>
      </c>
    </row>
    <row r="141" spans="1:9" s="76" customFormat="1" x14ac:dyDescent="0.25">
      <c r="A141" s="76">
        <v>10283</v>
      </c>
      <c r="B141" s="76" t="s">
        <v>18</v>
      </c>
      <c r="H141" s="76">
        <v>10283</v>
      </c>
      <c r="I141" s="76">
        <v>16</v>
      </c>
    </row>
    <row r="142" spans="1:9" s="76" customFormat="1" x14ac:dyDescent="0.25">
      <c r="A142" s="76">
        <v>10284</v>
      </c>
      <c r="B142" s="76" t="s">
        <v>18</v>
      </c>
      <c r="H142" s="76">
        <v>10284</v>
      </c>
      <c r="I142" s="76">
        <v>16</v>
      </c>
    </row>
    <row r="143" spans="1:9" x14ac:dyDescent="0.25">
      <c r="A143" s="76">
        <v>10282</v>
      </c>
      <c r="B143" s="76" t="s">
        <v>18</v>
      </c>
      <c r="C143" s="76"/>
      <c r="D143" s="76"/>
      <c r="E143" s="76"/>
      <c r="F143" s="76"/>
      <c r="G143" s="76"/>
      <c r="H143" s="76">
        <v>10282</v>
      </c>
      <c r="I143" s="76">
        <v>16</v>
      </c>
    </row>
    <row r="144" spans="1:9" x14ac:dyDescent="0.25">
      <c r="A144" s="76">
        <v>10285</v>
      </c>
      <c r="B144" s="76" t="s">
        <v>8031</v>
      </c>
      <c r="C144" s="76"/>
      <c r="D144" s="76"/>
      <c r="E144" s="76"/>
      <c r="F144" s="76"/>
      <c r="G144" s="76"/>
      <c r="H144" s="76">
        <v>10285</v>
      </c>
      <c r="I144" s="76">
        <v>33</v>
      </c>
    </row>
    <row r="145" spans="1:9" x14ac:dyDescent="0.25">
      <c r="A145" s="76">
        <v>10286</v>
      </c>
      <c r="B145" s="76" t="s">
        <v>8032</v>
      </c>
      <c r="C145" s="76"/>
      <c r="D145" s="76"/>
      <c r="E145" s="76"/>
      <c r="F145" s="76"/>
      <c r="G145" s="76"/>
      <c r="H145" s="76">
        <v>10286</v>
      </c>
      <c r="I145" s="76">
        <v>33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4"/>
  <dimension ref="A1:I1850"/>
  <sheetViews>
    <sheetView workbookViewId="0">
      <selection sqref="A1:XFD1048576"/>
    </sheetView>
  </sheetViews>
  <sheetFormatPr baseColWidth="10" defaultRowHeight="15" x14ac:dyDescent="0.25"/>
  <cols>
    <col min="1" max="1" width="15.42578125" style="134" bestFit="1" customWidth="1"/>
    <col min="2" max="2" width="6" style="134" bestFit="1" customWidth="1"/>
    <col min="3" max="3" width="41.85546875" style="134" bestFit="1" customWidth="1"/>
    <col min="4" max="4" width="34.7109375" style="134" bestFit="1" customWidth="1"/>
    <col min="5" max="5" width="9.7109375" style="134" bestFit="1" customWidth="1"/>
    <col min="6" max="6" width="5" style="134" bestFit="1" customWidth="1"/>
    <col min="7" max="7" width="23.5703125" style="134" bestFit="1" customWidth="1"/>
    <col min="8" max="8" width="32.5703125" style="134" bestFit="1" customWidth="1"/>
    <col min="9" max="9" width="18.7109375" style="134" bestFit="1" customWidth="1"/>
    <col min="10" max="16384" width="11.42578125" style="134"/>
  </cols>
  <sheetData>
    <row r="1" spans="1:9" x14ac:dyDescent="0.25">
      <c r="A1" s="28" t="s">
        <v>44</v>
      </c>
      <c r="B1" s="28" t="s">
        <v>45</v>
      </c>
      <c r="C1" s="28" t="s">
        <v>162</v>
      </c>
      <c r="D1" s="28" t="s">
        <v>5185</v>
      </c>
      <c r="E1" s="28" t="s">
        <v>163</v>
      </c>
      <c r="F1" s="28" t="s">
        <v>164</v>
      </c>
      <c r="G1" s="28" t="s">
        <v>165</v>
      </c>
      <c r="H1" s="28" t="s">
        <v>166</v>
      </c>
      <c r="I1" s="28" t="s">
        <v>167</v>
      </c>
    </row>
    <row r="2" spans="1:9" x14ac:dyDescent="0.25">
      <c r="A2" s="115" t="s">
        <v>168</v>
      </c>
      <c r="B2" s="116">
        <v>10000</v>
      </c>
      <c r="C2" s="115" t="s">
        <v>169</v>
      </c>
      <c r="D2" s="115" t="s">
        <v>5798</v>
      </c>
      <c r="E2" s="115" t="s">
        <v>170</v>
      </c>
      <c r="F2" s="115" t="s">
        <v>171</v>
      </c>
      <c r="G2" s="115" t="s">
        <v>172</v>
      </c>
      <c r="H2" s="115" t="s">
        <v>173</v>
      </c>
      <c r="I2" s="115" t="s">
        <v>174</v>
      </c>
    </row>
    <row r="3" spans="1:9" x14ac:dyDescent="0.25">
      <c r="A3" s="117" t="s">
        <v>168</v>
      </c>
      <c r="B3" s="118">
        <v>10001</v>
      </c>
      <c r="C3" s="117" t="s">
        <v>175</v>
      </c>
      <c r="D3" s="117" t="s">
        <v>12</v>
      </c>
      <c r="E3" s="117" t="s">
        <v>176</v>
      </c>
      <c r="F3" s="117" t="s">
        <v>177</v>
      </c>
      <c r="G3" s="117" t="s">
        <v>178</v>
      </c>
      <c r="H3" s="117" t="s">
        <v>179</v>
      </c>
      <c r="I3" s="117" t="s">
        <v>180</v>
      </c>
    </row>
    <row r="4" spans="1:9" x14ac:dyDescent="0.25">
      <c r="A4" s="117" t="s">
        <v>168</v>
      </c>
      <c r="B4" s="118">
        <v>10002</v>
      </c>
      <c r="C4" s="117" t="s">
        <v>181</v>
      </c>
      <c r="D4" s="117" t="s">
        <v>5256</v>
      </c>
      <c r="E4" s="117" t="s">
        <v>182</v>
      </c>
      <c r="F4" s="117" t="s">
        <v>171</v>
      </c>
      <c r="G4" s="117" t="s">
        <v>183</v>
      </c>
      <c r="H4" s="117" t="s">
        <v>184</v>
      </c>
      <c r="I4" s="117" t="s">
        <v>185</v>
      </c>
    </row>
    <row r="5" spans="1:9" x14ac:dyDescent="0.25">
      <c r="A5" s="117" t="s">
        <v>168</v>
      </c>
      <c r="B5" s="118">
        <v>10003</v>
      </c>
      <c r="C5" s="117" t="s">
        <v>186</v>
      </c>
      <c r="D5" s="117" t="s">
        <v>5190</v>
      </c>
      <c r="E5" s="117" t="s">
        <v>187</v>
      </c>
      <c r="F5" s="117" t="s">
        <v>171</v>
      </c>
      <c r="G5" s="117" t="s">
        <v>188</v>
      </c>
      <c r="H5" s="117" t="s">
        <v>189</v>
      </c>
      <c r="I5" s="117" t="s">
        <v>190</v>
      </c>
    </row>
    <row r="6" spans="1:9" x14ac:dyDescent="0.25">
      <c r="A6" s="117" t="s">
        <v>168</v>
      </c>
      <c r="B6" s="118">
        <v>10004</v>
      </c>
      <c r="C6" s="117" t="s">
        <v>191</v>
      </c>
      <c r="D6" s="117" t="s">
        <v>5660</v>
      </c>
      <c r="E6" s="117" t="s">
        <v>192</v>
      </c>
      <c r="F6" s="117" t="s">
        <v>171</v>
      </c>
      <c r="G6" s="117" t="s">
        <v>193</v>
      </c>
      <c r="H6" s="117" t="s">
        <v>194</v>
      </c>
      <c r="I6" s="117" t="s">
        <v>195</v>
      </c>
    </row>
    <row r="7" spans="1:9" x14ac:dyDescent="0.25">
      <c r="A7" s="117" t="s">
        <v>168</v>
      </c>
      <c r="B7" s="118">
        <v>10005</v>
      </c>
      <c r="C7" s="117" t="s">
        <v>196</v>
      </c>
      <c r="D7" s="117" t="s">
        <v>6104</v>
      </c>
      <c r="E7" s="117" t="s">
        <v>197</v>
      </c>
      <c r="F7" s="117" t="s">
        <v>171</v>
      </c>
      <c r="G7" s="117" t="s">
        <v>198</v>
      </c>
      <c r="H7" s="117" t="s">
        <v>199</v>
      </c>
      <c r="I7" s="117" t="s">
        <v>200</v>
      </c>
    </row>
    <row r="8" spans="1:9" x14ac:dyDescent="0.25">
      <c r="A8" s="117" t="s">
        <v>168</v>
      </c>
      <c r="B8" s="118">
        <v>10006</v>
      </c>
      <c r="C8" s="117" t="s">
        <v>201</v>
      </c>
      <c r="D8" s="117" t="s">
        <v>5901</v>
      </c>
      <c r="E8" s="117" t="s">
        <v>202</v>
      </c>
      <c r="F8" s="117" t="s">
        <v>171</v>
      </c>
      <c r="G8" s="117" t="s">
        <v>203</v>
      </c>
      <c r="H8" s="117" t="s">
        <v>204</v>
      </c>
      <c r="I8" s="117" t="s">
        <v>205</v>
      </c>
    </row>
    <row r="9" spans="1:9" x14ac:dyDescent="0.25">
      <c r="A9" s="117" t="s">
        <v>168</v>
      </c>
      <c r="B9" s="118">
        <v>10007</v>
      </c>
      <c r="C9" s="117" t="s">
        <v>7094</v>
      </c>
      <c r="D9" s="117" t="s">
        <v>7095</v>
      </c>
      <c r="E9" s="117" t="s">
        <v>206</v>
      </c>
      <c r="F9" s="117" t="s">
        <v>171</v>
      </c>
      <c r="G9" s="117" t="s">
        <v>207</v>
      </c>
      <c r="H9" s="117" t="s">
        <v>208</v>
      </c>
      <c r="I9" s="117" t="s">
        <v>209</v>
      </c>
    </row>
    <row r="10" spans="1:9" x14ac:dyDescent="0.25">
      <c r="A10" s="117" t="s">
        <v>168</v>
      </c>
      <c r="B10" s="118">
        <v>10008</v>
      </c>
      <c r="C10" s="117" t="s">
        <v>210</v>
      </c>
      <c r="D10" s="117" t="s">
        <v>5208</v>
      </c>
      <c r="E10" s="117" t="s">
        <v>211</v>
      </c>
      <c r="F10" s="117" t="s">
        <v>171</v>
      </c>
      <c r="G10" s="117" t="s">
        <v>212</v>
      </c>
      <c r="H10" s="117" t="s">
        <v>213</v>
      </c>
      <c r="I10" s="117" t="s">
        <v>214</v>
      </c>
    </row>
    <row r="11" spans="1:9" x14ac:dyDescent="0.25">
      <c r="A11" s="117" t="s">
        <v>168</v>
      </c>
      <c r="B11" s="118">
        <v>10009</v>
      </c>
      <c r="C11" s="117" t="s">
        <v>144</v>
      </c>
      <c r="D11" s="117" t="s">
        <v>5629</v>
      </c>
      <c r="E11" s="117" t="s">
        <v>215</v>
      </c>
      <c r="F11" s="117" t="s">
        <v>171</v>
      </c>
      <c r="G11" s="117" t="s">
        <v>216</v>
      </c>
      <c r="H11" s="117" t="s">
        <v>217</v>
      </c>
      <c r="I11" s="117" t="s">
        <v>218</v>
      </c>
    </row>
    <row r="12" spans="1:9" x14ac:dyDescent="0.25">
      <c r="A12" s="117" t="s">
        <v>168</v>
      </c>
      <c r="B12" s="118">
        <v>10010</v>
      </c>
      <c r="C12" s="117" t="s">
        <v>219</v>
      </c>
      <c r="D12" s="117" t="s">
        <v>7096</v>
      </c>
      <c r="E12" s="117" t="s">
        <v>220</v>
      </c>
      <c r="F12" s="117" t="s">
        <v>171</v>
      </c>
      <c r="G12" s="117" t="s">
        <v>221</v>
      </c>
      <c r="H12" s="117" t="s">
        <v>222</v>
      </c>
      <c r="I12" s="117" t="s">
        <v>223</v>
      </c>
    </row>
    <row r="13" spans="1:9" x14ac:dyDescent="0.25">
      <c r="A13" s="117" t="s">
        <v>168</v>
      </c>
      <c r="B13" s="118">
        <v>10011</v>
      </c>
      <c r="C13" s="117" t="s">
        <v>224</v>
      </c>
      <c r="D13" s="117" t="s">
        <v>7097</v>
      </c>
      <c r="E13" s="117" t="s">
        <v>225</v>
      </c>
      <c r="F13" s="117" t="s">
        <v>171</v>
      </c>
      <c r="G13" s="117" t="s">
        <v>216</v>
      </c>
      <c r="H13" s="117" t="s">
        <v>226</v>
      </c>
      <c r="I13" s="117" t="s">
        <v>227</v>
      </c>
    </row>
    <row r="14" spans="1:9" x14ac:dyDescent="0.25">
      <c r="A14" s="117" t="s">
        <v>168</v>
      </c>
      <c r="B14" s="118">
        <v>10012</v>
      </c>
      <c r="C14" s="117" t="s">
        <v>228</v>
      </c>
      <c r="D14" s="117" t="s">
        <v>12</v>
      </c>
      <c r="E14" s="117" t="s">
        <v>229</v>
      </c>
      <c r="F14" s="117" t="s">
        <v>171</v>
      </c>
      <c r="G14" s="117" t="s">
        <v>230</v>
      </c>
      <c r="H14" s="117" t="s">
        <v>231</v>
      </c>
      <c r="I14" s="117" t="s">
        <v>232</v>
      </c>
    </row>
    <row r="15" spans="1:9" x14ac:dyDescent="0.25">
      <c r="A15" s="117" t="s">
        <v>168</v>
      </c>
      <c r="B15" s="118">
        <v>10013</v>
      </c>
      <c r="C15" s="117" t="s">
        <v>233</v>
      </c>
      <c r="D15" s="117" t="s">
        <v>6006</v>
      </c>
      <c r="E15" s="117" t="s">
        <v>234</v>
      </c>
      <c r="F15" s="117" t="s">
        <v>171</v>
      </c>
      <c r="G15" s="117" t="s">
        <v>235</v>
      </c>
      <c r="H15" s="117" t="s">
        <v>236</v>
      </c>
      <c r="I15" s="117" t="s">
        <v>237</v>
      </c>
    </row>
    <row r="16" spans="1:9" x14ac:dyDescent="0.25">
      <c r="A16" s="117" t="s">
        <v>168</v>
      </c>
      <c r="B16" s="118">
        <v>10014</v>
      </c>
      <c r="C16" s="117" t="s">
        <v>238</v>
      </c>
      <c r="D16" s="117" t="s">
        <v>6151</v>
      </c>
      <c r="E16" s="117" t="s">
        <v>239</v>
      </c>
      <c r="F16" s="117" t="s">
        <v>171</v>
      </c>
      <c r="G16" s="117" t="s">
        <v>240</v>
      </c>
      <c r="H16" s="117" t="s">
        <v>8894</v>
      </c>
      <c r="I16" s="117" t="s">
        <v>241</v>
      </c>
    </row>
    <row r="17" spans="1:9" x14ac:dyDescent="0.25">
      <c r="A17" s="117" t="s">
        <v>168</v>
      </c>
      <c r="B17" s="118">
        <v>10015</v>
      </c>
      <c r="C17" s="117" t="s">
        <v>242</v>
      </c>
      <c r="D17" s="117" t="s">
        <v>7098</v>
      </c>
      <c r="E17" s="117" t="s">
        <v>243</v>
      </c>
      <c r="F17" s="117" t="s">
        <v>171</v>
      </c>
      <c r="G17" s="117" t="s">
        <v>244</v>
      </c>
      <c r="H17" s="117" t="s">
        <v>245</v>
      </c>
      <c r="I17" s="117" t="s">
        <v>246</v>
      </c>
    </row>
    <row r="18" spans="1:9" x14ac:dyDescent="0.25">
      <c r="A18" s="117" t="s">
        <v>168</v>
      </c>
      <c r="B18" s="118">
        <v>10016</v>
      </c>
      <c r="C18" s="117" t="s">
        <v>7999</v>
      </c>
      <c r="D18" s="117" t="s">
        <v>8000</v>
      </c>
      <c r="E18" s="117" t="s">
        <v>247</v>
      </c>
      <c r="F18" s="117" t="s">
        <v>171</v>
      </c>
      <c r="G18" s="117" t="s">
        <v>248</v>
      </c>
      <c r="H18" s="117" t="s">
        <v>249</v>
      </c>
      <c r="I18" s="117" t="s">
        <v>250</v>
      </c>
    </row>
    <row r="19" spans="1:9" x14ac:dyDescent="0.25">
      <c r="A19" s="117" t="s">
        <v>168</v>
      </c>
      <c r="B19" s="118">
        <v>10018</v>
      </c>
      <c r="C19" s="117" t="s">
        <v>251</v>
      </c>
      <c r="D19" s="117" t="s">
        <v>7099</v>
      </c>
      <c r="E19" s="117" t="s">
        <v>252</v>
      </c>
      <c r="F19" s="117" t="s">
        <v>171</v>
      </c>
      <c r="G19" s="117" t="s">
        <v>253</v>
      </c>
      <c r="H19" s="117" t="s">
        <v>254</v>
      </c>
      <c r="I19" s="117" t="s">
        <v>255</v>
      </c>
    </row>
    <row r="20" spans="1:9" x14ac:dyDescent="0.25">
      <c r="A20" s="117" t="s">
        <v>256</v>
      </c>
      <c r="B20" s="118">
        <v>10019</v>
      </c>
      <c r="C20" s="117" t="s">
        <v>257</v>
      </c>
      <c r="D20" s="117" t="s">
        <v>5201</v>
      </c>
      <c r="E20" s="117" t="s">
        <v>258</v>
      </c>
      <c r="F20" s="117" t="s">
        <v>171</v>
      </c>
      <c r="G20" s="117" t="s">
        <v>259</v>
      </c>
      <c r="H20" s="117" t="s">
        <v>260</v>
      </c>
      <c r="I20" s="117" t="s">
        <v>261</v>
      </c>
    </row>
    <row r="21" spans="1:9" x14ac:dyDescent="0.25">
      <c r="A21" s="117" t="s">
        <v>168</v>
      </c>
      <c r="B21" s="118">
        <v>10020</v>
      </c>
      <c r="C21" s="117" t="s">
        <v>262</v>
      </c>
      <c r="D21" s="117" t="s">
        <v>5188</v>
      </c>
      <c r="E21" s="117" t="s">
        <v>263</v>
      </c>
      <c r="F21" s="117" t="s">
        <v>171</v>
      </c>
      <c r="G21" s="117" t="s">
        <v>264</v>
      </c>
      <c r="H21" s="117" t="s">
        <v>265</v>
      </c>
      <c r="I21" s="117" t="s">
        <v>266</v>
      </c>
    </row>
    <row r="22" spans="1:9" x14ac:dyDescent="0.25">
      <c r="A22" s="117" t="s">
        <v>168</v>
      </c>
      <c r="B22" s="118">
        <v>10021</v>
      </c>
      <c r="C22" s="117" t="s">
        <v>267</v>
      </c>
      <c r="D22" s="117" t="s">
        <v>12</v>
      </c>
      <c r="E22" s="117" t="s">
        <v>182</v>
      </c>
      <c r="F22" s="117" t="s">
        <v>171</v>
      </c>
      <c r="G22" s="117" t="s">
        <v>268</v>
      </c>
      <c r="H22" s="117" t="s">
        <v>269</v>
      </c>
      <c r="I22" s="117" t="s">
        <v>270</v>
      </c>
    </row>
    <row r="23" spans="1:9" x14ac:dyDescent="0.25">
      <c r="A23" s="117" t="s">
        <v>256</v>
      </c>
      <c r="B23" s="118">
        <v>10022</v>
      </c>
      <c r="C23" s="117" t="s">
        <v>7100</v>
      </c>
      <c r="D23" s="117" t="s">
        <v>5784</v>
      </c>
      <c r="E23" s="117" t="s">
        <v>271</v>
      </c>
      <c r="F23" s="117" t="s">
        <v>171</v>
      </c>
      <c r="G23" s="117" t="s">
        <v>272</v>
      </c>
      <c r="H23" s="117" t="s">
        <v>273</v>
      </c>
      <c r="I23" s="117" t="s">
        <v>274</v>
      </c>
    </row>
    <row r="24" spans="1:9" x14ac:dyDescent="0.25">
      <c r="A24" s="117" t="s">
        <v>168</v>
      </c>
      <c r="B24" s="118">
        <v>10023</v>
      </c>
      <c r="C24" s="117" t="s">
        <v>275</v>
      </c>
      <c r="D24" s="117" t="s">
        <v>7101</v>
      </c>
      <c r="E24" s="117" t="s">
        <v>276</v>
      </c>
      <c r="F24" s="117" t="s">
        <v>171</v>
      </c>
      <c r="G24" s="117" t="s">
        <v>277</v>
      </c>
      <c r="H24" s="117" t="s">
        <v>278</v>
      </c>
      <c r="I24" s="117" t="s">
        <v>279</v>
      </c>
    </row>
    <row r="25" spans="1:9" x14ac:dyDescent="0.25">
      <c r="A25" s="117" t="s">
        <v>168</v>
      </c>
      <c r="B25" s="118">
        <v>10024</v>
      </c>
      <c r="C25" s="117" t="s">
        <v>132</v>
      </c>
      <c r="D25" s="117" t="s">
        <v>5243</v>
      </c>
      <c r="E25" s="117" t="s">
        <v>280</v>
      </c>
      <c r="F25" s="117" t="s">
        <v>171</v>
      </c>
      <c r="G25" s="117" t="s">
        <v>6152</v>
      </c>
      <c r="H25" s="117" t="s">
        <v>281</v>
      </c>
      <c r="I25" s="117" t="s">
        <v>282</v>
      </c>
    </row>
    <row r="26" spans="1:9" x14ac:dyDescent="0.25">
      <c r="A26" s="117" t="s">
        <v>168</v>
      </c>
      <c r="B26" s="118">
        <v>10025</v>
      </c>
      <c r="C26" s="117" t="s">
        <v>283</v>
      </c>
      <c r="D26" s="117" t="s">
        <v>7102</v>
      </c>
      <c r="E26" s="117" t="s">
        <v>284</v>
      </c>
      <c r="F26" s="117" t="s">
        <v>171</v>
      </c>
      <c r="G26" s="117" t="s">
        <v>285</v>
      </c>
      <c r="H26" s="117" t="s">
        <v>286</v>
      </c>
      <c r="I26" s="117" t="s">
        <v>287</v>
      </c>
    </row>
    <row r="27" spans="1:9" x14ac:dyDescent="0.25">
      <c r="A27" s="117" t="s">
        <v>168</v>
      </c>
      <c r="B27" s="118">
        <v>10026</v>
      </c>
      <c r="C27" s="117" t="s">
        <v>288</v>
      </c>
      <c r="D27" s="117" t="s">
        <v>6101</v>
      </c>
      <c r="E27" s="117" t="s">
        <v>289</v>
      </c>
      <c r="F27" s="117" t="s">
        <v>171</v>
      </c>
      <c r="G27" s="117" t="s">
        <v>290</v>
      </c>
      <c r="H27" s="117" t="s">
        <v>291</v>
      </c>
      <c r="I27" s="117" t="s">
        <v>292</v>
      </c>
    </row>
    <row r="28" spans="1:9" x14ac:dyDescent="0.25">
      <c r="A28" s="117" t="s">
        <v>168</v>
      </c>
      <c r="B28" s="118">
        <v>10027</v>
      </c>
      <c r="C28" s="117" t="s">
        <v>293</v>
      </c>
      <c r="D28" s="117" t="s">
        <v>6126</v>
      </c>
      <c r="E28" s="117" t="s">
        <v>294</v>
      </c>
      <c r="F28" s="117" t="s">
        <v>171</v>
      </c>
      <c r="G28" s="117" t="s">
        <v>295</v>
      </c>
      <c r="H28" s="117" t="s">
        <v>296</v>
      </c>
      <c r="I28" s="117" t="s">
        <v>297</v>
      </c>
    </row>
    <row r="29" spans="1:9" x14ac:dyDescent="0.25">
      <c r="A29" s="117" t="s">
        <v>168</v>
      </c>
      <c r="B29" s="118">
        <v>10028</v>
      </c>
      <c r="C29" s="117" t="s">
        <v>298</v>
      </c>
      <c r="D29" s="117" t="s">
        <v>5776</v>
      </c>
      <c r="E29" s="117" t="s">
        <v>299</v>
      </c>
      <c r="F29" s="117" t="s">
        <v>171</v>
      </c>
      <c r="G29" s="117" t="s">
        <v>198</v>
      </c>
      <c r="H29" s="117" t="s">
        <v>300</v>
      </c>
      <c r="I29" s="117" t="s">
        <v>301</v>
      </c>
    </row>
    <row r="30" spans="1:9" x14ac:dyDescent="0.25">
      <c r="A30" s="117" t="s">
        <v>168</v>
      </c>
      <c r="B30" s="118">
        <v>10029</v>
      </c>
      <c r="C30" s="117" t="s">
        <v>302</v>
      </c>
      <c r="D30" s="117" t="s">
        <v>5250</v>
      </c>
      <c r="E30" s="117" t="s">
        <v>303</v>
      </c>
      <c r="F30" s="117" t="s">
        <v>171</v>
      </c>
      <c r="G30" s="117" t="s">
        <v>304</v>
      </c>
      <c r="H30" s="117" t="s">
        <v>305</v>
      </c>
      <c r="I30" s="117" t="s">
        <v>6920</v>
      </c>
    </row>
    <row r="31" spans="1:9" x14ac:dyDescent="0.25">
      <c r="A31" s="117" t="s">
        <v>168</v>
      </c>
      <c r="B31" s="118">
        <v>10030</v>
      </c>
      <c r="C31" s="117" t="s">
        <v>306</v>
      </c>
      <c r="D31" s="117" t="s">
        <v>12</v>
      </c>
      <c r="E31" s="117" t="s">
        <v>307</v>
      </c>
      <c r="F31" s="117" t="s">
        <v>171</v>
      </c>
      <c r="G31" s="117" t="s">
        <v>308</v>
      </c>
      <c r="H31" s="117" t="s">
        <v>309</v>
      </c>
      <c r="I31" s="117" t="s">
        <v>310</v>
      </c>
    </row>
    <row r="32" spans="1:9" x14ac:dyDescent="0.25">
      <c r="A32" s="117" t="s">
        <v>168</v>
      </c>
      <c r="B32" s="118">
        <v>10031</v>
      </c>
      <c r="C32" s="117" t="s">
        <v>311</v>
      </c>
      <c r="D32" s="117" t="s">
        <v>7103</v>
      </c>
      <c r="E32" s="117" t="s">
        <v>312</v>
      </c>
      <c r="F32" s="117" t="s">
        <v>171</v>
      </c>
      <c r="G32" s="117" t="s">
        <v>313</v>
      </c>
      <c r="H32" s="117" t="s">
        <v>314</v>
      </c>
      <c r="I32" s="117" t="s">
        <v>315</v>
      </c>
    </row>
    <row r="33" spans="1:9" x14ac:dyDescent="0.25">
      <c r="A33" s="117" t="s">
        <v>256</v>
      </c>
      <c r="B33" s="118">
        <v>10032</v>
      </c>
      <c r="C33" s="117" t="s">
        <v>316</v>
      </c>
      <c r="D33" s="117" t="s">
        <v>6560</v>
      </c>
      <c r="E33" s="117" t="s">
        <v>317</v>
      </c>
      <c r="F33" s="117" t="s">
        <v>171</v>
      </c>
      <c r="G33" s="117" t="s">
        <v>318</v>
      </c>
      <c r="H33" s="117" t="s">
        <v>4812</v>
      </c>
      <c r="I33" s="117" t="s">
        <v>319</v>
      </c>
    </row>
    <row r="34" spans="1:9" x14ac:dyDescent="0.25">
      <c r="A34" s="117" t="s">
        <v>168</v>
      </c>
      <c r="B34" s="118">
        <v>10033</v>
      </c>
      <c r="C34" s="117" t="s">
        <v>320</v>
      </c>
      <c r="D34" s="117" t="s">
        <v>12</v>
      </c>
      <c r="E34" s="117" t="s">
        <v>321</v>
      </c>
      <c r="F34" s="117" t="s">
        <v>171</v>
      </c>
      <c r="G34" s="117" t="s">
        <v>216</v>
      </c>
      <c r="H34" s="117" t="s">
        <v>322</v>
      </c>
      <c r="I34" s="117" t="s">
        <v>12</v>
      </c>
    </row>
    <row r="35" spans="1:9" x14ac:dyDescent="0.25">
      <c r="A35" s="117" t="s">
        <v>168</v>
      </c>
      <c r="B35" s="118">
        <v>10034</v>
      </c>
      <c r="C35" s="117" t="s">
        <v>323</v>
      </c>
      <c r="D35" s="117" t="s">
        <v>12</v>
      </c>
      <c r="E35" s="117" t="s">
        <v>324</v>
      </c>
      <c r="F35" s="117" t="s">
        <v>171</v>
      </c>
      <c r="G35" s="117" t="s">
        <v>325</v>
      </c>
      <c r="H35" s="117" t="s">
        <v>326</v>
      </c>
      <c r="I35" s="117" t="s">
        <v>327</v>
      </c>
    </row>
    <row r="36" spans="1:9" x14ac:dyDescent="0.25">
      <c r="A36" s="117" t="s">
        <v>168</v>
      </c>
      <c r="B36" s="118">
        <v>10035</v>
      </c>
      <c r="C36" s="117" t="s">
        <v>328</v>
      </c>
      <c r="D36" s="117" t="s">
        <v>12</v>
      </c>
      <c r="E36" s="117" t="s">
        <v>329</v>
      </c>
      <c r="F36" s="117" t="s">
        <v>171</v>
      </c>
      <c r="G36" s="117" t="s">
        <v>330</v>
      </c>
      <c r="H36" s="117" t="s">
        <v>331</v>
      </c>
      <c r="I36" s="117" t="s">
        <v>332</v>
      </c>
    </row>
    <row r="37" spans="1:9" x14ac:dyDescent="0.25">
      <c r="A37" s="117" t="s">
        <v>168</v>
      </c>
      <c r="B37" s="118">
        <v>10036</v>
      </c>
      <c r="C37" s="117" t="s">
        <v>333</v>
      </c>
      <c r="D37" s="117" t="s">
        <v>7104</v>
      </c>
      <c r="E37" s="117" t="s">
        <v>334</v>
      </c>
      <c r="F37" s="117" t="s">
        <v>171</v>
      </c>
      <c r="G37" s="117" t="s">
        <v>335</v>
      </c>
      <c r="H37" s="117" t="s">
        <v>336</v>
      </c>
      <c r="I37" s="117" t="s">
        <v>337</v>
      </c>
    </row>
    <row r="38" spans="1:9" x14ac:dyDescent="0.25">
      <c r="A38" s="117" t="s">
        <v>4189</v>
      </c>
      <c r="B38" s="118">
        <v>10037</v>
      </c>
      <c r="C38" s="117" t="s">
        <v>338</v>
      </c>
      <c r="D38" s="117" t="s">
        <v>6153</v>
      </c>
      <c r="E38" s="117" t="s">
        <v>339</v>
      </c>
      <c r="F38" s="117" t="s">
        <v>171</v>
      </c>
      <c r="G38" s="117" t="s">
        <v>340</v>
      </c>
      <c r="H38" s="117" t="s">
        <v>341</v>
      </c>
      <c r="I38" s="117" t="s">
        <v>6921</v>
      </c>
    </row>
    <row r="39" spans="1:9" x14ac:dyDescent="0.25">
      <c r="A39" s="117" t="s">
        <v>168</v>
      </c>
      <c r="B39" s="118">
        <v>10039</v>
      </c>
      <c r="C39" s="117" t="s">
        <v>346</v>
      </c>
      <c r="D39" s="117" t="s">
        <v>7105</v>
      </c>
      <c r="E39" s="117" t="s">
        <v>798</v>
      </c>
      <c r="F39" s="117" t="s">
        <v>171</v>
      </c>
      <c r="G39" s="117" t="s">
        <v>799</v>
      </c>
      <c r="H39" s="117" t="s">
        <v>8670</v>
      </c>
      <c r="I39" s="117" t="s">
        <v>348</v>
      </c>
    </row>
    <row r="40" spans="1:9" x14ac:dyDescent="0.25">
      <c r="A40" s="117" t="s">
        <v>168</v>
      </c>
      <c r="B40" s="118">
        <v>10040</v>
      </c>
      <c r="C40" s="117" t="s">
        <v>349</v>
      </c>
      <c r="D40" s="117" t="s">
        <v>12</v>
      </c>
      <c r="E40" s="117" t="s">
        <v>350</v>
      </c>
      <c r="F40" s="117" t="s">
        <v>351</v>
      </c>
      <c r="G40" s="117" t="s">
        <v>352</v>
      </c>
      <c r="H40" s="117" t="s">
        <v>353</v>
      </c>
      <c r="I40" s="117" t="s">
        <v>12</v>
      </c>
    </row>
    <row r="41" spans="1:9" x14ac:dyDescent="0.25">
      <c r="A41" s="117" t="s">
        <v>168</v>
      </c>
      <c r="B41" s="118">
        <v>10041</v>
      </c>
      <c r="C41" s="117" t="s">
        <v>354</v>
      </c>
      <c r="D41" s="117" t="s">
        <v>7106</v>
      </c>
      <c r="E41" s="117" t="s">
        <v>355</v>
      </c>
      <c r="F41" s="117" t="s">
        <v>171</v>
      </c>
      <c r="G41" s="117" t="s">
        <v>198</v>
      </c>
      <c r="H41" s="117" t="s">
        <v>356</v>
      </c>
      <c r="I41" s="117" t="s">
        <v>357</v>
      </c>
    </row>
    <row r="42" spans="1:9" x14ac:dyDescent="0.25">
      <c r="A42" s="117" t="s">
        <v>168</v>
      </c>
      <c r="B42" s="118">
        <v>10042</v>
      </c>
      <c r="C42" s="117" t="s">
        <v>358</v>
      </c>
      <c r="D42" s="117" t="s">
        <v>5572</v>
      </c>
      <c r="E42" s="117" t="s">
        <v>359</v>
      </c>
      <c r="F42" s="117" t="s">
        <v>171</v>
      </c>
      <c r="G42" s="117" t="s">
        <v>360</v>
      </c>
      <c r="H42" s="117" t="s">
        <v>361</v>
      </c>
      <c r="I42" s="117" t="s">
        <v>362</v>
      </c>
    </row>
    <row r="43" spans="1:9" x14ac:dyDescent="0.25">
      <c r="A43" s="117" t="s">
        <v>168</v>
      </c>
      <c r="B43" s="118">
        <v>10043</v>
      </c>
      <c r="C43" s="117" t="s">
        <v>363</v>
      </c>
      <c r="D43" s="117" t="s">
        <v>12</v>
      </c>
      <c r="E43" s="117" t="s">
        <v>364</v>
      </c>
      <c r="F43" s="117" t="s">
        <v>171</v>
      </c>
      <c r="G43" s="117" t="s">
        <v>365</v>
      </c>
      <c r="H43" s="117" t="s">
        <v>366</v>
      </c>
      <c r="I43" s="117" t="s">
        <v>367</v>
      </c>
    </row>
    <row r="44" spans="1:9" x14ac:dyDescent="0.25">
      <c r="A44" s="117" t="s">
        <v>168</v>
      </c>
      <c r="B44" s="118">
        <v>10044</v>
      </c>
      <c r="C44" s="117" t="s">
        <v>368</v>
      </c>
      <c r="D44" s="117" t="s">
        <v>12</v>
      </c>
      <c r="E44" s="117" t="s">
        <v>369</v>
      </c>
      <c r="F44" s="117" t="s">
        <v>171</v>
      </c>
      <c r="G44" s="117" t="s">
        <v>370</v>
      </c>
      <c r="H44" s="117" t="s">
        <v>371</v>
      </c>
      <c r="I44" s="117" t="s">
        <v>372</v>
      </c>
    </row>
    <row r="45" spans="1:9" x14ac:dyDescent="0.25">
      <c r="A45" s="117" t="s">
        <v>168</v>
      </c>
      <c r="B45" s="118">
        <v>10045</v>
      </c>
      <c r="C45" s="117" t="s">
        <v>373</v>
      </c>
      <c r="D45" s="117" t="s">
        <v>12</v>
      </c>
      <c r="E45" s="117" t="s">
        <v>374</v>
      </c>
      <c r="F45" s="117" t="s">
        <v>375</v>
      </c>
      <c r="G45" s="117" t="s">
        <v>376</v>
      </c>
      <c r="H45" s="117" t="s">
        <v>377</v>
      </c>
      <c r="I45" s="117" t="s">
        <v>378</v>
      </c>
    </row>
    <row r="46" spans="1:9" x14ac:dyDescent="0.25">
      <c r="A46" s="117" t="s">
        <v>168</v>
      </c>
      <c r="B46" s="118">
        <v>10046</v>
      </c>
      <c r="C46" s="117" t="s">
        <v>379</v>
      </c>
      <c r="D46" s="117" t="s">
        <v>12</v>
      </c>
      <c r="E46" s="117" t="s">
        <v>380</v>
      </c>
      <c r="F46" s="117" t="s">
        <v>171</v>
      </c>
      <c r="G46" s="117" t="s">
        <v>381</v>
      </c>
      <c r="H46" s="117" t="s">
        <v>382</v>
      </c>
      <c r="I46" s="117" t="s">
        <v>383</v>
      </c>
    </row>
    <row r="47" spans="1:9" x14ac:dyDescent="0.25">
      <c r="A47" s="117" t="s">
        <v>168</v>
      </c>
      <c r="B47" s="118">
        <v>10047</v>
      </c>
      <c r="C47" s="117" t="s">
        <v>384</v>
      </c>
      <c r="D47" s="117" t="s">
        <v>12</v>
      </c>
      <c r="E47" s="117" t="s">
        <v>385</v>
      </c>
      <c r="F47" s="117" t="s">
        <v>171</v>
      </c>
      <c r="G47" s="117" t="s">
        <v>386</v>
      </c>
      <c r="H47" s="117" t="s">
        <v>387</v>
      </c>
      <c r="I47" s="117" t="s">
        <v>388</v>
      </c>
    </row>
    <row r="48" spans="1:9" x14ac:dyDescent="0.25">
      <c r="A48" s="117" t="s">
        <v>168</v>
      </c>
      <c r="B48" s="118">
        <v>10048</v>
      </c>
      <c r="C48" s="117" t="s">
        <v>389</v>
      </c>
      <c r="D48" s="117" t="s">
        <v>12</v>
      </c>
      <c r="E48" s="117" t="s">
        <v>390</v>
      </c>
      <c r="F48" s="117" t="s">
        <v>171</v>
      </c>
      <c r="G48" s="117" t="s">
        <v>160</v>
      </c>
      <c r="H48" s="117" t="s">
        <v>391</v>
      </c>
      <c r="I48" s="117" t="s">
        <v>12</v>
      </c>
    </row>
    <row r="49" spans="1:9" x14ac:dyDescent="0.25">
      <c r="A49" s="117" t="s">
        <v>168</v>
      </c>
      <c r="B49" s="118">
        <v>10049</v>
      </c>
      <c r="C49" s="117" t="s">
        <v>392</v>
      </c>
      <c r="D49" s="117" t="s">
        <v>7107</v>
      </c>
      <c r="E49" s="117" t="s">
        <v>393</v>
      </c>
      <c r="F49" s="117" t="s">
        <v>171</v>
      </c>
      <c r="G49" s="117" t="s">
        <v>394</v>
      </c>
      <c r="H49" s="117" t="s">
        <v>395</v>
      </c>
      <c r="I49" s="117" t="s">
        <v>396</v>
      </c>
    </row>
    <row r="50" spans="1:9" x14ac:dyDescent="0.25">
      <c r="A50" s="117" t="s">
        <v>256</v>
      </c>
      <c r="B50" s="118">
        <v>10050</v>
      </c>
      <c r="C50" s="117" t="s">
        <v>397</v>
      </c>
      <c r="D50" s="117" t="s">
        <v>6154</v>
      </c>
      <c r="E50" s="117" t="s">
        <v>398</v>
      </c>
      <c r="F50" s="117" t="s">
        <v>171</v>
      </c>
      <c r="G50" s="117" t="s">
        <v>399</v>
      </c>
      <c r="H50" s="117" t="s">
        <v>400</v>
      </c>
      <c r="I50" s="117" t="s">
        <v>401</v>
      </c>
    </row>
    <row r="51" spans="1:9" x14ac:dyDescent="0.25">
      <c r="A51" s="117" t="s">
        <v>168</v>
      </c>
      <c r="B51" s="118">
        <v>10051</v>
      </c>
      <c r="C51" s="117" t="s">
        <v>402</v>
      </c>
      <c r="D51" s="117" t="s">
        <v>12</v>
      </c>
      <c r="E51" s="117" t="s">
        <v>403</v>
      </c>
      <c r="F51" s="117" t="s">
        <v>171</v>
      </c>
      <c r="G51" s="117" t="s">
        <v>198</v>
      </c>
      <c r="H51" s="117" t="s">
        <v>404</v>
      </c>
      <c r="I51" s="117" t="s">
        <v>12</v>
      </c>
    </row>
    <row r="52" spans="1:9" x14ac:dyDescent="0.25">
      <c r="A52" s="117" t="s">
        <v>168</v>
      </c>
      <c r="B52" s="118">
        <v>10052</v>
      </c>
      <c r="C52" s="117" t="s">
        <v>150</v>
      </c>
      <c r="D52" s="117" t="s">
        <v>12</v>
      </c>
      <c r="E52" s="117" t="s">
        <v>405</v>
      </c>
      <c r="F52" s="117" t="s">
        <v>171</v>
      </c>
      <c r="G52" s="117" t="s">
        <v>406</v>
      </c>
      <c r="H52" s="117" t="s">
        <v>407</v>
      </c>
      <c r="I52" s="117" t="s">
        <v>408</v>
      </c>
    </row>
    <row r="53" spans="1:9" x14ac:dyDescent="0.25">
      <c r="A53" s="117" t="s">
        <v>168</v>
      </c>
      <c r="B53" s="118">
        <v>10053</v>
      </c>
      <c r="C53" s="117" t="s">
        <v>409</v>
      </c>
      <c r="D53" s="117" t="s">
        <v>7108</v>
      </c>
      <c r="E53" s="117" t="s">
        <v>410</v>
      </c>
      <c r="F53" s="117" t="s">
        <v>171</v>
      </c>
      <c r="G53" s="117" t="s">
        <v>411</v>
      </c>
      <c r="H53" s="117" t="s">
        <v>412</v>
      </c>
      <c r="I53" s="117" t="s">
        <v>413</v>
      </c>
    </row>
    <row r="54" spans="1:9" x14ac:dyDescent="0.25">
      <c r="A54" s="117" t="s">
        <v>168</v>
      </c>
      <c r="B54" s="118">
        <v>10054</v>
      </c>
      <c r="C54" s="117" t="s">
        <v>414</v>
      </c>
      <c r="D54" s="117" t="s">
        <v>6527</v>
      </c>
      <c r="E54" s="117" t="s">
        <v>415</v>
      </c>
      <c r="F54" s="117" t="s">
        <v>171</v>
      </c>
      <c r="G54" s="117" t="s">
        <v>207</v>
      </c>
      <c r="H54" s="117" t="s">
        <v>208</v>
      </c>
      <c r="I54" s="117" t="s">
        <v>416</v>
      </c>
    </row>
    <row r="55" spans="1:9" x14ac:dyDescent="0.25">
      <c r="A55" s="117" t="s">
        <v>168</v>
      </c>
      <c r="B55" s="118">
        <v>10055</v>
      </c>
      <c r="C55" s="117" t="s">
        <v>417</v>
      </c>
      <c r="D55" s="117" t="s">
        <v>6002</v>
      </c>
      <c r="E55" s="117" t="s">
        <v>418</v>
      </c>
      <c r="F55" s="117" t="s">
        <v>171</v>
      </c>
      <c r="G55" s="117" t="s">
        <v>419</v>
      </c>
      <c r="H55" s="117" t="s">
        <v>420</v>
      </c>
      <c r="I55" s="117" t="s">
        <v>12</v>
      </c>
    </row>
    <row r="56" spans="1:9" x14ac:dyDescent="0.25">
      <c r="A56" s="117" t="s">
        <v>168</v>
      </c>
      <c r="B56" s="118">
        <v>10056</v>
      </c>
      <c r="C56" s="117" t="s">
        <v>421</v>
      </c>
      <c r="D56" s="117" t="s">
        <v>12</v>
      </c>
      <c r="E56" s="117" t="s">
        <v>422</v>
      </c>
      <c r="F56" s="117" t="s">
        <v>171</v>
      </c>
      <c r="G56" s="117" t="s">
        <v>423</v>
      </c>
      <c r="H56" s="117" t="s">
        <v>424</v>
      </c>
      <c r="I56" s="117" t="s">
        <v>425</v>
      </c>
    </row>
    <row r="57" spans="1:9" x14ac:dyDescent="0.25">
      <c r="A57" s="117" t="s">
        <v>168</v>
      </c>
      <c r="B57" s="118">
        <v>10057</v>
      </c>
      <c r="C57" s="117" t="s">
        <v>426</v>
      </c>
      <c r="D57" s="117" t="s">
        <v>12</v>
      </c>
      <c r="E57" s="117" t="s">
        <v>427</v>
      </c>
      <c r="F57" s="117" t="s">
        <v>171</v>
      </c>
      <c r="G57" s="117" t="s">
        <v>428</v>
      </c>
      <c r="H57" s="117" t="s">
        <v>429</v>
      </c>
      <c r="I57" s="117" t="s">
        <v>430</v>
      </c>
    </row>
    <row r="58" spans="1:9" x14ac:dyDescent="0.25">
      <c r="A58" s="117" t="s">
        <v>168</v>
      </c>
      <c r="B58" s="118">
        <v>10059</v>
      </c>
      <c r="C58" s="117" t="s">
        <v>431</v>
      </c>
      <c r="D58" s="117" t="s">
        <v>5215</v>
      </c>
      <c r="E58" s="117" t="s">
        <v>432</v>
      </c>
      <c r="F58" s="117" t="s">
        <v>171</v>
      </c>
      <c r="G58" s="117" t="s">
        <v>340</v>
      </c>
      <c r="H58" s="117" t="s">
        <v>433</v>
      </c>
      <c r="I58" s="117" t="s">
        <v>434</v>
      </c>
    </row>
    <row r="59" spans="1:9" x14ac:dyDescent="0.25">
      <c r="A59" s="117" t="s">
        <v>168</v>
      </c>
      <c r="B59" s="118">
        <v>10060</v>
      </c>
      <c r="C59" s="117" t="s">
        <v>435</v>
      </c>
      <c r="D59" s="117" t="s">
        <v>12</v>
      </c>
      <c r="E59" s="117" t="s">
        <v>324</v>
      </c>
      <c r="F59" s="117" t="s">
        <v>171</v>
      </c>
      <c r="G59" s="117" t="s">
        <v>325</v>
      </c>
      <c r="H59" s="117" t="s">
        <v>436</v>
      </c>
      <c r="I59" s="117" t="s">
        <v>437</v>
      </c>
    </row>
    <row r="60" spans="1:9" x14ac:dyDescent="0.25">
      <c r="A60" s="117" t="s">
        <v>168</v>
      </c>
      <c r="B60" s="118">
        <v>10061</v>
      </c>
      <c r="C60" s="117" t="s">
        <v>6724</v>
      </c>
      <c r="D60" s="117" t="s">
        <v>12</v>
      </c>
      <c r="E60" s="117" t="s">
        <v>438</v>
      </c>
      <c r="F60" s="117" t="s">
        <v>171</v>
      </c>
      <c r="G60" s="117" t="s">
        <v>439</v>
      </c>
      <c r="H60" s="117" t="s">
        <v>440</v>
      </c>
      <c r="I60" s="117" t="s">
        <v>441</v>
      </c>
    </row>
    <row r="61" spans="1:9" x14ac:dyDescent="0.25">
      <c r="A61" s="117" t="s">
        <v>168</v>
      </c>
      <c r="B61" s="118">
        <v>10062</v>
      </c>
      <c r="C61" s="117" t="s">
        <v>442</v>
      </c>
      <c r="D61" s="117" t="s">
        <v>12</v>
      </c>
      <c r="E61" s="117" t="s">
        <v>443</v>
      </c>
      <c r="F61" s="117" t="s">
        <v>171</v>
      </c>
      <c r="G61" s="117" t="s">
        <v>444</v>
      </c>
      <c r="H61" s="117" t="s">
        <v>445</v>
      </c>
      <c r="I61" s="117" t="s">
        <v>446</v>
      </c>
    </row>
    <row r="62" spans="1:9" x14ac:dyDescent="0.25">
      <c r="A62" s="117" t="s">
        <v>168</v>
      </c>
      <c r="B62" s="118">
        <v>10063</v>
      </c>
      <c r="C62" s="117" t="s">
        <v>447</v>
      </c>
      <c r="D62" s="117" t="s">
        <v>5989</v>
      </c>
      <c r="E62" s="117" t="s">
        <v>448</v>
      </c>
      <c r="F62" s="117" t="s">
        <v>171</v>
      </c>
      <c r="G62" s="117" t="s">
        <v>449</v>
      </c>
      <c r="H62" s="117" t="s">
        <v>450</v>
      </c>
      <c r="I62" s="117" t="s">
        <v>451</v>
      </c>
    </row>
    <row r="63" spans="1:9" x14ac:dyDescent="0.25">
      <c r="A63" s="117" t="s">
        <v>168</v>
      </c>
      <c r="B63" s="118">
        <v>10064</v>
      </c>
      <c r="C63" s="117" t="s">
        <v>452</v>
      </c>
      <c r="D63" s="117" t="s">
        <v>12</v>
      </c>
      <c r="E63" s="117" t="s">
        <v>453</v>
      </c>
      <c r="F63" s="117" t="s">
        <v>171</v>
      </c>
      <c r="G63" s="117" t="s">
        <v>454</v>
      </c>
      <c r="H63" s="117" t="s">
        <v>455</v>
      </c>
      <c r="I63" s="117" t="s">
        <v>456</v>
      </c>
    </row>
    <row r="64" spans="1:9" x14ac:dyDescent="0.25">
      <c r="A64" s="117" t="s">
        <v>168</v>
      </c>
      <c r="B64" s="118">
        <v>10065</v>
      </c>
      <c r="C64" s="117" t="s">
        <v>457</v>
      </c>
      <c r="D64" s="117" t="s">
        <v>12</v>
      </c>
      <c r="E64" s="117" t="s">
        <v>410</v>
      </c>
      <c r="F64" s="117" t="s">
        <v>171</v>
      </c>
      <c r="G64" s="117" t="s">
        <v>411</v>
      </c>
      <c r="H64" s="117" t="s">
        <v>458</v>
      </c>
      <c r="I64" s="117" t="s">
        <v>459</v>
      </c>
    </row>
    <row r="65" spans="1:9" x14ac:dyDescent="0.25">
      <c r="A65" s="117" t="s">
        <v>168</v>
      </c>
      <c r="B65" s="118">
        <v>10066</v>
      </c>
      <c r="C65" s="117" t="s">
        <v>460</v>
      </c>
      <c r="D65" s="117" t="s">
        <v>12</v>
      </c>
      <c r="E65" s="117" t="s">
        <v>410</v>
      </c>
      <c r="F65" s="117" t="s">
        <v>171</v>
      </c>
      <c r="G65" s="117" t="s">
        <v>411</v>
      </c>
      <c r="H65" s="117" t="s">
        <v>458</v>
      </c>
      <c r="I65" s="117" t="s">
        <v>461</v>
      </c>
    </row>
    <row r="66" spans="1:9" x14ac:dyDescent="0.25">
      <c r="A66" s="117" t="s">
        <v>168</v>
      </c>
      <c r="B66" s="118">
        <v>10068</v>
      </c>
      <c r="C66" s="117" t="s">
        <v>462</v>
      </c>
      <c r="D66" s="117" t="s">
        <v>12</v>
      </c>
      <c r="E66" s="117" t="s">
        <v>463</v>
      </c>
      <c r="F66" s="117" t="s">
        <v>171</v>
      </c>
      <c r="G66" s="117" t="s">
        <v>464</v>
      </c>
      <c r="H66" s="117" t="s">
        <v>465</v>
      </c>
      <c r="I66" s="117" t="s">
        <v>466</v>
      </c>
    </row>
    <row r="67" spans="1:9" x14ac:dyDescent="0.25">
      <c r="A67" s="117" t="s">
        <v>168</v>
      </c>
      <c r="B67" s="118">
        <v>10069</v>
      </c>
      <c r="C67" s="117" t="s">
        <v>467</v>
      </c>
      <c r="D67" s="117" t="s">
        <v>12</v>
      </c>
      <c r="E67" s="117" t="s">
        <v>468</v>
      </c>
      <c r="F67" s="117" t="s">
        <v>171</v>
      </c>
      <c r="G67" s="117" t="s">
        <v>469</v>
      </c>
      <c r="H67" s="117" t="s">
        <v>470</v>
      </c>
      <c r="I67" s="117" t="s">
        <v>471</v>
      </c>
    </row>
    <row r="68" spans="1:9" x14ac:dyDescent="0.25">
      <c r="A68" s="117" t="s">
        <v>168</v>
      </c>
      <c r="B68" s="118">
        <v>10070</v>
      </c>
      <c r="C68" s="117" t="s">
        <v>472</v>
      </c>
      <c r="D68" s="117" t="s">
        <v>5240</v>
      </c>
      <c r="E68" s="117" t="s">
        <v>473</v>
      </c>
      <c r="F68" s="117" t="s">
        <v>171</v>
      </c>
      <c r="G68" s="117" t="s">
        <v>198</v>
      </c>
      <c r="H68" s="117" t="s">
        <v>474</v>
      </c>
      <c r="I68" s="117" t="s">
        <v>475</v>
      </c>
    </row>
    <row r="69" spans="1:9" x14ac:dyDescent="0.25">
      <c r="A69" s="117" t="s">
        <v>168</v>
      </c>
      <c r="B69" s="118">
        <v>10071</v>
      </c>
      <c r="C69" s="117" t="s">
        <v>476</v>
      </c>
      <c r="D69" s="117" t="s">
        <v>12</v>
      </c>
      <c r="E69" s="117" t="s">
        <v>477</v>
      </c>
      <c r="F69" s="117" t="s">
        <v>171</v>
      </c>
      <c r="G69" s="117" t="s">
        <v>478</v>
      </c>
      <c r="H69" s="117" t="s">
        <v>479</v>
      </c>
      <c r="I69" s="117" t="s">
        <v>480</v>
      </c>
    </row>
    <row r="70" spans="1:9" x14ac:dyDescent="0.25">
      <c r="A70" s="117" t="s">
        <v>168</v>
      </c>
      <c r="B70" s="118">
        <v>10072</v>
      </c>
      <c r="C70" s="117" t="s">
        <v>481</v>
      </c>
      <c r="D70" s="117" t="s">
        <v>12</v>
      </c>
      <c r="E70" s="117" t="s">
        <v>453</v>
      </c>
      <c r="F70" s="117" t="s">
        <v>171</v>
      </c>
      <c r="G70" s="117" t="s">
        <v>454</v>
      </c>
      <c r="H70" s="117" t="s">
        <v>455</v>
      </c>
      <c r="I70" s="117" t="s">
        <v>482</v>
      </c>
    </row>
    <row r="71" spans="1:9" x14ac:dyDescent="0.25">
      <c r="A71" s="117" t="s">
        <v>168</v>
      </c>
      <c r="B71" s="118">
        <v>10073</v>
      </c>
      <c r="C71" s="117" t="s">
        <v>483</v>
      </c>
      <c r="D71" s="117" t="s">
        <v>5770</v>
      </c>
      <c r="E71" s="117" t="s">
        <v>484</v>
      </c>
      <c r="F71" s="117" t="s">
        <v>171</v>
      </c>
      <c r="G71" s="117" t="s">
        <v>485</v>
      </c>
      <c r="H71" s="117" t="s">
        <v>486</v>
      </c>
      <c r="I71" s="117" t="s">
        <v>487</v>
      </c>
    </row>
    <row r="72" spans="1:9" x14ac:dyDescent="0.25">
      <c r="A72" s="117" t="s">
        <v>168</v>
      </c>
      <c r="B72" s="118">
        <v>10074</v>
      </c>
      <c r="C72" s="117" t="s">
        <v>488</v>
      </c>
      <c r="D72" s="117" t="s">
        <v>12</v>
      </c>
      <c r="E72" s="117" t="s">
        <v>489</v>
      </c>
      <c r="F72" s="117" t="s">
        <v>171</v>
      </c>
      <c r="G72" s="117" t="s">
        <v>490</v>
      </c>
      <c r="H72" s="117" t="s">
        <v>491</v>
      </c>
      <c r="I72" s="117" t="s">
        <v>492</v>
      </c>
    </row>
    <row r="73" spans="1:9" x14ac:dyDescent="0.25">
      <c r="A73" s="117" t="s">
        <v>168</v>
      </c>
      <c r="B73" s="118">
        <v>10075</v>
      </c>
      <c r="C73" s="117" t="s">
        <v>493</v>
      </c>
      <c r="D73" s="117" t="s">
        <v>12</v>
      </c>
      <c r="E73" s="117" t="s">
        <v>494</v>
      </c>
      <c r="F73" s="117" t="s">
        <v>171</v>
      </c>
      <c r="G73" s="117" t="s">
        <v>495</v>
      </c>
      <c r="H73" s="117" t="s">
        <v>496</v>
      </c>
      <c r="I73" s="117" t="s">
        <v>497</v>
      </c>
    </row>
    <row r="74" spans="1:9" x14ac:dyDescent="0.25">
      <c r="A74" s="117" t="s">
        <v>168</v>
      </c>
      <c r="B74" s="118">
        <v>10077</v>
      </c>
      <c r="C74" s="117" t="s">
        <v>498</v>
      </c>
      <c r="D74" s="117" t="s">
        <v>12</v>
      </c>
      <c r="E74" s="117" t="s">
        <v>473</v>
      </c>
      <c r="F74" s="117" t="s">
        <v>171</v>
      </c>
      <c r="G74" s="117" t="s">
        <v>198</v>
      </c>
      <c r="H74" s="117" t="s">
        <v>499</v>
      </c>
      <c r="I74" s="117" t="s">
        <v>500</v>
      </c>
    </row>
    <row r="75" spans="1:9" x14ac:dyDescent="0.25">
      <c r="A75" s="117" t="s">
        <v>168</v>
      </c>
      <c r="B75" s="118">
        <v>10078</v>
      </c>
      <c r="C75" s="117" t="s">
        <v>501</v>
      </c>
      <c r="D75" s="117" t="s">
        <v>12</v>
      </c>
      <c r="E75" s="117" t="s">
        <v>502</v>
      </c>
      <c r="F75" s="117" t="s">
        <v>171</v>
      </c>
      <c r="G75" s="117" t="s">
        <v>503</v>
      </c>
      <c r="H75" s="117" t="s">
        <v>12</v>
      </c>
      <c r="I75" s="117" t="s">
        <v>504</v>
      </c>
    </row>
    <row r="76" spans="1:9" x14ac:dyDescent="0.25">
      <c r="A76" s="117" t="s">
        <v>168</v>
      </c>
      <c r="B76" s="118">
        <v>10079</v>
      </c>
      <c r="C76" s="117" t="s">
        <v>505</v>
      </c>
      <c r="D76" s="117" t="s">
        <v>12</v>
      </c>
      <c r="E76" s="117" t="s">
        <v>506</v>
      </c>
      <c r="F76" s="117" t="s">
        <v>171</v>
      </c>
      <c r="G76" s="117" t="s">
        <v>507</v>
      </c>
      <c r="H76" s="117" t="s">
        <v>508</v>
      </c>
      <c r="I76" s="117" t="s">
        <v>509</v>
      </c>
    </row>
    <row r="77" spans="1:9" x14ac:dyDescent="0.25">
      <c r="A77" s="117" t="s">
        <v>168</v>
      </c>
      <c r="B77" s="118">
        <v>10081</v>
      </c>
      <c r="C77" s="117" t="s">
        <v>510</v>
      </c>
      <c r="D77" s="117" t="s">
        <v>12</v>
      </c>
      <c r="E77" s="117" t="s">
        <v>511</v>
      </c>
      <c r="F77" s="117" t="s">
        <v>171</v>
      </c>
      <c r="G77" s="117" t="s">
        <v>198</v>
      </c>
      <c r="H77" s="117" t="s">
        <v>512</v>
      </c>
      <c r="I77" s="117" t="s">
        <v>513</v>
      </c>
    </row>
    <row r="78" spans="1:9" x14ac:dyDescent="0.25">
      <c r="A78" s="117" t="s">
        <v>168</v>
      </c>
      <c r="B78" s="118">
        <v>10082</v>
      </c>
      <c r="C78" s="117" t="s">
        <v>2798</v>
      </c>
      <c r="D78" s="117" t="s">
        <v>5434</v>
      </c>
      <c r="E78" s="117" t="s">
        <v>514</v>
      </c>
      <c r="F78" s="117" t="s">
        <v>171</v>
      </c>
      <c r="G78" s="117" t="s">
        <v>6155</v>
      </c>
      <c r="H78" s="117" t="s">
        <v>515</v>
      </c>
      <c r="I78" s="117" t="s">
        <v>516</v>
      </c>
    </row>
    <row r="79" spans="1:9" x14ac:dyDescent="0.25">
      <c r="A79" s="117" t="s">
        <v>168</v>
      </c>
      <c r="B79" s="118">
        <v>10083</v>
      </c>
      <c r="C79" s="117" t="s">
        <v>517</v>
      </c>
      <c r="D79" s="117" t="s">
        <v>6156</v>
      </c>
      <c r="E79" s="117" t="s">
        <v>6786</v>
      </c>
      <c r="F79" s="117" t="s">
        <v>171</v>
      </c>
      <c r="G79" s="117" t="s">
        <v>6225</v>
      </c>
      <c r="H79" s="117" t="s">
        <v>9156</v>
      </c>
      <c r="I79" s="117" t="s">
        <v>519</v>
      </c>
    </row>
    <row r="80" spans="1:9" x14ac:dyDescent="0.25">
      <c r="A80" s="117" t="s">
        <v>168</v>
      </c>
      <c r="B80" s="118">
        <v>10084</v>
      </c>
      <c r="C80" s="117" t="s">
        <v>7042</v>
      </c>
      <c r="D80" s="117" t="s">
        <v>7043</v>
      </c>
      <c r="E80" s="117" t="s">
        <v>520</v>
      </c>
      <c r="F80" s="117" t="s">
        <v>171</v>
      </c>
      <c r="G80" s="117" t="s">
        <v>521</v>
      </c>
      <c r="H80" s="117" t="s">
        <v>7044</v>
      </c>
      <c r="I80" s="117" t="s">
        <v>522</v>
      </c>
    </row>
    <row r="81" spans="1:9" x14ac:dyDescent="0.25">
      <c r="A81" s="117" t="s">
        <v>256</v>
      </c>
      <c r="B81" s="118">
        <v>10085</v>
      </c>
      <c r="C81" s="117" t="s">
        <v>523</v>
      </c>
      <c r="D81" s="117" t="s">
        <v>12</v>
      </c>
      <c r="E81" s="117" t="s">
        <v>524</v>
      </c>
      <c r="F81" s="117" t="s">
        <v>171</v>
      </c>
      <c r="G81" s="117" t="s">
        <v>525</v>
      </c>
      <c r="H81" s="117" t="s">
        <v>526</v>
      </c>
      <c r="I81" s="117" t="s">
        <v>527</v>
      </c>
    </row>
    <row r="82" spans="1:9" x14ac:dyDescent="0.25">
      <c r="A82" s="117" t="s">
        <v>168</v>
      </c>
      <c r="B82" s="118">
        <v>10086</v>
      </c>
      <c r="C82" s="117" t="s">
        <v>528</v>
      </c>
      <c r="D82" s="117" t="s">
        <v>5986</v>
      </c>
      <c r="E82" s="117" t="s">
        <v>187</v>
      </c>
      <c r="F82" s="117" t="s">
        <v>171</v>
      </c>
      <c r="G82" s="117" t="s">
        <v>188</v>
      </c>
      <c r="H82" s="117" t="s">
        <v>189</v>
      </c>
      <c r="I82" s="117" t="s">
        <v>529</v>
      </c>
    </row>
    <row r="83" spans="1:9" x14ac:dyDescent="0.25">
      <c r="A83" s="117" t="s">
        <v>168</v>
      </c>
      <c r="B83" s="118">
        <v>10087</v>
      </c>
      <c r="C83" s="117" t="s">
        <v>530</v>
      </c>
      <c r="D83" s="117" t="s">
        <v>6157</v>
      </c>
      <c r="E83" s="117" t="s">
        <v>531</v>
      </c>
      <c r="F83" s="117" t="s">
        <v>171</v>
      </c>
      <c r="G83" s="117" t="s">
        <v>532</v>
      </c>
      <c r="H83" s="117" t="s">
        <v>533</v>
      </c>
      <c r="I83" s="117" t="s">
        <v>534</v>
      </c>
    </row>
    <row r="84" spans="1:9" x14ac:dyDescent="0.25">
      <c r="A84" s="117" t="s">
        <v>168</v>
      </c>
      <c r="B84" s="118">
        <v>10088</v>
      </c>
      <c r="C84" s="117" t="s">
        <v>535</v>
      </c>
      <c r="D84" s="117" t="s">
        <v>12</v>
      </c>
      <c r="E84" s="117" t="s">
        <v>536</v>
      </c>
      <c r="F84" s="117" t="s">
        <v>171</v>
      </c>
      <c r="G84" s="117" t="s">
        <v>537</v>
      </c>
      <c r="H84" s="117" t="s">
        <v>538</v>
      </c>
      <c r="I84" s="117" t="s">
        <v>539</v>
      </c>
    </row>
    <row r="85" spans="1:9" x14ac:dyDescent="0.25">
      <c r="A85" s="117" t="s">
        <v>168</v>
      </c>
      <c r="B85" s="118">
        <v>10090</v>
      </c>
      <c r="C85" s="117" t="s">
        <v>540</v>
      </c>
      <c r="D85" s="117" t="s">
        <v>12</v>
      </c>
      <c r="E85" s="117" t="s">
        <v>541</v>
      </c>
      <c r="F85" s="117" t="s">
        <v>171</v>
      </c>
      <c r="G85" s="117" t="s">
        <v>198</v>
      </c>
      <c r="H85" s="117" t="s">
        <v>542</v>
      </c>
      <c r="I85" s="117" t="s">
        <v>543</v>
      </c>
    </row>
    <row r="86" spans="1:9" x14ac:dyDescent="0.25">
      <c r="A86" s="117" t="s">
        <v>168</v>
      </c>
      <c r="B86" s="118">
        <v>10091</v>
      </c>
      <c r="C86" s="117" t="s">
        <v>544</v>
      </c>
      <c r="D86" s="117" t="s">
        <v>6158</v>
      </c>
      <c r="E86" s="117" t="s">
        <v>263</v>
      </c>
      <c r="F86" s="117" t="s">
        <v>171</v>
      </c>
      <c r="G86" s="117" t="s">
        <v>264</v>
      </c>
      <c r="H86" s="117" t="s">
        <v>545</v>
      </c>
      <c r="I86" s="117" t="s">
        <v>546</v>
      </c>
    </row>
    <row r="87" spans="1:9" x14ac:dyDescent="0.25">
      <c r="A87" s="117" t="s">
        <v>168</v>
      </c>
      <c r="B87" s="118">
        <v>10093</v>
      </c>
      <c r="C87" s="117" t="s">
        <v>547</v>
      </c>
      <c r="D87" s="117" t="s">
        <v>5705</v>
      </c>
      <c r="E87" s="117" t="s">
        <v>548</v>
      </c>
      <c r="F87" s="117" t="s">
        <v>171</v>
      </c>
      <c r="G87" s="117" t="s">
        <v>549</v>
      </c>
      <c r="H87" s="117" t="s">
        <v>550</v>
      </c>
      <c r="I87" s="117" t="s">
        <v>551</v>
      </c>
    </row>
    <row r="88" spans="1:9" x14ac:dyDescent="0.25">
      <c r="A88" s="117" t="s">
        <v>168</v>
      </c>
      <c r="B88" s="118">
        <v>10094</v>
      </c>
      <c r="C88" s="117" t="s">
        <v>552</v>
      </c>
      <c r="D88" s="117" t="s">
        <v>12</v>
      </c>
      <c r="E88" s="117" t="s">
        <v>220</v>
      </c>
      <c r="F88" s="117" t="s">
        <v>171</v>
      </c>
      <c r="G88" s="117" t="s">
        <v>553</v>
      </c>
      <c r="H88" s="117" t="s">
        <v>554</v>
      </c>
      <c r="I88" s="117" t="s">
        <v>555</v>
      </c>
    </row>
    <row r="89" spans="1:9" x14ac:dyDescent="0.25">
      <c r="A89" s="117" t="s">
        <v>168</v>
      </c>
      <c r="B89" s="118">
        <v>10095</v>
      </c>
      <c r="C89" s="117" t="s">
        <v>556</v>
      </c>
      <c r="D89" s="117" t="s">
        <v>5392</v>
      </c>
      <c r="E89" s="117" t="s">
        <v>243</v>
      </c>
      <c r="F89" s="117" t="s">
        <v>171</v>
      </c>
      <c r="G89" s="117" t="s">
        <v>244</v>
      </c>
      <c r="H89" s="117" t="s">
        <v>557</v>
      </c>
      <c r="I89" s="117" t="s">
        <v>558</v>
      </c>
    </row>
    <row r="90" spans="1:9" x14ac:dyDescent="0.25">
      <c r="A90" s="117" t="s">
        <v>168</v>
      </c>
      <c r="B90" s="118">
        <v>10096</v>
      </c>
      <c r="C90" s="117" t="s">
        <v>559</v>
      </c>
      <c r="D90" s="117" t="s">
        <v>12</v>
      </c>
      <c r="E90" s="117" t="s">
        <v>560</v>
      </c>
      <c r="F90" s="117" t="s">
        <v>171</v>
      </c>
      <c r="G90" s="117" t="s">
        <v>198</v>
      </c>
      <c r="H90" s="117" t="s">
        <v>561</v>
      </c>
      <c r="I90" s="117" t="s">
        <v>562</v>
      </c>
    </row>
    <row r="91" spans="1:9" x14ac:dyDescent="0.25">
      <c r="A91" s="117" t="s">
        <v>168</v>
      </c>
      <c r="B91" s="118">
        <v>10097</v>
      </c>
      <c r="C91" s="117" t="s">
        <v>563</v>
      </c>
      <c r="D91" s="117" t="s">
        <v>12</v>
      </c>
      <c r="E91" s="117" t="s">
        <v>564</v>
      </c>
      <c r="F91" s="117" t="s">
        <v>375</v>
      </c>
      <c r="G91" s="117" t="s">
        <v>565</v>
      </c>
      <c r="H91" s="117" t="s">
        <v>566</v>
      </c>
      <c r="I91" s="117" t="s">
        <v>567</v>
      </c>
    </row>
    <row r="92" spans="1:9" x14ac:dyDescent="0.25">
      <c r="A92" s="117" t="s">
        <v>168</v>
      </c>
      <c r="B92" s="118">
        <v>10098</v>
      </c>
      <c r="C92" s="117" t="s">
        <v>568</v>
      </c>
      <c r="D92" s="117" t="s">
        <v>5281</v>
      </c>
      <c r="E92" s="117" t="s">
        <v>569</v>
      </c>
      <c r="F92" s="117" t="s">
        <v>171</v>
      </c>
      <c r="G92" s="117" t="s">
        <v>198</v>
      </c>
      <c r="H92" s="117" t="s">
        <v>570</v>
      </c>
      <c r="I92" s="117" t="s">
        <v>571</v>
      </c>
    </row>
    <row r="93" spans="1:9" x14ac:dyDescent="0.25">
      <c r="A93" s="117" t="s">
        <v>168</v>
      </c>
      <c r="B93" s="118">
        <v>10099</v>
      </c>
      <c r="C93" s="117" t="s">
        <v>6679</v>
      </c>
      <c r="D93" s="117" t="s">
        <v>5625</v>
      </c>
      <c r="E93" s="117" t="s">
        <v>572</v>
      </c>
      <c r="F93" s="117" t="s">
        <v>171</v>
      </c>
      <c r="G93" s="117" t="s">
        <v>573</v>
      </c>
      <c r="H93" s="117" t="s">
        <v>574</v>
      </c>
      <c r="I93" s="117" t="s">
        <v>5070</v>
      </c>
    </row>
    <row r="94" spans="1:9" x14ac:dyDescent="0.25">
      <c r="A94" s="117" t="s">
        <v>256</v>
      </c>
      <c r="B94" s="118">
        <v>10100</v>
      </c>
      <c r="C94" s="117" t="s">
        <v>575</v>
      </c>
      <c r="D94" s="117" t="s">
        <v>5292</v>
      </c>
      <c r="E94" s="117" t="s">
        <v>576</v>
      </c>
      <c r="F94" s="117" t="s">
        <v>171</v>
      </c>
      <c r="G94" s="117" t="s">
        <v>577</v>
      </c>
      <c r="H94" s="117" t="s">
        <v>578</v>
      </c>
      <c r="I94" s="117" t="s">
        <v>579</v>
      </c>
    </row>
    <row r="95" spans="1:9" x14ac:dyDescent="0.25">
      <c r="A95" s="117" t="s">
        <v>168</v>
      </c>
      <c r="B95" s="118">
        <v>10101</v>
      </c>
      <c r="C95" s="117" t="s">
        <v>580</v>
      </c>
      <c r="D95" s="117" t="s">
        <v>12</v>
      </c>
      <c r="E95" s="117" t="s">
        <v>453</v>
      </c>
      <c r="F95" s="117" t="s">
        <v>171</v>
      </c>
      <c r="G95" s="117" t="s">
        <v>454</v>
      </c>
      <c r="H95" s="117" t="s">
        <v>581</v>
      </c>
      <c r="I95" s="117" t="s">
        <v>582</v>
      </c>
    </row>
    <row r="96" spans="1:9" x14ac:dyDescent="0.25">
      <c r="A96" s="117" t="s">
        <v>168</v>
      </c>
      <c r="B96" s="118">
        <v>10102</v>
      </c>
      <c r="C96" s="117" t="s">
        <v>583</v>
      </c>
      <c r="D96" s="117" t="s">
        <v>12</v>
      </c>
      <c r="E96" s="117" t="s">
        <v>584</v>
      </c>
      <c r="F96" s="117" t="s">
        <v>171</v>
      </c>
      <c r="G96" s="117" t="s">
        <v>585</v>
      </c>
      <c r="H96" s="117" t="s">
        <v>586</v>
      </c>
      <c r="I96" s="117" t="s">
        <v>587</v>
      </c>
    </row>
    <row r="97" spans="1:9" x14ac:dyDescent="0.25">
      <c r="A97" s="117" t="s">
        <v>168</v>
      </c>
      <c r="B97" s="118">
        <v>10103</v>
      </c>
      <c r="C97" s="117" t="s">
        <v>588</v>
      </c>
      <c r="D97" s="117" t="s">
        <v>5370</v>
      </c>
      <c r="E97" s="117" t="s">
        <v>2262</v>
      </c>
      <c r="F97" s="117" t="s">
        <v>171</v>
      </c>
      <c r="G97" s="117" t="s">
        <v>589</v>
      </c>
      <c r="H97" s="117" t="s">
        <v>590</v>
      </c>
      <c r="I97" s="117" t="s">
        <v>591</v>
      </c>
    </row>
    <row r="98" spans="1:9" x14ac:dyDescent="0.25">
      <c r="A98" s="117" t="s">
        <v>168</v>
      </c>
      <c r="B98" s="118">
        <v>10104</v>
      </c>
      <c r="C98" s="117" t="s">
        <v>592</v>
      </c>
      <c r="D98" s="117" t="s">
        <v>12</v>
      </c>
      <c r="E98" s="117" t="s">
        <v>593</v>
      </c>
      <c r="F98" s="117" t="s">
        <v>171</v>
      </c>
      <c r="G98" s="117" t="s">
        <v>594</v>
      </c>
      <c r="H98" s="117" t="s">
        <v>595</v>
      </c>
      <c r="I98" s="117" t="s">
        <v>596</v>
      </c>
    </row>
    <row r="99" spans="1:9" x14ac:dyDescent="0.25">
      <c r="A99" s="117" t="s">
        <v>168</v>
      </c>
      <c r="B99" s="118">
        <v>10106</v>
      </c>
      <c r="C99" s="117" t="s">
        <v>597</v>
      </c>
      <c r="D99" s="117" t="s">
        <v>12</v>
      </c>
      <c r="E99" s="117" t="s">
        <v>598</v>
      </c>
      <c r="F99" s="117" t="s">
        <v>171</v>
      </c>
      <c r="G99" s="117" t="s">
        <v>599</v>
      </c>
      <c r="H99" s="117" t="s">
        <v>600</v>
      </c>
      <c r="I99" s="117" t="s">
        <v>601</v>
      </c>
    </row>
    <row r="100" spans="1:9" x14ac:dyDescent="0.25">
      <c r="A100" s="117" t="s">
        <v>256</v>
      </c>
      <c r="B100" s="118">
        <v>10107</v>
      </c>
      <c r="C100" s="117" t="s">
        <v>602</v>
      </c>
      <c r="D100" s="117" t="s">
        <v>5439</v>
      </c>
      <c r="E100" s="117" t="s">
        <v>603</v>
      </c>
      <c r="F100" s="117" t="s">
        <v>171</v>
      </c>
      <c r="G100" s="117" t="s">
        <v>604</v>
      </c>
      <c r="H100" s="117" t="s">
        <v>605</v>
      </c>
      <c r="I100" s="117" t="s">
        <v>606</v>
      </c>
    </row>
    <row r="101" spans="1:9" x14ac:dyDescent="0.25">
      <c r="A101" s="117" t="s">
        <v>168</v>
      </c>
      <c r="B101" s="118">
        <v>10108</v>
      </c>
      <c r="C101" s="117" t="s">
        <v>607</v>
      </c>
      <c r="D101" s="117" t="s">
        <v>5293</v>
      </c>
      <c r="E101" s="117" t="s">
        <v>608</v>
      </c>
      <c r="F101" s="117" t="s">
        <v>171</v>
      </c>
      <c r="G101" s="117" t="s">
        <v>609</v>
      </c>
      <c r="H101" s="117" t="s">
        <v>610</v>
      </c>
      <c r="I101" s="117" t="s">
        <v>611</v>
      </c>
    </row>
    <row r="102" spans="1:9" x14ac:dyDescent="0.25">
      <c r="A102" s="117" t="s">
        <v>168</v>
      </c>
      <c r="B102" s="118">
        <v>10109</v>
      </c>
      <c r="C102" s="117" t="s">
        <v>612</v>
      </c>
      <c r="D102" s="117" t="s">
        <v>5280</v>
      </c>
      <c r="E102" s="117" t="s">
        <v>613</v>
      </c>
      <c r="F102" s="117" t="s">
        <v>171</v>
      </c>
      <c r="G102" s="117" t="s">
        <v>614</v>
      </c>
      <c r="H102" s="117" t="s">
        <v>615</v>
      </c>
      <c r="I102" s="117" t="s">
        <v>616</v>
      </c>
    </row>
    <row r="103" spans="1:9" x14ac:dyDescent="0.25">
      <c r="A103" s="117" t="s">
        <v>168</v>
      </c>
      <c r="B103" s="118">
        <v>10110</v>
      </c>
      <c r="C103" s="117" t="s">
        <v>617</v>
      </c>
      <c r="D103" s="117" t="s">
        <v>5421</v>
      </c>
      <c r="E103" s="117" t="s">
        <v>618</v>
      </c>
      <c r="F103" s="117" t="s">
        <v>171</v>
      </c>
      <c r="G103" s="117" t="s">
        <v>619</v>
      </c>
      <c r="H103" s="117" t="s">
        <v>620</v>
      </c>
      <c r="I103" s="117" t="s">
        <v>621</v>
      </c>
    </row>
    <row r="104" spans="1:9" x14ac:dyDescent="0.25">
      <c r="A104" s="117" t="s">
        <v>168</v>
      </c>
      <c r="B104" s="118">
        <v>10111</v>
      </c>
      <c r="C104" s="117" t="s">
        <v>622</v>
      </c>
      <c r="D104" s="117" t="s">
        <v>12</v>
      </c>
      <c r="E104" s="117" t="s">
        <v>623</v>
      </c>
      <c r="F104" s="117" t="s">
        <v>171</v>
      </c>
      <c r="G104" s="117" t="s">
        <v>624</v>
      </c>
      <c r="H104" s="117" t="s">
        <v>12</v>
      </c>
      <c r="I104" s="117" t="s">
        <v>12</v>
      </c>
    </row>
    <row r="105" spans="1:9" x14ac:dyDescent="0.25">
      <c r="A105" s="117" t="s">
        <v>168</v>
      </c>
      <c r="B105" s="118">
        <v>10112</v>
      </c>
      <c r="C105" s="117" t="s">
        <v>625</v>
      </c>
      <c r="D105" s="117" t="s">
        <v>12</v>
      </c>
      <c r="E105" s="117" t="s">
        <v>626</v>
      </c>
      <c r="F105" s="117" t="s">
        <v>171</v>
      </c>
      <c r="G105" s="117" t="s">
        <v>627</v>
      </c>
      <c r="H105" s="117" t="s">
        <v>628</v>
      </c>
      <c r="I105" s="117" t="s">
        <v>629</v>
      </c>
    </row>
    <row r="106" spans="1:9" x14ac:dyDescent="0.25">
      <c r="A106" s="117" t="s">
        <v>168</v>
      </c>
      <c r="B106" s="118">
        <v>10113</v>
      </c>
      <c r="C106" s="117" t="s">
        <v>630</v>
      </c>
      <c r="D106" s="117" t="s">
        <v>5606</v>
      </c>
      <c r="E106" s="117" t="s">
        <v>631</v>
      </c>
      <c r="F106" s="117" t="s">
        <v>171</v>
      </c>
      <c r="G106" s="117" t="s">
        <v>632</v>
      </c>
      <c r="H106" s="117" t="s">
        <v>633</v>
      </c>
      <c r="I106" s="117" t="s">
        <v>634</v>
      </c>
    </row>
    <row r="107" spans="1:9" x14ac:dyDescent="0.25">
      <c r="A107" s="117" t="s">
        <v>168</v>
      </c>
      <c r="B107" s="118">
        <v>10114</v>
      </c>
      <c r="C107" s="117" t="s">
        <v>635</v>
      </c>
      <c r="D107" s="117" t="s">
        <v>12</v>
      </c>
      <c r="E107" s="117" t="s">
        <v>355</v>
      </c>
      <c r="F107" s="117" t="s">
        <v>171</v>
      </c>
      <c r="G107" s="117" t="s">
        <v>198</v>
      </c>
      <c r="H107" s="117" t="s">
        <v>636</v>
      </c>
      <c r="I107" s="117" t="s">
        <v>637</v>
      </c>
    </row>
    <row r="108" spans="1:9" x14ac:dyDescent="0.25">
      <c r="A108" s="117" t="s">
        <v>256</v>
      </c>
      <c r="B108" s="118">
        <v>10115</v>
      </c>
      <c r="C108" s="117" t="s">
        <v>638</v>
      </c>
      <c r="D108" s="117" t="s">
        <v>12</v>
      </c>
      <c r="E108" s="117" t="s">
        <v>639</v>
      </c>
      <c r="F108" s="117" t="s">
        <v>171</v>
      </c>
      <c r="G108" s="117" t="s">
        <v>640</v>
      </c>
      <c r="H108" s="117" t="s">
        <v>641</v>
      </c>
      <c r="I108" s="117" t="s">
        <v>642</v>
      </c>
    </row>
    <row r="109" spans="1:9" x14ac:dyDescent="0.25">
      <c r="A109" s="117" t="s">
        <v>168</v>
      </c>
      <c r="B109" s="118">
        <v>10116</v>
      </c>
      <c r="C109" s="117" t="s">
        <v>643</v>
      </c>
      <c r="D109" s="117" t="s">
        <v>12</v>
      </c>
      <c r="E109" s="117" t="s">
        <v>644</v>
      </c>
      <c r="F109" s="117" t="s">
        <v>171</v>
      </c>
      <c r="G109" s="117" t="s">
        <v>645</v>
      </c>
      <c r="H109" s="117" t="s">
        <v>646</v>
      </c>
      <c r="I109" s="117" t="s">
        <v>647</v>
      </c>
    </row>
    <row r="110" spans="1:9" x14ac:dyDescent="0.25">
      <c r="A110" s="117" t="s">
        <v>168</v>
      </c>
      <c r="B110" s="118">
        <v>10117</v>
      </c>
      <c r="C110" s="117" t="s">
        <v>6561</v>
      </c>
      <c r="D110" s="117" t="s">
        <v>6562</v>
      </c>
      <c r="E110" s="117" t="s">
        <v>4415</v>
      </c>
      <c r="F110" s="117" t="s">
        <v>171</v>
      </c>
      <c r="G110" s="117" t="s">
        <v>4416</v>
      </c>
      <c r="H110" s="117" t="s">
        <v>6563</v>
      </c>
      <c r="I110" s="117" t="s">
        <v>648</v>
      </c>
    </row>
    <row r="111" spans="1:9" x14ac:dyDescent="0.25">
      <c r="A111" s="117" t="s">
        <v>256</v>
      </c>
      <c r="B111" s="118">
        <v>10118</v>
      </c>
      <c r="C111" s="117" t="s">
        <v>649</v>
      </c>
      <c r="D111" s="117" t="s">
        <v>12</v>
      </c>
      <c r="E111" s="117" t="s">
        <v>639</v>
      </c>
      <c r="F111" s="117" t="s">
        <v>171</v>
      </c>
      <c r="G111" s="117" t="s">
        <v>650</v>
      </c>
      <c r="H111" s="117" t="s">
        <v>651</v>
      </c>
      <c r="I111" s="117" t="s">
        <v>652</v>
      </c>
    </row>
    <row r="112" spans="1:9" x14ac:dyDescent="0.25">
      <c r="A112" s="117" t="s">
        <v>168</v>
      </c>
      <c r="B112" s="118">
        <v>10119</v>
      </c>
      <c r="C112" s="117" t="s">
        <v>653</v>
      </c>
      <c r="D112" s="117" t="s">
        <v>12</v>
      </c>
      <c r="E112" s="117" t="s">
        <v>654</v>
      </c>
      <c r="F112" s="117" t="s">
        <v>655</v>
      </c>
      <c r="G112" s="117" t="s">
        <v>656</v>
      </c>
      <c r="H112" s="117" t="s">
        <v>657</v>
      </c>
      <c r="I112" s="117" t="s">
        <v>658</v>
      </c>
    </row>
    <row r="113" spans="1:9" x14ac:dyDescent="0.25">
      <c r="A113" s="117" t="s">
        <v>168</v>
      </c>
      <c r="B113" s="118">
        <v>10121</v>
      </c>
      <c r="C113" s="117" t="s">
        <v>659</v>
      </c>
      <c r="D113" s="117" t="s">
        <v>12</v>
      </c>
      <c r="E113" s="117" t="s">
        <v>660</v>
      </c>
      <c r="F113" s="117" t="s">
        <v>171</v>
      </c>
      <c r="G113" s="117" t="s">
        <v>661</v>
      </c>
      <c r="H113" s="117" t="s">
        <v>662</v>
      </c>
      <c r="I113" s="117" t="s">
        <v>663</v>
      </c>
    </row>
    <row r="114" spans="1:9" x14ac:dyDescent="0.25">
      <c r="A114" s="117" t="s">
        <v>168</v>
      </c>
      <c r="B114" s="118">
        <v>10122</v>
      </c>
      <c r="C114" s="117" t="s">
        <v>664</v>
      </c>
      <c r="D114" s="117" t="s">
        <v>12</v>
      </c>
      <c r="E114" s="117" t="s">
        <v>453</v>
      </c>
      <c r="F114" s="117" t="s">
        <v>171</v>
      </c>
      <c r="G114" s="117" t="s">
        <v>454</v>
      </c>
      <c r="H114" s="117" t="s">
        <v>665</v>
      </c>
      <c r="I114" s="117" t="s">
        <v>12</v>
      </c>
    </row>
    <row r="115" spans="1:9" x14ac:dyDescent="0.25">
      <c r="A115" s="117" t="s">
        <v>168</v>
      </c>
      <c r="B115" s="118">
        <v>10123</v>
      </c>
      <c r="C115" s="117" t="s">
        <v>666</v>
      </c>
      <c r="D115" s="117" t="s">
        <v>12</v>
      </c>
      <c r="E115" s="117" t="s">
        <v>667</v>
      </c>
      <c r="F115" s="117" t="s">
        <v>171</v>
      </c>
      <c r="G115" s="117" t="s">
        <v>589</v>
      </c>
      <c r="H115" s="117" t="s">
        <v>668</v>
      </c>
      <c r="I115" s="117" t="s">
        <v>669</v>
      </c>
    </row>
    <row r="116" spans="1:9" x14ac:dyDescent="0.25">
      <c r="A116" s="117" t="s">
        <v>168</v>
      </c>
      <c r="B116" s="118">
        <v>10124</v>
      </c>
      <c r="C116" s="117" t="s">
        <v>7109</v>
      </c>
      <c r="D116" s="117" t="s">
        <v>5562</v>
      </c>
      <c r="E116" s="117" t="s">
        <v>670</v>
      </c>
      <c r="F116" s="117" t="s">
        <v>171</v>
      </c>
      <c r="G116" s="117" t="s">
        <v>671</v>
      </c>
      <c r="H116" s="117" t="s">
        <v>672</v>
      </c>
      <c r="I116" s="117" t="s">
        <v>673</v>
      </c>
    </row>
    <row r="117" spans="1:9" x14ac:dyDescent="0.25">
      <c r="A117" s="117" t="s">
        <v>168</v>
      </c>
      <c r="B117" s="118">
        <v>10126</v>
      </c>
      <c r="C117" s="117" t="s">
        <v>674</v>
      </c>
      <c r="D117" s="117" t="s">
        <v>12</v>
      </c>
      <c r="E117" s="117" t="s">
        <v>675</v>
      </c>
      <c r="F117" s="117" t="s">
        <v>171</v>
      </c>
      <c r="G117" s="117" t="s">
        <v>676</v>
      </c>
      <c r="H117" s="117" t="s">
        <v>677</v>
      </c>
      <c r="I117" s="117" t="s">
        <v>678</v>
      </c>
    </row>
    <row r="118" spans="1:9" x14ac:dyDescent="0.25">
      <c r="A118" s="117" t="s">
        <v>168</v>
      </c>
      <c r="B118" s="118">
        <v>10128</v>
      </c>
      <c r="C118" s="117" t="s">
        <v>679</v>
      </c>
      <c r="D118" s="117" t="s">
        <v>12</v>
      </c>
      <c r="E118" s="117" t="s">
        <v>680</v>
      </c>
      <c r="F118" s="117" t="s">
        <v>171</v>
      </c>
      <c r="G118" s="117" t="s">
        <v>681</v>
      </c>
      <c r="H118" s="117" t="s">
        <v>682</v>
      </c>
      <c r="I118" s="117" t="s">
        <v>683</v>
      </c>
    </row>
    <row r="119" spans="1:9" x14ac:dyDescent="0.25">
      <c r="A119" s="117" t="s">
        <v>168</v>
      </c>
      <c r="B119" s="118">
        <v>10129</v>
      </c>
      <c r="C119" s="117" t="s">
        <v>684</v>
      </c>
      <c r="D119" s="117" t="s">
        <v>6024</v>
      </c>
      <c r="E119" s="117" t="s">
        <v>2559</v>
      </c>
      <c r="F119" s="117" t="s">
        <v>171</v>
      </c>
      <c r="G119" s="117" t="s">
        <v>2560</v>
      </c>
      <c r="H119" s="117" t="s">
        <v>7891</v>
      </c>
      <c r="I119" s="117" t="s">
        <v>687</v>
      </c>
    </row>
    <row r="120" spans="1:9" x14ac:dyDescent="0.25">
      <c r="A120" s="117" t="s">
        <v>168</v>
      </c>
      <c r="B120" s="118">
        <v>10130</v>
      </c>
      <c r="C120" s="117" t="s">
        <v>688</v>
      </c>
      <c r="D120" s="117" t="s">
        <v>12</v>
      </c>
      <c r="E120" s="117" t="s">
        <v>689</v>
      </c>
      <c r="F120" s="117" t="s">
        <v>171</v>
      </c>
      <c r="G120" s="117" t="s">
        <v>690</v>
      </c>
      <c r="H120" s="117" t="s">
        <v>691</v>
      </c>
      <c r="I120" s="117" t="s">
        <v>692</v>
      </c>
    </row>
    <row r="121" spans="1:9" x14ac:dyDescent="0.25">
      <c r="A121" s="117" t="s">
        <v>256</v>
      </c>
      <c r="B121" s="118">
        <v>10131</v>
      </c>
      <c r="C121" s="117" t="s">
        <v>693</v>
      </c>
      <c r="D121" s="117" t="s">
        <v>12</v>
      </c>
      <c r="E121" s="117" t="s">
        <v>694</v>
      </c>
      <c r="F121" s="117" t="s">
        <v>171</v>
      </c>
      <c r="G121" s="117" t="s">
        <v>695</v>
      </c>
      <c r="H121" s="117" t="s">
        <v>696</v>
      </c>
      <c r="I121" s="117" t="s">
        <v>697</v>
      </c>
    </row>
    <row r="122" spans="1:9" x14ac:dyDescent="0.25">
      <c r="A122" s="117" t="s">
        <v>168</v>
      </c>
      <c r="B122" s="118">
        <v>10132</v>
      </c>
      <c r="C122" s="117" t="s">
        <v>698</v>
      </c>
      <c r="D122" s="117" t="s">
        <v>6109</v>
      </c>
      <c r="E122" s="117" t="s">
        <v>699</v>
      </c>
      <c r="F122" s="117" t="s">
        <v>171</v>
      </c>
      <c r="G122" s="117" t="s">
        <v>700</v>
      </c>
      <c r="H122" s="117" t="s">
        <v>701</v>
      </c>
      <c r="I122" s="117" t="s">
        <v>702</v>
      </c>
    </row>
    <row r="123" spans="1:9" x14ac:dyDescent="0.25">
      <c r="A123" s="117" t="s">
        <v>168</v>
      </c>
      <c r="B123" s="118">
        <v>10134</v>
      </c>
      <c r="C123" s="117" t="s">
        <v>703</v>
      </c>
      <c r="D123" s="117" t="s">
        <v>12</v>
      </c>
      <c r="E123" s="117" t="s">
        <v>704</v>
      </c>
      <c r="F123" s="117" t="s">
        <v>705</v>
      </c>
      <c r="G123" s="117" t="s">
        <v>706</v>
      </c>
      <c r="H123" s="117" t="s">
        <v>707</v>
      </c>
      <c r="I123" s="117" t="s">
        <v>708</v>
      </c>
    </row>
    <row r="124" spans="1:9" x14ac:dyDescent="0.25">
      <c r="A124" s="117" t="s">
        <v>168</v>
      </c>
      <c r="B124" s="118">
        <v>10135</v>
      </c>
      <c r="C124" s="117" t="s">
        <v>709</v>
      </c>
      <c r="D124" s="117" t="s">
        <v>12</v>
      </c>
      <c r="E124" s="117" t="s">
        <v>710</v>
      </c>
      <c r="F124" s="117" t="s">
        <v>171</v>
      </c>
      <c r="G124" s="117" t="s">
        <v>711</v>
      </c>
      <c r="H124" s="117" t="s">
        <v>712</v>
      </c>
      <c r="I124" s="117" t="s">
        <v>713</v>
      </c>
    </row>
    <row r="125" spans="1:9" x14ac:dyDescent="0.25">
      <c r="A125" s="117" t="s">
        <v>168</v>
      </c>
      <c r="B125" s="118">
        <v>10136</v>
      </c>
      <c r="C125" s="117" t="s">
        <v>714</v>
      </c>
      <c r="D125" s="117" t="s">
        <v>12</v>
      </c>
      <c r="E125" s="117" t="s">
        <v>715</v>
      </c>
      <c r="F125" s="117" t="s">
        <v>716</v>
      </c>
      <c r="G125" s="117" t="s">
        <v>717</v>
      </c>
      <c r="H125" s="117" t="s">
        <v>718</v>
      </c>
      <c r="I125" s="117" t="s">
        <v>12</v>
      </c>
    </row>
    <row r="126" spans="1:9" x14ac:dyDescent="0.25">
      <c r="A126" s="117" t="s">
        <v>168</v>
      </c>
      <c r="B126" s="118">
        <v>10137</v>
      </c>
      <c r="C126" s="117" t="s">
        <v>719</v>
      </c>
      <c r="D126" s="117" t="s">
        <v>12</v>
      </c>
      <c r="E126" s="117" t="s">
        <v>720</v>
      </c>
      <c r="F126" s="117" t="s">
        <v>171</v>
      </c>
      <c r="G126" s="117" t="s">
        <v>721</v>
      </c>
      <c r="H126" s="117" t="s">
        <v>722</v>
      </c>
      <c r="I126" s="117" t="s">
        <v>723</v>
      </c>
    </row>
    <row r="127" spans="1:9" x14ac:dyDescent="0.25">
      <c r="A127" s="117" t="s">
        <v>168</v>
      </c>
      <c r="B127" s="118">
        <v>10138</v>
      </c>
      <c r="C127" s="117" t="s">
        <v>724</v>
      </c>
      <c r="D127" s="117" t="s">
        <v>5643</v>
      </c>
      <c r="E127" s="117" t="s">
        <v>725</v>
      </c>
      <c r="F127" s="117" t="s">
        <v>171</v>
      </c>
      <c r="G127" s="117" t="s">
        <v>726</v>
      </c>
      <c r="H127" s="117" t="s">
        <v>727</v>
      </c>
      <c r="I127" s="117" t="s">
        <v>728</v>
      </c>
    </row>
    <row r="128" spans="1:9" x14ac:dyDescent="0.25">
      <c r="A128" s="117" t="s">
        <v>168</v>
      </c>
      <c r="B128" s="118">
        <v>10139</v>
      </c>
      <c r="C128" s="117" t="s">
        <v>729</v>
      </c>
      <c r="D128" s="117" t="s">
        <v>12</v>
      </c>
      <c r="E128" s="117" t="s">
        <v>730</v>
      </c>
      <c r="F128" s="117" t="s">
        <v>171</v>
      </c>
      <c r="G128" s="117" t="s">
        <v>731</v>
      </c>
      <c r="H128" s="117" t="s">
        <v>732</v>
      </c>
      <c r="I128" s="117" t="s">
        <v>733</v>
      </c>
    </row>
    <row r="129" spans="1:9" x14ac:dyDescent="0.25">
      <c r="A129" s="117" t="s">
        <v>168</v>
      </c>
      <c r="B129" s="118">
        <v>10140</v>
      </c>
      <c r="C129" s="117" t="s">
        <v>734</v>
      </c>
      <c r="D129" s="117" t="s">
        <v>12</v>
      </c>
      <c r="E129" s="117" t="s">
        <v>735</v>
      </c>
      <c r="F129" s="117" t="s">
        <v>177</v>
      </c>
      <c r="G129" s="117" t="s">
        <v>736</v>
      </c>
      <c r="H129" s="117" t="s">
        <v>737</v>
      </c>
      <c r="I129" s="117" t="s">
        <v>738</v>
      </c>
    </row>
    <row r="130" spans="1:9" x14ac:dyDescent="0.25">
      <c r="A130" s="117" t="s">
        <v>168</v>
      </c>
      <c r="B130" s="118">
        <v>10141</v>
      </c>
      <c r="C130" s="117" t="s">
        <v>739</v>
      </c>
      <c r="D130" s="117" t="s">
        <v>12</v>
      </c>
      <c r="E130" s="117" t="s">
        <v>511</v>
      </c>
      <c r="F130" s="117" t="s">
        <v>171</v>
      </c>
      <c r="G130" s="117" t="s">
        <v>740</v>
      </c>
      <c r="H130" s="117" t="s">
        <v>741</v>
      </c>
      <c r="I130" s="117" t="s">
        <v>12</v>
      </c>
    </row>
    <row r="131" spans="1:9" x14ac:dyDescent="0.25">
      <c r="A131" s="117" t="s">
        <v>256</v>
      </c>
      <c r="B131" s="118">
        <v>10142</v>
      </c>
      <c r="C131" s="117" t="s">
        <v>742</v>
      </c>
      <c r="D131" s="117" t="s">
        <v>5629</v>
      </c>
      <c r="E131" s="117" t="s">
        <v>743</v>
      </c>
      <c r="F131" s="117" t="s">
        <v>171</v>
      </c>
      <c r="G131" s="117" t="s">
        <v>744</v>
      </c>
      <c r="H131" s="117" t="s">
        <v>745</v>
      </c>
      <c r="I131" s="117" t="s">
        <v>746</v>
      </c>
    </row>
    <row r="132" spans="1:9" x14ac:dyDescent="0.25">
      <c r="A132" s="117" t="s">
        <v>168</v>
      </c>
      <c r="B132" s="118">
        <v>10143</v>
      </c>
      <c r="C132" s="117" t="s">
        <v>342</v>
      </c>
      <c r="D132" s="117" t="s">
        <v>6144</v>
      </c>
      <c r="E132" s="117" t="s">
        <v>343</v>
      </c>
      <c r="F132" s="117" t="s">
        <v>171</v>
      </c>
      <c r="G132" s="117" t="s">
        <v>344</v>
      </c>
      <c r="H132" s="117" t="s">
        <v>345</v>
      </c>
      <c r="I132" s="117" t="s">
        <v>747</v>
      </c>
    </row>
    <row r="133" spans="1:9" x14ac:dyDescent="0.25">
      <c r="A133" s="117" t="s">
        <v>168</v>
      </c>
      <c r="B133" s="118">
        <v>10144</v>
      </c>
      <c r="C133" s="117" t="s">
        <v>748</v>
      </c>
      <c r="D133" s="117" t="s">
        <v>6108</v>
      </c>
      <c r="E133" s="117" t="s">
        <v>749</v>
      </c>
      <c r="F133" s="117" t="s">
        <v>171</v>
      </c>
      <c r="G133" s="117" t="s">
        <v>750</v>
      </c>
      <c r="H133" s="117" t="s">
        <v>751</v>
      </c>
      <c r="I133" s="117" t="s">
        <v>752</v>
      </c>
    </row>
    <row r="134" spans="1:9" x14ac:dyDescent="0.25">
      <c r="A134" s="117" t="s">
        <v>168</v>
      </c>
      <c r="B134" s="118">
        <v>10145</v>
      </c>
      <c r="C134" s="117" t="s">
        <v>753</v>
      </c>
      <c r="D134" s="117" t="s">
        <v>12</v>
      </c>
      <c r="E134" s="117" t="s">
        <v>754</v>
      </c>
      <c r="F134" s="117" t="s">
        <v>171</v>
      </c>
      <c r="G134" s="117" t="s">
        <v>755</v>
      </c>
      <c r="H134" s="117" t="s">
        <v>756</v>
      </c>
      <c r="I134" s="117" t="s">
        <v>757</v>
      </c>
    </row>
    <row r="135" spans="1:9" x14ac:dyDescent="0.25">
      <c r="A135" s="117" t="s">
        <v>168</v>
      </c>
      <c r="B135" s="118">
        <v>10146</v>
      </c>
      <c r="C135" s="117" t="s">
        <v>758</v>
      </c>
      <c r="D135" s="117" t="s">
        <v>12</v>
      </c>
      <c r="E135" s="117" t="s">
        <v>759</v>
      </c>
      <c r="F135" s="117" t="s">
        <v>171</v>
      </c>
      <c r="G135" s="117" t="s">
        <v>760</v>
      </c>
      <c r="H135" s="117" t="s">
        <v>761</v>
      </c>
      <c r="I135" s="117" t="s">
        <v>762</v>
      </c>
    </row>
    <row r="136" spans="1:9" x14ac:dyDescent="0.25">
      <c r="A136" s="117" t="s">
        <v>168</v>
      </c>
      <c r="B136" s="118">
        <v>10147</v>
      </c>
      <c r="C136" s="117" t="s">
        <v>763</v>
      </c>
      <c r="D136" s="117" t="s">
        <v>12</v>
      </c>
      <c r="E136" s="117" t="s">
        <v>764</v>
      </c>
      <c r="F136" s="117" t="s">
        <v>171</v>
      </c>
      <c r="G136" s="117" t="s">
        <v>765</v>
      </c>
      <c r="H136" s="117" t="s">
        <v>766</v>
      </c>
      <c r="I136" s="117" t="s">
        <v>767</v>
      </c>
    </row>
    <row r="137" spans="1:9" x14ac:dyDescent="0.25">
      <c r="A137" s="117" t="s">
        <v>168</v>
      </c>
      <c r="B137" s="118">
        <v>10148</v>
      </c>
      <c r="C137" s="117" t="s">
        <v>768</v>
      </c>
      <c r="D137" s="117" t="s">
        <v>5918</v>
      </c>
      <c r="E137" s="117" t="s">
        <v>769</v>
      </c>
      <c r="F137" s="117" t="s">
        <v>171</v>
      </c>
      <c r="G137" s="117" t="s">
        <v>770</v>
      </c>
      <c r="H137" s="117" t="s">
        <v>771</v>
      </c>
      <c r="I137" s="117" t="s">
        <v>772</v>
      </c>
    </row>
    <row r="138" spans="1:9" x14ac:dyDescent="0.25">
      <c r="A138" s="117" t="s">
        <v>256</v>
      </c>
      <c r="B138" s="118">
        <v>10149</v>
      </c>
      <c r="C138" s="117" t="s">
        <v>773</v>
      </c>
      <c r="D138" s="117" t="s">
        <v>7990</v>
      </c>
      <c r="E138" s="117" t="s">
        <v>774</v>
      </c>
      <c r="F138" s="117" t="s">
        <v>171</v>
      </c>
      <c r="G138" s="117" t="s">
        <v>775</v>
      </c>
      <c r="H138" s="117" t="s">
        <v>776</v>
      </c>
      <c r="I138" s="117" t="s">
        <v>777</v>
      </c>
    </row>
    <row r="139" spans="1:9" x14ac:dyDescent="0.25">
      <c r="A139" s="117" t="s">
        <v>168</v>
      </c>
      <c r="B139" s="118">
        <v>10150</v>
      </c>
      <c r="C139" s="117" t="s">
        <v>145</v>
      </c>
      <c r="D139" s="117" t="s">
        <v>5594</v>
      </c>
      <c r="E139" s="117" t="s">
        <v>778</v>
      </c>
      <c r="F139" s="117" t="s">
        <v>171</v>
      </c>
      <c r="G139" s="117" t="s">
        <v>779</v>
      </c>
      <c r="H139" s="117" t="s">
        <v>780</v>
      </c>
      <c r="I139" s="117" t="s">
        <v>781</v>
      </c>
    </row>
    <row r="140" spans="1:9" x14ac:dyDescent="0.25">
      <c r="A140" s="117" t="s">
        <v>256</v>
      </c>
      <c r="B140" s="118">
        <v>10151</v>
      </c>
      <c r="C140" s="117" t="s">
        <v>782</v>
      </c>
      <c r="D140" s="117" t="s">
        <v>12</v>
      </c>
      <c r="E140" s="117" t="s">
        <v>783</v>
      </c>
      <c r="F140" s="117" t="s">
        <v>171</v>
      </c>
      <c r="G140" s="117" t="s">
        <v>784</v>
      </c>
      <c r="H140" s="117" t="s">
        <v>785</v>
      </c>
      <c r="I140" s="117" t="s">
        <v>786</v>
      </c>
    </row>
    <row r="141" spans="1:9" x14ac:dyDescent="0.25">
      <c r="A141" s="117" t="s">
        <v>168</v>
      </c>
      <c r="B141" s="118">
        <v>10153</v>
      </c>
      <c r="C141" s="117" t="s">
        <v>787</v>
      </c>
      <c r="D141" s="117" t="s">
        <v>12</v>
      </c>
      <c r="E141" s="117" t="s">
        <v>788</v>
      </c>
      <c r="F141" s="117" t="s">
        <v>171</v>
      </c>
      <c r="G141" s="117" t="s">
        <v>789</v>
      </c>
      <c r="H141" s="117" t="s">
        <v>790</v>
      </c>
      <c r="I141" s="117" t="s">
        <v>791</v>
      </c>
    </row>
    <row r="142" spans="1:9" x14ac:dyDescent="0.25">
      <c r="A142" s="117" t="s">
        <v>168</v>
      </c>
      <c r="B142" s="118">
        <v>10154</v>
      </c>
      <c r="C142" s="117" t="s">
        <v>792</v>
      </c>
      <c r="D142" s="117" t="s">
        <v>12</v>
      </c>
      <c r="E142" s="117" t="s">
        <v>793</v>
      </c>
      <c r="F142" s="117" t="s">
        <v>171</v>
      </c>
      <c r="G142" s="117" t="s">
        <v>794</v>
      </c>
      <c r="H142" s="117" t="s">
        <v>795</v>
      </c>
      <c r="I142" s="117" t="s">
        <v>796</v>
      </c>
    </row>
    <row r="143" spans="1:9" x14ac:dyDescent="0.25">
      <c r="A143" s="117" t="s">
        <v>168</v>
      </c>
      <c r="B143" s="118">
        <v>10155</v>
      </c>
      <c r="C143" s="117" t="s">
        <v>797</v>
      </c>
      <c r="D143" s="117" t="s">
        <v>12</v>
      </c>
      <c r="E143" s="117" t="s">
        <v>798</v>
      </c>
      <c r="F143" s="117" t="s">
        <v>171</v>
      </c>
      <c r="G143" s="117" t="s">
        <v>799</v>
      </c>
      <c r="H143" s="117" t="s">
        <v>800</v>
      </c>
      <c r="I143" s="117" t="s">
        <v>801</v>
      </c>
    </row>
    <row r="144" spans="1:9" x14ac:dyDescent="0.25">
      <c r="A144" s="117" t="s">
        <v>168</v>
      </c>
      <c r="B144" s="118">
        <v>10156</v>
      </c>
      <c r="C144" s="117" t="s">
        <v>802</v>
      </c>
      <c r="D144" s="117" t="s">
        <v>12</v>
      </c>
      <c r="E144" s="117" t="s">
        <v>803</v>
      </c>
      <c r="F144" s="117" t="s">
        <v>171</v>
      </c>
      <c r="G144" s="117" t="s">
        <v>804</v>
      </c>
      <c r="H144" s="117" t="s">
        <v>805</v>
      </c>
      <c r="I144" s="117" t="s">
        <v>806</v>
      </c>
    </row>
    <row r="145" spans="1:9" x14ac:dyDescent="0.25">
      <c r="A145" s="117" t="s">
        <v>168</v>
      </c>
      <c r="B145" s="118">
        <v>10157</v>
      </c>
      <c r="C145" s="117" t="s">
        <v>807</v>
      </c>
      <c r="D145" s="117" t="s">
        <v>5790</v>
      </c>
      <c r="E145" s="117" t="s">
        <v>808</v>
      </c>
      <c r="F145" s="117" t="s">
        <v>171</v>
      </c>
      <c r="G145" s="117" t="s">
        <v>809</v>
      </c>
      <c r="H145" s="117" t="s">
        <v>810</v>
      </c>
      <c r="I145" s="117" t="s">
        <v>811</v>
      </c>
    </row>
    <row r="146" spans="1:9" x14ac:dyDescent="0.25">
      <c r="A146" s="117" t="s">
        <v>168</v>
      </c>
      <c r="B146" s="118">
        <v>10158</v>
      </c>
      <c r="C146" s="117" t="s">
        <v>812</v>
      </c>
      <c r="D146" s="117" t="s">
        <v>5367</v>
      </c>
      <c r="E146" s="117" t="s">
        <v>7991</v>
      </c>
      <c r="F146" s="117" t="s">
        <v>171</v>
      </c>
      <c r="G146" s="117" t="s">
        <v>7992</v>
      </c>
      <c r="H146" s="117" t="s">
        <v>7993</v>
      </c>
      <c r="I146" s="117" t="s">
        <v>813</v>
      </c>
    </row>
    <row r="147" spans="1:9" x14ac:dyDescent="0.25">
      <c r="A147" s="117" t="s">
        <v>256</v>
      </c>
      <c r="B147" s="118">
        <v>10159</v>
      </c>
      <c r="C147" s="117" t="s">
        <v>814</v>
      </c>
      <c r="D147" s="117" t="s">
        <v>5882</v>
      </c>
      <c r="E147" s="117" t="s">
        <v>815</v>
      </c>
      <c r="F147" s="117" t="s">
        <v>171</v>
      </c>
      <c r="G147" s="117" t="s">
        <v>816</v>
      </c>
      <c r="H147" s="117" t="s">
        <v>817</v>
      </c>
      <c r="I147" s="117" t="s">
        <v>818</v>
      </c>
    </row>
    <row r="148" spans="1:9" x14ac:dyDescent="0.25">
      <c r="A148" s="117" t="s">
        <v>168</v>
      </c>
      <c r="B148" s="118">
        <v>10161</v>
      </c>
      <c r="C148" s="117" t="s">
        <v>819</v>
      </c>
      <c r="D148" s="117" t="s">
        <v>6092</v>
      </c>
      <c r="E148" s="117" t="s">
        <v>820</v>
      </c>
      <c r="F148" s="117" t="s">
        <v>171</v>
      </c>
      <c r="G148" s="117" t="s">
        <v>7853</v>
      </c>
      <c r="H148" s="117" t="s">
        <v>822</v>
      </c>
      <c r="I148" s="117" t="s">
        <v>823</v>
      </c>
    </row>
    <row r="149" spans="1:9" x14ac:dyDescent="0.25">
      <c r="A149" s="117" t="s">
        <v>256</v>
      </c>
      <c r="B149" s="118">
        <v>10162</v>
      </c>
      <c r="C149" s="117" t="s">
        <v>824</v>
      </c>
      <c r="D149" s="117" t="s">
        <v>12</v>
      </c>
      <c r="E149" s="117" t="s">
        <v>825</v>
      </c>
      <c r="F149" s="117" t="s">
        <v>171</v>
      </c>
      <c r="G149" s="117" t="s">
        <v>826</v>
      </c>
      <c r="H149" s="117" t="s">
        <v>827</v>
      </c>
      <c r="I149" s="117" t="s">
        <v>828</v>
      </c>
    </row>
    <row r="150" spans="1:9" x14ac:dyDescent="0.25">
      <c r="A150" s="117" t="s">
        <v>168</v>
      </c>
      <c r="B150" s="118">
        <v>10163</v>
      </c>
      <c r="C150" s="117" t="s">
        <v>7959</v>
      </c>
      <c r="D150" s="117" t="s">
        <v>12</v>
      </c>
      <c r="E150" s="117" t="s">
        <v>829</v>
      </c>
      <c r="F150" s="117" t="s">
        <v>171</v>
      </c>
      <c r="G150" s="117" t="s">
        <v>830</v>
      </c>
      <c r="H150" s="117" t="s">
        <v>831</v>
      </c>
      <c r="I150" s="117" t="s">
        <v>832</v>
      </c>
    </row>
    <row r="151" spans="1:9" x14ac:dyDescent="0.25">
      <c r="A151" s="117" t="s">
        <v>256</v>
      </c>
      <c r="B151" s="118">
        <v>10164</v>
      </c>
      <c r="C151" s="117" t="s">
        <v>833</v>
      </c>
      <c r="D151" s="117" t="s">
        <v>8065</v>
      </c>
      <c r="E151" s="117" t="s">
        <v>834</v>
      </c>
      <c r="F151" s="117" t="s">
        <v>171</v>
      </c>
      <c r="G151" s="117" t="s">
        <v>835</v>
      </c>
      <c r="H151" s="117" t="s">
        <v>836</v>
      </c>
      <c r="I151" s="117" t="s">
        <v>837</v>
      </c>
    </row>
    <row r="152" spans="1:9" x14ac:dyDescent="0.25">
      <c r="A152" s="117" t="s">
        <v>168</v>
      </c>
      <c r="B152" s="118">
        <v>10165</v>
      </c>
      <c r="C152" s="117" t="s">
        <v>838</v>
      </c>
      <c r="D152" s="117" t="s">
        <v>12</v>
      </c>
      <c r="E152" s="117" t="s">
        <v>839</v>
      </c>
      <c r="F152" s="117" t="s">
        <v>171</v>
      </c>
      <c r="G152" s="117" t="s">
        <v>840</v>
      </c>
      <c r="H152" s="117" t="s">
        <v>841</v>
      </c>
      <c r="I152" s="117" t="s">
        <v>842</v>
      </c>
    </row>
    <row r="153" spans="1:9" x14ac:dyDescent="0.25">
      <c r="A153" s="117" t="s">
        <v>168</v>
      </c>
      <c r="B153" s="118">
        <v>10166</v>
      </c>
      <c r="C153" s="117" t="s">
        <v>843</v>
      </c>
      <c r="D153" s="117" t="s">
        <v>12</v>
      </c>
      <c r="E153" s="117" t="s">
        <v>844</v>
      </c>
      <c r="F153" s="117" t="s">
        <v>171</v>
      </c>
      <c r="G153" s="117" t="s">
        <v>845</v>
      </c>
      <c r="H153" s="117" t="s">
        <v>846</v>
      </c>
      <c r="I153" s="117" t="s">
        <v>847</v>
      </c>
    </row>
    <row r="154" spans="1:9" x14ac:dyDescent="0.25">
      <c r="A154" s="117" t="s">
        <v>168</v>
      </c>
      <c r="B154" s="118">
        <v>10167</v>
      </c>
      <c r="C154" s="117" t="s">
        <v>848</v>
      </c>
      <c r="D154" s="117" t="s">
        <v>12</v>
      </c>
      <c r="E154" s="117" t="s">
        <v>849</v>
      </c>
      <c r="F154" s="117" t="s">
        <v>171</v>
      </c>
      <c r="G154" s="117" t="s">
        <v>850</v>
      </c>
      <c r="H154" s="117" t="s">
        <v>851</v>
      </c>
      <c r="I154" s="117" t="s">
        <v>852</v>
      </c>
    </row>
    <row r="155" spans="1:9" x14ac:dyDescent="0.25">
      <c r="A155" s="117" t="s">
        <v>168</v>
      </c>
      <c r="B155" s="118">
        <v>10168</v>
      </c>
      <c r="C155" s="117" t="s">
        <v>853</v>
      </c>
      <c r="D155" s="117" t="s">
        <v>7110</v>
      </c>
      <c r="E155" s="117" t="s">
        <v>854</v>
      </c>
      <c r="F155" s="117" t="s">
        <v>171</v>
      </c>
      <c r="G155" s="117" t="s">
        <v>855</v>
      </c>
      <c r="H155" s="117" t="s">
        <v>856</v>
      </c>
      <c r="I155" s="117" t="s">
        <v>857</v>
      </c>
    </row>
    <row r="156" spans="1:9" x14ac:dyDescent="0.25">
      <c r="A156" s="117" t="s">
        <v>168</v>
      </c>
      <c r="B156" s="118">
        <v>10169</v>
      </c>
      <c r="C156" s="117" t="s">
        <v>858</v>
      </c>
      <c r="D156" s="117" t="s">
        <v>12</v>
      </c>
      <c r="E156" s="117" t="s">
        <v>355</v>
      </c>
      <c r="F156" s="117" t="s">
        <v>171</v>
      </c>
      <c r="G156" s="117" t="s">
        <v>198</v>
      </c>
      <c r="H156" s="117" t="s">
        <v>859</v>
      </c>
      <c r="I156" s="117" t="s">
        <v>860</v>
      </c>
    </row>
    <row r="157" spans="1:9" x14ac:dyDescent="0.25">
      <c r="A157" s="117" t="s">
        <v>168</v>
      </c>
      <c r="B157" s="118">
        <v>10170</v>
      </c>
      <c r="C157" s="117" t="s">
        <v>861</v>
      </c>
      <c r="D157" s="117" t="s">
        <v>12</v>
      </c>
      <c r="E157" s="117" t="s">
        <v>418</v>
      </c>
      <c r="F157" s="117" t="s">
        <v>171</v>
      </c>
      <c r="G157" s="117" t="s">
        <v>419</v>
      </c>
      <c r="H157" s="117" t="s">
        <v>862</v>
      </c>
      <c r="I157" s="117" t="s">
        <v>863</v>
      </c>
    </row>
    <row r="158" spans="1:9" x14ac:dyDescent="0.25">
      <c r="A158" s="117" t="s">
        <v>168</v>
      </c>
      <c r="B158" s="118">
        <v>10171</v>
      </c>
      <c r="C158" s="117" t="s">
        <v>864</v>
      </c>
      <c r="D158" s="117" t="s">
        <v>12</v>
      </c>
      <c r="E158" s="117" t="s">
        <v>865</v>
      </c>
      <c r="F158" s="117" t="s">
        <v>171</v>
      </c>
      <c r="G158" s="117" t="s">
        <v>866</v>
      </c>
      <c r="H158" s="117" t="s">
        <v>867</v>
      </c>
      <c r="I158" s="117" t="s">
        <v>868</v>
      </c>
    </row>
    <row r="159" spans="1:9" x14ac:dyDescent="0.25">
      <c r="A159" s="117" t="s">
        <v>256</v>
      </c>
      <c r="B159" s="118">
        <v>10172</v>
      </c>
      <c r="C159" s="117" t="s">
        <v>869</v>
      </c>
      <c r="D159" s="117" t="s">
        <v>8539</v>
      </c>
      <c r="E159" s="117" t="s">
        <v>870</v>
      </c>
      <c r="F159" s="117" t="s">
        <v>171</v>
      </c>
      <c r="G159" s="117" t="s">
        <v>871</v>
      </c>
      <c r="H159" s="117" t="s">
        <v>872</v>
      </c>
      <c r="I159" s="117" t="s">
        <v>873</v>
      </c>
    </row>
    <row r="160" spans="1:9" x14ac:dyDescent="0.25">
      <c r="A160" s="117" t="s">
        <v>168</v>
      </c>
      <c r="B160" s="118">
        <v>10173</v>
      </c>
      <c r="C160" s="117" t="s">
        <v>874</v>
      </c>
      <c r="D160" s="117" t="s">
        <v>5531</v>
      </c>
      <c r="E160" s="117" t="s">
        <v>875</v>
      </c>
      <c r="F160" s="117" t="s">
        <v>171</v>
      </c>
      <c r="G160" s="117" t="s">
        <v>876</v>
      </c>
      <c r="H160" s="117" t="s">
        <v>877</v>
      </c>
      <c r="I160" s="117" t="s">
        <v>878</v>
      </c>
    </row>
    <row r="161" spans="1:9" x14ac:dyDescent="0.25">
      <c r="A161" s="117" t="s">
        <v>168</v>
      </c>
      <c r="B161" s="118">
        <v>10174</v>
      </c>
      <c r="C161" s="117" t="s">
        <v>879</v>
      </c>
      <c r="D161" s="117" t="s">
        <v>12</v>
      </c>
      <c r="E161" s="117" t="s">
        <v>880</v>
      </c>
      <c r="F161" s="117" t="s">
        <v>375</v>
      </c>
      <c r="G161" s="117" t="s">
        <v>881</v>
      </c>
      <c r="H161" s="117" t="s">
        <v>882</v>
      </c>
      <c r="I161" s="117" t="s">
        <v>883</v>
      </c>
    </row>
    <row r="162" spans="1:9" x14ac:dyDescent="0.25">
      <c r="A162" s="117" t="s">
        <v>168</v>
      </c>
      <c r="B162" s="118">
        <v>10175</v>
      </c>
      <c r="C162" s="117" t="s">
        <v>884</v>
      </c>
      <c r="D162" s="117" t="s">
        <v>12</v>
      </c>
      <c r="E162" s="117" t="s">
        <v>885</v>
      </c>
      <c r="F162" s="117" t="s">
        <v>171</v>
      </c>
      <c r="G162" s="117" t="s">
        <v>886</v>
      </c>
      <c r="H162" s="117" t="s">
        <v>887</v>
      </c>
      <c r="I162" s="117" t="s">
        <v>888</v>
      </c>
    </row>
    <row r="163" spans="1:9" x14ac:dyDescent="0.25">
      <c r="A163" s="117" t="s">
        <v>168</v>
      </c>
      <c r="B163" s="118">
        <v>10176</v>
      </c>
      <c r="C163" s="117" t="s">
        <v>889</v>
      </c>
      <c r="D163" s="117" t="s">
        <v>12</v>
      </c>
      <c r="E163" s="117" t="s">
        <v>890</v>
      </c>
      <c r="F163" s="117" t="s">
        <v>171</v>
      </c>
      <c r="G163" s="117" t="s">
        <v>891</v>
      </c>
      <c r="H163" s="117" t="s">
        <v>892</v>
      </c>
      <c r="I163" s="117" t="s">
        <v>893</v>
      </c>
    </row>
    <row r="164" spans="1:9" x14ac:dyDescent="0.25">
      <c r="A164" s="117" t="s">
        <v>256</v>
      </c>
      <c r="B164" s="118">
        <v>10177</v>
      </c>
      <c r="C164" s="117" t="s">
        <v>894</v>
      </c>
      <c r="D164" s="117" t="s">
        <v>6159</v>
      </c>
      <c r="E164" s="117" t="s">
        <v>895</v>
      </c>
      <c r="F164" s="117" t="s">
        <v>171</v>
      </c>
      <c r="G164" s="117" t="s">
        <v>896</v>
      </c>
      <c r="H164" s="117" t="s">
        <v>897</v>
      </c>
      <c r="I164" s="117" t="s">
        <v>898</v>
      </c>
    </row>
    <row r="165" spans="1:9" x14ac:dyDescent="0.25">
      <c r="A165" s="117" t="s">
        <v>256</v>
      </c>
      <c r="B165" s="118">
        <v>10178</v>
      </c>
      <c r="C165" s="117" t="s">
        <v>899</v>
      </c>
      <c r="D165" s="117" t="s">
        <v>5446</v>
      </c>
      <c r="E165" s="117" t="s">
        <v>900</v>
      </c>
      <c r="F165" s="117" t="s">
        <v>171</v>
      </c>
      <c r="G165" s="117" t="s">
        <v>901</v>
      </c>
      <c r="H165" s="117" t="s">
        <v>902</v>
      </c>
      <c r="I165" s="117" t="s">
        <v>903</v>
      </c>
    </row>
    <row r="166" spans="1:9" x14ac:dyDescent="0.25">
      <c r="A166" s="117" t="s">
        <v>168</v>
      </c>
      <c r="B166" s="118">
        <v>10179</v>
      </c>
      <c r="C166" s="117" t="s">
        <v>904</v>
      </c>
      <c r="D166" s="117" t="s">
        <v>5463</v>
      </c>
      <c r="E166" s="117" t="s">
        <v>613</v>
      </c>
      <c r="F166" s="117" t="s">
        <v>171</v>
      </c>
      <c r="G166" s="117" t="s">
        <v>614</v>
      </c>
      <c r="H166" s="117" t="s">
        <v>905</v>
      </c>
      <c r="I166" s="117" t="s">
        <v>906</v>
      </c>
    </row>
    <row r="167" spans="1:9" x14ac:dyDescent="0.25">
      <c r="A167" s="117" t="s">
        <v>168</v>
      </c>
      <c r="B167" s="118">
        <v>10180</v>
      </c>
      <c r="C167" s="117" t="s">
        <v>907</v>
      </c>
      <c r="D167" s="117" t="s">
        <v>12</v>
      </c>
      <c r="E167" s="117" t="s">
        <v>710</v>
      </c>
      <c r="F167" s="117" t="s">
        <v>171</v>
      </c>
      <c r="G167" s="117" t="s">
        <v>711</v>
      </c>
      <c r="H167" s="117" t="s">
        <v>908</v>
      </c>
      <c r="I167" s="117" t="s">
        <v>909</v>
      </c>
    </row>
    <row r="168" spans="1:9" x14ac:dyDescent="0.25">
      <c r="A168" s="117" t="s">
        <v>168</v>
      </c>
      <c r="B168" s="118">
        <v>10181</v>
      </c>
      <c r="C168" s="117" t="s">
        <v>910</v>
      </c>
      <c r="D168" s="117" t="s">
        <v>12</v>
      </c>
      <c r="E168" s="117" t="s">
        <v>911</v>
      </c>
      <c r="F168" s="117" t="s">
        <v>171</v>
      </c>
      <c r="G168" s="117" t="s">
        <v>912</v>
      </c>
      <c r="H168" s="117" t="s">
        <v>913</v>
      </c>
      <c r="I168" s="117" t="s">
        <v>914</v>
      </c>
    </row>
    <row r="169" spans="1:9" x14ac:dyDescent="0.25">
      <c r="A169" s="117" t="s">
        <v>168</v>
      </c>
      <c r="B169" s="118">
        <v>10182</v>
      </c>
      <c r="C169" s="117" t="s">
        <v>915</v>
      </c>
      <c r="D169" s="117" t="s">
        <v>12</v>
      </c>
      <c r="E169" s="117" t="s">
        <v>916</v>
      </c>
      <c r="F169" s="117" t="s">
        <v>171</v>
      </c>
      <c r="G169" s="117" t="s">
        <v>917</v>
      </c>
      <c r="H169" s="117" t="s">
        <v>918</v>
      </c>
      <c r="I169" s="117" t="s">
        <v>919</v>
      </c>
    </row>
    <row r="170" spans="1:9" x14ac:dyDescent="0.25">
      <c r="A170" s="117" t="s">
        <v>168</v>
      </c>
      <c r="B170" s="118">
        <v>10183</v>
      </c>
      <c r="C170" s="117" t="s">
        <v>8749</v>
      </c>
      <c r="D170" s="117" t="s">
        <v>5551</v>
      </c>
      <c r="E170" s="117" t="s">
        <v>618</v>
      </c>
      <c r="F170" s="117" t="s">
        <v>171</v>
      </c>
      <c r="G170" s="117" t="s">
        <v>619</v>
      </c>
      <c r="H170" s="117" t="s">
        <v>920</v>
      </c>
      <c r="I170" s="117" t="s">
        <v>921</v>
      </c>
    </row>
    <row r="171" spans="1:9" x14ac:dyDescent="0.25">
      <c r="A171" s="117" t="s">
        <v>168</v>
      </c>
      <c r="B171" s="118">
        <v>10184</v>
      </c>
      <c r="C171" s="117" t="s">
        <v>922</v>
      </c>
      <c r="D171" s="117" t="s">
        <v>12</v>
      </c>
      <c r="E171" s="117" t="s">
        <v>923</v>
      </c>
      <c r="F171" s="117" t="s">
        <v>171</v>
      </c>
      <c r="G171" s="117" t="s">
        <v>216</v>
      </c>
      <c r="H171" s="117" t="s">
        <v>924</v>
      </c>
      <c r="I171" s="117" t="s">
        <v>925</v>
      </c>
    </row>
    <row r="172" spans="1:9" x14ac:dyDescent="0.25">
      <c r="A172" s="117" t="s">
        <v>168</v>
      </c>
      <c r="B172" s="118">
        <v>10185</v>
      </c>
      <c r="C172" s="117" t="s">
        <v>926</v>
      </c>
      <c r="D172" s="117" t="s">
        <v>12</v>
      </c>
      <c r="E172" s="117" t="s">
        <v>927</v>
      </c>
      <c r="F172" s="117" t="s">
        <v>171</v>
      </c>
      <c r="G172" s="117" t="s">
        <v>928</v>
      </c>
      <c r="H172" s="117" t="s">
        <v>929</v>
      </c>
      <c r="I172" s="117" t="s">
        <v>930</v>
      </c>
    </row>
    <row r="173" spans="1:9" x14ac:dyDescent="0.25">
      <c r="A173" s="117" t="s">
        <v>168</v>
      </c>
      <c r="B173" s="118">
        <v>10186</v>
      </c>
      <c r="C173" s="117" t="s">
        <v>931</v>
      </c>
      <c r="D173" s="117" t="s">
        <v>6124</v>
      </c>
      <c r="E173" s="117" t="s">
        <v>569</v>
      </c>
      <c r="F173" s="117" t="s">
        <v>171</v>
      </c>
      <c r="G173" s="117" t="s">
        <v>198</v>
      </c>
      <c r="H173" s="117" t="s">
        <v>932</v>
      </c>
      <c r="I173" s="117" t="s">
        <v>933</v>
      </c>
    </row>
    <row r="174" spans="1:9" x14ac:dyDescent="0.25">
      <c r="A174" s="117" t="s">
        <v>168</v>
      </c>
      <c r="B174" s="118">
        <v>10187</v>
      </c>
      <c r="C174" s="117" t="s">
        <v>5050</v>
      </c>
      <c r="D174" s="117" t="s">
        <v>7067</v>
      </c>
      <c r="E174" s="117" t="s">
        <v>934</v>
      </c>
      <c r="F174" s="117" t="s">
        <v>171</v>
      </c>
      <c r="G174" s="117" t="s">
        <v>935</v>
      </c>
      <c r="H174" s="117" t="s">
        <v>936</v>
      </c>
      <c r="I174" s="117" t="s">
        <v>937</v>
      </c>
    </row>
    <row r="175" spans="1:9" x14ac:dyDescent="0.25">
      <c r="A175" s="117" t="s">
        <v>168</v>
      </c>
      <c r="B175" s="118">
        <v>10188</v>
      </c>
      <c r="C175" s="117" t="s">
        <v>938</v>
      </c>
      <c r="D175" s="117" t="s">
        <v>5415</v>
      </c>
      <c r="E175" s="117" t="s">
        <v>939</v>
      </c>
      <c r="F175" s="117" t="s">
        <v>171</v>
      </c>
      <c r="G175" s="117" t="s">
        <v>198</v>
      </c>
      <c r="H175" s="117" t="s">
        <v>940</v>
      </c>
      <c r="I175" s="117" t="s">
        <v>941</v>
      </c>
    </row>
    <row r="176" spans="1:9" x14ac:dyDescent="0.25">
      <c r="A176" s="117" t="s">
        <v>168</v>
      </c>
      <c r="B176" s="118">
        <v>10189</v>
      </c>
      <c r="C176" s="117" t="s">
        <v>942</v>
      </c>
      <c r="D176" s="117" t="s">
        <v>5752</v>
      </c>
      <c r="E176" s="117" t="s">
        <v>943</v>
      </c>
      <c r="F176" s="117" t="s">
        <v>171</v>
      </c>
      <c r="G176" s="117" t="s">
        <v>944</v>
      </c>
      <c r="H176" s="117" t="s">
        <v>945</v>
      </c>
      <c r="I176" s="117" t="s">
        <v>946</v>
      </c>
    </row>
    <row r="177" spans="1:9" x14ac:dyDescent="0.25">
      <c r="A177" s="117" t="s">
        <v>256</v>
      </c>
      <c r="B177" s="118">
        <v>10190</v>
      </c>
      <c r="C177" s="117" t="s">
        <v>947</v>
      </c>
      <c r="D177" s="117" t="s">
        <v>5349</v>
      </c>
      <c r="E177" s="117" t="s">
        <v>948</v>
      </c>
      <c r="F177" s="117" t="s">
        <v>171</v>
      </c>
      <c r="G177" s="117" t="s">
        <v>949</v>
      </c>
      <c r="H177" s="117" t="s">
        <v>950</v>
      </c>
      <c r="I177" s="117" t="s">
        <v>951</v>
      </c>
    </row>
    <row r="178" spans="1:9" x14ac:dyDescent="0.25">
      <c r="A178" s="117" t="s">
        <v>168</v>
      </c>
      <c r="B178" s="118">
        <v>10191</v>
      </c>
      <c r="C178" s="117" t="s">
        <v>6849</v>
      </c>
      <c r="D178" s="117" t="s">
        <v>6850</v>
      </c>
      <c r="E178" s="117" t="s">
        <v>6851</v>
      </c>
      <c r="F178" s="117" t="s">
        <v>171</v>
      </c>
      <c r="G178" s="117" t="s">
        <v>6852</v>
      </c>
      <c r="H178" s="117" t="s">
        <v>6853</v>
      </c>
      <c r="I178" s="117" t="s">
        <v>6854</v>
      </c>
    </row>
    <row r="179" spans="1:9" x14ac:dyDescent="0.25">
      <c r="A179" s="117" t="s">
        <v>168</v>
      </c>
      <c r="B179" s="118">
        <v>10192</v>
      </c>
      <c r="C179" s="117" t="s">
        <v>952</v>
      </c>
      <c r="D179" s="117" t="s">
        <v>12</v>
      </c>
      <c r="E179" s="117" t="s">
        <v>953</v>
      </c>
      <c r="F179" s="117" t="s">
        <v>171</v>
      </c>
      <c r="G179" s="117" t="s">
        <v>954</v>
      </c>
      <c r="H179" s="117" t="s">
        <v>955</v>
      </c>
      <c r="I179" s="117" t="s">
        <v>956</v>
      </c>
    </row>
    <row r="180" spans="1:9" x14ac:dyDescent="0.25">
      <c r="A180" s="117" t="s">
        <v>168</v>
      </c>
      <c r="B180" s="118">
        <v>10193</v>
      </c>
      <c r="C180" s="117" t="s">
        <v>124</v>
      </c>
      <c r="D180" s="117" t="s">
        <v>5507</v>
      </c>
      <c r="E180" s="117" t="s">
        <v>957</v>
      </c>
      <c r="F180" s="117" t="s">
        <v>171</v>
      </c>
      <c r="G180" s="117" t="s">
        <v>958</v>
      </c>
      <c r="H180" s="117" t="s">
        <v>959</v>
      </c>
      <c r="I180" s="117" t="s">
        <v>960</v>
      </c>
    </row>
    <row r="181" spans="1:9" x14ac:dyDescent="0.25">
      <c r="A181" s="117" t="s">
        <v>168</v>
      </c>
      <c r="B181" s="118">
        <v>10194</v>
      </c>
      <c r="C181" s="117" t="s">
        <v>8383</v>
      </c>
      <c r="D181" s="117" t="s">
        <v>8460</v>
      </c>
      <c r="E181" s="117" t="s">
        <v>961</v>
      </c>
      <c r="F181" s="117" t="s">
        <v>171</v>
      </c>
      <c r="G181" s="117" t="s">
        <v>962</v>
      </c>
      <c r="H181" s="117" t="s">
        <v>963</v>
      </c>
      <c r="I181" s="117" t="s">
        <v>964</v>
      </c>
    </row>
    <row r="182" spans="1:9" x14ac:dyDescent="0.25">
      <c r="A182" s="117" t="s">
        <v>168</v>
      </c>
      <c r="B182" s="118">
        <v>10195</v>
      </c>
      <c r="C182" s="117" t="s">
        <v>965</v>
      </c>
      <c r="D182" s="117" t="s">
        <v>12</v>
      </c>
      <c r="E182" s="117" t="s">
        <v>966</v>
      </c>
      <c r="F182" s="117" t="s">
        <v>171</v>
      </c>
      <c r="G182" s="117" t="s">
        <v>967</v>
      </c>
      <c r="H182" s="117" t="s">
        <v>12</v>
      </c>
      <c r="I182" s="117" t="s">
        <v>968</v>
      </c>
    </row>
    <row r="183" spans="1:9" x14ac:dyDescent="0.25">
      <c r="A183" s="117" t="s">
        <v>168</v>
      </c>
      <c r="B183" s="118">
        <v>10196</v>
      </c>
      <c r="C183" s="117" t="s">
        <v>969</v>
      </c>
      <c r="D183" s="117" t="s">
        <v>12</v>
      </c>
      <c r="E183" s="117" t="s">
        <v>211</v>
      </c>
      <c r="F183" s="117" t="s">
        <v>171</v>
      </c>
      <c r="G183" s="117" t="s">
        <v>212</v>
      </c>
      <c r="H183" s="117" t="s">
        <v>7111</v>
      </c>
      <c r="I183" s="117" t="s">
        <v>971</v>
      </c>
    </row>
    <row r="184" spans="1:9" x14ac:dyDescent="0.25">
      <c r="A184" s="117" t="s">
        <v>168</v>
      </c>
      <c r="B184" s="118">
        <v>10197</v>
      </c>
      <c r="C184" s="117" t="s">
        <v>7112</v>
      </c>
      <c r="D184" s="117" t="s">
        <v>6160</v>
      </c>
      <c r="E184" s="117" t="s">
        <v>263</v>
      </c>
      <c r="F184" s="117" t="s">
        <v>171</v>
      </c>
      <c r="G184" s="117" t="s">
        <v>264</v>
      </c>
      <c r="H184" s="117" t="s">
        <v>972</v>
      </c>
      <c r="I184" s="117" t="s">
        <v>973</v>
      </c>
    </row>
    <row r="185" spans="1:9" x14ac:dyDescent="0.25">
      <c r="A185" s="117" t="s">
        <v>168</v>
      </c>
      <c r="B185" s="118">
        <v>10198</v>
      </c>
      <c r="C185" s="117" t="s">
        <v>7113</v>
      </c>
      <c r="D185" s="117" t="s">
        <v>6161</v>
      </c>
      <c r="E185" s="117" t="s">
        <v>974</v>
      </c>
      <c r="F185" s="117" t="s">
        <v>171</v>
      </c>
      <c r="G185" s="117" t="s">
        <v>6226</v>
      </c>
      <c r="H185" s="117" t="s">
        <v>975</v>
      </c>
      <c r="I185" s="117" t="s">
        <v>976</v>
      </c>
    </row>
    <row r="186" spans="1:9" x14ac:dyDescent="0.25">
      <c r="A186" s="117" t="s">
        <v>256</v>
      </c>
      <c r="B186" s="118">
        <v>10199</v>
      </c>
      <c r="C186" s="117" t="s">
        <v>977</v>
      </c>
      <c r="D186" s="117" t="s">
        <v>12</v>
      </c>
      <c r="E186" s="117" t="s">
        <v>978</v>
      </c>
      <c r="F186" s="117" t="s">
        <v>171</v>
      </c>
      <c r="G186" s="117" t="s">
        <v>979</v>
      </c>
      <c r="H186" s="117" t="s">
        <v>980</v>
      </c>
      <c r="I186" s="117" t="s">
        <v>981</v>
      </c>
    </row>
    <row r="187" spans="1:9" x14ac:dyDescent="0.25">
      <c r="A187" s="117" t="s">
        <v>256</v>
      </c>
      <c r="B187" s="118">
        <v>10200</v>
      </c>
      <c r="C187" s="117" t="s">
        <v>151</v>
      </c>
      <c r="D187" s="117" t="s">
        <v>5635</v>
      </c>
      <c r="E187" s="117" t="s">
        <v>982</v>
      </c>
      <c r="F187" s="117" t="s">
        <v>171</v>
      </c>
      <c r="G187" s="117" t="s">
        <v>983</v>
      </c>
      <c r="H187" s="117" t="s">
        <v>8001</v>
      </c>
      <c r="I187" s="117" t="s">
        <v>984</v>
      </c>
    </row>
    <row r="188" spans="1:9" x14ac:dyDescent="0.25">
      <c r="A188" s="117" t="s">
        <v>168</v>
      </c>
      <c r="B188" s="118">
        <v>10201</v>
      </c>
      <c r="C188" s="117" t="s">
        <v>985</v>
      </c>
      <c r="D188" s="117" t="s">
        <v>12</v>
      </c>
      <c r="E188" s="117" t="s">
        <v>453</v>
      </c>
      <c r="F188" s="117" t="s">
        <v>171</v>
      </c>
      <c r="G188" s="117" t="s">
        <v>454</v>
      </c>
      <c r="H188" s="117" t="s">
        <v>986</v>
      </c>
      <c r="I188" s="117" t="s">
        <v>987</v>
      </c>
    </row>
    <row r="189" spans="1:9" x14ac:dyDescent="0.25">
      <c r="A189" s="117" t="s">
        <v>168</v>
      </c>
      <c r="B189" s="118">
        <v>10202</v>
      </c>
      <c r="C189" s="117" t="s">
        <v>988</v>
      </c>
      <c r="D189" s="117" t="s">
        <v>12</v>
      </c>
      <c r="E189" s="117" t="s">
        <v>989</v>
      </c>
      <c r="F189" s="117" t="s">
        <v>171</v>
      </c>
      <c r="G189" s="117" t="s">
        <v>990</v>
      </c>
      <c r="H189" s="117" t="s">
        <v>991</v>
      </c>
      <c r="I189" s="117" t="s">
        <v>992</v>
      </c>
    </row>
    <row r="190" spans="1:9" x14ac:dyDescent="0.25">
      <c r="A190" s="117" t="s">
        <v>168</v>
      </c>
      <c r="B190" s="118">
        <v>10203</v>
      </c>
      <c r="C190" s="117" t="s">
        <v>993</v>
      </c>
      <c r="D190" s="117" t="s">
        <v>5750</v>
      </c>
      <c r="E190" s="117" t="s">
        <v>994</v>
      </c>
      <c r="F190" s="117" t="s">
        <v>171</v>
      </c>
      <c r="G190" s="117" t="s">
        <v>995</v>
      </c>
      <c r="H190" s="117" t="s">
        <v>996</v>
      </c>
      <c r="I190" s="117" t="s">
        <v>997</v>
      </c>
    </row>
    <row r="191" spans="1:9" x14ac:dyDescent="0.25">
      <c r="A191" s="117" t="s">
        <v>168</v>
      </c>
      <c r="B191" s="118">
        <v>10204</v>
      </c>
      <c r="C191" s="117" t="s">
        <v>998</v>
      </c>
      <c r="D191" s="117" t="s">
        <v>12</v>
      </c>
      <c r="E191" s="117" t="s">
        <v>999</v>
      </c>
      <c r="F191" s="117" t="s">
        <v>716</v>
      </c>
      <c r="G191" s="117" t="s">
        <v>1000</v>
      </c>
      <c r="H191" s="117" t="s">
        <v>1001</v>
      </c>
      <c r="I191" s="117" t="s">
        <v>1002</v>
      </c>
    </row>
    <row r="192" spans="1:9" x14ac:dyDescent="0.25">
      <c r="A192" s="117" t="s">
        <v>168</v>
      </c>
      <c r="B192" s="118">
        <v>10205</v>
      </c>
      <c r="C192" s="117" t="s">
        <v>1003</v>
      </c>
      <c r="D192" s="117" t="s">
        <v>6162</v>
      </c>
      <c r="E192" s="117" t="s">
        <v>875</v>
      </c>
      <c r="F192" s="117" t="s">
        <v>171</v>
      </c>
      <c r="G192" s="117" t="s">
        <v>876</v>
      </c>
      <c r="H192" s="117" t="s">
        <v>1004</v>
      </c>
      <c r="I192" s="117" t="s">
        <v>1005</v>
      </c>
    </row>
    <row r="193" spans="1:9" x14ac:dyDescent="0.25">
      <c r="A193" s="117" t="s">
        <v>4190</v>
      </c>
      <c r="B193" s="118">
        <v>10206</v>
      </c>
      <c r="C193" s="117" t="s">
        <v>4813</v>
      </c>
      <c r="D193" s="117" t="s">
        <v>6163</v>
      </c>
      <c r="E193" s="117" t="s">
        <v>1006</v>
      </c>
      <c r="F193" s="117" t="s">
        <v>171</v>
      </c>
      <c r="G193" s="117" t="s">
        <v>6227</v>
      </c>
      <c r="H193" s="117" t="s">
        <v>1007</v>
      </c>
      <c r="I193" s="117" t="s">
        <v>1008</v>
      </c>
    </row>
    <row r="194" spans="1:9" x14ac:dyDescent="0.25">
      <c r="A194" s="117" t="s">
        <v>168</v>
      </c>
      <c r="B194" s="118">
        <v>10207</v>
      </c>
      <c r="C194" s="117" t="s">
        <v>1009</v>
      </c>
      <c r="D194" s="117" t="s">
        <v>12</v>
      </c>
      <c r="E194" s="117" t="s">
        <v>1010</v>
      </c>
      <c r="F194" s="117" t="s">
        <v>171</v>
      </c>
      <c r="G194" s="117" t="s">
        <v>1011</v>
      </c>
      <c r="H194" s="117" t="s">
        <v>1012</v>
      </c>
      <c r="I194" s="117" t="s">
        <v>7114</v>
      </c>
    </row>
    <row r="195" spans="1:9" x14ac:dyDescent="0.25">
      <c r="A195" s="117" t="s">
        <v>168</v>
      </c>
      <c r="B195" s="118">
        <v>10208</v>
      </c>
      <c r="C195" s="117" t="s">
        <v>1013</v>
      </c>
      <c r="D195" s="117" t="s">
        <v>12</v>
      </c>
      <c r="E195" s="117" t="s">
        <v>1014</v>
      </c>
      <c r="F195" s="117" t="s">
        <v>171</v>
      </c>
      <c r="G195" s="117" t="s">
        <v>1015</v>
      </c>
      <c r="H195" s="117" t="s">
        <v>1016</v>
      </c>
      <c r="I195" s="117" t="s">
        <v>1017</v>
      </c>
    </row>
    <row r="196" spans="1:9" x14ac:dyDescent="0.25">
      <c r="A196" s="117" t="s">
        <v>168</v>
      </c>
      <c r="B196" s="118">
        <v>10209</v>
      </c>
      <c r="C196" s="117" t="s">
        <v>1018</v>
      </c>
      <c r="D196" s="117" t="s">
        <v>12</v>
      </c>
      <c r="E196" s="117" t="s">
        <v>1019</v>
      </c>
      <c r="F196" s="117" t="s">
        <v>171</v>
      </c>
      <c r="G196" s="117" t="s">
        <v>1020</v>
      </c>
      <c r="H196" s="117" t="s">
        <v>1021</v>
      </c>
      <c r="I196" s="117" t="s">
        <v>1022</v>
      </c>
    </row>
    <row r="197" spans="1:9" x14ac:dyDescent="0.25">
      <c r="A197" s="117" t="s">
        <v>168</v>
      </c>
      <c r="B197" s="118">
        <v>10211</v>
      </c>
      <c r="C197" s="117" t="s">
        <v>1023</v>
      </c>
      <c r="D197" s="117" t="s">
        <v>12</v>
      </c>
      <c r="E197" s="117" t="s">
        <v>1024</v>
      </c>
      <c r="F197" s="117" t="s">
        <v>171</v>
      </c>
      <c r="G197" s="117" t="s">
        <v>1025</v>
      </c>
      <c r="H197" s="117" t="s">
        <v>1026</v>
      </c>
      <c r="I197" s="117" t="s">
        <v>1027</v>
      </c>
    </row>
    <row r="198" spans="1:9" x14ac:dyDescent="0.25">
      <c r="A198" s="117" t="s">
        <v>168</v>
      </c>
      <c r="B198" s="118">
        <v>10212</v>
      </c>
      <c r="C198" s="117" t="s">
        <v>1028</v>
      </c>
      <c r="D198" s="117" t="s">
        <v>12</v>
      </c>
      <c r="E198" s="117" t="s">
        <v>1029</v>
      </c>
      <c r="F198" s="117" t="s">
        <v>171</v>
      </c>
      <c r="G198" s="117" t="s">
        <v>1030</v>
      </c>
      <c r="H198" s="117" t="s">
        <v>1031</v>
      </c>
      <c r="I198" s="117" t="s">
        <v>1032</v>
      </c>
    </row>
    <row r="199" spans="1:9" x14ac:dyDescent="0.25">
      <c r="A199" s="117" t="s">
        <v>168</v>
      </c>
      <c r="B199" s="118">
        <v>10213</v>
      </c>
      <c r="C199" s="117" t="s">
        <v>1033</v>
      </c>
      <c r="D199" s="117" t="s">
        <v>12</v>
      </c>
      <c r="E199" s="117" t="s">
        <v>390</v>
      </c>
      <c r="F199" s="117" t="s">
        <v>171</v>
      </c>
      <c r="G199" s="117" t="s">
        <v>160</v>
      </c>
      <c r="H199" s="117" t="s">
        <v>1034</v>
      </c>
      <c r="I199" s="117" t="s">
        <v>1035</v>
      </c>
    </row>
    <row r="200" spans="1:9" x14ac:dyDescent="0.25">
      <c r="A200" s="117" t="s">
        <v>168</v>
      </c>
      <c r="B200" s="118">
        <v>10215</v>
      </c>
      <c r="C200" s="117" t="s">
        <v>6164</v>
      </c>
      <c r="D200" s="117" t="s">
        <v>12</v>
      </c>
      <c r="E200" s="117" t="s">
        <v>1040</v>
      </c>
      <c r="F200" s="117" t="s">
        <v>171</v>
      </c>
      <c r="G200" s="117" t="s">
        <v>1041</v>
      </c>
      <c r="H200" s="117" t="s">
        <v>1042</v>
      </c>
      <c r="I200" s="117" t="s">
        <v>1043</v>
      </c>
    </row>
    <row r="201" spans="1:9" x14ac:dyDescent="0.25">
      <c r="A201" s="117" t="s">
        <v>168</v>
      </c>
      <c r="B201" s="118">
        <v>10216</v>
      </c>
      <c r="C201" s="117" t="s">
        <v>1044</v>
      </c>
      <c r="D201" s="117" t="s">
        <v>5204</v>
      </c>
      <c r="E201" s="117" t="s">
        <v>1045</v>
      </c>
      <c r="F201" s="117" t="s">
        <v>171</v>
      </c>
      <c r="G201" s="117" t="s">
        <v>1046</v>
      </c>
      <c r="H201" s="117" t="s">
        <v>1047</v>
      </c>
      <c r="I201" s="117" t="s">
        <v>1048</v>
      </c>
    </row>
    <row r="202" spans="1:9" x14ac:dyDescent="0.25">
      <c r="A202" s="117" t="s">
        <v>168</v>
      </c>
      <c r="B202" s="118">
        <v>10217</v>
      </c>
      <c r="C202" s="117" t="s">
        <v>1049</v>
      </c>
      <c r="D202" s="117" t="s">
        <v>12</v>
      </c>
      <c r="E202" s="117" t="s">
        <v>865</v>
      </c>
      <c r="F202" s="117" t="s">
        <v>171</v>
      </c>
      <c r="G202" s="117" t="s">
        <v>866</v>
      </c>
      <c r="H202" s="117" t="s">
        <v>1050</v>
      </c>
      <c r="I202" s="117" t="s">
        <v>1051</v>
      </c>
    </row>
    <row r="203" spans="1:9" x14ac:dyDescent="0.25">
      <c r="A203" s="117" t="s">
        <v>168</v>
      </c>
      <c r="B203" s="118">
        <v>10218</v>
      </c>
      <c r="C203" s="117" t="s">
        <v>1052</v>
      </c>
      <c r="D203" s="117" t="s">
        <v>12</v>
      </c>
      <c r="E203" s="117" t="s">
        <v>1053</v>
      </c>
      <c r="F203" s="117" t="s">
        <v>171</v>
      </c>
      <c r="G203" s="117" t="s">
        <v>845</v>
      </c>
      <c r="H203" s="117" t="s">
        <v>1054</v>
      </c>
      <c r="I203" s="117" t="s">
        <v>1055</v>
      </c>
    </row>
    <row r="204" spans="1:9" x14ac:dyDescent="0.25">
      <c r="A204" s="117" t="s">
        <v>168</v>
      </c>
      <c r="B204" s="118">
        <v>10219</v>
      </c>
      <c r="C204" s="117" t="s">
        <v>1056</v>
      </c>
      <c r="D204" s="117" t="s">
        <v>12</v>
      </c>
      <c r="E204" s="117" t="s">
        <v>299</v>
      </c>
      <c r="F204" s="117" t="s">
        <v>171</v>
      </c>
      <c r="G204" s="117" t="s">
        <v>1057</v>
      </c>
      <c r="H204" s="117" t="s">
        <v>1058</v>
      </c>
      <c r="I204" s="117" t="s">
        <v>1059</v>
      </c>
    </row>
    <row r="205" spans="1:9" x14ac:dyDescent="0.25">
      <c r="A205" s="117" t="s">
        <v>168</v>
      </c>
      <c r="B205" s="118">
        <v>10221</v>
      </c>
      <c r="C205" s="117" t="s">
        <v>6165</v>
      </c>
      <c r="D205" s="117" t="s">
        <v>6166</v>
      </c>
      <c r="E205" s="117" t="s">
        <v>865</v>
      </c>
      <c r="F205" s="117" t="s">
        <v>171</v>
      </c>
      <c r="G205" s="117" t="s">
        <v>866</v>
      </c>
      <c r="H205" s="117" t="s">
        <v>867</v>
      </c>
      <c r="I205" s="117" t="s">
        <v>868</v>
      </c>
    </row>
    <row r="206" spans="1:9" x14ac:dyDescent="0.25">
      <c r="A206" s="117" t="s">
        <v>168</v>
      </c>
      <c r="B206" s="118">
        <v>10222</v>
      </c>
      <c r="C206" s="117" t="s">
        <v>1060</v>
      </c>
      <c r="D206" s="117" t="s">
        <v>12</v>
      </c>
      <c r="E206" s="117" t="s">
        <v>1061</v>
      </c>
      <c r="F206" s="117" t="s">
        <v>171</v>
      </c>
      <c r="G206" s="117" t="s">
        <v>1062</v>
      </c>
      <c r="H206" s="117" t="s">
        <v>1063</v>
      </c>
      <c r="I206" s="117" t="s">
        <v>1064</v>
      </c>
    </row>
    <row r="207" spans="1:9" x14ac:dyDescent="0.25">
      <c r="A207" s="117" t="s">
        <v>168</v>
      </c>
      <c r="B207" s="118">
        <v>10223</v>
      </c>
      <c r="C207" s="117" t="s">
        <v>6167</v>
      </c>
      <c r="D207" s="117" t="s">
        <v>5509</v>
      </c>
      <c r="E207" s="117" t="s">
        <v>1040</v>
      </c>
      <c r="F207" s="117" t="s">
        <v>171</v>
      </c>
      <c r="G207" s="117" t="s">
        <v>1041</v>
      </c>
      <c r="H207" s="117" t="s">
        <v>1042</v>
      </c>
      <c r="I207" s="117" t="s">
        <v>1065</v>
      </c>
    </row>
    <row r="208" spans="1:9" x14ac:dyDescent="0.25">
      <c r="A208" s="117" t="s">
        <v>168</v>
      </c>
      <c r="B208" s="118">
        <v>10224</v>
      </c>
      <c r="C208" s="117" t="s">
        <v>1066</v>
      </c>
      <c r="D208" s="117" t="s">
        <v>12</v>
      </c>
      <c r="E208" s="117" t="s">
        <v>1067</v>
      </c>
      <c r="F208" s="117" t="s">
        <v>171</v>
      </c>
      <c r="G208" s="117" t="s">
        <v>1068</v>
      </c>
      <c r="H208" s="117" t="s">
        <v>1069</v>
      </c>
      <c r="I208" s="117" t="s">
        <v>1070</v>
      </c>
    </row>
    <row r="209" spans="1:9" x14ac:dyDescent="0.25">
      <c r="A209" s="117" t="s">
        <v>168</v>
      </c>
      <c r="B209" s="118">
        <v>10225</v>
      </c>
      <c r="C209" s="117" t="s">
        <v>126</v>
      </c>
      <c r="D209" s="117" t="s">
        <v>5661</v>
      </c>
      <c r="E209" s="117" t="s">
        <v>1071</v>
      </c>
      <c r="F209" s="117" t="s">
        <v>171</v>
      </c>
      <c r="G209" s="117" t="s">
        <v>1072</v>
      </c>
      <c r="H209" s="117" t="s">
        <v>1073</v>
      </c>
      <c r="I209" s="117" t="s">
        <v>1074</v>
      </c>
    </row>
    <row r="210" spans="1:9" x14ac:dyDescent="0.25">
      <c r="A210" s="117" t="s">
        <v>168</v>
      </c>
      <c r="B210" s="118">
        <v>10226</v>
      </c>
      <c r="C210" s="117" t="s">
        <v>1075</v>
      </c>
      <c r="D210" s="117" t="s">
        <v>5746</v>
      </c>
      <c r="E210" s="117" t="s">
        <v>1076</v>
      </c>
      <c r="F210" s="117" t="s">
        <v>171</v>
      </c>
      <c r="G210" s="117" t="s">
        <v>1077</v>
      </c>
      <c r="H210" s="117" t="s">
        <v>1078</v>
      </c>
      <c r="I210" s="117" t="s">
        <v>1079</v>
      </c>
    </row>
    <row r="211" spans="1:9" x14ac:dyDescent="0.25">
      <c r="A211" s="117" t="s">
        <v>168</v>
      </c>
      <c r="B211" s="118">
        <v>10227</v>
      </c>
      <c r="C211" s="117" t="s">
        <v>1080</v>
      </c>
      <c r="D211" s="117" t="s">
        <v>12</v>
      </c>
      <c r="E211" s="117" t="s">
        <v>1081</v>
      </c>
      <c r="F211" s="117" t="s">
        <v>171</v>
      </c>
      <c r="G211" s="117" t="s">
        <v>1082</v>
      </c>
      <c r="H211" s="117" t="s">
        <v>1083</v>
      </c>
      <c r="I211" s="117" t="s">
        <v>1084</v>
      </c>
    </row>
    <row r="212" spans="1:9" x14ac:dyDescent="0.25">
      <c r="A212" s="117" t="s">
        <v>168</v>
      </c>
      <c r="B212" s="118">
        <v>10228</v>
      </c>
      <c r="C212" s="117" t="s">
        <v>1085</v>
      </c>
      <c r="D212" s="117" t="s">
        <v>12</v>
      </c>
      <c r="E212" s="117" t="s">
        <v>225</v>
      </c>
      <c r="F212" s="117" t="s">
        <v>171</v>
      </c>
      <c r="G212" s="117" t="s">
        <v>216</v>
      </c>
      <c r="H212" s="117" t="s">
        <v>1086</v>
      </c>
      <c r="I212" s="117" t="s">
        <v>1087</v>
      </c>
    </row>
    <row r="213" spans="1:9" x14ac:dyDescent="0.25">
      <c r="A213" s="117" t="s">
        <v>168</v>
      </c>
      <c r="B213" s="118">
        <v>10229</v>
      </c>
      <c r="C213" s="117" t="s">
        <v>1088</v>
      </c>
      <c r="D213" s="117" t="s">
        <v>5504</v>
      </c>
      <c r="E213" s="117" t="s">
        <v>1089</v>
      </c>
      <c r="F213" s="117" t="s">
        <v>171</v>
      </c>
      <c r="G213" s="117" t="s">
        <v>1090</v>
      </c>
      <c r="H213" s="117" t="s">
        <v>1091</v>
      </c>
      <c r="I213" s="117" t="s">
        <v>1092</v>
      </c>
    </row>
    <row r="214" spans="1:9" x14ac:dyDescent="0.25">
      <c r="A214" s="117" t="s">
        <v>168</v>
      </c>
      <c r="B214" s="118">
        <v>10230</v>
      </c>
      <c r="C214" s="117" t="s">
        <v>9208</v>
      </c>
      <c r="D214" s="117" t="s">
        <v>7115</v>
      </c>
      <c r="E214" s="117" t="s">
        <v>1093</v>
      </c>
      <c r="F214" s="117" t="s">
        <v>171</v>
      </c>
      <c r="G214" s="117" t="s">
        <v>1094</v>
      </c>
      <c r="H214" s="117" t="s">
        <v>1095</v>
      </c>
      <c r="I214" s="117" t="s">
        <v>1096</v>
      </c>
    </row>
    <row r="215" spans="1:9" x14ac:dyDescent="0.25">
      <c r="A215" s="117" t="s">
        <v>168</v>
      </c>
      <c r="B215" s="118">
        <v>10231</v>
      </c>
      <c r="C215" s="117" t="s">
        <v>1097</v>
      </c>
      <c r="D215" s="117" t="s">
        <v>12</v>
      </c>
      <c r="E215" s="117" t="s">
        <v>1098</v>
      </c>
      <c r="F215" s="117" t="s">
        <v>171</v>
      </c>
      <c r="G215" s="117" t="s">
        <v>1099</v>
      </c>
      <c r="H215" s="117" t="s">
        <v>1100</v>
      </c>
      <c r="I215" s="117" t="s">
        <v>1101</v>
      </c>
    </row>
    <row r="216" spans="1:9" x14ac:dyDescent="0.25">
      <c r="A216" s="117" t="s">
        <v>168</v>
      </c>
      <c r="B216" s="118">
        <v>10232</v>
      </c>
      <c r="C216" s="117" t="s">
        <v>1102</v>
      </c>
      <c r="D216" s="117" t="s">
        <v>12</v>
      </c>
      <c r="E216" s="117" t="s">
        <v>1103</v>
      </c>
      <c r="F216" s="117" t="s">
        <v>171</v>
      </c>
      <c r="G216" s="117" t="s">
        <v>1104</v>
      </c>
      <c r="H216" s="117" t="s">
        <v>1105</v>
      </c>
      <c r="I216" s="117" t="s">
        <v>1106</v>
      </c>
    </row>
    <row r="217" spans="1:9" x14ac:dyDescent="0.25">
      <c r="A217" s="117" t="s">
        <v>168</v>
      </c>
      <c r="B217" s="118">
        <v>10233</v>
      </c>
      <c r="C217" s="117" t="s">
        <v>1107</v>
      </c>
      <c r="D217" s="117" t="s">
        <v>12</v>
      </c>
      <c r="E217" s="117" t="s">
        <v>1108</v>
      </c>
      <c r="F217" s="117" t="s">
        <v>1109</v>
      </c>
      <c r="G217" s="117" t="s">
        <v>1110</v>
      </c>
      <c r="H217" s="117" t="s">
        <v>1111</v>
      </c>
      <c r="I217" s="117" t="s">
        <v>1112</v>
      </c>
    </row>
    <row r="218" spans="1:9" x14ac:dyDescent="0.25">
      <c r="A218" s="117" t="s">
        <v>168</v>
      </c>
      <c r="B218" s="118">
        <v>10234</v>
      </c>
      <c r="C218" s="117" t="s">
        <v>8788</v>
      </c>
      <c r="D218" s="117" t="s">
        <v>8777</v>
      </c>
      <c r="E218" s="117" t="s">
        <v>1113</v>
      </c>
      <c r="F218" s="117" t="s">
        <v>171</v>
      </c>
      <c r="G218" s="117" t="s">
        <v>1114</v>
      </c>
      <c r="H218" s="117" t="s">
        <v>5086</v>
      </c>
      <c r="I218" s="117" t="s">
        <v>1115</v>
      </c>
    </row>
    <row r="219" spans="1:9" x14ac:dyDescent="0.25">
      <c r="A219" s="117" t="s">
        <v>168</v>
      </c>
      <c r="B219" s="118">
        <v>10235</v>
      </c>
      <c r="C219" s="117" t="s">
        <v>1116</v>
      </c>
      <c r="D219" s="117" t="s">
        <v>12</v>
      </c>
      <c r="E219" s="117" t="s">
        <v>1117</v>
      </c>
      <c r="F219" s="117" t="s">
        <v>171</v>
      </c>
      <c r="G219" s="117" t="s">
        <v>1118</v>
      </c>
      <c r="H219" s="117" t="s">
        <v>1119</v>
      </c>
      <c r="I219" s="117" t="s">
        <v>1120</v>
      </c>
    </row>
    <row r="220" spans="1:9" x14ac:dyDescent="0.25">
      <c r="A220" s="117" t="s">
        <v>168</v>
      </c>
      <c r="B220" s="118">
        <v>10236</v>
      </c>
      <c r="C220" s="117" t="s">
        <v>1039</v>
      </c>
      <c r="D220" s="117" t="s">
        <v>12</v>
      </c>
      <c r="E220" s="117" t="s">
        <v>1121</v>
      </c>
      <c r="F220" s="117" t="s">
        <v>171</v>
      </c>
      <c r="G220" s="117" t="s">
        <v>1122</v>
      </c>
      <c r="H220" s="117" t="s">
        <v>1123</v>
      </c>
      <c r="I220" s="117" t="s">
        <v>1124</v>
      </c>
    </row>
    <row r="221" spans="1:9" x14ac:dyDescent="0.25">
      <c r="A221" s="117" t="s">
        <v>168</v>
      </c>
      <c r="B221" s="118">
        <v>10237</v>
      </c>
      <c r="C221" s="117" t="s">
        <v>1125</v>
      </c>
      <c r="D221" s="117" t="s">
        <v>6168</v>
      </c>
      <c r="E221" s="117" t="s">
        <v>1126</v>
      </c>
      <c r="F221" s="117" t="s">
        <v>171</v>
      </c>
      <c r="G221" s="117" t="s">
        <v>1127</v>
      </c>
      <c r="H221" s="117" t="s">
        <v>1128</v>
      </c>
      <c r="I221" s="117" t="s">
        <v>1129</v>
      </c>
    </row>
    <row r="222" spans="1:9" x14ac:dyDescent="0.25">
      <c r="A222" s="117" t="s">
        <v>168</v>
      </c>
      <c r="B222" s="118">
        <v>10238</v>
      </c>
      <c r="C222" s="117" t="s">
        <v>1130</v>
      </c>
      <c r="D222" s="117" t="s">
        <v>12</v>
      </c>
      <c r="E222" s="117" t="s">
        <v>720</v>
      </c>
      <c r="F222" s="117" t="s">
        <v>171</v>
      </c>
      <c r="G222" s="117" t="s">
        <v>1131</v>
      </c>
      <c r="H222" s="117" t="s">
        <v>1132</v>
      </c>
      <c r="I222" s="117" t="s">
        <v>1133</v>
      </c>
    </row>
    <row r="223" spans="1:9" x14ac:dyDescent="0.25">
      <c r="A223" s="117" t="s">
        <v>168</v>
      </c>
      <c r="B223" s="118">
        <v>10240</v>
      </c>
      <c r="C223" s="117" t="s">
        <v>4952</v>
      </c>
      <c r="D223" s="117" t="s">
        <v>7880</v>
      </c>
      <c r="E223" s="117" t="s">
        <v>1134</v>
      </c>
      <c r="F223" s="117" t="s">
        <v>171</v>
      </c>
      <c r="G223" s="117" t="s">
        <v>1135</v>
      </c>
      <c r="H223" s="117" t="s">
        <v>1137</v>
      </c>
      <c r="I223" s="117" t="s">
        <v>1136</v>
      </c>
    </row>
    <row r="224" spans="1:9" x14ac:dyDescent="0.25">
      <c r="A224" s="117" t="s">
        <v>168</v>
      </c>
      <c r="B224" s="118">
        <v>10241</v>
      </c>
      <c r="C224" s="117" t="s">
        <v>1138</v>
      </c>
      <c r="D224" s="117" t="s">
        <v>12</v>
      </c>
      <c r="E224" s="117" t="s">
        <v>1139</v>
      </c>
      <c r="F224" s="117" t="s">
        <v>171</v>
      </c>
      <c r="G224" s="117" t="s">
        <v>7854</v>
      </c>
      <c r="H224" s="117" t="s">
        <v>1140</v>
      </c>
      <c r="I224" s="117" t="s">
        <v>1141</v>
      </c>
    </row>
    <row r="225" spans="1:9" x14ac:dyDescent="0.25">
      <c r="A225" s="117" t="s">
        <v>168</v>
      </c>
      <c r="B225" s="118">
        <v>10242</v>
      </c>
      <c r="C225" s="117" t="s">
        <v>131</v>
      </c>
      <c r="D225" s="117" t="s">
        <v>5270</v>
      </c>
      <c r="E225" s="117" t="s">
        <v>1142</v>
      </c>
      <c r="F225" s="117" t="s">
        <v>171</v>
      </c>
      <c r="G225" s="117" t="s">
        <v>6169</v>
      </c>
      <c r="H225" s="117" t="s">
        <v>1143</v>
      </c>
      <c r="I225" s="117" t="s">
        <v>1144</v>
      </c>
    </row>
    <row r="226" spans="1:9" x14ac:dyDescent="0.25">
      <c r="A226" s="117" t="s">
        <v>168</v>
      </c>
      <c r="B226" s="118">
        <v>10243</v>
      </c>
      <c r="C226" s="117" t="s">
        <v>1145</v>
      </c>
      <c r="D226" s="117" t="s">
        <v>5252</v>
      </c>
      <c r="E226" s="117" t="s">
        <v>1146</v>
      </c>
      <c r="F226" s="117" t="s">
        <v>171</v>
      </c>
      <c r="G226" s="117" t="s">
        <v>1147</v>
      </c>
      <c r="H226" s="117" t="s">
        <v>1148</v>
      </c>
      <c r="I226" s="117" t="s">
        <v>1149</v>
      </c>
    </row>
    <row r="227" spans="1:9" x14ac:dyDescent="0.25">
      <c r="A227" s="117" t="s">
        <v>168</v>
      </c>
      <c r="B227" s="118">
        <v>10244</v>
      </c>
      <c r="C227" s="117" t="s">
        <v>1150</v>
      </c>
      <c r="D227" s="117" t="s">
        <v>12</v>
      </c>
      <c r="E227" s="117" t="s">
        <v>1151</v>
      </c>
      <c r="F227" s="117" t="s">
        <v>171</v>
      </c>
      <c r="G227" s="117" t="s">
        <v>1152</v>
      </c>
      <c r="H227" s="117" t="s">
        <v>1153</v>
      </c>
      <c r="I227" s="117" t="s">
        <v>1154</v>
      </c>
    </row>
    <row r="228" spans="1:9" x14ac:dyDescent="0.25">
      <c r="A228" s="117" t="s">
        <v>168</v>
      </c>
      <c r="B228" s="118">
        <v>10245</v>
      </c>
      <c r="C228" s="117" t="s">
        <v>1155</v>
      </c>
      <c r="D228" s="117" t="s">
        <v>12</v>
      </c>
      <c r="E228" s="117" t="s">
        <v>1156</v>
      </c>
      <c r="F228" s="117" t="s">
        <v>171</v>
      </c>
      <c r="G228" s="117" t="s">
        <v>1157</v>
      </c>
      <c r="H228" s="117" t="s">
        <v>1158</v>
      </c>
      <c r="I228" s="117" t="s">
        <v>1159</v>
      </c>
    </row>
    <row r="229" spans="1:9" x14ac:dyDescent="0.25">
      <c r="A229" s="117" t="s">
        <v>168</v>
      </c>
      <c r="B229" s="118">
        <v>10246</v>
      </c>
      <c r="C229" s="117" t="s">
        <v>143</v>
      </c>
      <c r="D229" s="117" t="s">
        <v>7881</v>
      </c>
      <c r="E229" s="117" t="s">
        <v>1160</v>
      </c>
      <c r="F229" s="117" t="s">
        <v>171</v>
      </c>
      <c r="G229" s="117" t="s">
        <v>1161</v>
      </c>
      <c r="H229" s="117" t="s">
        <v>1162</v>
      </c>
      <c r="I229" s="117" t="s">
        <v>1163</v>
      </c>
    </row>
    <row r="230" spans="1:9" x14ac:dyDescent="0.25">
      <c r="A230" s="117" t="s">
        <v>168</v>
      </c>
      <c r="B230" s="118">
        <v>10247</v>
      </c>
      <c r="C230" s="117" t="s">
        <v>1164</v>
      </c>
      <c r="D230" s="117" t="s">
        <v>6170</v>
      </c>
      <c r="E230" s="117" t="s">
        <v>1165</v>
      </c>
      <c r="F230" s="117" t="s">
        <v>171</v>
      </c>
      <c r="G230" s="117" t="s">
        <v>1166</v>
      </c>
      <c r="H230" s="117" t="s">
        <v>1167</v>
      </c>
      <c r="I230" s="117" t="s">
        <v>1168</v>
      </c>
    </row>
    <row r="231" spans="1:9" x14ac:dyDescent="0.25">
      <c r="A231" s="117" t="s">
        <v>168</v>
      </c>
      <c r="B231" s="118">
        <v>10248</v>
      </c>
      <c r="C231" s="117" t="s">
        <v>8996</v>
      </c>
      <c r="D231" s="117" t="s">
        <v>8997</v>
      </c>
      <c r="E231" s="117" t="s">
        <v>839</v>
      </c>
      <c r="F231" s="117" t="s">
        <v>171</v>
      </c>
      <c r="G231" s="117" t="s">
        <v>840</v>
      </c>
      <c r="H231" s="117" t="s">
        <v>8998</v>
      </c>
      <c r="I231" s="117" t="s">
        <v>1169</v>
      </c>
    </row>
    <row r="232" spans="1:9" x14ac:dyDescent="0.25">
      <c r="A232" s="117" t="s">
        <v>168</v>
      </c>
      <c r="B232" s="118">
        <v>10249</v>
      </c>
      <c r="C232" s="117" t="s">
        <v>1170</v>
      </c>
      <c r="D232" s="117" t="s">
        <v>12</v>
      </c>
      <c r="E232" s="117" t="s">
        <v>1171</v>
      </c>
      <c r="F232" s="117" t="s">
        <v>171</v>
      </c>
      <c r="G232" s="117" t="s">
        <v>216</v>
      </c>
      <c r="H232" s="117" t="s">
        <v>1172</v>
      </c>
      <c r="I232" s="117" t="s">
        <v>1173</v>
      </c>
    </row>
    <row r="233" spans="1:9" x14ac:dyDescent="0.25">
      <c r="A233" s="117" t="s">
        <v>168</v>
      </c>
      <c r="B233" s="118">
        <v>10250</v>
      </c>
      <c r="C233" s="117" t="s">
        <v>1174</v>
      </c>
      <c r="D233" s="117" t="s">
        <v>12</v>
      </c>
      <c r="E233" s="117" t="s">
        <v>1175</v>
      </c>
      <c r="F233" s="117" t="s">
        <v>375</v>
      </c>
      <c r="G233" s="117" t="s">
        <v>1176</v>
      </c>
      <c r="H233" s="117" t="s">
        <v>1177</v>
      </c>
      <c r="I233" s="117" t="s">
        <v>1178</v>
      </c>
    </row>
    <row r="234" spans="1:9" x14ac:dyDescent="0.25">
      <c r="A234" s="117" t="s">
        <v>168</v>
      </c>
      <c r="B234" s="118">
        <v>10251</v>
      </c>
      <c r="C234" s="117" t="s">
        <v>4501</v>
      </c>
      <c r="D234" s="117" t="s">
        <v>5294</v>
      </c>
      <c r="E234" s="117" t="s">
        <v>1179</v>
      </c>
      <c r="F234" s="117" t="s">
        <v>171</v>
      </c>
      <c r="G234" s="117" t="s">
        <v>845</v>
      </c>
      <c r="H234" s="117" t="s">
        <v>1180</v>
      </c>
      <c r="I234" s="117" t="s">
        <v>1181</v>
      </c>
    </row>
    <row r="235" spans="1:9" x14ac:dyDescent="0.25">
      <c r="A235" s="117" t="s">
        <v>168</v>
      </c>
      <c r="B235" s="118">
        <v>10252</v>
      </c>
      <c r="C235" s="117" t="s">
        <v>1182</v>
      </c>
      <c r="D235" s="117" t="s">
        <v>12</v>
      </c>
      <c r="E235" s="117" t="s">
        <v>1183</v>
      </c>
      <c r="F235" s="117" t="s">
        <v>171</v>
      </c>
      <c r="G235" s="117" t="s">
        <v>1184</v>
      </c>
      <c r="H235" s="117" t="s">
        <v>1185</v>
      </c>
      <c r="I235" s="117" t="s">
        <v>1186</v>
      </c>
    </row>
    <row r="236" spans="1:9" x14ac:dyDescent="0.25">
      <c r="A236" s="117" t="s">
        <v>168</v>
      </c>
      <c r="B236" s="118">
        <v>10253</v>
      </c>
      <c r="C236" s="117" t="s">
        <v>1187</v>
      </c>
      <c r="D236" s="117" t="s">
        <v>6246</v>
      </c>
      <c r="E236" s="117" t="s">
        <v>1045</v>
      </c>
      <c r="F236" s="117" t="s">
        <v>171</v>
      </c>
      <c r="G236" s="117" t="s">
        <v>1046</v>
      </c>
      <c r="H236" s="117" t="s">
        <v>1188</v>
      </c>
      <c r="I236" s="117" t="s">
        <v>1189</v>
      </c>
    </row>
    <row r="237" spans="1:9" x14ac:dyDescent="0.25">
      <c r="A237" s="117" t="s">
        <v>168</v>
      </c>
      <c r="B237" s="118">
        <v>10254</v>
      </c>
      <c r="C237" s="117" t="s">
        <v>1190</v>
      </c>
      <c r="D237" s="117" t="s">
        <v>12</v>
      </c>
      <c r="E237" s="117" t="s">
        <v>1191</v>
      </c>
      <c r="F237" s="117" t="s">
        <v>171</v>
      </c>
      <c r="G237" s="117" t="s">
        <v>1192</v>
      </c>
      <c r="H237" s="117" t="s">
        <v>1193</v>
      </c>
      <c r="I237" s="117" t="s">
        <v>1194</v>
      </c>
    </row>
    <row r="238" spans="1:9" x14ac:dyDescent="0.25">
      <c r="A238" s="117" t="s">
        <v>168</v>
      </c>
      <c r="B238" s="118">
        <v>10255</v>
      </c>
      <c r="C238" s="117" t="s">
        <v>1195</v>
      </c>
      <c r="D238" s="117" t="s">
        <v>7116</v>
      </c>
      <c r="E238" s="117" t="s">
        <v>1196</v>
      </c>
      <c r="F238" s="117" t="s">
        <v>171</v>
      </c>
      <c r="G238" s="117" t="s">
        <v>1197</v>
      </c>
      <c r="H238" s="117" t="s">
        <v>1198</v>
      </c>
      <c r="I238" s="117" t="s">
        <v>1199</v>
      </c>
    </row>
    <row r="239" spans="1:9" x14ac:dyDescent="0.25">
      <c r="A239" s="117" t="s">
        <v>168</v>
      </c>
      <c r="B239" s="118">
        <v>10256</v>
      </c>
      <c r="C239" s="117" t="s">
        <v>1200</v>
      </c>
      <c r="D239" s="117" t="s">
        <v>12</v>
      </c>
      <c r="E239" s="117" t="s">
        <v>410</v>
      </c>
      <c r="F239" s="117" t="s">
        <v>171</v>
      </c>
      <c r="G239" s="117" t="s">
        <v>1201</v>
      </c>
      <c r="H239" s="117" t="s">
        <v>1202</v>
      </c>
      <c r="I239" s="117" t="s">
        <v>459</v>
      </c>
    </row>
    <row r="240" spans="1:9" x14ac:dyDescent="0.25">
      <c r="A240" s="117" t="s">
        <v>168</v>
      </c>
      <c r="B240" s="118">
        <v>10257</v>
      </c>
      <c r="C240" s="117" t="s">
        <v>8382</v>
      </c>
      <c r="D240" s="117" t="s">
        <v>8583</v>
      </c>
      <c r="E240" s="117" t="s">
        <v>1014</v>
      </c>
      <c r="F240" s="117" t="s">
        <v>171</v>
      </c>
      <c r="G240" s="117" t="s">
        <v>1015</v>
      </c>
      <c r="H240" s="117" t="s">
        <v>1203</v>
      </c>
      <c r="I240" s="117" t="s">
        <v>1204</v>
      </c>
    </row>
    <row r="241" spans="1:9" x14ac:dyDescent="0.25">
      <c r="A241" s="117" t="s">
        <v>168</v>
      </c>
      <c r="B241" s="118">
        <v>10258</v>
      </c>
      <c r="C241" s="117" t="s">
        <v>7934</v>
      </c>
      <c r="D241" s="117" t="s">
        <v>7935</v>
      </c>
      <c r="E241" s="117" t="s">
        <v>1205</v>
      </c>
      <c r="F241" s="117" t="s">
        <v>171</v>
      </c>
      <c r="G241" s="117" t="s">
        <v>1206</v>
      </c>
      <c r="H241" s="117" t="s">
        <v>1207</v>
      </c>
      <c r="I241" s="117" t="s">
        <v>1208</v>
      </c>
    </row>
    <row r="242" spans="1:9" x14ac:dyDescent="0.25">
      <c r="A242" s="117" t="s">
        <v>168</v>
      </c>
      <c r="B242" s="118">
        <v>10259</v>
      </c>
      <c r="C242" s="117" t="s">
        <v>1209</v>
      </c>
      <c r="D242" s="117" t="s">
        <v>6171</v>
      </c>
      <c r="E242" s="117" t="s">
        <v>1210</v>
      </c>
      <c r="F242" s="117" t="s">
        <v>171</v>
      </c>
      <c r="G242" s="117" t="s">
        <v>6228</v>
      </c>
      <c r="H242" s="117" t="s">
        <v>4900</v>
      </c>
      <c r="I242" s="117" t="s">
        <v>1211</v>
      </c>
    </row>
    <row r="243" spans="1:9" x14ac:dyDescent="0.25">
      <c r="A243" s="117" t="s">
        <v>168</v>
      </c>
      <c r="B243" s="118">
        <v>10260</v>
      </c>
      <c r="C243" s="117" t="s">
        <v>1212</v>
      </c>
      <c r="D243" s="117" t="s">
        <v>7117</v>
      </c>
      <c r="E243" s="117" t="s">
        <v>263</v>
      </c>
      <c r="F243" s="117" t="s">
        <v>171</v>
      </c>
      <c r="G243" s="117" t="s">
        <v>264</v>
      </c>
      <c r="H243" s="117" t="s">
        <v>1213</v>
      </c>
      <c r="I243" s="117" t="s">
        <v>7118</v>
      </c>
    </row>
    <row r="244" spans="1:9" x14ac:dyDescent="0.25">
      <c r="A244" s="117" t="s">
        <v>168</v>
      </c>
      <c r="B244" s="118">
        <v>10261</v>
      </c>
      <c r="C244" s="117" t="s">
        <v>1214</v>
      </c>
      <c r="D244" s="117" t="s">
        <v>5915</v>
      </c>
      <c r="E244" s="117" t="s">
        <v>1215</v>
      </c>
      <c r="F244" s="117" t="s">
        <v>171</v>
      </c>
      <c r="G244" s="117" t="s">
        <v>344</v>
      </c>
      <c r="H244" s="117" t="s">
        <v>1216</v>
      </c>
      <c r="I244" s="117" t="s">
        <v>1217</v>
      </c>
    </row>
    <row r="245" spans="1:9" x14ac:dyDescent="0.25">
      <c r="A245" s="117" t="s">
        <v>168</v>
      </c>
      <c r="B245" s="118">
        <v>10262</v>
      </c>
      <c r="C245" s="117" t="s">
        <v>1218</v>
      </c>
      <c r="D245" s="117" t="s">
        <v>12</v>
      </c>
      <c r="E245" s="117" t="s">
        <v>1219</v>
      </c>
      <c r="F245" s="117" t="s">
        <v>171</v>
      </c>
      <c r="G245" s="117" t="s">
        <v>1220</v>
      </c>
      <c r="H245" s="117" t="s">
        <v>1221</v>
      </c>
      <c r="I245" s="117" t="s">
        <v>1222</v>
      </c>
    </row>
    <row r="246" spans="1:9" x14ac:dyDescent="0.25">
      <c r="A246" s="117" t="s">
        <v>168</v>
      </c>
      <c r="B246" s="118">
        <v>10263</v>
      </c>
      <c r="C246" s="117" t="s">
        <v>1223</v>
      </c>
      <c r="D246" s="117" t="s">
        <v>6016</v>
      </c>
      <c r="E246" s="117" t="s">
        <v>1036</v>
      </c>
      <c r="F246" s="117" t="s">
        <v>171</v>
      </c>
      <c r="G246" s="117" t="s">
        <v>1037</v>
      </c>
      <c r="H246" s="117" t="s">
        <v>1224</v>
      </c>
      <c r="I246" s="117" t="s">
        <v>1038</v>
      </c>
    </row>
    <row r="247" spans="1:9" x14ac:dyDescent="0.25">
      <c r="A247" s="117" t="s">
        <v>168</v>
      </c>
      <c r="B247" s="118">
        <v>10264</v>
      </c>
      <c r="C247" s="117" t="s">
        <v>139</v>
      </c>
      <c r="D247" s="117" t="s">
        <v>6172</v>
      </c>
      <c r="E247" s="117" t="s">
        <v>263</v>
      </c>
      <c r="F247" s="117" t="s">
        <v>171</v>
      </c>
      <c r="G247" s="117" t="s">
        <v>264</v>
      </c>
      <c r="H247" s="117" t="s">
        <v>1225</v>
      </c>
      <c r="I247" s="117" t="s">
        <v>1226</v>
      </c>
    </row>
    <row r="248" spans="1:9" x14ac:dyDescent="0.25">
      <c r="A248" s="117" t="s">
        <v>168</v>
      </c>
      <c r="B248" s="118">
        <v>10265</v>
      </c>
      <c r="C248" s="117" t="s">
        <v>124</v>
      </c>
      <c r="D248" s="117" t="s">
        <v>5508</v>
      </c>
      <c r="E248" s="117" t="s">
        <v>1227</v>
      </c>
      <c r="F248" s="117" t="s">
        <v>171</v>
      </c>
      <c r="G248" s="117" t="s">
        <v>1228</v>
      </c>
      <c r="H248" s="117" t="s">
        <v>1229</v>
      </c>
      <c r="I248" s="117" t="s">
        <v>1230</v>
      </c>
    </row>
    <row r="249" spans="1:9" x14ac:dyDescent="0.25">
      <c r="A249" s="117" t="s">
        <v>168</v>
      </c>
      <c r="B249" s="118">
        <v>10266</v>
      </c>
      <c r="C249" s="117" t="s">
        <v>1231</v>
      </c>
      <c r="D249" s="117" t="s">
        <v>12</v>
      </c>
      <c r="E249" s="117" t="s">
        <v>206</v>
      </c>
      <c r="F249" s="117" t="s">
        <v>171</v>
      </c>
      <c r="G249" s="117" t="s">
        <v>207</v>
      </c>
      <c r="H249" s="117" t="s">
        <v>208</v>
      </c>
      <c r="I249" s="117" t="s">
        <v>1232</v>
      </c>
    </row>
    <row r="250" spans="1:9" x14ac:dyDescent="0.25">
      <c r="A250" s="117" t="s">
        <v>168</v>
      </c>
      <c r="B250" s="118">
        <v>10267</v>
      </c>
      <c r="C250" s="117" t="s">
        <v>1233</v>
      </c>
      <c r="D250" s="117" t="s">
        <v>12</v>
      </c>
      <c r="E250" s="117" t="s">
        <v>1234</v>
      </c>
      <c r="F250" s="117" t="s">
        <v>171</v>
      </c>
      <c r="G250" s="117" t="s">
        <v>198</v>
      </c>
      <c r="H250" s="117" t="s">
        <v>1235</v>
      </c>
      <c r="I250" s="117" t="s">
        <v>1236</v>
      </c>
    </row>
    <row r="251" spans="1:9" x14ac:dyDescent="0.25">
      <c r="A251" s="117" t="s">
        <v>168</v>
      </c>
      <c r="B251" s="118">
        <v>10269</v>
      </c>
      <c r="C251" s="117" t="s">
        <v>1237</v>
      </c>
      <c r="D251" s="117" t="s">
        <v>12</v>
      </c>
      <c r="E251" s="117" t="s">
        <v>1238</v>
      </c>
      <c r="F251" s="117" t="s">
        <v>171</v>
      </c>
      <c r="G251" s="117" t="s">
        <v>1239</v>
      </c>
      <c r="H251" s="117" t="s">
        <v>1240</v>
      </c>
      <c r="I251" s="117" t="s">
        <v>1241</v>
      </c>
    </row>
    <row r="252" spans="1:9" x14ac:dyDescent="0.25">
      <c r="A252" s="117" t="s">
        <v>168</v>
      </c>
      <c r="B252" s="118">
        <v>10270</v>
      </c>
      <c r="C252" s="117" t="s">
        <v>1242</v>
      </c>
      <c r="D252" s="117" t="s">
        <v>12</v>
      </c>
      <c r="E252" s="117" t="s">
        <v>243</v>
      </c>
      <c r="F252" s="117" t="s">
        <v>171</v>
      </c>
      <c r="G252" s="117" t="s">
        <v>244</v>
      </c>
      <c r="H252" s="117" t="s">
        <v>278</v>
      </c>
      <c r="I252" s="117" t="s">
        <v>1243</v>
      </c>
    </row>
    <row r="253" spans="1:9" x14ac:dyDescent="0.25">
      <c r="A253" s="117" t="s">
        <v>168</v>
      </c>
      <c r="B253" s="118">
        <v>10271</v>
      </c>
      <c r="C253" s="117" t="s">
        <v>1244</v>
      </c>
      <c r="D253" s="117" t="s">
        <v>12</v>
      </c>
      <c r="E253" s="117" t="s">
        <v>347</v>
      </c>
      <c r="F253" s="117" t="s">
        <v>171</v>
      </c>
      <c r="G253" s="117" t="s">
        <v>1245</v>
      </c>
      <c r="H253" s="117" t="s">
        <v>1246</v>
      </c>
      <c r="I253" s="117" t="s">
        <v>1247</v>
      </c>
    </row>
    <row r="254" spans="1:9" x14ac:dyDescent="0.25">
      <c r="A254" s="117" t="s">
        <v>168</v>
      </c>
      <c r="B254" s="118">
        <v>10272</v>
      </c>
      <c r="C254" s="117" t="s">
        <v>1248</v>
      </c>
      <c r="D254" s="117" t="s">
        <v>6056</v>
      </c>
      <c r="E254" s="117" t="s">
        <v>1249</v>
      </c>
      <c r="F254" s="117" t="s">
        <v>171</v>
      </c>
      <c r="G254" s="117" t="s">
        <v>1250</v>
      </c>
      <c r="H254" s="117" t="s">
        <v>1251</v>
      </c>
      <c r="I254" s="117" t="s">
        <v>1252</v>
      </c>
    </row>
    <row r="255" spans="1:9" x14ac:dyDescent="0.25">
      <c r="A255" s="117" t="s">
        <v>168</v>
      </c>
      <c r="B255" s="118">
        <v>10273</v>
      </c>
      <c r="C255" s="117" t="s">
        <v>1253</v>
      </c>
      <c r="D255" s="117" t="s">
        <v>5834</v>
      </c>
      <c r="E255" s="117" t="s">
        <v>1254</v>
      </c>
      <c r="F255" s="117" t="s">
        <v>171</v>
      </c>
      <c r="G255" s="117" t="s">
        <v>1255</v>
      </c>
      <c r="H255" s="117" t="s">
        <v>1256</v>
      </c>
      <c r="I255" s="117" t="s">
        <v>1257</v>
      </c>
    </row>
    <row r="256" spans="1:9" x14ac:dyDescent="0.25">
      <c r="A256" s="117" t="s">
        <v>168</v>
      </c>
      <c r="B256" s="118">
        <v>10274</v>
      </c>
      <c r="C256" s="117" t="s">
        <v>7119</v>
      </c>
      <c r="D256" s="117" t="s">
        <v>5627</v>
      </c>
      <c r="E256" s="117" t="s">
        <v>1258</v>
      </c>
      <c r="F256" s="117" t="s">
        <v>171</v>
      </c>
      <c r="G256" s="117" t="s">
        <v>1259</v>
      </c>
      <c r="H256" s="117" t="s">
        <v>1260</v>
      </c>
      <c r="I256" s="117" t="s">
        <v>7120</v>
      </c>
    </row>
    <row r="257" spans="1:9" x14ac:dyDescent="0.25">
      <c r="A257" s="117" t="s">
        <v>168</v>
      </c>
      <c r="B257" s="118">
        <v>10275</v>
      </c>
      <c r="C257" s="117" t="s">
        <v>4953</v>
      </c>
      <c r="D257" s="117" t="s">
        <v>5268</v>
      </c>
      <c r="E257" s="117" t="s">
        <v>2751</v>
      </c>
      <c r="F257" s="117" t="s">
        <v>171</v>
      </c>
      <c r="G257" s="117" t="s">
        <v>770</v>
      </c>
      <c r="H257" s="117" t="s">
        <v>4954</v>
      </c>
      <c r="I257" s="117" t="s">
        <v>1261</v>
      </c>
    </row>
    <row r="258" spans="1:9" x14ac:dyDescent="0.25">
      <c r="A258" s="117" t="s">
        <v>168</v>
      </c>
      <c r="B258" s="118">
        <v>10276</v>
      </c>
      <c r="C258" s="117" t="s">
        <v>1262</v>
      </c>
      <c r="D258" s="117" t="s">
        <v>5289</v>
      </c>
      <c r="E258" s="117" t="s">
        <v>1263</v>
      </c>
      <c r="F258" s="117" t="s">
        <v>171</v>
      </c>
      <c r="G258" s="117" t="s">
        <v>1264</v>
      </c>
      <c r="H258" s="117" t="s">
        <v>1265</v>
      </c>
      <c r="I258" s="117" t="s">
        <v>1266</v>
      </c>
    </row>
    <row r="259" spans="1:9" x14ac:dyDescent="0.25">
      <c r="A259" s="117" t="s">
        <v>168</v>
      </c>
      <c r="B259" s="118">
        <v>10277</v>
      </c>
      <c r="C259" s="117" t="s">
        <v>4955</v>
      </c>
      <c r="D259" s="117" t="s">
        <v>5423</v>
      </c>
      <c r="E259" s="117" t="s">
        <v>1267</v>
      </c>
      <c r="F259" s="117" t="s">
        <v>171</v>
      </c>
      <c r="G259" s="117" t="s">
        <v>1268</v>
      </c>
      <c r="H259" s="117" t="s">
        <v>1269</v>
      </c>
      <c r="I259" s="117" t="s">
        <v>4643</v>
      </c>
    </row>
    <row r="260" spans="1:9" x14ac:dyDescent="0.25">
      <c r="A260" s="117" t="s">
        <v>168</v>
      </c>
      <c r="B260" s="118">
        <v>10280</v>
      </c>
      <c r="C260" s="117" t="s">
        <v>1270</v>
      </c>
      <c r="D260" s="117" t="s">
        <v>5758</v>
      </c>
      <c r="E260" s="117" t="s">
        <v>355</v>
      </c>
      <c r="F260" s="117" t="s">
        <v>171</v>
      </c>
      <c r="G260" s="117" t="s">
        <v>198</v>
      </c>
      <c r="H260" s="117" t="s">
        <v>1271</v>
      </c>
      <c r="I260" s="117" t="s">
        <v>1272</v>
      </c>
    </row>
    <row r="261" spans="1:9" x14ac:dyDescent="0.25">
      <c r="A261" s="117" t="s">
        <v>168</v>
      </c>
      <c r="B261" s="118">
        <v>10281</v>
      </c>
      <c r="C261" s="117" t="s">
        <v>1273</v>
      </c>
      <c r="D261" s="117" t="s">
        <v>6127</v>
      </c>
      <c r="E261" s="117" t="s">
        <v>854</v>
      </c>
      <c r="F261" s="117" t="s">
        <v>171</v>
      </c>
      <c r="G261" s="117" t="s">
        <v>1274</v>
      </c>
      <c r="H261" s="117" t="s">
        <v>1275</v>
      </c>
      <c r="I261" s="117" t="s">
        <v>1276</v>
      </c>
    </row>
    <row r="262" spans="1:9" x14ac:dyDescent="0.25">
      <c r="A262" s="117" t="s">
        <v>168</v>
      </c>
      <c r="B262" s="118">
        <v>10282</v>
      </c>
      <c r="C262" s="117" t="s">
        <v>1277</v>
      </c>
      <c r="D262" s="117" t="s">
        <v>5518</v>
      </c>
      <c r="E262" s="117" t="s">
        <v>1278</v>
      </c>
      <c r="F262" s="117" t="s">
        <v>171</v>
      </c>
      <c r="G262" s="117" t="s">
        <v>1279</v>
      </c>
      <c r="H262" s="117" t="s">
        <v>1280</v>
      </c>
      <c r="I262" s="117" t="s">
        <v>1281</v>
      </c>
    </row>
    <row r="263" spans="1:9" x14ac:dyDescent="0.25">
      <c r="A263" s="117" t="s">
        <v>168</v>
      </c>
      <c r="B263" s="118">
        <v>10283</v>
      </c>
      <c r="C263" s="117" t="s">
        <v>1282</v>
      </c>
      <c r="D263" s="117" t="s">
        <v>12</v>
      </c>
      <c r="E263" s="117" t="s">
        <v>1283</v>
      </c>
      <c r="F263" s="117" t="s">
        <v>171</v>
      </c>
      <c r="G263" s="117" t="s">
        <v>1284</v>
      </c>
      <c r="H263" s="117" t="s">
        <v>1285</v>
      </c>
      <c r="I263" s="117" t="s">
        <v>1286</v>
      </c>
    </row>
    <row r="264" spans="1:9" x14ac:dyDescent="0.25">
      <c r="A264" s="117" t="s">
        <v>168</v>
      </c>
      <c r="B264" s="118">
        <v>10284</v>
      </c>
      <c r="C264" s="117" t="s">
        <v>1287</v>
      </c>
      <c r="D264" s="117" t="s">
        <v>5505</v>
      </c>
      <c r="E264" s="117" t="s">
        <v>355</v>
      </c>
      <c r="F264" s="117" t="s">
        <v>171</v>
      </c>
      <c r="G264" s="117" t="s">
        <v>198</v>
      </c>
      <c r="H264" s="117" t="s">
        <v>9104</v>
      </c>
      <c r="I264" s="117" t="s">
        <v>1288</v>
      </c>
    </row>
    <row r="265" spans="1:9" x14ac:dyDescent="0.25">
      <c r="A265" s="117" t="s">
        <v>168</v>
      </c>
      <c r="B265" s="118">
        <v>10285</v>
      </c>
      <c r="C265" s="117" t="s">
        <v>1289</v>
      </c>
      <c r="D265" s="117" t="s">
        <v>5209</v>
      </c>
      <c r="E265" s="117" t="s">
        <v>1290</v>
      </c>
      <c r="F265" s="117" t="s">
        <v>171</v>
      </c>
      <c r="G265" s="117" t="s">
        <v>1291</v>
      </c>
      <c r="H265" s="117" t="s">
        <v>1292</v>
      </c>
      <c r="I265" s="117" t="s">
        <v>1293</v>
      </c>
    </row>
    <row r="266" spans="1:9" x14ac:dyDescent="0.25">
      <c r="A266" s="117" t="s">
        <v>168</v>
      </c>
      <c r="B266" s="118">
        <v>10286</v>
      </c>
      <c r="C266" s="117" t="s">
        <v>6173</v>
      </c>
      <c r="D266" s="117" t="s">
        <v>6174</v>
      </c>
      <c r="E266" s="117" t="s">
        <v>829</v>
      </c>
      <c r="F266" s="117" t="s">
        <v>171</v>
      </c>
      <c r="G266" s="117" t="s">
        <v>830</v>
      </c>
      <c r="H266" s="117" t="s">
        <v>1294</v>
      </c>
      <c r="I266" s="117" t="s">
        <v>1295</v>
      </c>
    </row>
    <row r="267" spans="1:9" x14ac:dyDescent="0.25">
      <c r="A267" s="117" t="s">
        <v>256</v>
      </c>
      <c r="B267" s="118">
        <v>10287</v>
      </c>
      <c r="C267" s="117" t="s">
        <v>1296</v>
      </c>
      <c r="D267" s="117" t="s">
        <v>5679</v>
      </c>
      <c r="E267" s="117" t="s">
        <v>1297</v>
      </c>
      <c r="F267" s="117" t="s">
        <v>171</v>
      </c>
      <c r="G267" s="117" t="s">
        <v>1298</v>
      </c>
      <c r="H267" s="117" t="s">
        <v>1299</v>
      </c>
      <c r="I267" s="117" t="s">
        <v>1300</v>
      </c>
    </row>
    <row r="268" spans="1:9" x14ac:dyDescent="0.25">
      <c r="A268" s="117" t="s">
        <v>168</v>
      </c>
      <c r="B268" s="118">
        <v>10288</v>
      </c>
      <c r="C268" s="117" t="s">
        <v>1301</v>
      </c>
      <c r="D268" s="117" t="s">
        <v>7068</v>
      </c>
      <c r="E268" s="117" t="s">
        <v>1302</v>
      </c>
      <c r="F268" s="117" t="s">
        <v>171</v>
      </c>
      <c r="G268" s="117" t="s">
        <v>1303</v>
      </c>
      <c r="H268" s="117" t="s">
        <v>1304</v>
      </c>
      <c r="I268" s="117" t="s">
        <v>1305</v>
      </c>
    </row>
    <row r="269" spans="1:9" x14ac:dyDescent="0.25">
      <c r="A269" s="117" t="s">
        <v>168</v>
      </c>
      <c r="B269" s="118">
        <v>10289</v>
      </c>
      <c r="C269" s="117" t="s">
        <v>1306</v>
      </c>
      <c r="D269" s="117" t="s">
        <v>12</v>
      </c>
      <c r="E269" s="117" t="s">
        <v>1029</v>
      </c>
      <c r="F269" s="117" t="s">
        <v>171</v>
      </c>
      <c r="G269" s="117" t="s">
        <v>1030</v>
      </c>
      <c r="H269" s="117" t="s">
        <v>1307</v>
      </c>
      <c r="I269" s="117" t="s">
        <v>1308</v>
      </c>
    </row>
    <row r="270" spans="1:9" x14ac:dyDescent="0.25">
      <c r="A270" s="117" t="s">
        <v>168</v>
      </c>
      <c r="B270" s="118">
        <v>10290</v>
      </c>
      <c r="C270" s="117" t="s">
        <v>1309</v>
      </c>
      <c r="D270" s="117" t="s">
        <v>6175</v>
      </c>
      <c r="E270" s="117" t="s">
        <v>854</v>
      </c>
      <c r="F270" s="117" t="s">
        <v>171</v>
      </c>
      <c r="G270" s="117" t="s">
        <v>6229</v>
      </c>
      <c r="H270" s="117" t="s">
        <v>1310</v>
      </c>
      <c r="I270" s="117" t="s">
        <v>1311</v>
      </c>
    </row>
    <row r="271" spans="1:9" x14ac:dyDescent="0.25">
      <c r="A271" s="117" t="s">
        <v>168</v>
      </c>
      <c r="B271" s="118">
        <v>10291</v>
      </c>
      <c r="C271" s="117" t="s">
        <v>1312</v>
      </c>
      <c r="D271" s="117" t="s">
        <v>5820</v>
      </c>
      <c r="E271" s="117" t="s">
        <v>1313</v>
      </c>
      <c r="F271" s="117" t="s">
        <v>171</v>
      </c>
      <c r="G271" s="117" t="s">
        <v>1314</v>
      </c>
      <c r="H271" s="117" t="s">
        <v>1315</v>
      </c>
      <c r="I271" s="117" t="s">
        <v>1316</v>
      </c>
    </row>
    <row r="272" spans="1:9" x14ac:dyDescent="0.25">
      <c r="A272" s="117" t="s">
        <v>168</v>
      </c>
      <c r="B272" s="118">
        <v>10292</v>
      </c>
      <c r="C272" s="117" t="s">
        <v>1317</v>
      </c>
      <c r="D272" s="117" t="s">
        <v>6533</v>
      </c>
      <c r="E272" s="117" t="s">
        <v>1318</v>
      </c>
      <c r="F272" s="117" t="s">
        <v>171</v>
      </c>
      <c r="G272" s="117" t="s">
        <v>1319</v>
      </c>
      <c r="H272" s="117" t="s">
        <v>1320</v>
      </c>
      <c r="I272" s="117" t="s">
        <v>1321</v>
      </c>
    </row>
    <row r="273" spans="1:9" x14ac:dyDescent="0.25">
      <c r="A273" s="117" t="s">
        <v>168</v>
      </c>
      <c r="B273" s="118">
        <v>10293</v>
      </c>
      <c r="C273" s="117" t="s">
        <v>1322</v>
      </c>
      <c r="D273" s="117" t="s">
        <v>5881</v>
      </c>
      <c r="E273" s="117" t="s">
        <v>1323</v>
      </c>
      <c r="F273" s="117" t="s">
        <v>171</v>
      </c>
      <c r="G273" s="117" t="s">
        <v>1324</v>
      </c>
      <c r="H273" s="117" t="s">
        <v>1325</v>
      </c>
      <c r="I273" s="117" t="s">
        <v>1326</v>
      </c>
    </row>
    <row r="274" spans="1:9" x14ac:dyDescent="0.25">
      <c r="A274" s="117" t="s">
        <v>168</v>
      </c>
      <c r="B274" s="118">
        <v>10294</v>
      </c>
      <c r="C274" s="117" t="s">
        <v>1327</v>
      </c>
      <c r="D274" s="117" t="s">
        <v>12</v>
      </c>
      <c r="E274" s="117" t="s">
        <v>364</v>
      </c>
      <c r="F274" s="117" t="s">
        <v>171</v>
      </c>
      <c r="G274" s="117" t="s">
        <v>365</v>
      </c>
      <c r="H274" s="117" t="s">
        <v>1328</v>
      </c>
      <c r="I274" s="117" t="s">
        <v>1329</v>
      </c>
    </row>
    <row r="275" spans="1:9" x14ac:dyDescent="0.25">
      <c r="A275" s="117" t="s">
        <v>168</v>
      </c>
      <c r="B275" s="118">
        <v>10296</v>
      </c>
      <c r="C275" s="117" t="s">
        <v>1330</v>
      </c>
      <c r="D275" s="117" t="s">
        <v>5286</v>
      </c>
      <c r="E275" s="117" t="s">
        <v>974</v>
      </c>
      <c r="F275" s="117" t="s">
        <v>171</v>
      </c>
      <c r="G275" s="117" t="s">
        <v>1331</v>
      </c>
      <c r="H275" s="117" t="s">
        <v>1332</v>
      </c>
      <c r="I275" s="117" t="s">
        <v>1333</v>
      </c>
    </row>
    <row r="276" spans="1:9" x14ac:dyDescent="0.25">
      <c r="A276" s="117" t="s">
        <v>168</v>
      </c>
      <c r="B276" s="118">
        <v>10297</v>
      </c>
      <c r="C276" s="117" t="s">
        <v>137</v>
      </c>
      <c r="D276" s="117" t="s">
        <v>5465</v>
      </c>
      <c r="E276" s="117" t="s">
        <v>548</v>
      </c>
      <c r="F276" s="117" t="s">
        <v>171</v>
      </c>
      <c r="G276" s="117" t="s">
        <v>549</v>
      </c>
      <c r="H276" s="117" t="s">
        <v>1335</v>
      </c>
      <c r="I276" s="117" t="s">
        <v>1336</v>
      </c>
    </row>
    <row r="277" spans="1:9" x14ac:dyDescent="0.25">
      <c r="A277" s="117" t="s">
        <v>168</v>
      </c>
      <c r="B277" s="118">
        <v>10298</v>
      </c>
      <c r="C277" s="117" t="s">
        <v>1337</v>
      </c>
      <c r="D277" s="117" t="s">
        <v>12</v>
      </c>
      <c r="E277" s="117" t="s">
        <v>798</v>
      </c>
      <c r="F277" s="117" t="s">
        <v>171</v>
      </c>
      <c r="G277" s="117" t="s">
        <v>799</v>
      </c>
      <c r="H277" s="117" t="s">
        <v>1338</v>
      </c>
      <c r="I277" s="117" t="s">
        <v>1339</v>
      </c>
    </row>
    <row r="278" spans="1:9" x14ac:dyDescent="0.25">
      <c r="A278" s="117" t="s">
        <v>168</v>
      </c>
      <c r="B278" s="118">
        <v>10299</v>
      </c>
      <c r="C278" s="117" t="s">
        <v>1340</v>
      </c>
      <c r="D278" s="117" t="s">
        <v>5222</v>
      </c>
      <c r="E278" s="117" t="s">
        <v>1341</v>
      </c>
      <c r="F278" s="117" t="s">
        <v>171</v>
      </c>
      <c r="G278" s="117" t="s">
        <v>1342</v>
      </c>
      <c r="H278" s="117" t="s">
        <v>1343</v>
      </c>
      <c r="I278" s="117" t="s">
        <v>1344</v>
      </c>
    </row>
    <row r="279" spans="1:9" x14ac:dyDescent="0.25">
      <c r="A279" s="117" t="s">
        <v>168</v>
      </c>
      <c r="B279" s="118">
        <v>10300</v>
      </c>
      <c r="C279" s="117" t="s">
        <v>1345</v>
      </c>
      <c r="D279" s="117" t="s">
        <v>12</v>
      </c>
      <c r="E279" s="117" t="s">
        <v>1346</v>
      </c>
      <c r="F279" s="117" t="s">
        <v>171</v>
      </c>
      <c r="G279" s="117" t="s">
        <v>1347</v>
      </c>
      <c r="H279" s="117" t="s">
        <v>1348</v>
      </c>
      <c r="I279" s="117" t="s">
        <v>1349</v>
      </c>
    </row>
    <row r="280" spans="1:9" x14ac:dyDescent="0.25">
      <c r="A280" s="117" t="s">
        <v>168</v>
      </c>
      <c r="B280" s="118">
        <v>10301</v>
      </c>
      <c r="C280" s="117" t="s">
        <v>1350</v>
      </c>
      <c r="D280" s="117" t="s">
        <v>5213</v>
      </c>
      <c r="E280" s="117" t="s">
        <v>1351</v>
      </c>
      <c r="F280" s="117" t="s">
        <v>171</v>
      </c>
      <c r="G280" s="117" t="s">
        <v>1352</v>
      </c>
      <c r="H280" s="117" t="s">
        <v>1353</v>
      </c>
      <c r="I280" s="117" t="s">
        <v>1354</v>
      </c>
    </row>
    <row r="281" spans="1:9" x14ac:dyDescent="0.25">
      <c r="A281" s="117" t="s">
        <v>168</v>
      </c>
      <c r="B281" s="118">
        <v>10302</v>
      </c>
      <c r="C281" s="117" t="s">
        <v>1355</v>
      </c>
      <c r="D281" s="117" t="s">
        <v>5642</v>
      </c>
      <c r="E281" s="117" t="s">
        <v>1356</v>
      </c>
      <c r="F281" s="117" t="s">
        <v>171</v>
      </c>
      <c r="G281" s="117" t="s">
        <v>1357</v>
      </c>
      <c r="H281" s="117" t="s">
        <v>1358</v>
      </c>
      <c r="I281" s="117" t="s">
        <v>1359</v>
      </c>
    </row>
    <row r="282" spans="1:9" x14ac:dyDescent="0.25">
      <c r="A282" s="117" t="s">
        <v>168</v>
      </c>
      <c r="B282" s="118">
        <v>10303</v>
      </c>
      <c r="C282" s="117" t="s">
        <v>1360</v>
      </c>
      <c r="D282" s="117" t="s">
        <v>5639</v>
      </c>
      <c r="E282" s="117" t="s">
        <v>569</v>
      </c>
      <c r="F282" s="117" t="s">
        <v>171</v>
      </c>
      <c r="G282" s="117" t="s">
        <v>198</v>
      </c>
      <c r="H282" s="117" t="s">
        <v>7699</v>
      </c>
      <c r="I282" s="117" t="s">
        <v>1361</v>
      </c>
    </row>
    <row r="283" spans="1:9" x14ac:dyDescent="0.25">
      <c r="A283" s="117" t="s">
        <v>168</v>
      </c>
      <c r="B283" s="118">
        <v>10304</v>
      </c>
      <c r="C283" s="117" t="s">
        <v>1362</v>
      </c>
      <c r="D283" s="117" t="s">
        <v>12</v>
      </c>
      <c r="E283" s="117" t="s">
        <v>1126</v>
      </c>
      <c r="F283" s="117" t="s">
        <v>171</v>
      </c>
      <c r="G283" s="117" t="s">
        <v>1127</v>
      </c>
      <c r="H283" s="117" t="s">
        <v>1363</v>
      </c>
      <c r="I283" s="117" t="s">
        <v>1364</v>
      </c>
    </row>
    <row r="284" spans="1:9" x14ac:dyDescent="0.25">
      <c r="A284" s="117" t="s">
        <v>168</v>
      </c>
      <c r="B284" s="118">
        <v>10307</v>
      </c>
      <c r="C284" s="117" t="s">
        <v>1365</v>
      </c>
      <c r="D284" s="117" t="s">
        <v>12</v>
      </c>
      <c r="E284" s="117" t="s">
        <v>1366</v>
      </c>
      <c r="F284" s="117" t="s">
        <v>171</v>
      </c>
      <c r="G284" s="117" t="s">
        <v>1367</v>
      </c>
      <c r="H284" s="117" t="s">
        <v>1368</v>
      </c>
      <c r="I284" s="117" t="s">
        <v>1369</v>
      </c>
    </row>
    <row r="285" spans="1:9" x14ac:dyDescent="0.25">
      <c r="A285" s="117" t="s">
        <v>168</v>
      </c>
      <c r="B285" s="118">
        <v>10308</v>
      </c>
      <c r="C285" s="117" t="s">
        <v>1370</v>
      </c>
      <c r="D285" s="117" t="s">
        <v>12</v>
      </c>
      <c r="E285" s="117" t="s">
        <v>1371</v>
      </c>
      <c r="F285" s="117" t="s">
        <v>171</v>
      </c>
      <c r="G285" s="117" t="s">
        <v>1372</v>
      </c>
      <c r="H285" s="117" t="s">
        <v>1373</v>
      </c>
      <c r="I285" s="117" t="s">
        <v>1374</v>
      </c>
    </row>
    <row r="286" spans="1:9" x14ac:dyDescent="0.25">
      <c r="A286" s="117" t="s">
        <v>168</v>
      </c>
      <c r="B286" s="118">
        <v>10309</v>
      </c>
      <c r="C286" s="117" t="s">
        <v>1375</v>
      </c>
      <c r="D286" s="117" t="s">
        <v>5652</v>
      </c>
      <c r="E286" s="117" t="s">
        <v>299</v>
      </c>
      <c r="F286" s="117" t="s">
        <v>171</v>
      </c>
      <c r="G286" s="117" t="s">
        <v>198</v>
      </c>
      <c r="H286" s="117" t="s">
        <v>1376</v>
      </c>
      <c r="I286" s="117" t="s">
        <v>1377</v>
      </c>
    </row>
    <row r="287" spans="1:9" x14ac:dyDescent="0.25">
      <c r="A287" s="117" t="s">
        <v>168</v>
      </c>
      <c r="B287" s="118">
        <v>10313</v>
      </c>
      <c r="C287" s="117" t="s">
        <v>1383</v>
      </c>
      <c r="D287" s="117" t="s">
        <v>12</v>
      </c>
      <c r="E287" s="117" t="s">
        <v>569</v>
      </c>
      <c r="F287" s="117" t="s">
        <v>171</v>
      </c>
      <c r="G287" s="117" t="s">
        <v>198</v>
      </c>
      <c r="H287" s="117" t="s">
        <v>6648</v>
      </c>
      <c r="I287" s="117" t="s">
        <v>1384</v>
      </c>
    </row>
    <row r="288" spans="1:9" x14ac:dyDescent="0.25">
      <c r="A288" s="117" t="s">
        <v>168</v>
      </c>
      <c r="B288" s="118">
        <v>10314</v>
      </c>
      <c r="C288" s="117" t="s">
        <v>1385</v>
      </c>
      <c r="D288" s="117" t="s">
        <v>6025</v>
      </c>
      <c r="E288" s="117" t="s">
        <v>1386</v>
      </c>
      <c r="F288" s="117" t="s">
        <v>171</v>
      </c>
      <c r="G288" s="117" t="s">
        <v>1387</v>
      </c>
      <c r="H288" s="117" t="s">
        <v>1388</v>
      </c>
      <c r="I288" s="117" t="s">
        <v>1389</v>
      </c>
    </row>
    <row r="289" spans="1:9" x14ac:dyDescent="0.25">
      <c r="A289" s="117" t="s">
        <v>256</v>
      </c>
      <c r="B289" s="118">
        <v>10315</v>
      </c>
      <c r="C289" s="117" t="s">
        <v>1390</v>
      </c>
      <c r="D289" s="117" t="s">
        <v>5497</v>
      </c>
      <c r="E289" s="117" t="s">
        <v>1391</v>
      </c>
      <c r="F289" s="117" t="s">
        <v>171</v>
      </c>
      <c r="G289" s="117" t="s">
        <v>1392</v>
      </c>
      <c r="H289" s="117" t="s">
        <v>1393</v>
      </c>
      <c r="I289" s="117" t="s">
        <v>1394</v>
      </c>
    </row>
    <row r="290" spans="1:9" x14ac:dyDescent="0.25">
      <c r="A290" s="117" t="s">
        <v>256</v>
      </c>
      <c r="B290" s="118">
        <v>10316</v>
      </c>
      <c r="C290" s="117" t="s">
        <v>4223</v>
      </c>
      <c r="D290" s="117" t="s">
        <v>5305</v>
      </c>
      <c r="E290" s="117" t="s">
        <v>1395</v>
      </c>
      <c r="F290" s="117" t="s">
        <v>171</v>
      </c>
      <c r="G290" s="117" t="s">
        <v>1396</v>
      </c>
      <c r="H290" s="117" t="s">
        <v>1397</v>
      </c>
      <c r="I290" s="117" t="s">
        <v>1398</v>
      </c>
    </row>
    <row r="291" spans="1:9" x14ac:dyDescent="0.25">
      <c r="A291" s="117" t="s">
        <v>256</v>
      </c>
      <c r="B291" s="118">
        <v>10317</v>
      </c>
      <c r="C291" s="117" t="s">
        <v>7121</v>
      </c>
      <c r="D291" s="117" t="s">
        <v>7122</v>
      </c>
      <c r="E291" s="117" t="s">
        <v>1399</v>
      </c>
      <c r="F291" s="117" t="s">
        <v>171</v>
      </c>
      <c r="G291" s="117" t="s">
        <v>1400</v>
      </c>
      <c r="H291" s="117" t="s">
        <v>7123</v>
      </c>
      <c r="I291" s="117" t="s">
        <v>1401</v>
      </c>
    </row>
    <row r="292" spans="1:9" x14ac:dyDescent="0.25">
      <c r="A292" s="117" t="s">
        <v>256</v>
      </c>
      <c r="B292" s="118">
        <v>10318</v>
      </c>
      <c r="C292" s="117" t="s">
        <v>1402</v>
      </c>
      <c r="D292" s="117" t="s">
        <v>6008</v>
      </c>
      <c r="E292" s="117" t="s">
        <v>774</v>
      </c>
      <c r="F292" s="117" t="s">
        <v>171</v>
      </c>
      <c r="G292" s="117" t="s">
        <v>775</v>
      </c>
      <c r="H292" s="117" t="s">
        <v>1403</v>
      </c>
      <c r="I292" s="117" t="s">
        <v>1404</v>
      </c>
    </row>
    <row r="293" spans="1:9" x14ac:dyDescent="0.25">
      <c r="A293" s="117" t="s">
        <v>256</v>
      </c>
      <c r="B293" s="118">
        <v>10319</v>
      </c>
      <c r="C293" s="117" t="s">
        <v>128</v>
      </c>
      <c r="D293" s="117" t="s">
        <v>6023</v>
      </c>
      <c r="E293" s="117" t="s">
        <v>1405</v>
      </c>
      <c r="F293" s="117" t="s">
        <v>171</v>
      </c>
      <c r="G293" s="117" t="s">
        <v>1406</v>
      </c>
      <c r="H293" s="117" t="s">
        <v>1407</v>
      </c>
      <c r="I293" s="117" t="s">
        <v>1408</v>
      </c>
    </row>
    <row r="294" spans="1:9" x14ac:dyDescent="0.25">
      <c r="A294" s="117" t="s">
        <v>256</v>
      </c>
      <c r="B294" s="118">
        <v>10320</v>
      </c>
      <c r="C294" s="117" t="s">
        <v>1409</v>
      </c>
      <c r="D294" s="117" t="s">
        <v>5495</v>
      </c>
      <c r="E294" s="117" t="s">
        <v>1410</v>
      </c>
      <c r="F294" s="117" t="s">
        <v>171</v>
      </c>
      <c r="G294" s="117" t="s">
        <v>1411</v>
      </c>
      <c r="H294" s="117" t="s">
        <v>1412</v>
      </c>
      <c r="I294" s="117" t="s">
        <v>1413</v>
      </c>
    </row>
    <row r="295" spans="1:9" x14ac:dyDescent="0.25">
      <c r="A295" s="117" t="s">
        <v>256</v>
      </c>
      <c r="B295" s="118">
        <v>10321</v>
      </c>
      <c r="C295" s="117" t="s">
        <v>6649</v>
      </c>
      <c r="D295" s="117" t="s">
        <v>7069</v>
      </c>
      <c r="E295" s="117" t="s">
        <v>825</v>
      </c>
      <c r="F295" s="117" t="s">
        <v>171</v>
      </c>
      <c r="G295" s="117" t="s">
        <v>1414</v>
      </c>
      <c r="H295" s="117" t="s">
        <v>1415</v>
      </c>
      <c r="I295" s="117" t="s">
        <v>1416</v>
      </c>
    </row>
    <row r="296" spans="1:9" x14ac:dyDescent="0.25">
      <c r="A296" s="117" t="s">
        <v>256</v>
      </c>
      <c r="B296" s="118">
        <v>10322</v>
      </c>
      <c r="C296" s="117" t="s">
        <v>1417</v>
      </c>
      <c r="D296" s="117" t="s">
        <v>5984</v>
      </c>
      <c r="E296" s="117" t="s">
        <v>774</v>
      </c>
      <c r="F296" s="117" t="s">
        <v>171</v>
      </c>
      <c r="G296" s="117" t="s">
        <v>775</v>
      </c>
      <c r="H296" s="117" t="s">
        <v>1418</v>
      </c>
      <c r="I296" s="117" t="s">
        <v>1419</v>
      </c>
    </row>
    <row r="297" spans="1:9" x14ac:dyDescent="0.25">
      <c r="A297" s="117" t="s">
        <v>256</v>
      </c>
      <c r="B297" s="118">
        <v>10323</v>
      </c>
      <c r="C297" s="117" t="s">
        <v>1420</v>
      </c>
      <c r="D297" s="117" t="s">
        <v>5210</v>
      </c>
      <c r="E297" s="117" t="s">
        <v>978</v>
      </c>
      <c r="F297" s="117" t="s">
        <v>171</v>
      </c>
      <c r="G297" s="117" t="s">
        <v>979</v>
      </c>
      <c r="H297" s="117" t="s">
        <v>1421</v>
      </c>
      <c r="I297" s="117" t="s">
        <v>1422</v>
      </c>
    </row>
    <row r="298" spans="1:9" x14ac:dyDescent="0.25">
      <c r="A298" s="117" t="s">
        <v>256</v>
      </c>
      <c r="B298" s="118">
        <v>10324</v>
      </c>
      <c r="C298" s="117" t="s">
        <v>1423</v>
      </c>
      <c r="D298" s="117" t="s">
        <v>5231</v>
      </c>
      <c r="E298" s="117" t="s">
        <v>1424</v>
      </c>
      <c r="F298" s="117" t="s">
        <v>171</v>
      </c>
      <c r="G298" s="117" t="s">
        <v>1425</v>
      </c>
      <c r="H298" s="117" t="s">
        <v>1426</v>
      </c>
      <c r="I298" s="117" t="s">
        <v>1427</v>
      </c>
    </row>
    <row r="299" spans="1:9" x14ac:dyDescent="0.25">
      <c r="A299" s="117" t="s">
        <v>256</v>
      </c>
      <c r="B299" s="118">
        <v>10325</v>
      </c>
      <c r="C299" s="117" t="s">
        <v>8727</v>
      </c>
      <c r="D299" s="117" t="s">
        <v>7124</v>
      </c>
      <c r="E299" s="117" t="s">
        <v>1428</v>
      </c>
      <c r="F299" s="117" t="s">
        <v>171</v>
      </c>
      <c r="G299" s="117" t="s">
        <v>8801</v>
      </c>
      <c r="H299" s="117" t="s">
        <v>1429</v>
      </c>
      <c r="I299" s="117" t="s">
        <v>1430</v>
      </c>
    </row>
    <row r="300" spans="1:9" x14ac:dyDescent="0.25">
      <c r="A300" s="117" t="s">
        <v>256</v>
      </c>
      <c r="B300" s="118">
        <v>10326</v>
      </c>
      <c r="C300" s="117" t="s">
        <v>7125</v>
      </c>
      <c r="D300" s="117" t="s">
        <v>6922</v>
      </c>
      <c r="E300" s="117" t="s">
        <v>1431</v>
      </c>
      <c r="F300" s="117" t="s">
        <v>171</v>
      </c>
      <c r="G300" s="117" t="s">
        <v>1432</v>
      </c>
      <c r="H300" s="117" t="s">
        <v>1433</v>
      </c>
      <c r="I300" s="117" t="s">
        <v>1434</v>
      </c>
    </row>
    <row r="301" spans="1:9" x14ac:dyDescent="0.25">
      <c r="A301" s="117" t="s">
        <v>256</v>
      </c>
      <c r="B301" s="118">
        <v>10327</v>
      </c>
      <c r="C301" s="117" t="s">
        <v>1435</v>
      </c>
      <c r="D301" s="117" t="s">
        <v>6230</v>
      </c>
      <c r="E301" s="117" t="s">
        <v>1436</v>
      </c>
      <c r="F301" s="117" t="s">
        <v>171</v>
      </c>
      <c r="G301" s="117" t="s">
        <v>1437</v>
      </c>
      <c r="H301" s="117" t="s">
        <v>1438</v>
      </c>
      <c r="I301" s="117" t="s">
        <v>1439</v>
      </c>
    </row>
    <row r="302" spans="1:9" x14ac:dyDescent="0.25">
      <c r="A302" s="117" t="s">
        <v>256</v>
      </c>
      <c r="B302" s="118">
        <v>10328</v>
      </c>
      <c r="C302" s="117" t="s">
        <v>1440</v>
      </c>
      <c r="D302" s="117" t="s">
        <v>5325</v>
      </c>
      <c r="E302" s="117" t="s">
        <v>1441</v>
      </c>
      <c r="F302" s="117" t="s">
        <v>171</v>
      </c>
      <c r="G302" s="117" t="s">
        <v>1442</v>
      </c>
      <c r="H302" s="117" t="s">
        <v>1443</v>
      </c>
      <c r="I302" s="117" t="s">
        <v>1444</v>
      </c>
    </row>
    <row r="303" spans="1:9" x14ac:dyDescent="0.25">
      <c r="A303" s="117" t="s">
        <v>256</v>
      </c>
      <c r="B303" s="118">
        <v>10329</v>
      </c>
      <c r="C303" s="117" t="s">
        <v>1445</v>
      </c>
      <c r="D303" s="117" t="s">
        <v>5574</v>
      </c>
      <c r="E303" s="117" t="s">
        <v>1446</v>
      </c>
      <c r="F303" s="117" t="s">
        <v>171</v>
      </c>
      <c r="G303" s="117" t="s">
        <v>1447</v>
      </c>
      <c r="H303" s="117" t="s">
        <v>1448</v>
      </c>
      <c r="I303" s="117" t="s">
        <v>1449</v>
      </c>
    </row>
    <row r="304" spans="1:9" x14ac:dyDescent="0.25">
      <c r="A304" s="117" t="s">
        <v>256</v>
      </c>
      <c r="B304" s="118">
        <v>10330</v>
      </c>
      <c r="C304" s="117" t="s">
        <v>1450</v>
      </c>
      <c r="D304" s="117" t="s">
        <v>6176</v>
      </c>
      <c r="E304" s="117" t="s">
        <v>398</v>
      </c>
      <c r="F304" s="117" t="s">
        <v>171</v>
      </c>
      <c r="G304" s="117" t="s">
        <v>399</v>
      </c>
      <c r="H304" s="117" t="s">
        <v>1451</v>
      </c>
      <c r="I304" s="117" t="s">
        <v>1452</v>
      </c>
    </row>
    <row r="305" spans="1:9" x14ac:dyDescent="0.25">
      <c r="A305" s="117" t="s">
        <v>256</v>
      </c>
      <c r="B305" s="118">
        <v>10331</v>
      </c>
      <c r="C305" s="117" t="s">
        <v>1453</v>
      </c>
      <c r="D305" s="117" t="s">
        <v>5992</v>
      </c>
      <c r="E305" s="117" t="s">
        <v>1454</v>
      </c>
      <c r="F305" s="117" t="s">
        <v>171</v>
      </c>
      <c r="G305" s="117" t="s">
        <v>1455</v>
      </c>
      <c r="H305" s="117" t="s">
        <v>1456</v>
      </c>
      <c r="I305" s="117" t="s">
        <v>1457</v>
      </c>
    </row>
    <row r="306" spans="1:9" x14ac:dyDescent="0.25">
      <c r="A306" s="117" t="s">
        <v>256</v>
      </c>
      <c r="B306" s="118">
        <v>10332</v>
      </c>
      <c r="C306" s="117" t="s">
        <v>1458</v>
      </c>
      <c r="D306" s="117" t="s">
        <v>5394</v>
      </c>
      <c r="E306" s="117" t="s">
        <v>1459</v>
      </c>
      <c r="F306" s="117" t="s">
        <v>171</v>
      </c>
      <c r="G306" s="117" t="s">
        <v>1460</v>
      </c>
      <c r="H306" s="117" t="s">
        <v>1461</v>
      </c>
      <c r="I306" s="117" t="s">
        <v>1462</v>
      </c>
    </row>
    <row r="307" spans="1:9" x14ac:dyDescent="0.25">
      <c r="A307" s="117" t="s">
        <v>256</v>
      </c>
      <c r="B307" s="118">
        <v>10333</v>
      </c>
      <c r="C307" s="117" t="s">
        <v>1463</v>
      </c>
      <c r="D307" s="117" t="s">
        <v>8937</v>
      </c>
      <c r="E307" s="117" t="s">
        <v>524</v>
      </c>
      <c r="F307" s="117" t="s">
        <v>171</v>
      </c>
      <c r="G307" s="117" t="s">
        <v>1464</v>
      </c>
      <c r="H307" s="117" t="s">
        <v>1465</v>
      </c>
      <c r="I307" s="117" t="s">
        <v>1466</v>
      </c>
    </row>
    <row r="308" spans="1:9" x14ac:dyDescent="0.25">
      <c r="A308" s="117" t="s">
        <v>256</v>
      </c>
      <c r="B308" s="118">
        <v>10334</v>
      </c>
      <c r="C308" s="117" t="s">
        <v>7126</v>
      </c>
      <c r="D308" s="117" t="s">
        <v>5277</v>
      </c>
      <c r="E308" s="117" t="s">
        <v>774</v>
      </c>
      <c r="F308" s="117" t="s">
        <v>171</v>
      </c>
      <c r="G308" s="117" t="s">
        <v>775</v>
      </c>
      <c r="H308" s="117" t="s">
        <v>1467</v>
      </c>
      <c r="I308" s="117" t="s">
        <v>1468</v>
      </c>
    </row>
    <row r="309" spans="1:9" x14ac:dyDescent="0.25">
      <c r="A309" s="117" t="s">
        <v>256</v>
      </c>
      <c r="B309" s="118">
        <v>10335</v>
      </c>
      <c r="C309" s="117" t="s">
        <v>1469</v>
      </c>
      <c r="D309" s="117" t="s">
        <v>5368</v>
      </c>
      <c r="E309" s="117" t="s">
        <v>743</v>
      </c>
      <c r="F309" s="117" t="s">
        <v>171</v>
      </c>
      <c r="G309" s="117" t="s">
        <v>744</v>
      </c>
      <c r="H309" s="117" t="s">
        <v>745</v>
      </c>
      <c r="I309" s="117" t="s">
        <v>1470</v>
      </c>
    </row>
    <row r="310" spans="1:9" x14ac:dyDescent="0.25">
      <c r="A310" s="117" t="s">
        <v>256</v>
      </c>
      <c r="B310" s="118">
        <v>10336</v>
      </c>
      <c r="C310" s="117" t="s">
        <v>1471</v>
      </c>
      <c r="D310" s="117" t="s">
        <v>5787</v>
      </c>
      <c r="E310" s="117" t="s">
        <v>1686</v>
      </c>
      <c r="F310" s="117" t="s">
        <v>171</v>
      </c>
      <c r="G310" s="117" t="s">
        <v>1687</v>
      </c>
      <c r="H310" s="117" t="s">
        <v>7127</v>
      </c>
      <c r="I310" s="117" t="s">
        <v>1472</v>
      </c>
    </row>
    <row r="311" spans="1:9" x14ac:dyDescent="0.25">
      <c r="A311" s="117" t="s">
        <v>256</v>
      </c>
      <c r="B311" s="118">
        <v>10337</v>
      </c>
      <c r="C311" s="117" t="s">
        <v>1473</v>
      </c>
      <c r="D311" s="117" t="s">
        <v>5338</v>
      </c>
      <c r="E311" s="117" t="s">
        <v>1474</v>
      </c>
      <c r="F311" s="117" t="s">
        <v>171</v>
      </c>
      <c r="G311" s="117" t="s">
        <v>1475</v>
      </c>
      <c r="H311" s="117" t="s">
        <v>1476</v>
      </c>
      <c r="I311" s="117" t="s">
        <v>1477</v>
      </c>
    </row>
    <row r="312" spans="1:9" x14ac:dyDescent="0.25">
      <c r="A312" s="117" t="s">
        <v>256</v>
      </c>
      <c r="B312" s="118">
        <v>10338</v>
      </c>
      <c r="C312" s="117" t="s">
        <v>1478</v>
      </c>
      <c r="D312" s="117" t="s">
        <v>5711</v>
      </c>
      <c r="E312" s="117" t="s">
        <v>1479</v>
      </c>
      <c r="F312" s="117" t="s">
        <v>171</v>
      </c>
      <c r="G312" s="117" t="s">
        <v>1480</v>
      </c>
      <c r="H312" s="117" t="s">
        <v>1481</v>
      </c>
      <c r="I312" s="117" t="s">
        <v>1482</v>
      </c>
    </row>
    <row r="313" spans="1:9" x14ac:dyDescent="0.25">
      <c r="A313" s="117" t="s">
        <v>256</v>
      </c>
      <c r="B313" s="118">
        <v>10339</v>
      </c>
      <c r="C313" s="117" t="s">
        <v>6650</v>
      </c>
      <c r="D313" s="117" t="s">
        <v>6651</v>
      </c>
      <c r="E313" s="117" t="s">
        <v>1483</v>
      </c>
      <c r="F313" s="117" t="s">
        <v>171</v>
      </c>
      <c r="G313" s="117" t="s">
        <v>6652</v>
      </c>
      <c r="H313" s="117" t="s">
        <v>6653</v>
      </c>
      <c r="I313" s="117" t="s">
        <v>1484</v>
      </c>
    </row>
    <row r="314" spans="1:9" x14ac:dyDescent="0.25">
      <c r="A314" s="117" t="s">
        <v>256</v>
      </c>
      <c r="B314" s="118">
        <v>10340</v>
      </c>
      <c r="C314" s="117" t="s">
        <v>1485</v>
      </c>
      <c r="D314" s="117" t="s">
        <v>5303</v>
      </c>
      <c r="E314" s="117" t="s">
        <v>1486</v>
      </c>
      <c r="F314" s="117" t="s">
        <v>171</v>
      </c>
      <c r="G314" s="117" t="s">
        <v>1487</v>
      </c>
      <c r="H314" s="117" t="s">
        <v>1488</v>
      </c>
      <c r="I314" s="117" t="s">
        <v>1489</v>
      </c>
    </row>
    <row r="315" spans="1:9" x14ac:dyDescent="0.25">
      <c r="A315" s="117" t="s">
        <v>256</v>
      </c>
      <c r="B315" s="118">
        <v>10341</v>
      </c>
      <c r="C315" s="117" t="s">
        <v>1490</v>
      </c>
      <c r="D315" s="117" t="s">
        <v>7128</v>
      </c>
      <c r="E315" s="117" t="s">
        <v>1491</v>
      </c>
      <c r="F315" s="117" t="s">
        <v>171</v>
      </c>
      <c r="G315" s="117" t="s">
        <v>816</v>
      </c>
      <c r="H315" s="117" t="s">
        <v>1492</v>
      </c>
      <c r="I315" s="117" t="s">
        <v>1493</v>
      </c>
    </row>
    <row r="316" spans="1:9" x14ac:dyDescent="0.25">
      <c r="A316" s="117" t="s">
        <v>256</v>
      </c>
      <c r="B316" s="118">
        <v>10342</v>
      </c>
      <c r="C316" s="117" t="s">
        <v>1494</v>
      </c>
      <c r="D316" s="117" t="s">
        <v>12</v>
      </c>
      <c r="E316" s="117" t="s">
        <v>1391</v>
      </c>
      <c r="F316" s="117" t="s">
        <v>171</v>
      </c>
      <c r="G316" s="117" t="s">
        <v>1392</v>
      </c>
      <c r="H316" s="117" t="s">
        <v>1495</v>
      </c>
      <c r="I316" s="117" t="s">
        <v>1496</v>
      </c>
    </row>
    <row r="317" spans="1:9" x14ac:dyDescent="0.25">
      <c r="A317" s="117" t="s">
        <v>256</v>
      </c>
      <c r="B317" s="118">
        <v>10343</v>
      </c>
      <c r="C317" s="117" t="s">
        <v>1497</v>
      </c>
      <c r="D317" s="117" t="s">
        <v>5530</v>
      </c>
      <c r="E317" s="117" t="s">
        <v>1498</v>
      </c>
      <c r="F317" s="117" t="s">
        <v>171</v>
      </c>
      <c r="G317" s="117" t="s">
        <v>1499</v>
      </c>
      <c r="H317" s="117" t="s">
        <v>8043</v>
      </c>
      <c r="I317" s="117" t="s">
        <v>1500</v>
      </c>
    </row>
    <row r="318" spans="1:9" x14ac:dyDescent="0.25">
      <c r="A318" s="117" t="s">
        <v>256</v>
      </c>
      <c r="B318" s="118">
        <v>10344</v>
      </c>
      <c r="C318" s="117" t="s">
        <v>1501</v>
      </c>
      <c r="D318" s="117" t="s">
        <v>7129</v>
      </c>
      <c r="E318" s="117" t="s">
        <v>1502</v>
      </c>
      <c r="F318" s="117" t="s">
        <v>171</v>
      </c>
      <c r="G318" s="117" t="s">
        <v>1503</v>
      </c>
      <c r="H318" s="117" t="s">
        <v>7130</v>
      </c>
      <c r="I318" s="117" t="s">
        <v>1504</v>
      </c>
    </row>
    <row r="319" spans="1:9" x14ac:dyDescent="0.25">
      <c r="A319" s="117" t="s">
        <v>256</v>
      </c>
      <c r="B319" s="118">
        <v>10345</v>
      </c>
      <c r="C319" s="117" t="s">
        <v>1505</v>
      </c>
      <c r="D319" s="117" t="s">
        <v>5931</v>
      </c>
      <c r="E319" s="117" t="s">
        <v>1506</v>
      </c>
      <c r="F319" s="117" t="s">
        <v>171</v>
      </c>
      <c r="G319" s="117" t="s">
        <v>1507</v>
      </c>
      <c r="H319" s="117" t="s">
        <v>1508</v>
      </c>
      <c r="I319" s="117" t="s">
        <v>1509</v>
      </c>
    </row>
    <row r="320" spans="1:9" x14ac:dyDescent="0.25">
      <c r="A320" s="117" t="s">
        <v>256</v>
      </c>
      <c r="B320" s="118">
        <v>10346</v>
      </c>
      <c r="C320" s="117" t="s">
        <v>8594</v>
      </c>
      <c r="D320" s="117" t="s">
        <v>5826</v>
      </c>
      <c r="E320" s="117" t="s">
        <v>895</v>
      </c>
      <c r="F320" s="117" t="s">
        <v>171</v>
      </c>
      <c r="G320" s="117" t="s">
        <v>896</v>
      </c>
      <c r="H320" s="117" t="s">
        <v>1510</v>
      </c>
      <c r="I320" s="117" t="s">
        <v>1511</v>
      </c>
    </row>
    <row r="321" spans="1:9" x14ac:dyDescent="0.25">
      <c r="A321" s="117" t="s">
        <v>256</v>
      </c>
      <c r="B321" s="118">
        <v>10347</v>
      </c>
      <c r="C321" s="117" t="s">
        <v>8339</v>
      </c>
      <c r="D321" s="117" t="s">
        <v>7070</v>
      </c>
      <c r="E321" s="117" t="s">
        <v>1391</v>
      </c>
      <c r="F321" s="117" t="s">
        <v>171</v>
      </c>
      <c r="G321" s="117" t="s">
        <v>1392</v>
      </c>
      <c r="H321" s="117" t="s">
        <v>1512</v>
      </c>
      <c r="I321" s="117" t="s">
        <v>1513</v>
      </c>
    </row>
    <row r="322" spans="1:9" x14ac:dyDescent="0.25">
      <c r="A322" s="117" t="s">
        <v>256</v>
      </c>
      <c r="B322" s="118">
        <v>10348</v>
      </c>
      <c r="C322" s="117" t="s">
        <v>1514</v>
      </c>
      <c r="D322" s="117" t="s">
        <v>5732</v>
      </c>
      <c r="E322" s="117" t="s">
        <v>774</v>
      </c>
      <c r="F322" s="117" t="s">
        <v>171</v>
      </c>
      <c r="G322" s="117" t="s">
        <v>775</v>
      </c>
      <c r="H322" s="117" t="s">
        <v>1515</v>
      </c>
      <c r="I322" s="117" t="s">
        <v>1516</v>
      </c>
    </row>
    <row r="323" spans="1:9" x14ac:dyDescent="0.25">
      <c r="A323" s="117" t="s">
        <v>256</v>
      </c>
      <c r="B323" s="118">
        <v>10349</v>
      </c>
      <c r="C323" s="117" t="s">
        <v>1517</v>
      </c>
      <c r="D323" s="117" t="s">
        <v>5340</v>
      </c>
      <c r="E323" s="117" t="s">
        <v>1474</v>
      </c>
      <c r="F323" s="117" t="s">
        <v>171</v>
      </c>
      <c r="G323" s="117" t="s">
        <v>1475</v>
      </c>
      <c r="H323" s="117" t="s">
        <v>1518</v>
      </c>
      <c r="I323" s="117" t="s">
        <v>1519</v>
      </c>
    </row>
    <row r="324" spans="1:9" x14ac:dyDescent="0.25">
      <c r="A324" s="117" t="s">
        <v>256</v>
      </c>
      <c r="B324" s="118">
        <v>10350</v>
      </c>
      <c r="C324" s="117" t="s">
        <v>1520</v>
      </c>
      <c r="D324" s="117" t="s">
        <v>5759</v>
      </c>
      <c r="E324" s="117" t="s">
        <v>1521</v>
      </c>
      <c r="F324" s="117" t="s">
        <v>171</v>
      </c>
      <c r="G324" s="117" t="s">
        <v>1522</v>
      </c>
      <c r="H324" s="117" t="s">
        <v>1523</v>
      </c>
      <c r="I324" s="117" t="s">
        <v>1524</v>
      </c>
    </row>
    <row r="325" spans="1:9" x14ac:dyDescent="0.25">
      <c r="A325" s="117" t="s">
        <v>256</v>
      </c>
      <c r="B325" s="118">
        <v>10351</v>
      </c>
      <c r="C325" s="117" t="s">
        <v>397</v>
      </c>
      <c r="D325" s="117" t="s">
        <v>6154</v>
      </c>
      <c r="E325" s="117" t="s">
        <v>398</v>
      </c>
      <c r="F325" s="117" t="s">
        <v>171</v>
      </c>
      <c r="G325" s="117" t="s">
        <v>399</v>
      </c>
      <c r="H325" s="117" t="s">
        <v>1525</v>
      </c>
      <c r="I325" s="117" t="s">
        <v>401</v>
      </c>
    </row>
    <row r="326" spans="1:9" x14ac:dyDescent="0.25">
      <c r="A326" s="117" t="s">
        <v>256</v>
      </c>
      <c r="B326" s="118">
        <v>10352</v>
      </c>
      <c r="C326" s="117" t="s">
        <v>1526</v>
      </c>
      <c r="D326" s="117" t="s">
        <v>5234</v>
      </c>
      <c r="E326" s="117" t="s">
        <v>1527</v>
      </c>
      <c r="F326" s="117" t="s">
        <v>171</v>
      </c>
      <c r="G326" s="117" t="s">
        <v>1528</v>
      </c>
      <c r="H326" s="117" t="s">
        <v>1529</v>
      </c>
      <c r="I326" s="117" t="s">
        <v>1530</v>
      </c>
    </row>
    <row r="327" spans="1:9" x14ac:dyDescent="0.25">
      <c r="A327" s="117" t="s">
        <v>256</v>
      </c>
      <c r="B327" s="118">
        <v>10353</v>
      </c>
      <c r="C327" s="117" t="s">
        <v>1531</v>
      </c>
      <c r="D327" s="117" t="s">
        <v>5781</v>
      </c>
      <c r="E327" s="117" t="s">
        <v>1532</v>
      </c>
      <c r="F327" s="117" t="s">
        <v>171</v>
      </c>
      <c r="G327" s="117" t="s">
        <v>1533</v>
      </c>
      <c r="H327" s="117" t="s">
        <v>1534</v>
      </c>
      <c r="I327" s="117" t="s">
        <v>1535</v>
      </c>
    </row>
    <row r="328" spans="1:9" x14ac:dyDescent="0.25">
      <c r="A328" s="117" t="s">
        <v>256</v>
      </c>
      <c r="B328" s="118">
        <v>10354</v>
      </c>
      <c r="C328" s="117" t="s">
        <v>1536</v>
      </c>
      <c r="D328" s="117" t="s">
        <v>12</v>
      </c>
      <c r="E328" s="117" t="s">
        <v>1537</v>
      </c>
      <c r="F328" s="117" t="s">
        <v>171</v>
      </c>
      <c r="G328" s="117" t="s">
        <v>1538</v>
      </c>
      <c r="H328" s="117" t="s">
        <v>1539</v>
      </c>
      <c r="I328" s="117" t="s">
        <v>1540</v>
      </c>
    </row>
    <row r="329" spans="1:9" x14ac:dyDescent="0.25">
      <c r="A329" s="117" t="s">
        <v>256</v>
      </c>
      <c r="B329" s="118">
        <v>10355</v>
      </c>
      <c r="C329" s="117" t="s">
        <v>1541</v>
      </c>
      <c r="D329" s="117" t="s">
        <v>6177</v>
      </c>
      <c r="E329" s="117" t="s">
        <v>1542</v>
      </c>
      <c r="F329" s="117" t="s">
        <v>171</v>
      </c>
      <c r="G329" s="117" t="s">
        <v>399</v>
      </c>
      <c r="H329" s="117" t="s">
        <v>1543</v>
      </c>
      <c r="I329" s="117" t="s">
        <v>1544</v>
      </c>
    </row>
    <row r="330" spans="1:9" x14ac:dyDescent="0.25">
      <c r="A330" s="117" t="s">
        <v>256</v>
      </c>
      <c r="B330" s="118">
        <v>10356</v>
      </c>
      <c r="C330" s="117" t="s">
        <v>1545</v>
      </c>
      <c r="D330" s="117" t="s">
        <v>5838</v>
      </c>
      <c r="E330" s="117" t="s">
        <v>1546</v>
      </c>
      <c r="F330" s="117" t="s">
        <v>171</v>
      </c>
      <c r="G330" s="117" t="s">
        <v>1547</v>
      </c>
      <c r="H330" s="117" t="s">
        <v>1548</v>
      </c>
      <c r="I330" s="117" t="s">
        <v>1549</v>
      </c>
    </row>
    <row r="331" spans="1:9" x14ac:dyDescent="0.25">
      <c r="A331" s="117" t="s">
        <v>256</v>
      </c>
      <c r="B331" s="118">
        <v>10357</v>
      </c>
      <c r="C331" s="117" t="s">
        <v>8087</v>
      </c>
      <c r="D331" s="117" t="s">
        <v>5199</v>
      </c>
      <c r="E331" s="117" t="s">
        <v>1550</v>
      </c>
      <c r="F331" s="117" t="s">
        <v>171</v>
      </c>
      <c r="G331" s="117" t="s">
        <v>949</v>
      </c>
      <c r="H331" s="117" t="s">
        <v>1551</v>
      </c>
      <c r="I331" s="117" t="s">
        <v>1552</v>
      </c>
    </row>
    <row r="332" spans="1:9" x14ac:dyDescent="0.25">
      <c r="A332" s="117" t="s">
        <v>256</v>
      </c>
      <c r="B332" s="118">
        <v>10358</v>
      </c>
      <c r="C332" s="117" t="s">
        <v>1553</v>
      </c>
      <c r="D332" s="117" t="s">
        <v>6178</v>
      </c>
      <c r="E332" s="117" t="s">
        <v>1554</v>
      </c>
      <c r="F332" s="117" t="s">
        <v>171</v>
      </c>
      <c r="G332" s="117" t="s">
        <v>1555</v>
      </c>
      <c r="H332" s="117" t="s">
        <v>1556</v>
      </c>
      <c r="I332" s="117" t="s">
        <v>1557</v>
      </c>
    </row>
    <row r="333" spans="1:9" x14ac:dyDescent="0.25">
      <c r="A333" s="117" t="s">
        <v>256</v>
      </c>
      <c r="B333" s="118">
        <v>10359</v>
      </c>
      <c r="C333" s="117" t="s">
        <v>1558</v>
      </c>
      <c r="D333" s="117" t="s">
        <v>6080</v>
      </c>
      <c r="E333" s="117" t="s">
        <v>1559</v>
      </c>
      <c r="F333" s="117" t="s">
        <v>171</v>
      </c>
      <c r="G333" s="117" t="s">
        <v>1560</v>
      </c>
      <c r="H333" s="117" t="s">
        <v>1561</v>
      </c>
      <c r="I333" s="117" t="s">
        <v>1562</v>
      </c>
    </row>
    <row r="334" spans="1:9" x14ac:dyDescent="0.25">
      <c r="A334" s="117" t="s">
        <v>256</v>
      </c>
      <c r="B334" s="118">
        <v>10360</v>
      </c>
      <c r="C334" s="117" t="s">
        <v>1563</v>
      </c>
      <c r="D334" s="117" t="s">
        <v>5648</v>
      </c>
      <c r="E334" s="117" t="s">
        <v>1564</v>
      </c>
      <c r="F334" s="117" t="s">
        <v>171</v>
      </c>
      <c r="G334" s="117" t="s">
        <v>1565</v>
      </c>
      <c r="H334" s="117" t="s">
        <v>1566</v>
      </c>
      <c r="I334" s="117" t="s">
        <v>1567</v>
      </c>
    </row>
    <row r="335" spans="1:9" x14ac:dyDescent="0.25">
      <c r="A335" s="117" t="s">
        <v>256</v>
      </c>
      <c r="B335" s="118">
        <v>10361</v>
      </c>
      <c r="C335" s="117" t="s">
        <v>1568</v>
      </c>
      <c r="D335" s="117" t="s">
        <v>9090</v>
      </c>
      <c r="E335" s="117" t="s">
        <v>1569</v>
      </c>
      <c r="F335" s="117" t="s">
        <v>171</v>
      </c>
      <c r="G335" s="117" t="s">
        <v>1570</v>
      </c>
      <c r="H335" s="117" t="s">
        <v>1571</v>
      </c>
      <c r="I335" s="117" t="s">
        <v>1572</v>
      </c>
    </row>
    <row r="336" spans="1:9" x14ac:dyDescent="0.25">
      <c r="A336" s="117" t="s">
        <v>256</v>
      </c>
      <c r="B336" s="118">
        <v>10362</v>
      </c>
      <c r="C336" s="117" t="s">
        <v>1573</v>
      </c>
      <c r="D336" s="117" t="s">
        <v>12</v>
      </c>
      <c r="E336" s="117" t="s">
        <v>1574</v>
      </c>
      <c r="F336" s="117" t="s">
        <v>171</v>
      </c>
      <c r="G336" s="117" t="s">
        <v>1575</v>
      </c>
      <c r="H336" s="117" t="s">
        <v>1576</v>
      </c>
      <c r="I336" s="117" t="s">
        <v>1577</v>
      </c>
    </row>
    <row r="337" spans="1:9" x14ac:dyDescent="0.25">
      <c r="A337" s="117" t="s">
        <v>168</v>
      </c>
      <c r="B337" s="118">
        <v>10363</v>
      </c>
      <c r="C337" s="117" t="s">
        <v>1578</v>
      </c>
      <c r="D337" s="117" t="s">
        <v>5615</v>
      </c>
      <c r="E337" s="117" t="s">
        <v>1579</v>
      </c>
      <c r="F337" s="117" t="s">
        <v>171</v>
      </c>
      <c r="G337" s="117" t="s">
        <v>1580</v>
      </c>
      <c r="H337" s="117" t="s">
        <v>1581</v>
      </c>
      <c r="I337" s="117" t="s">
        <v>1582</v>
      </c>
    </row>
    <row r="338" spans="1:9" x14ac:dyDescent="0.25">
      <c r="A338" s="117" t="s">
        <v>256</v>
      </c>
      <c r="B338" s="118">
        <v>10364</v>
      </c>
      <c r="C338" s="117" t="s">
        <v>1583</v>
      </c>
      <c r="D338" s="117" t="s">
        <v>12</v>
      </c>
      <c r="E338" s="117" t="s">
        <v>1584</v>
      </c>
      <c r="F338" s="117" t="s">
        <v>171</v>
      </c>
      <c r="G338" s="117" t="s">
        <v>1585</v>
      </c>
      <c r="H338" s="117" t="s">
        <v>1586</v>
      </c>
      <c r="I338" s="117" t="s">
        <v>1587</v>
      </c>
    </row>
    <row r="339" spans="1:9" x14ac:dyDescent="0.25">
      <c r="A339" s="117" t="s">
        <v>256</v>
      </c>
      <c r="B339" s="118">
        <v>10365</v>
      </c>
      <c r="C339" s="117" t="s">
        <v>1588</v>
      </c>
      <c r="D339" s="117" t="s">
        <v>6084</v>
      </c>
      <c r="E339" s="117" t="s">
        <v>1589</v>
      </c>
      <c r="F339" s="117" t="s">
        <v>171</v>
      </c>
      <c r="G339" s="117" t="s">
        <v>5054</v>
      </c>
      <c r="H339" s="117" t="s">
        <v>6476</v>
      </c>
      <c r="I339" s="117" t="s">
        <v>1590</v>
      </c>
    </row>
    <row r="340" spans="1:9" x14ac:dyDescent="0.25">
      <c r="A340" s="117" t="s">
        <v>256</v>
      </c>
      <c r="B340" s="118">
        <v>10366</v>
      </c>
      <c r="C340" s="117" t="s">
        <v>1591</v>
      </c>
      <c r="D340" s="117" t="s">
        <v>8506</v>
      </c>
      <c r="E340" s="117" t="s">
        <v>1592</v>
      </c>
      <c r="F340" s="117" t="s">
        <v>171</v>
      </c>
      <c r="G340" s="117" t="s">
        <v>1593</v>
      </c>
      <c r="H340" s="117" t="s">
        <v>1594</v>
      </c>
      <c r="I340" s="117" t="s">
        <v>1595</v>
      </c>
    </row>
    <row r="341" spans="1:9" x14ac:dyDescent="0.25">
      <c r="A341" s="117" t="s">
        <v>256</v>
      </c>
      <c r="B341" s="118">
        <v>10367</v>
      </c>
      <c r="C341" s="117" t="s">
        <v>1596</v>
      </c>
      <c r="D341" s="117" t="s">
        <v>5262</v>
      </c>
      <c r="E341" s="117" t="s">
        <v>1491</v>
      </c>
      <c r="F341" s="117" t="s">
        <v>171</v>
      </c>
      <c r="G341" s="117" t="s">
        <v>816</v>
      </c>
      <c r="H341" s="117" t="s">
        <v>1597</v>
      </c>
      <c r="I341" s="117" t="s">
        <v>1598</v>
      </c>
    </row>
    <row r="342" spans="1:9" x14ac:dyDescent="0.25">
      <c r="A342" s="117" t="s">
        <v>256</v>
      </c>
      <c r="B342" s="118">
        <v>10368</v>
      </c>
      <c r="C342" s="117" t="s">
        <v>1599</v>
      </c>
      <c r="D342" s="117" t="s">
        <v>12</v>
      </c>
      <c r="E342" s="117" t="s">
        <v>1600</v>
      </c>
      <c r="F342" s="117" t="s">
        <v>171</v>
      </c>
      <c r="G342" s="117" t="s">
        <v>1601</v>
      </c>
      <c r="H342" s="117" t="s">
        <v>1602</v>
      </c>
      <c r="I342" s="117" t="s">
        <v>1603</v>
      </c>
    </row>
    <row r="343" spans="1:9" x14ac:dyDescent="0.25">
      <c r="A343" s="117" t="s">
        <v>256</v>
      </c>
      <c r="B343" s="118">
        <v>10369</v>
      </c>
      <c r="C343" s="117" t="s">
        <v>1604</v>
      </c>
      <c r="D343" s="117" t="s">
        <v>6083</v>
      </c>
      <c r="E343" s="117" t="s">
        <v>825</v>
      </c>
      <c r="F343" s="117" t="s">
        <v>171</v>
      </c>
      <c r="G343" s="117" t="s">
        <v>826</v>
      </c>
      <c r="H343" s="117" t="s">
        <v>1605</v>
      </c>
      <c r="I343" s="117" t="s">
        <v>1606</v>
      </c>
    </row>
    <row r="344" spans="1:9" x14ac:dyDescent="0.25">
      <c r="A344" s="117" t="s">
        <v>256</v>
      </c>
      <c r="B344" s="118">
        <v>10370</v>
      </c>
      <c r="C344" s="117" t="s">
        <v>1607</v>
      </c>
      <c r="D344" s="117" t="s">
        <v>12</v>
      </c>
      <c r="E344" s="117" t="s">
        <v>1608</v>
      </c>
      <c r="F344" s="117" t="s">
        <v>171</v>
      </c>
      <c r="G344" s="117" t="s">
        <v>1861</v>
      </c>
      <c r="H344" s="117" t="s">
        <v>1609</v>
      </c>
      <c r="I344" s="117" t="s">
        <v>1610</v>
      </c>
    </row>
    <row r="345" spans="1:9" x14ac:dyDescent="0.25">
      <c r="A345" s="117" t="s">
        <v>256</v>
      </c>
      <c r="B345" s="118">
        <v>10371</v>
      </c>
      <c r="C345" s="117" t="s">
        <v>125</v>
      </c>
      <c r="D345" s="117" t="s">
        <v>6179</v>
      </c>
      <c r="E345" s="117" t="s">
        <v>398</v>
      </c>
      <c r="F345" s="117" t="s">
        <v>171</v>
      </c>
      <c r="G345" s="117" t="s">
        <v>399</v>
      </c>
      <c r="H345" s="117" t="s">
        <v>1611</v>
      </c>
      <c r="I345" s="117" t="s">
        <v>1612</v>
      </c>
    </row>
    <row r="346" spans="1:9" x14ac:dyDescent="0.25">
      <c r="A346" s="117" t="s">
        <v>256</v>
      </c>
      <c r="B346" s="118">
        <v>10372</v>
      </c>
      <c r="C346" s="117" t="s">
        <v>1613</v>
      </c>
      <c r="D346" s="117" t="s">
        <v>5298</v>
      </c>
      <c r="E346" s="117" t="s">
        <v>258</v>
      </c>
      <c r="F346" s="117" t="s">
        <v>171</v>
      </c>
      <c r="G346" s="117" t="s">
        <v>1614</v>
      </c>
      <c r="H346" s="117" t="s">
        <v>1615</v>
      </c>
      <c r="I346" s="117" t="s">
        <v>1616</v>
      </c>
    </row>
    <row r="347" spans="1:9" x14ac:dyDescent="0.25">
      <c r="A347" s="117" t="s">
        <v>256</v>
      </c>
      <c r="B347" s="118">
        <v>10373</v>
      </c>
      <c r="C347" s="117" t="s">
        <v>1617</v>
      </c>
      <c r="D347" s="117" t="s">
        <v>5870</v>
      </c>
      <c r="E347" s="117" t="s">
        <v>1479</v>
      </c>
      <c r="F347" s="117" t="s">
        <v>171</v>
      </c>
      <c r="G347" s="117" t="s">
        <v>1618</v>
      </c>
      <c r="H347" s="117" t="s">
        <v>1619</v>
      </c>
      <c r="I347" s="117" t="s">
        <v>1620</v>
      </c>
    </row>
    <row r="348" spans="1:9" x14ac:dyDescent="0.25">
      <c r="A348" s="117" t="s">
        <v>256</v>
      </c>
      <c r="B348" s="118">
        <v>10374</v>
      </c>
      <c r="C348" s="117" t="s">
        <v>1621</v>
      </c>
      <c r="D348" s="117" t="s">
        <v>6180</v>
      </c>
      <c r="E348" s="117" t="s">
        <v>1521</v>
      </c>
      <c r="F348" s="117" t="s">
        <v>171</v>
      </c>
      <c r="G348" s="117" t="s">
        <v>2213</v>
      </c>
      <c r="H348" s="117" t="s">
        <v>7882</v>
      </c>
      <c r="I348" s="117" t="s">
        <v>1622</v>
      </c>
    </row>
    <row r="349" spans="1:9" x14ac:dyDescent="0.25">
      <c r="A349" s="117" t="s">
        <v>256</v>
      </c>
      <c r="B349" s="118">
        <v>10375</v>
      </c>
      <c r="C349" s="117" t="s">
        <v>8159</v>
      </c>
      <c r="D349" s="117" t="s">
        <v>6564</v>
      </c>
      <c r="E349" s="117" t="s">
        <v>1623</v>
      </c>
      <c r="F349" s="117" t="s">
        <v>171</v>
      </c>
      <c r="G349" s="117" t="s">
        <v>1624</v>
      </c>
      <c r="H349" s="117" t="s">
        <v>1625</v>
      </c>
      <c r="I349" s="117" t="s">
        <v>1626</v>
      </c>
    </row>
    <row r="350" spans="1:9" x14ac:dyDescent="0.25">
      <c r="A350" s="117" t="s">
        <v>256</v>
      </c>
      <c r="B350" s="118">
        <v>10376</v>
      </c>
      <c r="C350" s="117" t="s">
        <v>1627</v>
      </c>
      <c r="D350" s="117" t="s">
        <v>6140</v>
      </c>
      <c r="E350" s="117" t="s">
        <v>1628</v>
      </c>
      <c r="F350" s="117" t="s">
        <v>171</v>
      </c>
      <c r="G350" s="117" t="s">
        <v>1629</v>
      </c>
      <c r="H350" s="117" t="s">
        <v>1630</v>
      </c>
      <c r="I350" s="117" t="s">
        <v>1631</v>
      </c>
    </row>
    <row r="351" spans="1:9" x14ac:dyDescent="0.25">
      <c r="A351" s="117" t="s">
        <v>256</v>
      </c>
      <c r="B351" s="118">
        <v>10377</v>
      </c>
      <c r="C351" s="117" t="s">
        <v>7131</v>
      </c>
      <c r="D351" s="117" t="s">
        <v>5397</v>
      </c>
      <c r="E351" s="117" t="s">
        <v>1632</v>
      </c>
      <c r="F351" s="117" t="s">
        <v>171</v>
      </c>
      <c r="G351" s="117" t="s">
        <v>1633</v>
      </c>
      <c r="H351" s="117" t="s">
        <v>7132</v>
      </c>
      <c r="I351" s="117" t="s">
        <v>1634</v>
      </c>
    </row>
    <row r="352" spans="1:9" x14ac:dyDescent="0.25">
      <c r="A352" s="117" t="s">
        <v>256</v>
      </c>
      <c r="B352" s="118">
        <v>10378</v>
      </c>
      <c r="C352" s="117" t="s">
        <v>1635</v>
      </c>
      <c r="D352" s="117" t="s">
        <v>12</v>
      </c>
      <c r="E352" s="117" t="s">
        <v>1632</v>
      </c>
      <c r="F352" s="117" t="s">
        <v>171</v>
      </c>
      <c r="G352" s="117" t="s">
        <v>1633</v>
      </c>
      <c r="H352" s="117" t="s">
        <v>1636</v>
      </c>
      <c r="I352" s="117" t="s">
        <v>1634</v>
      </c>
    </row>
    <row r="353" spans="1:9" x14ac:dyDescent="0.25">
      <c r="A353" s="117" t="s">
        <v>256</v>
      </c>
      <c r="B353" s="118">
        <v>10379</v>
      </c>
      <c r="C353" s="117" t="s">
        <v>1637</v>
      </c>
      <c r="D353" s="117" t="s">
        <v>5257</v>
      </c>
      <c r="E353" s="117" t="s">
        <v>774</v>
      </c>
      <c r="F353" s="117" t="s">
        <v>171</v>
      </c>
      <c r="G353" s="117" t="s">
        <v>775</v>
      </c>
      <c r="H353" s="117" t="s">
        <v>1638</v>
      </c>
      <c r="I353" s="117" t="s">
        <v>1639</v>
      </c>
    </row>
    <row r="354" spans="1:9" x14ac:dyDescent="0.25">
      <c r="A354" s="117" t="s">
        <v>256</v>
      </c>
      <c r="B354" s="118">
        <v>10380</v>
      </c>
      <c r="C354" s="117" t="s">
        <v>153</v>
      </c>
      <c r="D354" s="117" t="s">
        <v>5427</v>
      </c>
      <c r="E354" s="117" t="s">
        <v>1640</v>
      </c>
      <c r="F354" s="117" t="s">
        <v>171</v>
      </c>
      <c r="G354" s="117" t="s">
        <v>1641</v>
      </c>
      <c r="H354" s="117" t="s">
        <v>1642</v>
      </c>
      <c r="I354" s="117" t="s">
        <v>1643</v>
      </c>
    </row>
    <row r="355" spans="1:9" x14ac:dyDescent="0.25">
      <c r="A355" s="117" t="s">
        <v>256</v>
      </c>
      <c r="B355" s="118">
        <v>10381</v>
      </c>
      <c r="C355" s="117" t="s">
        <v>1644</v>
      </c>
      <c r="D355" s="117" t="s">
        <v>6181</v>
      </c>
      <c r="E355" s="117" t="s">
        <v>1645</v>
      </c>
      <c r="F355" s="117" t="s">
        <v>171</v>
      </c>
      <c r="G355" s="117" t="s">
        <v>1646</v>
      </c>
      <c r="H355" s="117" t="s">
        <v>1647</v>
      </c>
      <c r="I355" s="117" t="s">
        <v>1648</v>
      </c>
    </row>
    <row r="356" spans="1:9" x14ac:dyDescent="0.25">
      <c r="A356" s="117" t="s">
        <v>256</v>
      </c>
      <c r="B356" s="118">
        <v>10382</v>
      </c>
      <c r="C356" s="117" t="s">
        <v>1649</v>
      </c>
      <c r="D356" s="117" t="s">
        <v>7892</v>
      </c>
      <c r="E356" s="117" t="s">
        <v>1650</v>
      </c>
      <c r="F356" s="117" t="s">
        <v>171</v>
      </c>
      <c r="G356" s="117" t="s">
        <v>1651</v>
      </c>
      <c r="H356" s="117" t="s">
        <v>1652</v>
      </c>
      <c r="I356" s="117" t="s">
        <v>1653</v>
      </c>
    </row>
    <row r="357" spans="1:9" x14ac:dyDescent="0.25">
      <c r="A357" s="117" t="s">
        <v>256</v>
      </c>
      <c r="B357" s="118">
        <v>10383</v>
      </c>
      <c r="C357" s="117" t="s">
        <v>1654</v>
      </c>
      <c r="D357" s="117" t="s">
        <v>5235</v>
      </c>
      <c r="E357" s="117" t="s">
        <v>1655</v>
      </c>
      <c r="F357" s="117" t="s">
        <v>171</v>
      </c>
      <c r="G357" s="117" t="s">
        <v>1455</v>
      </c>
      <c r="H357" s="117" t="s">
        <v>1656</v>
      </c>
      <c r="I357" s="117" t="s">
        <v>1657</v>
      </c>
    </row>
    <row r="358" spans="1:9" x14ac:dyDescent="0.25">
      <c r="A358" s="117" t="s">
        <v>256</v>
      </c>
      <c r="B358" s="118">
        <v>10384</v>
      </c>
      <c r="C358" s="117" t="s">
        <v>1658</v>
      </c>
      <c r="D358" s="117" t="s">
        <v>5585</v>
      </c>
      <c r="E358" s="117" t="s">
        <v>1659</v>
      </c>
      <c r="F358" s="117" t="s">
        <v>171</v>
      </c>
      <c r="G358" s="117" t="s">
        <v>1660</v>
      </c>
      <c r="H358" s="117" t="s">
        <v>1661</v>
      </c>
      <c r="I358" s="117" t="s">
        <v>1662</v>
      </c>
    </row>
    <row r="359" spans="1:9" x14ac:dyDescent="0.25">
      <c r="A359" s="117" t="s">
        <v>256</v>
      </c>
      <c r="B359" s="118">
        <v>10386</v>
      </c>
      <c r="C359" s="117" t="s">
        <v>1663</v>
      </c>
      <c r="D359" s="117" t="s">
        <v>12</v>
      </c>
      <c r="E359" s="117" t="s">
        <v>603</v>
      </c>
      <c r="F359" s="117" t="s">
        <v>171</v>
      </c>
      <c r="G359" s="117" t="s">
        <v>1664</v>
      </c>
      <c r="H359" s="117" t="s">
        <v>1665</v>
      </c>
      <c r="I359" s="117" t="s">
        <v>1666</v>
      </c>
    </row>
    <row r="360" spans="1:9" x14ac:dyDescent="0.25">
      <c r="A360" s="117" t="s">
        <v>256</v>
      </c>
      <c r="B360" s="118">
        <v>10387</v>
      </c>
      <c r="C360" s="117" t="s">
        <v>7133</v>
      </c>
      <c r="D360" s="117" t="s">
        <v>5358</v>
      </c>
      <c r="E360" s="117" t="s">
        <v>6942</v>
      </c>
      <c r="F360" s="117" t="s">
        <v>171</v>
      </c>
      <c r="G360" s="117" t="s">
        <v>6943</v>
      </c>
      <c r="H360" s="117" t="s">
        <v>8967</v>
      </c>
      <c r="I360" s="117" t="s">
        <v>1669</v>
      </c>
    </row>
    <row r="361" spans="1:9" x14ac:dyDescent="0.25">
      <c r="A361" s="117" t="s">
        <v>256</v>
      </c>
      <c r="B361" s="118">
        <v>10388</v>
      </c>
      <c r="C361" s="117" t="s">
        <v>1670</v>
      </c>
      <c r="D361" s="117" t="s">
        <v>5232</v>
      </c>
      <c r="E361" s="117" t="s">
        <v>1671</v>
      </c>
      <c r="F361" s="117" t="s">
        <v>171</v>
      </c>
      <c r="G361" s="117" t="s">
        <v>1672</v>
      </c>
      <c r="H361" s="117" t="s">
        <v>1673</v>
      </c>
      <c r="I361" s="117" t="s">
        <v>1674</v>
      </c>
    </row>
    <row r="362" spans="1:9" x14ac:dyDescent="0.25">
      <c r="A362" s="117" t="s">
        <v>256</v>
      </c>
      <c r="B362" s="118">
        <v>10389</v>
      </c>
      <c r="C362" s="117" t="s">
        <v>1675</v>
      </c>
      <c r="D362" s="117" t="s">
        <v>8002</v>
      </c>
      <c r="E362" s="117" t="s">
        <v>1676</v>
      </c>
      <c r="F362" s="117" t="s">
        <v>171</v>
      </c>
      <c r="G362" s="117" t="s">
        <v>1677</v>
      </c>
      <c r="H362" s="117" t="s">
        <v>1678</v>
      </c>
      <c r="I362" s="117" t="s">
        <v>1679</v>
      </c>
    </row>
    <row r="363" spans="1:9" x14ac:dyDescent="0.25">
      <c r="A363" s="117" t="s">
        <v>168</v>
      </c>
      <c r="B363" s="118">
        <v>10390</v>
      </c>
      <c r="C363" s="117" t="s">
        <v>1680</v>
      </c>
      <c r="D363" s="117" t="s">
        <v>5470</v>
      </c>
      <c r="E363" s="117" t="s">
        <v>1681</v>
      </c>
      <c r="F363" s="117" t="s">
        <v>171</v>
      </c>
      <c r="G363" s="117" t="s">
        <v>1682</v>
      </c>
      <c r="H363" s="117" t="s">
        <v>1683</v>
      </c>
      <c r="I363" s="117" t="s">
        <v>1684</v>
      </c>
    </row>
    <row r="364" spans="1:9" x14ac:dyDescent="0.25">
      <c r="A364" s="117" t="s">
        <v>256</v>
      </c>
      <c r="B364" s="118">
        <v>10391</v>
      </c>
      <c r="C364" s="117" t="s">
        <v>1685</v>
      </c>
      <c r="D364" s="117" t="s">
        <v>7134</v>
      </c>
      <c r="E364" s="117" t="s">
        <v>1686</v>
      </c>
      <c r="F364" s="117" t="s">
        <v>171</v>
      </c>
      <c r="G364" s="117" t="s">
        <v>1687</v>
      </c>
      <c r="H364" s="117" t="s">
        <v>1688</v>
      </c>
      <c r="I364" s="117" t="s">
        <v>1689</v>
      </c>
    </row>
    <row r="365" spans="1:9" x14ac:dyDescent="0.25">
      <c r="A365" s="117" t="s">
        <v>256</v>
      </c>
      <c r="B365" s="118">
        <v>10392</v>
      </c>
      <c r="C365" s="117" t="s">
        <v>8550</v>
      </c>
      <c r="D365" s="117" t="s">
        <v>8551</v>
      </c>
      <c r="E365" s="117" t="s">
        <v>1690</v>
      </c>
      <c r="F365" s="117" t="s">
        <v>171</v>
      </c>
      <c r="G365" s="117" t="s">
        <v>1691</v>
      </c>
      <c r="H365" s="117" t="s">
        <v>8552</v>
      </c>
      <c r="I365" s="117" t="s">
        <v>8553</v>
      </c>
    </row>
    <row r="366" spans="1:9" x14ac:dyDescent="0.25">
      <c r="A366" s="117" t="s">
        <v>256</v>
      </c>
      <c r="B366" s="118">
        <v>10393</v>
      </c>
      <c r="C366" s="117" t="s">
        <v>4316</v>
      </c>
      <c r="D366" s="117" t="s">
        <v>6077</v>
      </c>
      <c r="E366" s="117" t="s">
        <v>1640</v>
      </c>
      <c r="F366" s="117" t="s">
        <v>171</v>
      </c>
      <c r="G366" s="117" t="s">
        <v>1641</v>
      </c>
      <c r="H366" s="117" t="s">
        <v>1692</v>
      </c>
      <c r="I366" s="117" t="s">
        <v>1693</v>
      </c>
    </row>
    <row r="367" spans="1:9" x14ac:dyDescent="0.25">
      <c r="A367" s="117" t="s">
        <v>256</v>
      </c>
      <c r="B367" s="118">
        <v>10394</v>
      </c>
      <c r="C367" s="117" t="s">
        <v>7135</v>
      </c>
      <c r="D367" s="117" t="s">
        <v>12</v>
      </c>
      <c r="E367" s="117" t="s">
        <v>1694</v>
      </c>
      <c r="F367" s="117" t="s">
        <v>171</v>
      </c>
      <c r="G367" s="117" t="s">
        <v>1695</v>
      </c>
      <c r="H367" s="117" t="s">
        <v>7136</v>
      </c>
      <c r="I367" s="117" t="s">
        <v>1696</v>
      </c>
    </row>
    <row r="368" spans="1:9" x14ac:dyDescent="0.25">
      <c r="A368" s="117" t="s">
        <v>256</v>
      </c>
      <c r="B368" s="118">
        <v>10395</v>
      </c>
      <c r="C368" s="117" t="s">
        <v>1697</v>
      </c>
      <c r="D368" s="117" t="s">
        <v>5701</v>
      </c>
      <c r="E368" s="117" t="s">
        <v>1698</v>
      </c>
      <c r="F368" s="117" t="s">
        <v>171</v>
      </c>
      <c r="G368" s="117" t="s">
        <v>1699</v>
      </c>
      <c r="H368" s="117" t="s">
        <v>4556</v>
      </c>
      <c r="I368" s="117" t="s">
        <v>1700</v>
      </c>
    </row>
    <row r="369" spans="1:9" x14ac:dyDescent="0.25">
      <c r="A369" s="117" t="s">
        <v>256</v>
      </c>
      <c r="B369" s="118">
        <v>10396</v>
      </c>
      <c r="C369" s="117" t="s">
        <v>1701</v>
      </c>
      <c r="D369" s="117" t="s">
        <v>5739</v>
      </c>
      <c r="E369" s="117" t="s">
        <v>774</v>
      </c>
      <c r="F369" s="117" t="s">
        <v>171</v>
      </c>
      <c r="G369" s="117" t="s">
        <v>1702</v>
      </c>
      <c r="H369" s="117" t="s">
        <v>1703</v>
      </c>
      <c r="I369" s="117" t="s">
        <v>1704</v>
      </c>
    </row>
    <row r="370" spans="1:9" x14ac:dyDescent="0.25">
      <c r="A370" s="117" t="s">
        <v>256</v>
      </c>
      <c r="B370" s="118">
        <v>10397</v>
      </c>
      <c r="C370" s="117" t="s">
        <v>1705</v>
      </c>
      <c r="D370" s="117" t="s">
        <v>5646</v>
      </c>
      <c r="E370" s="117" t="s">
        <v>1706</v>
      </c>
      <c r="F370" s="117" t="s">
        <v>171</v>
      </c>
      <c r="G370" s="117" t="s">
        <v>1707</v>
      </c>
      <c r="H370" s="117" t="s">
        <v>1708</v>
      </c>
      <c r="I370" s="117" t="s">
        <v>1709</v>
      </c>
    </row>
    <row r="371" spans="1:9" x14ac:dyDescent="0.25">
      <c r="A371" s="117" t="s">
        <v>256</v>
      </c>
      <c r="B371" s="118">
        <v>10398</v>
      </c>
      <c r="C371" s="117" t="s">
        <v>7028</v>
      </c>
      <c r="D371" s="117" t="s">
        <v>5681</v>
      </c>
      <c r="E371" s="117" t="s">
        <v>1710</v>
      </c>
      <c r="F371" s="117" t="s">
        <v>171</v>
      </c>
      <c r="G371" s="117" t="s">
        <v>1711</v>
      </c>
      <c r="H371" s="117" t="s">
        <v>1712</v>
      </c>
      <c r="I371" s="117" t="s">
        <v>1713</v>
      </c>
    </row>
    <row r="372" spans="1:9" x14ac:dyDescent="0.25">
      <c r="A372" s="117" t="s">
        <v>256</v>
      </c>
      <c r="B372" s="118">
        <v>10399</v>
      </c>
      <c r="C372" s="117" t="s">
        <v>1714</v>
      </c>
      <c r="D372" s="117" t="s">
        <v>6051</v>
      </c>
      <c r="E372" s="117" t="s">
        <v>1715</v>
      </c>
      <c r="F372" s="117" t="s">
        <v>171</v>
      </c>
      <c r="G372" s="117" t="s">
        <v>1716</v>
      </c>
      <c r="H372" s="117" t="s">
        <v>1717</v>
      </c>
      <c r="I372" s="117" t="s">
        <v>1718</v>
      </c>
    </row>
    <row r="373" spans="1:9" x14ac:dyDescent="0.25">
      <c r="A373" s="117" t="s">
        <v>256</v>
      </c>
      <c r="B373" s="118">
        <v>10400</v>
      </c>
      <c r="C373" s="117" t="s">
        <v>1719</v>
      </c>
      <c r="D373" s="117" t="s">
        <v>5837</v>
      </c>
      <c r="E373" s="117" t="s">
        <v>524</v>
      </c>
      <c r="F373" s="117" t="s">
        <v>171</v>
      </c>
      <c r="G373" s="117" t="s">
        <v>1720</v>
      </c>
      <c r="H373" s="117" t="s">
        <v>1721</v>
      </c>
      <c r="I373" s="117" t="s">
        <v>1722</v>
      </c>
    </row>
    <row r="374" spans="1:9" x14ac:dyDescent="0.25">
      <c r="A374" s="117" t="s">
        <v>256</v>
      </c>
      <c r="B374" s="118">
        <v>10401</v>
      </c>
      <c r="C374" s="117" t="s">
        <v>133</v>
      </c>
      <c r="D374" s="117" t="s">
        <v>5808</v>
      </c>
      <c r="E374" s="117" t="s">
        <v>2360</v>
      </c>
      <c r="F374" s="117" t="s">
        <v>171</v>
      </c>
      <c r="G374" s="117" t="s">
        <v>4469</v>
      </c>
      <c r="H374" s="117" t="s">
        <v>4470</v>
      </c>
      <c r="I374" s="117" t="s">
        <v>1725</v>
      </c>
    </row>
    <row r="375" spans="1:9" x14ac:dyDescent="0.25">
      <c r="A375" s="117" t="s">
        <v>256</v>
      </c>
      <c r="B375" s="118">
        <v>10402</v>
      </c>
      <c r="C375" s="117" t="s">
        <v>1726</v>
      </c>
      <c r="D375" s="117" t="s">
        <v>5866</v>
      </c>
      <c r="E375" s="117" t="s">
        <v>1727</v>
      </c>
      <c r="F375" s="117" t="s">
        <v>171</v>
      </c>
      <c r="G375" s="117" t="s">
        <v>1728</v>
      </c>
      <c r="H375" s="117" t="s">
        <v>1729</v>
      </c>
      <c r="I375" s="117" t="s">
        <v>1730</v>
      </c>
    </row>
    <row r="376" spans="1:9" x14ac:dyDescent="0.25">
      <c r="A376" s="117" t="s">
        <v>256</v>
      </c>
      <c r="B376" s="118">
        <v>10403</v>
      </c>
      <c r="C376" s="117" t="s">
        <v>1731</v>
      </c>
      <c r="D376" s="117" t="s">
        <v>6018</v>
      </c>
      <c r="E376" s="117" t="s">
        <v>6231</v>
      </c>
      <c r="F376" s="117" t="s">
        <v>171</v>
      </c>
      <c r="G376" s="117" t="s">
        <v>1507</v>
      </c>
      <c r="H376" s="117" t="s">
        <v>6232</v>
      </c>
      <c r="I376" s="117" t="s">
        <v>1734</v>
      </c>
    </row>
    <row r="377" spans="1:9" x14ac:dyDescent="0.25">
      <c r="A377" s="117" t="s">
        <v>256</v>
      </c>
      <c r="B377" s="118">
        <v>10404</v>
      </c>
      <c r="C377" s="117" t="s">
        <v>6286</v>
      </c>
      <c r="D377" s="117" t="s">
        <v>5857</v>
      </c>
      <c r="E377" s="117" t="s">
        <v>1446</v>
      </c>
      <c r="F377" s="117" t="s">
        <v>171</v>
      </c>
      <c r="G377" s="117" t="s">
        <v>1447</v>
      </c>
      <c r="H377" s="117" t="s">
        <v>1735</v>
      </c>
      <c r="I377" s="117" t="s">
        <v>1736</v>
      </c>
    </row>
    <row r="378" spans="1:9" x14ac:dyDescent="0.25">
      <c r="A378" s="117" t="s">
        <v>256</v>
      </c>
      <c r="B378" s="118">
        <v>10405</v>
      </c>
      <c r="C378" s="117" t="s">
        <v>8584</v>
      </c>
      <c r="D378" s="117" t="s">
        <v>5733</v>
      </c>
      <c r="E378" s="117" t="s">
        <v>1554</v>
      </c>
      <c r="F378" s="117" t="s">
        <v>171</v>
      </c>
      <c r="G378" s="117" t="s">
        <v>1555</v>
      </c>
      <c r="H378" s="117" t="s">
        <v>1737</v>
      </c>
      <c r="I378" s="117" t="s">
        <v>1738</v>
      </c>
    </row>
    <row r="379" spans="1:9" x14ac:dyDescent="0.25">
      <c r="A379" s="117" t="s">
        <v>256</v>
      </c>
      <c r="B379" s="118">
        <v>10406</v>
      </c>
      <c r="C379" s="117" t="s">
        <v>1739</v>
      </c>
      <c r="D379" s="117" t="s">
        <v>5235</v>
      </c>
      <c r="E379" s="117" t="s">
        <v>1655</v>
      </c>
      <c r="F379" s="117" t="s">
        <v>171</v>
      </c>
      <c r="G379" s="117" t="s">
        <v>1740</v>
      </c>
      <c r="H379" s="117" t="s">
        <v>1656</v>
      </c>
      <c r="I379" s="117" t="s">
        <v>1657</v>
      </c>
    </row>
    <row r="380" spans="1:9" x14ac:dyDescent="0.25">
      <c r="A380" s="117" t="s">
        <v>256</v>
      </c>
      <c r="B380" s="118">
        <v>10407</v>
      </c>
      <c r="C380" s="117" t="s">
        <v>1741</v>
      </c>
      <c r="D380" s="117" t="s">
        <v>5729</v>
      </c>
      <c r="E380" s="117" t="s">
        <v>1742</v>
      </c>
      <c r="F380" s="117" t="s">
        <v>171</v>
      </c>
      <c r="G380" s="117" t="s">
        <v>1743</v>
      </c>
      <c r="H380" s="117" t="s">
        <v>1744</v>
      </c>
      <c r="I380" s="117" t="s">
        <v>1745</v>
      </c>
    </row>
    <row r="381" spans="1:9" x14ac:dyDescent="0.25">
      <c r="A381" s="117" t="s">
        <v>256</v>
      </c>
      <c r="B381" s="118">
        <v>10408</v>
      </c>
      <c r="C381" s="117" t="s">
        <v>1746</v>
      </c>
      <c r="D381" s="117" t="s">
        <v>12</v>
      </c>
      <c r="E381" s="117" t="s">
        <v>1491</v>
      </c>
      <c r="F381" s="117" t="s">
        <v>171</v>
      </c>
      <c r="G381" s="117" t="s">
        <v>816</v>
      </c>
      <c r="H381" s="117" t="s">
        <v>1747</v>
      </c>
      <c r="I381" s="117" t="s">
        <v>1748</v>
      </c>
    </row>
    <row r="382" spans="1:9" x14ac:dyDescent="0.25">
      <c r="A382" s="117" t="s">
        <v>168</v>
      </c>
      <c r="B382" s="118">
        <v>10409</v>
      </c>
      <c r="C382" s="117" t="s">
        <v>1749</v>
      </c>
      <c r="D382" s="117" t="s">
        <v>7994</v>
      </c>
      <c r="E382" s="117" t="s">
        <v>618</v>
      </c>
      <c r="F382" s="117" t="s">
        <v>171</v>
      </c>
      <c r="G382" s="117" t="s">
        <v>619</v>
      </c>
      <c r="H382" s="117" t="s">
        <v>1750</v>
      </c>
      <c r="I382" s="117" t="s">
        <v>1751</v>
      </c>
    </row>
    <row r="383" spans="1:9" x14ac:dyDescent="0.25">
      <c r="A383" s="117" t="s">
        <v>256</v>
      </c>
      <c r="B383" s="118">
        <v>10410</v>
      </c>
      <c r="C383" s="117" t="s">
        <v>152</v>
      </c>
      <c r="D383" s="117" t="s">
        <v>5369</v>
      </c>
      <c r="E383" s="117" t="s">
        <v>1752</v>
      </c>
      <c r="F383" s="117" t="s">
        <v>171</v>
      </c>
      <c r="G383" s="117" t="s">
        <v>1753</v>
      </c>
      <c r="H383" s="117" t="s">
        <v>1754</v>
      </c>
      <c r="I383" s="117" t="s">
        <v>1755</v>
      </c>
    </row>
    <row r="384" spans="1:9" x14ac:dyDescent="0.25">
      <c r="A384" s="117" t="s">
        <v>256</v>
      </c>
      <c r="B384" s="118">
        <v>10411</v>
      </c>
      <c r="C384" s="117" t="s">
        <v>1756</v>
      </c>
      <c r="D384" s="117" t="s">
        <v>6085</v>
      </c>
      <c r="E384" s="117" t="s">
        <v>774</v>
      </c>
      <c r="F384" s="117" t="s">
        <v>171</v>
      </c>
      <c r="G384" s="117" t="s">
        <v>1702</v>
      </c>
      <c r="H384" s="117" t="s">
        <v>1757</v>
      </c>
      <c r="I384" s="117" t="s">
        <v>1758</v>
      </c>
    </row>
    <row r="385" spans="1:9" x14ac:dyDescent="0.25">
      <c r="A385" s="117" t="s">
        <v>256</v>
      </c>
      <c r="B385" s="118">
        <v>10412</v>
      </c>
      <c r="C385" s="117" t="s">
        <v>5077</v>
      </c>
      <c r="D385" s="117" t="s">
        <v>5345</v>
      </c>
      <c r="E385" s="117" t="s">
        <v>1759</v>
      </c>
      <c r="F385" s="117" t="s">
        <v>171</v>
      </c>
      <c r="G385" s="117" t="s">
        <v>1760</v>
      </c>
      <c r="H385" s="117" t="s">
        <v>1761</v>
      </c>
      <c r="I385" s="117" t="s">
        <v>1762</v>
      </c>
    </row>
    <row r="386" spans="1:9" x14ac:dyDescent="0.25">
      <c r="A386" s="117" t="s">
        <v>256</v>
      </c>
      <c r="B386" s="118">
        <v>10413</v>
      </c>
      <c r="C386" s="117" t="s">
        <v>7137</v>
      </c>
      <c r="D386" s="117" t="s">
        <v>5373</v>
      </c>
      <c r="E386" s="117" t="s">
        <v>1763</v>
      </c>
      <c r="F386" s="117" t="s">
        <v>171</v>
      </c>
      <c r="G386" s="117" t="s">
        <v>1764</v>
      </c>
      <c r="H386" s="117" t="s">
        <v>1765</v>
      </c>
      <c r="I386" s="117" t="s">
        <v>1766</v>
      </c>
    </row>
    <row r="387" spans="1:9" x14ac:dyDescent="0.25">
      <c r="A387" s="117" t="s">
        <v>256</v>
      </c>
      <c r="B387" s="118">
        <v>10414</v>
      </c>
      <c r="C387" s="117" t="s">
        <v>1767</v>
      </c>
      <c r="D387" s="117" t="s">
        <v>5290</v>
      </c>
      <c r="E387" s="117" t="s">
        <v>815</v>
      </c>
      <c r="F387" s="117" t="s">
        <v>171</v>
      </c>
      <c r="G387" s="117" t="s">
        <v>816</v>
      </c>
      <c r="H387" s="117" t="s">
        <v>1768</v>
      </c>
      <c r="I387" s="117" t="s">
        <v>1769</v>
      </c>
    </row>
    <row r="388" spans="1:9" x14ac:dyDescent="0.25">
      <c r="A388" s="117" t="s">
        <v>168</v>
      </c>
      <c r="B388" s="118">
        <v>10415</v>
      </c>
      <c r="C388" s="117" t="s">
        <v>1770</v>
      </c>
      <c r="D388" s="117" t="s">
        <v>5573</v>
      </c>
      <c r="E388" s="117" t="s">
        <v>1771</v>
      </c>
      <c r="F388" s="117" t="s">
        <v>171</v>
      </c>
      <c r="G388" s="117" t="s">
        <v>1772</v>
      </c>
      <c r="H388" s="117" t="s">
        <v>1773</v>
      </c>
      <c r="I388" s="117" t="s">
        <v>1774</v>
      </c>
    </row>
    <row r="389" spans="1:9" x14ac:dyDescent="0.25">
      <c r="A389" s="117" t="s">
        <v>256</v>
      </c>
      <c r="B389" s="118">
        <v>10416</v>
      </c>
      <c r="C389" s="117" t="s">
        <v>1775</v>
      </c>
      <c r="D389" s="117" t="s">
        <v>5687</v>
      </c>
      <c r="E389" s="117" t="s">
        <v>1776</v>
      </c>
      <c r="F389" s="117" t="s">
        <v>171</v>
      </c>
      <c r="G389" s="117" t="s">
        <v>1777</v>
      </c>
      <c r="H389" s="117" t="s">
        <v>1778</v>
      </c>
      <c r="I389" s="117" t="s">
        <v>1779</v>
      </c>
    </row>
    <row r="390" spans="1:9" x14ac:dyDescent="0.25">
      <c r="A390" s="117" t="s">
        <v>256</v>
      </c>
      <c r="B390" s="118">
        <v>10417</v>
      </c>
      <c r="C390" s="117" t="s">
        <v>1780</v>
      </c>
      <c r="D390" s="117" t="s">
        <v>5569</v>
      </c>
      <c r="E390" s="117" t="s">
        <v>576</v>
      </c>
      <c r="F390" s="117" t="s">
        <v>171</v>
      </c>
      <c r="G390" s="117" t="s">
        <v>577</v>
      </c>
      <c r="H390" s="117" t="s">
        <v>1781</v>
      </c>
      <c r="I390" s="117" t="s">
        <v>1782</v>
      </c>
    </row>
    <row r="391" spans="1:9" x14ac:dyDescent="0.25">
      <c r="A391" s="117" t="s">
        <v>256</v>
      </c>
      <c r="B391" s="118">
        <v>10418</v>
      </c>
      <c r="C391" s="117" t="s">
        <v>1783</v>
      </c>
      <c r="D391" s="117" t="s">
        <v>5737</v>
      </c>
      <c r="E391" s="117" t="s">
        <v>1784</v>
      </c>
      <c r="F391" s="117" t="s">
        <v>171</v>
      </c>
      <c r="G391" s="117" t="s">
        <v>1785</v>
      </c>
      <c r="H391" s="117" t="s">
        <v>1786</v>
      </c>
      <c r="I391" s="117" t="s">
        <v>1787</v>
      </c>
    </row>
    <row r="392" spans="1:9" x14ac:dyDescent="0.25">
      <c r="A392" s="117" t="s">
        <v>256</v>
      </c>
      <c r="B392" s="118">
        <v>10419</v>
      </c>
      <c r="C392" s="117" t="s">
        <v>1788</v>
      </c>
      <c r="D392" s="117" t="s">
        <v>5412</v>
      </c>
      <c r="E392" s="117" t="s">
        <v>1789</v>
      </c>
      <c r="F392" s="117" t="s">
        <v>171</v>
      </c>
      <c r="G392" s="117" t="s">
        <v>1790</v>
      </c>
      <c r="H392" s="117" t="s">
        <v>1791</v>
      </c>
      <c r="I392" s="117" t="s">
        <v>1792</v>
      </c>
    </row>
    <row r="393" spans="1:9" x14ac:dyDescent="0.25">
      <c r="A393" s="117" t="s">
        <v>256</v>
      </c>
      <c r="B393" s="118">
        <v>10420</v>
      </c>
      <c r="C393" s="117" t="s">
        <v>1793</v>
      </c>
      <c r="D393" s="117" t="s">
        <v>5710</v>
      </c>
      <c r="E393" s="117" t="s">
        <v>6787</v>
      </c>
      <c r="F393" s="117" t="s">
        <v>171</v>
      </c>
      <c r="G393" s="117" t="s">
        <v>7748</v>
      </c>
      <c r="H393" s="117" t="s">
        <v>6789</v>
      </c>
      <c r="I393" s="117" t="s">
        <v>1794</v>
      </c>
    </row>
    <row r="394" spans="1:9" x14ac:dyDescent="0.25">
      <c r="A394" s="117" t="s">
        <v>256</v>
      </c>
      <c r="B394" s="118">
        <v>10421</v>
      </c>
      <c r="C394" s="117" t="s">
        <v>1795</v>
      </c>
      <c r="D394" s="117" t="s">
        <v>5929</v>
      </c>
      <c r="E394" s="117" t="s">
        <v>1796</v>
      </c>
      <c r="F394" s="117" t="s">
        <v>171</v>
      </c>
      <c r="G394" s="117" t="s">
        <v>1797</v>
      </c>
      <c r="H394" s="117" t="s">
        <v>1798</v>
      </c>
      <c r="I394" s="117" t="s">
        <v>1799</v>
      </c>
    </row>
    <row r="395" spans="1:9" x14ac:dyDescent="0.25">
      <c r="A395" s="117" t="s">
        <v>256</v>
      </c>
      <c r="B395" s="118">
        <v>10422</v>
      </c>
      <c r="C395" s="117" t="s">
        <v>6555</v>
      </c>
      <c r="D395" s="117" t="s">
        <v>5455</v>
      </c>
      <c r="E395" s="117" t="s">
        <v>1800</v>
      </c>
      <c r="F395" s="117" t="s">
        <v>171</v>
      </c>
      <c r="G395" s="117" t="s">
        <v>1801</v>
      </c>
      <c r="H395" s="117" t="s">
        <v>1802</v>
      </c>
      <c r="I395" s="117" t="s">
        <v>8585</v>
      </c>
    </row>
    <row r="396" spans="1:9" x14ac:dyDescent="0.25">
      <c r="A396" s="117" t="s">
        <v>256</v>
      </c>
      <c r="B396" s="118">
        <v>10423</v>
      </c>
      <c r="C396" s="117" t="s">
        <v>1803</v>
      </c>
      <c r="D396" s="117" t="s">
        <v>5413</v>
      </c>
      <c r="E396" s="117" t="s">
        <v>1559</v>
      </c>
      <c r="F396" s="117" t="s">
        <v>171</v>
      </c>
      <c r="G396" s="117" t="s">
        <v>1560</v>
      </c>
      <c r="H396" s="117" t="s">
        <v>1804</v>
      </c>
      <c r="I396" s="117" t="s">
        <v>1805</v>
      </c>
    </row>
    <row r="397" spans="1:9" x14ac:dyDescent="0.25">
      <c r="A397" s="117" t="s">
        <v>256</v>
      </c>
      <c r="B397" s="118">
        <v>10424</v>
      </c>
      <c r="C397" s="117" t="s">
        <v>1806</v>
      </c>
      <c r="D397" s="117" t="s">
        <v>6069</v>
      </c>
      <c r="E397" s="117" t="s">
        <v>1521</v>
      </c>
      <c r="F397" s="117" t="s">
        <v>171</v>
      </c>
      <c r="G397" s="117" t="s">
        <v>1538</v>
      </c>
      <c r="H397" s="117" t="s">
        <v>7138</v>
      </c>
      <c r="I397" s="117" t="s">
        <v>1807</v>
      </c>
    </row>
    <row r="398" spans="1:9" x14ac:dyDescent="0.25">
      <c r="A398" s="117" t="s">
        <v>256</v>
      </c>
      <c r="B398" s="118">
        <v>10425</v>
      </c>
      <c r="C398" s="117" t="s">
        <v>6855</v>
      </c>
      <c r="D398" s="117" t="s">
        <v>6856</v>
      </c>
      <c r="E398" s="117" t="s">
        <v>6857</v>
      </c>
      <c r="F398" s="117" t="s">
        <v>171</v>
      </c>
      <c r="G398" s="117" t="s">
        <v>6858</v>
      </c>
      <c r="H398" s="117" t="s">
        <v>6859</v>
      </c>
      <c r="I398" s="117" t="s">
        <v>6860</v>
      </c>
    </row>
    <row r="399" spans="1:9" x14ac:dyDescent="0.25">
      <c r="A399" s="117" t="s">
        <v>256</v>
      </c>
      <c r="B399" s="118">
        <v>10426</v>
      </c>
      <c r="C399" s="117" t="s">
        <v>1808</v>
      </c>
      <c r="D399" s="117" t="s">
        <v>5775</v>
      </c>
      <c r="E399" s="117" t="s">
        <v>1809</v>
      </c>
      <c r="F399" s="117" t="s">
        <v>171</v>
      </c>
      <c r="G399" s="117" t="s">
        <v>1810</v>
      </c>
      <c r="H399" s="117" t="s">
        <v>1811</v>
      </c>
      <c r="I399" s="117" t="s">
        <v>1812</v>
      </c>
    </row>
    <row r="400" spans="1:9" x14ac:dyDescent="0.25">
      <c r="A400" s="117" t="s">
        <v>256</v>
      </c>
      <c r="B400" s="118">
        <v>10427</v>
      </c>
      <c r="C400" s="117" t="s">
        <v>1813</v>
      </c>
      <c r="D400" s="117" t="s">
        <v>7692</v>
      </c>
      <c r="E400" s="117" t="s">
        <v>1814</v>
      </c>
      <c r="F400" s="117" t="s">
        <v>171</v>
      </c>
      <c r="G400" s="117" t="s">
        <v>1815</v>
      </c>
      <c r="H400" s="117" t="s">
        <v>1816</v>
      </c>
      <c r="I400" s="117" t="s">
        <v>1817</v>
      </c>
    </row>
    <row r="401" spans="1:9" x14ac:dyDescent="0.25">
      <c r="A401" s="117" t="s">
        <v>256</v>
      </c>
      <c r="B401" s="118">
        <v>10428</v>
      </c>
      <c r="C401" s="117" t="s">
        <v>1818</v>
      </c>
      <c r="D401" s="117" t="s">
        <v>5912</v>
      </c>
      <c r="E401" s="117" t="s">
        <v>524</v>
      </c>
      <c r="F401" s="117" t="s">
        <v>171</v>
      </c>
      <c r="G401" s="117" t="s">
        <v>1720</v>
      </c>
      <c r="H401" s="117" t="s">
        <v>1819</v>
      </c>
      <c r="I401" s="117" t="s">
        <v>1820</v>
      </c>
    </row>
    <row r="402" spans="1:9" x14ac:dyDescent="0.25">
      <c r="A402" s="117" t="s">
        <v>256</v>
      </c>
      <c r="B402" s="118">
        <v>10429</v>
      </c>
      <c r="C402" s="117" t="s">
        <v>1821</v>
      </c>
      <c r="D402" s="117" t="s">
        <v>5730</v>
      </c>
      <c r="E402" s="117" t="s">
        <v>1822</v>
      </c>
      <c r="F402" s="117" t="s">
        <v>171</v>
      </c>
      <c r="G402" s="117" t="s">
        <v>1823</v>
      </c>
      <c r="H402" s="117" t="s">
        <v>1824</v>
      </c>
      <c r="I402" s="117" t="s">
        <v>1825</v>
      </c>
    </row>
    <row r="403" spans="1:9" x14ac:dyDescent="0.25">
      <c r="A403" s="117" t="s">
        <v>256</v>
      </c>
      <c r="B403" s="118">
        <v>10430</v>
      </c>
      <c r="C403" s="117" t="s">
        <v>1826</v>
      </c>
      <c r="D403" s="117" t="s">
        <v>12</v>
      </c>
      <c r="E403" s="117" t="s">
        <v>576</v>
      </c>
      <c r="F403" s="117" t="s">
        <v>171</v>
      </c>
      <c r="G403" s="117" t="s">
        <v>577</v>
      </c>
      <c r="H403" s="117" t="s">
        <v>1827</v>
      </c>
      <c r="I403" s="117" t="s">
        <v>1828</v>
      </c>
    </row>
    <row r="404" spans="1:9" x14ac:dyDescent="0.25">
      <c r="A404" s="117" t="s">
        <v>168</v>
      </c>
      <c r="B404" s="118">
        <v>10431</v>
      </c>
      <c r="C404" s="117" t="s">
        <v>1829</v>
      </c>
      <c r="D404" s="117" t="s">
        <v>5295</v>
      </c>
      <c r="E404" s="117" t="s">
        <v>1830</v>
      </c>
      <c r="F404" s="117" t="s">
        <v>171</v>
      </c>
      <c r="G404" s="117" t="s">
        <v>1831</v>
      </c>
      <c r="H404" s="117" t="s">
        <v>1832</v>
      </c>
      <c r="I404" s="117" t="s">
        <v>1833</v>
      </c>
    </row>
    <row r="405" spans="1:9" x14ac:dyDescent="0.25">
      <c r="A405" s="117" t="s">
        <v>256</v>
      </c>
      <c r="B405" s="118">
        <v>10432</v>
      </c>
      <c r="C405" s="117" t="s">
        <v>1834</v>
      </c>
      <c r="D405" s="117" t="s">
        <v>5763</v>
      </c>
      <c r="E405" s="117" t="s">
        <v>6654</v>
      </c>
      <c r="F405" s="117" t="s">
        <v>171</v>
      </c>
      <c r="G405" s="117" t="s">
        <v>6655</v>
      </c>
      <c r="H405" s="117" t="s">
        <v>6656</v>
      </c>
      <c r="I405" s="117" t="s">
        <v>1835</v>
      </c>
    </row>
    <row r="406" spans="1:9" x14ac:dyDescent="0.25">
      <c r="A406" s="117" t="s">
        <v>256</v>
      </c>
      <c r="B406" s="118">
        <v>10433</v>
      </c>
      <c r="C406" s="117" t="s">
        <v>1836</v>
      </c>
      <c r="D406" s="117" t="s">
        <v>5414</v>
      </c>
      <c r="E406" s="117" t="s">
        <v>1837</v>
      </c>
      <c r="F406" s="117" t="s">
        <v>171</v>
      </c>
      <c r="G406" s="117" t="s">
        <v>1560</v>
      </c>
      <c r="H406" s="117" t="s">
        <v>1838</v>
      </c>
      <c r="I406" s="117" t="s">
        <v>1839</v>
      </c>
    </row>
    <row r="407" spans="1:9" x14ac:dyDescent="0.25">
      <c r="A407" s="117" t="s">
        <v>256</v>
      </c>
      <c r="B407" s="118">
        <v>10434</v>
      </c>
      <c r="C407" s="117" t="s">
        <v>1840</v>
      </c>
      <c r="D407" s="117" t="s">
        <v>5224</v>
      </c>
      <c r="E407" s="117" t="s">
        <v>1564</v>
      </c>
      <c r="F407" s="117" t="s">
        <v>171</v>
      </c>
      <c r="G407" s="117" t="s">
        <v>1565</v>
      </c>
      <c r="H407" s="117" t="s">
        <v>1841</v>
      </c>
      <c r="I407" s="117" t="s">
        <v>1842</v>
      </c>
    </row>
    <row r="408" spans="1:9" x14ac:dyDescent="0.25">
      <c r="A408" s="117" t="s">
        <v>256</v>
      </c>
      <c r="B408" s="118">
        <v>10435</v>
      </c>
      <c r="C408" s="117" t="s">
        <v>1843</v>
      </c>
      <c r="D408" s="117" t="s">
        <v>6053</v>
      </c>
      <c r="E408" s="117" t="s">
        <v>1671</v>
      </c>
      <c r="F408" s="117" t="s">
        <v>171</v>
      </c>
      <c r="G408" s="117" t="s">
        <v>1844</v>
      </c>
      <c r="H408" s="117" t="s">
        <v>1845</v>
      </c>
      <c r="I408" s="117" t="s">
        <v>1846</v>
      </c>
    </row>
    <row r="409" spans="1:9" x14ac:dyDescent="0.25">
      <c r="A409" s="117" t="s">
        <v>256</v>
      </c>
      <c r="B409" s="118">
        <v>10436</v>
      </c>
      <c r="C409" s="117" t="s">
        <v>7800</v>
      </c>
      <c r="D409" s="117" t="s">
        <v>6050</v>
      </c>
      <c r="E409" s="117" t="s">
        <v>7801</v>
      </c>
      <c r="F409" s="117" t="s">
        <v>171</v>
      </c>
      <c r="G409" s="117" t="s">
        <v>7802</v>
      </c>
      <c r="H409" s="117" t="s">
        <v>7803</v>
      </c>
      <c r="I409" s="117" t="s">
        <v>1849</v>
      </c>
    </row>
    <row r="410" spans="1:9" x14ac:dyDescent="0.25">
      <c r="A410" s="117" t="s">
        <v>256</v>
      </c>
      <c r="B410" s="118">
        <v>10437</v>
      </c>
      <c r="C410" s="117" t="s">
        <v>1850</v>
      </c>
      <c r="D410" s="117" t="s">
        <v>5833</v>
      </c>
      <c r="E410" s="117" t="s">
        <v>1851</v>
      </c>
      <c r="F410" s="117" t="s">
        <v>171</v>
      </c>
      <c r="G410" s="117" t="s">
        <v>1852</v>
      </c>
      <c r="H410" s="117" t="s">
        <v>1853</v>
      </c>
      <c r="I410" s="117" t="s">
        <v>1854</v>
      </c>
    </row>
    <row r="411" spans="1:9" x14ac:dyDescent="0.25">
      <c r="A411" s="117" t="s">
        <v>256</v>
      </c>
      <c r="B411" s="118">
        <v>10438</v>
      </c>
      <c r="C411" s="117" t="s">
        <v>1855</v>
      </c>
      <c r="D411" s="117" t="s">
        <v>6119</v>
      </c>
      <c r="E411" s="117" t="s">
        <v>8131</v>
      </c>
      <c r="F411" s="117" t="s">
        <v>171</v>
      </c>
      <c r="G411" s="117" t="s">
        <v>8132</v>
      </c>
      <c r="H411" s="117" t="s">
        <v>8133</v>
      </c>
      <c r="I411" s="117" t="s">
        <v>1859</v>
      </c>
    </row>
    <row r="412" spans="1:9" x14ac:dyDescent="0.25">
      <c r="A412" s="117" t="s">
        <v>256</v>
      </c>
      <c r="B412" s="118">
        <v>10439</v>
      </c>
      <c r="C412" s="117" t="s">
        <v>1860</v>
      </c>
      <c r="D412" s="117" t="s">
        <v>5416</v>
      </c>
      <c r="E412" s="117" t="s">
        <v>1608</v>
      </c>
      <c r="F412" s="117" t="s">
        <v>171</v>
      </c>
      <c r="G412" s="117" t="s">
        <v>1861</v>
      </c>
      <c r="H412" s="117" t="s">
        <v>1862</v>
      </c>
      <c r="I412" s="117" t="s">
        <v>1863</v>
      </c>
    </row>
    <row r="413" spans="1:9" x14ac:dyDescent="0.25">
      <c r="A413" s="117" t="s">
        <v>256</v>
      </c>
      <c r="B413" s="118">
        <v>10440</v>
      </c>
      <c r="C413" s="117" t="s">
        <v>1864</v>
      </c>
      <c r="D413" s="117" t="s">
        <v>6086</v>
      </c>
      <c r="E413" s="117" t="s">
        <v>1865</v>
      </c>
      <c r="F413" s="117" t="s">
        <v>171</v>
      </c>
      <c r="G413" s="117" t="s">
        <v>1866</v>
      </c>
      <c r="H413" s="117" t="s">
        <v>1867</v>
      </c>
      <c r="I413" s="117" t="s">
        <v>1868</v>
      </c>
    </row>
    <row r="414" spans="1:9" x14ac:dyDescent="0.25">
      <c r="A414" s="117" t="s">
        <v>256</v>
      </c>
      <c r="B414" s="118">
        <v>10441</v>
      </c>
      <c r="C414" s="117" t="s">
        <v>1869</v>
      </c>
      <c r="D414" s="117" t="s">
        <v>5288</v>
      </c>
      <c r="E414" s="117" t="s">
        <v>1870</v>
      </c>
      <c r="F414" s="117" t="s">
        <v>171</v>
      </c>
      <c r="G414" s="117" t="s">
        <v>1871</v>
      </c>
      <c r="H414" s="117" t="s">
        <v>1872</v>
      </c>
      <c r="I414" s="117" t="s">
        <v>1873</v>
      </c>
    </row>
    <row r="415" spans="1:9" x14ac:dyDescent="0.25">
      <c r="A415" s="117" t="s">
        <v>256</v>
      </c>
      <c r="B415" s="118">
        <v>10442</v>
      </c>
      <c r="C415" s="117" t="s">
        <v>1874</v>
      </c>
      <c r="D415" s="117" t="s">
        <v>5489</v>
      </c>
      <c r="E415" s="117" t="s">
        <v>1424</v>
      </c>
      <c r="F415" s="117" t="s">
        <v>171</v>
      </c>
      <c r="G415" s="117" t="s">
        <v>2034</v>
      </c>
      <c r="H415" s="117" t="s">
        <v>7139</v>
      </c>
      <c r="I415" s="117" t="s">
        <v>1875</v>
      </c>
    </row>
    <row r="416" spans="1:9" x14ac:dyDescent="0.25">
      <c r="A416" s="117" t="s">
        <v>256</v>
      </c>
      <c r="B416" s="118">
        <v>10443</v>
      </c>
      <c r="C416" s="117" t="s">
        <v>1876</v>
      </c>
      <c r="D416" s="117" t="s">
        <v>5884</v>
      </c>
      <c r="E416" s="117" t="s">
        <v>1479</v>
      </c>
      <c r="F416" s="117" t="s">
        <v>171</v>
      </c>
      <c r="G416" s="117" t="s">
        <v>1480</v>
      </c>
      <c r="H416" s="117" t="s">
        <v>1877</v>
      </c>
      <c r="I416" s="117" t="s">
        <v>1878</v>
      </c>
    </row>
    <row r="417" spans="1:9" x14ac:dyDescent="0.25">
      <c r="A417" s="117" t="s">
        <v>256</v>
      </c>
      <c r="B417" s="118">
        <v>10444</v>
      </c>
      <c r="C417" s="117" t="s">
        <v>1879</v>
      </c>
      <c r="D417" s="117" t="s">
        <v>12</v>
      </c>
      <c r="E417" s="117" t="s">
        <v>1474</v>
      </c>
      <c r="F417" s="117" t="s">
        <v>171</v>
      </c>
      <c r="G417" s="117" t="s">
        <v>1475</v>
      </c>
      <c r="H417" s="117" t="s">
        <v>8184</v>
      </c>
      <c r="I417" s="117" t="s">
        <v>1880</v>
      </c>
    </row>
    <row r="418" spans="1:9" x14ac:dyDescent="0.25">
      <c r="A418" s="117" t="s">
        <v>256</v>
      </c>
      <c r="B418" s="118">
        <v>10445</v>
      </c>
      <c r="C418" s="117" t="s">
        <v>6880</v>
      </c>
      <c r="D418" s="117" t="s">
        <v>5839</v>
      </c>
      <c r="E418" s="117" t="s">
        <v>1491</v>
      </c>
      <c r="F418" s="117" t="s">
        <v>171</v>
      </c>
      <c r="G418" s="117" t="s">
        <v>816</v>
      </c>
      <c r="H418" s="117" t="s">
        <v>1881</v>
      </c>
      <c r="I418" s="117" t="s">
        <v>1882</v>
      </c>
    </row>
    <row r="419" spans="1:9" x14ac:dyDescent="0.25">
      <c r="A419" s="117" t="s">
        <v>256</v>
      </c>
      <c r="B419" s="118">
        <v>10446</v>
      </c>
      <c r="C419" s="117" t="s">
        <v>1883</v>
      </c>
      <c r="D419" s="117" t="s">
        <v>5472</v>
      </c>
      <c r="E419" s="117" t="s">
        <v>1559</v>
      </c>
      <c r="F419" s="117" t="s">
        <v>171</v>
      </c>
      <c r="G419" s="117" t="s">
        <v>1560</v>
      </c>
      <c r="H419" s="117" t="s">
        <v>1884</v>
      </c>
      <c r="I419" s="117" t="s">
        <v>1885</v>
      </c>
    </row>
    <row r="420" spans="1:9" x14ac:dyDescent="0.25">
      <c r="A420" s="117" t="s">
        <v>256</v>
      </c>
      <c r="B420" s="118">
        <v>10447</v>
      </c>
      <c r="C420" s="117" t="s">
        <v>7140</v>
      </c>
      <c r="D420" s="117" t="s">
        <v>5671</v>
      </c>
      <c r="E420" s="117" t="s">
        <v>1532</v>
      </c>
      <c r="F420" s="117" t="s">
        <v>171</v>
      </c>
      <c r="G420" s="117" t="s">
        <v>1886</v>
      </c>
      <c r="H420" s="117" t="s">
        <v>1887</v>
      </c>
      <c r="I420" s="117" t="s">
        <v>1888</v>
      </c>
    </row>
    <row r="421" spans="1:9" x14ac:dyDescent="0.25">
      <c r="A421" s="117" t="s">
        <v>256</v>
      </c>
      <c r="B421" s="118">
        <v>10448</v>
      </c>
      <c r="C421" s="117" t="s">
        <v>1889</v>
      </c>
      <c r="D421" s="117" t="s">
        <v>5456</v>
      </c>
      <c r="E421" s="117" t="s">
        <v>1608</v>
      </c>
      <c r="F421" s="117" t="s">
        <v>171</v>
      </c>
      <c r="G421" s="117" t="s">
        <v>1861</v>
      </c>
      <c r="H421" s="117" t="s">
        <v>1890</v>
      </c>
      <c r="I421" s="117" t="s">
        <v>1891</v>
      </c>
    </row>
    <row r="422" spans="1:9" x14ac:dyDescent="0.25">
      <c r="A422" s="117" t="s">
        <v>256</v>
      </c>
      <c r="B422" s="118">
        <v>10449</v>
      </c>
      <c r="C422" s="117" t="s">
        <v>1892</v>
      </c>
      <c r="D422" s="117" t="s">
        <v>12</v>
      </c>
      <c r="E422" s="117" t="s">
        <v>1893</v>
      </c>
      <c r="F422" s="117" t="s">
        <v>171</v>
      </c>
      <c r="G422" s="117" t="s">
        <v>1894</v>
      </c>
      <c r="H422" s="117" t="s">
        <v>1895</v>
      </c>
      <c r="I422" s="117" t="s">
        <v>1896</v>
      </c>
    </row>
    <row r="423" spans="1:9" x14ac:dyDescent="0.25">
      <c r="A423" s="117" t="s">
        <v>256</v>
      </c>
      <c r="B423" s="118">
        <v>10450</v>
      </c>
      <c r="C423" s="117" t="s">
        <v>1897</v>
      </c>
      <c r="D423" s="117" t="s">
        <v>6054</v>
      </c>
      <c r="E423" s="117" t="s">
        <v>1898</v>
      </c>
      <c r="F423" s="117" t="s">
        <v>171</v>
      </c>
      <c r="G423" s="117" t="s">
        <v>1899</v>
      </c>
      <c r="H423" s="117" t="s">
        <v>1900</v>
      </c>
      <c r="I423" s="117" t="s">
        <v>1901</v>
      </c>
    </row>
    <row r="424" spans="1:9" x14ac:dyDescent="0.25">
      <c r="A424" s="117" t="s">
        <v>256</v>
      </c>
      <c r="B424" s="118">
        <v>10451</v>
      </c>
      <c r="C424" s="117" t="s">
        <v>1902</v>
      </c>
      <c r="D424" s="117" t="s">
        <v>5980</v>
      </c>
      <c r="E424" s="117" t="s">
        <v>774</v>
      </c>
      <c r="F424" s="117" t="s">
        <v>171</v>
      </c>
      <c r="G424" s="117" t="s">
        <v>1702</v>
      </c>
      <c r="H424" s="117" t="s">
        <v>1903</v>
      </c>
      <c r="I424" s="117" t="s">
        <v>1904</v>
      </c>
    </row>
    <row r="425" spans="1:9" x14ac:dyDescent="0.25">
      <c r="A425" s="117" t="s">
        <v>168</v>
      </c>
      <c r="B425" s="118">
        <v>10452</v>
      </c>
      <c r="C425" s="117" t="s">
        <v>1905</v>
      </c>
      <c r="D425" s="117" t="s">
        <v>5419</v>
      </c>
      <c r="E425" s="117" t="s">
        <v>1906</v>
      </c>
      <c r="F425" s="117" t="s">
        <v>171</v>
      </c>
      <c r="G425" s="117" t="s">
        <v>1907</v>
      </c>
      <c r="H425" s="117" t="s">
        <v>1908</v>
      </c>
      <c r="I425" s="117" t="s">
        <v>1909</v>
      </c>
    </row>
    <row r="426" spans="1:9" x14ac:dyDescent="0.25">
      <c r="A426" s="117" t="s">
        <v>256</v>
      </c>
      <c r="B426" s="118">
        <v>10453</v>
      </c>
      <c r="C426" s="117" t="s">
        <v>1910</v>
      </c>
      <c r="D426" s="117" t="s">
        <v>5852</v>
      </c>
      <c r="E426" s="117" t="s">
        <v>1911</v>
      </c>
      <c r="F426" s="117" t="s">
        <v>171</v>
      </c>
      <c r="G426" s="117" t="s">
        <v>1912</v>
      </c>
      <c r="H426" s="117" t="s">
        <v>1913</v>
      </c>
      <c r="I426" s="117" t="s">
        <v>1914</v>
      </c>
    </row>
    <row r="427" spans="1:9" x14ac:dyDescent="0.25">
      <c r="A427" s="117" t="s">
        <v>256</v>
      </c>
      <c r="B427" s="118">
        <v>10454</v>
      </c>
      <c r="C427" s="117" t="s">
        <v>9085</v>
      </c>
      <c r="D427" s="117" t="s">
        <v>8853</v>
      </c>
      <c r="E427" s="117" t="s">
        <v>1915</v>
      </c>
      <c r="F427" s="117" t="s">
        <v>171</v>
      </c>
      <c r="G427" s="117" t="s">
        <v>1916</v>
      </c>
      <c r="H427" s="117" t="s">
        <v>1917</v>
      </c>
      <c r="I427" s="117" t="s">
        <v>1918</v>
      </c>
    </row>
    <row r="428" spans="1:9" x14ac:dyDescent="0.25">
      <c r="A428" s="117" t="s">
        <v>256</v>
      </c>
      <c r="B428" s="118">
        <v>10455</v>
      </c>
      <c r="C428" s="117" t="s">
        <v>1919</v>
      </c>
      <c r="D428" s="117" t="s">
        <v>6094</v>
      </c>
      <c r="E428" s="117" t="s">
        <v>1920</v>
      </c>
      <c r="F428" s="117" t="s">
        <v>171</v>
      </c>
      <c r="G428" s="117" t="s">
        <v>1921</v>
      </c>
      <c r="H428" s="117" t="s">
        <v>1922</v>
      </c>
      <c r="I428" s="117" t="s">
        <v>1923</v>
      </c>
    </row>
    <row r="429" spans="1:9" x14ac:dyDescent="0.25">
      <c r="A429" s="117" t="s">
        <v>256</v>
      </c>
      <c r="B429" s="118">
        <v>10456</v>
      </c>
      <c r="C429" s="117" t="s">
        <v>1924</v>
      </c>
      <c r="D429" s="117" t="s">
        <v>5339</v>
      </c>
      <c r="E429" s="117" t="s">
        <v>1715</v>
      </c>
      <c r="F429" s="117" t="s">
        <v>171</v>
      </c>
      <c r="G429" s="117" t="s">
        <v>1716</v>
      </c>
      <c r="H429" s="117" t="s">
        <v>1925</v>
      </c>
      <c r="I429" s="117" t="s">
        <v>1926</v>
      </c>
    </row>
    <row r="430" spans="1:9" x14ac:dyDescent="0.25">
      <c r="A430" s="117" t="s">
        <v>256</v>
      </c>
      <c r="B430" s="118">
        <v>10457</v>
      </c>
      <c r="C430" s="117" t="s">
        <v>1927</v>
      </c>
      <c r="D430" s="117" t="s">
        <v>5869</v>
      </c>
      <c r="E430" s="117" t="s">
        <v>398</v>
      </c>
      <c r="F430" s="117" t="s">
        <v>171</v>
      </c>
      <c r="G430" s="117" t="s">
        <v>399</v>
      </c>
      <c r="H430" s="117" t="s">
        <v>1928</v>
      </c>
      <c r="I430" s="117" t="s">
        <v>1929</v>
      </c>
    </row>
    <row r="431" spans="1:9" x14ac:dyDescent="0.25">
      <c r="A431" s="117" t="s">
        <v>256</v>
      </c>
      <c r="B431" s="118">
        <v>10458</v>
      </c>
      <c r="C431" s="117" t="s">
        <v>1930</v>
      </c>
      <c r="D431" s="117" t="s">
        <v>5765</v>
      </c>
      <c r="E431" s="117" t="s">
        <v>1870</v>
      </c>
      <c r="F431" s="117" t="s">
        <v>171</v>
      </c>
      <c r="G431" s="117" t="s">
        <v>1871</v>
      </c>
      <c r="H431" s="117" t="s">
        <v>1931</v>
      </c>
      <c r="I431" s="117" t="s">
        <v>1932</v>
      </c>
    </row>
    <row r="432" spans="1:9" x14ac:dyDescent="0.25">
      <c r="A432" s="117" t="s">
        <v>256</v>
      </c>
      <c r="B432" s="118">
        <v>10459</v>
      </c>
      <c r="C432" s="117" t="s">
        <v>1933</v>
      </c>
      <c r="D432" s="117" t="s">
        <v>12</v>
      </c>
      <c r="E432" s="117" t="s">
        <v>1934</v>
      </c>
      <c r="F432" s="117" t="s">
        <v>171</v>
      </c>
      <c r="G432" s="117" t="s">
        <v>1935</v>
      </c>
      <c r="H432" s="117" t="s">
        <v>1936</v>
      </c>
      <c r="I432" s="117" t="s">
        <v>1937</v>
      </c>
    </row>
    <row r="433" spans="1:9" x14ac:dyDescent="0.25">
      <c r="A433" s="117" t="s">
        <v>256</v>
      </c>
      <c r="B433" s="118">
        <v>10460</v>
      </c>
      <c r="C433" s="117" t="s">
        <v>1938</v>
      </c>
      <c r="D433" s="117" t="s">
        <v>5824</v>
      </c>
      <c r="E433" s="117" t="s">
        <v>1491</v>
      </c>
      <c r="F433" s="117" t="s">
        <v>171</v>
      </c>
      <c r="G433" s="117" t="s">
        <v>816</v>
      </c>
      <c r="H433" s="117" t="s">
        <v>1939</v>
      </c>
      <c r="I433" s="117" t="s">
        <v>12</v>
      </c>
    </row>
    <row r="434" spans="1:9" x14ac:dyDescent="0.25">
      <c r="A434" s="117" t="s">
        <v>256</v>
      </c>
      <c r="B434" s="118">
        <v>10461</v>
      </c>
      <c r="C434" s="117" t="s">
        <v>1940</v>
      </c>
      <c r="D434" s="117" t="s">
        <v>12</v>
      </c>
      <c r="E434" s="117" t="s">
        <v>1865</v>
      </c>
      <c r="F434" s="117" t="s">
        <v>171</v>
      </c>
      <c r="G434" s="117" t="s">
        <v>1866</v>
      </c>
      <c r="H434" s="117" t="s">
        <v>1941</v>
      </c>
      <c r="I434" s="117" t="s">
        <v>1942</v>
      </c>
    </row>
    <row r="435" spans="1:9" x14ac:dyDescent="0.25">
      <c r="A435" s="117" t="s">
        <v>256</v>
      </c>
      <c r="B435" s="118">
        <v>10462</v>
      </c>
      <c r="C435" s="117" t="s">
        <v>4311</v>
      </c>
      <c r="D435" s="117" t="s">
        <v>5459</v>
      </c>
      <c r="E435" s="117" t="s">
        <v>1600</v>
      </c>
      <c r="F435" s="117" t="s">
        <v>171</v>
      </c>
      <c r="G435" s="117" t="s">
        <v>2074</v>
      </c>
      <c r="H435" s="117" t="s">
        <v>4312</v>
      </c>
      <c r="I435" s="117" t="s">
        <v>1943</v>
      </c>
    </row>
    <row r="436" spans="1:9" x14ac:dyDescent="0.25">
      <c r="A436" s="117" t="s">
        <v>256</v>
      </c>
      <c r="B436" s="118">
        <v>10463</v>
      </c>
      <c r="C436" s="117" t="s">
        <v>1944</v>
      </c>
      <c r="D436" s="117" t="s">
        <v>6118</v>
      </c>
      <c r="E436" s="117" t="s">
        <v>639</v>
      </c>
      <c r="F436" s="117" t="s">
        <v>171</v>
      </c>
      <c r="G436" s="117" t="s">
        <v>650</v>
      </c>
      <c r="H436" s="117" t="s">
        <v>1945</v>
      </c>
      <c r="I436" s="117" t="s">
        <v>1946</v>
      </c>
    </row>
    <row r="437" spans="1:9" x14ac:dyDescent="0.25">
      <c r="A437" s="117" t="s">
        <v>256</v>
      </c>
      <c r="B437" s="118">
        <v>10464</v>
      </c>
      <c r="C437" s="117" t="s">
        <v>1947</v>
      </c>
      <c r="D437" s="117" t="s">
        <v>12</v>
      </c>
      <c r="E437" s="117" t="s">
        <v>1948</v>
      </c>
      <c r="F437" s="117" t="s">
        <v>171</v>
      </c>
      <c r="G437" s="117" t="s">
        <v>6182</v>
      </c>
      <c r="H437" s="117" t="s">
        <v>1949</v>
      </c>
      <c r="I437" s="117" t="s">
        <v>1950</v>
      </c>
    </row>
    <row r="438" spans="1:9" x14ac:dyDescent="0.25">
      <c r="A438" s="117" t="s">
        <v>256</v>
      </c>
      <c r="B438" s="118">
        <v>10465</v>
      </c>
      <c r="C438" s="117" t="s">
        <v>1951</v>
      </c>
      <c r="D438" s="117" t="s">
        <v>5357</v>
      </c>
      <c r="E438" s="117" t="s">
        <v>1395</v>
      </c>
      <c r="F438" s="117" t="s">
        <v>171</v>
      </c>
      <c r="G438" s="117" t="s">
        <v>1396</v>
      </c>
      <c r="H438" s="117" t="s">
        <v>6938</v>
      </c>
      <c r="I438" s="117" t="s">
        <v>1954</v>
      </c>
    </row>
    <row r="439" spans="1:9" x14ac:dyDescent="0.25">
      <c r="A439" s="117" t="s">
        <v>256</v>
      </c>
      <c r="B439" s="118">
        <v>10466</v>
      </c>
      <c r="C439" s="117" t="s">
        <v>6866</v>
      </c>
      <c r="D439" s="117" t="s">
        <v>6867</v>
      </c>
      <c r="E439" s="117" t="s">
        <v>1550</v>
      </c>
      <c r="F439" s="117" t="s">
        <v>171</v>
      </c>
      <c r="G439" s="117" t="s">
        <v>949</v>
      </c>
      <c r="H439" s="117" t="s">
        <v>6868</v>
      </c>
      <c r="I439" s="117" t="s">
        <v>6869</v>
      </c>
    </row>
    <row r="440" spans="1:9" x14ac:dyDescent="0.25">
      <c r="A440" s="117" t="s">
        <v>256</v>
      </c>
      <c r="B440" s="118">
        <v>10467</v>
      </c>
      <c r="C440" s="117" t="s">
        <v>1955</v>
      </c>
      <c r="D440" s="117" t="s">
        <v>5393</v>
      </c>
      <c r="E440" s="117" t="s">
        <v>1956</v>
      </c>
      <c r="F440" s="117" t="s">
        <v>171</v>
      </c>
      <c r="G440" s="117" t="s">
        <v>1957</v>
      </c>
      <c r="H440" s="117" t="s">
        <v>1958</v>
      </c>
      <c r="I440" s="117" t="s">
        <v>1959</v>
      </c>
    </row>
    <row r="441" spans="1:9" x14ac:dyDescent="0.25">
      <c r="A441" s="117" t="s">
        <v>256</v>
      </c>
      <c r="B441" s="118">
        <v>10468</v>
      </c>
      <c r="C441" s="117" t="s">
        <v>1960</v>
      </c>
      <c r="D441" s="117" t="s">
        <v>5347</v>
      </c>
      <c r="E441" s="117" t="s">
        <v>1961</v>
      </c>
      <c r="F441" s="117" t="s">
        <v>171</v>
      </c>
      <c r="G441" s="117" t="s">
        <v>1962</v>
      </c>
      <c r="H441" s="117" t="s">
        <v>1963</v>
      </c>
      <c r="I441" s="117" t="s">
        <v>1964</v>
      </c>
    </row>
    <row r="442" spans="1:9" x14ac:dyDescent="0.25">
      <c r="A442" s="117" t="s">
        <v>256</v>
      </c>
      <c r="B442" s="118">
        <v>10469</v>
      </c>
      <c r="C442" s="117" t="s">
        <v>1965</v>
      </c>
      <c r="D442" s="117" t="s">
        <v>5762</v>
      </c>
      <c r="E442" s="117" t="s">
        <v>1608</v>
      </c>
      <c r="F442" s="117" t="s">
        <v>171</v>
      </c>
      <c r="G442" s="117" t="s">
        <v>1861</v>
      </c>
      <c r="H442" s="117" t="s">
        <v>7915</v>
      </c>
      <c r="I442" s="117" t="s">
        <v>1966</v>
      </c>
    </row>
    <row r="443" spans="1:9" x14ac:dyDescent="0.25">
      <c r="A443" s="117" t="s">
        <v>256</v>
      </c>
      <c r="B443" s="118">
        <v>10470</v>
      </c>
      <c r="C443" s="117" t="s">
        <v>1967</v>
      </c>
      <c r="D443" s="117" t="s">
        <v>6183</v>
      </c>
      <c r="E443" s="117" t="s">
        <v>1968</v>
      </c>
      <c r="F443" s="117" t="s">
        <v>171</v>
      </c>
      <c r="G443" s="117" t="s">
        <v>1969</v>
      </c>
      <c r="H443" s="117" t="s">
        <v>4381</v>
      </c>
      <c r="I443" s="117" t="s">
        <v>1970</v>
      </c>
    </row>
    <row r="444" spans="1:9" x14ac:dyDescent="0.25">
      <c r="A444" s="117" t="s">
        <v>168</v>
      </c>
      <c r="B444" s="118">
        <v>10471</v>
      </c>
      <c r="C444" s="117" t="s">
        <v>1971</v>
      </c>
      <c r="D444" s="117" t="s">
        <v>12</v>
      </c>
      <c r="E444" s="117" t="s">
        <v>1972</v>
      </c>
      <c r="F444" s="117" t="s">
        <v>171</v>
      </c>
      <c r="G444" s="117" t="s">
        <v>1973</v>
      </c>
      <c r="H444" s="117" t="s">
        <v>1974</v>
      </c>
      <c r="I444" s="117" t="s">
        <v>1975</v>
      </c>
    </row>
    <row r="445" spans="1:9" x14ac:dyDescent="0.25">
      <c r="A445" s="117" t="s">
        <v>256</v>
      </c>
      <c r="B445" s="118">
        <v>10472</v>
      </c>
      <c r="C445" s="117" t="s">
        <v>1976</v>
      </c>
      <c r="D445" s="117" t="s">
        <v>5537</v>
      </c>
      <c r="E445" s="117" t="s">
        <v>1479</v>
      </c>
      <c r="F445" s="117" t="s">
        <v>171</v>
      </c>
      <c r="G445" s="117" t="s">
        <v>1480</v>
      </c>
      <c r="H445" s="117" t="s">
        <v>1977</v>
      </c>
      <c r="I445" s="117" t="s">
        <v>1978</v>
      </c>
    </row>
    <row r="446" spans="1:9" x14ac:dyDescent="0.25">
      <c r="A446" s="117" t="s">
        <v>256</v>
      </c>
      <c r="B446" s="118">
        <v>10473</v>
      </c>
      <c r="C446" s="117" t="s">
        <v>1979</v>
      </c>
      <c r="D446" s="117" t="s">
        <v>5473</v>
      </c>
      <c r="E446" s="117" t="s">
        <v>1980</v>
      </c>
      <c r="F446" s="117" t="s">
        <v>171</v>
      </c>
      <c r="G446" s="117" t="s">
        <v>1981</v>
      </c>
      <c r="H446" s="117" t="s">
        <v>1982</v>
      </c>
      <c r="I446" s="117" t="s">
        <v>1983</v>
      </c>
    </row>
    <row r="447" spans="1:9" x14ac:dyDescent="0.25">
      <c r="A447" s="117" t="s">
        <v>256</v>
      </c>
      <c r="B447" s="118">
        <v>10474</v>
      </c>
      <c r="C447" s="117" t="s">
        <v>1984</v>
      </c>
      <c r="D447" s="117" t="s">
        <v>6011</v>
      </c>
      <c r="E447" s="117" t="s">
        <v>1479</v>
      </c>
      <c r="F447" s="117" t="s">
        <v>171</v>
      </c>
      <c r="G447" s="117" t="s">
        <v>1480</v>
      </c>
      <c r="H447" s="117" t="s">
        <v>1985</v>
      </c>
      <c r="I447" s="117" t="s">
        <v>1986</v>
      </c>
    </row>
    <row r="448" spans="1:9" x14ac:dyDescent="0.25">
      <c r="A448" s="117" t="s">
        <v>256</v>
      </c>
      <c r="B448" s="118">
        <v>10475</v>
      </c>
      <c r="C448" s="117" t="s">
        <v>1987</v>
      </c>
      <c r="D448" s="117" t="s">
        <v>6082</v>
      </c>
      <c r="E448" s="117" t="s">
        <v>1988</v>
      </c>
      <c r="F448" s="117" t="s">
        <v>171</v>
      </c>
      <c r="G448" s="117" t="s">
        <v>1989</v>
      </c>
      <c r="H448" s="117" t="s">
        <v>1990</v>
      </c>
      <c r="I448" s="117" t="s">
        <v>1991</v>
      </c>
    </row>
    <row r="449" spans="1:9" x14ac:dyDescent="0.25">
      <c r="A449" s="117" t="s">
        <v>256</v>
      </c>
      <c r="B449" s="118">
        <v>10476</v>
      </c>
      <c r="C449" s="117" t="s">
        <v>1992</v>
      </c>
      <c r="D449" s="117" t="s">
        <v>5196</v>
      </c>
      <c r="E449" s="117" t="s">
        <v>1608</v>
      </c>
      <c r="F449" s="117" t="s">
        <v>171</v>
      </c>
      <c r="G449" s="117" t="s">
        <v>1861</v>
      </c>
      <c r="H449" s="117" t="s">
        <v>1993</v>
      </c>
      <c r="I449" s="117" t="s">
        <v>1994</v>
      </c>
    </row>
    <row r="450" spans="1:9" x14ac:dyDescent="0.25">
      <c r="A450" s="117" t="s">
        <v>256</v>
      </c>
      <c r="B450" s="118">
        <v>10477</v>
      </c>
      <c r="C450" s="117" t="s">
        <v>6184</v>
      </c>
      <c r="D450" s="117" t="s">
        <v>5506</v>
      </c>
      <c r="E450" s="117" t="s">
        <v>1706</v>
      </c>
      <c r="F450" s="117" t="s">
        <v>171</v>
      </c>
      <c r="G450" s="117" t="s">
        <v>1707</v>
      </c>
      <c r="H450" s="117" t="s">
        <v>1995</v>
      </c>
      <c r="I450" s="117" t="s">
        <v>1996</v>
      </c>
    </row>
    <row r="451" spans="1:9" x14ac:dyDescent="0.25">
      <c r="A451" s="117" t="s">
        <v>256</v>
      </c>
      <c r="B451" s="118">
        <v>10478</v>
      </c>
      <c r="C451" s="117" t="s">
        <v>8750</v>
      </c>
      <c r="D451" s="117" t="s">
        <v>5348</v>
      </c>
      <c r="E451" s="117" t="s">
        <v>1997</v>
      </c>
      <c r="F451" s="117" t="s">
        <v>171</v>
      </c>
      <c r="G451" s="117" t="s">
        <v>1740</v>
      </c>
      <c r="H451" s="117" t="s">
        <v>1998</v>
      </c>
      <c r="I451" s="117" t="s">
        <v>1999</v>
      </c>
    </row>
    <row r="452" spans="1:9" x14ac:dyDescent="0.25">
      <c r="A452" s="117" t="s">
        <v>256</v>
      </c>
      <c r="B452" s="118">
        <v>10479</v>
      </c>
      <c r="C452" s="117" t="s">
        <v>2000</v>
      </c>
      <c r="D452" s="117" t="s">
        <v>5297</v>
      </c>
      <c r="E452" s="117" t="s">
        <v>576</v>
      </c>
      <c r="F452" s="117" t="s">
        <v>171</v>
      </c>
      <c r="G452" s="117" t="s">
        <v>577</v>
      </c>
      <c r="H452" s="117" t="s">
        <v>2001</v>
      </c>
      <c r="I452" s="117" t="s">
        <v>2002</v>
      </c>
    </row>
    <row r="453" spans="1:9" x14ac:dyDescent="0.25">
      <c r="A453" s="117" t="s">
        <v>256</v>
      </c>
      <c r="B453" s="118">
        <v>10480</v>
      </c>
      <c r="C453" s="117" t="s">
        <v>2003</v>
      </c>
      <c r="D453" s="117" t="s">
        <v>12</v>
      </c>
      <c r="E453" s="117" t="s">
        <v>1410</v>
      </c>
      <c r="F453" s="117" t="s">
        <v>171</v>
      </c>
      <c r="G453" s="117" t="s">
        <v>1411</v>
      </c>
      <c r="H453" s="117" t="s">
        <v>2004</v>
      </c>
      <c r="I453" s="117" t="s">
        <v>2005</v>
      </c>
    </row>
    <row r="454" spans="1:9" x14ac:dyDescent="0.25">
      <c r="A454" s="117" t="s">
        <v>168</v>
      </c>
      <c r="B454" s="118">
        <v>10481</v>
      </c>
      <c r="C454" s="117" t="s">
        <v>2006</v>
      </c>
      <c r="D454" s="117" t="s">
        <v>6059</v>
      </c>
      <c r="E454" s="117" t="s">
        <v>2007</v>
      </c>
      <c r="F454" s="117" t="s">
        <v>171</v>
      </c>
      <c r="G454" s="117" t="s">
        <v>2008</v>
      </c>
      <c r="H454" s="117" t="s">
        <v>2009</v>
      </c>
      <c r="I454" s="117" t="s">
        <v>2010</v>
      </c>
    </row>
    <row r="455" spans="1:9" x14ac:dyDescent="0.25">
      <c r="A455" s="117" t="s">
        <v>168</v>
      </c>
      <c r="B455" s="118">
        <v>10482</v>
      </c>
      <c r="C455" s="117" t="s">
        <v>2011</v>
      </c>
      <c r="D455" s="117" t="s">
        <v>6105</v>
      </c>
      <c r="E455" s="117" t="s">
        <v>2012</v>
      </c>
      <c r="F455" s="117" t="s">
        <v>171</v>
      </c>
      <c r="G455" s="117" t="s">
        <v>2013</v>
      </c>
      <c r="H455" s="117" t="s">
        <v>2014</v>
      </c>
      <c r="I455" s="117" t="s">
        <v>2015</v>
      </c>
    </row>
    <row r="456" spans="1:9" x14ac:dyDescent="0.25">
      <c r="A456" s="117" t="s">
        <v>256</v>
      </c>
      <c r="B456" s="118">
        <v>10483</v>
      </c>
      <c r="C456" s="117" t="s">
        <v>2016</v>
      </c>
      <c r="D456" s="117" t="s">
        <v>5304</v>
      </c>
      <c r="E456" s="117" t="s">
        <v>1395</v>
      </c>
      <c r="F456" s="117" t="s">
        <v>171</v>
      </c>
      <c r="G456" s="117" t="s">
        <v>1396</v>
      </c>
      <c r="H456" s="117" t="s">
        <v>7141</v>
      </c>
      <c r="I456" s="117" t="s">
        <v>2017</v>
      </c>
    </row>
    <row r="457" spans="1:9" x14ac:dyDescent="0.25">
      <c r="A457" s="117" t="s">
        <v>256</v>
      </c>
      <c r="B457" s="118">
        <v>10484</v>
      </c>
      <c r="C457" s="117" t="s">
        <v>2018</v>
      </c>
      <c r="D457" s="117" t="s">
        <v>5403</v>
      </c>
      <c r="E457" s="117" t="s">
        <v>2019</v>
      </c>
      <c r="F457" s="117" t="s">
        <v>171</v>
      </c>
      <c r="G457" s="117" t="s">
        <v>2020</v>
      </c>
      <c r="H457" s="117" t="s">
        <v>2021</v>
      </c>
      <c r="I457" s="117" t="s">
        <v>2022</v>
      </c>
    </row>
    <row r="458" spans="1:9" x14ac:dyDescent="0.25">
      <c r="A458" s="117" t="s">
        <v>256</v>
      </c>
      <c r="B458" s="118">
        <v>10485</v>
      </c>
      <c r="C458" s="117" t="s">
        <v>2023</v>
      </c>
      <c r="D458" s="117" t="s">
        <v>5731</v>
      </c>
      <c r="E458" s="117" t="s">
        <v>2024</v>
      </c>
      <c r="F458" s="117" t="s">
        <v>171</v>
      </c>
      <c r="G458" s="117" t="s">
        <v>2025</v>
      </c>
      <c r="H458" s="117" t="s">
        <v>2026</v>
      </c>
      <c r="I458" s="117" t="s">
        <v>2027</v>
      </c>
    </row>
    <row r="459" spans="1:9" x14ac:dyDescent="0.25">
      <c r="A459" s="117" t="s">
        <v>256</v>
      </c>
      <c r="B459" s="118">
        <v>10486</v>
      </c>
      <c r="C459" s="117" t="s">
        <v>2028</v>
      </c>
      <c r="D459" s="117" t="s">
        <v>12</v>
      </c>
      <c r="E459" s="117" t="s">
        <v>2029</v>
      </c>
      <c r="F459" s="117" t="s">
        <v>171</v>
      </c>
      <c r="G459" s="117" t="s">
        <v>2030</v>
      </c>
      <c r="H459" s="117" t="s">
        <v>2031</v>
      </c>
      <c r="I459" s="117" t="s">
        <v>2032</v>
      </c>
    </row>
    <row r="460" spans="1:9" x14ac:dyDescent="0.25">
      <c r="A460" s="117" t="s">
        <v>256</v>
      </c>
      <c r="B460" s="118">
        <v>10487</v>
      </c>
      <c r="C460" s="117" t="s">
        <v>2033</v>
      </c>
      <c r="D460" s="117" t="s">
        <v>12</v>
      </c>
      <c r="E460" s="117" t="s">
        <v>1424</v>
      </c>
      <c r="F460" s="117" t="s">
        <v>171</v>
      </c>
      <c r="G460" s="117" t="s">
        <v>2034</v>
      </c>
      <c r="H460" s="117" t="s">
        <v>2035</v>
      </c>
      <c r="I460" s="117" t="s">
        <v>2036</v>
      </c>
    </row>
    <row r="461" spans="1:9" x14ac:dyDescent="0.25">
      <c r="A461" s="117" t="s">
        <v>256</v>
      </c>
      <c r="B461" s="118">
        <v>10488</v>
      </c>
      <c r="C461" s="117" t="s">
        <v>2037</v>
      </c>
      <c r="D461" s="117" t="s">
        <v>12</v>
      </c>
      <c r="E461" s="117" t="s">
        <v>1521</v>
      </c>
      <c r="F461" s="117" t="s">
        <v>171</v>
      </c>
      <c r="G461" s="117" t="s">
        <v>1538</v>
      </c>
      <c r="H461" s="117" t="s">
        <v>2038</v>
      </c>
      <c r="I461" s="117" t="s">
        <v>2039</v>
      </c>
    </row>
    <row r="462" spans="1:9" x14ac:dyDescent="0.25">
      <c r="A462" s="117" t="s">
        <v>168</v>
      </c>
      <c r="B462" s="118">
        <v>10489</v>
      </c>
      <c r="C462" s="117" t="s">
        <v>2040</v>
      </c>
      <c r="D462" s="117" t="s">
        <v>12</v>
      </c>
      <c r="E462" s="117" t="s">
        <v>2041</v>
      </c>
      <c r="F462" s="117" t="s">
        <v>171</v>
      </c>
      <c r="G462" s="117" t="s">
        <v>2042</v>
      </c>
      <c r="H462" s="117" t="s">
        <v>2043</v>
      </c>
      <c r="I462" s="117" t="s">
        <v>2044</v>
      </c>
    </row>
    <row r="463" spans="1:9" x14ac:dyDescent="0.25">
      <c r="A463" s="117" t="s">
        <v>256</v>
      </c>
      <c r="B463" s="118">
        <v>10490</v>
      </c>
      <c r="C463" s="117" t="s">
        <v>2045</v>
      </c>
      <c r="D463" s="117" t="s">
        <v>12</v>
      </c>
      <c r="E463" s="117" t="s">
        <v>1521</v>
      </c>
      <c r="F463" s="117" t="s">
        <v>171</v>
      </c>
      <c r="G463" s="117" t="s">
        <v>1538</v>
      </c>
      <c r="H463" s="117" t="s">
        <v>2046</v>
      </c>
      <c r="I463" s="117" t="s">
        <v>2047</v>
      </c>
    </row>
    <row r="464" spans="1:9" x14ac:dyDescent="0.25">
      <c r="A464" s="117" t="s">
        <v>256</v>
      </c>
      <c r="B464" s="118">
        <v>10491</v>
      </c>
      <c r="C464" s="117" t="s">
        <v>2048</v>
      </c>
      <c r="D464" s="117" t="s">
        <v>5219</v>
      </c>
      <c r="E464" s="117" t="s">
        <v>2049</v>
      </c>
      <c r="F464" s="117" t="s">
        <v>171</v>
      </c>
      <c r="G464" s="117" t="s">
        <v>2050</v>
      </c>
      <c r="H464" s="117" t="s">
        <v>2051</v>
      </c>
      <c r="I464" s="117" t="s">
        <v>2052</v>
      </c>
    </row>
    <row r="465" spans="1:9" x14ac:dyDescent="0.25">
      <c r="A465" s="117" t="s">
        <v>256</v>
      </c>
      <c r="B465" s="118">
        <v>10492</v>
      </c>
      <c r="C465" s="117" t="s">
        <v>2053</v>
      </c>
      <c r="D465" s="117" t="s">
        <v>12</v>
      </c>
      <c r="E465" s="117" t="s">
        <v>2049</v>
      </c>
      <c r="F465" s="117" t="s">
        <v>171</v>
      </c>
      <c r="G465" s="117" t="s">
        <v>2050</v>
      </c>
      <c r="H465" s="117" t="s">
        <v>6881</v>
      </c>
      <c r="I465" s="117" t="s">
        <v>2054</v>
      </c>
    </row>
    <row r="466" spans="1:9" x14ac:dyDescent="0.25">
      <c r="A466" s="117" t="s">
        <v>256</v>
      </c>
      <c r="B466" s="118">
        <v>10493</v>
      </c>
      <c r="C466" s="117" t="s">
        <v>2055</v>
      </c>
      <c r="D466" s="117" t="s">
        <v>5195</v>
      </c>
      <c r="E466" s="117" t="s">
        <v>2056</v>
      </c>
      <c r="F466" s="117" t="s">
        <v>171</v>
      </c>
      <c r="G466" s="117" t="s">
        <v>1740</v>
      </c>
      <c r="H466" s="117" t="s">
        <v>2057</v>
      </c>
      <c r="I466" s="117" t="s">
        <v>2058</v>
      </c>
    </row>
    <row r="467" spans="1:9" x14ac:dyDescent="0.25">
      <c r="A467" s="117" t="s">
        <v>256</v>
      </c>
      <c r="B467" s="118">
        <v>10494</v>
      </c>
      <c r="C467" s="117" t="s">
        <v>2059</v>
      </c>
      <c r="D467" s="117" t="s">
        <v>12</v>
      </c>
      <c r="E467" s="117" t="s">
        <v>2060</v>
      </c>
      <c r="F467" s="117" t="s">
        <v>171</v>
      </c>
      <c r="G467" s="117" t="s">
        <v>2061</v>
      </c>
      <c r="H467" s="117" t="s">
        <v>2062</v>
      </c>
      <c r="I467" s="117" t="s">
        <v>2063</v>
      </c>
    </row>
    <row r="468" spans="1:9" x14ac:dyDescent="0.25">
      <c r="A468" s="117" t="s">
        <v>256</v>
      </c>
      <c r="B468" s="118">
        <v>10495</v>
      </c>
      <c r="C468" s="117" t="s">
        <v>7142</v>
      </c>
      <c r="D468" s="117" t="s">
        <v>9021</v>
      </c>
      <c r="E468" s="117" t="s">
        <v>2064</v>
      </c>
      <c r="F468" s="117" t="s">
        <v>171</v>
      </c>
      <c r="G468" s="117" t="s">
        <v>2065</v>
      </c>
      <c r="H468" s="117" t="s">
        <v>2066</v>
      </c>
      <c r="I468" s="117" t="s">
        <v>2067</v>
      </c>
    </row>
    <row r="469" spans="1:9" x14ac:dyDescent="0.25">
      <c r="A469" s="117" t="s">
        <v>256</v>
      </c>
      <c r="B469" s="118">
        <v>10496</v>
      </c>
      <c r="C469" s="117" t="s">
        <v>2068</v>
      </c>
      <c r="D469" s="117" t="s">
        <v>5279</v>
      </c>
      <c r="E469" s="117" t="s">
        <v>2069</v>
      </c>
      <c r="F469" s="117" t="s">
        <v>171</v>
      </c>
      <c r="G469" s="117" t="s">
        <v>2070</v>
      </c>
      <c r="H469" s="117" t="s">
        <v>2071</v>
      </c>
      <c r="I469" s="117" t="s">
        <v>2072</v>
      </c>
    </row>
    <row r="470" spans="1:9" x14ac:dyDescent="0.25">
      <c r="A470" s="117" t="s">
        <v>256</v>
      </c>
      <c r="B470" s="118">
        <v>10497</v>
      </c>
      <c r="C470" s="117" t="s">
        <v>2073</v>
      </c>
      <c r="D470" s="117" t="s">
        <v>5333</v>
      </c>
      <c r="E470" s="117" t="s">
        <v>1600</v>
      </c>
      <c r="F470" s="117" t="s">
        <v>171</v>
      </c>
      <c r="G470" s="117" t="s">
        <v>2074</v>
      </c>
      <c r="H470" s="117" t="s">
        <v>2075</v>
      </c>
      <c r="I470" s="117" t="s">
        <v>2076</v>
      </c>
    </row>
    <row r="471" spans="1:9" x14ac:dyDescent="0.25">
      <c r="A471" s="117" t="s">
        <v>256</v>
      </c>
      <c r="B471" s="118">
        <v>10498</v>
      </c>
      <c r="C471" s="117" t="s">
        <v>2077</v>
      </c>
      <c r="D471" s="117" t="s">
        <v>6138</v>
      </c>
      <c r="E471" s="117" t="s">
        <v>1479</v>
      </c>
      <c r="F471" s="117" t="s">
        <v>171</v>
      </c>
      <c r="G471" s="117" t="s">
        <v>1480</v>
      </c>
      <c r="H471" s="117" t="s">
        <v>2078</v>
      </c>
      <c r="I471" s="117" t="s">
        <v>2079</v>
      </c>
    </row>
    <row r="472" spans="1:9" x14ac:dyDescent="0.25">
      <c r="A472" s="117" t="s">
        <v>256</v>
      </c>
      <c r="B472" s="118">
        <v>10499</v>
      </c>
      <c r="C472" s="117" t="s">
        <v>7022</v>
      </c>
      <c r="D472" s="117" t="s">
        <v>7023</v>
      </c>
      <c r="E472" s="117" t="s">
        <v>982</v>
      </c>
      <c r="F472" s="117" t="s">
        <v>171</v>
      </c>
      <c r="G472" s="117" t="s">
        <v>983</v>
      </c>
      <c r="H472" s="117" t="s">
        <v>8571</v>
      </c>
      <c r="I472" s="117" t="s">
        <v>2080</v>
      </c>
    </row>
    <row r="473" spans="1:9" x14ac:dyDescent="0.25">
      <c r="A473" s="117" t="s">
        <v>168</v>
      </c>
      <c r="B473" s="118">
        <v>10500</v>
      </c>
      <c r="C473" s="117" t="s">
        <v>2081</v>
      </c>
      <c r="D473" s="117" t="s">
        <v>5946</v>
      </c>
      <c r="E473" s="117" t="s">
        <v>2082</v>
      </c>
      <c r="F473" s="117" t="s">
        <v>171</v>
      </c>
      <c r="G473" s="117" t="s">
        <v>2083</v>
      </c>
      <c r="H473" s="117" t="s">
        <v>2084</v>
      </c>
      <c r="I473" s="117" t="s">
        <v>2085</v>
      </c>
    </row>
    <row r="474" spans="1:9" x14ac:dyDescent="0.25">
      <c r="A474" s="117" t="s">
        <v>256</v>
      </c>
      <c r="B474" s="118">
        <v>10501</v>
      </c>
      <c r="C474" s="117" t="s">
        <v>2086</v>
      </c>
      <c r="D474" s="117" t="s">
        <v>5813</v>
      </c>
      <c r="E474" s="117" t="s">
        <v>2087</v>
      </c>
      <c r="F474" s="117" t="s">
        <v>171</v>
      </c>
      <c r="G474" s="117" t="s">
        <v>2088</v>
      </c>
      <c r="H474" s="117" t="s">
        <v>2089</v>
      </c>
      <c r="I474" s="117" t="s">
        <v>2090</v>
      </c>
    </row>
    <row r="475" spans="1:9" x14ac:dyDescent="0.25">
      <c r="A475" s="117" t="s">
        <v>256</v>
      </c>
      <c r="B475" s="118">
        <v>10502</v>
      </c>
      <c r="C475" s="117" t="s">
        <v>2091</v>
      </c>
      <c r="D475" s="117" t="s">
        <v>5217</v>
      </c>
      <c r="E475" s="117" t="s">
        <v>2092</v>
      </c>
      <c r="F475" s="117" t="s">
        <v>171</v>
      </c>
      <c r="G475" s="117" t="s">
        <v>2093</v>
      </c>
      <c r="H475" s="117" t="s">
        <v>2094</v>
      </c>
      <c r="I475" s="117" t="s">
        <v>2095</v>
      </c>
    </row>
    <row r="476" spans="1:9" x14ac:dyDescent="0.25">
      <c r="A476" s="117" t="s">
        <v>256</v>
      </c>
      <c r="B476" s="118">
        <v>10503</v>
      </c>
      <c r="C476" s="117" t="s">
        <v>2096</v>
      </c>
      <c r="D476" s="117" t="s">
        <v>5384</v>
      </c>
      <c r="E476" s="117" t="s">
        <v>2097</v>
      </c>
      <c r="F476" s="117" t="s">
        <v>171</v>
      </c>
      <c r="G476" s="117" t="s">
        <v>2098</v>
      </c>
      <c r="H476" s="117" t="s">
        <v>2099</v>
      </c>
      <c r="I476" s="117" t="s">
        <v>2100</v>
      </c>
    </row>
    <row r="477" spans="1:9" x14ac:dyDescent="0.25">
      <c r="A477" s="117" t="s">
        <v>168</v>
      </c>
      <c r="B477" s="118">
        <v>10504</v>
      </c>
      <c r="C477" s="117" t="s">
        <v>4533</v>
      </c>
      <c r="D477" s="117" t="s">
        <v>6185</v>
      </c>
      <c r="E477" s="117" t="s">
        <v>2101</v>
      </c>
      <c r="F477" s="117" t="s">
        <v>171</v>
      </c>
      <c r="G477" s="117" t="s">
        <v>2102</v>
      </c>
      <c r="H477" s="117" t="s">
        <v>2103</v>
      </c>
      <c r="I477" s="117" t="s">
        <v>2104</v>
      </c>
    </row>
    <row r="478" spans="1:9" x14ac:dyDescent="0.25">
      <c r="A478" s="117" t="s">
        <v>256</v>
      </c>
      <c r="B478" s="118">
        <v>10505</v>
      </c>
      <c r="C478" s="117" t="s">
        <v>2105</v>
      </c>
      <c r="D478" s="117" t="s">
        <v>6007</v>
      </c>
      <c r="E478" s="117" t="s">
        <v>2106</v>
      </c>
      <c r="F478" s="117" t="s">
        <v>171</v>
      </c>
      <c r="G478" s="117" t="s">
        <v>2107</v>
      </c>
      <c r="H478" s="117" t="s">
        <v>2108</v>
      </c>
      <c r="I478" s="117" t="s">
        <v>2109</v>
      </c>
    </row>
    <row r="479" spans="1:9" x14ac:dyDescent="0.25">
      <c r="A479" s="117" t="s">
        <v>256</v>
      </c>
      <c r="B479" s="118">
        <v>10506</v>
      </c>
      <c r="C479" s="117" t="s">
        <v>2110</v>
      </c>
      <c r="D479" s="117" t="s">
        <v>5785</v>
      </c>
      <c r="E479" s="117" t="s">
        <v>2111</v>
      </c>
      <c r="F479" s="117" t="s">
        <v>171</v>
      </c>
      <c r="G479" s="117" t="s">
        <v>2112</v>
      </c>
      <c r="H479" s="117" t="s">
        <v>2113</v>
      </c>
      <c r="I479" s="117" t="s">
        <v>2114</v>
      </c>
    </row>
    <row r="480" spans="1:9" x14ac:dyDescent="0.25">
      <c r="A480" s="117" t="s">
        <v>256</v>
      </c>
      <c r="B480" s="118">
        <v>10507</v>
      </c>
      <c r="C480" s="117" t="s">
        <v>2115</v>
      </c>
      <c r="D480" s="117" t="s">
        <v>5442</v>
      </c>
      <c r="E480" s="117" t="s">
        <v>2116</v>
      </c>
      <c r="F480" s="117" t="s">
        <v>171</v>
      </c>
      <c r="G480" s="117" t="s">
        <v>2117</v>
      </c>
      <c r="H480" s="117" t="s">
        <v>2118</v>
      </c>
      <c r="I480" s="117" t="s">
        <v>2119</v>
      </c>
    </row>
    <row r="481" spans="1:9" x14ac:dyDescent="0.25">
      <c r="A481" s="117" t="s">
        <v>168</v>
      </c>
      <c r="B481" s="118">
        <v>10508</v>
      </c>
      <c r="C481" s="117" t="s">
        <v>2120</v>
      </c>
      <c r="D481" s="117" t="s">
        <v>5654</v>
      </c>
      <c r="E481" s="117" t="s">
        <v>2121</v>
      </c>
      <c r="F481" s="117" t="s">
        <v>171</v>
      </c>
      <c r="G481" s="117" t="s">
        <v>2122</v>
      </c>
      <c r="H481" s="117" t="s">
        <v>2123</v>
      </c>
      <c r="I481" s="117" t="s">
        <v>2124</v>
      </c>
    </row>
    <row r="482" spans="1:9" x14ac:dyDescent="0.25">
      <c r="A482" s="117" t="s">
        <v>168</v>
      </c>
      <c r="B482" s="118">
        <v>10509</v>
      </c>
      <c r="C482" s="117" t="s">
        <v>2125</v>
      </c>
      <c r="D482" s="117" t="s">
        <v>5324</v>
      </c>
      <c r="E482" s="117" t="s">
        <v>2126</v>
      </c>
      <c r="F482" s="117" t="s">
        <v>171</v>
      </c>
      <c r="G482" s="117" t="s">
        <v>970</v>
      </c>
      <c r="H482" s="117" t="s">
        <v>2127</v>
      </c>
      <c r="I482" s="117" t="s">
        <v>2128</v>
      </c>
    </row>
    <row r="483" spans="1:9" x14ac:dyDescent="0.25">
      <c r="A483" s="117" t="s">
        <v>256</v>
      </c>
      <c r="B483" s="118">
        <v>10510</v>
      </c>
      <c r="C483" s="117" t="s">
        <v>2129</v>
      </c>
      <c r="D483" s="117" t="s">
        <v>5872</v>
      </c>
      <c r="E483" s="117" t="s">
        <v>2130</v>
      </c>
      <c r="F483" s="117" t="s">
        <v>171</v>
      </c>
      <c r="G483" s="117" t="s">
        <v>1560</v>
      </c>
      <c r="H483" s="117" t="s">
        <v>2131</v>
      </c>
      <c r="I483" s="117" t="s">
        <v>2132</v>
      </c>
    </row>
    <row r="484" spans="1:9" x14ac:dyDescent="0.25">
      <c r="A484" s="117" t="s">
        <v>256</v>
      </c>
      <c r="B484" s="118">
        <v>10511</v>
      </c>
      <c r="C484" s="117" t="s">
        <v>2133</v>
      </c>
      <c r="D484" s="117" t="s">
        <v>5418</v>
      </c>
      <c r="E484" s="117" t="s">
        <v>1800</v>
      </c>
      <c r="F484" s="117" t="s">
        <v>171</v>
      </c>
      <c r="G484" s="117" t="s">
        <v>1801</v>
      </c>
      <c r="H484" s="117" t="s">
        <v>6790</v>
      </c>
      <c r="I484" s="117" t="s">
        <v>2134</v>
      </c>
    </row>
    <row r="485" spans="1:9" x14ac:dyDescent="0.25">
      <c r="A485" s="117" t="s">
        <v>168</v>
      </c>
      <c r="B485" s="118">
        <v>10512</v>
      </c>
      <c r="C485" s="117" t="s">
        <v>2135</v>
      </c>
      <c r="D485" s="117" t="s">
        <v>5662</v>
      </c>
      <c r="E485" s="117" t="s">
        <v>2136</v>
      </c>
      <c r="F485" s="117" t="s">
        <v>171</v>
      </c>
      <c r="G485" s="117" t="s">
        <v>2137</v>
      </c>
      <c r="H485" s="117" t="s">
        <v>2138</v>
      </c>
      <c r="I485" s="117" t="s">
        <v>2139</v>
      </c>
    </row>
    <row r="486" spans="1:9" x14ac:dyDescent="0.25">
      <c r="A486" s="117" t="s">
        <v>256</v>
      </c>
      <c r="B486" s="118">
        <v>10513</v>
      </c>
      <c r="C486" s="117" t="s">
        <v>2140</v>
      </c>
      <c r="D486" s="117" t="s">
        <v>5372</v>
      </c>
      <c r="E486" s="117" t="s">
        <v>2141</v>
      </c>
      <c r="F486" s="117" t="s">
        <v>171</v>
      </c>
      <c r="G486" s="117" t="s">
        <v>1740</v>
      </c>
      <c r="H486" s="117" t="s">
        <v>2142</v>
      </c>
      <c r="I486" s="117" t="s">
        <v>2143</v>
      </c>
    </row>
    <row r="487" spans="1:9" x14ac:dyDescent="0.25">
      <c r="A487" s="117" t="s">
        <v>168</v>
      </c>
      <c r="B487" s="118">
        <v>10514</v>
      </c>
      <c r="C487" s="117" t="s">
        <v>2144</v>
      </c>
      <c r="D487" s="117" t="s">
        <v>5609</v>
      </c>
      <c r="E487" s="117" t="s">
        <v>202</v>
      </c>
      <c r="F487" s="117" t="s">
        <v>171</v>
      </c>
      <c r="G487" s="117" t="s">
        <v>203</v>
      </c>
      <c r="H487" s="117" t="s">
        <v>2145</v>
      </c>
      <c r="I487" s="117" t="s">
        <v>2146</v>
      </c>
    </row>
    <row r="488" spans="1:9" x14ac:dyDescent="0.25">
      <c r="A488" s="117" t="s">
        <v>256</v>
      </c>
      <c r="B488" s="118">
        <v>10516</v>
      </c>
      <c r="C488" s="117" t="s">
        <v>2147</v>
      </c>
      <c r="D488" s="117" t="s">
        <v>12</v>
      </c>
      <c r="E488" s="117" t="s">
        <v>1521</v>
      </c>
      <c r="F488" s="117" t="s">
        <v>171</v>
      </c>
      <c r="G488" s="117" t="s">
        <v>1538</v>
      </c>
      <c r="H488" s="117" t="s">
        <v>2148</v>
      </c>
      <c r="I488" s="117" t="s">
        <v>2149</v>
      </c>
    </row>
    <row r="489" spans="1:9" x14ac:dyDescent="0.25">
      <c r="A489" s="117" t="s">
        <v>168</v>
      </c>
      <c r="B489" s="118">
        <v>10517</v>
      </c>
      <c r="C489" s="117" t="s">
        <v>2150</v>
      </c>
      <c r="D489" s="117" t="s">
        <v>12</v>
      </c>
      <c r="E489" s="117" t="s">
        <v>2151</v>
      </c>
      <c r="F489" s="117" t="s">
        <v>375</v>
      </c>
      <c r="G489" s="117" t="s">
        <v>2152</v>
      </c>
      <c r="H489" s="117" t="s">
        <v>2153</v>
      </c>
      <c r="I489" s="117" t="s">
        <v>2154</v>
      </c>
    </row>
    <row r="490" spans="1:9" x14ac:dyDescent="0.25">
      <c r="A490" s="117" t="s">
        <v>256</v>
      </c>
      <c r="B490" s="118">
        <v>10518</v>
      </c>
      <c r="C490" s="117" t="s">
        <v>4317</v>
      </c>
      <c r="D490" s="117" t="s">
        <v>5849</v>
      </c>
      <c r="E490" s="117" t="s">
        <v>4318</v>
      </c>
      <c r="F490" s="117" t="s">
        <v>171</v>
      </c>
      <c r="G490" s="117" t="s">
        <v>4319</v>
      </c>
      <c r="H490" s="117" t="s">
        <v>4320</v>
      </c>
      <c r="I490" s="117" t="s">
        <v>6923</v>
      </c>
    </row>
    <row r="491" spans="1:9" x14ac:dyDescent="0.25">
      <c r="A491" s="117" t="s">
        <v>256</v>
      </c>
      <c r="B491" s="118">
        <v>10519</v>
      </c>
      <c r="C491" s="117" t="s">
        <v>7922</v>
      </c>
      <c r="D491" s="117" t="s">
        <v>5194</v>
      </c>
      <c r="E491" s="117" t="s">
        <v>1479</v>
      </c>
      <c r="F491" s="117" t="s">
        <v>171</v>
      </c>
      <c r="G491" s="117" t="s">
        <v>1480</v>
      </c>
      <c r="H491" s="117" t="s">
        <v>2155</v>
      </c>
      <c r="I491" s="117" t="s">
        <v>2156</v>
      </c>
    </row>
    <row r="492" spans="1:9" x14ac:dyDescent="0.25">
      <c r="A492" s="117" t="s">
        <v>256</v>
      </c>
      <c r="B492" s="118">
        <v>10520</v>
      </c>
      <c r="C492" s="117" t="s">
        <v>2157</v>
      </c>
      <c r="D492" s="117" t="s">
        <v>6008</v>
      </c>
      <c r="E492" s="117" t="s">
        <v>1706</v>
      </c>
      <c r="F492" s="117" t="s">
        <v>171</v>
      </c>
      <c r="G492" s="117" t="s">
        <v>1707</v>
      </c>
      <c r="H492" s="117" t="s">
        <v>2158</v>
      </c>
      <c r="I492" s="117" t="s">
        <v>1404</v>
      </c>
    </row>
    <row r="493" spans="1:9" x14ac:dyDescent="0.25">
      <c r="A493" s="117" t="s">
        <v>256</v>
      </c>
      <c r="B493" s="118">
        <v>10521</v>
      </c>
      <c r="C493" s="117" t="s">
        <v>2159</v>
      </c>
      <c r="D493" s="117" t="s">
        <v>5876</v>
      </c>
      <c r="E493" s="117" t="s">
        <v>2160</v>
      </c>
      <c r="F493" s="117" t="s">
        <v>171</v>
      </c>
      <c r="G493" s="117" t="s">
        <v>2161</v>
      </c>
      <c r="H493" s="117" t="s">
        <v>2162</v>
      </c>
      <c r="I493" s="117" t="s">
        <v>2163</v>
      </c>
    </row>
    <row r="494" spans="1:9" x14ac:dyDescent="0.25">
      <c r="A494" s="117" t="s">
        <v>256</v>
      </c>
      <c r="B494" s="118">
        <v>10522</v>
      </c>
      <c r="C494" s="117" t="s">
        <v>2164</v>
      </c>
      <c r="D494" s="117" t="s">
        <v>5913</v>
      </c>
      <c r="E494" s="117" t="s">
        <v>1650</v>
      </c>
      <c r="F494" s="117" t="s">
        <v>171</v>
      </c>
      <c r="G494" s="117" t="s">
        <v>1651</v>
      </c>
      <c r="H494" s="117" t="s">
        <v>2165</v>
      </c>
      <c r="I494" s="117" t="s">
        <v>7143</v>
      </c>
    </row>
    <row r="495" spans="1:9" x14ac:dyDescent="0.25">
      <c r="A495" s="117" t="s">
        <v>168</v>
      </c>
      <c r="B495" s="118">
        <v>10523</v>
      </c>
      <c r="C495" s="117" t="s">
        <v>2166</v>
      </c>
      <c r="D495" s="117" t="s">
        <v>5247</v>
      </c>
      <c r="E495" s="117" t="s">
        <v>299</v>
      </c>
      <c r="F495" s="117" t="s">
        <v>171</v>
      </c>
      <c r="G495" s="117" t="s">
        <v>198</v>
      </c>
      <c r="H495" s="117" t="s">
        <v>2167</v>
      </c>
      <c r="I495" s="117" t="s">
        <v>2168</v>
      </c>
    </row>
    <row r="496" spans="1:9" x14ac:dyDescent="0.25">
      <c r="A496" s="117" t="s">
        <v>168</v>
      </c>
      <c r="B496" s="118">
        <v>10524</v>
      </c>
      <c r="C496" s="117" t="s">
        <v>2169</v>
      </c>
      <c r="D496" s="117" t="s">
        <v>5527</v>
      </c>
      <c r="E496" s="117" t="s">
        <v>2170</v>
      </c>
      <c r="F496" s="117" t="s">
        <v>171</v>
      </c>
      <c r="G496" s="117" t="s">
        <v>2171</v>
      </c>
      <c r="H496" s="117" t="s">
        <v>2172</v>
      </c>
      <c r="I496" s="117" t="s">
        <v>2173</v>
      </c>
    </row>
    <row r="497" spans="1:9" x14ac:dyDescent="0.25">
      <c r="A497" s="117" t="s">
        <v>256</v>
      </c>
      <c r="B497" s="118">
        <v>10525</v>
      </c>
      <c r="C497" s="117" t="s">
        <v>2174</v>
      </c>
      <c r="D497" s="117" t="s">
        <v>5396</v>
      </c>
      <c r="E497" s="117" t="s">
        <v>1521</v>
      </c>
      <c r="F497" s="117" t="s">
        <v>171</v>
      </c>
      <c r="G497" s="117" t="s">
        <v>1538</v>
      </c>
      <c r="H497" s="117" t="s">
        <v>2175</v>
      </c>
      <c r="I497" s="117" t="s">
        <v>2176</v>
      </c>
    </row>
    <row r="498" spans="1:9" x14ac:dyDescent="0.25">
      <c r="A498" s="117" t="s">
        <v>256</v>
      </c>
      <c r="B498" s="118">
        <v>10526</v>
      </c>
      <c r="C498" s="117" t="s">
        <v>2177</v>
      </c>
      <c r="D498" s="117" t="s">
        <v>6009</v>
      </c>
      <c r="E498" s="117" t="s">
        <v>2178</v>
      </c>
      <c r="F498" s="117" t="s">
        <v>171</v>
      </c>
      <c r="G498" s="117" t="s">
        <v>7936</v>
      </c>
      <c r="H498" s="117" t="s">
        <v>2179</v>
      </c>
      <c r="I498" s="117" t="s">
        <v>7144</v>
      </c>
    </row>
    <row r="499" spans="1:9" x14ac:dyDescent="0.25">
      <c r="A499" s="117" t="s">
        <v>256</v>
      </c>
      <c r="B499" s="118">
        <v>10527</v>
      </c>
      <c r="C499" s="117" t="s">
        <v>2180</v>
      </c>
      <c r="D499" s="117" t="s">
        <v>6186</v>
      </c>
      <c r="E499" s="117" t="s">
        <v>524</v>
      </c>
      <c r="F499" s="117" t="s">
        <v>171</v>
      </c>
      <c r="G499" s="117" t="s">
        <v>1720</v>
      </c>
      <c r="H499" s="117" t="s">
        <v>2181</v>
      </c>
      <c r="I499" s="117" t="s">
        <v>7145</v>
      </c>
    </row>
    <row r="500" spans="1:9" x14ac:dyDescent="0.25">
      <c r="A500" s="117" t="s">
        <v>256</v>
      </c>
      <c r="B500" s="118">
        <v>10528</v>
      </c>
      <c r="C500" s="117" t="s">
        <v>4467</v>
      </c>
      <c r="D500" s="117" t="s">
        <v>5724</v>
      </c>
      <c r="E500" s="117" t="s">
        <v>2182</v>
      </c>
      <c r="F500" s="117" t="s">
        <v>171</v>
      </c>
      <c r="G500" s="117" t="s">
        <v>2183</v>
      </c>
      <c r="H500" s="117" t="s">
        <v>2184</v>
      </c>
      <c r="I500" s="117" t="s">
        <v>4468</v>
      </c>
    </row>
    <row r="501" spans="1:9" x14ac:dyDescent="0.25">
      <c r="A501" s="117" t="s">
        <v>168</v>
      </c>
      <c r="B501" s="118">
        <v>10529</v>
      </c>
      <c r="C501" s="117" t="s">
        <v>2185</v>
      </c>
      <c r="D501" s="117" t="s">
        <v>6147</v>
      </c>
      <c r="E501" s="117" t="s">
        <v>2186</v>
      </c>
      <c r="F501" s="117" t="s">
        <v>171</v>
      </c>
      <c r="G501" s="117" t="s">
        <v>2187</v>
      </c>
      <c r="H501" s="117" t="s">
        <v>2188</v>
      </c>
      <c r="I501" s="117" t="s">
        <v>2189</v>
      </c>
    </row>
    <row r="502" spans="1:9" x14ac:dyDescent="0.25">
      <c r="A502" s="117" t="s">
        <v>256</v>
      </c>
      <c r="B502" s="118">
        <v>10530</v>
      </c>
      <c r="C502" s="117" t="s">
        <v>2190</v>
      </c>
      <c r="D502" s="117" t="s">
        <v>5920</v>
      </c>
      <c r="E502" s="117" t="s">
        <v>1763</v>
      </c>
      <c r="F502" s="117" t="s">
        <v>171</v>
      </c>
      <c r="G502" s="117" t="s">
        <v>1764</v>
      </c>
      <c r="H502" s="117" t="s">
        <v>2191</v>
      </c>
      <c r="I502" s="117" t="s">
        <v>6303</v>
      </c>
    </row>
    <row r="503" spans="1:9" x14ac:dyDescent="0.25">
      <c r="A503" s="117" t="s">
        <v>168</v>
      </c>
      <c r="B503" s="118">
        <v>10531</v>
      </c>
      <c r="C503" s="117" t="s">
        <v>2192</v>
      </c>
      <c r="D503" s="117" t="s">
        <v>6187</v>
      </c>
      <c r="E503" s="117" t="s">
        <v>1227</v>
      </c>
      <c r="F503" s="117" t="s">
        <v>171</v>
      </c>
      <c r="G503" s="117" t="s">
        <v>1228</v>
      </c>
      <c r="H503" s="117" t="s">
        <v>2193</v>
      </c>
      <c r="I503" s="117" t="s">
        <v>2194</v>
      </c>
    </row>
    <row r="504" spans="1:9" x14ac:dyDescent="0.25">
      <c r="A504" s="117" t="s">
        <v>168</v>
      </c>
      <c r="B504" s="118">
        <v>10532</v>
      </c>
      <c r="C504" s="117" t="s">
        <v>2195</v>
      </c>
      <c r="D504" s="117" t="s">
        <v>5651</v>
      </c>
      <c r="E504" s="117" t="s">
        <v>631</v>
      </c>
      <c r="F504" s="117" t="s">
        <v>171</v>
      </c>
      <c r="G504" s="117" t="s">
        <v>632</v>
      </c>
      <c r="H504" s="117" t="s">
        <v>2196</v>
      </c>
      <c r="I504" s="117" t="s">
        <v>2197</v>
      </c>
    </row>
    <row r="505" spans="1:9" x14ac:dyDescent="0.25">
      <c r="A505" s="117" t="s">
        <v>256</v>
      </c>
      <c r="B505" s="118">
        <v>10533</v>
      </c>
      <c r="C505" s="117" t="s">
        <v>2198</v>
      </c>
      <c r="D505" s="117" t="s">
        <v>5263</v>
      </c>
      <c r="E505" s="117" t="s">
        <v>2199</v>
      </c>
      <c r="F505" s="117" t="s">
        <v>171</v>
      </c>
      <c r="G505" s="117" t="s">
        <v>2200</v>
      </c>
      <c r="H505" s="117" t="s">
        <v>2201</v>
      </c>
      <c r="I505" s="117" t="s">
        <v>7146</v>
      </c>
    </row>
    <row r="506" spans="1:9" x14ac:dyDescent="0.25">
      <c r="A506" s="117" t="s">
        <v>256</v>
      </c>
      <c r="B506" s="118">
        <v>10534</v>
      </c>
      <c r="C506" s="117" t="s">
        <v>2202</v>
      </c>
      <c r="D506" s="117" t="s">
        <v>12</v>
      </c>
      <c r="E506" s="117" t="s">
        <v>1856</v>
      </c>
      <c r="F506" s="117" t="s">
        <v>171</v>
      </c>
      <c r="G506" s="117" t="s">
        <v>1857</v>
      </c>
      <c r="H506" s="117" t="s">
        <v>2203</v>
      </c>
      <c r="I506" s="117" t="s">
        <v>2204</v>
      </c>
    </row>
    <row r="507" spans="1:9" x14ac:dyDescent="0.25">
      <c r="A507" s="117" t="s">
        <v>256</v>
      </c>
      <c r="B507" s="118">
        <v>10535</v>
      </c>
      <c r="C507" s="117" t="s">
        <v>2205</v>
      </c>
      <c r="D507" s="117" t="s">
        <v>12</v>
      </c>
      <c r="E507" s="117" t="s">
        <v>1671</v>
      </c>
      <c r="F507" s="117" t="s">
        <v>171</v>
      </c>
      <c r="G507" s="117" t="s">
        <v>1844</v>
      </c>
      <c r="H507" s="117" t="s">
        <v>2206</v>
      </c>
      <c r="I507" s="117" t="s">
        <v>1846</v>
      </c>
    </row>
    <row r="508" spans="1:9" x14ac:dyDescent="0.25">
      <c r="A508" s="117" t="s">
        <v>168</v>
      </c>
      <c r="B508" s="118">
        <v>10536</v>
      </c>
      <c r="C508" s="117" t="s">
        <v>155</v>
      </c>
      <c r="D508" s="117" t="s">
        <v>5969</v>
      </c>
      <c r="E508" s="117" t="s">
        <v>2207</v>
      </c>
      <c r="F508" s="117" t="s">
        <v>171</v>
      </c>
      <c r="G508" s="117" t="s">
        <v>2208</v>
      </c>
      <c r="H508" s="117" t="s">
        <v>2209</v>
      </c>
      <c r="I508" s="117" t="s">
        <v>7147</v>
      </c>
    </row>
    <row r="509" spans="1:9" x14ac:dyDescent="0.25">
      <c r="A509" s="117" t="s">
        <v>256</v>
      </c>
      <c r="B509" s="118">
        <v>10537</v>
      </c>
      <c r="C509" s="117" t="s">
        <v>8671</v>
      </c>
      <c r="D509" s="117" t="s">
        <v>6769</v>
      </c>
      <c r="E509" s="117" t="s">
        <v>2087</v>
      </c>
      <c r="F509" s="117" t="s">
        <v>171</v>
      </c>
      <c r="G509" s="117" t="s">
        <v>2088</v>
      </c>
      <c r="H509" s="117" t="s">
        <v>6417</v>
      </c>
      <c r="I509" s="117" t="s">
        <v>2211</v>
      </c>
    </row>
    <row r="510" spans="1:9" x14ac:dyDescent="0.25">
      <c r="A510" s="117" t="s">
        <v>256</v>
      </c>
      <c r="B510" s="118">
        <v>10538</v>
      </c>
      <c r="C510" s="117" t="s">
        <v>2212</v>
      </c>
      <c r="D510" s="117" t="s">
        <v>12</v>
      </c>
      <c r="E510" s="117" t="s">
        <v>1521</v>
      </c>
      <c r="F510" s="117" t="s">
        <v>171</v>
      </c>
      <c r="G510" s="117" t="s">
        <v>2213</v>
      </c>
      <c r="H510" s="117" t="s">
        <v>2214</v>
      </c>
      <c r="I510" s="117" t="s">
        <v>2215</v>
      </c>
    </row>
    <row r="511" spans="1:9" x14ac:dyDescent="0.25">
      <c r="A511" s="117" t="s">
        <v>256</v>
      </c>
      <c r="B511" s="118">
        <v>10539</v>
      </c>
      <c r="C511" s="117" t="s">
        <v>2216</v>
      </c>
      <c r="D511" s="117" t="s">
        <v>12</v>
      </c>
      <c r="E511" s="117" t="s">
        <v>2217</v>
      </c>
      <c r="F511" s="117" t="s">
        <v>171</v>
      </c>
      <c r="G511" s="117" t="s">
        <v>1560</v>
      </c>
      <c r="H511" s="117" t="s">
        <v>2218</v>
      </c>
      <c r="I511" s="117" t="s">
        <v>2219</v>
      </c>
    </row>
    <row r="512" spans="1:9" x14ac:dyDescent="0.25">
      <c r="A512" s="117" t="s">
        <v>168</v>
      </c>
      <c r="B512" s="118">
        <v>10540</v>
      </c>
      <c r="C512" s="117" t="s">
        <v>2220</v>
      </c>
      <c r="D512" s="117" t="s">
        <v>12</v>
      </c>
      <c r="E512" s="117" t="s">
        <v>2221</v>
      </c>
      <c r="F512" s="117" t="s">
        <v>171</v>
      </c>
      <c r="G512" s="117" t="s">
        <v>2222</v>
      </c>
      <c r="H512" s="117" t="s">
        <v>2223</v>
      </c>
      <c r="I512" s="117" t="s">
        <v>2224</v>
      </c>
    </row>
    <row r="513" spans="1:9" x14ac:dyDescent="0.25">
      <c r="A513" s="117" t="s">
        <v>168</v>
      </c>
      <c r="B513" s="118">
        <v>10541</v>
      </c>
      <c r="C513" s="117" t="s">
        <v>2225</v>
      </c>
      <c r="D513" s="117" t="s">
        <v>6060</v>
      </c>
      <c r="E513" s="117" t="s">
        <v>2226</v>
      </c>
      <c r="F513" s="117" t="s">
        <v>171</v>
      </c>
      <c r="G513" s="117" t="s">
        <v>2227</v>
      </c>
      <c r="H513" s="117" t="s">
        <v>2228</v>
      </c>
      <c r="I513" s="117" t="s">
        <v>2229</v>
      </c>
    </row>
    <row r="514" spans="1:9" x14ac:dyDescent="0.25">
      <c r="A514" s="117" t="s">
        <v>168</v>
      </c>
      <c r="B514" s="118">
        <v>10542</v>
      </c>
      <c r="C514" s="117" t="s">
        <v>2230</v>
      </c>
      <c r="D514" s="117" t="s">
        <v>5246</v>
      </c>
      <c r="E514" s="117" t="s">
        <v>2231</v>
      </c>
      <c r="F514" s="117" t="s">
        <v>171</v>
      </c>
      <c r="G514" s="117" t="s">
        <v>2232</v>
      </c>
      <c r="H514" s="117" t="s">
        <v>2233</v>
      </c>
      <c r="I514" s="117" t="s">
        <v>2234</v>
      </c>
    </row>
    <row r="515" spans="1:9" x14ac:dyDescent="0.25">
      <c r="A515" s="117" t="s">
        <v>168</v>
      </c>
      <c r="B515" s="118">
        <v>10543</v>
      </c>
      <c r="C515" s="117" t="s">
        <v>2235</v>
      </c>
      <c r="D515" s="117" t="s">
        <v>5756</v>
      </c>
      <c r="E515" s="117" t="s">
        <v>2236</v>
      </c>
      <c r="F515" s="117" t="s">
        <v>171</v>
      </c>
      <c r="G515" s="117" t="s">
        <v>2237</v>
      </c>
      <c r="H515" s="117" t="s">
        <v>2238</v>
      </c>
      <c r="I515" s="117" t="s">
        <v>2239</v>
      </c>
    </row>
    <row r="516" spans="1:9" x14ac:dyDescent="0.25">
      <c r="A516" s="117" t="s">
        <v>168</v>
      </c>
      <c r="B516" s="118">
        <v>10544</v>
      </c>
      <c r="C516" s="117" t="s">
        <v>2240</v>
      </c>
      <c r="D516" s="117" t="s">
        <v>12</v>
      </c>
      <c r="E516" s="117" t="s">
        <v>2241</v>
      </c>
      <c r="F516" s="117" t="s">
        <v>171</v>
      </c>
      <c r="G516" s="117" t="s">
        <v>589</v>
      </c>
      <c r="H516" s="117" t="s">
        <v>2242</v>
      </c>
      <c r="I516" s="117" t="s">
        <v>2243</v>
      </c>
    </row>
    <row r="517" spans="1:9" x14ac:dyDescent="0.25">
      <c r="A517" s="117" t="s">
        <v>168</v>
      </c>
      <c r="B517" s="118">
        <v>10545</v>
      </c>
      <c r="C517" s="117" t="s">
        <v>2244</v>
      </c>
      <c r="D517" s="117" t="s">
        <v>6139</v>
      </c>
      <c r="E517" s="117" t="s">
        <v>1196</v>
      </c>
      <c r="F517" s="117" t="s">
        <v>171</v>
      </c>
      <c r="G517" s="117" t="s">
        <v>1197</v>
      </c>
      <c r="H517" s="117" t="s">
        <v>2245</v>
      </c>
      <c r="I517" s="117" t="s">
        <v>2246</v>
      </c>
    </row>
    <row r="518" spans="1:9" x14ac:dyDescent="0.25">
      <c r="A518" s="117" t="s">
        <v>168</v>
      </c>
      <c r="B518" s="118">
        <v>10546</v>
      </c>
      <c r="C518" s="117" t="s">
        <v>2247</v>
      </c>
      <c r="D518" s="117" t="s">
        <v>5602</v>
      </c>
      <c r="E518" s="117" t="s">
        <v>2248</v>
      </c>
      <c r="F518" s="117" t="s">
        <v>171</v>
      </c>
      <c r="G518" s="117" t="s">
        <v>2249</v>
      </c>
      <c r="H518" s="117" t="s">
        <v>2250</v>
      </c>
      <c r="I518" s="117" t="s">
        <v>12</v>
      </c>
    </row>
    <row r="519" spans="1:9" x14ac:dyDescent="0.25">
      <c r="A519" s="117" t="s">
        <v>256</v>
      </c>
      <c r="B519" s="118">
        <v>10548</v>
      </c>
      <c r="C519" s="117" t="s">
        <v>2251</v>
      </c>
      <c r="D519" s="117" t="s">
        <v>5525</v>
      </c>
      <c r="E519" s="117" t="s">
        <v>2252</v>
      </c>
      <c r="F519" s="117" t="s">
        <v>171</v>
      </c>
      <c r="G519" s="117" t="s">
        <v>2253</v>
      </c>
      <c r="H519" s="117" t="s">
        <v>2254</v>
      </c>
      <c r="I519" s="117" t="s">
        <v>2255</v>
      </c>
    </row>
    <row r="520" spans="1:9" x14ac:dyDescent="0.25">
      <c r="A520" s="117" t="s">
        <v>256</v>
      </c>
      <c r="B520" s="118">
        <v>10549</v>
      </c>
      <c r="C520" s="117" t="s">
        <v>2256</v>
      </c>
      <c r="D520" s="117" t="s">
        <v>5425</v>
      </c>
      <c r="E520" s="117" t="s">
        <v>2257</v>
      </c>
      <c r="F520" s="117" t="s">
        <v>171</v>
      </c>
      <c r="G520" s="117" t="s">
        <v>2258</v>
      </c>
      <c r="H520" s="117" t="s">
        <v>2259</v>
      </c>
      <c r="I520" s="117" t="s">
        <v>2260</v>
      </c>
    </row>
    <row r="521" spans="1:9" x14ac:dyDescent="0.25">
      <c r="A521" s="117" t="s">
        <v>168</v>
      </c>
      <c r="B521" s="118">
        <v>10550</v>
      </c>
      <c r="C521" s="117" t="s">
        <v>2261</v>
      </c>
      <c r="D521" s="117" t="s">
        <v>5226</v>
      </c>
      <c r="E521" s="117" t="s">
        <v>2262</v>
      </c>
      <c r="F521" s="117" t="s">
        <v>171</v>
      </c>
      <c r="G521" s="117" t="s">
        <v>589</v>
      </c>
      <c r="H521" s="117" t="s">
        <v>2263</v>
      </c>
      <c r="I521" s="117" t="s">
        <v>2264</v>
      </c>
    </row>
    <row r="522" spans="1:9" x14ac:dyDescent="0.25">
      <c r="A522" s="117" t="s">
        <v>168</v>
      </c>
      <c r="B522" s="118">
        <v>10551</v>
      </c>
      <c r="C522" s="117" t="s">
        <v>2265</v>
      </c>
      <c r="D522" s="117" t="s">
        <v>5595</v>
      </c>
      <c r="E522" s="117" t="s">
        <v>2266</v>
      </c>
      <c r="F522" s="117" t="s">
        <v>171</v>
      </c>
      <c r="G522" s="117" t="s">
        <v>2267</v>
      </c>
      <c r="H522" s="117" t="s">
        <v>2268</v>
      </c>
      <c r="I522" s="117" t="s">
        <v>2269</v>
      </c>
    </row>
    <row r="523" spans="1:9" x14ac:dyDescent="0.25">
      <c r="A523" s="117" t="s">
        <v>256</v>
      </c>
      <c r="B523" s="118">
        <v>10552</v>
      </c>
      <c r="C523" s="117" t="s">
        <v>2270</v>
      </c>
      <c r="D523" s="117" t="s">
        <v>5586</v>
      </c>
      <c r="E523" s="117" t="s">
        <v>2271</v>
      </c>
      <c r="F523" s="117" t="s">
        <v>171</v>
      </c>
      <c r="G523" s="117" t="s">
        <v>2272</v>
      </c>
      <c r="H523" s="117" t="s">
        <v>2273</v>
      </c>
      <c r="I523" s="117" t="s">
        <v>2274</v>
      </c>
    </row>
    <row r="524" spans="1:9" x14ac:dyDescent="0.25">
      <c r="A524" s="117" t="s">
        <v>168</v>
      </c>
      <c r="B524" s="118">
        <v>10553</v>
      </c>
      <c r="C524" s="117" t="s">
        <v>8875</v>
      </c>
      <c r="D524" s="117" t="s">
        <v>5436</v>
      </c>
      <c r="E524" s="117" t="s">
        <v>2275</v>
      </c>
      <c r="F524" s="117" t="s">
        <v>171</v>
      </c>
      <c r="G524" s="117" t="s">
        <v>2276</v>
      </c>
      <c r="H524" s="117" t="s">
        <v>2277</v>
      </c>
      <c r="I524" s="117" t="s">
        <v>2278</v>
      </c>
    </row>
    <row r="525" spans="1:9" x14ac:dyDescent="0.25">
      <c r="A525" s="117" t="s">
        <v>168</v>
      </c>
      <c r="B525" s="118">
        <v>10554</v>
      </c>
      <c r="C525" s="117" t="s">
        <v>2279</v>
      </c>
      <c r="D525" s="117" t="s">
        <v>6019</v>
      </c>
      <c r="E525" s="117" t="s">
        <v>2280</v>
      </c>
      <c r="F525" s="117" t="s">
        <v>171</v>
      </c>
      <c r="G525" s="117" t="s">
        <v>2281</v>
      </c>
      <c r="H525" s="117" t="s">
        <v>2282</v>
      </c>
      <c r="I525" s="117" t="s">
        <v>2283</v>
      </c>
    </row>
    <row r="526" spans="1:9" x14ac:dyDescent="0.25">
      <c r="A526" s="117" t="s">
        <v>168</v>
      </c>
      <c r="B526" s="118">
        <v>10555</v>
      </c>
      <c r="C526" s="117" t="s">
        <v>2284</v>
      </c>
      <c r="D526" s="117" t="s">
        <v>5954</v>
      </c>
      <c r="E526" s="117" t="s">
        <v>390</v>
      </c>
      <c r="F526" s="117" t="s">
        <v>171</v>
      </c>
      <c r="G526" s="117" t="s">
        <v>160</v>
      </c>
      <c r="H526" s="117" t="s">
        <v>8802</v>
      </c>
      <c r="I526" s="117" t="s">
        <v>2285</v>
      </c>
    </row>
    <row r="527" spans="1:9" x14ac:dyDescent="0.25">
      <c r="A527" s="117" t="s">
        <v>256</v>
      </c>
      <c r="B527" s="118">
        <v>10556</v>
      </c>
      <c r="C527" s="117" t="s">
        <v>4835</v>
      </c>
      <c r="D527" s="117" t="s">
        <v>5641</v>
      </c>
      <c r="E527" s="117" t="s">
        <v>2286</v>
      </c>
      <c r="F527" s="117" t="s">
        <v>171</v>
      </c>
      <c r="G527" s="117" t="s">
        <v>2287</v>
      </c>
      <c r="H527" s="117" t="s">
        <v>2288</v>
      </c>
      <c r="I527" s="117" t="s">
        <v>4452</v>
      </c>
    </row>
    <row r="528" spans="1:9" x14ac:dyDescent="0.25">
      <c r="A528" s="117" t="s">
        <v>168</v>
      </c>
      <c r="B528" s="118">
        <v>10557</v>
      </c>
      <c r="C528" s="117" t="s">
        <v>2289</v>
      </c>
      <c r="D528" s="117" t="s">
        <v>5889</v>
      </c>
      <c r="E528" s="117" t="s">
        <v>2290</v>
      </c>
      <c r="F528" s="117" t="s">
        <v>171</v>
      </c>
      <c r="G528" s="117" t="s">
        <v>2291</v>
      </c>
      <c r="H528" s="117" t="s">
        <v>2292</v>
      </c>
      <c r="I528" s="117" t="s">
        <v>2293</v>
      </c>
    </row>
    <row r="529" spans="1:9" x14ac:dyDescent="0.25">
      <c r="A529" s="117" t="s">
        <v>168</v>
      </c>
      <c r="B529" s="118">
        <v>10558</v>
      </c>
      <c r="C529" s="117" t="s">
        <v>2294</v>
      </c>
      <c r="D529" s="117" t="s">
        <v>6690</v>
      </c>
      <c r="E529" s="117" t="s">
        <v>2295</v>
      </c>
      <c r="F529" s="117" t="s">
        <v>171</v>
      </c>
      <c r="G529" s="117" t="s">
        <v>2296</v>
      </c>
      <c r="H529" s="117" t="s">
        <v>2297</v>
      </c>
      <c r="I529" s="117" t="s">
        <v>2298</v>
      </c>
    </row>
    <row r="530" spans="1:9" x14ac:dyDescent="0.25">
      <c r="A530" s="117" t="s">
        <v>168</v>
      </c>
      <c r="B530" s="118">
        <v>10559</v>
      </c>
      <c r="C530" s="117" t="s">
        <v>2299</v>
      </c>
      <c r="D530" s="117" t="s">
        <v>6188</v>
      </c>
      <c r="E530" s="117" t="s">
        <v>2300</v>
      </c>
      <c r="F530" s="117" t="s">
        <v>171</v>
      </c>
      <c r="G530" s="117" t="s">
        <v>6233</v>
      </c>
      <c r="H530" s="117" t="s">
        <v>2301</v>
      </c>
      <c r="I530" s="117" t="s">
        <v>2302</v>
      </c>
    </row>
    <row r="531" spans="1:9" x14ac:dyDescent="0.25">
      <c r="A531" s="117" t="s">
        <v>256</v>
      </c>
      <c r="B531" s="118">
        <v>10560</v>
      </c>
      <c r="C531" s="117" t="s">
        <v>2303</v>
      </c>
      <c r="D531" s="117" t="s">
        <v>6627</v>
      </c>
      <c r="E531" s="117" t="s">
        <v>4831</v>
      </c>
      <c r="F531" s="117" t="s">
        <v>171</v>
      </c>
      <c r="G531" s="117" t="s">
        <v>6628</v>
      </c>
      <c r="H531" s="117" t="s">
        <v>6629</v>
      </c>
      <c r="I531" s="117" t="s">
        <v>2304</v>
      </c>
    </row>
    <row r="532" spans="1:9" x14ac:dyDescent="0.25">
      <c r="A532" s="117" t="s">
        <v>256</v>
      </c>
      <c r="B532" s="118">
        <v>10561</v>
      </c>
      <c r="C532" s="117" t="s">
        <v>8356</v>
      </c>
      <c r="D532" s="117" t="s">
        <v>5727</v>
      </c>
      <c r="E532" s="117" t="s">
        <v>2305</v>
      </c>
      <c r="F532" s="117" t="s">
        <v>171</v>
      </c>
      <c r="G532" s="117" t="s">
        <v>2306</v>
      </c>
      <c r="H532" s="117" t="s">
        <v>4836</v>
      </c>
      <c r="I532" s="117" t="s">
        <v>2307</v>
      </c>
    </row>
    <row r="533" spans="1:9" x14ac:dyDescent="0.25">
      <c r="A533" s="117" t="s">
        <v>256</v>
      </c>
      <c r="B533" s="118">
        <v>10562</v>
      </c>
      <c r="C533" s="117" t="s">
        <v>2308</v>
      </c>
      <c r="D533" s="117" t="s">
        <v>6049</v>
      </c>
      <c r="E533" s="117" t="s">
        <v>895</v>
      </c>
      <c r="F533" s="117" t="s">
        <v>171</v>
      </c>
      <c r="G533" s="117" t="s">
        <v>896</v>
      </c>
      <c r="H533" s="117" t="s">
        <v>2309</v>
      </c>
      <c r="I533" s="117" t="s">
        <v>2310</v>
      </c>
    </row>
    <row r="534" spans="1:9" x14ac:dyDescent="0.25">
      <c r="A534" s="117" t="s">
        <v>168</v>
      </c>
      <c r="B534" s="118">
        <v>10563</v>
      </c>
      <c r="C534" s="117" t="s">
        <v>2311</v>
      </c>
      <c r="D534" s="117" t="s">
        <v>6691</v>
      </c>
      <c r="E534" s="117" t="s">
        <v>453</v>
      </c>
      <c r="F534" s="117" t="s">
        <v>171</v>
      </c>
      <c r="G534" s="117" t="s">
        <v>454</v>
      </c>
      <c r="H534" s="117" t="s">
        <v>2312</v>
      </c>
      <c r="I534" s="117" t="s">
        <v>2313</v>
      </c>
    </row>
    <row r="535" spans="1:9" x14ac:dyDescent="0.25">
      <c r="A535" s="117" t="s">
        <v>168</v>
      </c>
      <c r="B535" s="118">
        <v>10564</v>
      </c>
      <c r="C535" s="117" t="s">
        <v>2314</v>
      </c>
      <c r="D535" s="117" t="s">
        <v>5804</v>
      </c>
      <c r="E535" s="117" t="s">
        <v>2315</v>
      </c>
      <c r="F535" s="117" t="s">
        <v>375</v>
      </c>
      <c r="G535" s="117" t="s">
        <v>2316</v>
      </c>
      <c r="H535" s="117" t="s">
        <v>2317</v>
      </c>
      <c r="I535" s="117" t="s">
        <v>2318</v>
      </c>
    </row>
    <row r="536" spans="1:9" x14ac:dyDescent="0.25">
      <c r="A536" s="117" t="s">
        <v>168</v>
      </c>
      <c r="B536" s="118">
        <v>10565</v>
      </c>
      <c r="C536" s="117" t="s">
        <v>2319</v>
      </c>
      <c r="D536" s="117" t="s">
        <v>5997</v>
      </c>
      <c r="E536" s="117" t="s">
        <v>2320</v>
      </c>
      <c r="F536" s="117" t="s">
        <v>171</v>
      </c>
      <c r="G536" s="117" t="s">
        <v>2321</v>
      </c>
      <c r="H536" s="117" t="s">
        <v>8434</v>
      </c>
      <c r="I536" s="117" t="s">
        <v>2322</v>
      </c>
    </row>
    <row r="537" spans="1:9" x14ac:dyDescent="0.25">
      <c r="A537" s="117" t="s">
        <v>168</v>
      </c>
      <c r="B537" s="118">
        <v>10566</v>
      </c>
      <c r="C537" s="117" t="s">
        <v>2323</v>
      </c>
      <c r="D537" s="117" t="s">
        <v>5499</v>
      </c>
      <c r="E537" s="117" t="s">
        <v>390</v>
      </c>
      <c r="F537" s="117" t="s">
        <v>171</v>
      </c>
      <c r="G537" s="117" t="s">
        <v>160</v>
      </c>
      <c r="H537" s="117" t="s">
        <v>2324</v>
      </c>
      <c r="I537" s="117" t="s">
        <v>2325</v>
      </c>
    </row>
    <row r="538" spans="1:9" x14ac:dyDescent="0.25">
      <c r="A538" s="117" t="s">
        <v>168</v>
      </c>
      <c r="B538" s="118">
        <v>10567</v>
      </c>
      <c r="C538" s="117" t="s">
        <v>2326</v>
      </c>
      <c r="D538" s="117" t="s">
        <v>5690</v>
      </c>
      <c r="E538" s="117" t="s">
        <v>1156</v>
      </c>
      <c r="F538" s="117" t="s">
        <v>375</v>
      </c>
      <c r="G538" s="117" t="s">
        <v>2327</v>
      </c>
      <c r="H538" s="117" t="s">
        <v>2328</v>
      </c>
      <c r="I538" s="117" t="s">
        <v>2329</v>
      </c>
    </row>
    <row r="539" spans="1:9" x14ac:dyDescent="0.25">
      <c r="A539" s="117" t="s">
        <v>256</v>
      </c>
      <c r="B539" s="118">
        <v>10568</v>
      </c>
      <c r="C539" s="117" t="s">
        <v>2330</v>
      </c>
      <c r="D539" s="117" t="s">
        <v>5273</v>
      </c>
      <c r="E539" s="117" t="s">
        <v>870</v>
      </c>
      <c r="F539" s="117" t="s">
        <v>171</v>
      </c>
      <c r="G539" s="117" t="s">
        <v>2331</v>
      </c>
      <c r="H539" s="117" t="s">
        <v>2332</v>
      </c>
      <c r="I539" s="117" t="s">
        <v>2333</v>
      </c>
    </row>
    <row r="540" spans="1:9" x14ac:dyDescent="0.25">
      <c r="A540" s="117" t="s">
        <v>168</v>
      </c>
      <c r="B540" s="118">
        <v>10569</v>
      </c>
      <c r="C540" s="117" t="s">
        <v>2334</v>
      </c>
      <c r="D540" s="117" t="s">
        <v>6057</v>
      </c>
      <c r="E540" s="117" t="s">
        <v>2335</v>
      </c>
      <c r="F540" s="117" t="s">
        <v>171</v>
      </c>
      <c r="G540" s="117" t="s">
        <v>2336</v>
      </c>
      <c r="H540" s="117" t="s">
        <v>2337</v>
      </c>
      <c r="I540" s="117" t="s">
        <v>2338</v>
      </c>
    </row>
    <row r="541" spans="1:9" x14ac:dyDescent="0.25">
      <c r="A541" s="117" t="s">
        <v>168</v>
      </c>
      <c r="B541" s="118">
        <v>10570</v>
      </c>
      <c r="C541" s="117" t="s">
        <v>2339</v>
      </c>
      <c r="D541" s="117" t="s">
        <v>5466</v>
      </c>
      <c r="E541" s="117" t="s">
        <v>187</v>
      </c>
      <c r="F541" s="117" t="s">
        <v>171</v>
      </c>
      <c r="G541" s="117" t="s">
        <v>188</v>
      </c>
      <c r="H541" s="117" t="s">
        <v>2340</v>
      </c>
      <c r="I541" s="117" t="s">
        <v>2341</v>
      </c>
    </row>
    <row r="542" spans="1:9" x14ac:dyDescent="0.25">
      <c r="A542" s="117" t="s">
        <v>168</v>
      </c>
      <c r="B542" s="118">
        <v>10571</v>
      </c>
      <c r="C542" s="117" t="s">
        <v>2342</v>
      </c>
      <c r="D542" s="117" t="s">
        <v>5745</v>
      </c>
      <c r="E542" s="117" t="s">
        <v>2343</v>
      </c>
      <c r="F542" s="117" t="s">
        <v>171</v>
      </c>
      <c r="G542" s="117" t="s">
        <v>2344</v>
      </c>
      <c r="H542" s="117" t="s">
        <v>2345</v>
      </c>
      <c r="I542" s="117" t="s">
        <v>2346</v>
      </c>
    </row>
    <row r="543" spans="1:9" x14ac:dyDescent="0.25">
      <c r="A543" s="117" t="s">
        <v>168</v>
      </c>
      <c r="B543" s="118">
        <v>10572</v>
      </c>
      <c r="C543" s="117" t="s">
        <v>7704</v>
      </c>
      <c r="D543" s="117" t="s">
        <v>5653</v>
      </c>
      <c r="E543" s="117" t="s">
        <v>2347</v>
      </c>
      <c r="F543" s="117" t="s">
        <v>171</v>
      </c>
      <c r="G543" s="117" t="s">
        <v>2348</v>
      </c>
      <c r="H543" s="117" t="s">
        <v>2349</v>
      </c>
      <c r="I543" s="117" t="s">
        <v>2350</v>
      </c>
    </row>
    <row r="544" spans="1:9" x14ac:dyDescent="0.25">
      <c r="A544" s="117" t="s">
        <v>256</v>
      </c>
      <c r="B544" s="118">
        <v>10573</v>
      </c>
      <c r="C544" s="117" t="s">
        <v>2351</v>
      </c>
      <c r="D544" s="117" t="s">
        <v>5748</v>
      </c>
      <c r="E544" s="117" t="s">
        <v>2352</v>
      </c>
      <c r="F544" s="117" t="s">
        <v>171</v>
      </c>
      <c r="G544" s="117" t="s">
        <v>2353</v>
      </c>
      <c r="H544" s="117" t="s">
        <v>12</v>
      </c>
      <c r="I544" s="117" t="s">
        <v>2354</v>
      </c>
    </row>
    <row r="545" spans="1:9" x14ac:dyDescent="0.25">
      <c r="A545" s="117" t="s">
        <v>168</v>
      </c>
      <c r="B545" s="118">
        <v>10574</v>
      </c>
      <c r="C545" s="117" t="s">
        <v>2355</v>
      </c>
      <c r="D545" s="117" t="s">
        <v>5500</v>
      </c>
      <c r="E545" s="117" t="s">
        <v>2356</v>
      </c>
      <c r="F545" s="117" t="s">
        <v>171</v>
      </c>
      <c r="G545" s="117" t="s">
        <v>198</v>
      </c>
      <c r="H545" s="117" t="s">
        <v>2357</v>
      </c>
      <c r="I545" s="117" t="s">
        <v>2358</v>
      </c>
    </row>
    <row r="546" spans="1:9" x14ac:dyDescent="0.25">
      <c r="A546" s="117" t="s">
        <v>256</v>
      </c>
      <c r="B546" s="118">
        <v>10575</v>
      </c>
      <c r="C546" s="117" t="s">
        <v>2359</v>
      </c>
      <c r="D546" s="117" t="s">
        <v>5451</v>
      </c>
      <c r="E546" s="117" t="s">
        <v>2360</v>
      </c>
      <c r="F546" s="117" t="s">
        <v>171</v>
      </c>
      <c r="G546" s="117" t="s">
        <v>2361</v>
      </c>
      <c r="H546" s="117" t="s">
        <v>2362</v>
      </c>
      <c r="I546" s="117" t="s">
        <v>2363</v>
      </c>
    </row>
    <row r="547" spans="1:9" x14ac:dyDescent="0.25">
      <c r="A547" s="117" t="s">
        <v>168</v>
      </c>
      <c r="B547" s="118">
        <v>10576</v>
      </c>
      <c r="C547" s="117" t="s">
        <v>154</v>
      </c>
      <c r="D547" s="117" t="s">
        <v>5795</v>
      </c>
      <c r="E547" s="117" t="s">
        <v>2364</v>
      </c>
      <c r="F547" s="117" t="s">
        <v>171</v>
      </c>
      <c r="G547" s="117" t="s">
        <v>2365</v>
      </c>
      <c r="H547" s="117" t="s">
        <v>2366</v>
      </c>
      <c r="I547" s="117" t="s">
        <v>2367</v>
      </c>
    </row>
    <row r="548" spans="1:9" x14ac:dyDescent="0.25">
      <c r="A548" s="117" t="s">
        <v>168</v>
      </c>
      <c r="B548" s="118">
        <v>10577</v>
      </c>
      <c r="C548" s="117" t="s">
        <v>2368</v>
      </c>
      <c r="D548" s="117" t="s">
        <v>5218</v>
      </c>
      <c r="E548" s="117" t="s">
        <v>1681</v>
      </c>
      <c r="F548" s="117" t="s">
        <v>171</v>
      </c>
      <c r="G548" s="117" t="s">
        <v>1682</v>
      </c>
      <c r="H548" s="117" t="s">
        <v>2369</v>
      </c>
      <c r="I548" s="117" t="s">
        <v>2370</v>
      </c>
    </row>
    <row r="549" spans="1:9" x14ac:dyDescent="0.25">
      <c r="A549" s="117" t="s">
        <v>168</v>
      </c>
      <c r="B549" s="118">
        <v>10578</v>
      </c>
      <c r="C549" s="117" t="s">
        <v>2371</v>
      </c>
      <c r="D549" s="117" t="s">
        <v>6131</v>
      </c>
      <c r="E549" s="117" t="s">
        <v>1227</v>
      </c>
      <c r="F549" s="117" t="s">
        <v>171</v>
      </c>
      <c r="G549" s="117" t="s">
        <v>1228</v>
      </c>
      <c r="H549" s="117" t="s">
        <v>2372</v>
      </c>
      <c r="I549" s="117" t="s">
        <v>2373</v>
      </c>
    </row>
    <row r="550" spans="1:9" x14ac:dyDescent="0.25">
      <c r="A550" s="117" t="s">
        <v>256</v>
      </c>
      <c r="B550" s="118">
        <v>10579</v>
      </c>
      <c r="C550" s="117" t="s">
        <v>2374</v>
      </c>
      <c r="D550" s="117" t="s">
        <v>5395</v>
      </c>
      <c r="E550" s="117" t="s">
        <v>2375</v>
      </c>
      <c r="F550" s="117" t="s">
        <v>171</v>
      </c>
      <c r="G550" s="117" t="s">
        <v>2376</v>
      </c>
      <c r="H550" s="117" t="s">
        <v>2377</v>
      </c>
      <c r="I550" s="117" t="s">
        <v>2378</v>
      </c>
    </row>
    <row r="551" spans="1:9" x14ac:dyDescent="0.25">
      <c r="A551" s="117" t="s">
        <v>168</v>
      </c>
      <c r="B551" s="118">
        <v>10580</v>
      </c>
      <c r="C551" s="117" t="s">
        <v>2379</v>
      </c>
      <c r="D551" s="117" t="s">
        <v>6098</v>
      </c>
      <c r="E551" s="117" t="s">
        <v>2380</v>
      </c>
      <c r="F551" s="117" t="s">
        <v>171</v>
      </c>
      <c r="G551" s="117" t="s">
        <v>2381</v>
      </c>
      <c r="H551" s="117" t="s">
        <v>2382</v>
      </c>
      <c r="I551" s="117" t="s">
        <v>2383</v>
      </c>
    </row>
    <row r="552" spans="1:9" x14ac:dyDescent="0.25">
      <c r="A552" s="117" t="s">
        <v>168</v>
      </c>
      <c r="B552" s="118">
        <v>10581</v>
      </c>
      <c r="C552" s="117" t="s">
        <v>2384</v>
      </c>
      <c r="D552" s="117" t="s">
        <v>6013</v>
      </c>
      <c r="E552" s="117" t="s">
        <v>2385</v>
      </c>
      <c r="F552" s="117" t="s">
        <v>171</v>
      </c>
      <c r="G552" s="117" t="s">
        <v>2386</v>
      </c>
      <c r="H552" s="117" t="s">
        <v>2387</v>
      </c>
      <c r="I552" s="117" t="s">
        <v>2388</v>
      </c>
    </row>
    <row r="553" spans="1:9" x14ac:dyDescent="0.25">
      <c r="A553" s="117" t="s">
        <v>168</v>
      </c>
      <c r="B553" s="118">
        <v>10582</v>
      </c>
      <c r="C553" s="117" t="s">
        <v>2389</v>
      </c>
      <c r="D553" s="117" t="s">
        <v>6149</v>
      </c>
      <c r="E553" s="117" t="s">
        <v>2390</v>
      </c>
      <c r="F553" s="117" t="s">
        <v>171</v>
      </c>
      <c r="G553" s="117" t="s">
        <v>2391</v>
      </c>
      <c r="H553" s="117" t="s">
        <v>2392</v>
      </c>
      <c r="I553" s="117" t="s">
        <v>2393</v>
      </c>
    </row>
    <row r="554" spans="1:9" x14ac:dyDescent="0.25">
      <c r="A554" s="117" t="s">
        <v>256</v>
      </c>
      <c r="B554" s="118">
        <v>10583</v>
      </c>
      <c r="C554" s="117" t="s">
        <v>2394</v>
      </c>
      <c r="D554" s="117" t="s">
        <v>5906</v>
      </c>
      <c r="E554" s="117" t="s">
        <v>1559</v>
      </c>
      <c r="F554" s="117" t="s">
        <v>171</v>
      </c>
      <c r="G554" s="117" t="s">
        <v>1560</v>
      </c>
      <c r="H554" s="117" t="s">
        <v>2395</v>
      </c>
      <c r="I554" s="117" t="s">
        <v>2396</v>
      </c>
    </row>
    <row r="555" spans="1:9" x14ac:dyDescent="0.25">
      <c r="A555" s="117" t="s">
        <v>168</v>
      </c>
      <c r="B555" s="118">
        <v>10584</v>
      </c>
      <c r="C555" s="117" t="s">
        <v>2397</v>
      </c>
      <c r="D555" s="117" t="s">
        <v>6102</v>
      </c>
      <c r="E555" s="117" t="s">
        <v>2398</v>
      </c>
      <c r="F555" s="117" t="s">
        <v>171</v>
      </c>
      <c r="G555" s="117" t="s">
        <v>2399</v>
      </c>
      <c r="H555" s="117" t="s">
        <v>2400</v>
      </c>
      <c r="I555" s="117" t="s">
        <v>2401</v>
      </c>
    </row>
    <row r="556" spans="1:9" x14ac:dyDescent="0.25">
      <c r="A556" s="117" t="s">
        <v>168</v>
      </c>
      <c r="B556" s="118">
        <v>10586</v>
      </c>
      <c r="C556" s="117" t="s">
        <v>2403</v>
      </c>
      <c r="D556" s="117" t="s">
        <v>5205</v>
      </c>
      <c r="E556" s="117" t="s">
        <v>2404</v>
      </c>
      <c r="F556" s="117" t="s">
        <v>171</v>
      </c>
      <c r="G556" s="117" t="s">
        <v>2405</v>
      </c>
      <c r="H556" s="117" t="s">
        <v>2406</v>
      </c>
      <c r="I556" s="117" t="s">
        <v>2407</v>
      </c>
    </row>
    <row r="557" spans="1:9" x14ac:dyDescent="0.25">
      <c r="A557" s="117" t="s">
        <v>256</v>
      </c>
      <c r="B557" s="118">
        <v>10587</v>
      </c>
      <c r="C557" s="117" t="s">
        <v>2408</v>
      </c>
      <c r="D557" s="117" t="s">
        <v>6692</v>
      </c>
      <c r="E557" s="117" t="s">
        <v>1521</v>
      </c>
      <c r="F557" s="117" t="s">
        <v>171</v>
      </c>
      <c r="G557" s="117" t="s">
        <v>2409</v>
      </c>
      <c r="H557" s="117" t="s">
        <v>2214</v>
      </c>
      <c r="I557" s="117" t="s">
        <v>2410</v>
      </c>
    </row>
    <row r="558" spans="1:9" x14ac:dyDescent="0.25">
      <c r="A558" s="117" t="s">
        <v>168</v>
      </c>
      <c r="B558" s="118">
        <v>10588</v>
      </c>
      <c r="C558" s="117" t="s">
        <v>2411</v>
      </c>
      <c r="D558" s="117" t="s">
        <v>6020</v>
      </c>
      <c r="E558" s="117" t="s">
        <v>2412</v>
      </c>
      <c r="F558" s="117" t="s">
        <v>171</v>
      </c>
      <c r="G558" s="117" t="s">
        <v>2413</v>
      </c>
      <c r="H558" s="117" t="s">
        <v>691</v>
      </c>
      <c r="I558" s="117" t="s">
        <v>2414</v>
      </c>
    </row>
    <row r="559" spans="1:9" x14ac:dyDescent="0.25">
      <c r="A559" s="117" t="s">
        <v>168</v>
      </c>
      <c r="B559" s="118">
        <v>10589</v>
      </c>
      <c r="C559" s="117" t="s">
        <v>2415</v>
      </c>
      <c r="D559" s="117" t="s">
        <v>5672</v>
      </c>
      <c r="E559" s="117" t="s">
        <v>2416</v>
      </c>
      <c r="F559" s="117" t="s">
        <v>171</v>
      </c>
      <c r="G559" s="117" t="s">
        <v>2417</v>
      </c>
      <c r="H559" s="117" t="s">
        <v>2418</v>
      </c>
      <c r="I559" s="117" t="s">
        <v>2419</v>
      </c>
    </row>
    <row r="560" spans="1:9" x14ac:dyDescent="0.25">
      <c r="A560" s="117" t="s">
        <v>168</v>
      </c>
      <c r="B560" s="118">
        <v>10590</v>
      </c>
      <c r="C560" s="117" t="s">
        <v>2420</v>
      </c>
      <c r="D560" s="117" t="s">
        <v>5556</v>
      </c>
      <c r="E560" s="117" t="s">
        <v>927</v>
      </c>
      <c r="F560" s="117" t="s">
        <v>171</v>
      </c>
      <c r="G560" s="117" t="s">
        <v>928</v>
      </c>
      <c r="H560" s="117" t="s">
        <v>2421</v>
      </c>
      <c r="I560" s="117" t="s">
        <v>2422</v>
      </c>
    </row>
    <row r="561" spans="1:9" x14ac:dyDescent="0.25">
      <c r="A561" s="117" t="s">
        <v>168</v>
      </c>
      <c r="B561" s="118">
        <v>10591</v>
      </c>
      <c r="C561" s="117" t="s">
        <v>2423</v>
      </c>
      <c r="D561" s="117" t="s">
        <v>5942</v>
      </c>
      <c r="E561" s="117" t="s">
        <v>798</v>
      </c>
      <c r="F561" s="117" t="s">
        <v>171</v>
      </c>
      <c r="G561" s="117" t="s">
        <v>799</v>
      </c>
      <c r="H561" s="117" t="s">
        <v>2424</v>
      </c>
      <c r="I561" s="117" t="s">
        <v>2425</v>
      </c>
    </row>
    <row r="562" spans="1:9" x14ac:dyDescent="0.25">
      <c r="A562" s="117" t="s">
        <v>168</v>
      </c>
      <c r="B562" s="118">
        <v>10592</v>
      </c>
      <c r="C562" s="117" t="s">
        <v>2426</v>
      </c>
      <c r="D562" s="117" t="s">
        <v>5749</v>
      </c>
      <c r="E562" s="117" t="s">
        <v>1238</v>
      </c>
      <c r="F562" s="117" t="s">
        <v>171</v>
      </c>
      <c r="G562" s="117" t="s">
        <v>1239</v>
      </c>
      <c r="H562" s="117" t="s">
        <v>1240</v>
      </c>
      <c r="I562" s="117" t="s">
        <v>2427</v>
      </c>
    </row>
    <row r="563" spans="1:9" x14ac:dyDescent="0.25">
      <c r="A563" s="117" t="s">
        <v>256</v>
      </c>
      <c r="B563" s="118">
        <v>10593</v>
      </c>
      <c r="C563" s="117" t="s">
        <v>2428</v>
      </c>
      <c r="D563" s="117" t="s">
        <v>5351</v>
      </c>
      <c r="E563" s="117" t="s">
        <v>1920</v>
      </c>
      <c r="F563" s="117" t="s">
        <v>171</v>
      </c>
      <c r="G563" s="117" t="s">
        <v>1921</v>
      </c>
      <c r="H563" s="117" t="s">
        <v>2429</v>
      </c>
      <c r="I563" s="117" t="s">
        <v>2430</v>
      </c>
    </row>
    <row r="564" spans="1:9" x14ac:dyDescent="0.25">
      <c r="A564" s="117" t="s">
        <v>256</v>
      </c>
      <c r="B564" s="118">
        <v>10594</v>
      </c>
      <c r="C564" s="117" t="s">
        <v>2431</v>
      </c>
      <c r="D564" s="117" t="s">
        <v>6693</v>
      </c>
      <c r="E564" s="117" t="s">
        <v>2432</v>
      </c>
      <c r="F564" s="117" t="s">
        <v>171</v>
      </c>
      <c r="G564" s="117" t="s">
        <v>2433</v>
      </c>
      <c r="H564" s="117" t="s">
        <v>2434</v>
      </c>
      <c r="I564" s="117" t="s">
        <v>2435</v>
      </c>
    </row>
    <row r="565" spans="1:9" x14ac:dyDescent="0.25">
      <c r="A565" s="117" t="s">
        <v>168</v>
      </c>
      <c r="B565" s="118">
        <v>10595</v>
      </c>
      <c r="C565" s="117" t="s">
        <v>2436</v>
      </c>
      <c r="D565" s="117" t="s">
        <v>5328</v>
      </c>
      <c r="E565" s="117" t="s">
        <v>2385</v>
      </c>
      <c r="F565" s="117" t="s">
        <v>171</v>
      </c>
      <c r="G565" s="117" t="s">
        <v>2386</v>
      </c>
      <c r="H565" s="117" t="s">
        <v>2437</v>
      </c>
      <c r="I565" s="117" t="s">
        <v>2438</v>
      </c>
    </row>
    <row r="566" spans="1:9" x14ac:dyDescent="0.25">
      <c r="A566" s="117" t="s">
        <v>168</v>
      </c>
      <c r="B566" s="118">
        <v>10596</v>
      </c>
      <c r="C566" s="117" t="s">
        <v>2439</v>
      </c>
      <c r="D566" s="117" t="s">
        <v>5845</v>
      </c>
      <c r="E566" s="117" t="s">
        <v>2440</v>
      </c>
      <c r="F566" s="117" t="s">
        <v>375</v>
      </c>
      <c r="G566" s="117" t="s">
        <v>6189</v>
      </c>
      <c r="H566" s="117" t="s">
        <v>2441</v>
      </c>
      <c r="I566" s="117" t="s">
        <v>2442</v>
      </c>
    </row>
    <row r="567" spans="1:9" x14ac:dyDescent="0.25">
      <c r="A567" s="117" t="s">
        <v>256</v>
      </c>
      <c r="B567" s="118">
        <v>10597</v>
      </c>
      <c r="C567" s="117" t="s">
        <v>5778</v>
      </c>
      <c r="D567" s="117" t="s">
        <v>5779</v>
      </c>
      <c r="E567" s="117" t="s">
        <v>2443</v>
      </c>
      <c r="F567" s="117" t="s">
        <v>171</v>
      </c>
      <c r="G567" s="117" t="s">
        <v>2444</v>
      </c>
      <c r="H567" s="117" t="s">
        <v>5780</v>
      </c>
      <c r="I567" s="117" t="s">
        <v>2445</v>
      </c>
    </row>
    <row r="568" spans="1:9" x14ac:dyDescent="0.25">
      <c r="A568" s="117" t="s">
        <v>168</v>
      </c>
      <c r="B568" s="118">
        <v>10598</v>
      </c>
      <c r="C568" s="117" t="s">
        <v>2446</v>
      </c>
      <c r="D568" s="117" t="s">
        <v>6128</v>
      </c>
      <c r="E568" s="117" t="s">
        <v>2447</v>
      </c>
      <c r="F568" s="117" t="s">
        <v>171</v>
      </c>
      <c r="G568" s="117" t="s">
        <v>2448</v>
      </c>
      <c r="H568" s="117" t="s">
        <v>2449</v>
      </c>
      <c r="I568" s="117" t="s">
        <v>2450</v>
      </c>
    </row>
    <row r="569" spans="1:9" x14ac:dyDescent="0.25">
      <c r="A569" s="117" t="s">
        <v>168</v>
      </c>
      <c r="B569" s="118">
        <v>10599</v>
      </c>
      <c r="C569" s="117" t="s">
        <v>2451</v>
      </c>
      <c r="D569" s="117" t="s">
        <v>5274</v>
      </c>
      <c r="E569" s="117" t="s">
        <v>2452</v>
      </c>
      <c r="F569" s="117" t="s">
        <v>171</v>
      </c>
      <c r="G569" s="117" t="s">
        <v>2453</v>
      </c>
      <c r="H569" s="117" t="s">
        <v>2454</v>
      </c>
      <c r="I569" s="117" t="s">
        <v>2455</v>
      </c>
    </row>
    <row r="570" spans="1:9" x14ac:dyDescent="0.25">
      <c r="A570" s="117" t="s">
        <v>256</v>
      </c>
      <c r="B570" s="118">
        <v>10600</v>
      </c>
      <c r="C570" s="117" t="s">
        <v>2456</v>
      </c>
      <c r="D570" s="117" t="s">
        <v>5471</v>
      </c>
      <c r="E570" s="117" t="s">
        <v>639</v>
      </c>
      <c r="F570" s="117" t="s">
        <v>171</v>
      </c>
      <c r="G570" s="117" t="s">
        <v>650</v>
      </c>
      <c r="H570" s="117" t="s">
        <v>2457</v>
      </c>
      <c r="I570" s="117" t="s">
        <v>2458</v>
      </c>
    </row>
    <row r="571" spans="1:9" x14ac:dyDescent="0.25">
      <c r="A571" s="117" t="s">
        <v>168</v>
      </c>
      <c r="B571" s="118">
        <v>10601</v>
      </c>
      <c r="C571" s="117" t="s">
        <v>2459</v>
      </c>
      <c r="D571" s="117" t="s">
        <v>5970</v>
      </c>
      <c r="E571" s="117" t="s">
        <v>1014</v>
      </c>
      <c r="F571" s="117" t="s">
        <v>171</v>
      </c>
      <c r="G571" s="117" t="s">
        <v>1015</v>
      </c>
      <c r="H571" s="117" t="s">
        <v>2460</v>
      </c>
      <c r="I571" s="117" t="s">
        <v>2461</v>
      </c>
    </row>
    <row r="572" spans="1:9" x14ac:dyDescent="0.25">
      <c r="A572" s="117" t="s">
        <v>256</v>
      </c>
      <c r="B572" s="118">
        <v>10602</v>
      </c>
      <c r="C572" s="117" t="s">
        <v>6492</v>
      </c>
      <c r="D572" s="117" t="s">
        <v>6099</v>
      </c>
      <c r="E572" s="117" t="s">
        <v>603</v>
      </c>
      <c r="F572" s="117" t="s">
        <v>171</v>
      </c>
      <c r="G572" s="117" t="s">
        <v>604</v>
      </c>
      <c r="H572" s="117" t="s">
        <v>6493</v>
      </c>
      <c r="I572" s="117" t="s">
        <v>7148</v>
      </c>
    </row>
    <row r="573" spans="1:9" x14ac:dyDescent="0.25">
      <c r="A573" s="117" t="s">
        <v>168</v>
      </c>
      <c r="B573" s="118">
        <v>10603</v>
      </c>
      <c r="C573" s="117" t="s">
        <v>2462</v>
      </c>
      <c r="D573" s="117" t="s">
        <v>5283</v>
      </c>
      <c r="E573" s="117" t="s">
        <v>749</v>
      </c>
      <c r="F573" s="117" t="s">
        <v>171</v>
      </c>
      <c r="G573" s="117" t="s">
        <v>750</v>
      </c>
      <c r="H573" s="117" t="s">
        <v>2463</v>
      </c>
      <c r="I573" s="117" t="s">
        <v>2464</v>
      </c>
    </row>
    <row r="574" spans="1:9" x14ac:dyDescent="0.25">
      <c r="A574" s="117" t="s">
        <v>168</v>
      </c>
      <c r="B574" s="118">
        <v>10604</v>
      </c>
      <c r="C574" s="117" t="s">
        <v>2465</v>
      </c>
      <c r="D574" s="117" t="s">
        <v>5588</v>
      </c>
      <c r="E574" s="117" t="s">
        <v>2466</v>
      </c>
      <c r="F574" s="117" t="s">
        <v>171</v>
      </c>
      <c r="G574" s="117" t="s">
        <v>2467</v>
      </c>
      <c r="H574" s="117" t="s">
        <v>2468</v>
      </c>
      <c r="I574" s="117" t="s">
        <v>2469</v>
      </c>
    </row>
    <row r="575" spans="1:9" x14ac:dyDescent="0.25">
      <c r="A575" s="117" t="s">
        <v>168</v>
      </c>
      <c r="B575" s="118">
        <v>10605</v>
      </c>
      <c r="C575" s="117" t="s">
        <v>2470</v>
      </c>
      <c r="D575" s="117" t="s">
        <v>5417</v>
      </c>
      <c r="E575" s="117" t="s">
        <v>2471</v>
      </c>
      <c r="F575" s="117" t="s">
        <v>171</v>
      </c>
      <c r="G575" s="117" t="s">
        <v>2472</v>
      </c>
      <c r="H575" s="117" t="s">
        <v>2473</v>
      </c>
      <c r="I575" s="117" t="s">
        <v>2474</v>
      </c>
    </row>
    <row r="576" spans="1:9" x14ac:dyDescent="0.25">
      <c r="A576" s="117" t="s">
        <v>168</v>
      </c>
      <c r="B576" s="118">
        <v>10606</v>
      </c>
      <c r="C576" s="117" t="s">
        <v>2475</v>
      </c>
      <c r="D576" s="117" t="s">
        <v>5532</v>
      </c>
      <c r="E576" s="117" t="s">
        <v>1681</v>
      </c>
      <c r="F576" s="117" t="s">
        <v>171</v>
      </c>
      <c r="G576" s="117" t="s">
        <v>1682</v>
      </c>
      <c r="H576" s="117" t="s">
        <v>2476</v>
      </c>
      <c r="I576" s="117" t="s">
        <v>2477</v>
      </c>
    </row>
    <row r="577" spans="1:9" x14ac:dyDescent="0.25">
      <c r="A577" s="117" t="s">
        <v>168</v>
      </c>
      <c r="B577" s="118">
        <v>10607</v>
      </c>
      <c r="C577" s="117" t="s">
        <v>2478</v>
      </c>
      <c r="D577" s="117" t="s">
        <v>5453</v>
      </c>
      <c r="E577" s="117" t="s">
        <v>364</v>
      </c>
      <c r="F577" s="117" t="s">
        <v>171</v>
      </c>
      <c r="G577" s="117" t="s">
        <v>365</v>
      </c>
      <c r="H577" s="117" t="s">
        <v>2479</v>
      </c>
      <c r="I577" s="117" t="s">
        <v>2480</v>
      </c>
    </row>
    <row r="578" spans="1:9" x14ac:dyDescent="0.25">
      <c r="A578" s="117" t="s">
        <v>168</v>
      </c>
      <c r="B578" s="118">
        <v>10608</v>
      </c>
      <c r="C578" s="117" t="s">
        <v>7149</v>
      </c>
      <c r="D578" s="117" t="s">
        <v>5919</v>
      </c>
      <c r="E578" s="117" t="s">
        <v>2481</v>
      </c>
      <c r="F578" s="117" t="s">
        <v>171</v>
      </c>
      <c r="G578" s="117" t="s">
        <v>2482</v>
      </c>
      <c r="H578" s="117" t="s">
        <v>2483</v>
      </c>
      <c r="I578" s="117" t="s">
        <v>2484</v>
      </c>
    </row>
    <row r="579" spans="1:9" x14ac:dyDescent="0.25">
      <c r="A579" s="117" t="s">
        <v>168</v>
      </c>
      <c r="B579" s="118">
        <v>10609</v>
      </c>
      <c r="C579" s="117" t="s">
        <v>7773</v>
      </c>
      <c r="D579" s="117" t="s">
        <v>5491</v>
      </c>
      <c r="E579" s="117" t="s">
        <v>2101</v>
      </c>
      <c r="F579" s="117" t="s">
        <v>171</v>
      </c>
      <c r="G579" s="117" t="s">
        <v>2102</v>
      </c>
      <c r="H579" s="117" t="s">
        <v>2485</v>
      </c>
      <c r="I579" s="117" t="s">
        <v>2486</v>
      </c>
    </row>
    <row r="580" spans="1:9" x14ac:dyDescent="0.25">
      <c r="A580" s="117" t="s">
        <v>256</v>
      </c>
      <c r="B580" s="118">
        <v>10610</v>
      </c>
      <c r="C580" s="117" t="s">
        <v>2487</v>
      </c>
      <c r="D580" s="117" t="s">
        <v>5276</v>
      </c>
      <c r="E580" s="117" t="s">
        <v>2488</v>
      </c>
      <c r="F580" s="117" t="s">
        <v>171</v>
      </c>
      <c r="G580" s="117" t="s">
        <v>2489</v>
      </c>
      <c r="H580" s="117" t="s">
        <v>2490</v>
      </c>
      <c r="I580" s="117" t="s">
        <v>2491</v>
      </c>
    </row>
    <row r="581" spans="1:9" x14ac:dyDescent="0.25">
      <c r="A581" s="117" t="s">
        <v>256</v>
      </c>
      <c r="B581" s="118">
        <v>10611</v>
      </c>
      <c r="C581" s="117" t="s">
        <v>2492</v>
      </c>
      <c r="D581" s="117" t="s">
        <v>6190</v>
      </c>
      <c r="E581" s="117" t="s">
        <v>1564</v>
      </c>
      <c r="F581" s="117" t="s">
        <v>171</v>
      </c>
      <c r="G581" s="117" t="s">
        <v>1565</v>
      </c>
      <c r="H581" s="117" t="s">
        <v>2493</v>
      </c>
      <c r="I581" s="117" t="s">
        <v>2494</v>
      </c>
    </row>
    <row r="582" spans="1:9" x14ac:dyDescent="0.25">
      <c r="A582" s="117" t="s">
        <v>256</v>
      </c>
      <c r="B582" s="118">
        <v>10612</v>
      </c>
      <c r="C582" s="117" t="s">
        <v>2495</v>
      </c>
      <c r="D582" s="117" t="s">
        <v>6694</v>
      </c>
      <c r="E582" s="117" t="s">
        <v>2496</v>
      </c>
      <c r="F582" s="117" t="s">
        <v>171</v>
      </c>
      <c r="G582" s="117" t="s">
        <v>2497</v>
      </c>
      <c r="H582" s="117" t="s">
        <v>2498</v>
      </c>
      <c r="I582" s="117" t="s">
        <v>2499</v>
      </c>
    </row>
    <row r="583" spans="1:9" x14ac:dyDescent="0.25">
      <c r="A583" s="117" t="s">
        <v>168</v>
      </c>
      <c r="B583" s="118">
        <v>10613</v>
      </c>
      <c r="C583" s="117" t="s">
        <v>2500</v>
      </c>
      <c r="D583" s="117" t="s">
        <v>5590</v>
      </c>
      <c r="E583" s="117" t="s">
        <v>2126</v>
      </c>
      <c r="F583" s="117" t="s">
        <v>171</v>
      </c>
      <c r="G583" s="117" t="s">
        <v>970</v>
      </c>
      <c r="H583" s="117" t="s">
        <v>2501</v>
      </c>
      <c r="I583" s="117" t="s">
        <v>2502</v>
      </c>
    </row>
    <row r="584" spans="1:9" x14ac:dyDescent="0.25">
      <c r="A584" s="117" t="s">
        <v>168</v>
      </c>
      <c r="B584" s="118">
        <v>10614</v>
      </c>
      <c r="C584" s="117" t="s">
        <v>2503</v>
      </c>
      <c r="D584" s="117" t="s">
        <v>5566</v>
      </c>
      <c r="E584" s="117" t="s">
        <v>2170</v>
      </c>
      <c r="F584" s="117" t="s">
        <v>171</v>
      </c>
      <c r="G584" s="117" t="s">
        <v>2171</v>
      </c>
      <c r="H584" s="117" t="s">
        <v>6982</v>
      </c>
      <c r="I584" s="117" t="s">
        <v>2504</v>
      </c>
    </row>
    <row r="585" spans="1:9" x14ac:dyDescent="0.25">
      <c r="A585" s="117" t="s">
        <v>168</v>
      </c>
      <c r="B585" s="118">
        <v>10615</v>
      </c>
      <c r="C585" s="117" t="s">
        <v>2505</v>
      </c>
      <c r="D585" s="117" t="s">
        <v>5695</v>
      </c>
      <c r="E585" s="117" t="s">
        <v>2506</v>
      </c>
      <c r="F585" s="117" t="s">
        <v>171</v>
      </c>
      <c r="G585" s="117" t="s">
        <v>2507</v>
      </c>
      <c r="H585" s="117" t="s">
        <v>2508</v>
      </c>
      <c r="I585" s="117" t="s">
        <v>2509</v>
      </c>
    </row>
    <row r="586" spans="1:9" x14ac:dyDescent="0.25">
      <c r="A586" s="117" t="s">
        <v>168</v>
      </c>
      <c r="B586" s="118">
        <v>10616</v>
      </c>
      <c r="C586" s="117" t="s">
        <v>2510</v>
      </c>
      <c r="D586" s="117" t="s">
        <v>5926</v>
      </c>
      <c r="E586" s="117" t="s">
        <v>2511</v>
      </c>
      <c r="F586" s="117" t="s">
        <v>171</v>
      </c>
      <c r="G586" s="117" t="s">
        <v>2512</v>
      </c>
      <c r="H586" s="117" t="s">
        <v>2513</v>
      </c>
      <c r="I586" s="117" t="s">
        <v>2514</v>
      </c>
    </row>
    <row r="587" spans="1:9" x14ac:dyDescent="0.25">
      <c r="A587" s="117" t="s">
        <v>168</v>
      </c>
      <c r="B587" s="118">
        <v>10617</v>
      </c>
      <c r="C587" s="117" t="s">
        <v>2515</v>
      </c>
      <c r="D587" s="117" t="s">
        <v>5311</v>
      </c>
      <c r="E587" s="117" t="s">
        <v>2516</v>
      </c>
      <c r="F587" s="117" t="s">
        <v>171</v>
      </c>
      <c r="G587" s="117" t="s">
        <v>2517</v>
      </c>
      <c r="H587" s="117" t="s">
        <v>2518</v>
      </c>
      <c r="I587" s="117" t="s">
        <v>2519</v>
      </c>
    </row>
    <row r="588" spans="1:9" x14ac:dyDescent="0.25">
      <c r="A588" s="117" t="s">
        <v>168</v>
      </c>
      <c r="B588" s="118">
        <v>10618</v>
      </c>
      <c r="C588" s="117" t="s">
        <v>2520</v>
      </c>
      <c r="D588" s="117" t="s">
        <v>5271</v>
      </c>
      <c r="E588" s="117" t="s">
        <v>2521</v>
      </c>
      <c r="F588" s="117" t="s">
        <v>171</v>
      </c>
      <c r="G588" s="117" t="s">
        <v>2522</v>
      </c>
      <c r="H588" s="117" t="s">
        <v>2523</v>
      </c>
      <c r="I588" s="117" t="s">
        <v>2524</v>
      </c>
    </row>
    <row r="589" spans="1:9" x14ac:dyDescent="0.25">
      <c r="A589" s="117" t="s">
        <v>256</v>
      </c>
      <c r="B589" s="118">
        <v>10619</v>
      </c>
      <c r="C589" s="117" t="s">
        <v>2525</v>
      </c>
      <c r="D589" s="117" t="s">
        <v>5617</v>
      </c>
      <c r="E589" s="117" t="s">
        <v>1763</v>
      </c>
      <c r="F589" s="117" t="s">
        <v>171</v>
      </c>
      <c r="G589" s="117" t="s">
        <v>1764</v>
      </c>
      <c r="H589" s="117" t="s">
        <v>2526</v>
      </c>
      <c r="I589" s="117" t="s">
        <v>12</v>
      </c>
    </row>
    <row r="590" spans="1:9" x14ac:dyDescent="0.25">
      <c r="A590" s="117" t="s">
        <v>256</v>
      </c>
      <c r="B590" s="118">
        <v>10620</v>
      </c>
      <c r="C590" s="117" t="s">
        <v>8751</v>
      </c>
      <c r="D590" s="117" t="s">
        <v>5827</v>
      </c>
      <c r="E590" s="117" t="s">
        <v>1640</v>
      </c>
      <c r="F590" s="117" t="s">
        <v>171</v>
      </c>
      <c r="G590" s="117" t="s">
        <v>1641</v>
      </c>
      <c r="H590" s="117" t="s">
        <v>7774</v>
      </c>
      <c r="I590" s="117" t="s">
        <v>2528</v>
      </c>
    </row>
    <row r="591" spans="1:9" x14ac:dyDescent="0.25">
      <c r="A591" s="117" t="s">
        <v>168</v>
      </c>
      <c r="B591" s="118">
        <v>10621</v>
      </c>
      <c r="C591" s="117" t="s">
        <v>2529</v>
      </c>
      <c r="D591" s="117" t="s">
        <v>12</v>
      </c>
      <c r="E591" s="117" t="s">
        <v>2335</v>
      </c>
      <c r="F591" s="117" t="s">
        <v>171</v>
      </c>
      <c r="G591" s="117" t="s">
        <v>2336</v>
      </c>
      <c r="H591" s="117" t="s">
        <v>2530</v>
      </c>
      <c r="I591" s="117" t="s">
        <v>2531</v>
      </c>
    </row>
    <row r="592" spans="1:9" x14ac:dyDescent="0.25">
      <c r="A592" s="117" t="s">
        <v>256</v>
      </c>
      <c r="B592" s="118">
        <v>10622</v>
      </c>
      <c r="C592" s="117" t="s">
        <v>5087</v>
      </c>
      <c r="D592" s="117" t="s">
        <v>7693</v>
      </c>
      <c r="E592" s="117" t="s">
        <v>1424</v>
      </c>
      <c r="F592" s="117" t="s">
        <v>171</v>
      </c>
      <c r="G592" s="117" t="s">
        <v>2527</v>
      </c>
      <c r="H592" s="117" t="s">
        <v>5088</v>
      </c>
      <c r="I592" s="117" t="s">
        <v>2532</v>
      </c>
    </row>
    <row r="593" spans="1:9" x14ac:dyDescent="0.25">
      <c r="A593" s="117" t="s">
        <v>256</v>
      </c>
      <c r="B593" s="118">
        <v>10623</v>
      </c>
      <c r="C593" s="117" t="s">
        <v>2533</v>
      </c>
      <c r="D593" s="117" t="s">
        <v>5715</v>
      </c>
      <c r="E593" s="117" t="s">
        <v>2534</v>
      </c>
      <c r="F593" s="117" t="s">
        <v>171</v>
      </c>
      <c r="G593" s="117" t="s">
        <v>2535</v>
      </c>
      <c r="H593" s="117" t="s">
        <v>2536</v>
      </c>
      <c r="I593" s="117" t="s">
        <v>2537</v>
      </c>
    </row>
    <row r="594" spans="1:9" x14ac:dyDescent="0.25">
      <c r="A594" s="117" t="s">
        <v>168</v>
      </c>
      <c r="B594" s="118">
        <v>10624</v>
      </c>
      <c r="C594" s="117" t="s">
        <v>2538</v>
      </c>
      <c r="D594" s="117" t="s">
        <v>5488</v>
      </c>
      <c r="E594" s="117" t="s">
        <v>2539</v>
      </c>
      <c r="F594" s="117" t="s">
        <v>171</v>
      </c>
      <c r="G594" s="117" t="s">
        <v>2540</v>
      </c>
      <c r="H594" s="117" t="s">
        <v>2541</v>
      </c>
      <c r="I594" s="117" t="s">
        <v>2542</v>
      </c>
    </row>
    <row r="595" spans="1:9" x14ac:dyDescent="0.25">
      <c r="A595" s="117" t="s">
        <v>256</v>
      </c>
      <c r="B595" s="118">
        <v>10625</v>
      </c>
      <c r="C595" s="117" t="s">
        <v>2543</v>
      </c>
      <c r="D595" s="117" t="s">
        <v>6061</v>
      </c>
      <c r="E595" s="117" t="s">
        <v>1856</v>
      </c>
      <c r="F595" s="117" t="s">
        <v>171</v>
      </c>
      <c r="G595" s="117" t="s">
        <v>1857</v>
      </c>
      <c r="H595" s="117" t="s">
        <v>2544</v>
      </c>
      <c r="I595" s="117" t="s">
        <v>2545</v>
      </c>
    </row>
    <row r="596" spans="1:9" x14ac:dyDescent="0.25">
      <c r="A596" s="117" t="s">
        <v>256</v>
      </c>
      <c r="B596" s="118">
        <v>10626</v>
      </c>
      <c r="C596" s="117" t="s">
        <v>2546</v>
      </c>
      <c r="D596" s="117" t="s">
        <v>6071</v>
      </c>
      <c r="E596" s="117" t="s">
        <v>2547</v>
      </c>
      <c r="F596" s="117" t="s">
        <v>171</v>
      </c>
      <c r="G596" s="117" t="s">
        <v>2548</v>
      </c>
      <c r="H596" s="117" t="s">
        <v>7995</v>
      </c>
      <c r="I596" s="117" t="s">
        <v>2549</v>
      </c>
    </row>
    <row r="597" spans="1:9" x14ac:dyDescent="0.25">
      <c r="A597" s="117" t="s">
        <v>168</v>
      </c>
      <c r="B597" s="118">
        <v>10627</v>
      </c>
      <c r="C597" s="117" t="s">
        <v>2550</v>
      </c>
      <c r="D597" s="117" t="s">
        <v>5966</v>
      </c>
      <c r="E597" s="117" t="s">
        <v>2551</v>
      </c>
      <c r="F597" s="117" t="s">
        <v>171</v>
      </c>
      <c r="G597" s="117" t="s">
        <v>2552</v>
      </c>
      <c r="H597" s="117" t="s">
        <v>2553</v>
      </c>
      <c r="I597" s="117" t="s">
        <v>2554</v>
      </c>
    </row>
    <row r="598" spans="1:9" x14ac:dyDescent="0.25">
      <c r="A598" s="117" t="s">
        <v>256</v>
      </c>
      <c r="B598" s="118">
        <v>10628</v>
      </c>
      <c r="C598" s="117" t="s">
        <v>2555</v>
      </c>
      <c r="D598" s="117" t="s">
        <v>6141</v>
      </c>
      <c r="E598" s="117" t="s">
        <v>2199</v>
      </c>
      <c r="F598" s="117" t="s">
        <v>171</v>
      </c>
      <c r="G598" s="117" t="s">
        <v>2200</v>
      </c>
      <c r="H598" s="117" t="s">
        <v>2556</v>
      </c>
      <c r="I598" s="117" t="s">
        <v>2557</v>
      </c>
    </row>
    <row r="599" spans="1:9" x14ac:dyDescent="0.25">
      <c r="A599" s="117" t="s">
        <v>168</v>
      </c>
      <c r="B599" s="118">
        <v>10629</v>
      </c>
      <c r="C599" s="117" t="s">
        <v>2558</v>
      </c>
      <c r="D599" s="117" t="s">
        <v>5709</v>
      </c>
      <c r="E599" s="117" t="s">
        <v>2559</v>
      </c>
      <c r="F599" s="117" t="s">
        <v>171</v>
      </c>
      <c r="G599" s="117" t="s">
        <v>2560</v>
      </c>
      <c r="H599" s="117" t="s">
        <v>2561</v>
      </c>
      <c r="I599" s="117" t="s">
        <v>2562</v>
      </c>
    </row>
    <row r="600" spans="1:9" x14ac:dyDescent="0.25">
      <c r="A600" s="117" t="s">
        <v>168</v>
      </c>
      <c r="B600" s="118">
        <v>10630</v>
      </c>
      <c r="C600" s="117" t="s">
        <v>2563</v>
      </c>
      <c r="D600" s="117" t="s">
        <v>6123</v>
      </c>
      <c r="E600" s="117" t="s">
        <v>2564</v>
      </c>
      <c r="F600" s="117" t="s">
        <v>171</v>
      </c>
      <c r="G600" s="117" t="s">
        <v>2565</v>
      </c>
      <c r="H600" s="117" t="s">
        <v>2566</v>
      </c>
      <c r="I600" s="117" t="s">
        <v>2567</v>
      </c>
    </row>
    <row r="601" spans="1:9" x14ac:dyDescent="0.25">
      <c r="A601" s="117" t="s">
        <v>168</v>
      </c>
      <c r="B601" s="118">
        <v>10631</v>
      </c>
      <c r="C601" s="117" t="s">
        <v>2568</v>
      </c>
      <c r="D601" s="117" t="s">
        <v>5528</v>
      </c>
      <c r="E601" s="117" t="s">
        <v>263</v>
      </c>
      <c r="F601" s="117" t="s">
        <v>171</v>
      </c>
      <c r="G601" s="117" t="s">
        <v>264</v>
      </c>
      <c r="H601" s="117" t="s">
        <v>2569</v>
      </c>
      <c r="I601" s="117" t="s">
        <v>2570</v>
      </c>
    </row>
    <row r="602" spans="1:9" x14ac:dyDescent="0.25">
      <c r="A602" s="117" t="s">
        <v>168</v>
      </c>
      <c r="B602" s="118">
        <v>10632</v>
      </c>
      <c r="C602" s="117" t="s">
        <v>2571</v>
      </c>
      <c r="D602" s="117" t="s">
        <v>6150</v>
      </c>
      <c r="E602" s="117" t="s">
        <v>2572</v>
      </c>
      <c r="F602" s="117" t="s">
        <v>171</v>
      </c>
      <c r="G602" s="117" t="s">
        <v>2573</v>
      </c>
      <c r="H602" s="117" t="s">
        <v>2574</v>
      </c>
      <c r="I602" s="117" t="s">
        <v>2575</v>
      </c>
    </row>
    <row r="603" spans="1:9" x14ac:dyDescent="0.25">
      <c r="A603" s="117" t="s">
        <v>168</v>
      </c>
      <c r="B603" s="118">
        <v>10633</v>
      </c>
      <c r="C603" s="117" t="s">
        <v>2576</v>
      </c>
      <c r="D603" s="117" t="s">
        <v>5454</v>
      </c>
      <c r="E603" s="117" t="s">
        <v>1334</v>
      </c>
      <c r="F603" s="117" t="s">
        <v>171</v>
      </c>
      <c r="G603" s="117" t="s">
        <v>549</v>
      </c>
      <c r="H603" s="117" t="s">
        <v>2577</v>
      </c>
      <c r="I603" s="117" t="s">
        <v>2578</v>
      </c>
    </row>
    <row r="604" spans="1:9" x14ac:dyDescent="0.25">
      <c r="A604" s="117" t="s">
        <v>256</v>
      </c>
      <c r="B604" s="118">
        <v>10634</v>
      </c>
      <c r="C604" s="117" t="s">
        <v>2579</v>
      </c>
      <c r="D604" s="117" t="s">
        <v>5197</v>
      </c>
      <c r="E604" s="117" t="s">
        <v>2580</v>
      </c>
      <c r="F604" s="117" t="s">
        <v>171</v>
      </c>
      <c r="G604" s="117" t="s">
        <v>2581</v>
      </c>
      <c r="H604" s="117" t="s">
        <v>2582</v>
      </c>
      <c r="I604" s="117" t="s">
        <v>2583</v>
      </c>
    </row>
    <row r="605" spans="1:9" x14ac:dyDescent="0.25">
      <c r="A605" s="117" t="s">
        <v>256</v>
      </c>
      <c r="B605" s="118">
        <v>10635</v>
      </c>
      <c r="C605" s="117" t="s">
        <v>2584</v>
      </c>
      <c r="D605" s="117" t="s">
        <v>5670</v>
      </c>
      <c r="E605" s="117" t="s">
        <v>576</v>
      </c>
      <c r="F605" s="117" t="s">
        <v>171</v>
      </c>
      <c r="G605" s="117" t="s">
        <v>577</v>
      </c>
      <c r="H605" s="117" t="s">
        <v>2585</v>
      </c>
      <c r="I605" s="117" t="s">
        <v>2586</v>
      </c>
    </row>
    <row r="606" spans="1:9" x14ac:dyDescent="0.25">
      <c r="A606" s="117" t="s">
        <v>168</v>
      </c>
      <c r="B606" s="118">
        <v>10636</v>
      </c>
      <c r="C606" s="117" t="s">
        <v>2120</v>
      </c>
      <c r="D606" s="117" t="s">
        <v>5655</v>
      </c>
      <c r="E606" s="117" t="s">
        <v>593</v>
      </c>
      <c r="F606" s="117" t="s">
        <v>171</v>
      </c>
      <c r="G606" s="117" t="s">
        <v>2587</v>
      </c>
      <c r="H606" s="117" t="s">
        <v>2588</v>
      </c>
      <c r="I606" s="117" t="s">
        <v>2589</v>
      </c>
    </row>
    <row r="607" spans="1:9" x14ac:dyDescent="0.25">
      <c r="A607" s="117" t="s">
        <v>168</v>
      </c>
      <c r="B607" s="118">
        <v>10637</v>
      </c>
      <c r="C607" s="117" t="s">
        <v>4855</v>
      </c>
      <c r="D607" s="117" t="s">
        <v>6064</v>
      </c>
      <c r="E607" s="117" t="s">
        <v>2590</v>
      </c>
      <c r="F607" s="117" t="s">
        <v>171</v>
      </c>
      <c r="G607" s="117" t="s">
        <v>2591</v>
      </c>
      <c r="H607" s="117" t="s">
        <v>6668</v>
      </c>
      <c r="I607" s="117" t="s">
        <v>2592</v>
      </c>
    </row>
    <row r="608" spans="1:9" x14ac:dyDescent="0.25">
      <c r="A608" s="117" t="s">
        <v>256</v>
      </c>
      <c r="B608" s="118">
        <v>10638</v>
      </c>
      <c r="C608" s="117" t="s">
        <v>2593</v>
      </c>
      <c r="D608" s="117" t="s">
        <v>5600</v>
      </c>
      <c r="E608" s="117" t="s">
        <v>2199</v>
      </c>
      <c r="F608" s="117" t="s">
        <v>171</v>
      </c>
      <c r="G608" s="117" t="s">
        <v>2200</v>
      </c>
      <c r="H608" s="117" t="s">
        <v>2594</v>
      </c>
      <c r="I608" s="117" t="s">
        <v>7150</v>
      </c>
    </row>
    <row r="609" spans="1:9" x14ac:dyDescent="0.25">
      <c r="A609" s="117" t="s">
        <v>168</v>
      </c>
      <c r="B609" s="118">
        <v>10639</v>
      </c>
      <c r="C609" s="117" t="s">
        <v>8088</v>
      </c>
      <c r="D609" s="117" t="s">
        <v>6065</v>
      </c>
      <c r="E609" s="117" t="s">
        <v>2595</v>
      </c>
      <c r="F609" s="117" t="s">
        <v>171</v>
      </c>
      <c r="G609" s="117" t="s">
        <v>1015</v>
      </c>
      <c r="H609" s="117" t="s">
        <v>2596</v>
      </c>
      <c r="I609" s="117" t="s">
        <v>2597</v>
      </c>
    </row>
    <row r="610" spans="1:9" x14ac:dyDescent="0.25">
      <c r="A610" s="117" t="s">
        <v>256</v>
      </c>
      <c r="B610" s="118">
        <v>10640</v>
      </c>
      <c r="C610" s="117" t="s">
        <v>2598</v>
      </c>
      <c r="D610" s="117" t="s">
        <v>5245</v>
      </c>
      <c r="E610" s="117" t="s">
        <v>2599</v>
      </c>
      <c r="F610" s="117" t="s">
        <v>171</v>
      </c>
      <c r="G610" s="117" t="s">
        <v>2600</v>
      </c>
      <c r="H610" s="117" t="s">
        <v>2601</v>
      </c>
      <c r="I610" s="117" t="s">
        <v>2602</v>
      </c>
    </row>
    <row r="611" spans="1:9" x14ac:dyDescent="0.25">
      <c r="A611" s="117" t="s">
        <v>168</v>
      </c>
      <c r="B611" s="118">
        <v>10641</v>
      </c>
      <c r="C611" s="117" t="s">
        <v>2603</v>
      </c>
      <c r="D611" s="117" t="s">
        <v>5789</v>
      </c>
      <c r="E611" s="117" t="s">
        <v>2604</v>
      </c>
      <c r="F611" s="117" t="s">
        <v>171</v>
      </c>
      <c r="G611" s="117" t="s">
        <v>2605</v>
      </c>
      <c r="H611" s="117" t="s">
        <v>2606</v>
      </c>
      <c r="I611" s="117" t="s">
        <v>2607</v>
      </c>
    </row>
    <row r="612" spans="1:9" x14ac:dyDescent="0.25">
      <c r="A612" s="117" t="s">
        <v>256</v>
      </c>
      <c r="B612" s="118">
        <v>10642</v>
      </c>
      <c r="C612" s="117" t="s">
        <v>2608</v>
      </c>
      <c r="D612" s="117" t="s">
        <v>5390</v>
      </c>
      <c r="E612" s="117" t="s">
        <v>1424</v>
      </c>
      <c r="F612" s="117" t="s">
        <v>171</v>
      </c>
      <c r="G612" s="117" t="s">
        <v>2527</v>
      </c>
      <c r="H612" s="117" t="s">
        <v>2609</v>
      </c>
      <c r="I612" s="117" t="s">
        <v>2610</v>
      </c>
    </row>
    <row r="613" spans="1:9" x14ac:dyDescent="0.25">
      <c r="A613" s="117" t="s">
        <v>168</v>
      </c>
      <c r="B613" s="118">
        <v>10643</v>
      </c>
      <c r="C613" s="117" t="s">
        <v>2611</v>
      </c>
      <c r="D613" s="117" t="s">
        <v>5484</v>
      </c>
      <c r="E613" s="117" t="s">
        <v>2612</v>
      </c>
      <c r="F613" s="117" t="s">
        <v>171</v>
      </c>
      <c r="G613" s="117" t="s">
        <v>2613</v>
      </c>
      <c r="H613" s="117" t="s">
        <v>2614</v>
      </c>
      <c r="I613" s="117" t="s">
        <v>2615</v>
      </c>
    </row>
    <row r="614" spans="1:9" x14ac:dyDescent="0.25">
      <c r="A614" s="117" t="s">
        <v>168</v>
      </c>
      <c r="B614" s="118">
        <v>10644</v>
      </c>
      <c r="C614" s="117" t="s">
        <v>161</v>
      </c>
      <c r="D614" s="117" t="s">
        <v>5284</v>
      </c>
      <c r="E614" s="117" t="s">
        <v>239</v>
      </c>
      <c r="F614" s="117" t="s">
        <v>171</v>
      </c>
      <c r="G614" s="117" t="s">
        <v>240</v>
      </c>
      <c r="H614" s="117" t="s">
        <v>2616</v>
      </c>
      <c r="I614" s="117" t="s">
        <v>2617</v>
      </c>
    </row>
    <row r="615" spans="1:9" x14ac:dyDescent="0.25">
      <c r="A615" s="117" t="s">
        <v>256</v>
      </c>
      <c r="B615" s="118">
        <v>10645</v>
      </c>
      <c r="C615" s="117" t="s">
        <v>2618</v>
      </c>
      <c r="D615" s="117" t="s">
        <v>5259</v>
      </c>
      <c r="E615" s="117" t="s">
        <v>2619</v>
      </c>
      <c r="F615" s="117" t="s">
        <v>171</v>
      </c>
      <c r="G615" s="117" t="s">
        <v>2620</v>
      </c>
      <c r="H615" s="117" t="s">
        <v>2621</v>
      </c>
      <c r="I615" s="117" t="s">
        <v>2622</v>
      </c>
    </row>
    <row r="616" spans="1:9" x14ac:dyDescent="0.25">
      <c r="A616" s="117" t="s">
        <v>168</v>
      </c>
      <c r="B616" s="118">
        <v>10646</v>
      </c>
      <c r="C616" s="117" t="s">
        <v>2623</v>
      </c>
      <c r="D616" s="117" t="s">
        <v>5580</v>
      </c>
      <c r="E616" s="117" t="s">
        <v>2624</v>
      </c>
      <c r="F616" s="117" t="s">
        <v>171</v>
      </c>
      <c r="G616" s="117" t="s">
        <v>2625</v>
      </c>
      <c r="H616" s="117" t="s">
        <v>2626</v>
      </c>
      <c r="I616" s="117" t="s">
        <v>2627</v>
      </c>
    </row>
    <row r="617" spans="1:9" x14ac:dyDescent="0.25">
      <c r="A617" s="117" t="s">
        <v>168</v>
      </c>
      <c r="B617" s="118">
        <v>10647</v>
      </c>
      <c r="C617" s="117" t="s">
        <v>2628</v>
      </c>
      <c r="D617" s="117" t="s">
        <v>5753</v>
      </c>
      <c r="E617" s="117" t="s">
        <v>247</v>
      </c>
      <c r="F617" s="117" t="s">
        <v>171</v>
      </c>
      <c r="G617" s="117" t="s">
        <v>248</v>
      </c>
      <c r="H617" s="117" t="s">
        <v>2629</v>
      </c>
      <c r="I617" s="117" t="s">
        <v>2630</v>
      </c>
    </row>
    <row r="618" spans="1:9" x14ac:dyDescent="0.25">
      <c r="A618" s="117" t="s">
        <v>168</v>
      </c>
      <c r="B618" s="118">
        <v>10648</v>
      </c>
      <c r="C618" s="117" t="s">
        <v>7151</v>
      </c>
      <c r="D618" s="117" t="s">
        <v>5768</v>
      </c>
      <c r="E618" s="117" t="s">
        <v>2631</v>
      </c>
      <c r="F618" s="117" t="s">
        <v>171</v>
      </c>
      <c r="G618" s="117" t="s">
        <v>2632</v>
      </c>
      <c r="H618" s="117" t="s">
        <v>2633</v>
      </c>
      <c r="I618" s="117" t="s">
        <v>2634</v>
      </c>
    </row>
    <row r="619" spans="1:9" x14ac:dyDescent="0.25">
      <c r="A619" s="117" t="s">
        <v>168</v>
      </c>
      <c r="B619" s="118">
        <v>10649</v>
      </c>
      <c r="C619" s="117" t="s">
        <v>2635</v>
      </c>
      <c r="D619" s="117" t="s">
        <v>5659</v>
      </c>
      <c r="E619" s="117" t="s">
        <v>2636</v>
      </c>
      <c r="F619" s="117" t="s">
        <v>171</v>
      </c>
      <c r="G619" s="117" t="s">
        <v>2637</v>
      </c>
      <c r="H619" s="117" t="s">
        <v>2638</v>
      </c>
      <c r="I619" s="117" t="s">
        <v>2639</v>
      </c>
    </row>
    <row r="620" spans="1:9" x14ac:dyDescent="0.25">
      <c r="A620" s="117" t="s">
        <v>256</v>
      </c>
      <c r="B620" s="118">
        <v>10650</v>
      </c>
      <c r="C620" s="117" t="s">
        <v>2640</v>
      </c>
      <c r="D620" s="117" t="s">
        <v>5198</v>
      </c>
      <c r="E620" s="117" t="s">
        <v>1759</v>
      </c>
      <c r="F620" s="117" t="s">
        <v>171</v>
      </c>
      <c r="G620" s="117" t="s">
        <v>1760</v>
      </c>
      <c r="H620" s="117" t="s">
        <v>2641</v>
      </c>
      <c r="I620" s="117" t="s">
        <v>2642</v>
      </c>
    </row>
    <row r="621" spans="1:9" x14ac:dyDescent="0.25">
      <c r="A621" s="117" t="s">
        <v>256</v>
      </c>
      <c r="B621" s="118">
        <v>10651</v>
      </c>
      <c r="C621" s="117" t="s">
        <v>2643</v>
      </c>
      <c r="D621" s="117" t="s">
        <v>5718</v>
      </c>
      <c r="E621" s="117" t="s">
        <v>1554</v>
      </c>
      <c r="F621" s="117" t="s">
        <v>171</v>
      </c>
      <c r="G621" s="117" t="s">
        <v>1555</v>
      </c>
      <c r="H621" s="117" t="s">
        <v>9157</v>
      </c>
      <c r="I621" s="117" t="s">
        <v>2644</v>
      </c>
    </row>
    <row r="622" spans="1:9" x14ac:dyDescent="0.25">
      <c r="A622" s="117" t="s">
        <v>168</v>
      </c>
      <c r="B622" s="118">
        <v>10652</v>
      </c>
      <c r="C622" s="117" t="s">
        <v>6261</v>
      </c>
      <c r="D622" s="117" t="s">
        <v>5693</v>
      </c>
      <c r="E622" s="117" t="s">
        <v>849</v>
      </c>
      <c r="F622" s="117" t="s">
        <v>171</v>
      </c>
      <c r="G622" s="117" t="s">
        <v>850</v>
      </c>
      <c r="H622" s="117" t="s">
        <v>2645</v>
      </c>
      <c r="I622" s="117" t="s">
        <v>2646</v>
      </c>
    </row>
    <row r="623" spans="1:9" x14ac:dyDescent="0.25">
      <c r="A623" s="117" t="s">
        <v>256</v>
      </c>
      <c r="B623" s="118">
        <v>10653</v>
      </c>
      <c r="C623" s="117" t="s">
        <v>2647</v>
      </c>
      <c r="D623" s="117" t="s">
        <v>5807</v>
      </c>
      <c r="E623" s="117" t="s">
        <v>1608</v>
      </c>
      <c r="F623" s="117" t="s">
        <v>171</v>
      </c>
      <c r="G623" s="117" t="s">
        <v>1861</v>
      </c>
      <c r="H623" s="117" t="s">
        <v>4492</v>
      </c>
      <c r="I623" s="117" t="s">
        <v>2648</v>
      </c>
    </row>
    <row r="624" spans="1:9" x14ac:dyDescent="0.25">
      <c r="A624" s="117" t="s">
        <v>256</v>
      </c>
      <c r="B624" s="118">
        <v>10654</v>
      </c>
      <c r="C624" s="117" t="s">
        <v>2649</v>
      </c>
      <c r="D624" s="117" t="s">
        <v>12</v>
      </c>
      <c r="E624" s="117" t="s">
        <v>2650</v>
      </c>
      <c r="F624" s="117" t="s">
        <v>171</v>
      </c>
      <c r="G624" s="117" t="s">
        <v>2651</v>
      </c>
      <c r="H624" s="117" t="s">
        <v>2652</v>
      </c>
      <c r="I624" s="117" t="s">
        <v>2653</v>
      </c>
    </row>
    <row r="625" spans="1:9" x14ac:dyDescent="0.25">
      <c r="A625" s="117" t="s">
        <v>168</v>
      </c>
      <c r="B625" s="118">
        <v>10655</v>
      </c>
      <c r="C625" s="117" t="s">
        <v>2654</v>
      </c>
      <c r="D625" s="117" t="s">
        <v>5645</v>
      </c>
      <c r="E625" s="117" t="s">
        <v>2655</v>
      </c>
      <c r="F625" s="117" t="s">
        <v>171</v>
      </c>
      <c r="G625" s="117" t="s">
        <v>2656</v>
      </c>
      <c r="H625" s="117" t="s">
        <v>387</v>
      </c>
      <c r="I625" s="117" t="s">
        <v>2657</v>
      </c>
    </row>
    <row r="626" spans="1:9" x14ac:dyDescent="0.25">
      <c r="A626" s="117" t="s">
        <v>168</v>
      </c>
      <c r="B626" s="118">
        <v>10656</v>
      </c>
      <c r="C626" s="117" t="s">
        <v>2658</v>
      </c>
      <c r="D626" s="117" t="s">
        <v>5812</v>
      </c>
      <c r="E626" s="117" t="s">
        <v>2659</v>
      </c>
      <c r="F626" s="117" t="s">
        <v>171</v>
      </c>
      <c r="G626" s="117" t="s">
        <v>2660</v>
      </c>
      <c r="H626" s="117" t="s">
        <v>2661</v>
      </c>
      <c r="I626" s="117" t="s">
        <v>2662</v>
      </c>
    </row>
    <row r="627" spans="1:9" x14ac:dyDescent="0.25">
      <c r="A627" s="117" t="s">
        <v>168</v>
      </c>
      <c r="B627" s="118">
        <v>10657</v>
      </c>
      <c r="C627" s="117" t="s">
        <v>2663</v>
      </c>
      <c r="D627" s="117" t="s">
        <v>5587</v>
      </c>
      <c r="E627" s="117" t="s">
        <v>2664</v>
      </c>
      <c r="F627" s="117" t="s">
        <v>171</v>
      </c>
      <c r="G627" s="117" t="s">
        <v>2665</v>
      </c>
      <c r="H627" s="117" t="s">
        <v>2666</v>
      </c>
      <c r="I627" s="117" t="s">
        <v>2667</v>
      </c>
    </row>
    <row r="628" spans="1:9" x14ac:dyDescent="0.25">
      <c r="A628" s="117" t="s">
        <v>168</v>
      </c>
      <c r="B628" s="118">
        <v>10658</v>
      </c>
      <c r="C628" s="117" t="s">
        <v>2668</v>
      </c>
      <c r="D628" s="117" t="s">
        <v>6121</v>
      </c>
      <c r="E628" s="117" t="s">
        <v>2669</v>
      </c>
      <c r="F628" s="117" t="s">
        <v>171</v>
      </c>
      <c r="G628" s="117" t="s">
        <v>216</v>
      </c>
      <c r="H628" s="117" t="s">
        <v>2670</v>
      </c>
      <c r="I628" s="117" t="s">
        <v>2671</v>
      </c>
    </row>
    <row r="629" spans="1:9" x14ac:dyDescent="0.25">
      <c r="A629" s="117" t="s">
        <v>168</v>
      </c>
      <c r="B629" s="118">
        <v>10659</v>
      </c>
      <c r="C629" s="117" t="s">
        <v>4772</v>
      </c>
      <c r="D629" s="117" t="s">
        <v>5900</v>
      </c>
      <c r="E629" s="117" t="s">
        <v>2672</v>
      </c>
      <c r="F629" s="117" t="s">
        <v>171</v>
      </c>
      <c r="G629" s="117" t="s">
        <v>2673</v>
      </c>
      <c r="H629" s="117" t="s">
        <v>4773</v>
      </c>
      <c r="I629" s="117" t="s">
        <v>4774</v>
      </c>
    </row>
    <row r="630" spans="1:9" x14ac:dyDescent="0.25">
      <c r="A630" s="117" t="s">
        <v>168</v>
      </c>
      <c r="B630" s="118">
        <v>10660</v>
      </c>
      <c r="C630" s="117" t="s">
        <v>2675</v>
      </c>
      <c r="D630" s="117" t="s">
        <v>5766</v>
      </c>
      <c r="E630" s="117" t="s">
        <v>2676</v>
      </c>
      <c r="F630" s="117" t="s">
        <v>171</v>
      </c>
      <c r="G630" s="117" t="s">
        <v>2677</v>
      </c>
      <c r="H630" s="117" t="s">
        <v>2678</v>
      </c>
      <c r="I630" s="117" t="s">
        <v>2679</v>
      </c>
    </row>
    <row r="631" spans="1:9" x14ac:dyDescent="0.25">
      <c r="A631" s="117" t="s">
        <v>256</v>
      </c>
      <c r="B631" s="118">
        <v>10661</v>
      </c>
      <c r="C631" s="117" t="s">
        <v>2680</v>
      </c>
      <c r="D631" s="117" t="s">
        <v>5568</v>
      </c>
      <c r="E631" s="117" t="s">
        <v>2681</v>
      </c>
      <c r="F631" s="117" t="s">
        <v>171</v>
      </c>
      <c r="G631" s="117" t="s">
        <v>2682</v>
      </c>
      <c r="H631" s="117" t="s">
        <v>2683</v>
      </c>
      <c r="I631" s="117" t="s">
        <v>2684</v>
      </c>
    </row>
    <row r="632" spans="1:9" x14ac:dyDescent="0.25">
      <c r="A632" s="117" t="s">
        <v>256</v>
      </c>
      <c r="B632" s="118">
        <v>10662</v>
      </c>
      <c r="C632" s="117" t="s">
        <v>2685</v>
      </c>
      <c r="D632" s="117" t="s">
        <v>5985</v>
      </c>
      <c r="E632" s="117" t="s">
        <v>1527</v>
      </c>
      <c r="F632" s="117" t="s">
        <v>171</v>
      </c>
      <c r="G632" s="117" t="s">
        <v>1528</v>
      </c>
      <c r="H632" s="117" t="s">
        <v>2686</v>
      </c>
      <c r="I632" s="117" t="s">
        <v>2687</v>
      </c>
    </row>
    <row r="633" spans="1:9" x14ac:dyDescent="0.25">
      <c r="A633" s="117" t="s">
        <v>168</v>
      </c>
      <c r="B633" s="118">
        <v>10663</v>
      </c>
      <c r="C633" s="117" t="s">
        <v>2688</v>
      </c>
      <c r="D633" s="117" t="s">
        <v>5967</v>
      </c>
      <c r="E633" s="117" t="s">
        <v>2689</v>
      </c>
      <c r="F633" s="117" t="s">
        <v>171</v>
      </c>
      <c r="G633" s="117" t="s">
        <v>2690</v>
      </c>
      <c r="H633" s="117" t="s">
        <v>2691</v>
      </c>
      <c r="I633" s="117" t="s">
        <v>2692</v>
      </c>
    </row>
    <row r="634" spans="1:9" x14ac:dyDescent="0.25">
      <c r="A634" s="117" t="s">
        <v>256</v>
      </c>
      <c r="B634" s="118">
        <v>10664</v>
      </c>
      <c r="C634" s="117" t="s">
        <v>2693</v>
      </c>
      <c r="D634" s="117" t="s">
        <v>5202</v>
      </c>
      <c r="E634" s="117" t="s">
        <v>2060</v>
      </c>
      <c r="F634" s="117" t="s">
        <v>171</v>
      </c>
      <c r="G634" s="117" t="s">
        <v>2061</v>
      </c>
      <c r="H634" s="117" t="s">
        <v>2694</v>
      </c>
      <c r="I634" s="117" t="s">
        <v>2695</v>
      </c>
    </row>
    <row r="635" spans="1:9" x14ac:dyDescent="0.25">
      <c r="A635" s="117" t="s">
        <v>168</v>
      </c>
      <c r="B635" s="118">
        <v>10665</v>
      </c>
      <c r="C635" s="117" t="s">
        <v>8520</v>
      </c>
      <c r="D635" s="117" t="s">
        <v>5593</v>
      </c>
      <c r="E635" s="117" t="s">
        <v>2676</v>
      </c>
      <c r="F635" s="117" t="s">
        <v>171</v>
      </c>
      <c r="G635" s="117" t="s">
        <v>2677</v>
      </c>
      <c r="H635" s="117" t="s">
        <v>2696</v>
      </c>
      <c r="I635" s="117" t="s">
        <v>2697</v>
      </c>
    </row>
    <row r="636" spans="1:9" x14ac:dyDescent="0.25">
      <c r="A636" s="117" t="s">
        <v>168</v>
      </c>
      <c r="B636" s="118">
        <v>10666</v>
      </c>
      <c r="C636" s="117" t="s">
        <v>7152</v>
      </c>
      <c r="D636" s="117" t="s">
        <v>5447</v>
      </c>
      <c r="E636" s="117" t="s">
        <v>2698</v>
      </c>
      <c r="F636" s="117" t="s">
        <v>171</v>
      </c>
      <c r="G636" s="117" t="s">
        <v>2699</v>
      </c>
      <c r="H636" s="117" t="s">
        <v>2700</v>
      </c>
      <c r="I636" s="117" t="s">
        <v>2701</v>
      </c>
    </row>
    <row r="637" spans="1:9" x14ac:dyDescent="0.25">
      <c r="A637" s="117" t="s">
        <v>168</v>
      </c>
      <c r="B637" s="118">
        <v>10667</v>
      </c>
      <c r="C637" s="117" t="s">
        <v>2702</v>
      </c>
      <c r="D637" s="117" t="s">
        <v>6110</v>
      </c>
      <c r="E637" s="117" t="s">
        <v>2703</v>
      </c>
      <c r="F637" s="117" t="s">
        <v>171</v>
      </c>
      <c r="G637" s="117" t="s">
        <v>2704</v>
      </c>
      <c r="H637" s="117" t="s">
        <v>2705</v>
      </c>
      <c r="I637" s="117" t="s">
        <v>2706</v>
      </c>
    </row>
    <row r="638" spans="1:9" x14ac:dyDescent="0.25">
      <c r="A638" s="117" t="s">
        <v>256</v>
      </c>
      <c r="B638" s="118">
        <v>10668</v>
      </c>
      <c r="C638" s="117" t="s">
        <v>4502</v>
      </c>
      <c r="D638" s="117" t="s">
        <v>7705</v>
      </c>
      <c r="E638" s="117" t="s">
        <v>3354</v>
      </c>
      <c r="F638" s="117" t="s">
        <v>171</v>
      </c>
      <c r="G638" s="117" t="s">
        <v>4503</v>
      </c>
      <c r="H638" s="117" t="s">
        <v>4504</v>
      </c>
      <c r="I638" s="117" t="s">
        <v>2707</v>
      </c>
    </row>
    <row r="639" spans="1:9" x14ac:dyDescent="0.25">
      <c r="A639" s="117" t="s">
        <v>256</v>
      </c>
      <c r="B639" s="118">
        <v>10669</v>
      </c>
      <c r="C639" s="117" t="s">
        <v>2708</v>
      </c>
      <c r="D639" s="117" t="s">
        <v>5637</v>
      </c>
      <c r="E639" s="117" t="s">
        <v>2709</v>
      </c>
      <c r="F639" s="117" t="s">
        <v>171</v>
      </c>
      <c r="G639" s="117" t="s">
        <v>2710</v>
      </c>
      <c r="H639" s="117" t="s">
        <v>2711</v>
      </c>
      <c r="I639" s="117" t="s">
        <v>2712</v>
      </c>
    </row>
    <row r="640" spans="1:9" x14ac:dyDescent="0.25">
      <c r="A640" s="117" t="s">
        <v>168</v>
      </c>
      <c r="B640" s="118">
        <v>10670</v>
      </c>
      <c r="C640" s="117" t="s">
        <v>2713</v>
      </c>
      <c r="D640" s="117" t="s">
        <v>5899</v>
      </c>
      <c r="E640" s="117" t="s">
        <v>2714</v>
      </c>
      <c r="F640" s="117" t="s">
        <v>171</v>
      </c>
      <c r="G640" s="117" t="s">
        <v>2715</v>
      </c>
      <c r="H640" s="117" t="s">
        <v>2716</v>
      </c>
      <c r="I640" s="117" t="s">
        <v>2717</v>
      </c>
    </row>
    <row r="641" spans="1:9" x14ac:dyDescent="0.25">
      <c r="A641" s="117" t="s">
        <v>256</v>
      </c>
      <c r="B641" s="118">
        <v>10671</v>
      </c>
      <c r="C641" s="117" t="s">
        <v>2718</v>
      </c>
      <c r="D641" s="117" t="s">
        <v>5894</v>
      </c>
      <c r="E641" s="117" t="s">
        <v>870</v>
      </c>
      <c r="F641" s="117" t="s">
        <v>171</v>
      </c>
      <c r="G641" s="117" t="s">
        <v>2331</v>
      </c>
      <c r="H641" s="117" t="s">
        <v>2719</v>
      </c>
      <c r="I641" s="117" t="s">
        <v>2720</v>
      </c>
    </row>
    <row r="642" spans="1:9" x14ac:dyDescent="0.25">
      <c r="A642" s="117" t="s">
        <v>168</v>
      </c>
      <c r="B642" s="118">
        <v>10672</v>
      </c>
      <c r="C642" s="117" t="s">
        <v>2721</v>
      </c>
      <c r="D642" s="117" t="s">
        <v>5592</v>
      </c>
      <c r="E642" s="117" t="s">
        <v>2676</v>
      </c>
      <c r="F642" s="117" t="s">
        <v>171</v>
      </c>
      <c r="G642" s="117" t="s">
        <v>2677</v>
      </c>
      <c r="H642" s="117" t="s">
        <v>4775</v>
      </c>
      <c r="I642" s="117" t="s">
        <v>2724</v>
      </c>
    </row>
    <row r="643" spans="1:9" x14ac:dyDescent="0.25">
      <c r="A643" s="117" t="s">
        <v>256</v>
      </c>
      <c r="B643" s="118">
        <v>10673</v>
      </c>
      <c r="C643" s="117" t="s">
        <v>2725</v>
      </c>
      <c r="D643" s="117" t="s">
        <v>5374</v>
      </c>
      <c r="E643" s="117" t="s">
        <v>1948</v>
      </c>
      <c r="F643" s="117" t="s">
        <v>171</v>
      </c>
      <c r="G643" s="117" t="s">
        <v>2726</v>
      </c>
      <c r="H643" s="117" t="s">
        <v>2727</v>
      </c>
      <c r="I643" s="117" t="s">
        <v>2728</v>
      </c>
    </row>
    <row r="644" spans="1:9" x14ac:dyDescent="0.25">
      <c r="A644" s="117" t="s">
        <v>168</v>
      </c>
      <c r="B644" s="118">
        <v>10674</v>
      </c>
      <c r="C644" s="117" t="s">
        <v>2729</v>
      </c>
      <c r="D644" s="117" t="s">
        <v>5596</v>
      </c>
      <c r="E644" s="117" t="s">
        <v>2730</v>
      </c>
      <c r="F644" s="117" t="s">
        <v>171</v>
      </c>
      <c r="G644" s="117" t="s">
        <v>2731</v>
      </c>
      <c r="H644" s="117" t="s">
        <v>2732</v>
      </c>
      <c r="I644" s="117" t="s">
        <v>2733</v>
      </c>
    </row>
    <row r="645" spans="1:9" x14ac:dyDescent="0.25">
      <c r="A645" s="117" t="s">
        <v>256</v>
      </c>
      <c r="B645" s="118">
        <v>10675</v>
      </c>
      <c r="C645" s="117" t="s">
        <v>2734</v>
      </c>
      <c r="D645" s="117" t="s">
        <v>5361</v>
      </c>
      <c r="E645" s="117" t="s">
        <v>524</v>
      </c>
      <c r="F645" s="117" t="s">
        <v>171</v>
      </c>
      <c r="G645" s="117" t="s">
        <v>1720</v>
      </c>
      <c r="H645" s="117" t="s">
        <v>4703</v>
      </c>
      <c r="I645" s="117" t="s">
        <v>2735</v>
      </c>
    </row>
    <row r="646" spans="1:9" x14ac:dyDescent="0.25">
      <c r="A646" s="117" t="s">
        <v>168</v>
      </c>
      <c r="B646" s="118">
        <v>10676</v>
      </c>
      <c r="C646" s="117" t="s">
        <v>2736</v>
      </c>
      <c r="D646" s="117" t="s">
        <v>5448</v>
      </c>
      <c r="E646" s="117" t="s">
        <v>631</v>
      </c>
      <c r="F646" s="117" t="s">
        <v>171</v>
      </c>
      <c r="G646" s="117" t="s">
        <v>632</v>
      </c>
      <c r="H646" s="117" t="s">
        <v>2737</v>
      </c>
      <c r="I646" s="117" t="s">
        <v>2738</v>
      </c>
    </row>
    <row r="647" spans="1:9" x14ac:dyDescent="0.25">
      <c r="A647" s="117" t="s">
        <v>256</v>
      </c>
      <c r="B647" s="118">
        <v>10677</v>
      </c>
      <c r="C647" s="117" t="s">
        <v>2739</v>
      </c>
      <c r="D647" s="117" t="s">
        <v>6048</v>
      </c>
      <c r="E647" s="117" t="s">
        <v>2352</v>
      </c>
      <c r="F647" s="117" t="s">
        <v>171</v>
      </c>
      <c r="G647" s="117" t="s">
        <v>2353</v>
      </c>
      <c r="H647" s="117" t="s">
        <v>2740</v>
      </c>
      <c r="I647" s="117" t="s">
        <v>2741</v>
      </c>
    </row>
    <row r="648" spans="1:9" x14ac:dyDescent="0.25">
      <c r="A648" s="117" t="s">
        <v>168</v>
      </c>
      <c r="B648" s="118">
        <v>10678</v>
      </c>
      <c r="C648" s="117" t="s">
        <v>6191</v>
      </c>
      <c r="D648" s="117" t="s">
        <v>6192</v>
      </c>
      <c r="E648" s="117" t="s">
        <v>2742</v>
      </c>
      <c r="F648" s="117" t="s">
        <v>171</v>
      </c>
      <c r="G648" s="117" t="s">
        <v>6234</v>
      </c>
      <c r="H648" s="117" t="s">
        <v>2743</v>
      </c>
      <c r="I648" s="117" t="s">
        <v>2744</v>
      </c>
    </row>
    <row r="649" spans="1:9" x14ac:dyDescent="0.25">
      <c r="A649" s="117" t="s">
        <v>168</v>
      </c>
      <c r="B649" s="118">
        <v>10679</v>
      </c>
      <c r="C649" s="117" t="s">
        <v>4880</v>
      </c>
      <c r="D649" s="117" t="s">
        <v>5383</v>
      </c>
      <c r="E649" s="117" t="s">
        <v>2745</v>
      </c>
      <c r="F649" s="117" t="s">
        <v>171</v>
      </c>
      <c r="G649" s="117" t="s">
        <v>2336</v>
      </c>
      <c r="H649" s="117" t="s">
        <v>2746</v>
      </c>
      <c r="I649" s="117" t="s">
        <v>2747</v>
      </c>
    </row>
    <row r="650" spans="1:9" x14ac:dyDescent="0.25">
      <c r="A650" s="117" t="s">
        <v>256</v>
      </c>
      <c r="B650" s="118">
        <v>10680</v>
      </c>
      <c r="C650" s="117" t="s">
        <v>2748</v>
      </c>
      <c r="D650" s="117" t="s">
        <v>5238</v>
      </c>
      <c r="E650" s="117" t="s">
        <v>576</v>
      </c>
      <c r="F650" s="117" t="s">
        <v>171</v>
      </c>
      <c r="G650" s="117" t="s">
        <v>577</v>
      </c>
      <c r="H650" s="117" t="s">
        <v>2749</v>
      </c>
      <c r="I650" s="117" t="s">
        <v>2750</v>
      </c>
    </row>
    <row r="651" spans="1:9" x14ac:dyDescent="0.25">
      <c r="A651" s="117" t="s">
        <v>168</v>
      </c>
      <c r="B651" s="118">
        <v>10681</v>
      </c>
      <c r="C651" s="117" t="s">
        <v>6538</v>
      </c>
      <c r="D651" s="117" t="s">
        <v>5800</v>
      </c>
      <c r="E651" s="117" t="s">
        <v>2751</v>
      </c>
      <c r="F651" s="117" t="s">
        <v>171</v>
      </c>
      <c r="G651" s="117" t="s">
        <v>770</v>
      </c>
      <c r="H651" s="117" t="s">
        <v>2752</v>
      </c>
      <c r="I651" s="117" t="s">
        <v>2753</v>
      </c>
    </row>
    <row r="652" spans="1:9" x14ac:dyDescent="0.25">
      <c r="A652" s="117" t="s">
        <v>168</v>
      </c>
      <c r="B652" s="118">
        <v>10682</v>
      </c>
      <c r="C652" s="117" t="s">
        <v>2754</v>
      </c>
      <c r="D652" s="117" t="s">
        <v>5674</v>
      </c>
      <c r="E652" s="117" t="s">
        <v>2755</v>
      </c>
      <c r="F652" s="117" t="s">
        <v>171</v>
      </c>
      <c r="G652" s="117" t="s">
        <v>2756</v>
      </c>
      <c r="H652" s="117" t="s">
        <v>2757</v>
      </c>
      <c r="I652" s="117" t="s">
        <v>2758</v>
      </c>
    </row>
    <row r="653" spans="1:9" x14ac:dyDescent="0.25">
      <c r="A653" s="117" t="s">
        <v>168</v>
      </c>
      <c r="B653" s="118">
        <v>10683</v>
      </c>
      <c r="C653" s="117" t="s">
        <v>2759</v>
      </c>
      <c r="D653" s="117" t="s">
        <v>5909</v>
      </c>
      <c r="E653" s="117" t="s">
        <v>749</v>
      </c>
      <c r="F653" s="117" t="s">
        <v>171</v>
      </c>
      <c r="G653" s="117" t="s">
        <v>750</v>
      </c>
      <c r="H653" s="117" t="s">
        <v>2760</v>
      </c>
      <c r="I653" s="117" t="s">
        <v>2761</v>
      </c>
    </row>
    <row r="654" spans="1:9" x14ac:dyDescent="0.25">
      <c r="A654" s="117" t="s">
        <v>168</v>
      </c>
      <c r="B654" s="118">
        <v>10684</v>
      </c>
      <c r="C654" s="117" t="s">
        <v>2762</v>
      </c>
      <c r="D654" s="117" t="s">
        <v>5336</v>
      </c>
      <c r="E654" s="117" t="s">
        <v>2763</v>
      </c>
      <c r="F654" s="117" t="s">
        <v>171</v>
      </c>
      <c r="G654" s="117" t="s">
        <v>2764</v>
      </c>
      <c r="H654" s="117" t="s">
        <v>2765</v>
      </c>
      <c r="I654" s="117" t="s">
        <v>2766</v>
      </c>
    </row>
    <row r="655" spans="1:9" x14ac:dyDescent="0.25">
      <c r="A655" s="117" t="s">
        <v>168</v>
      </c>
      <c r="B655" s="118">
        <v>10685</v>
      </c>
      <c r="C655" s="117" t="s">
        <v>7706</v>
      </c>
      <c r="D655" s="117" t="s">
        <v>5322</v>
      </c>
      <c r="E655" s="117" t="s">
        <v>2768</v>
      </c>
      <c r="F655" s="117" t="s">
        <v>171</v>
      </c>
      <c r="G655" s="117" t="s">
        <v>2769</v>
      </c>
      <c r="H655" s="117" t="s">
        <v>2770</v>
      </c>
      <c r="I655" s="117" t="s">
        <v>2771</v>
      </c>
    </row>
    <row r="656" spans="1:9" x14ac:dyDescent="0.25">
      <c r="A656" s="117" t="s">
        <v>168</v>
      </c>
      <c r="B656" s="118">
        <v>10686</v>
      </c>
      <c r="C656" s="117" t="s">
        <v>2772</v>
      </c>
      <c r="D656" s="117" t="s">
        <v>5683</v>
      </c>
      <c r="E656" s="117" t="s">
        <v>2773</v>
      </c>
      <c r="F656" s="117" t="s">
        <v>171</v>
      </c>
      <c r="G656" s="117" t="s">
        <v>394</v>
      </c>
      <c r="H656" s="117" t="s">
        <v>2774</v>
      </c>
      <c r="I656" s="117" t="s">
        <v>2775</v>
      </c>
    </row>
    <row r="657" spans="1:9" x14ac:dyDescent="0.25">
      <c r="A657" s="117" t="s">
        <v>256</v>
      </c>
      <c r="B657" s="118">
        <v>10687</v>
      </c>
      <c r="C657" s="117" t="s">
        <v>2776</v>
      </c>
      <c r="D657" s="117" t="s">
        <v>5253</v>
      </c>
      <c r="E657" s="117" t="s">
        <v>2777</v>
      </c>
      <c r="F657" s="117" t="s">
        <v>171</v>
      </c>
      <c r="G657" s="117" t="s">
        <v>1740</v>
      </c>
      <c r="H657" s="117" t="s">
        <v>2778</v>
      </c>
      <c r="I657" s="117" t="s">
        <v>2779</v>
      </c>
    </row>
    <row r="658" spans="1:9" x14ac:dyDescent="0.25">
      <c r="A658" s="117" t="s">
        <v>256</v>
      </c>
      <c r="B658" s="118">
        <v>10688</v>
      </c>
      <c r="C658" s="117" t="s">
        <v>2780</v>
      </c>
      <c r="D658" s="117" t="s">
        <v>6193</v>
      </c>
      <c r="E658" s="117" t="s">
        <v>1521</v>
      </c>
      <c r="F658" s="117" t="s">
        <v>171</v>
      </c>
      <c r="G658" s="117" t="s">
        <v>1538</v>
      </c>
      <c r="H658" s="117" t="s">
        <v>2781</v>
      </c>
      <c r="I658" s="117" t="s">
        <v>2782</v>
      </c>
    </row>
    <row r="659" spans="1:9" x14ac:dyDescent="0.25">
      <c r="A659" s="117" t="s">
        <v>168</v>
      </c>
      <c r="B659" s="118">
        <v>10689</v>
      </c>
      <c r="C659" s="117" t="s">
        <v>2783</v>
      </c>
      <c r="D659" s="117" t="s">
        <v>5601</v>
      </c>
      <c r="E659" s="117" t="s">
        <v>2784</v>
      </c>
      <c r="F659" s="117" t="s">
        <v>171</v>
      </c>
      <c r="G659" s="117" t="s">
        <v>2785</v>
      </c>
      <c r="H659" s="117" t="s">
        <v>2786</v>
      </c>
      <c r="I659" s="117" t="s">
        <v>2787</v>
      </c>
    </row>
    <row r="660" spans="1:9" x14ac:dyDescent="0.25">
      <c r="A660" s="117" t="s">
        <v>168</v>
      </c>
      <c r="B660" s="118">
        <v>10690</v>
      </c>
      <c r="C660" s="117" t="s">
        <v>2788</v>
      </c>
      <c r="D660" s="117" t="s">
        <v>5873</v>
      </c>
      <c r="E660" s="117" t="s">
        <v>613</v>
      </c>
      <c r="F660" s="117" t="s">
        <v>171</v>
      </c>
      <c r="G660" s="117" t="s">
        <v>614</v>
      </c>
      <c r="H660" s="117" t="s">
        <v>2789</v>
      </c>
      <c r="I660" s="117" t="s">
        <v>2790</v>
      </c>
    </row>
    <row r="661" spans="1:9" x14ac:dyDescent="0.25">
      <c r="A661" s="117" t="s">
        <v>168</v>
      </c>
      <c r="B661" s="118">
        <v>10691</v>
      </c>
      <c r="C661" s="117" t="s">
        <v>2791</v>
      </c>
      <c r="D661" s="117" t="s">
        <v>5560</v>
      </c>
      <c r="E661" s="117" t="s">
        <v>385</v>
      </c>
      <c r="F661" s="117" t="s">
        <v>171</v>
      </c>
      <c r="G661" s="117" t="s">
        <v>386</v>
      </c>
      <c r="H661" s="117" t="s">
        <v>2792</v>
      </c>
      <c r="I661" s="117" t="s">
        <v>2793</v>
      </c>
    </row>
    <row r="662" spans="1:9" x14ac:dyDescent="0.25">
      <c r="A662" s="117" t="s">
        <v>168</v>
      </c>
      <c r="B662" s="118">
        <v>10692</v>
      </c>
      <c r="C662" s="117" t="s">
        <v>2794</v>
      </c>
      <c r="D662" s="117" t="s">
        <v>6090</v>
      </c>
      <c r="E662" s="117" t="s">
        <v>2795</v>
      </c>
      <c r="F662" s="117" t="s">
        <v>171</v>
      </c>
      <c r="G662" s="117" t="s">
        <v>589</v>
      </c>
      <c r="H662" s="117" t="s">
        <v>2796</v>
      </c>
      <c r="I662" s="117" t="s">
        <v>2797</v>
      </c>
    </row>
    <row r="663" spans="1:9" x14ac:dyDescent="0.25">
      <c r="A663" s="117" t="s">
        <v>168</v>
      </c>
      <c r="B663" s="118">
        <v>10693</v>
      </c>
      <c r="C663" s="117" t="s">
        <v>2798</v>
      </c>
      <c r="D663" s="117" t="s">
        <v>6194</v>
      </c>
      <c r="E663" s="117" t="s">
        <v>1323</v>
      </c>
      <c r="F663" s="117" t="s">
        <v>171</v>
      </c>
      <c r="G663" s="117" t="s">
        <v>1324</v>
      </c>
      <c r="H663" s="117" t="s">
        <v>2799</v>
      </c>
      <c r="I663" s="117" t="s">
        <v>6924</v>
      </c>
    </row>
    <row r="664" spans="1:9" x14ac:dyDescent="0.25">
      <c r="A664" s="117" t="s">
        <v>256</v>
      </c>
      <c r="B664" s="118">
        <v>10694</v>
      </c>
      <c r="C664" s="117" t="s">
        <v>2800</v>
      </c>
      <c r="D664" s="117" t="s">
        <v>5874</v>
      </c>
      <c r="E664" s="117" t="s">
        <v>2801</v>
      </c>
      <c r="F664" s="117" t="s">
        <v>171</v>
      </c>
      <c r="G664" s="117" t="s">
        <v>2802</v>
      </c>
      <c r="H664" s="117" t="s">
        <v>2803</v>
      </c>
      <c r="I664" s="117" t="s">
        <v>2804</v>
      </c>
    </row>
    <row r="665" spans="1:9" x14ac:dyDescent="0.25">
      <c r="A665" s="117" t="s">
        <v>168</v>
      </c>
      <c r="B665" s="118">
        <v>10695</v>
      </c>
      <c r="C665" s="117" t="s">
        <v>2805</v>
      </c>
      <c r="D665" s="117" t="s">
        <v>6095</v>
      </c>
      <c r="E665" s="117" t="s">
        <v>1071</v>
      </c>
      <c r="F665" s="117" t="s">
        <v>171</v>
      </c>
      <c r="G665" s="117" t="s">
        <v>1072</v>
      </c>
      <c r="H665" s="117" t="s">
        <v>2806</v>
      </c>
      <c r="I665" s="117" t="s">
        <v>2807</v>
      </c>
    </row>
    <row r="666" spans="1:9" x14ac:dyDescent="0.25">
      <c r="A666" s="117" t="s">
        <v>168</v>
      </c>
      <c r="B666" s="118">
        <v>10696</v>
      </c>
      <c r="C666" s="117" t="s">
        <v>158</v>
      </c>
      <c r="D666" s="117" t="s">
        <v>5515</v>
      </c>
      <c r="E666" s="117" t="s">
        <v>127</v>
      </c>
      <c r="F666" s="117" t="s">
        <v>171</v>
      </c>
      <c r="G666" s="117" t="s">
        <v>2808</v>
      </c>
      <c r="H666" s="117" t="s">
        <v>2809</v>
      </c>
      <c r="I666" s="117" t="s">
        <v>2810</v>
      </c>
    </row>
    <row r="667" spans="1:9" x14ac:dyDescent="0.25">
      <c r="A667" s="117" t="s">
        <v>256</v>
      </c>
      <c r="B667" s="118">
        <v>10697</v>
      </c>
      <c r="C667" s="117" t="s">
        <v>2811</v>
      </c>
      <c r="D667" s="117" t="s">
        <v>6195</v>
      </c>
      <c r="E667" s="117" t="s">
        <v>2812</v>
      </c>
      <c r="F667" s="117" t="s">
        <v>171</v>
      </c>
      <c r="G667" s="117" t="s">
        <v>2813</v>
      </c>
      <c r="H667" s="117" t="s">
        <v>2814</v>
      </c>
      <c r="I667" s="117" t="s">
        <v>2815</v>
      </c>
    </row>
    <row r="668" spans="1:9" x14ac:dyDescent="0.25">
      <c r="A668" s="117" t="s">
        <v>256</v>
      </c>
      <c r="B668" s="118">
        <v>10698</v>
      </c>
      <c r="C668" s="117" t="s">
        <v>2816</v>
      </c>
      <c r="D668" s="117" t="s">
        <v>5855</v>
      </c>
      <c r="E668" s="117" t="s">
        <v>1424</v>
      </c>
      <c r="F668" s="117" t="s">
        <v>171</v>
      </c>
      <c r="G668" s="117" t="s">
        <v>2527</v>
      </c>
      <c r="H668" s="117" t="s">
        <v>2817</v>
      </c>
      <c r="I668" s="117" t="s">
        <v>2818</v>
      </c>
    </row>
    <row r="669" spans="1:9" x14ac:dyDescent="0.25">
      <c r="A669" s="117" t="s">
        <v>168</v>
      </c>
      <c r="B669" s="118">
        <v>10699</v>
      </c>
      <c r="C669" s="117" t="s">
        <v>2819</v>
      </c>
      <c r="D669" s="117" t="s">
        <v>5850</v>
      </c>
      <c r="E669" s="117" t="s">
        <v>2820</v>
      </c>
      <c r="F669" s="117" t="s">
        <v>171</v>
      </c>
      <c r="G669" s="117" t="s">
        <v>2821</v>
      </c>
      <c r="H669" s="117" t="s">
        <v>2822</v>
      </c>
      <c r="I669" s="117" t="s">
        <v>2823</v>
      </c>
    </row>
    <row r="670" spans="1:9" x14ac:dyDescent="0.25">
      <c r="A670" s="117" t="s">
        <v>168</v>
      </c>
      <c r="B670" s="118">
        <v>10700</v>
      </c>
      <c r="C670" s="117" t="s">
        <v>4856</v>
      </c>
      <c r="D670" s="117" t="s">
        <v>6027</v>
      </c>
      <c r="E670" s="117" t="s">
        <v>1071</v>
      </c>
      <c r="F670" s="117" t="s">
        <v>171</v>
      </c>
      <c r="G670" s="117" t="s">
        <v>1072</v>
      </c>
      <c r="H670" s="117" t="s">
        <v>8926</v>
      </c>
      <c r="I670" s="117" t="s">
        <v>2824</v>
      </c>
    </row>
    <row r="671" spans="1:9" x14ac:dyDescent="0.25">
      <c r="A671" s="117" t="s">
        <v>256</v>
      </c>
      <c r="B671" s="118">
        <v>10701</v>
      </c>
      <c r="C671" s="117" t="s">
        <v>2825</v>
      </c>
      <c r="D671" s="117" t="s">
        <v>5343</v>
      </c>
      <c r="E671" s="117" t="s">
        <v>2826</v>
      </c>
      <c r="F671" s="117" t="s">
        <v>171</v>
      </c>
      <c r="G671" s="117" t="s">
        <v>2827</v>
      </c>
      <c r="H671" s="117" t="s">
        <v>2828</v>
      </c>
      <c r="I671" s="117" t="s">
        <v>2829</v>
      </c>
    </row>
    <row r="672" spans="1:9" x14ac:dyDescent="0.25">
      <c r="A672" s="117" t="s">
        <v>168</v>
      </c>
      <c r="B672" s="118">
        <v>10702</v>
      </c>
      <c r="C672" s="117" t="s">
        <v>2830</v>
      </c>
      <c r="D672" s="117" t="s">
        <v>5326</v>
      </c>
      <c r="E672" s="117" t="s">
        <v>2831</v>
      </c>
      <c r="F672" s="117" t="s">
        <v>171</v>
      </c>
      <c r="G672" s="117" t="s">
        <v>2832</v>
      </c>
      <c r="H672" s="117" t="s">
        <v>2833</v>
      </c>
      <c r="I672" s="117" t="s">
        <v>2834</v>
      </c>
    </row>
    <row r="673" spans="1:9" x14ac:dyDescent="0.25">
      <c r="A673" s="117" t="s">
        <v>168</v>
      </c>
      <c r="B673" s="118">
        <v>10703</v>
      </c>
      <c r="C673" s="117" t="s">
        <v>2835</v>
      </c>
      <c r="D673" s="117" t="s">
        <v>6103</v>
      </c>
      <c r="E673" s="117" t="s">
        <v>2836</v>
      </c>
      <c r="F673" s="117" t="s">
        <v>171</v>
      </c>
      <c r="G673" s="117" t="s">
        <v>2837</v>
      </c>
      <c r="H673" s="117" t="s">
        <v>2838</v>
      </c>
      <c r="I673" s="117" t="s">
        <v>2839</v>
      </c>
    </row>
    <row r="674" spans="1:9" x14ac:dyDescent="0.25">
      <c r="A674" s="117" t="s">
        <v>256</v>
      </c>
      <c r="B674" s="118">
        <v>10704</v>
      </c>
      <c r="C674" s="117" t="s">
        <v>2840</v>
      </c>
      <c r="D674" s="117" t="s">
        <v>5854</v>
      </c>
      <c r="E674" s="117" t="s">
        <v>2841</v>
      </c>
      <c r="F674" s="117" t="s">
        <v>171</v>
      </c>
      <c r="G674" s="117" t="s">
        <v>2842</v>
      </c>
      <c r="H674" s="117" t="s">
        <v>2843</v>
      </c>
      <c r="I674" s="117" t="s">
        <v>2844</v>
      </c>
    </row>
    <row r="675" spans="1:9" x14ac:dyDescent="0.25">
      <c r="A675" s="117" t="s">
        <v>256</v>
      </c>
      <c r="B675" s="118">
        <v>10705</v>
      </c>
      <c r="C675" s="117" t="s">
        <v>2845</v>
      </c>
      <c r="D675" s="117" t="s">
        <v>5832</v>
      </c>
      <c r="E675" s="117" t="s">
        <v>2846</v>
      </c>
      <c r="F675" s="117" t="s">
        <v>171</v>
      </c>
      <c r="G675" s="117" t="s">
        <v>1740</v>
      </c>
      <c r="H675" s="117" t="s">
        <v>2847</v>
      </c>
      <c r="I675" s="117" t="s">
        <v>2848</v>
      </c>
    </row>
    <row r="676" spans="1:9" x14ac:dyDescent="0.25">
      <c r="A676" s="117" t="s">
        <v>256</v>
      </c>
      <c r="B676" s="118">
        <v>10706</v>
      </c>
      <c r="C676" s="117" t="s">
        <v>2849</v>
      </c>
      <c r="D676" s="117" t="s">
        <v>7953</v>
      </c>
      <c r="E676" s="117" t="s">
        <v>576</v>
      </c>
      <c r="F676" s="117" t="s">
        <v>171</v>
      </c>
      <c r="G676" s="117" t="s">
        <v>577</v>
      </c>
      <c r="H676" s="117" t="s">
        <v>7954</v>
      </c>
      <c r="I676" s="117" t="s">
        <v>2850</v>
      </c>
    </row>
    <row r="677" spans="1:9" x14ac:dyDescent="0.25">
      <c r="A677" s="117" t="s">
        <v>168</v>
      </c>
      <c r="B677" s="118">
        <v>10707</v>
      </c>
      <c r="C677" s="117" t="s">
        <v>2851</v>
      </c>
      <c r="D677" s="117" t="s">
        <v>5806</v>
      </c>
      <c r="E677" s="117" t="s">
        <v>2852</v>
      </c>
      <c r="F677" s="117" t="s">
        <v>171</v>
      </c>
      <c r="G677" s="117" t="s">
        <v>2853</v>
      </c>
      <c r="H677" s="117" t="s">
        <v>2854</v>
      </c>
      <c r="I677" s="117" t="s">
        <v>2855</v>
      </c>
    </row>
    <row r="678" spans="1:9" x14ac:dyDescent="0.25">
      <c r="A678" s="117" t="s">
        <v>168</v>
      </c>
      <c r="B678" s="118">
        <v>10708</v>
      </c>
      <c r="C678" s="117" t="s">
        <v>2856</v>
      </c>
      <c r="D678" s="117" t="s">
        <v>5191</v>
      </c>
      <c r="E678" s="117" t="s">
        <v>1681</v>
      </c>
      <c r="F678" s="117" t="s">
        <v>171</v>
      </c>
      <c r="G678" s="117" t="s">
        <v>1682</v>
      </c>
      <c r="H678" s="117" t="s">
        <v>2857</v>
      </c>
      <c r="I678" s="117" t="s">
        <v>2858</v>
      </c>
    </row>
    <row r="679" spans="1:9" x14ac:dyDescent="0.25">
      <c r="A679" s="117" t="s">
        <v>256</v>
      </c>
      <c r="B679" s="118">
        <v>10709</v>
      </c>
      <c r="C679" s="117" t="s">
        <v>2859</v>
      </c>
      <c r="D679" s="117" t="s">
        <v>6196</v>
      </c>
      <c r="E679" s="117" t="s">
        <v>2860</v>
      </c>
      <c r="F679" s="117" t="s">
        <v>171</v>
      </c>
      <c r="G679" s="117" t="s">
        <v>6235</v>
      </c>
      <c r="H679" s="117" t="s">
        <v>2861</v>
      </c>
      <c r="I679" s="117" t="s">
        <v>2862</v>
      </c>
    </row>
    <row r="680" spans="1:9" x14ac:dyDescent="0.25">
      <c r="A680" s="117" t="s">
        <v>168</v>
      </c>
      <c r="B680" s="118">
        <v>10710</v>
      </c>
      <c r="C680" s="117" t="s">
        <v>2863</v>
      </c>
      <c r="D680" s="117" t="s">
        <v>6096</v>
      </c>
      <c r="E680" s="117" t="s">
        <v>2082</v>
      </c>
      <c r="F680" s="117" t="s">
        <v>171</v>
      </c>
      <c r="G680" s="117" t="s">
        <v>2083</v>
      </c>
      <c r="H680" s="117" t="s">
        <v>2864</v>
      </c>
      <c r="I680" s="117" t="s">
        <v>2865</v>
      </c>
    </row>
    <row r="681" spans="1:9" x14ac:dyDescent="0.25">
      <c r="A681" s="117" t="s">
        <v>256</v>
      </c>
      <c r="B681" s="118">
        <v>10711</v>
      </c>
      <c r="C681" s="117" t="s">
        <v>2866</v>
      </c>
      <c r="D681" s="117" t="s">
        <v>6111</v>
      </c>
      <c r="E681" s="117" t="s">
        <v>1474</v>
      </c>
      <c r="F681" s="117" t="s">
        <v>171</v>
      </c>
      <c r="G681" s="117" t="s">
        <v>1475</v>
      </c>
      <c r="H681" s="117" t="s">
        <v>2867</v>
      </c>
      <c r="I681" s="117" t="s">
        <v>2868</v>
      </c>
    </row>
    <row r="682" spans="1:9" x14ac:dyDescent="0.25">
      <c r="A682" s="117" t="s">
        <v>168</v>
      </c>
      <c r="B682" s="118">
        <v>10712</v>
      </c>
      <c r="C682" s="117" t="s">
        <v>7153</v>
      </c>
      <c r="D682" s="117" t="s">
        <v>5193</v>
      </c>
      <c r="E682" s="117" t="s">
        <v>2869</v>
      </c>
      <c r="F682" s="117" t="s">
        <v>171</v>
      </c>
      <c r="G682" s="117" t="s">
        <v>2870</v>
      </c>
      <c r="H682" s="117" t="s">
        <v>7154</v>
      </c>
      <c r="I682" s="117" t="s">
        <v>2871</v>
      </c>
    </row>
    <row r="683" spans="1:9" x14ac:dyDescent="0.25">
      <c r="A683" s="117" t="s">
        <v>168</v>
      </c>
      <c r="B683" s="118">
        <v>10713</v>
      </c>
      <c r="C683" s="117" t="s">
        <v>2872</v>
      </c>
      <c r="D683" s="117" t="s">
        <v>6091</v>
      </c>
      <c r="E683" s="117" t="s">
        <v>1263</v>
      </c>
      <c r="F683" s="117" t="s">
        <v>171</v>
      </c>
      <c r="G683" s="117" t="s">
        <v>2873</v>
      </c>
      <c r="H683" s="117" t="s">
        <v>2874</v>
      </c>
      <c r="I683" s="117" t="s">
        <v>4857</v>
      </c>
    </row>
    <row r="684" spans="1:9" x14ac:dyDescent="0.25">
      <c r="A684" s="117" t="s">
        <v>256</v>
      </c>
      <c r="B684" s="118">
        <v>10714</v>
      </c>
      <c r="C684" s="117" t="s">
        <v>2875</v>
      </c>
      <c r="D684" s="117" t="s">
        <v>5359</v>
      </c>
      <c r="E684" s="117" t="s">
        <v>2876</v>
      </c>
      <c r="F684" s="117" t="s">
        <v>171</v>
      </c>
      <c r="G684" s="117" t="s">
        <v>2877</v>
      </c>
      <c r="H684" s="117" t="s">
        <v>2878</v>
      </c>
      <c r="I684" s="117" t="s">
        <v>2879</v>
      </c>
    </row>
    <row r="685" spans="1:9" x14ac:dyDescent="0.25">
      <c r="A685" s="117" t="s">
        <v>256</v>
      </c>
      <c r="B685" s="118">
        <v>10715</v>
      </c>
      <c r="C685" s="117" t="s">
        <v>2880</v>
      </c>
      <c r="D685" s="117" t="s">
        <v>5420</v>
      </c>
      <c r="E685" s="117" t="s">
        <v>2881</v>
      </c>
      <c r="F685" s="117" t="s">
        <v>171</v>
      </c>
      <c r="G685" s="117" t="s">
        <v>2882</v>
      </c>
      <c r="H685" s="117" t="s">
        <v>2883</v>
      </c>
      <c r="I685" s="117" t="s">
        <v>2884</v>
      </c>
    </row>
    <row r="686" spans="1:9" x14ac:dyDescent="0.25">
      <c r="A686" s="117" t="s">
        <v>168</v>
      </c>
      <c r="B686" s="118">
        <v>10716</v>
      </c>
      <c r="C686" s="117" t="s">
        <v>2885</v>
      </c>
      <c r="D686" s="117" t="s">
        <v>5930</v>
      </c>
      <c r="E686" s="117" t="s">
        <v>2886</v>
      </c>
      <c r="F686" s="117" t="s">
        <v>171</v>
      </c>
      <c r="G686" s="117" t="s">
        <v>2887</v>
      </c>
      <c r="H686" s="117" t="s">
        <v>2888</v>
      </c>
      <c r="I686" s="117" t="s">
        <v>2889</v>
      </c>
    </row>
    <row r="687" spans="1:9" x14ac:dyDescent="0.25">
      <c r="A687" s="117" t="s">
        <v>168</v>
      </c>
      <c r="B687" s="118">
        <v>10717</v>
      </c>
      <c r="C687" s="117" t="s">
        <v>7155</v>
      </c>
      <c r="D687" s="117" t="s">
        <v>5460</v>
      </c>
      <c r="E687" s="117" t="s">
        <v>2890</v>
      </c>
      <c r="F687" s="117" t="s">
        <v>171</v>
      </c>
      <c r="G687" s="117" t="s">
        <v>2891</v>
      </c>
      <c r="H687" s="117" t="s">
        <v>2892</v>
      </c>
      <c r="I687" s="117" t="s">
        <v>2893</v>
      </c>
    </row>
    <row r="688" spans="1:9" x14ac:dyDescent="0.25">
      <c r="A688" s="117" t="s">
        <v>256</v>
      </c>
      <c r="B688" s="118">
        <v>10718</v>
      </c>
      <c r="C688" s="117" t="s">
        <v>8185</v>
      </c>
      <c r="D688" s="117" t="s">
        <v>5266</v>
      </c>
      <c r="E688" s="117" t="s">
        <v>1454</v>
      </c>
      <c r="F688" s="117" t="s">
        <v>171</v>
      </c>
      <c r="G688" s="117" t="s">
        <v>1740</v>
      </c>
      <c r="H688" s="117" t="s">
        <v>2894</v>
      </c>
      <c r="I688" s="117" t="s">
        <v>2895</v>
      </c>
    </row>
    <row r="689" spans="1:9" x14ac:dyDescent="0.25">
      <c r="A689" s="117" t="s">
        <v>168</v>
      </c>
      <c r="B689" s="118">
        <v>10719</v>
      </c>
      <c r="C689" s="117" t="s">
        <v>2896</v>
      </c>
      <c r="D689" s="117" t="s">
        <v>6130</v>
      </c>
      <c r="E689" s="117" t="s">
        <v>2897</v>
      </c>
      <c r="F689" s="117" t="s">
        <v>171</v>
      </c>
      <c r="G689" s="117" t="s">
        <v>2898</v>
      </c>
      <c r="H689" s="117" t="s">
        <v>2899</v>
      </c>
      <c r="I689" s="117" t="s">
        <v>2900</v>
      </c>
    </row>
    <row r="690" spans="1:9" x14ac:dyDescent="0.25">
      <c r="A690" s="117" t="s">
        <v>168</v>
      </c>
      <c r="B690" s="118">
        <v>10720</v>
      </c>
      <c r="C690" s="117" t="s">
        <v>5142</v>
      </c>
      <c r="D690" s="117" t="s">
        <v>5212</v>
      </c>
      <c r="E690" s="117" t="s">
        <v>5143</v>
      </c>
      <c r="F690" s="117" t="s">
        <v>171</v>
      </c>
      <c r="G690" s="117" t="s">
        <v>5144</v>
      </c>
      <c r="H690" s="117" t="s">
        <v>5145</v>
      </c>
      <c r="I690" s="117" t="s">
        <v>2902</v>
      </c>
    </row>
    <row r="691" spans="1:9" x14ac:dyDescent="0.25">
      <c r="A691" s="117" t="s">
        <v>256</v>
      </c>
      <c r="B691" s="118">
        <v>10721</v>
      </c>
      <c r="C691" s="117" t="s">
        <v>157</v>
      </c>
      <c r="D691" s="117" t="s">
        <v>5350</v>
      </c>
      <c r="E691" s="117" t="s">
        <v>1796</v>
      </c>
      <c r="F691" s="117" t="s">
        <v>171</v>
      </c>
      <c r="G691" s="117" t="s">
        <v>1797</v>
      </c>
      <c r="H691" s="117" t="s">
        <v>2903</v>
      </c>
      <c r="I691" s="117" t="s">
        <v>2904</v>
      </c>
    </row>
    <row r="692" spans="1:9" x14ac:dyDescent="0.25">
      <c r="A692" s="117" t="s">
        <v>168</v>
      </c>
      <c r="B692" s="118">
        <v>10722</v>
      </c>
      <c r="C692" s="117" t="s">
        <v>2905</v>
      </c>
      <c r="D692" s="117" t="s">
        <v>5644</v>
      </c>
      <c r="E692" s="117" t="s">
        <v>247</v>
      </c>
      <c r="F692" s="117" t="s">
        <v>171</v>
      </c>
      <c r="G692" s="117" t="s">
        <v>248</v>
      </c>
      <c r="H692" s="117" t="s">
        <v>2906</v>
      </c>
      <c r="I692" s="117" t="s">
        <v>2907</v>
      </c>
    </row>
    <row r="693" spans="1:9" x14ac:dyDescent="0.25">
      <c r="A693" s="117" t="s">
        <v>168</v>
      </c>
      <c r="B693" s="118">
        <v>10723</v>
      </c>
      <c r="C693" s="117" t="s">
        <v>2908</v>
      </c>
      <c r="D693" s="117" t="s">
        <v>6017</v>
      </c>
      <c r="E693" s="117" t="s">
        <v>2909</v>
      </c>
      <c r="F693" s="117" t="s">
        <v>171</v>
      </c>
      <c r="G693" s="117" t="s">
        <v>2910</v>
      </c>
      <c r="H693" s="117" t="s">
        <v>2911</v>
      </c>
      <c r="I693" s="117" t="s">
        <v>2912</v>
      </c>
    </row>
    <row r="694" spans="1:9" x14ac:dyDescent="0.25">
      <c r="A694" s="117" t="s">
        <v>168</v>
      </c>
      <c r="B694" s="118">
        <v>10724</v>
      </c>
      <c r="C694" s="117" t="s">
        <v>2913</v>
      </c>
      <c r="D694" s="117" t="s">
        <v>5381</v>
      </c>
      <c r="E694" s="117" t="s">
        <v>2698</v>
      </c>
      <c r="F694" s="117" t="s">
        <v>171</v>
      </c>
      <c r="G694" s="117" t="s">
        <v>2699</v>
      </c>
      <c r="H694" s="117" t="s">
        <v>2914</v>
      </c>
      <c r="I694" s="117" t="s">
        <v>2915</v>
      </c>
    </row>
    <row r="695" spans="1:9" x14ac:dyDescent="0.25">
      <c r="A695" s="117" t="s">
        <v>168</v>
      </c>
      <c r="B695" s="118">
        <v>10725</v>
      </c>
      <c r="C695" s="117" t="s">
        <v>2916</v>
      </c>
      <c r="D695" s="117" t="s">
        <v>6021</v>
      </c>
      <c r="E695" s="117" t="s">
        <v>2917</v>
      </c>
      <c r="F695" s="117" t="s">
        <v>171</v>
      </c>
      <c r="G695" s="117" t="s">
        <v>2918</v>
      </c>
      <c r="H695" s="117" t="s">
        <v>2919</v>
      </c>
      <c r="I695" s="117" t="s">
        <v>2920</v>
      </c>
    </row>
    <row r="696" spans="1:9" x14ac:dyDescent="0.25">
      <c r="A696" s="117" t="s">
        <v>168</v>
      </c>
      <c r="B696" s="118">
        <v>10726</v>
      </c>
      <c r="C696" s="117" t="s">
        <v>2921</v>
      </c>
      <c r="D696" s="117" t="s">
        <v>5483</v>
      </c>
      <c r="E696" s="117" t="s">
        <v>2922</v>
      </c>
      <c r="F696" s="117" t="s">
        <v>171</v>
      </c>
      <c r="G696" s="117" t="s">
        <v>2923</v>
      </c>
      <c r="H696" s="117" t="s">
        <v>2924</v>
      </c>
      <c r="I696" s="117" t="s">
        <v>2925</v>
      </c>
    </row>
    <row r="697" spans="1:9" x14ac:dyDescent="0.25">
      <c r="A697" s="117" t="s">
        <v>168</v>
      </c>
      <c r="B697" s="118">
        <v>10727</v>
      </c>
      <c r="C697" s="117" t="s">
        <v>147</v>
      </c>
      <c r="D697" s="117" t="s">
        <v>5888</v>
      </c>
      <c r="E697" s="117" t="s">
        <v>2926</v>
      </c>
      <c r="F697" s="117" t="s">
        <v>171</v>
      </c>
      <c r="G697" s="117" t="s">
        <v>2927</v>
      </c>
      <c r="H697" s="117" t="s">
        <v>2928</v>
      </c>
      <c r="I697" s="117" t="s">
        <v>2929</v>
      </c>
    </row>
    <row r="698" spans="1:9" x14ac:dyDescent="0.25">
      <c r="A698" s="117" t="s">
        <v>168</v>
      </c>
      <c r="B698" s="118">
        <v>10728</v>
      </c>
      <c r="C698" s="117" t="s">
        <v>2930</v>
      </c>
      <c r="D698" s="117" t="s">
        <v>5545</v>
      </c>
      <c r="E698" s="117" t="s">
        <v>793</v>
      </c>
      <c r="F698" s="117" t="s">
        <v>171</v>
      </c>
      <c r="G698" s="117" t="s">
        <v>794</v>
      </c>
      <c r="H698" s="117" t="s">
        <v>2931</v>
      </c>
      <c r="I698" s="117" t="s">
        <v>2932</v>
      </c>
    </row>
    <row r="699" spans="1:9" x14ac:dyDescent="0.25">
      <c r="A699" s="117" t="s">
        <v>256</v>
      </c>
      <c r="B699" s="118">
        <v>10729</v>
      </c>
      <c r="C699" s="117" t="s">
        <v>2933</v>
      </c>
      <c r="D699" s="117" t="s">
        <v>5851</v>
      </c>
      <c r="E699" s="117" t="s">
        <v>1532</v>
      </c>
      <c r="F699" s="117" t="s">
        <v>171</v>
      </c>
      <c r="G699" s="117" t="s">
        <v>1886</v>
      </c>
      <c r="H699" s="117" t="s">
        <v>2934</v>
      </c>
      <c r="I699" s="117" t="s">
        <v>2935</v>
      </c>
    </row>
    <row r="700" spans="1:9" x14ac:dyDescent="0.25">
      <c r="A700" s="117" t="s">
        <v>256</v>
      </c>
      <c r="B700" s="118">
        <v>10730</v>
      </c>
      <c r="C700" s="117" t="s">
        <v>5078</v>
      </c>
      <c r="D700" s="117" t="s">
        <v>5846</v>
      </c>
      <c r="E700" s="117" t="s">
        <v>2936</v>
      </c>
      <c r="F700" s="117" t="s">
        <v>171</v>
      </c>
      <c r="G700" s="117" t="s">
        <v>2937</v>
      </c>
      <c r="H700" s="117" t="s">
        <v>5079</v>
      </c>
      <c r="I700" s="117" t="s">
        <v>2938</v>
      </c>
    </row>
    <row r="701" spans="1:9" x14ac:dyDescent="0.25">
      <c r="A701" s="117" t="s">
        <v>168</v>
      </c>
      <c r="B701" s="118">
        <v>10731</v>
      </c>
      <c r="C701" s="117" t="s">
        <v>2939</v>
      </c>
      <c r="D701" s="117" t="s">
        <v>5979</v>
      </c>
      <c r="E701" s="117" t="s">
        <v>2672</v>
      </c>
      <c r="F701" s="117" t="s">
        <v>171</v>
      </c>
      <c r="G701" s="117" t="s">
        <v>2673</v>
      </c>
      <c r="H701" s="117" t="s">
        <v>2940</v>
      </c>
      <c r="I701" s="117" t="s">
        <v>2941</v>
      </c>
    </row>
    <row r="702" spans="1:9" x14ac:dyDescent="0.25">
      <c r="A702" s="117" t="s">
        <v>256</v>
      </c>
      <c r="B702" s="118">
        <v>10732</v>
      </c>
      <c r="C702" s="117" t="s">
        <v>2942</v>
      </c>
      <c r="D702" s="117" t="s">
        <v>5897</v>
      </c>
      <c r="E702" s="117" t="s">
        <v>1763</v>
      </c>
      <c r="F702" s="117" t="s">
        <v>171</v>
      </c>
      <c r="G702" s="117" t="s">
        <v>2943</v>
      </c>
      <c r="H702" s="117" t="s">
        <v>2944</v>
      </c>
      <c r="I702" s="117" t="s">
        <v>2945</v>
      </c>
    </row>
    <row r="703" spans="1:9" x14ac:dyDescent="0.25">
      <c r="A703" s="117" t="s">
        <v>168</v>
      </c>
      <c r="B703" s="118">
        <v>10733</v>
      </c>
      <c r="C703" s="117" t="s">
        <v>2946</v>
      </c>
      <c r="D703" s="117" t="s">
        <v>8896</v>
      </c>
      <c r="E703" s="117" t="s">
        <v>405</v>
      </c>
      <c r="F703" s="117" t="s">
        <v>171</v>
      </c>
      <c r="G703" s="117" t="s">
        <v>406</v>
      </c>
      <c r="H703" s="117" t="s">
        <v>8733</v>
      </c>
      <c r="I703" s="117" t="s">
        <v>2948</v>
      </c>
    </row>
    <row r="704" spans="1:9" x14ac:dyDescent="0.25">
      <c r="A704" s="117" t="s">
        <v>168</v>
      </c>
      <c r="B704" s="118">
        <v>10734</v>
      </c>
      <c r="C704" s="117" t="s">
        <v>2949</v>
      </c>
      <c r="D704" s="117" t="s">
        <v>5337</v>
      </c>
      <c r="E704" s="117" t="s">
        <v>4415</v>
      </c>
      <c r="F704" s="117" t="s">
        <v>171</v>
      </c>
      <c r="G704" s="117" t="s">
        <v>4416</v>
      </c>
      <c r="H704" s="117" t="s">
        <v>4417</v>
      </c>
      <c r="I704" s="117" t="s">
        <v>2950</v>
      </c>
    </row>
    <row r="705" spans="1:9" x14ac:dyDescent="0.25">
      <c r="A705" s="117" t="s">
        <v>168</v>
      </c>
      <c r="B705" s="118">
        <v>10735</v>
      </c>
      <c r="C705" s="117" t="s">
        <v>2951</v>
      </c>
      <c r="D705" s="117" t="s">
        <v>5512</v>
      </c>
      <c r="E705" s="117" t="s">
        <v>2952</v>
      </c>
      <c r="F705" s="117" t="s">
        <v>171</v>
      </c>
      <c r="G705" s="117" t="s">
        <v>216</v>
      </c>
      <c r="H705" s="117" t="s">
        <v>2953</v>
      </c>
      <c r="I705" s="117" t="s">
        <v>2954</v>
      </c>
    </row>
    <row r="706" spans="1:9" x14ac:dyDescent="0.25">
      <c r="A706" s="117" t="s">
        <v>256</v>
      </c>
      <c r="B706" s="118">
        <v>10736</v>
      </c>
      <c r="C706" s="117" t="s">
        <v>2955</v>
      </c>
      <c r="D706" s="117" t="s">
        <v>5360</v>
      </c>
      <c r="E706" s="117" t="s">
        <v>1865</v>
      </c>
      <c r="F706" s="117" t="s">
        <v>171</v>
      </c>
      <c r="G706" s="117" t="s">
        <v>1866</v>
      </c>
      <c r="H706" s="117" t="s">
        <v>2956</v>
      </c>
      <c r="I706" s="117" t="s">
        <v>2957</v>
      </c>
    </row>
    <row r="707" spans="1:9" x14ac:dyDescent="0.25">
      <c r="A707" s="117" t="s">
        <v>256</v>
      </c>
      <c r="B707" s="118">
        <v>10737</v>
      </c>
      <c r="C707" s="117" t="s">
        <v>2958</v>
      </c>
      <c r="D707" s="117" t="s">
        <v>5893</v>
      </c>
      <c r="E707" s="117" t="s">
        <v>2959</v>
      </c>
      <c r="F707" s="117" t="s">
        <v>171</v>
      </c>
      <c r="G707" s="117" t="s">
        <v>2960</v>
      </c>
      <c r="H707" s="117" t="s">
        <v>2961</v>
      </c>
      <c r="I707" s="117" t="s">
        <v>2962</v>
      </c>
    </row>
    <row r="708" spans="1:9" x14ac:dyDescent="0.25">
      <c r="A708" s="117" t="s">
        <v>256</v>
      </c>
      <c r="B708" s="118">
        <v>10738</v>
      </c>
      <c r="C708" s="117" t="s">
        <v>2963</v>
      </c>
      <c r="D708" s="117" t="s">
        <v>5496</v>
      </c>
      <c r="E708" s="117" t="s">
        <v>2964</v>
      </c>
      <c r="F708" s="117" t="s">
        <v>171</v>
      </c>
      <c r="G708" s="117" t="s">
        <v>2965</v>
      </c>
      <c r="H708" s="117" t="s">
        <v>2966</v>
      </c>
      <c r="I708" s="117" t="s">
        <v>2967</v>
      </c>
    </row>
    <row r="709" spans="1:9" x14ac:dyDescent="0.25">
      <c r="A709" s="117" t="s">
        <v>168</v>
      </c>
      <c r="B709" s="118">
        <v>10739</v>
      </c>
      <c r="C709" s="117" t="s">
        <v>2968</v>
      </c>
      <c r="D709" s="117" t="s">
        <v>5956</v>
      </c>
      <c r="E709" s="117" t="s">
        <v>2969</v>
      </c>
      <c r="F709" s="117" t="s">
        <v>171</v>
      </c>
      <c r="G709" s="117" t="s">
        <v>2970</v>
      </c>
      <c r="H709" s="117" t="s">
        <v>2971</v>
      </c>
      <c r="I709" s="117" t="s">
        <v>2972</v>
      </c>
    </row>
    <row r="710" spans="1:9" x14ac:dyDescent="0.25">
      <c r="A710" s="117" t="s">
        <v>168</v>
      </c>
      <c r="B710" s="118">
        <v>10740</v>
      </c>
      <c r="C710" s="117" t="s">
        <v>2973</v>
      </c>
      <c r="D710" s="117" t="s">
        <v>5677</v>
      </c>
      <c r="E710" s="117" t="s">
        <v>2974</v>
      </c>
      <c r="F710" s="117" t="s">
        <v>171</v>
      </c>
      <c r="G710" s="117" t="s">
        <v>2975</v>
      </c>
      <c r="H710" s="117" t="s">
        <v>2976</v>
      </c>
      <c r="I710" s="117" t="s">
        <v>2977</v>
      </c>
    </row>
    <row r="711" spans="1:9" x14ac:dyDescent="0.25">
      <c r="A711" s="117" t="s">
        <v>256</v>
      </c>
      <c r="B711" s="118">
        <v>10741</v>
      </c>
      <c r="C711" s="117" t="s">
        <v>7156</v>
      </c>
      <c r="D711" s="117" t="s">
        <v>5994</v>
      </c>
      <c r="E711" s="117" t="s">
        <v>1952</v>
      </c>
      <c r="F711" s="117" t="s">
        <v>171</v>
      </c>
      <c r="G711" s="117" t="s">
        <v>1953</v>
      </c>
      <c r="H711" s="117" t="s">
        <v>2978</v>
      </c>
      <c r="I711" s="117" t="s">
        <v>2979</v>
      </c>
    </row>
    <row r="712" spans="1:9" x14ac:dyDescent="0.25">
      <c r="A712" s="117" t="s">
        <v>168</v>
      </c>
      <c r="B712" s="118">
        <v>10742</v>
      </c>
      <c r="C712" s="117" t="s">
        <v>2980</v>
      </c>
      <c r="D712" s="117" t="s">
        <v>5375</v>
      </c>
      <c r="E712" s="117" t="s">
        <v>2981</v>
      </c>
      <c r="F712" s="117" t="s">
        <v>171</v>
      </c>
      <c r="G712" s="117" t="s">
        <v>2982</v>
      </c>
      <c r="H712" s="117" t="s">
        <v>2983</v>
      </c>
      <c r="I712" s="117" t="s">
        <v>2984</v>
      </c>
    </row>
    <row r="713" spans="1:9" x14ac:dyDescent="0.25">
      <c r="A713" s="117" t="s">
        <v>256</v>
      </c>
      <c r="B713" s="118">
        <v>10743</v>
      </c>
      <c r="C713" s="117" t="s">
        <v>2985</v>
      </c>
      <c r="D713" s="117" t="s">
        <v>5831</v>
      </c>
      <c r="E713" s="117" t="s">
        <v>2986</v>
      </c>
      <c r="F713" s="117" t="s">
        <v>171</v>
      </c>
      <c r="G713" s="117" t="s">
        <v>2987</v>
      </c>
      <c r="H713" s="117" t="s">
        <v>2988</v>
      </c>
      <c r="I713" s="117" t="s">
        <v>2989</v>
      </c>
    </row>
    <row r="714" spans="1:9" x14ac:dyDescent="0.25">
      <c r="A714" s="117" t="s">
        <v>256</v>
      </c>
      <c r="B714" s="118">
        <v>10744</v>
      </c>
      <c r="C714" s="117" t="s">
        <v>2990</v>
      </c>
      <c r="D714" s="117" t="s">
        <v>5404</v>
      </c>
      <c r="E714" s="117" t="s">
        <v>1837</v>
      </c>
      <c r="F714" s="117" t="s">
        <v>171</v>
      </c>
      <c r="G714" s="117" t="s">
        <v>1560</v>
      </c>
      <c r="H714" s="117" t="s">
        <v>2991</v>
      </c>
      <c r="I714" s="117" t="s">
        <v>2992</v>
      </c>
    </row>
    <row r="715" spans="1:9" x14ac:dyDescent="0.25">
      <c r="A715" s="117" t="s">
        <v>256</v>
      </c>
      <c r="B715" s="118">
        <v>10745</v>
      </c>
      <c r="C715" s="117" t="s">
        <v>2993</v>
      </c>
      <c r="D715" s="117" t="s">
        <v>7157</v>
      </c>
      <c r="E715" s="117" t="s">
        <v>2994</v>
      </c>
      <c r="F715" s="117" t="s">
        <v>171</v>
      </c>
      <c r="G715" s="117" t="s">
        <v>2995</v>
      </c>
      <c r="H715" s="117" t="s">
        <v>2996</v>
      </c>
      <c r="I715" s="117" t="s">
        <v>2997</v>
      </c>
    </row>
    <row r="716" spans="1:9" x14ac:dyDescent="0.25">
      <c r="A716" s="117" t="s">
        <v>256</v>
      </c>
      <c r="B716" s="118">
        <v>10746</v>
      </c>
      <c r="C716" s="117" t="s">
        <v>2998</v>
      </c>
      <c r="D716" s="117" t="s">
        <v>5714</v>
      </c>
      <c r="E716" s="117" t="s">
        <v>2999</v>
      </c>
      <c r="F716" s="117" t="s">
        <v>171</v>
      </c>
      <c r="G716" s="117" t="s">
        <v>3000</v>
      </c>
      <c r="H716" s="117" t="s">
        <v>3001</v>
      </c>
      <c r="I716" s="117" t="s">
        <v>3002</v>
      </c>
    </row>
    <row r="717" spans="1:9" x14ac:dyDescent="0.25">
      <c r="A717" s="117" t="s">
        <v>168</v>
      </c>
      <c r="B717" s="118">
        <v>10747</v>
      </c>
      <c r="C717" s="117" t="s">
        <v>3003</v>
      </c>
      <c r="D717" s="117" t="s">
        <v>5513</v>
      </c>
      <c r="E717" s="117" t="s">
        <v>961</v>
      </c>
      <c r="F717" s="117" t="s">
        <v>171</v>
      </c>
      <c r="G717" s="117" t="s">
        <v>962</v>
      </c>
      <c r="H717" s="117" t="s">
        <v>963</v>
      </c>
      <c r="I717" s="117" t="s">
        <v>3004</v>
      </c>
    </row>
    <row r="718" spans="1:9" x14ac:dyDescent="0.25">
      <c r="A718" s="117" t="s">
        <v>256</v>
      </c>
      <c r="B718" s="118">
        <v>10748</v>
      </c>
      <c r="C718" s="117" t="s">
        <v>3005</v>
      </c>
      <c r="D718" s="117" t="s">
        <v>5983</v>
      </c>
      <c r="E718" s="117" t="s">
        <v>2360</v>
      </c>
      <c r="F718" s="117" t="s">
        <v>171</v>
      </c>
      <c r="G718" s="117" t="s">
        <v>3006</v>
      </c>
      <c r="H718" s="117" t="s">
        <v>3007</v>
      </c>
      <c r="I718" s="117" t="s">
        <v>3008</v>
      </c>
    </row>
    <row r="719" spans="1:9" x14ac:dyDescent="0.25">
      <c r="A719" s="117" t="s">
        <v>168</v>
      </c>
      <c r="B719" s="118">
        <v>10749</v>
      </c>
      <c r="C719" s="117" t="s">
        <v>3009</v>
      </c>
      <c r="D719" s="117" t="s">
        <v>5697</v>
      </c>
      <c r="E719" s="117" t="s">
        <v>3010</v>
      </c>
      <c r="F719" s="117" t="s">
        <v>171</v>
      </c>
      <c r="G719" s="117" t="s">
        <v>3011</v>
      </c>
      <c r="H719" s="117" t="s">
        <v>3012</v>
      </c>
      <c r="I719" s="117" t="s">
        <v>3013</v>
      </c>
    </row>
    <row r="720" spans="1:9" x14ac:dyDescent="0.25">
      <c r="A720" s="117" t="s">
        <v>256</v>
      </c>
      <c r="B720" s="118">
        <v>10750</v>
      </c>
      <c r="C720" s="117" t="s">
        <v>3014</v>
      </c>
      <c r="D720" s="117" t="s">
        <v>5214</v>
      </c>
      <c r="E720" s="117" t="s">
        <v>1474</v>
      </c>
      <c r="F720" s="117" t="s">
        <v>171</v>
      </c>
      <c r="G720" s="117" t="s">
        <v>1475</v>
      </c>
      <c r="H720" s="117" t="s">
        <v>3015</v>
      </c>
      <c r="I720" s="117" t="s">
        <v>3016</v>
      </c>
    </row>
    <row r="721" spans="1:9" x14ac:dyDescent="0.25">
      <c r="A721" s="117" t="s">
        <v>168</v>
      </c>
      <c r="B721" s="118">
        <v>10751</v>
      </c>
      <c r="C721" s="117" t="s">
        <v>3017</v>
      </c>
      <c r="D721" s="117" t="s">
        <v>5786</v>
      </c>
      <c r="E721" s="117" t="s">
        <v>3018</v>
      </c>
      <c r="F721" s="117" t="s">
        <v>171</v>
      </c>
      <c r="G721" s="117" t="s">
        <v>3019</v>
      </c>
      <c r="H721" s="117" t="s">
        <v>3020</v>
      </c>
      <c r="I721" s="117" t="s">
        <v>3021</v>
      </c>
    </row>
    <row r="722" spans="1:9" x14ac:dyDescent="0.25">
      <c r="A722" s="117" t="s">
        <v>168</v>
      </c>
      <c r="B722" s="118">
        <v>10752</v>
      </c>
      <c r="C722" s="117" t="s">
        <v>3022</v>
      </c>
      <c r="D722" s="117" t="s">
        <v>5793</v>
      </c>
      <c r="E722" s="117" t="s">
        <v>187</v>
      </c>
      <c r="F722" s="117" t="s">
        <v>171</v>
      </c>
      <c r="G722" s="117" t="s">
        <v>188</v>
      </c>
      <c r="H722" s="117" t="s">
        <v>3023</v>
      </c>
      <c r="I722" s="117" t="s">
        <v>3024</v>
      </c>
    </row>
    <row r="723" spans="1:9" x14ac:dyDescent="0.25">
      <c r="A723" s="117" t="s">
        <v>168</v>
      </c>
      <c r="B723" s="118">
        <v>10753</v>
      </c>
      <c r="C723" s="117" t="s">
        <v>3025</v>
      </c>
      <c r="D723" s="117" t="s">
        <v>6132</v>
      </c>
      <c r="E723" s="117" t="s">
        <v>3026</v>
      </c>
      <c r="F723" s="117" t="s">
        <v>171</v>
      </c>
      <c r="G723" s="117" t="s">
        <v>3027</v>
      </c>
      <c r="H723" s="117" t="s">
        <v>3028</v>
      </c>
      <c r="I723" s="117" t="s">
        <v>3029</v>
      </c>
    </row>
    <row r="724" spans="1:9" x14ac:dyDescent="0.25">
      <c r="A724" s="117" t="s">
        <v>168</v>
      </c>
      <c r="B724" s="118">
        <v>10754</v>
      </c>
      <c r="C724" s="117" t="s">
        <v>7158</v>
      </c>
      <c r="D724" s="117" t="s">
        <v>5721</v>
      </c>
      <c r="E724" s="117" t="s">
        <v>3030</v>
      </c>
      <c r="F724" s="117" t="s">
        <v>171</v>
      </c>
      <c r="G724" s="117" t="s">
        <v>3031</v>
      </c>
      <c r="H724" s="117" t="s">
        <v>3032</v>
      </c>
      <c r="I724" s="117" t="s">
        <v>3033</v>
      </c>
    </row>
    <row r="725" spans="1:9" x14ac:dyDescent="0.25">
      <c r="A725" s="117" t="s">
        <v>256</v>
      </c>
      <c r="B725" s="118">
        <v>10755</v>
      </c>
      <c r="C725" s="117" t="s">
        <v>3034</v>
      </c>
      <c r="D725" s="117" t="s">
        <v>5239</v>
      </c>
      <c r="E725" s="117" t="s">
        <v>1650</v>
      </c>
      <c r="F725" s="117" t="s">
        <v>171</v>
      </c>
      <c r="G725" s="117" t="s">
        <v>3035</v>
      </c>
      <c r="H725" s="117" t="s">
        <v>3036</v>
      </c>
      <c r="I725" s="117" t="s">
        <v>3037</v>
      </c>
    </row>
    <row r="726" spans="1:9" x14ac:dyDescent="0.25">
      <c r="A726" s="117" t="s">
        <v>256</v>
      </c>
      <c r="B726" s="118">
        <v>10756</v>
      </c>
      <c r="C726" s="117" t="s">
        <v>3038</v>
      </c>
      <c r="D726" s="117" t="s">
        <v>5401</v>
      </c>
      <c r="E726" s="117" t="s">
        <v>2069</v>
      </c>
      <c r="F726" s="117" t="s">
        <v>171</v>
      </c>
      <c r="G726" s="117" t="s">
        <v>2070</v>
      </c>
      <c r="H726" s="117" t="s">
        <v>3039</v>
      </c>
      <c r="I726" s="117" t="s">
        <v>3040</v>
      </c>
    </row>
    <row r="727" spans="1:9" x14ac:dyDescent="0.25">
      <c r="A727" s="117" t="s">
        <v>256</v>
      </c>
      <c r="B727" s="118">
        <v>10757</v>
      </c>
      <c r="C727" s="117" t="s">
        <v>3041</v>
      </c>
      <c r="D727" s="117" t="s">
        <v>5335</v>
      </c>
      <c r="E727" s="117" t="s">
        <v>1742</v>
      </c>
      <c r="F727" s="117" t="s">
        <v>171</v>
      </c>
      <c r="G727" s="117" t="s">
        <v>1743</v>
      </c>
      <c r="H727" s="117" t="s">
        <v>3042</v>
      </c>
      <c r="I727" s="117" t="s">
        <v>3043</v>
      </c>
    </row>
    <row r="728" spans="1:9" x14ac:dyDescent="0.25">
      <c r="A728" s="117" t="s">
        <v>168</v>
      </c>
      <c r="B728" s="118">
        <v>10758</v>
      </c>
      <c r="C728" s="117" t="s">
        <v>3044</v>
      </c>
      <c r="D728" s="117" t="s">
        <v>5546</v>
      </c>
      <c r="E728" s="117" t="s">
        <v>343</v>
      </c>
      <c r="F728" s="117" t="s">
        <v>171</v>
      </c>
      <c r="G728" s="117" t="s">
        <v>344</v>
      </c>
      <c r="H728" s="117" t="s">
        <v>3045</v>
      </c>
      <c r="I728" s="117" t="s">
        <v>3046</v>
      </c>
    </row>
    <row r="729" spans="1:9" x14ac:dyDescent="0.25">
      <c r="A729" s="117" t="s">
        <v>168</v>
      </c>
      <c r="B729" s="118">
        <v>10759</v>
      </c>
      <c r="C729" s="117" t="s">
        <v>3047</v>
      </c>
      <c r="D729" s="117" t="s">
        <v>5482</v>
      </c>
      <c r="E729" s="117" t="s">
        <v>3048</v>
      </c>
      <c r="F729" s="117" t="s">
        <v>171</v>
      </c>
      <c r="G729" s="117" t="s">
        <v>3049</v>
      </c>
      <c r="H729" s="117" t="s">
        <v>3050</v>
      </c>
      <c r="I729" s="117" t="s">
        <v>3051</v>
      </c>
    </row>
    <row r="730" spans="1:9" x14ac:dyDescent="0.25">
      <c r="A730" s="117" t="s">
        <v>168</v>
      </c>
      <c r="B730" s="118">
        <v>10760</v>
      </c>
      <c r="C730" s="117" t="s">
        <v>3052</v>
      </c>
      <c r="D730" s="117" t="s">
        <v>5536</v>
      </c>
      <c r="E730" s="117" t="s">
        <v>3053</v>
      </c>
      <c r="F730" s="117" t="s">
        <v>171</v>
      </c>
      <c r="G730" s="117" t="s">
        <v>3054</v>
      </c>
      <c r="H730" s="117" t="s">
        <v>3055</v>
      </c>
      <c r="I730" s="117" t="s">
        <v>3056</v>
      </c>
    </row>
    <row r="731" spans="1:9" x14ac:dyDescent="0.25">
      <c r="A731" s="117" t="s">
        <v>256</v>
      </c>
      <c r="B731" s="118">
        <v>10761</v>
      </c>
      <c r="C731" s="117" t="s">
        <v>3057</v>
      </c>
      <c r="D731" s="117" t="s">
        <v>5510</v>
      </c>
      <c r="E731" s="117" t="s">
        <v>1645</v>
      </c>
      <c r="F731" s="117" t="s">
        <v>171</v>
      </c>
      <c r="G731" s="117" t="s">
        <v>1646</v>
      </c>
      <c r="H731" s="117" t="s">
        <v>3058</v>
      </c>
      <c r="I731" s="117" t="s">
        <v>3059</v>
      </c>
    </row>
    <row r="732" spans="1:9" x14ac:dyDescent="0.25">
      <c r="A732" s="117" t="s">
        <v>256</v>
      </c>
      <c r="B732" s="118">
        <v>10762</v>
      </c>
      <c r="C732" s="117" t="s">
        <v>134</v>
      </c>
      <c r="D732" s="117" t="s">
        <v>5990</v>
      </c>
      <c r="E732" s="117" t="s">
        <v>3060</v>
      </c>
      <c r="F732" s="117" t="s">
        <v>171</v>
      </c>
      <c r="G732" s="117" t="s">
        <v>3061</v>
      </c>
      <c r="H732" s="117" t="s">
        <v>3062</v>
      </c>
      <c r="I732" s="117" t="s">
        <v>3063</v>
      </c>
    </row>
    <row r="733" spans="1:9" x14ac:dyDescent="0.25">
      <c r="A733" s="117" t="s">
        <v>256</v>
      </c>
      <c r="B733" s="118">
        <v>10763</v>
      </c>
      <c r="C733" s="117" t="s">
        <v>3064</v>
      </c>
      <c r="D733" s="117" t="s">
        <v>5676</v>
      </c>
      <c r="E733" s="117" t="s">
        <v>3065</v>
      </c>
      <c r="F733" s="117" t="s">
        <v>171</v>
      </c>
      <c r="G733" s="117" t="s">
        <v>3066</v>
      </c>
      <c r="H733" s="117" t="s">
        <v>3067</v>
      </c>
      <c r="I733" s="117" t="s">
        <v>3068</v>
      </c>
    </row>
    <row r="734" spans="1:9" x14ac:dyDescent="0.25">
      <c r="A734" s="117" t="s">
        <v>256</v>
      </c>
      <c r="B734" s="118">
        <v>10764</v>
      </c>
      <c r="C734" s="117" t="s">
        <v>4321</v>
      </c>
      <c r="D734" s="117" t="s">
        <v>5685</v>
      </c>
      <c r="E734" s="117" t="s">
        <v>3069</v>
      </c>
      <c r="F734" s="117" t="s">
        <v>171</v>
      </c>
      <c r="G734" s="117" t="s">
        <v>3070</v>
      </c>
      <c r="H734" s="117" t="s">
        <v>4322</v>
      </c>
      <c r="I734" s="117" t="s">
        <v>3071</v>
      </c>
    </row>
    <row r="735" spans="1:9" x14ac:dyDescent="0.25">
      <c r="A735" s="117" t="s">
        <v>256</v>
      </c>
      <c r="B735" s="118">
        <v>10765</v>
      </c>
      <c r="C735" s="117" t="s">
        <v>3072</v>
      </c>
      <c r="D735" s="117" t="s">
        <v>6004</v>
      </c>
      <c r="E735" s="117" t="s">
        <v>1645</v>
      </c>
      <c r="F735" s="117" t="s">
        <v>171</v>
      </c>
      <c r="G735" s="117" t="s">
        <v>1646</v>
      </c>
      <c r="H735" s="117" t="s">
        <v>3073</v>
      </c>
      <c r="I735" s="117" t="s">
        <v>3074</v>
      </c>
    </row>
    <row r="736" spans="1:9" x14ac:dyDescent="0.25">
      <c r="A736" s="117" t="s">
        <v>168</v>
      </c>
      <c r="B736" s="118">
        <v>10766</v>
      </c>
      <c r="C736" s="117" t="s">
        <v>3075</v>
      </c>
      <c r="D736" s="117" t="s">
        <v>5481</v>
      </c>
      <c r="E736" s="117" t="s">
        <v>3076</v>
      </c>
      <c r="F736" s="117" t="s">
        <v>171</v>
      </c>
      <c r="G736" s="117" t="s">
        <v>3077</v>
      </c>
      <c r="H736" s="117" t="s">
        <v>3078</v>
      </c>
      <c r="I736" s="117" t="s">
        <v>3079</v>
      </c>
    </row>
    <row r="737" spans="1:9" x14ac:dyDescent="0.25">
      <c r="A737" s="117" t="s">
        <v>168</v>
      </c>
      <c r="B737" s="118">
        <v>10767</v>
      </c>
      <c r="C737" s="117" t="s">
        <v>7056</v>
      </c>
      <c r="D737" s="117" t="s">
        <v>5300</v>
      </c>
      <c r="E737" s="117" t="s">
        <v>390</v>
      </c>
      <c r="F737" s="117" t="s">
        <v>171</v>
      </c>
      <c r="G737" s="117" t="s">
        <v>160</v>
      </c>
      <c r="H737" s="117" t="s">
        <v>3080</v>
      </c>
      <c r="I737" s="117" t="s">
        <v>3081</v>
      </c>
    </row>
    <row r="738" spans="1:9" x14ac:dyDescent="0.25">
      <c r="A738" s="117" t="s">
        <v>168</v>
      </c>
      <c r="B738" s="118">
        <v>10768</v>
      </c>
      <c r="C738" s="117" t="s">
        <v>6363</v>
      </c>
      <c r="D738" s="117" t="s">
        <v>6125</v>
      </c>
      <c r="E738" s="117" t="s">
        <v>3082</v>
      </c>
      <c r="F738" s="117" t="s">
        <v>171</v>
      </c>
      <c r="G738" s="117" t="s">
        <v>3083</v>
      </c>
      <c r="H738" s="117" t="s">
        <v>518</v>
      </c>
      <c r="I738" s="117" t="s">
        <v>3084</v>
      </c>
    </row>
    <row r="739" spans="1:9" x14ac:dyDescent="0.25">
      <c r="A739" s="117" t="s">
        <v>256</v>
      </c>
      <c r="B739" s="118">
        <v>10769</v>
      </c>
      <c r="C739" s="117" t="s">
        <v>3085</v>
      </c>
      <c r="D739" s="117" t="s">
        <v>6197</v>
      </c>
      <c r="E739" s="117" t="s">
        <v>3086</v>
      </c>
      <c r="F739" s="117" t="s">
        <v>171</v>
      </c>
      <c r="G739" s="117" t="s">
        <v>6236</v>
      </c>
      <c r="H739" s="117" t="s">
        <v>3087</v>
      </c>
      <c r="I739" s="117" t="s">
        <v>3088</v>
      </c>
    </row>
    <row r="740" spans="1:9" x14ac:dyDescent="0.25">
      <c r="A740" s="117" t="s">
        <v>168</v>
      </c>
      <c r="B740" s="118">
        <v>10770</v>
      </c>
      <c r="C740" s="117" t="s">
        <v>3089</v>
      </c>
      <c r="D740" s="117" t="s">
        <v>5354</v>
      </c>
      <c r="E740" s="117" t="s">
        <v>3090</v>
      </c>
      <c r="F740" s="117" t="s">
        <v>171</v>
      </c>
      <c r="G740" s="117" t="s">
        <v>3091</v>
      </c>
      <c r="H740" s="117" t="s">
        <v>3092</v>
      </c>
      <c r="I740" s="117" t="s">
        <v>3093</v>
      </c>
    </row>
    <row r="741" spans="1:9" x14ac:dyDescent="0.25">
      <c r="A741" s="117" t="s">
        <v>168</v>
      </c>
      <c r="B741" s="118">
        <v>10771</v>
      </c>
      <c r="C741" s="117" t="s">
        <v>6606</v>
      </c>
      <c r="D741" s="117" t="s">
        <v>5521</v>
      </c>
      <c r="E741" s="117" t="s">
        <v>438</v>
      </c>
      <c r="F741" s="117" t="s">
        <v>171</v>
      </c>
      <c r="G741" s="117" t="s">
        <v>3094</v>
      </c>
      <c r="H741" s="117" t="s">
        <v>440</v>
      </c>
      <c r="I741" s="117" t="s">
        <v>6607</v>
      </c>
    </row>
    <row r="742" spans="1:9" x14ac:dyDescent="0.25">
      <c r="A742" s="117" t="s">
        <v>168</v>
      </c>
      <c r="B742" s="118">
        <v>10772</v>
      </c>
      <c r="C742" s="117" t="s">
        <v>3095</v>
      </c>
      <c r="D742" s="117" t="s">
        <v>6075</v>
      </c>
      <c r="E742" s="117" t="s">
        <v>329</v>
      </c>
      <c r="F742" s="117" t="s">
        <v>171</v>
      </c>
      <c r="G742" s="117" t="s">
        <v>330</v>
      </c>
      <c r="H742" s="117" t="s">
        <v>3096</v>
      </c>
      <c r="I742" s="117" t="s">
        <v>3097</v>
      </c>
    </row>
    <row r="743" spans="1:9" x14ac:dyDescent="0.25">
      <c r="A743" s="117" t="s">
        <v>168</v>
      </c>
      <c r="B743" s="118">
        <v>10773</v>
      </c>
      <c r="C743" s="117" t="s">
        <v>3098</v>
      </c>
      <c r="D743" s="117" t="s">
        <v>6074</v>
      </c>
      <c r="E743" s="117" t="s">
        <v>3099</v>
      </c>
      <c r="F743" s="117" t="s">
        <v>171</v>
      </c>
      <c r="G743" s="117" t="s">
        <v>3100</v>
      </c>
      <c r="H743" s="117" t="s">
        <v>3101</v>
      </c>
      <c r="I743" s="117" t="s">
        <v>3102</v>
      </c>
    </row>
    <row r="744" spans="1:9" x14ac:dyDescent="0.25">
      <c r="A744" s="117" t="s">
        <v>168</v>
      </c>
      <c r="B744" s="118">
        <v>10774</v>
      </c>
      <c r="C744" s="117" t="s">
        <v>3103</v>
      </c>
      <c r="D744" s="117" t="s">
        <v>5229</v>
      </c>
      <c r="E744" s="117" t="s">
        <v>2730</v>
      </c>
      <c r="F744" s="117" t="s">
        <v>171</v>
      </c>
      <c r="G744" s="117" t="s">
        <v>2731</v>
      </c>
      <c r="H744" s="117" t="s">
        <v>3104</v>
      </c>
      <c r="I744" s="117" t="s">
        <v>3105</v>
      </c>
    </row>
    <row r="745" spans="1:9" x14ac:dyDescent="0.25">
      <c r="A745" s="117" t="s">
        <v>168</v>
      </c>
      <c r="B745" s="118">
        <v>10775</v>
      </c>
      <c r="C745" s="117" t="s">
        <v>3106</v>
      </c>
      <c r="D745" s="117" t="s">
        <v>5673</v>
      </c>
      <c r="E745" s="117" t="s">
        <v>2636</v>
      </c>
      <c r="F745" s="117" t="s">
        <v>171</v>
      </c>
      <c r="G745" s="117" t="s">
        <v>3107</v>
      </c>
      <c r="H745" s="117" t="s">
        <v>3108</v>
      </c>
      <c r="I745" s="117" t="s">
        <v>3109</v>
      </c>
    </row>
    <row r="746" spans="1:9" x14ac:dyDescent="0.25">
      <c r="A746" s="117" t="s">
        <v>168</v>
      </c>
      <c r="B746" s="118">
        <v>10776</v>
      </c>
      <c r="C746" s="117" t="s">
        <v>3110</v>
      </c>
      <c r="D746" s="117" t="s">
        <v>5251</v>
      </c>
      <c r="E746" s="117" t="s">
        <v>3111</v>
      </c>
      <c r="F746" s="117" t="s">
        <v>171</v>
      </c>
      <c r="G746" s="117" t="s">
        <v>3112</v>
      </c>
      <c r="H746" s="117" t="s">
        <v>3113</v>
      </c>
      <c r="I746" s="117" t="s">
        <v>3114</v>
      </c>
    </row>
    <row r="747" spans="1:9" x14ac:dyDescent="0.25">
      <c r="A747" s="117" t="s">
        <v>256</v>
      </c>
      <c r="B747" s="118">
        <v>10777</v>
      </c>
      <c r="C747" s="117" t="s">
        <v>3115</v>
      </c>
      <c r="D747" s="117" t="s">
        <v>5494</v>
      </c>
      <c r="E747" s="117" t="s">
        <v>3116</v>
      </c>
      <c r="F747" s="117" t="s">
        <v>171</v>
      </c>
      <c r="G747" s="117" t="s">
        <v>3117</v>
      </c>
      <c r="H747" s="117" t="s">
        <v>3118</v>
      </c>
      <c r="I747" s="117" t="s">
        <v>3119</v>
      </c>
    </row>
    <row r="748" spans="1:9" x14ac:dyDescent="0.25">
      <c r="A748" s="117" t="s">
        <v>256</v>
      </c>
      <c r="B748" s="118">
        <v>10778</v>
      </c>
      <c r="C748" s="117" t="s">
        <v>8572</v>
      </c>
      <c r="D748" s="117" t="s">
        <v>5823</v>
      </c>
      <c r="E748" s="117" t="s">
        <v>3120</v>
      </c>
      <c r="F748" s="117" t="s">
        <v>171</v>
      </c>
      <c r="G748" s="117" t="s">
        <v>3121</v>
      </c>
      <c r="H748" s="117" t="s">
        <v>3122</v>
      </c>
      <c r="I748" s="117" t="s">
        <v>3123</v>
      </c>
    </row>
    <row r="749" spans="1:9" x14ac:dyDescent="0.25">
      <c r="A749" s="117" t="s">
        <v>256</v>
      </c>
      <c r="B749" s="118">
        <v>10779</v>
      </c>
      <c r="C749" s="117" t="s">
        <v>3124</v>
      </c>
      <c r="D749" s="117" t="s">
        <v>5302</v>
      </c>
      <c r="E749" s="117" t="s">
        <v>1686</v>
      </c>
      <c r="F749" s="117" t="s">
        <v>171</v>
      </c>
      <c r="G749" s="117" t="s">
        <v>1687</v>
      </c>
      <c r="H749" s="117" t="s">
        <v>3125</v>
      </c>
      <c r="I749" s="117" t="s">
        <v>3126</v>
      </c>
    </row>
    <row r="750" spans="1:9" x14ac:dyDescent="0.25">
      <c r="A750" s="117" t="s">
        <v>256</v>
      </c>
      <c r="B750" s="118">
        <v>10780</v>
      </c>
      <c r="C750" s="117" t="s">
        <v>3127</v>
      </c>
      <c r="D750" s="117" t="s">
        <v>6087</v>
      </c>
      <c r="E750" s="117" t="s">
        <v>1521</v>
      </c>
      <c r="F750" s="117" t="s">
        <v>171</v>
      </c>
      <c r="G750" s="117" t="s">
        <v>2213</v>
      </c>
      <c r="H750" s="117" t="s">
        <v>3128</v>
      </c>
      <c r="I750" s="117" t="s">
        <v>3129</v>
      </c>
    </row>
    <row r="751" spans="1:9" x14ac:dyDescent="0.25">
      <c r="A751" s="117" t="s">
        <v>168</v>
      </c>
      <c r="B751" s="118">
        <v>10781</v>
      </c>
      <c r="C751" s="117" t="s">
        <v>3130</v>
      </c>
      <c r="D751" s="117" t="s">
        <v>6043</v>
      </c>
      <c r="E751" s="117" t="s">
        <v>3131</v>
      </c>
      <c r="F751" s="117" t="s">
        <v>171</v>
      </c>
      <c r="G751" s="117" t="s">
        <v>3132</v>
      </c>
      <c r="H751" s="117" t="s">
        <v>3133</v>
      </c>
      <c r="I751" s="117" t="s">
        <v>3134</v>
      </c>
    </row>
    <row r="752" spans="1:9" x14ac:dyDescent="0.25">
      <c r="A752" s="117" t="s">
        <v>256</v>
      </c>
      <c r="B752" s="118">
        <v>10782</v>
      </c>
      <c r="C752" s="117" t="s">
        <v>3135</v>
      </c>
      <c r="D752" s="117" t="s">
        <v>5309</v>
      </c>
      <c r="E752" s="117" t="s">
        <v>1410</v>
      </c>
      <c r="F752" s="117" t="s">
        <v>171</v>
      </c>
      <c r="G752" s="117" t="s">
        <v>1411</v>
      </c>
      <c r="H752" s="117" t="s">
        <v>7159</v>
      </c>
      <c r="I752" s="117" t="s">
        <v>3136</v>
      </c>
    </row>
    <row r="753" spans="1:9" x14ac:dyDescent="0.25">
      <c r="A753" s="117" t="s">
        <v>256</v>
      </c>
      <c r="B753" s="118">
        <v>10783</v>
      </c>
      <c r="C753" s="117" t="s">
        <v>4249</v>
      </c>
      <c r="D753" s="117" t="s">
        <v>5738</v>
      </c>
      <c r="E753" s="117" t="s">
        <v>7818</v>
      </c>
      <c r="F753" s="117" t="s">
        <v>171</v>
      </c>
      <c r="G753" s="117" t="s">
        <v>7819</v>
      </c>
      <c r="H753" s="117" t="s">
        <v>7820</v>
      </c>
      <c r="I753" s="117" t="s">
        <v>3137</v>
      </c>
    </row>
    <row r="754" spans="1:9" x14ac:dyDescent="0.25">
      <c r="A754" s="117" t="s">
        <v>168</v>
      </c>
      <c r="B754" s="118">
        <v>10784</v>
      </c>
      <c r="C754" s="117" t="s">
        <v>3138</v>
      </c>
      <c r="D754" s="117" t="s">
        <v>5905</v>
      </c>
      <c r="E754" s="117" t="s">
        <v>2981</v>
      </c>
      <c r="F754" s="117" t="s">
        <v>171</v>
      </c>
      <c r="G754" s="117" t="s">
        <v>2982</v>
      </c>
      <c r="H754" s="117" t="s">
        <v>3139</v>
      </c>
      <c r="I754" s="117" t="s">
        <v>3140</v>
      </c>
    </row>
    <row r="755" spans="1:9" x14ac:dyDescent="0.25">
      <c r="A755" s="117" t="s">
        <v>256</v>
      </c>
      <c r="B755" s="118">
        <v>10785</v>
      </c>
      <c r="C755" s="117" t="s">
        <v>3141</v>
      </c>
      <c r="D755" s="117" t="s">
        <v>5554</v>
      </c>
      <c r="E755" s="117" t="s">
        <v>3142</v>
      </c>
      <c r="F755" s="117" t="s">
        <v>171</v>
      </c>
      <c r="G755" s="117" t="s">
        <v>3143</v>
      </c>
      <c r="H755" s="117" t="s">
        <v>3144</v>
      </c>
      <c r="I755" s="117" t="s">
        <v>3145</v>
      </c>
    </row>
    <row r="756" spans="1:9" x14ac:dyDescent="0.25">
      <c r="A756" s="117" t="s">
        <v>256</v>
      </c>
      <c r="B756" s="118">
        <v>10786</v>
      </c>
      <c r="C756" s="117" t="s">
        <v>6393</v>
      </c>
      <c r="D756" s="117" t="s">
        <v>6198</v>
      </c>
      <c r="E756" s="117" t="s">
        <v>3146</v>
      </c>
      <c r="F756" s="117" t="s">
        <v>171</v>
      </c>
      <c r="G756" s="117" t="s">
        <v>3147</v>
      </c>
      <c r="H756" s="117" t="s">
        <v>8118</v>
      </c>
      <c r="I756" s="117" t="s">
        <v>3148</v>
      </c>
    </row>
    <row r="757" spans="1:9" x14ac:dyDescent="0.25">
      <c r="A757" s="117" t="s">
        <v>256</v>
      </c>
      <c r="B757" s="118">
        <v>10787</v>
      </c>
      <c r="C757" s="117" t="s">
        <v>3149</v>
      </c>
      <c r="D757" s="117" t="s">
        <v>6106</v>
      </c>
      <c r="E757" s="117" t="s">
        <v>774</v>
      </c>
      <c r="F757" s="117" t="s">
        <v>171</v>
      </c>
      <c r="G757" s="117" t="s">
        <v>1702</v>
      </c>
      <c r="H757" s="117" t="s">
        <v>6630</v>
      </c>
      <c r="I757" s="117" t="s">
        <v>3150</v>
      </c>
    </row>
    <row r="758" spans="1:9" x14ac:dyDescent="0.25">
      <c r="A758" s="117" t="s">
        <v>168</v>
      </c>
      <c r="B758" s="118">
        <v>10788</v>
      </c>
      <c r="C758" s="117" t="s">
        <v>3151</v>
      </c>
      <c r="D758" s="117" t="s">
        <v>5550</v>
      </c>
      <c r="E758" s="117" t="s">
        <v>3152</v>
      </c>
      <c r="F758" s="117" t="s">
        <v>171</v>
      </c>
      <c r="G758" s="117" t="s">
        <v>3153</v>
      </c>
      <c r="H758" s="117" t="s">
        <v>3154</v>
      </c>
      <c r="I758" s="117" t="s">
        <v>3155</v>
      </c>
    </row>
    <row r="759" spans="1:9" x14ac:dyDescent="0.25">
      <c r="A759" s="117" t="s">
        <v>168</v>
      </c>
      <c r="B759" s="118">
        <v>10789</v>
      </c>
      <c r="C759" s="117" t="s">
        <v>3156</v>
      </c>
      <c r="D759" s="117" t="s">
        <v>5914</v>
      </c>
      <c r="E759" s="117" t="s">
        <v>3157</v>
      </c>
      <c r="F759" s="117" t="s">
        <v>171</v>
      </c>
      <c r="G759" s="117" t="s">
        <v>3158</v>
      </c>
      <c r="H759" s="117" t="s">
        <v>3159</v>
      </c>
      <c r="I759" s="117" t="s">
        <v>3160</v>
      </c>
    </row>
    <row r="760" spans="1:9" x14ac:dyDescent="0.25">
      <c r="A760" s="117" t="s">
        <v>256</v>
      </c>
      <c r="B760" s="118">
        <v>10790</v>
      </c>
      <c r="C760" s="117" t="s">
        <v>3161</v>
      </c>
      <c r="D760" s="117" t="s">
        <v>5808</v>
      </c>
      <c r="E760" s="117" t="s">
        <v>2360</v>
      </c>
      <c r="F760" s="117" t="s">
        <v>171</v>
      </c>
      <c r="G760" s="117" t="s">
        <v>4469</v>
      </c>
      <c r="H760" s="117" t="s">
        <v>4470</v>
      </c>
      <c r="I760" s="117" t="s">
        <v>4471</v>
      </c>
    </row>
    <row r="761" spans="1:9" x14ac:dyDescent="0.25">
      <c r="A761" s="117" t="s">
        <v>256</v>
      </c>
      <c r="B761" s="118">
        <v>10791</v>
      </c>
      <c r="C761" s="117" t="s">
        <v>3162</v>
      </c>
      <c r="D761" s="117" t="s">
        <v>5458</v>
      </c>
      <c r="E761" s="117" t="s">
        <v>1395</v>
      </c>
      <c r="F761" s="117" t="s">
        <v>171</v>
      </c>
      <c r="G761" s="117" t="s">
        <v>1396</v>
      </c>
      <c r="H761" s="117" t="s">
        <v>3163</v>
      </c>
      <c r="I761" s="117" t="s">
        <v>3164</v>
      </c>
    </row>
    <row r="762" spans="1:9" x14ac:dyDescent="0.25">
      <c r="A762" s="117" t="s">
        <v>256</v>
      </c>
      <c r="B762" s="118">
        <v>10792</v>
      </c>
      <c r="C762" s="117" t="s">
        <v>3165</v>
      </c>
      <c r="D762" s="117" t="s">
        <v>5825</v>
      </c>
      <c r="E762" s="117" t="s">
        <v>3166</v>
      </c>
      <c r="F762" s="117" t="s">
        <v>171</v>
      </c>
      <c r="G762" s="117" t="s">
        <v>3167</v>
      </c>
      <c r="H762" s="117" t="s">
        <v>3168</v>
      </c>
      <c r="I762" s="117" t="s">
        <v>2132</v>
      </c>
    </row>
    <row r="763" spans="1:9" x14ac:dyDescent="0.25">
      <c r="A763" s="117" t="s">
        <v>256</v>
      </c>
      <c r="B763" s="118">
        <v>10793</v>
      </c>
      <c r="C763" s="117" t="s">
        <v>3169</v>
      </c>
      <c r="D763" s="117" t="s">
        <v>5540</v>
      </c>
      <c r="E763" s="117" t="s">
        <v>3170</v>
      </c>
      <c r="F763" s="117" t="s">
        <v>171</v>
      </c>
      <c r="G763" s="117" t="s">
        <v>3171</v>
      </c>
      <c r="H763" s="117" t="s">
        <v>3172</v>
      </c>
      <c r="I763" s="117" t="s">
        <v>3173</v>
      </c>
    </row>
    <row r="764" spans="1:9" x14ac:dyDescent="0.25">
      <c r="A764" s="117" t="s">
        <v>256</v>
      </c>
      <c r="B764" s="118">
        <v>10794</v>
      </c>
      <c r="C764" s="117" t="s">
        <v>3174</v>
      </c>
      <c r="D764" s="117" t="s">
        <v>6199</v>
      </c>
      <c r="E764" s="117" t="s">
        <v>1690</v>
      </c>
      <c r="F764" s="117" t="s">
        <v>171</v>
      </c>
      <c r="G764" s="117" t="s">
        <v>6237</v>
      </c>
      <c r="H764" s="117" t="s">
        <v>3175</v>
      </c>
      <c r="I764" s="117" t="s">
        <v>3176</v>
      </c>
    </row>
    <row r="765" spans="1:9" x14ac:dyDescent="0.25">
      <c r="A765" s="117" t="s">
        <v>256</v>
      </c>
      <c r="B765" s="118">
        <v>10795</v>
      </c>
      <c r="C765" s="117" t="s">
        <v>8734</v>
      </c>
      <c r="D765" s="117" t="s">
        <v>5716</v>
      </c>
      <c r="E765" s="117" t="s">
        <v>2488</v>
      </c>
      <c r="F765" s="117" t="s">
        <v>171</v>
      </c>
      <c r="G765" s="117" t="s">
        <v>2489</v>
      </c>
      <c r="H765" s="117" t="s">
        <v>3177</v>
      </c>
      <c r="I765" s="117" t="s">
        <v>3178</v>
      </c>
    </row>
    <row r="766" spans="1:9" x14ac:dyDescent="0.25">
      <c r="A766" s="117" t="s">
        <v>256</v>
      </c>
      <c r="B766" s="118">
        <v>10796</v>
      </c>
      <c r="C766" s="117" t="s">
        <v>3179</v>
      </c>
      <c r="D766" s="117" t="s">
        <v>5230</v>
      </c>
      <c r="E766" s="117" t="s">
        <v>2056</v>
      </c>
      <c r="F766" s="117" t="s">
        <v>171</v>
      </c>
      <c r="G766" s="117" t="s">
        <v>1740</v>
      </c>
      <c r="H766" s="117" t="s">
        <v>3180</v>
      </c>
      <c r="I766" s="117" t="s">
        <v>3181</v>
      </c>
    </row>
    <row r="767" spans="1:9" x14ac:dyDescent="0.25">
      <c r="A767" s="117" t="s">
        <v>168</v>
      </c>
      <c r="B767" s="118">
        <v>10797</v>
      </c>
      <c r="C767" s="117" t="s">
        <v>3182</v>
      </c>
      <c r="D767" s="117" t="s">
        <v>6097</v>
      </c>
      <c r="E767" s="117" t="s">
        <v>3183</v>
      </c>
      <c r="F767" s="117" t="s">
        <v>171</v>
      </c>
      <c r="G767" s="117" t="s">
        <v>3184</v>
      </c>
      <c r="H767" s="117" t="s">
        <v>3185</v>
      </c>
      <c r="I767" s="117" t="s">
        <v>3186</v>
      </c>
    </row>
    <row r="768" spans="1:9" x14ac:dyDescent="0.25">
      <c r="A768" s="117" t="s">
        <v>168</v>
      </c>
      <c r="B768" s="118">
        <v>10798</v>
      </c>
      <c r="C768" s="117" t="s">
        <v>6870</v>
      </c>
      <c r="D768" s="117" t="s">
        <v>5896</v>
      </c>
      <c r="E768" s="117" t="s">
        <v>6871</v>
      </c>
      <c r="F768" s="117" t="s">
        <v>171</v>
      </c>
      <c r="G768" s="117" t="s">
        <v>6872</v>
      </c>
      <c r="H768" s="117" t="s">
        <v>6873</v>
      </c>
      <c r="I768" s="117" t="s">
        <v>3187</v>
      </c>
    </row>
    <row r="769" spans="1:9" x14ac:dyDescent="0.25">
      <c r="A769" s="117" t="s">
        <v>256</v>
      </c>
      <c r="B769" s="118">
        <v>10799</v>
      </c>
      <c r="C769" s="117" t="s">
        <v>6657</v>
      </c>
      <c r="D769" s="117" t="s">
        <v>5314</v>
      </c>
      <c r="E769" s="117" t="s">
        <v>3188</v>
      </c>
      <c r="F769" s="117" t="s">
        <v>171</v>
      </c>
      <c r="G769" s="117" t="s">
        <v>3189</v>
      </c>
      <c r="H769" s="117" t="s">
        <v>6658</v>
      </c>
      <c r="I769" s="117" t="s">
        <v>6659</v>
      </c>
    </row>
    <row r="770" spans="1:9" x14ac:dyDescent="0.25">
      <c r="A770" s="117" t="s">
        <v>256</v>
      </c>
      <c r="B770" s="118">
        <v>10800</v>
      </c>
      <c r="C770" s="117" t="s">
        <v>3190</v>
      </c>
      <c r="D770" s="117" t="s">
        <v>5892</v>
      </c>
      <c r="E770" s="117" t="s">
        <v>2097</v>
      </c>
      <c r="F770" s="117" t="s">
        <v>171</v>
      </c>
      <c r="G770" s="117" t="s">
        <v>2098</v>
      </c>
      <c r="H770" s="117" t="s">
        <v>3191</v>
      </c>
      <c r="I770" s="117" t="s">
        <v>3192</v>
      </c>
    </row>
    <row r="771" spans="1:9" x14ac:dyDescent="0.25">
      <c r="A771" s="117" t="s">
        <v>256</v>
      </c>
      <c r="B771" s="118">
        <v>10801</v>
      </c>
      <c r="C771" s="117" t="s">
        <v>3193</v>
      </c>
      <c r="D771" s="117" t="s">
        <v>6200</v>
      </c>
      <c r="E771" s="117" t="s">
        <v>2064</v>
      </c>
      <c r="F771" s="117" t="s">
        <v>171</v>
      </c>
      <c r="G771" s="117" t="s">
        <v>2065</v>
      </c>
      <c r="H771" s="117" t="s">
        <v>3194</v>
      </c>
      <c r="I771" s="117" t="s">
        <v>3195</v>
      </c>
    </row>
    <row r="772" spans="1:9" x14ac:dyDescent="0.25">
      <c r="A772" s="117" t="s">
        <v>256</v>
      </c>
      <c r="B772" s="118">
        <v>10802</v>
      </c>
      <c r="C772" s="117" t="s">
        <v>3196</v>
      </c>
      <c r="D772" s="117" t="s">
        <v>5636</v>
      </c>
      <c r="E772" s="117" t="s">
        <v>3197</v>
      </c>
      <c r="F772" s="117" t="s">
        <v>171</v>
      </c>
      <c r="G772" s="117" t="s">
        <v>3198</v>
      </c>
      <c r="H772" s="117" t="s">
        <v>3199</v>
      </c>
      <c r="I772" s="117" t="s">
        <v>3200</v>
      </c>
    </row>
    <row r="773" spans="1:9" x14ac:dyDescent="0.25">
      <c r="A773" s="117" t="s">
        <v>168</v>
      </c>
      <c r="B773" s="118">
        <v>10803</v>
      </c>
      <c r="C773" s="117" t="s">
        <v>8473</v>
      </c>
      <c r="D773" s="117" t="s">
        <v>5320</v>
      </c>
      <c r="E773" s="117" t="s">
        <v>3082</v>
      </c>
      <c r="F773" s="117" t="s">
        <v>171</v>
      </c>
      <c r="G773" s="117" t="s">
        <v>3083</v>
      </c>
      <c r="H773" s="117" t="s">
        <v>3201</v>
      </c>
      <c r="I773" s="117" t="s">
        <v>3202</v>
      </c>
    </row>
    <row r="774" spans="1:9" x14ac:dyDescent="0.25">
      <c r="A774" s="117" t="s">
        <v>256</v>
      </c>
      <c r="B774" s="118">
        <v>10804</v>
      </c>
      <c r="C774" s="117" t="s">
        <v>3203</v>
      </c>
      <c r="D774" s="117" t="s">
        <v>6073</v>
      </c>
      <c r="E774" s="117" t="s">
        <v>1763</v>
      </c>
      <c r="F774" s="117" t="s">
        <v>171</v>
      </c>
      <c r="G774" s="117" t="s">
        <v>1764</v>
      </c>
      <c r="H774" s="117" t="s">
        <v>3204</v>
      </c>
      <c r="I774" s="117" t="s">
        <v>3205</v>
      </c>
    </row>
    <row r="775" spans="1:9" x14ac:dyDescent="0.25">
      <c r="A775" s="117" t="s">
        <v>256</v>
      </c>
      <c r="B775" s="118">
        <v>10805</v>
      </c>
      <c r="C775" s="117" t="s">
        <v>3206</v>
      </c>
      <c r="D775" s="117" t="s">
        <v>6066</v>
      </c>
      <c r="E775" s="117" t="s">
        <v>3207</v>
      </c>
      <c r="F775" s="117" t="s">
        <v>171</v>
      </c>
      <c r="G775" s="117" t="s">
        <v>3208</v>
      </c>
      <c r="H775" s="117" t="s">
        <v>3209</v>
      </c>
      <c r="I775" s="117" t="s">
        <v>3210</v>
      </c>
    </row>
    <row r="776" spans="1:9" x14ac:dyDescent="0.25">
      <c r="A776" s="117" t="s">
        <v>168</v>
      </c>
      <c r="B776" s="118">
        <v>10806</v>
      </c>
      <c r="C776" s="117" t="s">
        <v>7160</v>
      </c>
      <c r="D776" s="117" t="s">
        <v>5493</v>
      </c>
      <c r="E776" s="117" t="s">
        <v>890</v>
      </c>
      <c r="F776" s="117" t="s">
        <v>171</v>
      </c>
      <c r="G776" s="117" t="s">
        <v>891</v>
      </c>
      <c r="H776" s="117" t="s">
        <v>3211</v>
      </c>
      <c r="I776" s="117" t="s">
        <v>3212</v>
      </c>
    </row>
    <row r="777" spans="1:9" x14ac:dyDescent="0.25">
      <c r="A777" s="117" t="s">
        <v>168</v>
      </c>
      <c r="B777" s="118">
        <v>10807</v>
      </c>
      <c r="C777" s="117" t="s">
        <v>3213</v>
      </c>
      <c r="D777" s="117" t="s">
        <v>5501</v>
      </c>
      <c r="E777" s="117" t="s">
        <v>3214</v>
      </c>
      <c r="F777" s="117" t="s">
        <v>171</v>
      </c>
      <c r="G777" s="117" t="s">
        <v>3215</v>
      </c>
      <c r="H777" s="117" t="s">
        <v>3216</v>
      </c>
      <c r="I777" s="117" t="s">
        <v>3217</v>
      </c>
    </row>
    <row r="778" spans="1:9" x14ac:dyDescent="0.25">
      <c r="A778" s="117" t="s">
        <v>256</v>
      </c>
      <c r="B778" s="118">
        <v>10808</v>
      </c>
      <c r="C778" s="117" t="s">
        <v>3218</v>
      </c>
      <c r="D778" s="117" t="s">
        <v>5387</v>
      </c>
      <c r="E778" s="117" t="s">
        <v>2029</v>
      </c>
      <c r="F778" s="117" t="s">
        <v>171</v>
      </c>
      <c r="G778" s="117" t="s">
        <v>3219</v>
      </c>
      <c r="H778" s="117" t="s">
        <v>3220</v>
      </c>
      <c r="I778" s="117" t="s">
        <v>3221</v>
      </c>
    </row>
    <row r="779" spans="1:9" x14ac:dyDescent="0.25">
      <c r="A779" s="117" t="s">
        <v>168</v>
      </c>
      <c r="B779" s="118">
        <v>10809</v>
      </c>
      <c r="C779" s="117" t="s">
        <v>3222</v>
      </c>
      <c r="D779" s="117" t="s">
        <v>7161</v>
      </c>
      <c r="E779" s="117" t="s">
        <v>3223</v>
      </c>
      <c r="F779" s="117" t="s">
        <v>171</v>
      </c>
      <c r="G779" s="117" t="s">
        <v>3224</v>
      </c>
      <c r="H779" s="117" t="s">
        <v>3225</v>
      </c>
      <c r="I779" s="117" t="s">
        <v>3226</v>
      </c>
    </row>
    <row r="780" spans="1:9" x14ac:dyDescent="0.25">
      <c r="A780" s="117" t="s">
        <v>168</v>
      </c>
      <c r="B780" s="118">
        <v>10810</v>
      </c>
      <c r="C780" s="117" t="s">
        <v>3227</v>
      </c>
      <c r="D780" s="117" t="s">
        <v>5936</v>
      </c>
      <c r="E780" s="117" t="s">
        <v>1071</v>
      </c>
      <c r="F780" s="117" t="s">
        <v>171</v>
      </c>
      <c r="G780" s="117" t="s">
        <v>1072</v>
      </c>
      <c r="H780" s="117" t="s">
        <v>3228</v>
      </c>
      <c r="I780" s="117" t="s">
        <v>3229</v>
      </c>
    </row>
    <row r="781" spans="1:9" x14ac:dyDescent="0.25">
      <c r="A781" s="117" t="s">
        <v>256</v>
      </c>
      <c r="B781" s="118">
        <v>10811</v>
      </c>
      <c r="C781" s="117" t="s">
        <v>3230</v>
      </c>
      <c r="D781" s="117" t="s">
        <v>6041</v>
      </c>
      <c r="E781" s="117" t="s">
        <v>1723</v>
      </c>
      <c r="F781" s="117" t="s">
        <v>171</v>
      </c>
      <c r="G781" s="117" t="s">
        <v>1724</v>
      </c>
      <c r="H781" s="117" t="s">
        <v>3231</v>
      </c>
      <c r="I781" s="117" t="s">
        <v>3232</v>
      </c>
    </row>
    <row r="782" spans="1:9" x14ac:dyDescent="0.25">
      <c r="A782" s="117" t="s">
        <v>256</v>
      </c>
      <c r="B782" s="118">
        <v>10812</v>
      </c>
      <c r="C782" s="117" t="s">
        <v>3233</v>
      </c>
      <c r="D782" s="117" t="s">
        <v>5553</v>
      </c>
      <c r="E782" s="117" t="s">
        <v>1474</v>
      </c>
      <c r="F782" s="117" t="s">
        <v>171</v>
      </c>
      <c r="G782" s="117" t="s">
        <v>1475</v>
      </c>
      <c r="H782" s="117" t="s">
        <v>3234</v>
      </c>
      <c r="I782" s="117" t="s">
        <v>3235</v>
      </c>
    </row>
    <row r="783" spans="1:9" x14ac:dyDescent="0.25">
      <c r="A783" s="117" t="s">
        <v>168</v>
      </c>
      <c r="B783" s="118">
        <v>10813</v>
      </c>
      <c r="C783" s="117" t="s">
        <v>3236</v>
      </c>
      <c r="D783" s="117" t="s">
        <v>5329</v>
      </c>
      <c r="E783" s="117" t="s">
        <v>1356</v>
      </c>
      <c r="F783" s="117" t="s">
        <v>171</v>
      </c>
      <c r="G783" s="117" t="s">
        <v>1357</v>
      </c>
      <c r="H783" s="117" t="s">
        <v>3237</v>
      </c>
      <c r="I783" s="117" t="s">
        <v>3238</v>
      </c>
    </row>
    <row r="784" spans="1:9" x14ac:dyDescent="0.25">
      <c r="A784" s="117" t="s">
        <v>168</v>
      </c>
      <c r="B784" s="118">
        <v>10814</v>
      </c>
      <c r="C784" s="117" t="s">
        <v>2767</v>
      </c>
      <c r="D784" s="117" t="s">
        <v>5323</v>
      </c>
      <c r="E784" s="117" t="s">
        <v>2624</v>
      </c>
      <c r="F784" s="117" t="s">
        <v>171</v>
      </c>
      <c r="G784" s="117" t="s">
        <v>3880</v>
      </c>
      <c r="H784" s="117" t="s">
        <v>2626</v>
      </c>
      <c r="I784" s="117" t="s">
        <v>3239</v>
      </c>
    </row>
    <row r="785" spans="1:9" x14ac:dyDescent="0.25">
      <c r="A785" s="117" t="s">
        <v>168</v>
      </c>
      <c r="B785" s="118">
        <v>10815</v>
      </c>
      <c r="C785" s="117" t="s">
        <v>148</v>
      </c>
      <c r="D785" s="117" t="s">
        <v>5720</v>
      </c>
      <c r="E785" s="117" t="s">
        <v>3240</v>
      </c>
      <c r="F785" s="117" t="s">
        <v>171</v>
      </c>
      <c r="G785" s="117" t="s">
        <v>3241</v>
      </c>
      <c r="H785" s="117" t="s">
        <v>3242</v>
      </c>
      <c r="I785" s="117" t="s">
        <v>3243</v>
      </c>
    </row>
    <row r="786" spans="1:9" x14ac:dyDescent="0.25">
      <c r="A786" s="117" t="s">
        <v>256</v>
      </c>
      <c r="B786" s="118">
        <v>10816</v>
      </c>
      <c r="C786" s="117" t="s">
        <v>3244</v>
      </c>
      <c r="D786" s="117" t="s">
        <v>5788</v>
      </c>
      <c r="E786" s="117" t="s">
        <v>694</v>
      </c>
      <c r="F786" s="117" t="s">
        <v>171</v>
      </c>
      <c r="G786" s="117" t="s">
        <v>695</v>
      </c>
      <c r="H786" s="117" t="s">
        <v>3245</v>
      </c>
      <c r="I786" s="117" t="s">
        <v>3246</v>
      </c>
    </row>
    <row r="787" spans="1:9" x14ac:dyDescent="0.25">
      <c r="A787" s="117" t="s">
        <v>168</v>
      </c>
      <c r="B787" s="118">
        <v>10817</v>
      </c>
      <c r="C787" s="117" t="s">
        <v>3247</v>
      </c>
      <c r="D787" s="117" t="s">
        <v>5692</v>
      </c>
      <c r="E787" s="117" t="s">
        <v>2981</v>
      </c>
      <c r="F787" s="117" t="s">
        <v>171</v>
      </c>
      <c r="G787" s="117" t="s">
        <v>2982</v>
      </c>
      <c r="H787" s="117" t="s">
        <v>3248</v>
      </c>
      <c r="I787" s="117" t="s">
        <v>3249</v>
      </c>
    </row>
    <row r="788" spans="1:9" x14ac:dyDescent="0.25">
      <c r="A788" s="117" t="s">
        <v>168</v>
      </c>
      <c r="B788" s="118">
        <v>10818</v>
      </c>
      <c r="C788" s="117" t="s">
        <v>3250</v>
      </c>
      <c r="D788" s="117" t="s">
        <v>5534</v>
      </c>
      <c r="E788" s="117" t="s">
        <v>3251</v>
      </c>
      <c r="F788" s="117" t="s">
        <v>171</v>
      </c>
      <c r="G788" s="117" t="s">
        <v>3252</v>
      </c>
      <c r="H788" s="117" t="s">
        <v>3253</v>
      </c>
      <c r="I788" s="117" t="s">
        <v>3254</v>
      </c>
    </row>
    <row r="789" spans="1:9" x14ac:dyDescent="0.25">
      <c r="A789" s="117" t="s">
        <v>256</v>
      </c>
      <c r="B789" s="118">
        <v>10819</v>
      </c>
      <c r="C789" s="117" t="s">
        <v>3255</v>
      </c>
      <c r="D789" s="117" t="s">
        <v>5663</v>
      </c>
      <c r="E789" s="117" t="s">
        <v>1424</v>
      </c>
      <c r="F789" s="117" t="s">
        <v>171</v>
      </c>
      <c r="G789" s="117" t="s">
        <v>3256</v>
      </c>
      <c r="H789" s="117" t="s">
        <v>3257</v>
      </c>
      <c r="I789" s="117" t="s">
        <v>3258</v>
      </c>
    </row>
    <row r="790" spans="1:9" x14ac:dyDescent="0.25">
      <c r="A790" s="117" t="s">
        <v>256</v>
      </c>
      <c r="B790" s="118">
        <v>10820</v>
      </c>
      <c r="C790" s="117" t="s">
        <v>3259</v>
      </c>
      <c r="D790" s="117" t="s">
        <v>5457</v>
      </c>
      <c r="E790" s="117" t="s">
        <v>3260</v>
      </c>
      <c r="F790" s="117" t="s">
        <v>171</v>
      </c>
      <c r="G790" s="117" t="s">
        <v>3261</v>
      </c>
      <c r="H790" s="117" t="s">
        <v>3262</v>
      </c>
      <c r="I790" s="117" t="s">
        <v>3263</v>
      </c>
    </row>
    <row r="791" spans="1:9" x14ac:dyDescent="0.25">
      <c r="A791" s="117" t="s">
        <v>256</v>
      </c>
      <c r="B791" s="118">
        <v>10821</v>
      </c>
      <c r="C791" s="117" t="s">
        <v>3264</v>
      </c>
      <c r="D791" s="117" t="s">
        <v>5712</v>
      </c>
      <c r="E791" s="117" t="s">
        <v>3265</v>
      </c>
      <c r="F791" s="117" t="s">
        <v>171</v>
      </c>
      <c r="G791" s="117" t="s">
        <v>3266</v>
      </c>
      <c r="H791" s="117" t="s">
        <v>3267</v>
      </c>
      <c r="I791" s="117" t="s">
        <v>3268</v>
      </c>
    </row>
    <row r="792" spans="1:9" x14ac:dyDescent="0.25">
      <c r="A792" s="117" t="s">
        <v>168</v>
      </c>
      <c r="B792" s="118">
        <v>10822</v>
      </c>
      <c r="C792" s="117" t="s">
        <v>3269</v>
      </c>
      <c r="D792" s="117" t="s">
        <v>5431</v>
      </c>
      <c r="E792" s="117" t="s">
        <v>3270</v>
      </c>
      <c r="F792" s="117" t="s">
        <v>171</v>
      </c>
      <c r="G792" s="117" t="s">
        <v>3271</v>
      </c>
      <c r="H792" s="117" t="s">
        <v>3272</v>
      </c>
      <c r="I792" s="117" t="s">
        <v>3273</v>
      </c>
    </row>
    <row r="793" spans="1:9" x14ac:dyDescent="0.25">
      <c r="A793" s="117" t="s">
        <v>168</v>
      </c>
      <c r="B793" s="118">
        <v>10823</v>
      </c>
      <c r="C793" s="117" t="s">
        <v>3274</v>
      </c>
      <c r="D793" s="117" t="s">
        <v>5973</v>
      </c>
      <c r="E793" s="117" t="s">
        <v>2007</v>
      </c>
      <c r="F793" s="117" t="s">
        <v>171</v>
      </c>
      <c r="G793" s="117" t="s">
        <v>2008</v>
      </c>
      <c r="H793" s="117" t="s">
        <v>3275</v>
      </c>
      <c r="I793" s="117" t="s">
        <v>3276</v>
      </c>
    </row>
    <row r="794" spans="1:9" x14ac:dyDescent="0.25">
      <c r="A794" s="117" t="s">
        <v>168</v>
      </c>
      <c r="B794" s="118">
        <v>10824</v>
      </c>
      <c r="C794" s="117" t="s">
        <v>3277</v>
      </c>
      <c r="D794" s="117" t="s">
        <v>6201</v>
      </c>
      <c r="E794" s="117" t="s">
        <v>3278</v>
      </c>
      <c r="F794" s="117" t="s">
        <v>375</v>
      </c>
      <c r="G794" s="117" t="s">
        <v>6238</v>
      </c>
      <c r="H794" s="117" t="s">
        <v>3279</v>
      </c>
      <c r="I794" s="117" t="s">
        <v>3280</v>
      </c>
    </row>
    <row r="795" spans="1:9" x14ac:dyDescent="0.25">
      <c r="A795" s="117" t="s">
        <v>168</v>
      </c>
      <c r="B795" s="118">
        <v>10825</v>
      </c>
      <c r="C795" s="117" t="s">
        <v>3281</v>
      </c>
      <c r="D795" s="117" t="s">
        <v>5934</v>
      </c>
      <c r="E795" s="117" t="s">
        <v>3282</v>
      </c>
      <c r="F795" s="117" t="s">
        <v>171</v>
      </c>
      <c r="G795" s="117" t="s">
        <v>3283</v>
      </c>
      <c r="H795" s="117" t="s">
        <v>3284</v>
      </c>
      <c r="I795" s="117" t="s">
        <v>3285</v>
      </c>
    </row>
    <row r="796" spans="1:9" x14ac:dyDescent="0.25">
      <c r="A796" s="117" t="s">
        <v>256</v>
      </c>
      <c r="B796" s="118">
        <v>10826</v>
      </c>
      <c r="C796" s="117" t="s">
        <v>3286</v>
      </c>
      <c r="D796" s="117" t="s">
        <v>6202</v>
      </c>
      <c r="E796" s="117" t="s">
        <v>398</v>
      </c>
      <c r="F796" s="117" t="s">
        <v>171</v>
      </c>
      <c r="G796" s="117" t="s">
        <v>399</v>
      </c>
      <c r="H796" s="117" t="s">
        <v>3287</v>
      </c>
      <c r="I796" s="117" t="s">
        <v>3288</v>
      </c>
    </row>
    <row r="797" spans="1:9" x14ac:dyDescent="0.25">
      <c r="A797" s="117" t="s">
        <v>168</v>
      </c>
      <c r="B797" s="118">
        <v>10827</v>
      </c>
      <c r="C797" s="117" t="s">
        <v>3289</v>
      </c>
      <c r="D797" s="117" t="s">
        <v>5533</v>
      </c>
      <c r="E797" s="117" t="s">
        <v>3290</v>
      </c>
      <c r="F797" s="117" t="s">
        <v>171</v>
      </c>
      <c r="G797" s="117" t="s">
        <v>3291</v>
      </c>
      <c r="H797" s="117" t="s">
        <v>3292</v>
      </c>
      <c r="I797" s="117" t="s">
        <v>3293</v>
      </c>
    </row>
    <row r="798" spans="1:9" x14ac:dyDescent="0.25">
      <c r="A798" s="117" t="s">
        <v>256</v>
      </c>
      <c r="B798" s="118">
        <v>10828</v>
      </c>
      <c r="C798" s="117" t="s">
        <v>4534</v>
      </c>
      <c r="D798" s="117" t="s">
        <v>5327</v>
      </c>
      <c r="E798" s="117" t="s">
        <v>1521</v>
      </c>
      <c r="F798" s="117" t="s">
        <v>171</v>
      </c>
      <c r="G798" s="117" t="s">
        <v>1538</v>
      </c>
      <c r="H798" s="117" t="s">
        <v>3294</v>
      </c>
      <c r="I798" s="117" t="s">
        <v>3295</v>
      </c>
    </row>
    <row r="799" spans="1:9" x14ac:dyDescent="0.25">
      <c r="A799" s="117" t="s">
        <v>256</v>
      </c>
      <c r="B799" s="118">
        <v>10829</v>
      </c>
      <c r="C799" s="117" t="s">
        <v>3296</v>
      </c>
      <c r="D799" s="117" t="s">
        <v>5426</v>
      </c>
      <c r="E799" s="117" t="s">
        <v>3297</v>
      </c>
      <c r="F799" s="117" t="s">
        <v>655</v>
      </c>
      <c r="G799" s="117" t="s">
        <v>3298</v>
      </c>
      <c r="H799" s="117" t="s">
        <v>3299</v>
      </c>
      <c r="I799" s="117" t="s">
        <v>3300</v>
      </c>
    </row>
    <row r="800" spans="1:9" x14ac:dyDescent="0.25">
      <c r="A800" s="117" t="s">
        <v>256</v>
      </c>
      <c r="B800" s="118">
        <v>10830</v>
      </c>
      <c r="C800" s="117" t="s">
        <v>3301</v>
      </c>
      <c r="D800" s="117" t="s">
        <v>5261</v>
      </c>
      <c r="E800" s="117" t="s">
        <v>2860</v>
      </c>
      <c r="F800" s="117" t="s">
        <v>171</v>
      </c>
      <c r="G800" s="117" t="s">
        <v>3302</v>
      </c>
      <c r="H800" s="117" t="s">
        <v>3303</v>
      </c>
      <c r="I800" s="117" t="s">
        <v>3304</v>
      </c>
    </row>
    <row r="801" spans="1:9" x14ac:dyDescent="0.25">
      <c r="A801" s="117" t="s">
        <v>168</v>
      </c>
      <c r="B801" s="118">
        <v>10831</v>
      </c>
      <c r="C801" s="117" t="s">
        <v>3305</v>
      </c>
      <c r="D801" s="117" t="s">
        <v>5331</v>
      </c>
      <c r="E801" s="117" t="s">
        <v>2969</v>
      </c>
      <c r="F801" s="117" t="s">
        <v>171</v>
      </c>
      <c r="G801" s="117" t="s">
        <v>3306</v>
      </c>
      <c r="H801" s="117" t="s">
        <v>3307</v>
      </c>
      <c r="I801" s="117" t="s">
        <v>7162</v>
      </c>
    </row>
    <row r="802" spans="1:9" x14ac:dyDescent="0.25">
      <c r="A802" s="117" t="s">
        <v>256</v>
      </c>
      <c r="B802" s="118">
        <v>10832</v>
      </c>
      <c r="C802" s="117" t="s">
        <v>3308</v>
      </c>
      <c r="D802" s="117" t="s">
        <v>5706</v>
      </c>
      <c r="E802" s="117" t="s">
        <v>4453</v>
      </c>
      <c r="F802" s="117" t="s">
        <v>171</v>
      </c>
      <c r="G802" s="117" t="s">
        <v>4454</v>
      </c>
      <c r="H802" s="117" t="s">
        <v>4704</v>
      </c>
      <c r="I802" s="117" t="s">
        <v>3309</v>
      </c>
    </row>
    <row r="803" spans="1:9" x14ac:dyDescent="0.25">
      <c r="A803" s="117" t="s">
        <v>168</v>
      </c>
      <c r="B803" s="118">
        <v>10833</v>
      </c>
      <c r="C803" s="117" t="s">
        <v>3310</v>
      </c>
      <c r="D803" s="117" t="s">
        <v>6107</v>
      </c>
      <c r="E803" s="117" t="s">
        <v>3311</v>
      </c>
      <c r="F803" s="117" t="s">
        <v>171</v>
      </c>
      <c r="G803" s="117" t="s">
        <v>3312</v>
      </c>
      <c r="H803" s="117" t="s">
        <v>3313</v>
      </c>
      <c r="I803" s="117" t="s">
        <v>3314</v>
      </c>
    </row>
    <row r="804" spans="1:9" x14ac:dyDescent="0.25">
      <c r="A804" s="117" t="s">
        <v>168</v>
      </c>
      <c r="B804" s="118">
        <v>10834</v>
      </c>
      <c r="C804" s="117" t="s">
        <v>3315</v>
      </c>
      <c r="D804" s="117" t="s">
        <v>5908</v>
      </c>
      <c r="E804" s="117" t="s">
        <v>2564</v>
      </c>
      <c r="F804" s="117" t="s">
        <v>171</v>
      </c>
      <c r="G804" s="117" t="s">
        <v>2565</v>
      </c>
      <c r="H804" s="117" t="s">
        <v>3316</v>
      </c>
      <c r="I804" s="117" t="s">
        <v>3317</v>
      </c>
    </row>
    <row r="805" spans="1:9" x14ac:dyDescent="0.25">
      <c r="A805" s="117" t="s">
        <v>168</v>
      </c>
      <c r="B805" s="118">
        <v>10835</v>
      </c>
      <c r="C805" s="117" t="s">
        <v>3318</v>
      </c>
      <c r="D805" s="117" t="s">
        <v>6148</v>
      </c>
      <c r="E805" s="117" t="s">
        <v>3319</v>
      </c>
      <c r="F805" s="117" t="s">
        <v>171</v>
      </c>
      <c r="G805" s="117" t="s">
        <v>3320</v>
      </c>
      <c r="H805" s="117" t="s">
        <v>3321</v>
      </c>
      <c r="I805" s="117" t="s">
        <v>3322</v>
      </c>
    </row>
    <row r="806" spans="1:9" x14ac:dyDescent="0.25">
      <c r="A806" s="117" t="s">
        <v>168</v>
      </c>
      <c r="B806" s="118">
        <v>10837</v>
      </c>
      <c r="C806" s="117" t="s">
        <v>3326</v>
      </c>
      <c r="D806" s="117" t="s">
        <v>5514</v>
      </c>
      <c r="E806" s="117" t="s">
        <v>710</v>
      </c>
      <c r="F806" s="117" t="s">
        <v>171</v>
      </c>
      <c r="G806" s="117" t="s">
        <v>711</v>
      </c>
      <c r="H806" s="117" t="s">
        <v>3327</v>
      </c>
      <c r="I806" s="117" t="s">
        <v>3328</v>
      </c>
    </row>
    <row r="807" spans="1:9" x14ac:dyDescent="0.25">
      <c r="A807" s="117" t="s">
        <v>168</v>
      </c>
      <c r="B807" s="118">
        <v>10838</v>
      </c>
      <c r="C807" s="117" t="s">
        <v>3329</v>
      </c>
      <c r="D807" s="117" t="s">
        <v>5691</v>
      </c>
      <c r="E807" s="117" t="s">
        <v>3330</v>
      </c>
      <c r="F807" s="117" t="s">
        <v>171</v>
      </c>
      <c r="G807" s="117" t="s">
        <v>3331</v>
      </c>
      <c r="H807" s="117" t="s">
        <v>3332</v>
      </c>
      <c r="I807" s="117" t="s">
        <v>3333</v>
      </c>
    </row>
    <row r="808" spans="1:9" x14ac:dyDescent="0.25">
      <c r="A808" s="117" t="s">
        <v>256</v>
      </c>
      <c r="B808" s="118">
        <v>10839</v>
      </c>
      <c r="C808" s="117" t="s">
        <v>3334</v>
      </c>
      <c r="D808" s="117" t="s">
        <v>5794</v>
      </c>
      <c r="E808" s="117" t="s">
        <v>3335</v>
      </c>
      <c r="F808" s="117" t="s">
        <v>171</v>
      </c>
      <c r="G808" s="117" t="s">
        <v>3336</v>
      </c>
      <c r="H808" s="117" t="s">
        <v>3337</v>
      </c>
      <c r="I808" s="117" t="s">
        <v>3338</v>
      </c>
    </row>
    <row r="809" spans="1:9" x14ac:dyDescent="0.25">
      <c r="A809" s="117" t="s">
        <v>256</v>
      </c>
      <c r="B809" s="118">
        <v>10840</v>
      </c>
      <c r="C809" s="117" t="s">
        <v>3339</v>
      </c>
      <c r="D809" s="117" t="s">
        <v>6022</v>
      </c>
      <c r="E809" s="117" t="s">
        <v>3340</v>
      </c>
      <c r="F809" s="117" t="s">
        <v>171</v>
      </c>
      <c r="G809" s="117" t="s">
        <v>3341</v>
      </c>
      <c r="H809" s="117" t="s">
        <v>3342</v>
      </c>
      <c r="I809" s="117" t="s">
        <v>3343</v>
      </c>
    </row>
    <row r="810" spans="1:9" x14ac:dyDescent="0.25">
      <c r="A810" s="117" t="s">
        <v>168</v>
      </c>
      <c r="B810" s="118">
        <v>10841</v>
      </c>
      <c r="C810" s="117" t="s">
        <v>3344</v>
      </c>
      <c r="D810" s="117" t="s">
        <v>6005</v>
      </c>
      <c r="E810" s="117" t="s">
        <v>3345</v>
      </c>
      <c r="F810" s="117" t="s">
        <v>171</v>
      </c>
      <c r="G810" s="117" t="s">
        <v>2785</v>
      </c>
      <c r="H810" s="117" t="s">
        <v>3346</v>
      </c>
      <c r="I810" s="117" t="s">
        <v>3347</v>
      </c>
    </row>
    <row r="811" spans="1:9" x14ac:dyDescent="0.25">
      <c r="A811" s="117" t="s">
        <v>168</v>
      </c>
      <c r="B811" s="118">
        <v>10842</v>
      </c>
      <c r="C811" s="117" t="s">
        <v>3348</v>
      </c>
      <c r="D811" s="117" t="s">
        <v>5650</v>
      </c>
      <c r="E811" s="117" t="s">
        <v>3349</v>
      </c>
      <c r="F811" s="117" t="s">
        <v>171</v>
      </c>
      <c r="G811" s="117" t="s">
        <v>3350</v>
      </c>
      <c r="H811" s="117" t="s">
        <v>3351</v>
      </c>
      <c r="I811" s="117" t="s">
        <v>3352</v>
      </c>
    </row>
    <row r="812" spans="1:9" x14ac:dyDescent="0.25">
      <c r="A812" s="117" t="s">
        <v>256</v>
      </c>
      <c r="B812" s="118">
        <v>10843</v>
      </c>
      <c r="C812" s="117" t="s">
        <v>3353</v>
      </c>
      <c r="D812" s="117" t="s">
        <v>5769</v>
      </c>
      <c r="E812" s="117" t="s">
        <v>3354</v>
      </c>
      <c r="F812" s="117" t="s">
        <v>171</v>
      </c>
      <c r="G812" s="117" t="s">
        <v>3355</v>
      </c>
      <c r="H812" s="117" t="s">
        <v>3356</v>
      </c>
      <c r="I812" s="117" t="s">
        <v>3357</v>
      </c>
    </row>
    <row r="813" spans="1:9" x14ac:dyDescent="0.25">
      <c r="A813" s="117" t="s">
        <v>168</v>
      </c>
      <c r="B813" s="118">
        <v>10844</v>
      </c>
      <c r="C813" s="117" t="s">
        <v>3358</v>
      </c>
      <c r="D813" s="117" t="s">
        <v>5597</v>
      </c>
      <c r="E813" s="117" t="s">
        <v>3359</v>
      </c>
      <c r="F813" s="117" t="s">
        <v>171</v>
      </c>
      <c r="G813" s="117" t="s">
        <v>3360</v>
      </c>
      <c r="H813" s="117" t="s">
        <v>3361</v>
      </c>
      <c r="I813" s="117" t="s">
        <v>3362</v>
      </c>
    </row>
    <row r="814" spans="1:9" x14ac:dyDescent="0.25">
      <c r="A814" s="117" t="s">
        <v>168</v>
      </c>
      <c r="B814" s="118">
        <v>10845</v>
      </c>
      <c r="C814" s="117" t="s">
        <v>3363</v>
      </c>
      <c r="D814" s="117" t="s">
        <v>5318</v>
      </c>
      <c r="E814" s="117" t="s">
        <v>1126</v>
      </c>
      <c r="F814" s="117" t="s">
        <v>171</v>
      </c>
      <c r="G814" s="117" t="s">
        <v>1127</v>
      </c>
      <c r="H814" s="117" t="s">
        <v>3364</v>
      </c>
      <c r="I814" s="117" t="s">
        <v>3365</v>
      </c>
    </row>
    <row r="815" spans="1:9" x14ac:dyDescent="0.25">
      <c r="A815" s="117" t="s">
        <v>168</v>
      </c>
      <c r="B815" s="118">
        <v>10846</v>
      </c>
      <c r="C815" s="117" t="s">
        <v>7163</v>
      </c>
      <c r="D815" s="117" t="s">
        <v>6030</v>
      </c>
      <c r="E815" s="117" t="s">
        <v>613</v>
      </c>
      <c r="F815" s="117" t="s">
        <v>171</v>
      </c>
      <c r="G815" s="117" t="s">
        <v>3366</v>
      </c>
      <c r="H815" s="117" t="s">
        <v>3367</v>
      </c>
      <c r="I815" s="117" t="s">
        <v>616</v>
      </c>
    </row>
    <row r="816" spans="1:9" x14ac:dyDescent="0.25">
      <c r="A816" s="117" t="s">
        <v>256</v>
      </c>
      <c r="B816" s="118">
        <v>10847</v>
      </c>
      <c r="C816" s="117" t="s">
        <v>140</v>
      </c>
      <c r="D816" s="117" t="s">
        <v>5315</v>
      </c>
      <c r="E816" s="117" t="s">
        <v>3368</v>
      </c>
      <c r="F816" s="117" t="s">
        <v>171</v>
      </c>
      <c r="G816" s="117" t="s">
        <v>3369</v>
      </c>
      <c r="H816" s="117" t="s">
        <v>3370</v>
      </c>
      <c r="I816" s="117" t="s">
        <v>3371</v>
      </c>
    </row>
    <row r="817" spans="1:9" x14ac:dyDescent="0.25">
      <c r="A817" s="117" t="s">
        <v>256</v>
      </c>
      <c r="B817" s="118">
        <v>10848</v>
      </c>
      <c r="C817" s="117" t="s">
        <v>3372</v>
      </c>
      <c r="D817" s="117" t="s">
        <v>5995</v>
      </c>
      <c r="E817" s="117" t="s">
        <v>4852</v>
      </c>
      <c r="F817" s="117" t="s">
        <v>171</v>
      </c>
      <c r="G817" s="117" t="s">
        <v>4853</v>
      </c>
      <c r="H817" s="117" t="s">
        <v>4854</v>
      </c>
      <c r="I817" s="117" t="s">
        <v>3373</v>
      </c>
    </row>
    <row r="818" spans="1:9" x14ac:dyDescent="0.25">
      <c r="A818" s="117" t="s">
        <v>256</v>
      </c>
      <c r="B818" s="118">
        <v>10849</v>
      </c>
      <c r="C818" s="117" t="s">
        <v>3374</v>
      </c>
      <c r="D818" s="117" t="s">
        <v>5871</v>
      </c>
      <c r="E818" s="117" t="s">
        <v>3375</v>
      </c>
      <c r="F818" s="117" t="s">
        <v>171</v>
      </c>
      <c r="G818" s="117" t="s">
        <v>3376</v>
      </c>
      <c r="H818" s="117" t="s">
        <v>3377</v>
      </c>
      <c r="I818" s="117" t="s">
        <v>3378</v>
      </c>
    </row>
    <row r="819" spans="1:9" x14ac:dyDescent="0.25">
      <c r="A819" s="117" t="s">
        <v>168</v>
      </c>
      <c r="B819" s="118">
        <v>10850</v>
      </c>
      <c r="C819" s="117" t="s">
        <v>3379</v>
      </c>
      <c r="D819" s="117" t="s">
        <v>5649</v>
      </c>
      <c r="E819" s="117" t="s">
        <v>3380</v>
      </c>
      <c r="F819" s="117" t="s">
        <v>171</v>
      </c>
      <c r="G819" s="117" t="s">
        <v>3381</v>
      </c>
      <c r="H819" s="117" t="s">
        <v>3382</v>
      </c>
      <c r="I819" s="117" t="s">
        <v>3383</v>
      </c>
    </row>
    <row r="820" spans="1:9" x14ac:dyDescent="0.25">
      <c r="A820" s="117" t="s">
        <v>168</v>
      </c>
      <c r="B820" s="118">
        <v>10851</v>
      </c>
      <c r="C820" s="117" t="s">
        <v>3384</v>
      </c>
      <c r="D820" s="117" t="s">
        <v>6031</v>
      </c>
      <c r="E820" s="117" t="s">
        <v>957</v>
      </c>
      <c r="F820" s="117" t="s">
        <v>171</v>
      </c>
      <c r="G820" s="117" t="s">
        <v>958</v>
      </c>
      <c r="H820" s="117" t="s">
        <v>1021</v>
      </c>
      <c r="I820" s="117" t="s">
        <v>3385</v>
      </c>
    </row>
    <row r="821" spans="1:9" x14ac:dyDescent="0.25">
      <c r="A821" s="117" t="s">
        <v>168</v>
      </c>
      <c r="B821" s="118">
        <v>10852</v>
      </c>
      <c r="C821" s="117" t="s">
        <v>8403</v>
      </c>
      <c r="D821" s="117" t="s">
        <v>5757</v>
      </c>
      <c r="E821" s="117" t="s">
        <v>484</v>
      </c>
      <c r="F821" s="117" t="s">
        <v>171</v>
      </c>
      <c r="G821" s="117" t="s">
        <v>485</v>
      </c>
      <c r="H821" s="117" t="s">
        <v>3386</v>
      </c>
      <c r="I821" s="117" t="s">
        <v>3387</v>
      </c>
    </row>
    <row r="822" spans="1:9" x14ac:dyDescent="0.25">
      <c r="A822" s="117" t="s">
        <v>168</v>
      </c>
      <c r="B822" s="118">
        <v>10853</v>
      </c>
      <c r="C822" s="117" t="s">
        <v>3388</v>
      </c>
      <c r="D822" s="117" t="s">
        <v>5722</v>
      </c>
      <c r="E822" s="117" t="s">
        <v>3389</v>
      </c>
      <c r="F822" s="117" t="s">
        <v>171</v>
      </c>
      <c r="G822" s="117" t="s">
        <v>3390</v>
      </c>
      <c r="H822" s="117" t="s">
        <v>3391</v>
      </c>
      <c r="I822" s="117" t="s">
        <v>3392</v>
      </c>
    </row>
    <row r="823" spans="1:9" x14ac:dyDescent="0.25">
      <c r="A823" s="117" t="s">
        <v>168</v>
      </c>
      <c r="B823" s="118">
        <v>10854</v>
      </c>
      <c r="C823" s="117" t="s">
        <v>3393</v>
      </c>
      <c r="D823" s="117" t="s">
        <v>5940</v>
      </c>
      <c r="E823" s="117" t="s">
        <v>2516</v>
      </c>
      <c r="F823" s="117" t="s">
        <v>171</v>
      </c>
      <c r="G823" s="117" t="s">
        <v>2517</v>
      </c>
      <c r="H823" s="117" t="s">
        <v>3394</v>
      </c>
      <c r="I823" s="117" t="s">
        <v>3395</v>
      </c>
    </row>
    <row r="824" spans="1:9" x14ac:dyDescent="0.25">
      <c r="A824" s="117" t="s">
        <v>168</v>
      </c>
      <c r="B824" s="118">
        <v>10855</v>
      </c>
      <c r="C824" s="117" t="s">
        <v>3396</v>
      </c>
      <c r="D824" s="117" t="s">
        <v>6039</v>
      </c>
      <c r="E824" s="117" t="s">
        <v>3397</v>
      </c>
      <c r="F824" s="117" t="s">
        <v>375</v>
      </c>
      <c r="G824" s="117" t="s">
        <v>3398</v>
      </c>
      <c r="H824" s="117" t="s">
        <v>3399</v>
      </c>
      <c r="I824" s="117" t="s">
        <v>3400</v>
      </c>
    </row>
    <row r="825" spans="1:9" x14ac:dyDescent="0.25">
      <c r="A825" s="117" t="s">
        <v>256</v>
      </c>
      <c r="B825" s="118">
        <v>10856</v>
      </c>
      <c r="C825" s="117" t="s">
        <v>3401</v>
      </c>
      <c r="D825" s="117" t="s">
        <v>5603</v>
      </c>
      <c r="E825" s="117" t="s">
        <v>3402</v>
      </c>
      <c r="F825" s="117" t="s">
        <v>171</v>
      </c>
      <c r="G825" s="117" t="s">
        <v>3403</v>
      </c>
      <c r="H825" s="117" t="s">
        <v>3404</v>
      </c>
      <c r="I825" s="117" t="s">
        <v>3405</v>
      </c>
    </row>
    <row r="826" spans="1:9" x14ac:dyDescent="0.25">
      <c r="A826" s="117" t="s">
        <v>256</v>
      </c>
      <c r="B826" s="118">
        <v>10857</v>
      </c>
      <c r="C826" s="117" t="s">
        <v>3406</v>
      </c>
      <c r="D826" s="117" t="s">
        <v>5474</v>
      </c>
      <c r="E826" s="117" t="s">
        <v>2375</v>
      </c>
      <c r="F826" s="117" t="s">
        <v>171</v>
      </c>
      <c r="G826" s="117" t="s">
        <v>3407</v>
      </c>
      <c r="H826" s="117" t="s">
        <v>3408</v>
      </c>
      <c r="I826" s="117" t="s">
        <v>3409</v>
      </c>
    </row>
    <row r="827" spans="1:9" x14ac:dyDescent="0.25">
      <c r="A827" s="117" t="s">
        <v>256</v>
      </c>
      <c r="B827" s="118">
        <v>10858</v>
      </c>
      <c r="C827" s="117" t="s">
        <v>3410</v>
      </c>
      <c r="D827" s="117" t="s">
        <v>5933</v>
      </c>
      <c r="E827" s="117" t="s">
        <v>1640</v>
      </c>
      <c r="F827" s="117" t="s">
        <v>171</v>
      </c>
      <c r="G827" s="117" t="s">
        <v>1641</v>
      </c>
      <c r="H827" s="117" t="s">
        <v>3411</v>
      </c>
      <c r="I827" s="117" t="s">
        <v>3412</v>
      </c>
    </row>
    <row r="828" spans="1:9" x14ac:dyDescent="0.25">
      <c r="A828" s="117" t="s">
        <v>256</v>
      </c>
      <c r="B828" s="118">
        <v>10859</v>
      </c>
      <c r="C828" s="117" t="s">
        <v>3413</v>
      </c>
      <c r="D828" s="117" t="s">
        <v>5316</v>
      </c>
      <c r="E828" s="117" t="s">
        <v>2801</v>
      </c>
      <c r="F828" s="117" t="s">
        <v>171</v>
      </c>
      <c r="G828" s="117" t="s">
        <v>2802</v>
      </c>
      <c r="H828" s="117" t="s">
        <v>3414</v>
      </c>
      <c r="I828" s="117" t="s">
        <v>3415</v>
      </c>
    </row>
    <row r="829" spans="1:9" x14ac:dyDescent="0.25">
      <c r="A829" s="117" t="s">
        <v>168</v>
      </c>
      <c r="B829" s="118">
        <v>10860</v>
      </c>
      <c r="C829" s="117" t="s">
        <v>3416</v>
      </c>
      <c r="D829" s="117" t="s">
        <v>5563</v>
      </c>
      <c r="E829" s="117" t="s">
        <v>3417</v>
      </c>
      <c r="F829" s="117" t="s">
        <v>171</v>
      </c>
      <c r="G829" s="117" t="s">
        <v>216</v>
      </c>
      <c r="H829" s="117" t="s">
        <v>3418</v>
      </c>
      <c r="I829" s="117" t="s">
        <v>3419</v>
      </c>
    </row>
    <row r="830" spans="1:9" x14ac:dyDescent="0.25">
      <c r="A830" s="117" t="s">
        <v>256</v>
      </c>
      <c r="B830" s="118">
        <v>10861</v>
      </c>
      <c r="C830" s="117" t="s">
        <v>5080</v>
      </c>
      <c r="D830" s="117" t="s">
        <v>5407</v>
      </c>
      <c r="E830" s="117" t="s">
        <v>3188</v>
      </c>
      <c r="F830" s="117" t="s">
        <v>171</v>
      </c>
      <c r="G830" s="117" t="s">
        <v>3189</v>
      </c>
      <c r="H830" s="117" t="s">
        <v>5081</v>
      </c>
      <c r="I830" s="117" t="s">
        <v>3420</v>
      </c>
    </row>
    <row r="831" spans="1:9" x14ac:dyDescent="0.25">
      <c r="A831" s="117" t="s">
        <v>168</v>
      </c>
      <c r="B831" s="118">
        <v>10862</v>
      </c>
      <c r="C831" s="117" t="s">
        <v>3421</v>
      </c>
      <c r="D831" s="117" t="s">
        <v>6142</v>
      </c>
      <c r="E831" s="117" t="s">
        <v>2755</v>
      </c>
      <c r="F831" s="117" t="s">
        <v>171</v>
      </c>
      <c r="G831" s="117" t="s">
        <v>2756</v>
      </c>
      <c r="H831" s="117" t="s">
        <v>3422</v>
      </c>
      <c r="I831" s="117" t="s">
        <v>3423</v>
      </c>
    </row>
    <row r="832" spans="1:9" x14ac:dyDescent="0.25">
      <c r="A832" s="117" t="s">
        <v>168</v>
      </c>
      <c r="B832" s="118">
        <v>10863</v>
      </c>
      <c r="C832" s="117" t="s">
        <v>3424</v>
      </c>
      <c r="D832" s="117" t="s">
        <v>5761</v>
      </c>
      <c r="E832" s="117" t="s">
        <v>1579</v>
      </c>
      <c r="F832" s="117" t="s">
        <v>171</v>
      </c>
      <c r="G832" s="117" t="s">
        <v>1580</v>
      </c>
      <c r="H832" s="117" t="s">
        <v>3425</v>
      </c>
      <c r="I832" s="117" t="s">
        <v>3426</v>
      </c>
    </row>
    <row r="833" spans="1:9" x14ac:dyDescent="0.25">
      <c r="A833" s="117" t="s">
        <v>256</v>
      </c>
      <c r="B833" s="118">
        <v>10864</v>
      </c>
      <c r="C833" s="117" t="s">
        <v>7164</v>
      </c>
      <c r="D833" s="117" t="s">
        <v>6133</v>
      </c>
      <c r="E833" s="117" t="s">
        <v>3427</v>
      </c>
      <c r="F833" s="117" t="s">
        <v>171</v>
      </c>
      <c r="G833" s="117" t="s">
        <v>3428</v>
      </c>
      <c r="H833" s="117" t="s">
        <v>7165</v>
      </c>
      <c r="I833" s="117" t="s">
        <v>3429</v>
      </c>
    </row>
    <row r="834" spans="1:9" x14ac:dyDescent="0.25">
      <c r="A834" s="117" t="s">
        <v>256</v>
      </c>
      <c r="B834" s="118">
        <v>10865</v>
      </c>
      <c r="C834" s="117" t="s">
        <v>7937</v>
      </c>
      <c r="D834" s="117" t="s">
        <v>5620</v>
      </c>
      <c r="E834" s="117" t="s">
        <v>3430</v>
      </c>
      <c r="F834" s="117" t="s">
        <v>171</v>
      </c>
      <c r="G834" s="117" t="s">
        <v>3431</v>
      </c>
      <c r="H834" s="117" t="s">
        <v>3432</v>
      </c>
      <c r="I834" s="117" t="s">
        <v>3433</v>
      </c>
    </row>
    <row r="835" spans="1:9" x14ac:dyDescent="0.25">
      <c r="A835" s="117" t="s">
        <v>256</v>
      </c>
      <c r="B835" s="118">
        <v>10866</v>
      </c>
      <c r="C835" s="117" t="s">
        <v>3434</v>
      </c>
      <c r="D835" s="117" t="s">
        <v>5988</v>
      </c>
      <c r="E835" s="117" t="s">
        <v>1521</v>
      </c>
      <c r="F835" s="117" t="s">
        <v>171</v>
      </c>
      <c r="G835" s="117" t="s">
        <v>1538</v>
      </c>
      <c r="H835" s="117" t="s">
        <v>3435</v>
      </c>
      <c r="I835" s="117" t="s">
        <v>3436</v>
      </c>
    </row>
    <row r="836" spans="1:9" x14ac:dyDescent="0.25">
      <c r="A836" s="117" t="s">
        <v>168</v>
      </c>
      <c r="B836" s="118">
        <v>10867</v>
      </c>
      <c r="C836" s="117" t="s">
        <v>3437</v>
      </c>
      <c r="D836" s="117" t="s">
        <v>5719</v>
      </c>
      <c r="E836" s="117" t="s">
        <v>3438</v>
      </c>
      <c r="F836" s="117" t="s">
        <v>171</v>
      </c>
      <c r="G836" s="117" t="s">
        <v>3439</v>
      </c>
      <c r="H836" s="117" t="s">
        <v>3440</v>
      </c>
      <c r="I836" s="117" t="s">
        <v>3441</v>
      </c>
    </row>
    <row r="837" spans="1:9" x14ac:dyDescent="0.25">
      <c r="A837" s="117" t="s">
        <v>256</v>
      </c>
      <c r="B837" s="118">
        <v>10868</v>
      </c>
      <c r="C837" s="117" t="s">
        <v>4611</v>
      </c>
      <c r="D837" s="117" t="s">
        <v>5538</v>
      </c>
      <c r="E837" s="117" t="s">
        <v>1527</v>
      </c>
      <c r="F837" s="117" t="s">
        <v>171</v>
      </c>
      <c r="G837" s="117" t="s">
        <v>1528</v>
      </c>
      <c r="H837" s="117" t="s">
        <v>4612</v>
      </c>
      <c r="I837" s="117" t="s">
        <v>3442</v>
      </c>
    </row>
    <row r="838" spans="1:9" x14ac:dyDescent="0.25">
      <c r="A838" s="117" t="s">
        <v>256</v>
      </c>
      <c r="B838" s="118">
        <v>10869</v>
      </c>
      <c r="C838" s="117" t="s">
        <v>3443</v>
      </c>
      <c r="D838" s="117" t="s">
        <v>5211</v>
      </c>
      <c r="E838" s="117" t="s">
        <v>1491</v>
      </c>
      <c r="F838" s="117" t="s">
        <v>171</v>
      </c>
      <c r="G838" s="117" t="s">
        <v>816</v>
      </c>
      <c r="H838" s="117" t="s">
        <v>3444</v>
      </c>
      <c r="I838" s="117" t="s">
        <v>3445</v>
      </c>
    </row>
    <row r="839" spans="1:9" x14ac:dyDescent="0.25">
      <c r="A839" s="117" t="s">
        <v>256</v>
      </c>
      <c r="B839" s="118">
        <v>10870</v>
      </c>
      <c r="C839" s="117" t="s">
        <v>3446</v>
      </c>
      <c r="D839" s="117" t="s">
        <v>5993</v>
      </c>
      <c r="E839" s="117" t="s">
        <v>1608</v>
      </c>
      <c r="F839" s="117" t="s">
        <v>171</v>
      </c>
      <c r="G839" s="117" t="s">
        <v>1861</v>
      </c>
      <c r="H839" s="117" t="s">
        <v>3447</v>
      </c>
      <c r="I839" s="117" t="s">
        <v>3448</v>
      </c>
    </row>
    <row r="840" spans="1:9" x14ac:dyDescent="0.25">
      <c r="A840" s="117" t="s">
        <v>168</v>
      </c>
      <c r="B840" s="118">
        <v>10871</v>
      </c>
      <c r="C840" s="117" t="s">
        <v>3449</v>
      </c>
      <c r="D840" s="117" t="s">
        <v>5657</v>
      </c>
      <c r="E840" s="117" t="s">
        <v>380</v>
      </c>
      <c r="F840" s="117" t="s">
        <v>171</v>
      </c>
      <c r="G840" s="117" t="s">
        <v>3450</v>
      </c>
      <c r="H840" s="117" t="s">
        <v>3451</v>
      </c>
      <c r="I840" s="117" t="s">
        <v>3452</v>
      </c>
    </row>
    <row r="841" spans="1:9" x14ac:dyDescent="0.25">
      <c r="A841" s="117" t="s">
        <v>256</v>
      </c>
      <c r="B841" s="118">
        <v>10872</v>
      </c>
      <c r="C841" s="117" t="s">
        <v>3453</v>
      </c>
      <c r="D841" s="117" t="s">
        <v>12</v>
      </c>
      <c r="E841" s="117" t="s">
        <v>3454</v>
      </c>
      <c r="F841" s="117" t="s">
        <v>171</v>
      </c>
      <c r="G841" s="117" t="s">
        <v>3455</v>
      </c>
      <c r="H841" s="117" t="s">
        <v>3456</v>
      </c>
      <c r="I841" s="117" t="s">
        <v>3457</v>
      </c>
    </row>
    <row r="842" spans="1:9" x14ac:dyDescent="0.25">
      <c r="A842" s="117" t="s">
        <v>256</v>
      </c>
      <c r="B842" s="118">
        <v>10873</v>
      </c>
      <c r="C842" s="117" t="s">
        <v>3458</v>
      </c>
      <c r="D842" s="117" t="s">
        <v>5353</v>
      </c>
      <c r="E842" s="117" t="s">
        <v>3459</v>
      </c>
      <c r="F842" s="117" t="s">
        <v>171</v>
      </c>
      <c r="G842" s="117" t="s">
        <v>3460</v>
      </c>
      <c r="H842" s="117" t="s">
        <v>3461</v>
      </c>
      <c r="I842" s="117" t="s">
        <v>3462</v>
      </c>
    </row>
    <row r="843" spans="1:9" x14ac:dyDescent="0.25">
      <c r="A843" s="117" t="s">
        <v>256</v>
      </c>
      <c r="B843" s="118">
        <v>10874</v>
      </c>
      <c r="C843" s="117" t="s">
        <v>3463</v>
      </c>
      <c r="D843" s="117" t="s">
        <v>5433</v>
      </c>
      <c r="E843" s="117" t="s">
        <v>1956</v>
      </c>
      <c r="F843" s="117" t="s">
        <v>171</v>
      </c>
      <c r="G843" s="117" t="s">
        <v>1957</v>
      </c>
      <c r="H843" s="117" t="s">
        <v>3464</v>
      </c>
      <c r="I843" s="117" t="s">
        <v>3465</v>
      </c>
    </row>
    <row r="844" spans="1:9" x14ac:dyDescent="0.25">
      <c r="A844" s="117" t="s">
        <v>168</v>
      </c>
      <c r="B844" s="118">
        <v>10875</v>
      </c>
      <c r="C844" s="117" t="s">
        <v>3466</v>
      </c>
      <c r="D844" s="117" t="s">
        <v>5927</v>
      </c>
      <c r="E844" s="117" t="s">
        <v>3467</v>
      </c>
      <c r="F844" s="117" t="s">
        <v>171</v>
      </c>
      <c r="G844" s="117" t="s">
        <v>3468</v>
      </c>
      <c r="H844" s="117" t="s">
        <v>3469</v>
      </c>
      <c r="I844" s="117" t="s">
        <v>3470</v>
      </c>
    </row>
    <row r="845" spans="1:9" x14ac:dyDescent="0.25">
      <c r="A845" s="117" t="s">
        <v>256</v>
      </c>
      <c r="B845" s="118">
        <v>10876</v>
      </c>
      <c r="C845" s="117" t="s">
        <v>3471</v>
      </c>
      <c r="D845" s="117" t="s">
        <v>5480</v>
      </c>
      <c r="E845" s="117" t="s">
        <v>1491</v>
      </c>
      <c r="F845" s="117" t="s">
        <v>171</v>
      </c>
      <c r="G845" s="117" t="s">
        <v>4705</v>
      </c>
      <c r="H845" s="117" t="s">
        <v>4706</v>
      </c>
      <c r="I845" s="117" t="s">
        <v>3472</v>
      </c>
    </row>
    <row r="846" spans="1:9" x14ac:dyDescent="0.25">
      <c r="A846" s="117" t="s">
        <v>168</v>
      </c>
      <c r="B846" s="118">
        <v>10877</v>
      </c>
      <c r="C846" s="117" t="s">
        <v>3473</v>
      </c>
      <c r="D846" s="117" t="s">
        <v>5777</v>
      </c>
      <c r="E846" s="117" t="s">
        <v>3474</v>
      </c>
      <c r="F846" s="117" t="s">
        <v>171</v>
      </c>
      <c r="G846" s="117" t="s">
        <v>3475</v>
      </c>
      <c r="H846" s="117" t="s">
        <v>3476</v>
      </c>
      <c r="I846" s="117" t="s">
        <v>3477</v>
      </c>
    </row>
    <row r="847" spans="1:9" x14ac:dyDescent="0.25">
      <c r="A847" s="117" t="s">
        <v>256</v>
      </c>
      <c r="B847" s="118">
        <v>10878</v>
      </c>
      <c r="C847" s="117" t="s">
        <v>3478</v>
      </c>
      <c r="D847" s="117" t="s">
        <v>5628</v>
      </c>
      <c r="E847" s="117" t="s">
        <v>1915</v>
      </c>
      <c r="F847" s="117" t="s">
        <v>171</v>
      </c>
      <c r="G847" s="117" t="s">
        <v>1916</v>
      </c>
      <c r="H847" s="117" t="s">
        <v>3479</v>
      </c>
      <c r="I847" s="117" t="s">
        <v>3480</v>
      </c>
    </row>
    <row r="848" spans="1:9" x14ac:dyDescent="0.25">
      <c r="A848" s="117" t="s">
        <v>256</v>
      </c>
      <c r="B848" s="118">
        <v>10879</v>
      </c>
      <c r="C848" s="117" t="s">
        <v>3481</v>
      </c>
      <c r="D848" s="117" t="s">
        <v>5476</v>
      </c>
      <c r="E848" s="117" t="s">
        <v>3142</v>
      </c>
      <c r="F848" s="117" t="s">
        <v>171</v>
      </c>
      <c r="G848" s="117" t="s">
        <v>3143</v>
      </c>
      <c r="H848" s="117" t="s">
        <v>3482</v>
      </c>
      <c r="I848" s="117" t="s">
        <v>3483</v>
      </c>
    </row>
    <row r="849" spans="1:9" x14ac:dyDescent="0.25">
      <c r="A849" s="117" t="s">
        <v>168</v>
      </c>
      <c r="B849" s="118">
        <v>10880</v>
      </c>
      <c r="C849" s="117" t="s">
        <v>3484</v>
      </c>
      <c r="D849" s="117" t="s">
        <v>5879</v>
      </c>
      <c r="E849" s="117" t="s">
        <v>263</v>
      </c>
      <c r="F849" s="117" t="s">
        <v>171</v>
      </c>
      <c r="G849" s="117" t="s">
        <v>264</v>
      </c>
      <c r="H849" s="117" t="s">
        <v>3485</v>
      </c>
      <c r="I849" s="117" t="s">
        <v>3486</v>
      </c>
    </row>
    <row r="850" spans="1:9" x14ac:dyDescent="0.25">
      <c r="A850" s="117" t="s">
        <v>256</v>
      </c>
      <c r="B850" s="118">
        <v>10881</v>
      </c>
      <c r="C850" s="117" t="s">
        <v>3487</v>
      </c>
      <c r="D850" s="117" t="s">
        <v>5321</v>
      </c>
      <c r="E850" s="117" t="s">
        <v>3488</v>
      </c>
      <c r="F850" s="117" t="s">
        <v>171</v>
      </c>
      <c r="G850" s="117" t="s">
        <v>3489</v>
      </c>
      <c r="H850" s="117" t="s">
        <v>3490</v>
      </c>
      <c r="I850" s="117" t="s">
        <v>3491</v>
      </c>
    </row>
    <row r="851" spans="1:9" x14ac:dyDescent="0.25">
      <c r="A851" s="117" t="s">
        <v>256</v>
      </c>
      <c r="B851" s="118">
        <v>10882</v>
      </c>
      <c r="C851" s="117" t="s">
        <v>3492</v>
      </c>
      <c r="D851" s="117" t="s">
        <v>5424</v>
      </c>
      <c r="E851" s="117" t="s">
        <v>1479</v>
      </c>
      <c r="F851" s="117" t="s">
        <v>171</v>
      </c>
      <c r="G851" s="117" t="s">
        <v>1480</v>
      </c>
      <c r="H851" s="117" t="s">
        <v>3493</v>
      </c>
      <c r="I851" s="117" t="s">
        <v>3494</v>
      </c>
    </row>
    <row r="852" spans="1:9" x14ac:dyDescent="0.25">
      <c r="A852" s="117" t="s">
        <v>256</v>
      </c>
      <c r="B852" s="118">
        <v>10883</v>
      </c>
      <c r="C852" s="117" t="s">
        <v>6312</v>
      </c>
      <c r="D852" s="117" t="s">
        <v>5461</v>
      </c>
      <c r="E852" s="117" t="s">
        <v>1546</v>
      </c>
      <c r="F852" s="117" t="s">
        <v>171</v>
      </c>
      <c r="G852" s="117" t="s">
        <v>1547</v>
      </c>
      <c r="H852" s="117" t="s">
        <v>3495</v>
      </c>
      <c r="I852" s="117" t="s">
        <v>6313</v>
      </c>
    </row>
    <row r="853" spans="1:9" x14ac:dyDescent="0.25">
      <c r="A853" s="117" t="s">
        <v>168</v>
      </c>
      <c r="B853" s="118">
        <v>10884</v>
      </c>
      <c r="C853" s="117" t="s">
        <v>3496</v>
      </c>
      <c r="D853" s="117" t="s">
        <v>5437</v>
      </c>
      <c r="E853" s="117" t="s">
        <v>3497</v>
      </c>
      <c r="F853" s="117" t="s">
        <v>171</v>
      </c>
      <c r="G853" s="117" t="s">
        <v>3498</v>
      </c>
      <c r="H853" s="117" t="s">
        <v>3499</v>
      </c>
      <c r="I853" s="117" t="s">
        <v>3500</v>
      </c>
    </row>
    <row r="854" spans="1:9" x14ac:dyDescent="0.25">
      <c r="A854" s="117" t="s">
        <v>168</v>
      </c>
      <c r="B854" s="118">
        <v>10885</v>
      </c>
      <c r="C854" s="117" t="s">
        <v>3501</v>
      </c>
      <c r="D854" s="117" t="s">
        <v>5922</v>
      </c>
      <c r="E854" s="117" t="s">
        <v>3270</v>
      </c>
      <c r="F854" s="117" t="s">
        <v>171</v>
      </c>
      <c r="G854" s="117" t="s">
        <v>3271</v>
      </c>
      <c r="H854" s="117" t="s">
        <v>3502</v>
      </c>
      <c r="I854" s="117" t="s">
        <v>3503</v>
      </c>
    </row>
    <row r="855" spans="1:9" x14ac:dyDescent="0.25">
      <c r="A855" s="117" t="s">
        <v>256</v>
      </c>
      <c r="B855" s="118">
        <v>10886</v>
      </c>
      <c r="C855" s="117" t="s">
        <v>3504</v>
      </c>
      <c r="D855" s="117" t="s">
        <v>6203</v>
      </c>
      <c r="E855" s="117" t="s">
        <v>3505</v>
      </c>
      <c r="F855" s="117" t="s">
        <v>171</v>
      </c>
      <c r="G855" s="117" t="s">
        <v>6239</v>
      </c>
      <c r="H855" s="117" t="s">
        <v>3506</v>
      </c>
      <c r="I855" s="117" t="s">
        <v>12</v>
      </c>
    </row>
    <row r="856" spans="1:9" x14ac:dyDescent="0.25">
      <c r="A856" s="117" t="s">
        <v>256</v>
      </c>
      <c r="B856" s="118">
        <v>10887</v>
      </c>
      <c r="C856" s="117" t="s">
        <v>3507</v>
      </c>
      <c r="D856" s="117" t="s">
        <v>8476</v>
      </c>
      <c r="E856" s="117" t="s">
        <v>3508</v>
      </c>
      <c r="F856" s="117" t="s">
        <v>171</v>
      </c>
      <c r="G856" s="117" t="s">
        <v>3509</v>
      </c>
      <c r="H856" s="117" t="s">
        <v>6337</v>
      </c>
      <c r="I856" s="117" t="s">
        <v>3510</v>
      </c>
    </row>
    <row r="857" spans="1:9" x14ac:dyDescent="0.25">
      <c r="A857" s="117" t="s">
        <v>168</v>
      </c>
      <c r="B857" s="118">
        <v>10888</v>
      </c>
      <c r="C857" s="117" t="s">
        <v>3511</v>
      </c>
      <c r="D857" s="117" t="s">
        <v>5640</v>
      </c>
      <c r="E857" s="117" t="s">
        <v>3512</v>
      </c>
      <c r="F857" s="117" t="s">
        <v>171</v>
      </c>
      <c r="G857" s="117" t="s">
        <v>3513</v>
      </c>
      <c r="H857" s="117" t="s">
        <v>3514</v>
      </c>
      <c r="I857" s="117" t="s">
        <v>3515</v>
      </c>
    </row>
    <row r="858" spans="1:9" x14ac:dyDescent="0.25">
      <c r="A858" s="117" t="s">
        <v>168</v>
      </c>
      <c r="B858" s="118">
        <v>10889</v>
      </c>
      <c r="C858" s="117" t="s">
        <v>3516</v>
      </c>
      <c r="D858" s="117" t="s">
        <v>5557</v>
      </c>
      <c r="E858" s="117" t="s">
        <v>3517</v>
      </c>
      <c r="F858" s="117" t="s">
        <v>171</v>
      </c>
      <c r="G858" s="117" t="s">
        <v>3518</v>
      </c>
      <c r="H858" s="117" t="s">
        <v>3519</v>
      </c>
      <c r="I858" s="117" t="s">
        <v>3520</v>
      </c>
    </row>
    <row r="859" spans="1:9" x14ac:dyDescent="0.25">
      <c r="A859" s="117" t="s">
        <v>168</v>
      </c>
      <c r="B859" s="118">
        <v>10890</v>
      </c>
      <c r="C859" s="117" t="s">
        <v>3521</v>
      </c>
      <c r="D859" s="117" t="s">
        <v>5189</v>
      </c>
      <c r="E859" s="117" t="s">
        <v>689</v>
      </c>
      <c r="F859" s="117" t="s">
        <v>171</v>
      </c>
      <c r="G859" s="117" t="s">
        <v>690</v>
      </c>
      <c r="H859" s="117" t="s">
        <v>3522</v>
      </c>
      <c r="I859" s="117" t="s">
        <v>3523</v>
      </c>
    </row>
    <row r="860" spans="1:9" x14ac:dyDescent="0.25">
      <c r="A860" s="117" t="s">
        <v>168</v>
      </c>
      <c r="B860" s="118">
        <v>10891</v>
      </c>
      <c r="C860" s="117" t="s">
        <v>3524</v>
      </c>
      <c r="D860" s="117" t="s">
        <v>5522</v>
      </c>
      <c r="E860" s="117" t="s">
        <v>3525</v>
      </c>
      <c r="F860" s="117" t="s">
        <v>171</v>
      </c>
      <c r="G860" s="117" t="s">
        <v>3526</v>
      </c>
      <c r="H860" s="117" t="s">
        <v>3527</v>
      </c>
      <c r="I860" s="117" t="s">
        <v>3528</v>
      </c>
    </row>
    <row r="861" spans="1:9" x14ac:dyDescent="0.25">
      <c r="A861" s="117" t="s">
        <v>256</v>
      </c>
      <c r="B861" s="118">
        <v>10892</v>
      </c>
      <c r="C861" s="117" t="s">
        <v>3529</v>
      </c>
      <c r="D861" s="117" t="s">
        <v>5475</v>
      </c>
      <c r="E861" s="117" t="s">
        <v>2709</v>
      </c>
      <c r="F861" s="117" t="s">
        <v>171</v>
      </c>
      <c r="G861" s="117" t="s">
        <v>2710</v>
      </c>
      <c r="H861" s="117" t="s">
        <v>3530</v>
      </c>
      <c r="I861" s="117" t="s">
        <v>3531</v>
      </c>
    </row>
    <row r="862" spans="1:9" x14ac:dyDescent="0.25">
      <c r="A862" s="117" t="s">
        <v>256</v>
      </c>
      <c r="B862" s="118">
        <v>10893</v>
      </c>
      <c r="C862" s="117" t="s">
        <v>3532</v>
      </c>
      <c r="D862" s="117" t="s">
        <v>6204</v>
      </c>
      <c r="E862" s="117" t="s">
        <v>1584</v>
      </c>
      <c r="F862" s="117" t="s">
        <v>171</v>
      </c>
      <c r="G862" s="117" t="s">
        <v>1585</v>
      </c>
      <c r="H862" s="117" t="s">
        <v>3533</v>
      </c>
      <c r="I862" s="117" t="s">
        <v>3534</v>
      </c>
    </row>
    <row r="863" spans="1:9" x14ac:dyDescent="0.25">
      <c r="A863" s="117" t="s">
        <v>168</v>
      </c>
      <c r="B863" s="118">
        <v>10894</v>
      </c>
      <c r="C863" s="117" t="s">
        <v>3535</v>
      </c>
      <c r="D863" s="117" t="s">
        <v>5576</v>
      </c>
      <c r="E863" s="117" t="s">
        <v>3536</v>
      </c>
      <c r="F863" s="117" t="s">
        <v>171</v>
      </c>
      <c r="G863" s="117" t="s">
        <v>3537</v>
      </c>
      <c r="H863" s="117" t="s">
        <v>3538</v>
      </c>
      <c r="I863" s="117" t="s">
        <v>3539</v>
      </c>
    </row>
    <row r="864" spans="1:9" x14ac:dyDescent="0.25">
      <c r="A864" s="117" t="s">
        <v>168</v>
      </c>
      <c r="B864" s="118">
        <v>10895</v>
      </c>
      <c r="C864" s="117" t="s">
        <v>8435</v>
      </c>
      <c r="D864" s="117" t="s">
        <v>8436</v>
      </c>
      <c r="E864" s="117" t="s">
        <v>2755</v>
      </c>
      <c r="F864" s="117" t="s">
        <v>171</v>
      </c>
      <c r="G864" s="117" t="s">
        <v>2756</v>
      </c>
      <c r="H864" s="117" t="s">
        <v>3540</v>
      </c>
      <c r="I864" s="117" t="s">
        <v>3541</v>
      </c>
    </row>
    <row r="865" spans="1:9" x14ac:dyDescent="0.25">
      <c r="A865" s="117" t="s">
        <v>168</v>
      </c>
      <c r="B865" s="118">
        <v>10896</v>
      </c>
      <c r="C865" s="117" t="s">
        <v>3542</v>
      </c>
      <c r="D865" s="117" t="s">
        <v>5773</v>
      </c>
      <c r="E865" s="117" t="s">
        <v>3543</v>
      </c>
      <c r="F865" s="117" t="s">
        <v>171</v>
      </c>
      <c r="G865" s="117" t="s">
        <v>3544</v>
      </c>
      <c r="H865" s="117" t="s">
        <v>3545</v>
      </c>
      <c r="I865" s="117" t="s">
        <v>3546</v>
      </c>
    </row>
    <row r="866" spans="1:9" x14ac:dyDescent="0.25">
      <c r="A866" s="117" t="s">
        <v>168</v>
      </c>
      <c r="B866" s="118">
        <v>10897</v>
      </c>
      <c r="C866" s="117" t="s">
        <v>3547</v>
      </c>
      <c r="D866" s="117" t="s">
        <v>5312</v>
      </c>
      <c r="E866" s="117" t="s">
        <v>3548</v>
      </c>
      <c r="F866" s="117" t="s">
        <v>171</v>
      </c>
      <c r="G866" s="117" t="s">
        <v>845</v>
      </c>
      <c r="H866" s="117" t="s">
        <v>3549</v>
      </c>
      <c r="I866" s="117" t="s">
        <v>3550</v>
      </c>
    </row>
    <row r="867" spans="1:9" x14ac:dyDescent="0.25">
      <c r="A867" s="117" t="s">
        <v>256</v>
      </c>
      <c r="B867" s="118">
        <v>10898</v>
      </c>
      <c r="C867" s="117" t="s">
        <v>3551</v>
      </c>
      <c r="D867" s="117" t="s">
        <v>5886</v>
      </c>
      <c r="E867" s="117" t="s">
        <v>3552</v>
      </c>
      <c r="F867" s="117" t="s">
        <v>171</v>
      </c>
      <c r="G867" s="117" t="s">
        <v>3553</v>
      </c>
      <c r="H867" s="117" t="s">
        <v>3554</v>
      </c>
      <c r="I867" s="117" t="s">
        <v>3555</v>
      </c>
    </row>
    <row r="868" spans="1:9" x14ac:dyDescent="0.25">
      <c r="A868" s="117" t="s">
        <v>168</v>
      </c>
      <c r="B868" s="118">
        <v>10899</v>
      </c>
      <c r="C868" s="117" t="s">
        <v>3556</v>
      </c>
      <c r="D868" s="117" t="s">
        <v>5503</v>
      </c>
      <c r="E868" s="117" t="s">
        <v>3557</v>
      </c>
      <c r="F868" s="117" t="s">
        <v>171</v>
      </c>
      <c r="G868" s="117" t="s">
        <v>2540</v>
      </c>
      <c r="H868" s="117" t="s">
        <v>3558</v>
      </c>
      <c r="I868" s="117" t="s">
        <v>3559</v>
      </c>
    </row>
    <row r="869" spans="1:9" x14ac:dyDescent="0.25">
      <c r="A869" s="117" t="s">
        <v>168</v>
      </c>
      <c r="B869" s="118">
        <v>10900</v>
      </c>
      <c r="C869" s="117" t="s">
        <v>129</v>
      </c>
      <c r="D869" s="117" t="s">
        <v>5582</v>
      </c>
      <c r="E869" s="117" t="s">
        <v>1972</v>
      </c>
      <c r="F869" s="117" t="s">
        <v>171</v>
      </c>
      <c r="G869" s="117" t="s">
        <v>1973</v>
      </c>
      <c r="H869" s="117" t="s">
        <v>3560</v>
      </c>
      <c r="I869" s="117" t="s">
        <v>3561</v>
      </c>
    </row>
    <row r="870" spans="1:9" x14ac:dyDescent="0.25">
      <c r="A870" s="117" t="s">
        <v>168</v>
      </c>
      <c r="B870" s="118">
        <v>10901</v>
      </c>
      <c r="C870" s="117" t="s">
        <v>3562</v>
      </c>
      <c r="D870" s="117" t="s">
        <v>5552</v>
      </c>
      <c r="E870" s="117" t="s">
        <v>3563</v>
      </c>
      <c r="F870" s="117" t="s">
        <v>171</v>
      </c>
      <c r="G870" s="117" t="s">
        <v>3564</v>
      </c>
      <c r="H870" s="117" t="s">
        <v>3565</v>
      </c>
      <c r="I870" s="117" t="s">
        <v>3566</v>
      </c>
    </row>
    <row r="871" spans="1:9" x14ac:dyDescent="0.25">
      <c r="A871" s="117" t="s">
        <v>256</v>
      </c>
      <c r="B871" s="118">
        <v>10902</v>
      </c>
      <c r="C871" s="117" t="s">
        <v>3567</v>
      </c>
      <c r="D871" s="117" t="s">
        <v>5619</v>
      </c>
      <c r="E871" s="117" t="s">
        <v>1911</v>
      </c>
      <c r="F871" s="117" t="s">
        <v>171</v>
      </c>
      <c r="G871" s="117" t="s">
        <v>1912</v>
      </c>
      <c r="H871" s="117" t="s">
        <v>8819</v>
      </c>
      <c r="I871" s="117" t="s">
        <v>3568</v>
      </c>
    </row>
    <row r="872" spans="1:9" x14ac:dyDescent="0.25">
      <c r="A872" s="117" t="s">
        <v>256</v>
      </c>
      <c r="B872" s="118">
        <v>10903</v>
      </c>
      <c r="C872" s="117" t="s">
        <v>3569</v>
      </c>
      <c r="D872" s="117" t="s">
        <v>5299</v>
      </c>
      <c r="E872" s="117" t="s">
        <v>1502</v>
      </c>
      <c r="F872" s="117" t="s">
        <v>171</v>
      </c>
      <c r="G872" s="117" t="s">
        <v>1503</v>
      </c>
      <c r="H872" s="117" t="s">
        <v>3570</v>
      </c>
      <c r="I872" s="117" t="s">
        <v>3571</v>
      </c>
    </row>
    <row r="873" spans="1:9" x14ac:dyDescent="0.25">
      <c r="A873" s="117" t="s">
        <v>168</v>
      </c>
      <c r="B873" s="118">
        <v>10904</v>
      </c>
      <c r="C873" s="117" t="s">
        <v>5146</v>
      </c>
      <c r="D873" s="117" t="s">
        <v>5242</v>
      </c>
      <c r="E873" s="117" t="s">
        <v>3572</v>
      </c>
      <c r="F873" s="117" t="s">
        <v>171</v>
      </c>
      <c r="G873" s="117" t="s">
        <v>198</v>
      </c>
      <c r="H873" s="117" t="s">
        <v>3573</v>
      </c>
      <c r="I873" s="117" t="s">
        <v>3574</v>
      </c>
    </row>
    <row r="874" spans="1:9" x14ac:dyDescent="0.25">
      <c r="A874" s="117" t="s">
        <v>256</v>
      </c>
      <c r="B874" s="118">
        <v>10905</v>
      </c>
      <c r="C874" s="117" t="s">
        <v>149</v>
      </c>
      <c r="D874" s="117" t="s">
        <v>6012</v>
      </c>
      <c r="E874" s="117" t="s">
        <v>1424</v>
      </c>
      <c r="F874" s="117" t="s">
        <v>171</v>
      </c>
      <c r="G874" s="117" t="s">
        <v>3575</v>
      </c>
      <c r="H874" s="117" t="s">
        <v>3576</v>
      </c>
      <c r="I874" s="117" t="s">
        <v>3577</v>
      </c>
    </row>
    <row r="875" spans="1:9" x14ac:dyDescent="0.25">
      <c r="A875" s="117" t="s">
        <v>168</v>
      </c>
      <c r="B875" s="118">
        <v>10906</v>
      </c>
      <c r="C875" s="117" t="s">
        <v>3578</v>
      </c>
      <c r="D875" s="117" t="s">
        <v>5449</v>
      </c>
      <c r="E875" s="117" t="s">
        <v>854</v>
      </c>
      <c r="F875" s="117" t="s">
        <v>171</v>
      </c>
      <c r="G875" s="117" t="s">
        <v>3579</v>
      </c>
      <c r="H875" s="117" t="s">
        <v>3580</v>
      </c>
      <c r="I875" s="117" t="s">
        <v>3581</v>
      </c>
    </row>
    <row r="876" spans="1:9" x14ac:dyDescent="0.25">
      <c r="A876" s="117" t="s">
        <v>256</v>
      </c>
      <c r="B876" s="118">
        <v>10907</v>
      </c>
      <c r="C876" s="117" t="s">
        <v>146</v>
      </c>
      <c r="D876" s="117" t="s">
        <v>5702</v>
      </c>
      <c r="E876" s="117" t="s">
        <v>3582</v>
      </c>
      <c r="F876" s="117" t="s">
        <v>171</v>
      </c>
      <c r="G876" s="117" t="s">
        <v>3583</v>
      </c>
      <c r="H876" s="117" t="s">
        <v>3584</v>
      </c>
      <c r="I876" s="117" t="s">
        <v>3585</v>
      </c>
    </row>
    <row r="877" spans="1:9" x14ac:dyDescent="0.25">
      <c r="A877" s="117" t="s">
        <v>256</v>
      </c>
      <c r="B877" s="118">
        <v>10908</v>
      </c>
      <c r="C877" s="117" t="s">
        <v>138</v>
      </c>
      <c r="D877" s="117" t="s">
        <v>7960</v>
      </c>
      <c r="E877" s="117" t="s">
        <v>2547</v>
      </c>
      <c r="F877" s="117" t="s">
        <v>171</v>
      </c>
      <c r="G877" s="117" t="s">
        <v>3586</v>
      </c>
      <c r="H877" s="117" t="s">
        <v>3587</v>
      </c>
      <c r="I877" s="117" t="s">
        <v>3588</v>
      </c>
    </row>
    <row r="878" spans="1:9" x14ac:dyDescent="0.25">
      <c r="A878" s="117" t="s">
        <v>168</v>
      </c>
      <c r="B878" s="118">
        <v>10909</v>
      </c>
      <c r="C878" s="117" t="s">
        <v>3589</v>
      </c>
      <c r="D878" s="117" t="s">
        <v>5689</v>
      </c>
      <c r="E878" s="117" t="s">
        <v>2595</v>
      </c>
      <c r="F878" s="117" t="s">
        <v>171</v>
      </c>
      <c r="G878" s="117" t="s">
        <v>1015</v>
      </c>
      <c r="H878" s="117" t="s">
        <v>4535</v>
      </c>
      <c r="I878" s="117" t="s">
        <v>3590</v>
      </c>
    </row>
    <row r="879" spans="1:9" x14ac:dyDescent="0.25">
      <c r="A879" s="117" t="s">
        <v>168</v>
      </c>
      <c r="B879" s="118">
        <v>10910</v>
      </c>
      <c r="C879" s="117" t="s">
        <v>8595</v>
      </c>
      <c r="D879" s="117" t="s">
        <v>8596</v>
      </c>
      <c r="E879" s="117" t="s">
        <v>3636</v>
      </c>
      <c r="F879" s="117" t="s">
        <v>171</v>
      </c>
      <c r="G879" s="117" t="s">
        <v>3637</v>
      </c>
      <c r="H879" s="117" t="s">
        <v>8597</v>
      </c>
      <c r="I879" s="117" t="s">
        <v>8598</v>
      </c>
    </row>
    <row r="880" spans="1:9" x14ac:dyDescent="0.25">
      <c r="A880" s="117" t="s">
        <v>168</v>
      </c>
      <c r="B880" s="118">
        <v>10911</v>
      </c>
      <c r="C880" s="117" t="s">
        <v>3594</v>
      </c>
      <c r="D880" s="117" t="s">
        <v>5216</v>
      </c>
      <c r="E880" s="117" t="s">
        <v>548</v>
      </c>
      <c r="F880" s="117" t="s">
        <v>171</v>
      </c>
      <c r="G880" s="117" t="s">
        <v>549</v>
      </c>
      <c r="H880" s="117" t="s">
        <v>3595</v>
      </c>
      <c r="I880" s="117" t="s">
        <v>3596</v>
      </c>
    </row>
    <row r="881" spans="1:9" x14ac:dyDescent="0.25">
      <c r="A881" s="117" t="s">
        <v>256</v>
      </c>
      <c r="B881" s="118">
        <v>10912</v>
      </c>
      <c r="C881" s="117" t="s">
        <v>3597</v>
      </c>
      <c r="D881" s="117" t="s">
        <v>6088</v>
      </c>
      <c r="E881" s="117" t="s">
        <v>3582</v>
      </c>
      <c r="F881" s="117" t="s">
        <v>171</v>
      </c>
      <c r="G881" s="117" t="s">
        <v>3583</v>
      </c>
      <c r="H881" s="117" t="s">
        <v>3598</v>
      </c>
      <c r="I881" s="117" t="s">
        <v>3599</v>
      </c>
    </row>
    <row r="882" spans="1:9" x14ac:dyDescent="0.25">
      <c r="A882" s="117" t="s">
        <v>168</v>
      </c>
      <c r="B882" s="118">
        <v>10913</v>
      </c>
      <c r="C882" s="117" t="s">
        <v>3600</v>
      </c>
      <c r="D882" s="117" t="s">
        <v>5200</v>
      </c>
      <c r="E882" s="117" t="s">
        <v>2521</v>
      </c>
      <c r="F882" s="117" t="s">
        <v>171</v>
      </c>
      <c r="G882" s="117" t="s">
        <v>2522</v>
      </c>
      <c r="H882" s="117" t="s">
        <v>3601</v>
      </c>
      <c r="I882" s="117" t="s">
        <v>3602</v>
      </c>
    </row>
    <row r="883" spans="1:9" x14ac:dyDescent="0.25">
      <c r="A883" s="117" t="s">
        <v>256</v>
      </c>
      <c r="B883" s="118">
        <v>10914</v>
      </c>
      <c r="C883" s="117" t="s">
        <v>3603</v>
      </c>
      <c r="D883" s="117" t="s">
        <v>5982</v>
      </c>
      <c r="E883" s="117" t="s">
        <v>3604</v>
      </c>
      <c r="F883" s="117" t="s">
        <v>171</v>
      </c>
      <c r="G883" s="117" t="s">
        <v>3605</v>
      </c>
      <c r="H883" s="117" t="s">
        <v>3606</v>
      </c>
      <c r="I883" s="117" t="s">
        <v>3607</v>
      </c>
    </row>
    <row r="884" spans="1:9" x14ac:dyDescent="0.25">
      <c r="A884" s="117" t="s">
        <v>256</v>
      </c>
      <c r="B884" s="118">
        <v>10915</v>
      </c>
      <c r="C884" s="117" t="s">
        <v>3608</v>
      </c>
      <c r="D884" s="117" t="s">
        <v>5535</v>
      </c>
      <c r="E884" s="117" t="s">
        <v>1968</v>
      </c>
      <c r="F884" s="117" t="s">
        <v>171</v>
      </c>
      <c r="G884" s="117" t="s">
        <v>1969</v>
      </c>
      <c r="H884" s="117" t="s">
        <v>3609</v>
      </c>
      <c r="I884" s="117" t="s">
        <v>3610</v>
      </c>
    </row>
    <row r="885" spans="1:9" x14ac:dyDescent="0.25">
      <c r="A885" s="117" t="s">
        <v>256</v>
      </c>
      <c r="B885" s="118">
        <v>10916</v>
      </c>
      <c r="C885" s="117" t="s">
        <v>3611</v>
      </c>
      <c r="D885" s="117" t="s">
        <v>6052</v>
      </c>
      <c r="E885" s="117" t="s">
        <v>3612</v>
      </c>
      <c r="F885" s="117" t="s">
        <v>171</v>
      </c>
      <c r="G885" s="117" t="s">
        <v>3613</v>
      </c>
      <c r="H885" s="117" t="s">
        <v>3614</v>
      </c>
      <c r="I885" s="117" t="s">
        <v>3615</v>
      </c>
    </row>
    <row r="886" spans="1:9" x14ac:dyDescent="0.25">
      <c r="A886" s="117" t="s">
        <v>168</v>
      </c>
      <c r="B886" s="118">
        <v>10917</v>
      </c>
      <c r="C886" s="117" t="s">
        <v>3616</v>
      </c>
      <c r="D886" s="117" t="s">
        <v>5511</v>
      </c>
      <c r="E886" s="117" t="s">
        <v>3617</v>
      </c>
      <c r="F886" s="117" t="s">
        <v>171</v>
      </c>
      <c r="G886" s="117" t="s">
        <v>216</v>
      </c>
      <c r="H886" s="117" t="s">
        <v>3618</v>
      </c>
      <c r="I886" s="117" t="s">
        <v>3619</v>
      </c>
    </row>
    <row r="887" spans="1:9" x14ac:dyDescent="0.25">
      <c r="A887" s="117" t="s">
        <v>256</v>
      </c>
      <c r="B887" s="118">
        <v>10918</v>
      </c>
      <c r="C887" s="117" t="s">
        <v>3620</v>
      </c>
      <c r="D887" s="117" t="s">
        <v>5344</v>
      </c>
      <c r="E887" s="117" t="s">
        <v>982</v>
      </c>
      <c r="F887" s="117" t="s">
        <v>171</v>
      </c>
      <c r="G887" s="117" t="s">
        <v>983</v>
      </c>
      <c r="H887" s="117" t="s">
        <v>3621</v>
      </c>
      <c r="I887" s="117" t="s">
        <v>3622</v>
      </c>
    </row>
    <row r="888" spans="1:9" x14ac:dyDescent="0.25">
      <c r="A888" s="117" t="s">
        <v>256</v>
      </c>
      <c r="B888" s="118">
        <v>10919</v>
      </c>
      <c r="C888" s="117" t="s">
        <v>3623</v>
      </c>
      <c r="D888" s="117" t="s">
        <v>5880</v>
      </c>
      <c r="E888" s="117" t="s">
        <v>639</v>
      </c>
      <c r="F888" s="117" t="s">
        <v>171</v>
      </c>
      <c r="G888" s="117" t="s">
        <v>3624</v>
      </c>
      <c r="H888" s="117" t="s">
        <v>3625</v>
      </c>
      <c r="I888" s="117" t="s">
        <v>3626</v>
      </c>
    </row>
    <row r="889" spans="1:9" x14ac:dyDescent="0.25">
      <c r="A889" s="117" t="s">
        <v>256</v>
      </c>
      <c r="B889" s="118">
        <v>10920</v>
      </c>
      <c r="C889" s="117" t="s">
        <v>3627</v>
      </c>
      <c r="D889" s="117" t="s">
        <v>6205</v>
      </c>
      <c r="E889" s="117" t="s">
        <v>1550</v>
      </c>
      <c r="F889" s="117" t="s">
        <v>171</v>
      </c>
      <c r="G889" s="117" t="s">
        <v>949</v>
      </c>
      <c r="H889" s="117" t="s">
        <v>3628</v>
      </c>
      <c r="I889" s="117" t="s">
        <v>3629</v>
      </c>
    </row>
    <row r="890" spans="1:9" x14ac:dyDescent="0.25">
      <c r="A890" s="117" t="s">
        <v>168</v>
      </c>
      <c r="B890" s="118">
        <v>10921</v>
      </c>
      <c r="C890" s="117" t="s">
        <v>3630</v>
      </c>
      <c r="D890" s="117" t="s">
        <v>6865</v>
      </c>
      <c r="E890" s="117" t="s">
        <v>3631</v>
      </c>
      <c r="F890" s="117" t="s">
        <v>171</v>
      </c>
      <c r="G890" s="117" t="s">
        <v>3632</v>
      </c>
      <c r="H890" s="117" t="s">
        <v>3633</v>
      </c>
      <c r="I890" s="117" t="s">
        <v>3634</v>
      </c>
    </row>
    <row r="891" spans="1:9" x14ac:dyDescent="0.25">
      <c r="A891" s="117" t="s">
        <v>168</v>
      </c>
      <c r="B891" s="118">
        <v>10922</v>
      </c>
      <c r="C891" s="117" t="s">
        <v>3635</v>
      </c>
      <c r="D891" s="117" t="s">
        <v>5907</v>
      </c>
      <c r="E891" s="117" t="s">
        <v>3636</v>
      </c>
      <c r="F891" s="117" t="s">
        <v>171</v>
      </c>
      <c r="G891" s="117" t="s">
        <v>3637</v>
      </c>
      <c r="H891" s="117" t="s">
        <v>3638</v>
      </c>
      <c r="I891" s="117" t="s">
        <v>3639</v>
      </c>
    </row>
    <row r="892" spans="1:9" x14ac:dyDescent="0.25">
      <c r="A892" s="117" t="s">
        <v>256</v>
      </c>
      <c r="B892" s="118">
        <v>10923</v>
      </c>
      <c r="C892" s="117" t="s">
        <v>3640</v>
      </c>
      <c r="D892" s="117" t="s">
        <v>5206</v>
      </c>
      <c r="E892" s="117" t="s">
        <v>3641</v>
      </c>
      <c r="F892" s="117" t="s">
        <v>171</v>
      </c>
      <c r="G892" s="117" t="s">
        <v>3642</v>
      </c>
      <c r="H892" s="117" t="s">
        <v>3643</v>
      </c>
      <c r="I892" s="117" t="s">
        <v>3644</v>
      </c>
    </row>
    <row r="893" spans="1:9" x14ac:dyDescent="0.25">
      <c r="A893" s="117" t="s">
        <v>168</v>
      </c>
      <c r="B893" s="118">
        <v>10924</v>
      </c>
      <c r="C893" s="117" t="s">
        <v>3645</v>
      </c>
      <c r="D893" s="117" t="s">
        <v>5963</v>
      </c>
      <c r="E893" s="117" t="s">
        <v>3646</v>
      </c>
      <c r="F893" s="117" t="s">
        <v>171</v>
      </c>
      <c r="G893" s="117" t="s">
        <v>3647</v>
      </c>
      <c r="H893" s="117" t="s">
        <v>3648</v>
      </c>
      <c r="I893" s="117" t="s">
        <v>3649</v>
      </c>
    </row>
    <row r="894" spans="1:9" x14ac:dyDescent="0.25">
      <c r="A894" s="117" t="s">
        <v>168</v>
      </c>
      <c r="B894" s="118">
        <v>10925</v>
      </c>
      <c r="C894" s="117" t="s">
        <v>3650</v>
      </c>
      <c r="D894" s="117" t="s">
        <v>5865</v>
      </c>
      <c r="E894" s="117" t="s">
        <v>3651</v>
      </c>
      <c r="F894" s="117" t="s">
        <v>171</v>
      </c>
      <c r="G894" s="117" t="s">
        <v>3652</v>
      </c>
      <c r="H894" s="117" t="s">
        <v>3653</v>
      </c>
      <c r="I894" s="117" t="s">
        <v>3654</v>
      </c>
    </row>
    <row r="895" spans="1:9" x14ac:dyDescent="0.25">
      <c r="A895" s="117" t="s">
        <v>256</v>
      </c>
      <c r="B895" s="118">
        <v>10926</v>
      </c>
      <c r="C895" s="117" t="s">
        <v>3655</v>
      </c>
      <c r="D895" s="117" t="s">
        <v>5541</v>
      </c>
      <c r="E895" s="117" t="s">
        <v>3146</v>
      </c>
      <c r="F895" s="117" t="s">
        <v>171</v>
      </c>
      <c r="G895" s="117" t="s">
        <v>3147</v>
      </c>
      <c r="H895" s="117" t="s">
        <v>3656</v>
      </c>
      <c r="I895" s="117" t="s">
        <v>3657</v>
      </c>
    </row>
    <row r="896" spans="1:9" x14ac:dyDescent="0.25">
      <c r="A896" s="117" t="s">
        <v>168</v>
      </c>
      <c r="B896" s="118">
        <v>10928</v>
      </c>
      <c r="C896" s="117" t="s">
        <v>7166</v>
      </c>
      <c r="D896" s="117" t="s">
        <v>12</v>
      </c>
      <c r="E896" s="117" t="s">
        <v>511</v>
      </c>
      <c r="F896" s="117" t="s">
        <v>171</v>
      </c>
      <c r="G896" s="117" t="s">
        <v>3658</v>
      </c>
      <c r="H896" s="117" t="s">
        <v>3659</v>
      </c>
      <c r="I896" s="117" t="s">
        <v>3660</v>
      </c>
    </row>
    <row r="897" spans="1:9" x14ac:dyDescent="0.25">
      <c r="A897" s="117" t="s">
        <v>168</v>
      </c>
      <c r="B897" s="118">
        <v>10929</v>
      </c>
      <c r="C897" s="117" t="s">
        <v>8968</v>
      </c>
      <c r="D897" s="117" t="s">
        <v>5548</v>
      </c>
      <c r="E897" s="117" t="s">
        <v>1249</v>
      </c>
      <c r="F897" s="117" t="s">
        <v>171</v>
      </c>
      <c r="G897" s="117" t="s">
        <v>1250</v>
      </c>
      <c r="H897" s="117" t="s">
        <v>3661</v>
      </c>
      <c r="I897" s="117" t="s">
        <v>3662</v>
      </c>
    </row>
    <row r="898" spans="1:9" x14ac:dyDescent="0.25">
      <c r="A898" s="117" t="s">
        <v>168</v>
      </c>
      <c r="B898" s="118">
        <v>10930</v>
      </c>
      <c r="C898" s="117" t="s">
        <v>3663</v>
      </c>
      <c r="D898" s="117" t="s">
        <v>5462</v>
      </c>
      <c r="E898" s="117" t="s">
        <v>127</v>
      </c>
      <c r="F898" s="117" t="s">
        <v>171</v>
      </c>
      <c r="G898" s="117" t="s">
        <v>2808</v>
      </c>
      <c r="H898" s="117" t="s">
        <v>3664</v>
      </c>
      <c r="I898" s="117" t="s">
        <v>3665</v>
      </c>
    </row>
    <row r="899" spans="1:9" x14ac:dyDescent="0.25">
      <c r="A899" s="117" t="s">
        <v>168</v>
      </c>
      <c r="B899" s="118">
        <v>10931</v>
      </c>
      <c r="C899" s="117" t="s">
        <v>3666</v>
      </c>
      <c r="D899" s="117" t="s">
        <v>5972</v>
      </c>
      <c r="E899" s="117" t="s">
        <v>3667</v>
      </c>
      <c r="F899" s="117" t="s">
        <v>171</v>
      </c>
      <c r="G899" s="117" t="s">
        <v>3668</v>
      </c>
      <c r="H899" s="117" t="s">
        <v>3669</v>
      </c>
      <c r="I899" s="117" t="s">
        <v>3670</v>
      </c>
    </row>
    <row r="900" spans="1:9" x14ac:dyDescent="0.25">
      <c r="A900" s="117" t="s">
        <v>168</v>
      </c>
      <c r="B900" s="118">
        <v>10932</v>
      </c>
      <c r="C900" s="117" t="s">
        <v>3671</v>
      </c>
      <c r="D900" s="117" t="s">
        <v>5754</v>
      </c>
      <c r="E900" s="117" t="s">
        <v>3672</v>
      </c>
      <c r="F900" s="117" t="s">
        <v>171</v>
      </c>
      <c r="G900" s="117" t="s">
        <v>3673</v>
      </c>
      <c r="H900" s="117" t="s">
        <v>3674</v>
      </c>
      <c r="I900" s="117" t="s">
        <v>3675</v>
      </c>
    </row>
    <row r="901" spans="1:9" x14ac:dyDescent="0.25">
      <c r="A901" s="117" t="s">
        <v>168</v>
      </c>
      <c r="B901" s="118">
        <v>10933</v>
      </c>
      <c r="C901" s="117" t="s">
        <v>3676</v>
      </c>
      <c r="D901" s="117" t="s">
        <v>5964</v>
      </c>
      <c r="E901" s="117" t="s">
        <v>3677</v>
      </c>
      <c r="F901" s="117" t="s">
        <v>171</v>
      </c>
      <c r="G901" s="117" t="s">
        <v>3678</v>
      </c>
      <c r="H901" s="117" t="s">
        <v>3679</v>
      </c>
      <c r="I901" s="117" t="s">
        <v>3680</v>
      </c>
    </row>
    <row r="902" spans="1:9" x14ac:dyDescent="0.25">
      <c r="A902" s="117" t="s">
        <v>168</v>
      </c>
      <c r="B902" s="118">
        <v>10934</v>
      </c>
      <c r="C902" s="117" t="s">
        <v>3681</v>
      </c>
      <c r="D902" s="117" t="s">
        <v>5517</v>
      </c>
      <c r="E902" s="117" t="s">
        <v>3682</v>
      </c>
      <c r="F902" s="117" t="s">
        <v>171</v>
      </c>
      <c r="G902" s="117" t="s">
        <v>3683</v>
      </c>
      <c r="H902" s="117" t="s">
        <v>3684</v>
      </c>
      <c r="I902" s="117" t="s">
        <v>3685</v>
      </c>
    </row>
    <row r="903" spans="1:9" x14ac:dyDescent="0.25">
      <c r="A903" s="117" t="s">
        <v>256</v>
      </c>
      <c r="B903" s="118">
        <v>10935</v>
      </c>
      <c r="C903" s="117" t="s">
        <v>3686</v>
      </c>
      <c r="D903" s="117" t="s">
        <v>5802</v>
      </c>
      <c r="E903" s="117" t="s">
        <v>2060</v>
      </c>
      <c r="F903" s="117" t="s">
        <v>171</v>
      </c>
      <c r="G903" s="117" t="s">
        <v>3687</v>
      </c>
      <c r="H903" s="117" t="s">
        <v>3688</v>
      </c>
      <c r="I903" s="117" t="s">
        <v>3689</v>
      </c>
    </row>
    <row r="904" spans="1:9" x14ac:dyDescent="0.25">
      <c r="A904" s="117" t="s">
        <v>256</v>
      </c>
      <c r="B904" s="118">
        <v>10936</v>
      </c>
      <c r="C904" s="117" t="s">
        <v>6874</v>
      </c>
      <c r="D904" s="117" t="s">
        <v>5848</v>
      </c>
      <c r="E904" s="117" t="s">
        <v>2064</v>
      </c>
      <c r="F904" s="117" t="s">
        <v>171</v>
      </c>
      <c r="G904" s="117" t="s">
        <v>2065</v>
      </c>
      <c r="H904" s="117" t="s">
        <v>3690</v>
      </c>
      <c r="I904" s="117" t="s">
        <v>3691</v>
      </c>
    </row>
    <row r="905" spans="1:9" x14ac:dyDescent="0.25">
      <c r="A905" s="117" t="s">
        <v>168</v>
      </c>
      <c r="B905" s="118">
        <v>10937</v>
      </c>
      <c r="C905" s="117" t="s">
        <v>3692</v>
      </c>
      <c r="D905" s="117" t="s">
        <v>5950</v>
      </c>
      <c r="E905" s="117" t="s">
        <v>3693</v>
      </c>
      <c r="F905" s="117" t="s">
        <v>171</v>
      </c>
      <c r="G905" s="117" t="s">
        <v>3694</v>
      </c>
      <c r="H905" s="117" t="s">
        <v>3695</v>
      </c>
      <c r="I905" s="117" t="s">
        <v>3696</v>
      </c>
    </row>
    <row r="906" spans="1:9" x14ac:dyDescent="0.25">
      <c r="A906" s="117" t="s">
        <v>256</v>
      </c>
      <c r="B906" s="118">
        <v>10938</v>
      </c>
      <c r="C906" s="117" t="s">
        <v>3697</v>
      </c>
      <c r="D906" s="117" t="s">
        <v>5725</v>
      </c>
      <c r="E906" s="117" t="s">
        <v>3698</v>
      </c>
      <c r="F906" s="117" t="s">
        <v>171</v>
      </c>
      <c r="G906" s="117" t="s">
        <v>3699</v>
      </c>
      <c r="H906" s="117" t="s">
        <v>3700</v>
      </c>
      <c r="I906" s="117" t="s">
        <v>3701</v>
      </c>
    </row>
    <row r="907" spans="1:9" x14ac:dyDescent="0.25">
      <c r="A907" s="117" t="s">
        <v>168</v>
      </c>
      <c r="B907" s="118">
        <v>10939</v>
      </c>
      <c r="C907" s="117" t="s">
        <v>3702</v>
      </c>
      <c r="D907" s="117" t="s">
        <v>5441</v>
      </c>
      <c r="E907" s="117" t="s">
        <v>3082</v>
      </c>
      <c r="F907" s="117" t="s">
        <v>171</v>
      </c>
      <c r="G907" s="117" t="s">
        <v>3083</v>
      </c>
      <c r="H907" s="117" t="s">
        <v>3703</v>
      </c>
      <c r="I907" s="117" t="s">
        <v>3704</v>
      </c>
    </row>
    <row r="908" spans="1:9" x14ac:dyDescent="0.25">
      <c r="A908" s="117" t="s">
        <v>256</v>
      </c>
      <c r="B908" s="118">
        <v>10940</v>
      </c>
      <c r="C908" s="117" t="s">
        <v>3705</v>
      </c>
      <c r="D908" s="117" t="s">
        <v>5878</v>
      </c>
      <c r="E908" s="117" t="s">
        <v>3706</v>
      </c>
      <c r="F908" s="117" t="s">
        <v>171</v>
      </c>
      <c r="G908" s="117" t="s">
        <v>3707</v>
      </c>
      <c r="H908" s="117" t="s">
        <v>3708</v>
      </c>
      <c r="I908" s="117" t="s">
        <v>3709</v>
      </c>
    </row>
    <row r="909" spans="1:9" x14ac:dyDescent="0.25">
      <c r="A909" s="117" t="s">
        <v>168</v>
      </c>
      <c r="B909" s="118">
        <v>10941</v>
      </c>
      <c r="C909" s="117" t="s">
        <v>3710</v>
      </c>
      <c r="D909" s="117" t="s">
        <v>5267</v>
      </c>
      <c r="E909" s="117" t="s">
        <v>453</v>
      </c>
      <c r="F909" s="117" t="s">
        <v>171</v>
      </c>
      <c r="G909" s="117" t="s">
        <v>454</v>
      </c>
      <c r="H909" s="117" t="s">
        <v>3711</v>
      </c>
      <c r="I909" s="117" t="s">
        <v>3712</v>
      </c>
    </row>
    <row r="910" spans="1:9" x14ac:dyDescent="0.25">
      <c r="A910" s="117" t="s">
        <v>168</v>
      </c>
      <c r="B910" s="118">
        <v>10942</v>
      </c>
      <c r="C910" s="117" t="s">
        <v>3713</v>
      </c>
      <c r="D910" s="117" t="s">
        <v>5282</v>
      </c>
      <c r="E910" s="117" t="s">
        <v>3714</v>
      </c>
      <c r="F910" s="117" t="s">
        <v>171</v>
      </c>
      <c r="G910" s="117" t="s">
        <v>3715</v>
      </c>
      <c r="H910" s="117" t="s">
        <v>3716</v>
      </c>
      <c r="I910" s="117" t="s">
        <v>3717</v>
      </c>
    </row>
    <row r="911" spans="1:9" x14ac:dyDescent="0.25">
      <c r="A911" s="117" t="s">
        <v>168</v>
      </c>
      <c r="B911" s="118">
        <v>10943</v>
      </c>
      <c r="C911" s="117" t="s">
        <v>3718</v>
      </c>
      <c r="D911" s="117" t="s">
        <v>5486</v>
      </c>
      <c r="E911" s="117" t="s">
        <v>202</v>
      </c>
      <c r="F911" s="117" t="s">
        <v>171</v>
      </c>
      <c r="G911" s="117" t="s">
        <v>203</v>
      </c>
      <c r="H911" s="117" t="s">
        <v>3719</v>
      </c>
      <c r="I911" s="117" t="s">
        <v>3720</v>
      </c>
    </row>
    <row r="912" spans="1:9" x14ac:dyDescent="0.25">
      <c r="A912" s="117" t="s">
        <v>168</v>
      </c>
      <c r="B912" s="118">
        <v>10944</v>
      </c>
      <c r="C912" s="117" t="s">
        <v>1378</v>
      </c>
      <c r="D912" s="117" t="s">
        <v>5558</v>
      </c>
      <c r="E912" s="117" t="s">
        <v>1379</v>
      </c>
      <c r="F912" s="117" t="s">
        <v>171</v>
      </c>
      <c r="G912" s="117" t="s">
        <v>1380</v>
      </c>
      <c r="H912" s="117" t="s">
        <v>1021</v>
      </c>
      <c r="I912" s="117" t="s">
        <v>3721</v>
      </c>
    </row>
    <row r="913" spans="1:9" x14ac:dyDescent="0.25">
      <c r="A913" s="117" t="s">
        <v>168</v>
      </c>
      <c r="B913" s="118">
        <v>10945</v>
      </c>
      <c r="C913" s="117" t="s">
        <v>3722</v>
      </c>
      <c r="D913" s="117" t="s">
        <v>6028</v>
      </c>
      <c r="E913" s="117" t="s">
        <v>3723</v>
      </c>
      <c r="F913" s="117" t="s">
        <v>171</v>
      </c>
      <c r="G913" s="117" t="s">
        <v>2699</v>
      </c>
      <c r="H913" s="117" t="s">
        <v>3724</v>
      </c>
      <c r="I913" s="117" t="s">
        <v>3725</v>
      </c>
    </row>
    <row r="914" spans="1:9" x14ac:dyDescent="0.25">
      <c r="A914" s="117" t="s">
        <v>168</v>
      </c>
      <c r="B914" s="118">
        <v>10946</v>
      </c>
      <c r="C914" s="117" t="s">
        <v>3726</v>
      </c>
      <c r="D914" s="117" t="s">
        <v>5313</v>
      </c>
      <c r="E914" s="117" t="s">
        <v>3727</v>
      </c>
      <c r="F914" s="117" t="s">
        <v>171</v>
      </c>
      <c r="G914" s="117" t="s">
        <v>3728</v>
      </c>
      <c r="H914" s="117" t="s">
        <v>3729</v>
      </c>
      <c r="I914" s="117" t="s">
        <v>3730</v>
      </c>
    </row>
    <row r="915" spans="1:9" x14ac:dyDescent="0.25">
      <c r="A915" s="117" t="s">
        <v>168</v>
      </c>
      <c r="B915" s="118">
        <v>10947</v>
      </c>
      <c r="C915" s="117" t="s">
        <v>3731</v>
      </c>
      <c r="D915" s="117" t="s">
        <v>5467</v>
      </c>
      <c r="E915" s="117" t="s">
        <v>1356</v>
      </c>
      <c r="F915" s="117" t="s">
        <v>171</v>
      </c>
      <c r="G915" s="117" t="s">
        <v>1357</v>
      </c>
      <c r="H915" s="117" t="s">
        <v>3732</v>
      </c>
      <c r="I915" s="117" t="s">
        <v>3733</v>
      </c>
    </row>
    <row r="916" spans="1:9" x14ac:dyDescent="0.25">
      <c r="A916" s="117" t="s">
        <v>168</v>
      </c>
      <c r="B916" s="118">
        <v>10948</v>
      </c>
      <c r="C916" s="117" t="s">
        <v>3734</v>
      </c>
      <c r="D916" s="117" t="s">
        <v>5598</v>
      </c>
      <c r="E916" s="117" t="s">
        <v>1579</v>
      </c>
      <c r="F916" s="117" t="s">
        <v>171</v>
      </c>
      <c r="G916" s="117" t="s">
        <v>1580</v>
      </c>
      <c r="H916" s="117" t="s">
        <v>3735</v>
      </c>
      <c r="I916" s="117" t="s">
        <v>3736</v>
      </c>
    </row>
    <row r="917" spans="1:9" x14ac:dyDescent="0.25">
      <c r="A917" s="117" t="s">
        <v>256</v>
      </c>
      <c r="B917" s="118">
        <v>10949</v>
      </c>
      <c r="C917" s="117" t="s">
        <v>3737</v>
      </c>
      <c r="D917" s="117" t="s">
        <v>6206</v>
      </c>
      <c r="E917" s="117" t="s">
        <v>3738</v>
      </c>
      <c r="F917" s="117" t="s">
        <v>171</v>
      </c>
      <c r="G917" s="117" t="s">
        <v>3739</v>
      </c>
      <c r="H917" s="117" t="s">
        <v>3740</v>
      </c>
      <c r="I917" s="117" t="s">
        <v>3741</v>
      </c>
    </row>
    <row r="918" spans="1:9" x14ac:dyDescent="0.25">
      <c r="A918" s="117" t="s">
        <v>256</v>
      </c>
      <c r="B918" s="118">
        <v>10950</v>
      </c>
      <c r="C918" s="117" t="s">
        <v>3742</v>
      </c>
      <c r="D918" s="117" t="s">
        <v>5875</v>
      </c>
      <c r="E918" s="117" t="s">
        <v>2801</v>
      </c>
      <c r="F918" s="117" t="s">
        <v>171</v>
      </c>
      <c r="G918" s="117" t="s">
        <v>2802</v>
      </c>
      <c r="H918" s="117" t="s">
        <v>3743</v>
      </c>
      <c r="I918" s="117" t="s">
        <v>3744</v>
      </c>
    </row>
    <row r="919" spans="1:9" x14ac:dyDescent="0.25">
      <c r="A919" s="117" t="s">
        <v>256</v>
      </c>
      <c r="B919" s="118">
        <v>10951</v>
      </c>
      <c r="C919" s="117" t="s">
        <v>3745</v>
      </c>
      <c r="D919" s="117" t="s">
        <v>5380</v>
      </c>
      <c r="E919" s="117" t="s">
        <v>398</v>
      </c>
      <c r="F919" s="117" t="s">
        <v>171</v>
      </c>
      <c r="G919" s="117" t="s">
        <v>399</v>
      </c>
      <c r="H919" s="117" t="s">
        <v>3746</v>
      </c>
      <c r="I919" s="117" t="s">
        <v>3747</v>
      </c>
    </row>
    <row r="920" spans="1:9" x14ac:dyDescent="0.25">
      <c r="A920" s="117" t="s">
        <v>256</v>
      </c>
      <c r="B920" s="118">
        <v>10952</v>
      </c>
      <c r="C920" s="117" t="s">
        <v>3748</v>
      </c>
      <c r="D920" s="117" t="s">
        <v>5408</v>
      </c>
      <c r="E920" s="117" t="s">
        <v>3749</v>
      </c>
      <c r="F920" s="117" t="s">
        <v>171</v>
      </c>
      <c r="G920" s="117" t="s">
        <v>3750</v>
      </c>
      <c r="H920" s="117" t="s">
        <v>3751</v>
      </c>
      <c r="I920" s="117" t="s">
        <v>3752</v>
      </c>
    </row>
    <row r="921" spans="1:9" x14ac:dyDescent="0.25">
      <c r="A921" s="117" t="s">
        <v>256</v>
      </c>
      <c r="B921" s="118">
        <v>10953</v>
      </c>
      <c r="C921" s="117" t="s">
        <v>3753</v>
      </c>
      <c r="D921" s="117" t="s">
        <v>5614</v>
      </c>
      <c r="E921" s="117" t="s">
        <v>1659</v>
      </c>
      <c r="F921" s="117" t="s">
        <v>171</v>
      </c>
      <c r="G921" s="117" t="s">
        <v>1660</v>
      </c>
      <c r="H921" s="117" t="s">
        <v>3754</v>
      </c>
      <c r="I921" s="117" t="s">
        <v>3755</v>
      </c>
    </row>
    <row r="922" spans="1:9" x14ac:dyDescent="0.25">
      <c r="A922" s="117" t="s">
        <v>168</v>
      </c>
      <c r="B922" s="118">
        <v>10954</v>
      </c>
      <c r="C922" s="117" t="s">
        <v>3756</v>
      </c>
      <c r="D922" s="117" t="s">
        <v>7167</v>
      </c>
      <c r="E922" s="117" t="s">
        <v>3757</v>
      </c>
      <c r="F922" s="117" t="s">
        <v>171</v>
      </c>
      <c r="G922" s="117" t="s">
        <v>3758</v>
      </c>
      <c r="H922" s="117" t="s">
        <v>3759</v>
      </c>
      <c r="I922" s="117" t="s">
        <v>3760</v>
      </c>
    </row>
    <row r="923" spans="1:9" x14ac:dyDescent="0.25">
      <c r="A923" s="117" t="s">
        <v>168</v>
      </c>
      <c r="B923" s="118">
        <v>10955</v>
      </c>
      <c r="C923" s="117" t="s">
        <v>3761</v>
      </c>
      <c r="D923" s="117" t="s">
        <v>5502</v>
      </c>
      <c r="E923" s="117" t="s">
        <v>3762</v>
      </c>
      <c r="F923" s="117" t="s">
        <v>171</v>
      </c>
      <c r="G923" s="117" t="s">
        <v>845</v>
      </c>
      <c r="H923" s="117" t="s">
        <v>3763</v>
      </c>
      <c r="I923" s="117" t="s">
        <v>3764</v>
      </c>
    </row>
    <row r="924" spans="1:9" x14ac:dyDescent="0.25">
      <c r="A924" s="117" t="s">
        <v>168</v>
      </c>
      <c r="B924" s="118">
        <v>10956</v>
      </c>
      <c r="C924" s="117" t="s">
        <v>3765</v>
      </c>
      <c r="D924" s="117" t="s">
        <v>5974</v>
      </c>
      <c r="E924" s="117" t="s">
        <v>4838</v>
      </c>
      <c r="F924" s="117" t="s">
        <v>171</v>
      </c>
      <c r="G924" s="117" t="s">
        <v>3766</v>
      </c>
      <c r="H924" s="117" t="s">
        <v>3767</v>
      </c>
      <c r="I924" s="117" t="s">
        <v>3768</v>
      </c>
    </row>
    <row r="925" spans="1:9" x14ac:dyDescent="0.25">
      <c r="A925" s="117" t="s">
        <v>168</v>
      </c>
      <c r="B925" s="118">
        <v>10957</v>
      </c>
      <c r="C925" s="117" t="s">
        <v>3769</v>
      </c>
      <c r="D925" s="117" t="s">
        <v>5962</v>
      </c>
      <c r="E925" s="117" t="s">
        <v>3010</v>
      </c>
      <c r="F925" s="117" t="s">
        <v>171</v>
      </c>
      <c r="G925" s="117" t="s">
        <v>3770</v>
      </c>
      <c r="H925" s="117" t="s">
        <v>3771</v>
      </c>
      <c r="I925" s="117" t="s">
        <v>3772</v>
      </c>
    </row>
    <row r="926" spans="1:9" x14ac:dyDescent="0.25">
      <c r="A926" s="117" t="s">
        <v>168</v>
      </c>
      <c r="B926" s="118">
        <v>10958</v>
      </c>
      <c r="C926" s="117" t="s">
        <v>3773</v>
      </c>
      <c r="D926" s="117" t="s">
        <v>5937</v>
      </c>
      <c r="E926" s="117" t="s">
        <v>3774</v>
      </c>
      <c r="F926" s="117" t="s">
        <v>171</v>
      </c>
      <c r="G926" s="117" t="s">
        <v>3775</v>
      </c>
      <c r="H926" s="117" t="s">
        <v>3776</v>
      </c>
      <c r="I926" s="117" t="s">
        <v>3777</v>
      </c>
    </row>
    <row r="927" spans="1:9" x14ac:dyDescent="0.25">
      <c r="A927" s="117" t="s">
        <v>168</v>
      </c>
      <c r="B927" s="118">
        <v>10959</v>
      </c>
      <c r="C927" s="117" t="s">
        <v>3778</v>
      </c>
      <c r="D927" s="117" t="s">
        <v>5902</v>
      </c>
      <c r="E927" s="117" t="s">
        <v>3779</v>
      </c>
      <c r="F927" s="117" t="s">
        <v>171</v>
      </c>
      <c r="G927" s="117" t="s">
        <v>3780</v>
      </c>
      <c r="H927" s="117" t="s">
        <v>3781</v>
      </c>
      <c r="I927" s="117" t="s">
        <v>3782</v>
      </c>
    </row>
    <row r="928" spans="1:9" x14ac:dyDescent="0.25">
      <c r="A928" s="117" t="s">
        <v>168</v>
      </c>
      <c r="B928" s="118">
        <v>10960</v>
      </c>
      <c r="C928" s="117" t="s">
        <v>3783</v>
      </c>
      <c r="D928" s="117" t="s">
        <v>5836</v>
      </c>
      <c r="E928" s="117" t="s">
        <v>3784</v>
      </c>
      <c r="F928" s="117" t="s">
        <v>171</v>
      </c>
      <c r="G928" s="117" t="s">
        <v>3785</v>
      </c>
      <c r="H928" s="117" t="s">
        <v>3786</v>
      </c>
      <c r="I928" s="117" t="s">
        <v>3787</v>
      </c>
    </row>
    <row r="929" spans="1:9" x14ac:dyDescent="0.25">
      <c r="A929" s="117" t="s">
        <v>256</v>
      </c>
      <c r="B929" s="118">
        <v>10961</v>
      </c>
      <c r="C929" s="117" t="s">
        <v>3788</v>
      </c>
      <c r="D929" s="117" t="s">
        <v>5549</v>
      </c>
      <c r="E929" s="117" t="s">
        <v>3789</v>
      </c>
      <c r="F929" s="117" t="s">
        <v>171</v>
      </c>
      <c r="G929" s="117" t="s">
        <v>3790</v>
      </c>
      <c r="H929" s="117" t="s">
        <v>3791</v>
      </c>
      <c r="I929" s="117" t="s">
        <v>3792</v>
      </c>
    </row>
    <row r="930" spans="1:9" x14ac:dyDescent="0.25">
      <c r="A930" s="117" t="s">
        <v>256</v>
      </c>
      <c r="B930" s="118">
        <v>10962</v>
      </c>
      <c r="C930" s="117" t="s">
        <v>6939</v>
      </c>
      <c r="D930" s="117" t="s">
        <v>5735</v>
      </c>
      <c r="E930" s="117" t="s">
        <v>3793</v>
      </c>
      <c r="F930" s="117" t="s">
        <v>171</v>
      </c>
      <c r="G930" s="117" t="s">
        <v>3794</v>
      </c>
      <c r="H930" s="117" t="s">
        <v>3795</v>
      </c>
      <c r="I930" s="117" t="s">
        <v>4370</v>
      </c>
    </row>
    <row r="931" spans="1:9" x14ac:dyDescent="0.25">
      <c r="A931" s="117" t="s">
        <v>256</v>
      </c>
      <c r="B931" s="118">
        <v>10963</v>
      </c>
      <c r="C931" s="117" t="s">
        <v>3796</v>
      </c>
      <c r="D931" s="117" t="s">
        <v>5782</v>
      </c>
      <c r="E931" s="117" t="s">
        <v>3797</v>
      </c>
      <c r="F931" s="117" t="s">
        <v>171</v>
      </c>
      <c r="G931" s="117" t="s">
        <v>3798</v>
      </c>
      <c r="H931" s="117" t="s">
        <v>3799</v>
      </c>
      <c r="I931" s="117" t="s">
        <v>3800</v>
      </c>
    </row>
    <row r="932" spans="1:9" x14ac:dyDescent="0.25">
      <c r="A932" s="117" t="s">
        <v>168</v>
      </c>
      <c r="B932" s="118">
        <v>10964</v>
      </c>
      <c r="C932" s="117" t="s">
        <v>3801</v>
      </c>
      <c r="D932" s="117" t="s">
        <v>5958</v>
      </c>
      <c r="E932" s="117" t="s">
        <v>202</v>
      </c>
      <c r="F932" s="117" t="s">
        <v>171</v>
      </c>
      <c r="G932" s="117" t="s">
        <v>203</v>
      </c>
      <c r="H932" s="117" t="s">
        <v>3802</v>
      </c>
      <c r="I932" s="117" t="s">
        <v>3803</v>
      </c>
    </row>
    <row r="933" spans="1:9" x14ac:dyDescent="0.25">
      <c r="A933" s="117" t="s">
        <v>168</v>
      </c>
      <c r="B933" s="118">
        <v>10965</v>
      </c>
      <c r="C933" s="117" t="s">
        <v>3804</v>
      </c>
      <c r="D933" s="117" t="s">
        <v>6040</v>
      </c>
      <c r="E933" s="117" t="s">
        <v>3805</v>
      </c>
      <c r="F933" s="117" t="s">
        <v>171</v>
      </c>
      <c r="G933" s="117" t="s">
        <v>3806</v>
      </c>
      <c r="H933" s="117" t="s">
        <v>3807</v>
      </c>
      <c r="I933" s="117" t="s">
        <v>3808</v>
      </c>
    </row>
    <row r="934" spans="1:9" x14ac:dyDescent="0.25">
      <c r="A934" s="117" t="s">
        <v>168</v>
      </c>
      <c r="B934" s="118">
        <v>10966</v>
      </c>
      <c r="C934" s="117" t="s">
        <v>3809</v>
      </c>
      <c r="D934" s="117" t="s">
        <v>5192</v>
      </c>
      <c r="E934" s="117" t="s">
        <v>569</v>
      </c>
      <c r="F934" s="117" t="s">
        <v>171</v>
      </c>
      <c r="G934" s="117" t="s">
        <v>198</v>
      </c>
      <c r="H934" s="117" t="s">
        <v>3810</v>
      </c>
      <c r="I934" s="117" t="s">
        <v>3811</v>
      </c>
    </row>
    <row r="935" spans="1:9" x14ac:dyDescent="0.25">
      <c r="A935" s="117" t="s">
        <v>256</v>
      </c>
      <c r="B935" s="118">
        <v>10967</v>
      </c>
      <c r="C935" s="117" t="s">
        <v>136</v>
      </c>
      <c r="D935" s="117" t="s">
        <v>6207</v>
      </c>
      <c r="E935" s="117" t="s">
        <v>3812</v>
      </c>
      <c r="F935" s="117" t="s">
        <v>171</v>
      </c>
      <c r="G935" s="117" t="s">
        <v>3813</v>
      </c>
      <c r="H935" s="117" t="s">
        <v>4845</v>
      </c>
      <c r="I935" s="117" t="s">
        <v>3814</v>
      </c>
    </row>
    <row r="936" spans="1:9" x14ac:dyDescent="0.25">
      <c r="A936" s="117" t="s">
        <v>256</v>
      </c>
      <c r="B936" s="118">
        <v>10968</v>
      </c>
      <c r="C936" s="117" t="s">
        <v>3815</v>
      </c>
      <c r="D936" s="117" t="s">
        <v>5612</v>
      </c>
      <c r="E936" s="117" t="s">
        <v>3816</v>
      </c>
      <c r="F936" s="117" t="s">
        <v>171</v>
      </c>
      <c r="G936" s="117" t="s">
        <v>3817</v>
      </c>
      <c r="H936" s="117" t="s">
        <v>3818</v>
      </c>
      <c r="I936" s="117" t="s">
        <v>7168</v>
      </c>
    </row>
    <row r="937" spans="1:9" x14ac:dyDescent="0.25">
      <c r="A937" s="117" t="s">
        <v>168</v>
      </c>
      <c r="B937" s="118">
        <v>10969</v>
      </c>
      <c r="C937" s="117" t="s">
        <v>3819</v>
      </c>
      <c r="D937" s="117" t="s">
        <v>5704</v>
      </c>
      <c r="E937" s="117" t="s">
        <v>3820</v>
      </c>
      <c r="F937" s="117" t="s">
        <v>171</v>
      </c>
      <c r="G937" s="117" t="s">
        <v>7169</v>
      </c>
      <c r="H937" s="117" t="s">
        <v>3821</v>
      </c>
      <c r="I937" s="117" t="s">
        <v>3822</v>
      </c>
    </row>
    <row r="938" spans="1:9" x14ac:dyDescent="0.25">
      <c r="A938" s="117" t="s">
        <v>168</v>
      </c>
      <c r="B938" s="118">
        <v>10970</v>
      </c>
      <c r="C938" s="117" t="s">
        <v>3823</v>
      </c>
      <c r="D938" s="117" t="s">
        <v>6208</v>
      </c>
      <c r="E938" s="117" t="s">
        <v>3824</v>
      </c>
      <c r="F938" s="117" t="s">
        <v>171</v>
      </c>
      <c r="G938" s="117" t="s">
        <v>6240</v>
      </c>
      <c r="H938" s="117" t="s">
        <v>2674</v>
      </c>
      <c r="I938" s="117" t="s">
        <v>3825</v>
      </c>
    </row>
    <row r="939" spans="1:9" x14ac:dyDescent="0.25">
      <c r="A939" s="117" t="s">
        <v>168</v>
      </c>
      <c r="B939" s="118">
        <v>10971</v>
      </c>
      <c r="C939" s="117" t="s">
        <v>8854</v>
      </c>
      <c r="D939" s="117" t="s">
        <v>8855</v>
      </c>
      <c r="E939" s="117" t="s">
        <v>3826</v>
      </c>
      <c r="F939" s="117" t="s">
        <v>171</v>
      </c>
      <c r="G939" s="117" t="s">
        <v>3827</v>
      </c>
      <c r="H939" s="117" t="s">
        <v>382</v>
      </c>
      <c r="I939" s="117" t="s">
        <v>3828</v>
      </c>
    </row>
    <row r="940" spans="1:9" x14ac:dyDescent="0.25">
      <c r="A940" s="117" t="s">
        <v>256</v>
      </c>
      <c r="B940" s="118">
        <v>10972</v>
      </c>
      <c r="C940" s="117" t="s">
        <v>3829</v>
      </c>
      <c r="D940" s="117" t="s">
        <v>5610</v>
      </c>
      <c r="E940" s="117" t="s">
        <v>1911</v>
      </c>
      <c r="F940" s="117" t="s">
        <v>171</v>
      </c>
      <c r="G940" s="117" t="s">
        <v>1912</v>
      </c>
      <c r="H940" s="117" t="s">
        <v>3830</v>
      </c>
      <c r="I940" s="117" t="s">
        <v>3831</v>
      </c>
    </row>
    <row r="941" spans="1:9" x14ac:dyDescent="0.25">
      <c r="A941" s="117" t="s">
        <v>168</v>
      </c>
      <c r="B941" s="118">
        <v>10973</v>
      </c>
      <c r="C941" s="117" t="s">
        <v>3832</v>
      </c>
      <c r="D941" s="117" t="s">
        <v>5821</v>
      </c>
      <c r="E941" s="117" t="s">
        <v>3833</v>
      </c>
      <c r="F941" s="117" t="s">
        <v>171</v>
      </c>
      <c r="G941" s="117" t="s">
        <v>3834</v>
      </c>
      <c r="H941" s="117" t="s">
        <v>3835</v>
      </c>
      <c r="I941" s="117" t="s">
        <v>3836</v>
      </c>
    </row>
    <row r="942" spans="1:9" x14ac:dyDescent="0.25">
      <c r="A942" s="117" t="s">
        <v>168</v>
      </c>
      <c r="B942" s="118">
        <v>10974</v>
      </c>
      <c r="C942" s="117" t="s">
        <v>3837</v>
      </c>
      <c r="D942" s="117" t="s">
        <v>5244</v>
      </c>
      <c r="E942" s="117" t="s">
        <v>484</v>
      </c>
      <c r="F942" s="117" t="s">
        <v>171</v>
      </c>
      <c r="G942" s="117" t="s">
        <v>485</v>
      </c>
      <c r="H942" s="117" t="s">
        <v>3838</v>
      </c>
      <c r="I942" s="117" t="s">
        <v>3839</v>
      </c>
    </row>
    <row r="943" spans="1:9" x14ac:dyDescent="0.25">
      <c r="A943" s="117" t="s">
        <v>168</v>
      </c>
      <c r="B943" s="118">
        <v>10975</v>
      </c>
      <c r="C943" s="117" t="s">
        <v>3840</v>
      </c>
      <c r="D943" s="117" t="s">
        <v>5917</v>
      </c>
      <c r="E943" s="117" t="s">
        <v>3841</v>
      </c>
      <c r="F943" s="117" t="s">
        <v>171</v>
      </c>
      <c r="G943" s="117" t="s">
        <v>3842</v>
      </c>
      <c r="H943" s="117" t="s">
        <v>3843</v>
      </c>
      <c r="I943" s="117" t="s">
        <v>3844</v>
      </c>
    </row>
    <row r="944" spans="1:9" x14ac:dyDescent="0.25">
      <c r="A944" s="117" t="s">
        <v>256</v>
      </c>
      <c r="B944" s="118">
        <v>10976</v>
      </c>
      <c r="C944" s="117" t="s">
        <v>3845</v>
      </c>
      <c r="D944" s="117" t="s">
        <v>6209</v>
      </c>
      <c r="E944" s="117" t="s">
        <v>3846</v>
      </c>
      <c r="F944" s="117" t="s">
        <v>171</v>
      </c>
      <c r="G944" s="117" t="s">
        <v>6241</v>
      </c>
      <c r="H944" s="117" t="s">
        <v>3847</v>
      </c>
      <c r="I944" s="117" t="s">
        <v>3848</v>
      </c>
    </row>
    <row r="945" spans="1:9" x14ac:dyDescent="0.25">
      <c r="A945" s="117" t="s">
        <v>256</v>
      </c>
      <c r="B945" s="118">
        <v>10977</v>
      </c>
      <c r="C945" s="117" t="s">
        <v>3849</v>
      </c>
      <c r="D945" s="117" t="s">
        <v>5371</v>
      </c>
      <c r="E945" s="117" t="s">
        <v>398</v>
      </c>
      <c r="F945" s="117" t="s">
        <v>171</v>
      </c>
      <c r="G945" s="117" t="s">
        <v>399</v>
      </c>
      <c r="H945" s="117" t="s">
        <v>3850</v>
      </c>
      <c r="I945" s="117" t="s">
        <v>3851</v>
      </c>
    </row>
    <row r="946" spans="1:9" x14ac:dyDescent="0.25">
      <c r="A946" s="117" t="s">
        <v>256</v>
      </c>
      <c r="B946" s="118">
        <v>10978</v>
      </c>
      <c r="C946" s="117" t="s">
        <v>3852</v>
      </c>
      <c r="D946" s="117" t="s">
        <v>5399</v>
      </c>
      <c r="E946" s="117" t="s">
        <v>1479</v>
      </c>
      <c r="F946" s="117" t="s">
        <v>171</v>
      </c>
      <c r="G946" s="117" t="s">
        <v>1480</v>
      </c>
      <c r="H946" s="117" t="s">
        <v>3853</v>
      </c>
      <c r="I946" s="117" t="s">
        <v>3854</v>
      </c>
    </row>
    <row r="947" spans="1:9" x14ac:dyDescent="0.25">
      <c r="A947" s="117" t="s">
        <v>256</v>
      </c>
      <c r="B947" s="118">
        <v>10979</v>
      </c>
      <c r="C947" s="117" t="s">
        <v>6925</v>
      </c>
      <c r="D947" s="117" t="s">
        <v>7079</v>
      </c>
      <c r="E947" s="117" t="s">
        <v>2060</v>
      </c>
      <c r="F947" s="117" t="s">
        <v>171</v>
      </c>
      <c r="G947" s="117" t="s">
        <v>3687</v>
      </c>
      <c r="H947" s="117" t="s">
        <v>4351</v>
      </c>
      <c r="I947" s="117" t="s">
        <v>2402</v>
      </c>
    </row>
    <row r="948" spans="1:9" x14ac:dyDescent="0.25">
      <c r="A948" s="117" t="s">
        <v>168</v>
      </c>
      <c r="B948" s="118">
        <v>10980</v>
      </c>
      <c r="C948" s="117" t="s">
        <v>3855</v>
      </c>
      <c r="D948" s="117" t="s">
        <v>5774</v>
      </c>
      <c r="E948" s="117" t="s">
        <v>2722</v>
      </c>
      <c r="F948" s="117" t="s">
        <v>171</v>
      </c>
      <c r="G948" s="117" t="s">
        <v>2723</v>
      </c>
      <c r="H948" s="117" t="s">
        <v>3856</v>
      </c>
      <c r="I948" s="117" t="s">
        <v>3857</v>
      </c>
    </row>
    <row r="949" spans="1:9" x14ac:dyDescent="0.25">
      <c r="A949" s="117" t="s">
        <v>256</v>
      </c>
      <c r="B949" s="118">
        <v>10981</v>
      </c>
      <c r="C949" s="117" t="s">
        <v>3858</v>
      </c>
      <c r="D949" s="117" t="s">
        <v>5883</v>
      </c>
      <c r="E949" s="117" t="s">
        <v>1554</v>
      </c>
      <c r="F949" s="117" t="s">
        <v>171</v>
      </c>
      <c r="G949" s="117" t="s">
        <v>1555</v>
      </c>
      <c r="H949" s="117" t="s">
        <v>3859</v>
      </c>
      <c r="I949" s="117" t="s">
        <v>3860</v>
      </c>
    </row>
    <row r="950" spans="1:9" x14ac:dyDescent="0.25">
      <c r="A950" s="117" t="s">
        <v>168</v>
      </c>
      <c r="B950" s="118">
        <v>10982</v>
      </c>
      <c r="C950" s="117" t="s">
        <v>3861</v>
      </c>
      <c r="D950" s="117" t="s">
        <v>5828</v>
      </c>
      <c r="E950" s="117" t="s">
        <v>3862</v>
      </c>
      <c r="F950" s="117" t="s">
        <v>171</v>
      </c>
      <c r="G950" s="117" t="s">
        <v>3863</v>
      </c>
      <c r="H950" s="117" t="s">
        <v>3864</v>
      </c>
      <c r="I950" s="117" t="s">
        <v>3865</v>
      </c>
    </row>
    <row r="951" spans="1:9" x14ac:dyDescent="0.25">
      <c r="A951" s="117" t="s">
        <v>256</v>
      </c>
      <c r="B951" s="118">
        <v>10983</v>
      </c>
      <c r="C951" s="117" t="s">
        <v>3866</v>
      </c>
      <c r="D951" s="117" t="s">
        <v>5362</v>
      </c>
      <c r="E951" s="117" t="s">
        <v>3867</v>
      </c>
      <c r="F951" s="117" t="s">
        <v>171</v>
      </c>
      <c r="G951" s="117" t="s">
        <v>3868</v>
      </c>
      <c r="H951" s="117" t="s">
        <v>3869</v>
      </c>
      <c r="I951" s="117" t="s">
        <v>3870</v>
      </c>
    </row>
    <row r="952" spans="1:9" x14ac:dyDescent="0.25">
      <c r="A952" s="117" t="s">
        <v>256</v>
      </c>
      <c r="B952" s="118">
        <v>10984</v>
      </c>
      <c r="C952" s="117" t="s">
        <v>8344</v>
      </c>
      <c r="D952" s="117" t="s">
        <v>5355</v>
      </c>
      <c r="E952" s="117" t="s">
        <v>3812</v>
      </c>
      <c r="F952" s="117" t="s">
        <v>171</v>
      </c>
      <c r="G952" s="117" t="s">
        <v>3813</v>
      </c>
      <c r="H952" s="117" t="s">
        <v>8345</v>
      </c>
      <c r="I952" s="117" t="s">
        <v>3871</v>
      </c>
    </row>
    <row r="953" spans="1:9" x14ac:dyDescent="0.25">
      <c r="A953" s="117" t="s">
        <v>168</v>
      </c>
      <c r="B953" s="118">
        <v>10985</v>
      </c>
      <c r="C953" s="117" t="s">
        <v>3872</v>
      </c>
      <c r="D953" s="117" t="s">
        <v>6058</v>
      </c>
      <c r="E953" s="117" t="s">
        <v>3873</v>
      </c>
      <c r="F953" s="117" t="s">
        <v>171</v>
      </c>
      <c r="G953" s="117" t="s">
        <v>2276</v>
      </c>
      <c r="H953" s="117" t="s">
        <v>3874</v>
      </c>
      <c r="I953" s="117" t="s">
        <v>3875</v>
      </c>
    </row>
    <row r="954" spans="1:9" x14ac:dyDescent="0.25">
      <c r="A954" s="117" t="s">
        <v>168</v>
      </c>
      <c r="B954" s="118">
        <v>10987</v>
      </c>
      <c r="C954" s="117" t="s">
        <v>3879</v>
      </c>
      <c r="D954" s="117" t="s">
        <v>5608</v>
      </c>
      <c r="E954" s="117" t="s">
        <v>2624</v>
      </c>
      <c r="F954" s="117" t="s">
        <v>171</v>
      </c>
      <c r="G954" s="117" t="s">
        <v>3880</v>
      </c>
      <c r="H954" s="117" t="s">
        <v>3881</v>
      </c>
      <c r="I954" s="117" t="s">
        <v>3882</v>
      </c>
    </row>
    <row r="955" spans="1:9" x14ac:dyDescent="0.25">
      <c r="A955" s="117" t="s">
        <v>168</v>
      </c>
      <c r="B955" s="118">
        <v>10988</v>
      </c>
      <c r="C955" s="117" t="s">
        <v>3883</v>
      </c>
      <c r="D955" s="117" t="s">
        <v>5249</v>
      </c>
      <c r="E955" s="117" t="s">
        <v>1249</v>
      </c>
      <c r="F955" s="117" t="s">
        <v>171</v>
      </c>
      <c r="G955" s="117" t="s">
        <v>1250</v>
      </c>
      <c r="H955" s="117" t="s">
        <v>3884</v>
      </c>
      <c r="I955" s="117" t="s">
        <v>3885</v>
      </c>
    </row>
    <row r="956" spans="1:9" x14ac:dyDescent="0.25">
      <c r="A956" s="117" t="s">
        <v>256</v>
      </c>
      <c r="B956" s="118">
        <v>10989</v>
      </c>
      <c r="C956" s="117" t="s">
        <v>142</v>
      </c>
      <c r="D956" s="117" t="s">
        <v>5885</v>
      </c>
      <c r="E956" s="117" t="s">
        <v>3886</v>
      </c>
      <c r="F956" s="117" t="s">
        <v>171</v>
      </c>
      <c r="G956" s="117" t="s">
        <v>3887</v>
      </c>
      <c r="H956" s="117" t="s">
        <v>3888</v>
      </c>
      <c r="I956" s="117" t="s">
        <v>3889</v>
      </c>
    </row>
    <row r="957" spans="1:9" x14ac:dyDescent="0.25">
      <c r="A957" s="117" t="s">
        <v>168</v>
      </c>
      <c r="B957" s="118">
        <v>10990</v>
      </c>
      <c r="C957" s="117" t="s">
        <v>3890</v>
      </c>
      <c r="D957" s="117" t="s">
        <v>5815</v>
      </c>
      <c r="E957" s="117" t="s">
        <v>3282</v>
      </c>
      <c r="F957" s="117" t="s">
        <v>171</v>
      </c>
      <c r="G957" s="117" t="s">
        <v>3283</v>
      </c>
      <c r="H957" s="117" t="s">
        <v>3891</v>
      </c>
      <c r="I957" s="117" t="s">
        <v>3892</v>
      </c>
    </row>
    <row r="958" spans="1:9" x14ac:dyDescent="0.25">
      <c r="A958" s="117" t="s">
        <v>256</v>
      </c>
      <c r="B958" s="118">
        <v>10991</v>
      </c>
      <c r="C958" s="117" t="s">
        <v>135</v>
      </c>
      <c r="D958" s="117" t="s">
        <v>8895</v>
      </c>
      <c r="E958" s="117" t="s">
        <v>3893</v>
      </c>
      <c r="F958" s="117" t="s">
        <v>171</v>
      </c>
      <c r="G958" s="117" t="s">
        <v>3894</v>
      </c>
      <c r="H958" s="117" t="s">
        <v>3895</v>
      </c>
      <c r="I958" s="117" t="s">
        <v>3896</v>
      </c>
    </row>
    <row r="959" spans="1:9" x14ac:dyDescent="0.25">
      <c r="A959" s="117" t="s">
        <v>256</v>
      </c>
      <c r="B959" s="118">
        <v>10992</v>
      </c>
      <c r="C959" s="117" t="s">
        <v>3897</v>
      </c>
      <c r="D959" s="117" t="s">
        <v>6115</v>
      </c>
      <c r="E959" s="117" t="s">
        <v>524</v>
      </c>
      <c r="F959" s="117" t="s">
        <v>171</v>
      </c>
      <c r="G959" s="117" t="s">
        <v>1720</v>
      </c>
      <c r="H959" s="117" t="s">
        <v>3898</v>
      </c>
      <c r="I959" s="117" t="s">
        <v>3899</v>
      </c>
    </row>
    <row r="960" spans="1:9" x14ac:dyDescent="0.25">
      <c r="A960" s="117" t="s">
        <v>256</v>
      </c>
      <c r="B960" s="118">
        <v>10993</v>
      </c>
      <c r="C960" s="117" t="s">
        <v>3900</v>
      </c>
      <c r="D960" s="117" t="s">
        <v>5233</v>
      </c>
      <c r="E960" s="117" t="s">
        <v>398</v>
      </c>
      <c r="F960" s="117" t="s">
        <v>171</v>
      </c>
      <c r="G960" s="117" t="s">
        <v>399</v>
      </c>
      <c r="H960" s="117" t="s">
        <v>3901</v>
      </c>
      <c r="I960" s="117" t="s">
        <v>3902</v>
      </c>
    </row>
    <row r="961" spans="1:9" x14ac:dyDescent="0.25">
      <c r="A961" s="117" t="s">
        <v>256</v>
      </c>
      <c r="B961" s="118">
        <v>10994</v>
      </c>
      <c r="C961" s="117" t="s">
        <v>3903</v>
      </c>
      <c r="D961" s="117" t="s">
        <v>5805</v>
      </c>
      <c r="E961" s="117" t="s">
        <v>398</v>
      </c>
      <c r="F961" s="117" t="s">
        <v>171</v>
      </c>
      <c r="G961" s="117" t="s">
        <v>399</v>
      </c>
      <c r="H961" s="117" t="s">
        <v>3904</v>
      </c>
      <c r="I961" s="117" t="s">
        <v>3905</v>
      </c>
    </row>
    <row r="962" spans="1:9" x14ac:dyDescent="0.25">
      <c r="A962" s="117" t="s">
        <v>256</v>
      </c>
      <c r="B962" s="118">
        <v>10995</v>
      </c>
      <c r="C962" s="117" t="s">
        <v>3906</v>
      </c>
      <c r="D962" s="117" t="s">
        <v>6067</v>
      </c>
      <c r="E962" s="117" t="s">
        <v>3907</v>
      </c>
      <c r="F962" s="117" t="s">
        <v>171</v>
      </c>
      <c r="G962" s="117" t="s">
        <v>3908</v>
      </c>
      <c r="H962" s="117" t="s">
        <v>3909</v>
      </c>
      <c r="I962" s="117" t="s">
        <v>3910</v>
      </c>
    </row>
    <row r="963" spans="1:9" x14ac:dyDescent="0.25">
      <c r="A963" s="117" t="s">
        <v>168</v>
      </c>
      <c r="B963" s="118">
        <v>10996</v>
      </c>
      <c r="C963" s="117" t="s">
        <v>7170</v>
      </c>
      <c r="D963" s="117" t="s">
        <v>5924</v>
      </c>
      <c r="E963" s="117" t="s">
        <v>3911</v>
      </c>
      <c r="F963" s="117" t="s">
        <v>171</v>
      </c>
      <c r="G963" s="117" t="s">
        <v>3912</v>
      </c>
      <c r="H963" s="117" t="s">
        <v>3913</v>
      </c>
      <c r="I963" s="117" t="s">
        <v>3914</v>
      </c>
    </row>
    <row r="964" spans="1:9" x14ac:dyDescent="0.25">
      <c r="A964" s="117" t="s">
        <v>256</v>
      </c>
      <c r="B964" s="118">
        <v>10997</v>
      </c>
      <c r="C964" s="117" t="s">
        <v>3915</v>
      </c>
      <c r="D964" s="117" t="s">
        <v>5487</v>
      </c>
      <c r="E964" s="117" t="s">
        <v>3641</v>
      </c>
      <c r="F964" s="117" t="s">
        <v>171</v>
      </c>
      <c r="G964" s="117" t="s">
        <v>3642</v>
      </c>
      <c r="H964" s="117" t="s">
        <v>3916</v>
      </c>
      <c r="I964" s="117" t="s">
        <v>3917</v>
      </c>
    </row>
    <row r="965" spans="1:9" x14ac:dyDescent="0.25">
      <c r="A965" s="117" t="s">
        <v>256</v>
      </c>
      <c r="B965" s="118">
        <v>10998</v>
      </c>
      <c r="C965" s="117" t="s">
        <v>8134</v>
      </c>
      <c r="D965" s="117" t="s">
        <v>5236</v>
      </c>
      <c r="E965" s="117" t="s">
        <v>1454</v>
      </c>
      <c r="F965" s="117" t="s">
        <v>171</v>
      </c>
      <c r="G965" s="117" t="s">
        <v>1740</v>
      </c>
      <c r="H965" s="117" t="s">
        <v>8135</v>
      </c>
      <c r="I965" s="117" t="s">
        <v>3918</v>
      </c>
    </row>
    <row r="966" spans="1:9" x14ac:dyDescent="0.25">
      <c r="A966" s="117" t="s">
        <v>168</v>
      </c>
      <c r="B966" s="118">
        <v>10999</v>
      </c>
      <c r="C966" s="117" t="s">
        <v>3919</v>
      </c>
      <c r="D966" s="117" t="s">
        <v>6015</v>
      </c>
      <c r="E966" s="117" t="s">
        <v>403</v>
      </c>
      <c r="F966" s="117" t="s">
        <v>171</v>
      </c>
      <c r="G966" s="117" t="s">
        <v>198</v>
      </c>
      <c r="H966" s="117" t="s">
        <v>3920</v>
      </c>
      <c r="I966" s="117" t="s">
        <v>3921</v>
      </c>
    </row>
    <row r="967" spans="1:9" x14ac:dyDescent="0.25">
      <c r="A967" s="117" t="s">
        <v>168</v>
      </c>
      <c r="B967" s="118">
        <v>11000</v>
      </c>
      <c r="C967" s="117" t="s">
        <v>3922</v>
      </c>
      <c r="D967" s="117" t="s">
        <v>6143</v>
      </c>
      <c r="E967" s="117" t="s">
        <v>3923</v>
      </c>
      <c r="F967" s="117" t="s">
        <v>171</v>
      </c>
      <c r="G967" s="117" t="s">
        <v>3924</v>
      </c>
      <c r="H967" s="117" t="s">
        <v>3925</v>
      </c>
      <c r="I967" s="117" t="s">
        <v>3926</v>
      </c>
    </row>
    <row r="968" spans="1:9" x14ac:dyDescent="0.25">
      <c r="A968" s="117" t="s">
        <v>256</v>
      </c>
      <c r="B968" s="118">
        <v>11001</v>
      </c>
      <c r="C968" s="117" t="s">
        <v>3927</v>
      </c>
      <c r="D968" s="117" t="s">
        <v>6045</v>
      </c>
      <c r="E968" s="117" t="s">
        <v>3928</v>
      </c>
      <c r="F968" s="117" t="s">
        <v>171</v>
      </c>
      <c r="G968" s="117" t="s">
        <v>3929</v>
      </c>
      <c r="H968" s="117" t="s">
        <v>7171</v>
      </c>
      <c r="I968" s="117" t="s">
        <v>3930</v>
      </c>
    </row>
    <row r="969" spans="1:9" x14ac:dyDescent="0.25">
      <c r="A969" s="117" t="s">
        <v>168</v>
      </c>
      <c r="B969" s="118">
        <v>11002</v>
      </c>
      <c r="C969" s="117" t="s">
        <v>3931</v>
      </c>
      <c r="D969" s="117" t="s">
        <v>6042</v>
      </c>
      <c r="E969" s="117" t="s">
        <v>3932</v>
      </c>
      <c r="F969" s="117" t="s">
        <v>171</v>
      </c>
      <c r="G969" s="117" t="s">
        <v>3933</v>
      </c>
      <c r="H969" s="117" t="s">
        <v>3934</v>
      </c>
      <c r="I969" s="117" t="s">
        <v>3935</v>
      </c>
    </row>
    <row r="970" spans="1:9" x14ac:dyDescent="0.25">
      <c r="A970" s="117" t="s">
        <v>256</v>
      </c>
      <c r="B970" s="118">
        <v>11003</v>
      </c>
      <c r="C970" s="117" t="s">
        <v>3936</v>
      </c>
      <c r="D970" s="117" t="s">
        <v>5254</v>
      </c>
      <c r="E970" s="117" t="s">
        <v>1491</v>
      </c>
      <c r="F970" s="117" t="s">
        <v>171</v>
      </c>
      <c r="G970" s="117" t="s">
        <v>816</v>
      </c>
      <c r="H970" s="117" t="s">
        <v>3937</v>
      </c>
      <c r="I970" s="117" t="s">
        <v>3938</v>
      </c>
    </row>
    <row r="971" spans="1:9" x14ac:dyDescent="0.25">
      <c r="A971" s="117" t="s">
        <v>256</v>
      </c>
      <c r="B971" s="118">
        <v>11004</v>
      </c>
      <c r="C971" s="117" t="s">
        <v>3939</v>
      </c>
      <c r="D971" s="117" t="s">
        <v>5623</v>
      </c>
      <c r="E971" s="117" t="s">
        <v>3940</v>
      </c>
      <c r="F971" s="117" t="s">
        <v>171</v>
      </c>
      <c r="G971" s="117" t="s">
        <v>3941</v>
      </c>
      <c r="H971" s="117" t="s">
        <v>3942</v>
      </c>
      <c r="I971" s="117" t="s">
        <v>3943</v>
      </c>
    </row>
    <row r="972" spans="1:9" x14ac:dyDescent="0.25">
      <c r="A972" s="117" t="s">
        <v>256</v>
      </c>
      <c r="B972" s="118">
        <v>11005</v>
      </c>
      <c r="C972" s="117" t="s">
        <v>4586</v>
      </c>
      <c r="D972" s="117" t="s">
        <v>5547</v>
      </c>
      <c r="E972" s="117" t="s">
        <v>3944</v>
      </c>
      <c r="F972" s="117" t="s">
        <v>171</v>
      </c>
      <c r="G972" s="117" t="s">
        <v>3945</v>
      </c>
      <c r="H972" s="117" t="s">
        <v>4602</v>
      </c>
      <c r="I972" s="117" t="s">
        <v>3946</v>
      </c>
    </row>
    <row r="973" spans="1:9" x14ac:dyDescent="0.25">
      <c r="A973" s="117" t="s">
        <v>256</v>
      </c>
      <c r="B973" s="118">
        <v>11006</v>
      </c>
      <c r="C973" s="117" t="s">
        <v>3947</v>
      </c>
      <c r="D973" s="117" t="s">
        <v>5991</v>
      </c>
      <c r="E973" s="117" t="s">
        <v>3948</v>
      </c>
      <c r="F973" s="117" t="s">
        <v>171</v>
      </c>
      <c r="G973" s="117" t="s">
        <v>3949</v>
      </c>
      <c r="H973" s="117" t="s">
        <v>3950</v>
      </c>
      <c r="I973" s="117" t="s">
        <v>3951</v>
      </c>
    </row>
    <row r="974" spans="1:9" x14ac:dyDescent="0.25">
      <c r="A974" s="117" t="s">
        <v>168</v>
      </c>
      <c r="B974" s="118">
        <v>11007</v>
      </c>
      <c r="C974" s="117" t="s">
        <v>3952</v>
      </c>
      <c r="D974" s="117" t="s">
        <v>5868</v>
      </c>
      <c r="E974" s="117" t="s">
        <v>3953</v>
      </c>
      <c r="F974" s="117" t="s">
        <v>171</v>
      </c>
      <c r="G974" s="117" t="s">
        <v>3954</v>
      </c>
      <c r="H974" s="117" t="s">
        <v>8044</v>
      </c>
      <c r="I974" s="117" t="s">
        <v>3955</v>
      </c>
    </row>
    <row r="975" spans="1:9" x14ac:dyDescent="0.25">
      <c r="A975" s="117" t="s">
        <v>168</v>
      </c>
      <c r="B975" s="118">
        <v>11008</v>
      </c>
      <c r="C975" s="117" t="s">
        <v>3956</v>
      </c>
      <c r="D975" s="117" t="s">
        <v>5492</v>
      </c>
      <c r="E975" s="117" t="s">
        <v>3957</v>
      </c>
      <c r="F975" s="117" t="s">
        <v>171</v>
      </c>
      <c r="G975" s="117" t="s">
        <v>3958</v>
      </c>
      <c r="H975" s="117" t="s">
        <v>3959</v>
      </c>
      <c r="I975" s="117" t="s">
        <v>3960</v>
      </c>
    </row>
    <row r="976" spans="1:9" x14ac:dyDescent="0.25">
      <c r="A976" s="117" t="s">
        <v>256</v>
      </c>
      <c r="B976" s="118">
        <v>11009</v>
      </c>
      <c r="C976" s="117" t="s">
        <v>3961</v>
      </c>
      <c r="D976" s="117" t="s">
        <v>5822</v>
      </c>
      <c r="E976" s="117" t="s">
        <v>3962</v>
      </c>
      <c r="F976" s="117" t="s">
        <v>171</v>
      </c>
      <c r="G976" s="117" t="s">
        <v>3963</v>
      </c>
      <c r="H976" s="117" t="s">
        <v>3964</v>
      </c>
      <c r="I976" s="117" t="s">
        <v>3965</v>
      </c>
    </row>
    <row r="977" spans="1:9" x14ac:dyDescent="0.25">
      <c r="A977" s="117" t="s">
        <v>168</v>
      </c>
      <c r="B977" s="118">
        <v>11010</v>
      </c>
      <c r="C977" s="117" t="s">
        <v>3966</v>
      </c>
      <c r="D977" s="117" t="s">
        <v>5468</v>
      </c>
      <c r="E977" s="117" t="s">
        <v>1036</v>
      </c>
      <c r="F977" s="117" t="s">
        <v>171</v>
      </c>
      <c r="G977" s="117" t="s">
        <v>1037</v>
      </c>
      <c r="H977" s="117" t="s">
        <v>3967</v>
      </c>
      <c r="I977" s="117" t="s">
        <v>3968</v>
      </c>
    </row>
    <row r="978" spans="1:9" x14ac:dyDescent="0.25">
      <c r="A978" s="117" t="s">
        <v>256</v>
      </c>
      <c r="B978" s="118">
        <v>11011</v>
      </c>
      <c r="C978" s="117" t="s">
        <v>3969</v>
      </c>
      <c r="D978" s="117" t="s">
        <v>6210</v>
      </c>
      <c r="E978" s="117" t="s">
        <v>1865</v>
      </c>
      <c r="F978" s="117" t="s">
        <v>171</v>
      </c>
      <c r="G978" s="117" t="s">
        <v>1866</v>
      </c>
      <c r="H978" s="117" t="s">
        <v>8437</v>
      </c>
      <c r="I978" s="117" t="s">
        <v>3970</v>
      </c>
    </row>
    <row r="979" spans="1:9" x14ac:dyDescent="0.25">
      <c r="A979" s="117" t="s">
        <v>168</v>
      </c>
      <c r="B979" s="118">
        <v>11012</v>
      </c>
      <c r="C979" s="117" t="s">
        <v>3971</v>
      </c>
      <c r="D979" s="117" t="s">
        <v>5570</v>
      </c>
      <c r="E979" s="117" t="s">
        <v>3972</v>
      </c>
      <c r="F979" s="117" t="s">
        <v>171</v>
      </c>
      <c r="G979" s="117" t="s">
        <v>3973</v>
      </c>
      <c r="H979" s="117" t="s">
        <v>3974</v>
      </c>
      <c r="I979" s="117" t="s">
        <v>3975</v>
      </c>
    </row>
    <row r="980" spans="1:9" x14ac:dyDescent="0.25">
      <c r="A980" s="117" t="s">
        <v>168</v>
      </c>
      <c r="B980" s="118">
        <v>11013</v>
      </c>
      <c r="C980" s="117" t="s">
        <v>3976</v>
      </c>
      <c r="D980" s="117" t="s">
        <v>5631</v>
      </c>
      <c r="E980" s="117" t="s">
        <v>3977</v>
      </c>
      <c r="F980" s="117" t="s">
        <v>171</v>
      </c>
      <c r="G980" s="117" t="s">
        <v>3978</v>
      </c>
      <c r="H980" s="117" t="s">
        <v>3979</v>
      </c>
      <c r="I980" s="117" t="s">
        <v>3980</v>
      </c>
    </row>
    <row r="981" spans="1:9" x14ac:dyDescent="0.25">
      <c r="A981" s="117" t="s">
        <v>168</v>
      </c>
      <c r="B981" s="118">
        <v>11014</v>
      </c>
      <c r="C981" s="117" t="s">
        <v>141</v>
      </c>
      <c r="D981" s="117" t="s">
        <v>5867</v>
      </c>
      <c r="E981" s="117" t="s">
        <v>3981</v>
      </c>
      <c r="F981" s="117" t="s">
        <v>171</v>
      </c>
      <c r="G981" s="117" t="s">
        <v>216</v>
      </c>
      <c r="H981" s="117" t="s">
        <v>3982</v>
      </c>
      <c r="I981" s="117" t="s">
        <v>3983</v>
      </c>
    </row>
    <row r="982" spans="1:9" x14ac:dyDescent="0.25">
      <c r="A982" s="117" t="s">
        <v>168</v>
      </c>
      <c r="B982" s="118">
        <v>11015</v>
      </c>
      <c r="C982" s="117" t="s">
        <v>3984</v>
      </c>
      <c r="D982" s="117" t="s">
        <v>5571</v>
      </c>
      <c r="E982" s="117" t="s">
        <v>3985</v>
      </c>
      <c r="F982" s="117" t="s">
        <v>171</v>
      </c>
      <c r="G982" s="117" t="s">
        <v>3986</v>
      </c>
      <c r="H982" s="117" t="s">
        <v>3987</v>
      </c>
      <c r="I982" s="117" t="s">
        <v>3988</v>
      </c>
    </row>
    <row r="983" spans="1:9" x14ac:dyDescent="0.25">
      <c r="A983" s="117" t="s">
        <v>256</v>
      </c>
      <c r="B983" s="118">
        <v>11016</v>
      </c>
      <c r="C983" s="117" t="s">
        <v>3989</v>
      </c>
      <c r="D983" s="117" t="s">
        <v>5255</v>
      </c>
      <c r="E983" s="117" t="s">
        <v>3738</v>
      </c>
      <c r="F983" s="117" t="s">
        <v>171</v>
      </c>
      <c r="G983" s="117" t="s">
        <v>3739</v>
      </c>
      <c r="H983" s="117" t="s">
        <v>3990</v>
      </c>
      <c r="I983" s="117" t="s">
        <v>3991</v>
      </c>
    </row>
    <row r="984" spans="1:9" x14ac:dyDescent="0.25">
      <c r="A984" s="117" t="s">
        <v>256</v>
      </c>
      <c r="B984" s="118">
        <v>11017</v>
      </c>
      <c r="C984" s="117" t="s">
        <v>3992</v>
      </c>
      <c r="D984" s="117" t="s">
        <v>5678</v>
      </c>
      <c r="E984" s="117" t="s">
        <v>3993</v>
      </c>
      <c r="F984" s="117" t="s">
        <v>171</v>
      </c>
      <c r="G984" s="117" t="s">
        <v>3994</v>
      </c>
      <c r="H984" s="117" t="s">
        <v>3995</v>
      </c>
      <c r="I984" s="117" t="s">
        <v>3996</v>
      </c>
    </row>
    <row r="985" spans="1:9" x14ac:dyDescent="0.25">
      <c r="A985" s="117" t="s">
        <v>168</v>
      </c>
      <c r="B985" s="118">
        <v>11018</v>
      </c>
      <c r="C985" s="117" t="s">
        <v>8888</v>
      </c>
      <c r="D985" s="117" t="s">
        <v>8889</v>
      </c>
      <c r="E985" s="117" t="s">
        <v>8890</v>
      </c>
      <c r="F985" s="117" t="s">
        <v>171</v>
      </c>
      <c r="G985" s="117" t="s">
        <v>8891</v>
      </c>
      <c r="H985" s="117" t="s">
        <v>8892</v>
      </c>
      <c r="I985" s="117" t="s">
        <v>8893</v>
      </c>
    </row>
    <row r="986" spans="1:9" x14ac:dyDescent="0.25">
      <c r="A986" s="117" t="s">
        <v>168</v>
      </c>
      <c r="B986" s="118">
        <v>11019</v>
      </c>
      <c r="C986" s="117" t="s">
        <v>4001</v>
      </c>
      <c r="D986" s="117" t="s">
        <v>5638</v>
      </c>
      <c r="E986" s="117" t="s">
        <v>4002</v>
      </c>
      <c r="F986" s="117" t="s">
        <v>171</v>
      </c>
      <c r="G986" s="117" t="s">
        <v>4003</v>
      </c>
      <c r="H986" s="117" t="s">
        <v>4004</v>
      </c>
      <c r="I986" s="117" t="s">
        <v>4005</v>
      </c>
    </row>
    <row r="987" spans="1:9" x14ac:dyDescent="0.25">
      <c r="A987" s="117" t="s">
        <v>168</v>
      </c>
      <c r="B987" s="118">
        <v>11020</v>
      </c>
      <c r="C987" s="117" t="s">
        <v>4006</v>
      </c>
      <c r="D987" s="117" t="s">
        <v>5939</v>
      </c>
      <c r="E987" s="117" t="s">
        <v>4007</v>
      </c>
      <c r="F987" s="117" t="s">
        <v>171</v>
      </c>
      <c r="G987" s="117" t="s">
        <v>4008</v>
      </c>
      <c r="H987" s="117" t="s">
        <v>4009</v>
      </c>
      <c r="I987" s="117" t="s">
        <v>4010</v>
      </c>
    </row>
    <row r="988" spans="1:9" x14ac:dyDescent="0.25">
      <c r="A988" s="117" t="s">
        <v>256</v>
      </c>
      <c r="B988" s="118">
        <v>11021</v>
      </c>
      <c r="C988" s="117" t="s">
        <v>4011</v>
      </c>
      <c r="D988" s="117" t="s">
        <v>5379</v>
      </c>
      <c r="E988" s="117" t="s">
        <v>398</v>
      </c>
      <c r="F988" s="117" t="s">
        <v>171</v>
      </c>
      <c r="G988" s="117" t="s">
        <v>399</v>
      </c>
      <c r="H988" s="117" t="s">
        <v>4012</v>
      </c>
      <c r="I988" s="117" t="s">
        <v>4013</v>
      </c>
    </row>
    <row r="989" spans="1:9" x14ac:dyDescent="0.25">
      <c r="A989" s="117" t="s">
        <v>168</v>
      </c>
      <c r="B989" s="118">
        <v>11022</v>
      </c>
      <c r="C989" s="117" t="s">
        <v>4014</v>
      </c>
      <c r="D989" s="117" t="s">
        <v>5932</v>
      </c>
      <c r="E989" s="117" t="s">
        <v>4015</v>
      </c>
      <c r="F989" s="117" t="s">
        <v>171</v>
      </c>
      <c r="G989" s="117" t="s">
        <v>4016</v>
      </c>
      <c r="H989" s="117" t="s">
        <v>4017</v>
      </c>
      <c r="I989" s="117" t="s">
        <v>4018</v>
      </c>
    </row>
    <row r="990" spans="1:9" x14ac:dyDescent="0.25">
      <c r="A990" s="117" t="s">
        <v>168</v>
      </c>
      <c r="B990" s="118">
        <v>11023</v>
      </c>
      <c r="C990" s="117" t="s">
        <v>4019</v>
      </c>
      <c r="D990" s="117" t="s">
        <v>5519</v>
      </c>
      <c r="E990" s="117" t="s">
        <v>220</v>
      </c>
      <c r="F990" s="117" t="s">
        <v>171</v>
      </c>
      <c r="G990" s="117" t="s">
        <v>221</v>
      </c>
      <c r="H990" s="117" t="s">
        <v>4020</v>
      </c>
      <c r="I990" s="117" t="s">
        <v>4021</v>
      </c>
    </row>
    <row r="991" spans="1:9" x14ac:dyDescent="0.25">
      <c r="A991" s="117" t="s">
        <v>256</v>
      </c>
      <c r="B991" s="118">
        <v>11024</v>
      </c>
      <c r="C991" s="117" t="s">
        <v>4022</v>
      </c>
      <c r="D991" s="117" t="s">
        <v>5611</v>
      </c>
      <c r="E991" s="117" t="s">
        <v>1956</v>
      </c>
      <c r="F991" s="117" t="s">
        <v>171</v>
      </c>
      <c r="G991" s="117" t="s">
        <v>1957</v>
      </c>
      <c r="H991" s="117" t="s">
        <v>4023</v>
      </c>
      <c r="I991" s="117" t="s">
        <v>4024</v>
      </c>
    </row>
    <row r="992" spans="1:9" x14ac:dyDescent="0.25">
      <c r="A992" s="117" t="s">
        <v>256</v>
      </c>
      <c r="B992" s="118">
        <v>11025</v>
      </c>
      <c r="C992" s="117" t="s">
        <v>4025</v>
      </c>
      <c r="D992" s="117" t="s">
        <v>6072</v>
      </c>
      <c r="E992" s="117" t="s">
        <v>524</v>
      </c>
      <c r="F992" s="117" t="s">
        <v>171</v>
      </c>
      <c r="G992" s="117" t="s">
        <v>1720</v>
      </c>
      <c r="H992" s="117" t="s">
        <v>4026</v>
      </c>
      <c r="I992" s="117" t="s">
        <v>4027</v>
      </c>
    </row>
    <row r="993" spans="1:9" x14ac:dyDescent="0.25">
      <c r="A993" s="117" t="s">
        <v>256</v>
      </c>
      <c r="B993" s="118">
        <v>11026</v>
      </c>
      <c r="C993" s="117" t="s">
        <v>4028</v>
      </c>
      <c r="D993" s="117" t="s">
        <v>5389</v>
      </c>
      <c r="E993" s="117" t="s">
        <v>1297</v>
      </c>
      <c r="F993" s="117" t="s">
        <v>171</v>
      </c>
      <c r="G993" s="117" t="s">
        <v>1298</v>
      </c>
      <c r="H993" s="117" t="s">
        <v>4029</v>
      </c>
      <c r="I993" s="117" t="s">
        <v>4030</v>
      </c>
    </row>
    <row r="994" spans="1:9" x14ac:dyDescent="0.25">
      <c r="A994" s="117" t="s">
        <v>256</v>
      </c>
      <c r="B994" s="118">
        <v>11027</v>
      </c>
      <c r="C994" s="117" t="s">
        <v>4031</v>
      </c>
      <c r="D994" s="117" t="s">
        <v>5319</v>
      </c>
      <c r="E994" s="117" t="s">
        <v>317</v>
      </c>
      <c r="F994" s="117" t="s">
        <v>171</v>
      </c>
      <c r="G994" s="117" t="s">
        <v>318</v>
      </c>
      <c r="H994" s="117" t="s">
        <v>4032</v>
      </c>
      <c r="I994" s="117" t="s">
        <v>4033</v>
      </c>
    </row>
    <row r="995" spans="1:9" x14ac:dyDescent="0.25">
      <c r="A995" s="117" t="s">
        <v>168</v>
      </c>
      <c r="B995" s="118">
        <v>11028</v>
      </c>
      <c r="C995" s="117" t="s">
        <v>4034</v>
      </c>
      <c r="D995" s="117" t="s">
        <v>6070</v>
      </c>
      <c r="E995" s="117" t="s">
        <v>2901</v>
      </c>
      <c r="F995" s="117" t="s">
        <v>171</v>
      </c>
      <c r="G995" s="117" t="s">
        <v>4035</v>
      </c>
      <c r="H995" s="117" t="s">
        <v>4036</v>
      </c>
      <c r="I995" s="117" t="s">
        <v>4037</v>
      </c>
    </row>
    <row r="996" spans="1:9" x14ac:dyDescent="0.25">
      <c r="A996" s="117" t="s">
        <v>168</v>
      </c>
      <c r="B996" s="118">
        <v>11029</v>
      </c>
      <c r="C996" s="117" t="s">
        <v>4038</v>
      </c>
      <c r="D996" s="117" t="s">
        <v>5438</v>
      </c>
      <c r="E996" s="117" t="s">
        <v>263</v>
      </c>
      <c r="F996" s="117" t="s">
        <v>171</v>
      </c>
      <c r="G996" s="117" t="s">
        <v>264</v>
      </c>
      <c r="H996" s="117" t="s">
        <v>4039</v>
      </c>
      <c r="I996" s="117" t="s">
        <v>4040</v>
      </c>
    </row>
    <row r="997" spans="1:9" x14ac:dyDescent="0.25">
      <c r="A997" s="117" t="s">
        <v>256</v>
      </c>
      <c r="B997" s="118">
        <v>11030</v>
      </c>
      <c r="C997" s="117" t="s">
        <v>4041</v>
      </c>
      <c r="D997" s="117" t="s">
        <v>5452</v>
      </c>
      <c r="E997" s="117" t="s">
        <v>4042</v>
      </c>
      <c r="F997" s="117" t="s">
        <v>171</v>
      </c>
      <c r="G997" s="117" t="s">
        <v>4043</v>
      </c>
      <c r="H997" s="117" t="s">
        <v>4044</v>
      </c>
      <c r="I997" s="117" t="s">
        <v>4045</v>
      </c>
    </row>
    <row r="998" spans="1:9" x14ac:dyDescent="0.25">
      <c r="A998" s="117" t="s">
        <v>256</v>
      </c>
      <c r="B998" s="118">
        <v>11031</v>
      </c>
      <c r="C998" s="117" t="s">
        <v>4046</v>
      </c>
      <c r="D998" s="117" t="s">
        <v>5760</v>
      </c>
      <c r="E998" s="117" t="s">
        <v>2064</v>
      </c>
      <c r="F998" s="117" t="s">
        <v>171</v>
      </c>
      <c r="G998" s="117" t="s">
        <v>2065</v>
      </c>
      <c r="H998" s="117" t="s">
        <v>4047</v>
      </c>
      <c r="I998" s="117" t="s">
        <v>4048</v>
      </c>
    </row>
    <row r="999" spans="1:9" x14ac:dyDescent="0.25">
      <c r="A999" s="117" t="s">
        <v>168</v>
      </c>
      <c r="B999" s="118">
        <v>11032</v>
      </c>
      <c r="C999" s="117" t="s">
        <v>4049</v>
      </c>
      <c r="D999" s="117" t="s">
        <v>6122</v>
      </c>
      <c r="E999" s="117" t="s">
        <v>961</v>
      </c>
      <c r="F999" s="117" t="s">
        <v>171</v>
      </c>
      <c r="G999" s="117" t="s">
        <v>962</v>
      </c>
      <c r="H999" s="117" t="s">
        <v>4050</v>
      </c>
      <c r="I999" s="117" t="s">
        <v>4051</v>
      </c>
    </row>
    <row r="1000" spans="1:9" x14ac:dyDescent="0.25">
      <c r="A1000" s="117" t="s">
        <v>168</v>
      </c>
      <c r="B1000" s="118">
        <v>11033</v>
      </c>
      <c r="C1000" s="117" t="s">
        <v>4052</v>
      </c>
      <c r="D1000" s="117" t="s">
        <v>5422</v>
      </c>
      <c r="E1000" s="117" t="s">
        <v>2886</v>
      </c>
      <c r="F1000" s="117" t="s">
        <v>171</v>
      </c>
      <c r="G1000" s="117" t="s">
        <v>2887</v>
      </c>
      <c r="H1000" s="117" t="s">
        <v>4053</v>
      </c>
      <c r="I1000" s="117" t="s">
        <v>4054</v>
      </c>
    </row>
    <row r="1001" spans="1:9" x14ac:dyDescent="0.25">
      <c r="A1001" s="117" t="s">
        <v>168</v>
      </c>
      <c r="B1001" s="118">
        <v>11034</v>
      </c>
      <c r="C1001" s="117" t="s">
        <v>4055</v>
      </c>
      <c r="D1001" s="117" t="s">
        <v>5723</v>
      </c>
      <c r="E1001" s="117" t="s">
        <v>4056</v>
      </c>
      <c r="F1001" s="117" t="s">
        <v>171</v>
      </c>
      <c r="G1001" s="117" t="s">
        <v>4057</v>
      </c>
      <c r="H1001" s="117" t="s">
        <v>4058</v>
      </c>
      <c r="I1001" s="117" t="s">
        <v>4059</v>
      </c>
    </row>
    <row r="1002" spans="1:9" x14ac:dyDescent="0.25">
      <c r="A1002" s="117" t="s">
        <v>168</v>
      </c>
      <c r="B1002" s="118">
        <v>11035</v>
      </c>
      <c r="C1002" s="117" t="s">
        <v>4060</v>
      </c>
      <c r="D1002" s="117" t="s">
        <v>6001</v>
      </c>
      <c r="E1002" s="117" t="s">
        <v>4613</v>
      </c>
      <c r="F1002" s="117" t="s">
        <v>171</v>
      </c>
      <c r="G1002" s="117" t="s">
        <v>4614</v>
      </c>
      <c r="H1002" s="117" t="s">
        <v>4615</v>
      </c>
      <c r="I1002" s="117" t="s">
        <v>4061</v>
      </c>
    </row>
    <row r="1003" spans="1:9" x14ac:dyDescent="0.25">
      <c r="A1003" s="117" t="s">
        <v>168</v>
      </c>
      <c r="B1003" s="118">
        <v>11036</v>
      </c>
      <c r="C1003" s="117" t="s">
        <v>4062</v>
      </c>
      <c r="D1003" s="117" t="s">
        <v>12</v>
      </c>
      <c r="E1003" s="117" t="s">
        <v>4063</v>
      </c>
      <c r="F1003" s="117" t="s">
        <v>171</v>
      </c>
      <c r="G1003" s="117" t="s">
        <v>589</v>
      </c>
      <c r="H1003" s="117" t="s">
        <v>4064</v>
      </c>
      <c r="I1003" s="117" t="s">
        <v>4065</v>
      </c>
    </row>
    <row r="1004" spans="1:9" x14ac:dyDescent="0.25">
      <c r="A1004" s="117" t="s">
        <v>168</v>
      </c>
      <c r="B1004" s="118">
        <v>11037</v>
      </c>
      <c r="C1004" s="117" t="s">
        <v>4066</v>
      </c>
      <c r="D1004" s="117" t="s">
        <v>5941</v>
      </c>
      <c r="E1004" s="117" t="s">
        <v>4067</v>
      </c>
      <c r="F1004" s="117" t="s">
        <v>171</v>
      </c>
      <c r="G1004" s="117" t="s">
        <v>4068</v>
      </c>
      <c r="H1004" s="117" t="s">
        <v>4069</v>
      </c>
      <c r="I1004" s="117" t="s">
        <v>4070</v>
      </c>
    </row>
    <row r="1005" spans="1:9" x14ac:dyDescent="0.25">
      <c r="A1005" s="117" t="s">
        <v>168</v>
      </c>
      <c r="B1005" s="118">
        <v>11038</v>
      </c>
      <c r="C1005" s="117" t="s">
        <v>4071</v>
      </c>
      <c r="D1005" s="117" t="s">
        <v>5578</v>
      </c>
      <c r="E1005" s="117" t="s">
        <v>1029</v>
      </c>
      <c r="F1005" s="117" t="s">
        <v>171</v>
      </c>
      <c r="G1005" s="117" t="s">
        <v>1030</v>
      </c>
      <c r="H1005" s="117" t="s">
        <v>4072</v>
      </c>
      <c r="I1005" s="117" t="s">
        <v>4073</v>
      </c>
    </row>
    <row r="1006" spans="1:9" x14ac:dyDescent="0.25">
      <c r="A1006" s="117" t="s">
        <v>168</v>
      </c>
      <c r="B1006" s="118">
        <v>11039</v>
      </c>
      <c r="C1006" s="117" t="s">
        <v>4074</v>
      </c>
      <c r="D1006" s="117" t="s">
        <v>5555</v>
      </c>
      <c r="E1006" s="117" t="s">
        <v>4075</v>
      </c>
      <c r="F1006" s="117" t="s">
        <v>171</v>
      </c>
      <c r="G1006" s="117" t="s">
        <v>4076</v>
      </c>
      <c r="H1006" s="117" t="s">
        <v>4077</v>
      </c>
      <c r="I1006" s="117" t="s">
        <v>4078</v>
      </c>
    </row>
    <row r="1007" spans="1:9" x14ac:dyDescent="0.25">
      <c r="A1007" s="117" t="s">
        <v>168</v>
      </c>
      <c r="B1007" s="118">
        <v>11040</v>
      </c>
      <c r="C1007" s="117" t="s">
        <v>130</v>
      </c>
      <c r="D1007" s="117" t="s">
        <v>5516</v>
      </c>
      <c r="E1007" s="117" t="s">
        <v>854</v>
      </c>
      <c r="F1007" s="117" t="s">
        <v>171</v>
      </c>
      <c r="G1007" s="117" t="s">
        <v>3579</v>
      </c>
      <c r="H1007" s="117" t="s">
        <v>4079</v>
      </c>
      <c r="I1007" s="117" t="s">
        <v>4080</v>
      </c>
    </row>
    <row r="1008" spans="1:9" x14ac:dyDescent="0.25">
      <c r="A1008" s="117" t="s">
        <v>168</v>
      </c>
      <c r="B1008" s="118">
        <v>11041</v>
      </c>
      <c r="C1008" s="117" t="s">
        <v>4081</v>
      </c>
      <c r="D1008" s="117" t="s">
        <v>5921</v>
      </c>
      <c r="E1008" s="117" t="s">
        <v>4082</v>
      </c>
      <c r="F1008" s="117" t="s">
        <v>171</v>
      </c>
      <c r="G1008" s="117" t="s">
        <v>4083</v>
      </c>
      <c r="H1008" s="117" t="s">
        <v>4084</v>
      </c>
      <c r="I1008" s="117" t="s">
        <v>4085</v>
      </c>
    </row>
    <row r="1009" spans="1:9" x14ac:dyDescent="0.25">
      <c r="A1009" s="117" t="s">
        <v>168</v>
      </c>
      <c r="B1009" s="118">
        <v>11042</v>
      </c>
      <c r="C1009" s="117" t="s">
        <v>4086</v>
      </c>
      <c r="D1009" s="117" t="s">
        <v>5241</v>
      </c>
      <c r="E1009" s="117" t="s">
        <v>2335</v>
      </c>
      <c r="F1009" s="117" t="s">
        <v>171</v>
      </c>
      <c r="G1009" s="117" t="s">
        <v>2336</v>
      </c>
      <c r="H1009" s="117" t="s">
        <v>4087</v>
      </c>
      <c r="I1009" s="117" t="s">
        <v>4088</v>
      </c>
    </row>
    <row r="1010" spans="1:9" x14ac:dyDescent="0.25">
      <c r="A1010" s="117" t="s">
        <v>168</v>
      </c>
      <c r="B1010" s="118">
        <v>11043</v>
      </c>
      <c r="C1010" s="117" t="s">
        <v>6528</v>
      </c>
      <c r="D1010" s="117" t="s">
        <v>5616</v>
      </c>
      <c r="E1010" s="117" t="s">
        <v>3757</v>
      </c>
      <c r="F1010" s="117" t="s">
        <v>171</v>
      </c>
      <c r="G1010" s="117" t="s">
        <v>3758</v>
      </c>
      <c r="H1010" s="117" t="s">
        <v>4089</v>
      </c>
      <c r="I1010" s="117" t="s">
        <v>4090</v>
      </c>
    </row>
    <row r="1011" spans="1:9" x14ac:dyDescent="0.25">
      <c r="A1011" s="117" t="s">
        <v>256</v>
      </c>
      <c r="B1011" s="118">
        <v>11044</v>
      </c>
      <c r="C1011" s="117" t="s">
        <v>8616</v>
      </c>
      <c r="D1011" s="117" t="s">
        <v>6026</v>
      </c>
      <c r="E1011" s="117" t="s">
        <v>4091</v>
      </c>
      <c r="F1011" s="117" t="s">
        <v>171</v>
      </c>
      <c r="G1011" s="117" t="s">
        <v>4092</v>
      </c>
      <c r="H1011" s="117" t="s">
        <v>4093</v>
      </c>
      <c r="I1011" s="117" t="s">
        <v>4094</v>
      </c>
    </row>
    <row r="1012" spans="1:9" x14ac:dyDescent="0.25">
      <c r="A1012" s="117" t="s">
        <v>168</v>
      </c>
      <c r="B1012" s="118">
        <v>11045</v>
      </c>
      <c r="C1012" s="117" t="s">
        <v>4095</v>
      </c>
      <c r="D1012" s="117" t="s">
        <v>6000</v>
      </c>
      <c r="E1012" s="117" t="s">
        <v>1183</v>
      </c>
      <c r="F1012" s="117" t="s">
        <v>171</v>
      </c>
      <c r="G1012" s="117" t="s">
        <v>4096</v>
      </c>
      <c r="H1012" s="117" t="s">
        <v>4097</v>
      </c>
      <c r="I1012" s="117" t="s">
        <v>4098</v>
      </c>
    </row>
    <row r="1013" spans="1:9" x14ac:dyDescent="0.25">
      <c r="A1013" s="117" t="s">
        <v>168</v>
      </c>
      <c r="B1013" s="118">
        <v>11046</v>
      </c>
      <c r="C1013" s="117" t="s">
        <v>4099</v>
      </c>
      <c r="D1013" s="117" t="s">
        <v>5577</v>
      </c>
      <c r="E1013" s="117" t="s">
        <v>2347</v>
      </c>
      <c r="F1013" s="117" t="s">
        <v>171</v>
      </c>
      <c r="G1013" s="117" t="s">
        <v>2348</v>
      </c>
      <c r="H1013" s="117" t="s">
        <v>4100</v>
      </c>
      <c r="I1013" s="117" t="s">
        <v>4101</v>
      </c>
    </row>
    <row r="1014" spans="1:9" x14ac:dyDescent="0.25">
      <c r="A1014" s="117" t="s">
        <v>168</v>
      </c>
      <c r="B1014" s="118">
        <v>11047</v>
      </c>
      <c r="C1014" s="117" t="s">
        <v>4102</v>
      </c>
      <c r="D1014" s="117" t="s">
        <v>5341</v>
      </c>
      <c r="E1014" s="117" t="s">
        <v>1283</v>
      </c>
      <c r="F1014" s="117" t="s">
        <v>171</v>
      </c>
      <c r="G1014" s="117" t="s">
        <v>4103</v>
      </c>
      <c r="H1014" s="117" t="s">
        <v>4104</v>
      </c>
      <c r="I1014" s="117" t="s">
        <v>4105</v>
      </c>
    </row>
    <row r="1015" spans="1:9" x14ac:dyDescent="0.25">
      <c r="A1015" s="117" t="s">
        <v>168</v>
      </c>
      <c r="B1015" s="118">
        <v>11048</v>
      </c>
      <c r="C1015" s="117" t="s">
        <v>4106</v>
      </c>
      <c r="D1015" s="117" t="s">
        <v>5981</v>
      </c>
      <c r="E1015" s="117" t="s">
        <v>4107</v>
      </c>
      <c r="F1015" s="117" t="s">
        <v>171</v>
      </c>
      <c r="G1015" s="117" t="s">
        <v>589</v>
      </c>
      <c r="H1015" s="117" t="s">
        <v>4108</v>
      </c>
      <c r="I1015" s="117" t="s">
        <v>4109</v>
      </c>
    </row>
    <row r="1016" spans="1:9" x14ac:dyDescent="0.25">
      <c r="A1016" s="117" t="s">
        <v>168</v>
      </c>
      <c r="B1016" s="118">
        <v>11049</v>
      </c>
      <c r="C1016" s="117" t="s">
        <v>4110</v>
      </c>
      <c r="D1016" s="117" t="s">
        <v>5443</v>
      </c>
      <c r="E1016" s="117" t="s">
        <v>4111</v>
      </c>
      <c r="F1016" s="117" t="s">
        <v>171</v>
      </c>
      <c r="G1016" s="117" t="s">
        <v>4112</v>
      </c>
      <c r="H1016" s="117" t="s">
        <v>4113</v>
      </c>
      <c r="I1016" s="117" t="s">
        <v>4114</v>
      </c>
    </row>
    <row r="1017" spans="1:9" x14ac:dyDescent="0.25">
      <c r="A1017" s="117" t="s">
        <v>168</v>
      </c>
      <c r="B1017" s="118">
        <v>11050</v>
      </c>
      <c r="C1017" s="117" t="s">
        <v>4250</v>
      </c>
      <c r="D1017" s="117" t="s">
        <v>5792</v>
      </c>
      <c r="E1017" s="117" t="s">
        <v>2471</v>
      </c>
      <c r="F1017" s="117" t="s">
        <v>171</v>
      </c>
      <c r="G1017" s="117" t="s">
        <v>2472</v>
      </c>
      <c r="H1017" s="117" t="s">
        <v>4115</v>
      </c>
      <c r="I1017" s="117" t="s">
        <v>4116</v>
      </c>
    </row>
    <row r="1018" spans="1:9" x14ac:dyDescent="0.25">
      <c r="A1018" s="117" t="s">
        <v>168</v>
      </c>
      <c r="B1018" s="118">
        <v>11051</v>
      </c>
      <c r="C1018" s="117" t="s">
        <v>4117</v>
      </c>
      <c r="D1018" s="117" t="s">
        <v>5835</v>
      </c>
      <c r="E1018" s="117" t="s">
        <v>4118</v>
      </c>
      <c r="F1018" s="117" t="s">
        <v>171</v>
      </c>
      <c r="G1018" s="117" t="s">
        <v>4119</v>
      </c>
      <c r="H1018" s="117" t="s">
        <v>4120</v>
      </c>
      <c r="I1018" s="117" t="s">
        <v>4121</v>
      </c>
    </row>
    <row r="1019" spans="1:9" x14ac:dyDescent="0.25">
      <c r="A1019" s="117" t="s">
        <v>168</v>
      </c>
      <c r="B1019" s="118">
        <v>11052</v>
      </c>
      <c r="C1019" s="117" t="s">
        <v>4122</v>
      </c>
      <c r="D1019" s="117" t="s">
        <v>6062</v>
      </c>
      <c r="E1019" s="117" t="s">
        <v>4123</v>
      </c>
      <c r="F1019" s="117" t="s">
        <v>171</v>
      </c>
      <c r="G1019" s="117" t="s">
        <v>4124</v>
      </c>
      <c r="H1019" s="117" t="s">
        <v>4125</v>
      </c>
      <c r="I1019" s="117" t="s">
        <v>4126</v>
      </c>
    </row>
    <row r="1020" spans="1:9" x14ac:dyDescent="0.25">
      <c r="A1020" s="117" t="s">
        <v>256</v>
      </c>
      <c r="B1020" s="118">
        <v>11053</v>
      </c>
      <c r="C1020" s="117" t="s">
        <v>4127</v>
      </c>
      <c r="D1020" s="117" t="s">
        <v>5227</v>
      </c>
      <c r="E1020" s="117" t="s">
        <v>4128</v>
      </c>
      <c r="F1020" s="117" t="s">
        <v>171</v>
      </c>
      <c r="G1020" s="117" t="s">
        <v>4129</v>
      </c>
      <c r="H1020" s="117" t="s">
        <v>4130</v>
      </c>
      <c r="I1020" s="117" t="s">
        <v>4131</v>
      </c>
    </row>
    <row r="1021" spans="1:9" x14ac:dyDescent="0.25">
      <c r="A1021" s="117" t="s">
        <v>168</v>
      </c>
      <c r="B1021" s="118">
        <v>11054</v>
      </c>
      <c r="C1021" s="117" t="s">
        <v>6364</v>
      </c>
      <c r="D1021" s="117" t="s">
        <v>6365</v>
      </c>
      <c r="E1021" s="117" t="s">
        <v>6366</v>
      </c>
      <c r="F1021" s="117" t="s">
        <v>171</v>
      </c>
      <c r="G1021" s="117" t="s">
        <v>6367</v>
      </c>
      <c r="H1021" s="117" t="s">
        <v>6368</v>
      </c>
      <c r="I1021" s="117" t="s">
        <v>6369</v>
      </c>
    </row>
    <row r="1022" spans="1:9" x14ac:dyDescent="0.25">
      <c r="A1022" s="117" t="s">
        <v>168</v>
      </c>
      <c r="B1022" s="118">
        <v>11055</v>
      </c>
      <c r="C1022" s="117" t="s">
        <v>1145</v>
      </c>
      <c r="D1022" s="117" t="s">
        <v>5252</v>
      </c>
      <c r="E1022" s="117" t="s">
        <v>1146</v>
      </c>
      <c r="F1022" s="117" t="s">
        <v>171</v>
      </c>
      <c r="G1022" s="117" t="s">
        <v>1147</v>
      </c>
      <c r="H1022" s="117" t="s">
        <v>4132</v>
      </c>
      <c r="I1022" s="117" t="s">
        <v>1149</v>
      </c>
    </row>
    <row r="1023" spans="1:9" x14ac:dyDescent="0.25">
      <c r="A1023" s="117" t="s">
        <v>168</v>
      </c>
      <c r="B1023" s="118">
        <v>11056</v>
      </c>
      <c r="C1023" s="117" t="s">
        <v>7172</v>
      </c>
      <c r="D1023" s="117" t="s">
        <v>5469</v>
      </c>
      <c r="E1023" s="117" t="s">
        <v>4133</v>
      </c>
      <c r="F1023" s="117" t="s">
        <v>171</v>
      </c>
      <c r="G1023" s="117" t="s">
        <v>4134</v>
      </c>
      <c r="H1023" s="117" t="s">
        <v>4135</v>
      </c>
      <c r="I1023" s="117" t="s">
        <v>4136</v>
      </c>
    </row>
    <row r="1024" spans="1:9" x14ac:dyDescent="0.25">
      <c r="A1024" s="117" t="s">
        <v>168</v>
      </c>
      <c r="B1024" s="118">
        <v>11057</v>
      </c>
      <c r="C1024" s="117" t="s">
        <v>4137</v>
      </c>
      <c r="D1024" s="117" t="s">
        <v>5877</v>
      </c>
      <c r="E1024" s="117" t="s">
        <v>4138</v>
      </c>
      <c r="F1024" s="117" t="s">
        <v>171</v>
      </c>
      <c r="G1024" s="117" t="s">
        <v>1122</v>
      </c>
      <c r="H1024" s="117" t="s">
        <v>4139</v>
      </c>
      <c r="I1024" s="117" t="s">
        <v>4140</v>
      </c>
    </row>
    <row r="1025" spans="1:9" x14ac:dyDescent="0.25">
      <c r="A1025" s="117" t="s">
        <v>168</v>
      </c>
      <c r="B1025" s="118">
        <v>11058</v>
      </c>
      <c r="C1025" s="117" t="s">
        <v>4141</v>
      </c>
      <c r="D1025" s="117" t="s">
        <v>5840</v>
      </c>
      <c r="E1025" s="117" t="s">
        <v>4142</v>
      </c>
      <c r="F1025" s="117" t="s">
        <v>171</v>
      </c>
      <c r="G1025" s="117" t="s">
        <v>4143</v>
      </c>
      <c r="H1025" s="117" t="s">
        <v>4144</v>
      </c>
      <c r="I1025" s="117" t="s">
        <v>4145</v>
      </c>
    </row>
    <row r="1026" spans="1:9" x14ac:dyDescent="0.25">
      <c r="A1026" s="117" t="s">
        <v>168</v>
      </c>
      <c r="B1026" s="118">
        <v>11059</v>
      </c>
      <c r="C1026" s="117" t="s">
        <v>4146</v>
      </c>
      <c r="D1026" s="117" t="s">
        <v>5948</v>
      </c>
      <c r="E1026" s="117" t="s">
        <v>4147</v>
      </c>
      <c r="F1026" s="117" t="s">
        <v>171</v>
      </c>
      <c r="G1026" s="117" t="s">
        <v>4148</v>
      </c>
      <c r="H1026" s="117" t="s">
        <v>4149</v>
      </c>
      <c r="I1026" s="117" t="s">
        <v>4150</v>
      </c>
    </row>
    <row r="1027" spans="1:9" x14ac:dyDescent="0.25">
      <c r="A1027" s="117" t="s">
        <v>168</v>
      </c>
      <c r="B1027" s="118">
        <v>11060</v>
      </c>
      <c r="C1027" s="117" t="s">
        <v>4151</v>
      </c>
      <c r="D1027" s="117" t="s">
        <v>5565</v>
      </c>
      <c r="E1027" s="117" t="s">
        <v>4152</v>
      </c>
      <c r="F1027" s="117" t="s">
        <v>171</v>
      </c>
      <c r="G1027" s="117" t="s">
        <v>4153</v>
      </c>
      <c r="H1027" s="117" t="s">
        <v>4154</v>
      </c>
      <c r="I1027" s="117" t="s">
        <v>4155</v>
      </c>
    </row>
    <row r="1028" spans="1:9" x14ac:dyDescent="0.25">
      <c r="A1028" s="117" t="s">
        <v>256</v>
      </c>
      <c r="B1028" s="118">
        <v>11061</v>
      </c>
      <c r="C1028" s="117" t="s">
        <v>7173</v>
      </c>
      <c r="D1028" s="117" t="s">
        <v>5916</v>
      </c>
      <c r="E1028" s="117" t="s">
        <v>4156</v>
      </c>
      <c r="F1028" s="117" t="s">
        <v>171</v>
      </c>
      <c r="G1028" s="117" t="s">
        <v>4157</v>
      </c>
      <c r="H1028" s="117" t="s">
        <v>7174</v>
      </c>
      <c r="I1028" s="117" t="s">
        <v>4158</v>
      </c>
    </row>
    <row r="1029" spans="1:9" x14ac:dyDescent="0.25">
      <c r="A1029" s="117" t="s">
        <v>168</v>
      </c>
      <c r="B1029" s="118">
        <v>11062</v>
      </c>
      <c r="C1029" s="117" t="s">
        <v>4159</v>
      </c>
      <c r="D1029" s="117" t="s">
        <v>6093</v>
      </c>
      <c r="E1029" s="117" t="s">
        <v>506</v>
      </c>
      <c r="F1029" s="117" t="s">
        <v>171</v>
      </c>
      <c r="G1029" s="117" t="s">
        <v>507</v>
      </c>
      <c r="H1029" s="117" t="s">
        <v>4160</v>
      </c>
      <c r="I1029" s="117" t="s">
        <v>4161</v>
      </c>
    </row>
    <row r="1030" spans="1:9" x14ac:dyDescent="0.25">
      <c r="A1030" s="117" t="s">
        <v>168</v>
      </c>
      <c r="B1030" s="118">
        <v>11063</v>
      </c>
      <c r="C1030" s="117" t="s">
        <v>4162</v>
      </c>
      <c r="D1030" s="117" t="s">
        <v>5589</v>
      </c>
      <c r="E1030" s="117" t="s">
        <v>4163</v>
      </c>
      <c r="F1030" s="117" t="s">
        <v>171</v>
      </c>
      <c r="G1030" s="117" t="s">
        <v>4164</v>
      </c>
      <c r="H1030" s="117" t="s">
        <v>4165</v>
      </c>
      <c r="I1030" s="117" t="s">
        <v>4166</v>
      </c>
    </row>
    <row r="1031" spans="1:9" x14ac:dyDescent="0.25">
      <c r="A1031" s="117" t="s">
        <v>168</v>
      </c>
      <c r="B1031" s="118">
        <v>11064</v>
      </c>
      <c r="C1031" s="117" t="s">
        <v>156</v>
      </c>
      <c r="D1031" s="117" t="s">
        <v>5771</v>
      </c>
      <c r="E1031" s="117" t="s">
        <v>4167</v>
      </c>
      <c r="F1031" s="117" t="s">
        <v>171</v>
      </c>
      <c r="G1031" s="117" t="s">
        <v>4168</v>
      </c>
      <c r="H1031" s="117" t="s">
        <v>4169</v>
      </c>
      <c r="I1031" s="117" t="s">
        <v>4170</v>
      </c>
    </row>
    <row r="1032" spans="1:9" x14ac:dyDescent="0.25">
      <c r="A1032" s="117" t="s">
        <v>168</v>
      </c>
      <c r="B1032" s="118">
        <v>11065</v>
      </c>
      <c r="C1032" s="117" t="s">
        <v>4171</v>
      </c>
      <c r="D1032" s="117" t="s">
        <v>5834</v>
      </c>
      <c r="E1032" s="117" t="s">
        <v>1254</v>
      </c>
      <c r="F1032" s="117" t="s">
        <v>171</v>
      </c>
      <c r="G1032" s="117" t="s">
        <v>1255</v>
      </c>
      <c r="H1032" s="117" t="s">
        <v>4172</v>
      </c>
      <c r="I1032" s="117" t="s">
        <v>4173</v>
      </c>
    </row>
    <row r="1033" spans="1:9" x14ac:dyDescent="0.25">
      <c r="A1033" s="117" t="s">
        <v>168</v>
      </c>
      <c r="B1033" s="118">
        <v>11066</v>
      </c>
      <c r="C1033" s="117" t="s">
        <v>159</v>
      </c>
      <c r="D1033" s="117" t="s">
        <v>5955</v>
      </c>
      <c r="E1033" s="117" t="s">
        <v>2981</v>
      </c>
      <c r="F1033" s="117" t="s">
        <v>171</v>
      </c>
      <c r="G1033" s="117" t="s">
        <v>2982</v>
      </c>
      <c r="H1033" s="117" t="s">
        <v>4174</v>
      </c>
      <c r="I1033" s="117" t="s">
        <v>4175</v>
      </c>
    </row>
    <row r="1034" spans="1:9" x14ac:dyDescent="0.25">
      <c r="A1034" s="117" t="s">
        <v>256</v>
      </c>
      <c r="B1034" s="118">
        <v>11067</v>
      </c>
      <c r="C1034" s="117" t="s">
        <v>4176</v>
      </c>
      <c r="D1034" s="117" t="s">
        <v>6036</v>
      </c>
      <c r="E1034" s="117" t="s">
        <v>1623</v>
      </c>
      <c r="F1034" s="117" t="s">
        <v>171</v>
      </c>
      <c r="G1034" s="117" t="s">
        <v>1624</v>
      </c>
      <c r="H1034" s="117" t="s">
        <v>4177</v>
      </c>
      <c r="I1034" s="117" t="s">
        <v>4178</v>
      </c>
    </row>
    <row r="1035" spans="1:9" x14ac:dyDescent="0.25">
      <c r="A1035" s="117" t="s">
        <v>256</v>
      </c>
      <c r="B1035" s="118">
        <v>11068</v>
      </c>
      <c r="C1035" s="117" t="s">
        <v>4179</v>
      </c>
      <c r="D1035" s="117" t="s">
        <v>5378</v>
      </c>
      <c r="E1035" s="117" t="s">
        <v>4180</v>
      </c>
      <c r="F1035" s="117" t="s">
        <v>171</v>
      </c>
      <c r="G1035" s="117" t="s">
        <v>4181</v>
      </c>
      <c r="H1035" s="117" t="s">
        <v>4182</v>
      </c>
      <c r="I1035" s="117" t="s">
        <v>4183</v>
      </c>
    </row>
    <row r="1036" spans="1:9" x14ac:dyDescent="0.25">
      <c r="A1036" s="117" t="s">
        <v>168</v>
      </c>
      <c r="B1036" s="118">
        <v>11069</v>
      </c>
      <c r="C1036" s="117" t="s">
        <v>7175</v>
      </c>
      <c r="D1036" s="117" t="s">
        <v>5987</v>
      </c>
      <c r="E1036" s="117" t="s">
        <v>2380</v>
      </c>
      <c r="F1036" s="117" t="s">
        <v>171</v>
      </c>
      <c r="G1036" s="117" t="s">
        <v>2381</v>
      </c>
      <c r="H1036" s="117" t="s">
        <v>4184</v>
      </c>
      <c r="I1036" s="117" t="s">
        <v>4185</v>
      </c>
    </row>
    <row r="1037" spans="1:9" x14ac:dyDescent="0.25">
      <c r="A1037" s="117" t="s">
        <v>168</v>
      </c>
      <c r="B1037" s="118">
        <v>11070</v>
      </c>
      <c r="C1037" s="117" t="s">
        <v>4195</v>
      </c>
      <c r="D1037" s="117" t="s">
        <v>5684</v>
      </c>
      <c r="E1037" s="117" t="s">
        <v>2551</v>
      </c>
      <c r="F1037" s="117" t="s">
        <v>171</v>
      </c>
      <c r="G1037" s="117" t="s">
        <v>4196</v>
      </c>
      <c r="H1037" s="117" t="s">
        <v>4197</v>
      </c>
      <c r="I1037" s="117" t="s">
        <v>4198</v>
      </c>
    </row>
    <row r="1038" spans="1:9" x14ac:dyDescent="0.25">
      <c r="A1038" s="117" t="s">
        <v>256</v>
      </c>
      <c r="B1038" s="118">
        <v>11071</v>
      </c>
      <c r="C1038" s="117" t="s">
        <v>4199</v>
      </c>
      <c r="D1038" s="117" t="s">
        <v>5747</v>
      </c>
      <c r="E1038" s="117" t="s">
        <v>783</v>
      </c>
      <c r="F1038" s="117" t="s">
        <v>171</v>
      </c>
      <c r="G1038" s="117" t="s">
        <v>784</v>
      </c>
      <c r="H1038" s="117" t="s">
        <v>4200</v>
      </c>
      <c r="I1038" s="117" t="s">
        <v>4201</v>
      </c>
    </row>
    <row r="1039" spans="1:9" x14ac:dyDescent="0.25">
      <c r="A1039" s="117" t="s">
        <v>168</v>
      </c>
      <c r="B1039" s="118">
        <v>11072</v>
      </c>
      <c r="C1039" s="117" t="s">
        <v>4202</v>
      </c>
      <c r="D1039" s="117" t="s">
        <v>6146</v>
      </c>
      <c r="E1039" s="117" t="s">
        <v>4203</v>
      </c>
      <c r="F1039" s="117" t="s">
        <v>171</v>
      </c>
      <c r="G1039" s="117" t="s">
        <v>216</v>
      </c>
      <c r="H1039" s="117" t="s">
        <v>4204</v>
      </c>
      <c r="I1039" s="117" t="s">
        <v>4205</v>
      </c>
    </row>
    <row r="1040" spans="1:9" x14ac:dyDescent="0.25">
      <c r="A1040" s="117" t="s">
        <v>256</v>
      </c>
      <c r="B1040" s="118">
        <v>11073</v>
      </c>
      <c r="C1040" s="117" t="s">
        <v>4206</v>
      </c>
      <c r="D1040" s="117" t="s">
        <v>5264</v>
      </c>
      <c r="E1040" s="117" t="s">
        <v>1521</v>
      </c>
      <c r="F1040" s="117" t="s">
        <v>171</v>
      </c>
      <c r="G1040" s="117" t="s">
        <v>1538</v>
      </c>
      <c r="H1040" s="117" t="s">
        <v>4207</v>
      </c>
      <c r="I1040" s="117" t="s">
        <v>4208</v>
      </c>
    </row>
    <row r="1041" spans="1:9" x14ac:dyDescent="0.25">
      <c r="A1041" s="117" t="s">
        <v>256</v>
      </c>
      <c r="B1041" s="118">
        <v>11074</v>
      </c>
      <c r="C1041" s="117" t="s">
        <v>4194</v>
      </c>
      <c r="D1041" s="117" t="s">
        <v>5783</v>
      </c>
      <c r="E1041" s="117" t="s">
        <v>4209</v>
      </c>
      <c r="F1041" s="117" t="s">
        <v>171</v>
      </c>
      <c r="G1041" s="117" t="s">
        <v>4210</v>
      </c>
      <c r="H1041" s="117" t="s">
        <v>4211</v>
      </c>
      <c r="I1041" s="117" t="s">
        <v>4212</v>
      </c>
    </row>
    <row r="1042" spans="1:9" x14ac:dyDescent="0.25">
      <c r="A1042" s="117" t="s">
        <v>168</v>
      </c>
      <c r="B1042" s="118">
        <v>11075</v>
      </c>
      <c r="C1042" s="117" t="s">
        <v>3876</v>
      </c>
      <c r="D1042" s="117" t="s">
        <v>5694</v>
      </c>
      <c r="E1042" s="117" t="s">
        <v>548</v>
      </c>
      <c r="F1042" s="117" t="s">
        <v>171</v>
      </c>
      <c r="G1042" s="117" t="s">
        <v>549</v>
      </c>
      <c r="H1042" s="117" t="s">
        <v>3877</v>
      </c>
      <c r="I1042" s="117" t="s">
        <v>3878</v>
      </c>
    </row>
    <row r="1043" spans="1:9" x14ac:dyDescent="0.25">
      <c r="A1043" s="117" t="s">
        <v>168</v>
      </c>
      <c r="B1043" s="118">
        <v>11076</v>
      </c>
      <c r="C1043" s="117" t="s">
        <v>4213</v>
      </c>
      <c r="D1043" s="117" t="s">
        <v>5529</v>
      </c>
      <c r="E1043" s="117" t="s">
        <v>4214</v>
      </c>
      <c r="F1043" s="117" t="s">
        <v>171</v>
      </c>
      <c r="G1043" s="117" t="s">
        <v>4215</v>
      </c>
      <c r="H1043" s="117" t="s">
        <v>4216</v>
      </c>
      <c r="I1043" s="117" t="s">
        <v>4217</v>
      </c>
    </row>
    <row r="1044" spans="1:9" x14ac:dyDescent="0.25">
      <c r="A1044" s="117" t="s">
        <v>168</v>
      </c>
      <c r="B1044" s="118">
        <v>11077</v>
      </c>
      <c r="C1044" s="117" t="s">
        <v>4218</v>
      </c>
      <c r="D1044" s="117" t="s">
        <v>5817</v>
      </c>
      <c r="E1044" s="117" t="s">
        <v>4219</v>
      </c>
      <c r="F1044" s="117" t="s">
        <v>171</v>
      </c>
      <c r="G1044" s="117" t="s">
        <v>4220</v>
      </c>
      <c r="H1044" s="117" t="s">
        <v>4221</v>
      </c>
      <c r="I1044" s="117" t="s">
        <v>4222</v>
      </c>
    </row>
    <row r="1045" spans="1:9" x14ac:dyDescent="0.25">
      <c r="A1045" s="117" t="s">
        <v>168</v>
      </c>
      <c r="B1045" s="118">
        <v>11078</v>
      </c>
      <c r="C1045" s="117" t="s">
        <v>4248</v>
      </c>
      <c r="D1045" s="117" t="s">
        <v>5559</v>
      </c>
      <c r="E1045" s="117" t="s">
        <v>4224</v>
      </c>
      <c r="F1045" s="117" t="s">
        <v>171</v>
      </c>
      <c r="G1045" s="117" t="s">
        <v>4225</v>
      </c>
      <c r="H1045" s="117" t="s">
        <v>4226</v>
      </c>
      <c r="I1045" s="117" t="s">
        <v>4227</v>
      </c>
    </row>
    <row r="1046" spans="1:9" x14ac:dyDescent="0.25">
      <c r="A1046" s="117" t="s">
        <v>168</v>
      </c>
      <c r="B1046" s="118">
        <v>11079</v>
      </c>
      <c r="C1046" s="117" t="s">
        <v>4228</v>
      </c>
      <c r="D1046" s="117" t="s">
        <v>5751</v>
      </c>
      <c r="E1046" s="117" t="s">
        <v>890</v>
      </c>
      <c r="F1046" s="117" t="s">
        <v>171</v>
      </c>
      <c r="G1046" s="117" t="s">
        <v>891</v>
      </c>
      <c r="H1046" s="117" t="s">
        <v>691</v>
      </c>
      <c r="I1046" s="117" t="s">
        <v>4229</v>
      </c>
    </row>
    <row r="1047" spans="1:9" x14ac:dyDescent="0.25">
      <c r="A1047" s="117" t="s">
        <v>168</v>
      </c>
      <c r="B1047" s="118">
        <v>11080</v>
      </c>
      <c r="C1047" s="117" t="s">
        <v>4230</v>
      </c>
      <c r="D1047" s="117" t="s">
        <v>5767</v>
      </c>
      <c r="E1047" s="117" t="s">
        <v>4142</v>
      </c>
      <c r="F1047" s="117" t="s">
        <v>171</v>
      </c>
      <c r="G1047" s="117" t="s">
        <v>4143</v>
      </c>
      <c r="H1047" s="117" t="s">
        <v>4231</v>
      </c>
      <c r="I1047" s="117" t="s">
        <v>4232</v>
      </c>
    </row>
    <row r="1048" spans="1:9" x14ac:dyDescent="0.25">
      <c r="A1048" s="117" t="s">
        <v>256</v>
      </c>
      <c r="B1048" s="118">
        <v>11081</v>
      </c>
      <c r="C1048" s="117" t="s">
        <v>4233</v>
      </c>
      <c r="D1048" s="117" t="s">
        <v>6037</v>
      </c>
      <c r="E1048" s="117" t="s">
        <v>2252</v>
      </c>
      <c r="F1048" s="117" t="s">
        <v>171</v>
      </c>
      <c r="G1048" s="117" t="s">
        <v>2253</v>
      </c>
      <c r="H1048" s="117" t="s">
        <v>8641</v>
      </c>
      <c r="I1048" s="117" t="s">
        <v>4234</v>
      </c>
    </row>
    <row r="1049" spans="1:9" x14ac:dyDescent="0.25">
      <c r="A1049" s="117" t="s">
        <v>168</v>
      </c>
      <c r="B1049" s="118">
        <v>11082</v>
      </c>
      <c r="C1049" s="117" t="s">
        <v>4235</v>
      </c>
      <c r="D1049" s="117" t="s">
        <v>5342</v>
      </c>
      <c r="E1049" s="117" t="s">
        <v>4236</v>
      </c>
      <c r="F1049" s="117" t="s">
        <v>171</v>
      </c>
      <c r="G1049" s="117" t="s">
        <v>589</v>
      </c>
      <c r="H1049" s="117" t="s">
        <v>4237</v>
      </c>
      <c r="I1049" s="117" t="s">
        <v>4238</v>
      </c>
    </row>
    <row r="1050" spans="1:9" x14ac:dyDescent="0.25">
      <c r="A1050" s="117" t="s">
        <v>256</v>
      </c>
      <c r="B1050" s="118">
        <v>11083</v>
      </c>
      <c r="C1050" s="117" t="s">
        <v>8971</v>
      </c>
      <c r="D1050" s="117" t="s">
        <v>5811</v>
      </c>
      <c r="E1050" s="117" t="s">
        <v>1640</v>
      </c>
      <c r="F1050" s="117" t="s">
        <v>171</v>
      </c>
      <c r="G1050" s="117" t="s">
        <v>1641</v>
      </c>
      <c r="H1050" s="117" t="s">
        <v>4239</v>
      </c>
      <c r="I1050" s="117" t="s">
        <v>4240</v>
      </c>
    </row>
    <row r="1051" spans="1:9" x14ac:dyDescent="0.25">
      <c r="A1051" s="117" t="s">
        <v>168</v>
      </c>
      <c r="B1051" s="118">
        <v>11084</v>
      </c>
      <c r="C1051" s="117" t="s">
        <v>4241</v>
      </c>
      <c r="D1051" s="117" t="s">
        <v>5366</v>
      </c>
      <c r="E1051" s="117" t="s">
        <v>4242</v>
      </c>
      <c r="F1051" s="117" t="s">
        <v>171</v>
      </c>
      <c r="G1051" s="117" t="s">
        <v>4243</v>
      </c>
      <c r="H1051" s="117" t="s">
        <v>4244</v>
      </c>
      <c r="I1051" s="117" t="s">
        <v>4245</v>
      </c>
    </row>
    <row r="1052" spans="1:9" x14ac:dyDescent="0.25">
      <c r="A1052" s="117" t="s">
        <v>168</v>
      </c>
      <c r="B1052" s="118">
        <v>11085</v>
      </c>
      <c r="C1052" s="117" t="s">
        <v>4246</v>
      </c>
      <c r="D1052" s="117" t="s">
        <v>5607</v>
      </c>
      <c r="E1052" s="117" t="s">
        <v>243</v>
      </c>
      <c r="F1052" s="117" t="s">
        <v>171</v>
      </c>
      <c r="G1052" s="117" t="s">
        <v>244</v>
      </c>
      <c r="H1052" s="117" t="s">
        <v>8110</v>
      </c>
      <c r="I1052" s="117" t="s">
        <v>4247</v>
      </c>
    </row>
    <row r="1053" spans="1:9" x14ac:dyDescent="0.25">
      <c r="A1053" s="117" t="s">
        <v>256</v>
      </c>
      <c r="B1053" s="118">
        <v>11086</v>
      </c>
      <c r="C1053" s="117" t="s">
        <v>4251</v>
      </c>
      <c r="D1053" s="117" t="s">
        <v>6079</v>
      </c>
      <c r="E1053" s="117" t="s">
        <v>3402</v>
      </c>
      <c r="F1053" s="117" t="s">
        <v>171</v>
      </c>
      <c r="G1053" s="117" t="s">
        <v>4252</v>
      </c>
      <c r="H1053" s="117" t="s">
        <v>4253</v>
      </c>
      <c r="I1053" s="117" t="s">
        <v>4254</v>
      </c>
    </row>
    <row r="1054" spans="1:9" x14ac:dyDescent="0.25">
      <c r="A1054" s="117" t="s">
        <v>168</v>
      </c>
      <c r="B1054" s="118">
        <v>11087</v>
      </c>
      <c r="C1054" s="117" t="s">
        <v>4255</v>
      </c>
      <c r="D1054" s="117" t="s">
        <v>6136</v>
      </c>
      <c r="E1054" s="117" t="s">
        <v>4256</v>
      </c>
      <c r="F1054" s="117" t="s">
        <v>171</v>
      </c>
      <c r="G1054" s="117" t="s">
        <v>4257</v>
      </c>
      <c r="H1054" s="117" t="s">
        <v>4258</v>
      </c>
      <c r="I1054" s="117" t="s">
        <v>4259</v>
      </c>
    </row>
    <row r="1055" spans="1:9" x14ac:dyDescent="0.25">
      <c r="A1055" s="117" t="s">
        <v>168</v>
      </c>
      <c r="B1055" s="118">
        <v>11088</v>
      </c>
      <c r="C1055" s="117" t="s">
        <v>4260</v>
      </c>
      <c r="D1055" s="117" t="s">
        <v>5187</v>
      </c>
      <c r="E1055" s="117" t="s">
        <v>4261</v>
      </c>
      <c r="F1055" s="117" t="s">
        <v>171</v>
      </c>
      <c r="G1055" s="117" t="s">
        <v>4262</v>
      </c>
      <c r="H1055" s="117" t="s">
        <v>4263</v>
      </c>
      <c r="I1055" s="117" t="s">
        <v>4264</v>
      </c>
    </row>
    <row r="1056" spans="1:9" x14ac:dyDescent="0.25">
      <c r="A1056" s="117" t="s">
        <v>168</v>
      </c>
      <c r="B1056" s="118">
        <v>11089</v>
      </c>
      <c r="C1056" s="117" t="s">
        <v>4265</v>
      </c>
      <c r="D1056" s="117" t="s">
        <v>5485</v>
      </c>
      <c r="E1056" s="117" t="s">
        <v>829</v>
      </c>
      <c r="F1056" s="117" t="s">
        <v>171</v>
      </c>
      <c r="G1056" s="117" t="s">
        <v>830</v>
      </c>
      <c r="H1056" s="117" t="s">
        <v>4266</v>
      </c>
      <c r="I1056" s="117" t="s">
        <v>4267</v>
      </c>
    </row>
    <row r="1057" spans="1:9" x14ac:dyDescent="0.25">
      <c r="A1057" s="117" t="s">
        <v>256</v>
      </c>
      <c r="B1057" s="118">
        <v>11090</v>
      </c>
      <c r="C1057" s="117" t="s">
        <v>4268</v>
      </c>
      <c r="D1057" s="117" t="s">
        <v>5895</v>
      </c>
      <c r="E1057" s="117" t="s">
        <v>4269</v>
      </c>
      <c r="F1057" s="117" t="s">
        <v>171</v>
      </c>
      <c r="G1057" s="117" t="s">
        <v>4270</v>
      </c>
      <c r="H1057" s="117" t="s">
        <v>4271</v>
      </c>
      <c r="I1057" s="117" t="s">
        <v>4272</v>
      </c>
    </row>
    <row r="1058" spans="1:9" x14ac:dyDescent="0.25">
      <c r="A1058" s="117" t="s">
        <v>256</v>
      </c>
      <c r="B1058" s="118">
        <v>11091</v>
      </c>
      <c r="C1058" s="117" t="s">
        <v>4273</v>
      </c>
      <c r="D1058" s="117" t="s">
        <v>5903</v>
      </c>
      <c r="E1058" s="117" t="s">
        <v>4274</v>
      </c>
      <c r="F1058" s="117" t="s">
        <v>171</v>
      </c>
      <c r="G1058" s="117" t="s">
        <v>4275</v>
      </c>
      <c r="H1058" s="117" t="s">
        <v>4276</v>
      </c>
      <c r="I1058" s="117" t="s">
        <v>4277</v>
      </c>
    </row>
    <row r="1059" spans="1:9" x14ac:dyDescent="0.25">
      <c r="A1059" s="117" t="s">
        <v>256</v>
      </c>
      <c r="B1059" s="118">
        <v>11092</v>
      </c>
      <c r="C1059" s="117" t="s">
        <v>4278</v>
      </c>
      <c r="D1059" s="117" t="s">
        <v>6076</v>
      </c>
      <c r="E1059" s="117" t="s">
        <v>4279</v>
      </c>
      <c r="F1059" s="117" t="s">
        <v>171</v>
      </c>
      <c r="G1059" s="117" t="s">
        <v>2877</v>
      </c>
      <c r="H1059" s="117" t="s">
        <v>4280</v>
      </c>
      <c r="I1059" s="117" t="s">
        <v>4281</v>
      </c>
    </row>
    <row r="1060" spans="1:9" x14ac:dyDescent="0.25">
      <c r="A1060" s="117" t="s">
        <v>168</v>
      </c>
      <c r="B1060" s="118">
        <v>11093</v>
      </c>
      <c r="C1060" s="117" t="s">
        <v>4282</v>
      </c>
      <c r="D1060" s="117" t="s">
        <v>5478</v>
      </c>
      <c r="E1060" s="117" t="s">
        <v>4283</v>
      </c>
      <c r="F1060" s="117" t="s">
        <v>171</v>
      </c>
      <c r="G1060" s="117" t="s">
        <v>1041</v>
      </c>
      <c r="H1060" s="117" t="s">
        <v>4284</v>
      </c>
      <c r="I1060" s="117" t="s">
        <v>4285</v>
      </c>
    </row>
    <row r="1061" spans="1:9" x14ac:dyDescent="0.25">
      <c r="A1061" s="117" t="s">
        <v>256</v>
      </c>
      <c r="B1061" s="118">
        <v>11094</v>
      </c>
      <c r="C1061" s="117" t="s">
        <v>4286</v>
      </c>
      <c r="D1061" s="117" t="s">
        <v>5744</v>
      </c>
      <c r="E1061" s="117" t="s">
        <v>1498</v>
      </c>
      <c r="F1061" s="117" t="s">
        <v>171</v>
      </c>
      <c r="G1061" s="117" t="s">
        <v>1499</v>
      </c>
      <c r="H1061" s="117" t="s">
        <v>4287</v>
      </c>
      <c r="I1061" s="117" t="s">
        <v>4288</v>
      </c>
    </row>
    <row r="1062" spans="1:9" x14ac:dyDescent="0.25">
      <c r="A1062" s="117" t="s">
        <v>256</v>
      </c>
      <c r="B1062" s="118">
        <v>11095</v>
      </c>
      <c r="C1062" s="117" t="s">
        <v>4289</v>
      </c>
      <c r="D1062" s="117" t="s">
        <v>6211</v>
      </c>
      <c r="E1062" s="117" t="s">
        <v>398</v>
      </c>
      <c r="F1062" s="117" t="s">
        <v>171</v>
      </c>
      <c r="G1062" s="117" t="s">
        <v>399</v>
      </c>
      <c r="H1062" s="117" t="s">
        <v>4290</v>
      </c>
      <c r="I1062" s="117" t="s">
        <v>4291</v>
      </c>
    </row>
    <row r="1063" spans="1:9" x14ac:dyDescent="0.25">
      <c r="A1063" s="117" t="s">
        <v>256</v>
      </c>
      <c r="B1063" s="118">
        <v>11096</v>
      </c>
      <c r="C1063" s="117" t="s">
        <v>4292</v>
      </c>
      <c r="D1063" s="117" t="s">
        <v>5844</v>
      </c>
      <c r="E1063" s="117" t="s">
        <v>2116</v>
      </c>
      <c r="F1063" s="117" t="s">
        <v>171</v>
      </c>
      <c r="G1063" s="117" t="s">
        <v>2117</v>
      </c>
      <c r="H1063" s="117" t="s">
        <v>4293</v>
      </c>
      <c r="I1063" s="117" t="s">
        <v>4294</v>
      </c>
    </row>
    <row r="1064" spans="1:9" x14ac:dyDescent="0.25">
      <c r="A1064" s="117" t="s">
        <v>256</v>
      </c>
      <c r="B1064" s="118">
        <v>11097</v>
      </c>
      <c r="C1064" s="117" t="s">
        <v>4295</v>
      </c>
      <c r="D1064" s="117" t="s">
        <v>5734</v>
      </c>
      <c r="E1064" s="117" t="s">
        <v>4296</v>
      </c>
      <c r="F1064" s="117" t="s">
        <v>171</v>
      </c>
      <c r="G1064" s="117" t="s">
        <v>4297</v>
      </c>
      <c r="H1064" s="117" t="s">
        <v>4298</v>
      </c>
      <c r="I1064" s="117" t="s">
        <v>4299</v>
      </c>
    </row>
    <row r="1065" spans="1:9" x14ac:dyDescent="0.25">
      <c r="A1065" s="117" t="s">
        <v>168</v>
      </c>
      <c r="B1065" s="118">
        <v>11098</v>
      </c>
      <c r="C1065" s="117" t="s">
        <v>4300</v>
      </c>
      <c r="D1065" s="117" t="s">
        <v>5543</v>
      </c>
      <c r="E1065" s="117" t="s">
        <v>4301</v>
      </c>
      <c r="F1065" s="117" t="s">
        <v>171</v>
      </c>
      <c r="G1065" s="117" t="s">
        <v>4302</v>
      </c>
      <c r="H1065" s="117" t="s">
        <v>4303</v>
      </c>
      <c r="I1065" s="117" t="s">
        <v>4304</v>
      </c>
    </row>
    <row r="1066" spans="1:9" x14ac:dyDescent="0.25">
      <c r="A1066" s="117" t="s">
        <v>168</v>
      </c>
      <c r="B1066" s="118">
        <v>11099</v>
      </c>
      <c r="C1066" s="117" t="s">
        <v>4305</v>
      </c>
      <c r="D1066" s="117" t="s">
        <v>5853</v>
      </c>
      <c r="E1066" s="117" t="s">
        <v>4306</v>
      </c>
      <c r="F1066" s="117" t="s">
        <v>171</v>
      </c>
      <c r="G1066" s="117" t="s">
        <v>4307</v>
      </c>
      <c r="H1066" s="117" t="s">
        <v>4308</v>
      </c>
      <c r="I1066" s="117" t="s">
        <v>4309</v>
      </c>
    </row>
    <row r="1067" spans="1:9" x14ac:dyDescent="0.25">
      <c r="A1067" s="117" t="s">
        <v>168</v>
      </c>
      <c r="B1067" s="118">
        <v>11100</v>
      </c>
      <c r="C1067" s="117" t="s">
        <v>4313</v>
      </c>
      <c r="D1067" s="117" t="s">
        <v>5430</v>
      </c>
      <c r="E1067" s="117" t="s">
        <v>1076</v>
      </c>
      <c r="F1067" s="117" t="s">
        <v>171</v>
      </c>
      <c r="G1067" s="117" t="s">
        <v>1077</v>
      </c>
      <c r="H1067" s="117" t="s">
        <v>4314</v>
      </c>
      <c r="I1067" s="117" t="s">
        <v>4315</v>
      </c>
    </row>
    <row r="1068" spans="1:9" x14ac:dyDescent="0.25">
      <c r="A1068" s="117" t="s">
        <v>256</v>
      </c>
      <c r="B1068" s="118">
        <v>11101</v>
      </c>
      <c r="C1068" s="117" t="s">
        <v>7938</v>
      </c>
      <c r="D1068" s="117" t="s">
        <v>7939</v>
      </c>
      <c r="E1068" s="117" t="s">
        <v>1491</v>
      </c>
      <c r="F1068" s="117" t="s">
        <v>171</v>
      </c>
      <c r="G1068" s="117" t="s">
        <v>816</v>
      </c>
      <c r="H1068" s="117" t="s">
        <v>7940</v>
      </c>
      <c r="I1068" s="117" t="s">
        <v>4310</v>
      </c>
    </row>
    <row r="1069" spans="1:9" x14ac:dyDescent="0.25">
      <c r="A1069" s="117" t="s">
        <v>168</v>
      </c>
      <c r="B1069" s="118">
        <v>11102</v>
      </c>
      <c r="C1069" s="117" t="s">
        <v>7707</v>
      </c>
      <c r="D1069" s="117" t="s">
        <v>5803</v>
      </c>
      <c r="E1069" s="117" t="s">
        <v>4323</v>
      </c>
      <c r="F1069" s="117" t="s">
        <v>171</v>
      </c>
      <c r="G1069" s="117" t="s">
        <v>4324</v>
      </c>
      <c r="H1069" s="117" t="s">
        <v>4325</v>
      </c>
      <c r="I1069" s="117" t="s">
        <v>4326</v>
      </c>
    </row>
    <row r="1070" spans="1:9" x14ac:dyDescent="0.25">
      <c r="A1070" s="117" t="s">
        <v>168</v>
      </c>
      <c r="B1070" s="118">
        <v>11103</v>
      </c>
      <c r="C1070" s="117" t="s">
        <v>7176</v>
      </c>
      <c r="D1070" s="117" t="s">
        <v>5400</v>
      </c>
      <c r="E1070" s="117" t="s">
        <v>685</v>
      </c>
      <c r="F1070" s="117" t="s">
        <v>171</v>
      </c>
      <c r="G1070" s="117" t="s">
        <v>686</v>
      </c>
      <c r="H1070" s="117" t="s">
        <v>4327</v>
      </c>
      <c r="I1070" s="117" t="s">
        <v>4328</v>
      </c>
    </row>
    <row r="1071" spans="1:9" x14ac:dyDescent="0.25">
      <c r="A1071" s="117" t="s">
        <v>256</v>
      </c>
      <c r="B1071" s="118">
        <v>11104</v>
      </c>
      <c r="C1071" s="117" t="s">
        <v>4329</v>
      </c>
      <c r="D1071" s="117" t="s">
        <v>5624</v>
      </c>
      <c r="E1071" s="117" t="s">
        <v>4330</v>
      </c>
      <c r="F1071" s="117" t="s">
        <v>171</v>
      </c>
      <c r="G1071" s="117" t="s">
        <v>4331</v>
      </c>
      <c r="H1071" s="117" t="s">
        <v>4332</v>
      </c>
      <c r="I1071" s="117" t="s">
        <v>4333</v>
      </c>
    </row>
    <row r="1072" spans="1:9" x14ac:dyDescent="0.25">
      <c r="A1072" s="117" t="s">
        <v>168</v>
      </c>
      <c r="B1072" s="118">
        <v>11105</v>
      </c>
      <c r="C1072" s="117" t="s">
        <v>4334</v>
      </c>
      <c r="D1072" s="117" t="s">
        <v>5943</v>
      </c>
      <c r="E1072" s="117" t="s">
        <v>4335</v>
      </c>
      <c r="F1072" s="117" t="s">
        <v>171</v>
      </c>
      <c r="G1072" s="117" t="s">
        <v>4336</v>
      </c>
      <c r="H1072" s="117" t="s">
        <v>4337</v>
      </c>
      <c r="I1072" s="117" t="s">
        <v>4338</v>
      </c>
    </row>
    <row r="1073" spans="1:9" x14ac:dyDescent="0.25">
      <c r="A1073" s="117" t="s">
        <v>256</v>
      </c>
      <c r="B1073" s="118">
        <v>11106</v>
      </c>
      <c r="C1073" s="117" t="s">
        <v>4339</v>
      </c>
      <c r="D1073" s="117" t="s">
        <v>5221</v>
      </c>
      <c r="E1073" s="117" t="s">
        <v>4665</v>
      </c>
      <c r="F1073" s="117" t="s">
        <v>171</v>
      </c>
      <c r="G1073" s="117" t="s">
        <v>7855</v>
      </c>
      <c r="H1073" s="117" t="s">
        <v>4666</v>
      </c>
      <c r="I1073" s="117" t="s">
        <v>4340</v>
      </c>
    </row>
    <row r="1074" spans="1:9" x14ac:dyDescent="0.25">
      <c r="A1074" s="117" t="s">
        <v>256</v>
      </c>
      <c r="B1074" s="118">
        <v>11107</v>
      </c>
      <c r="C1074" s="117" t="s">
        <v>5742</v>
      </c>
      <c r="D1074" s="117" t="s">
        <v>5743</v>
      </c>
      <c r="E1074" s="117" t="s">
        <v>4341</v>
      </c>
      <c r="F1074" s="117" t="s">
        <v>171</v>
      </c>
      <c r="G1074" s="117" t="s">
        <v>6212</v>
      </c>
      <c r="H1074" s="117" t="s">
        <v>4342</v>
      </c>
      <c r="I1074" s="117" t="s">
        <v>4343</v>
      </c>
    </row>
    <row r="1075" spans="1:9" x14ac:dyDescent="0.25">
      <c r="A1075" s="117" t="s">
        <v>168</v>
      </c>
      <c r="B1075" s="118">
        <v>11108</v>
      </c>
      <c r="C1075" s="117" t="s">
        <v>4344</v>
      </c>
      <c r="D1075" s="117" t="s">
        <v>5818</v>
      </c>
      <c r="E1075" s="117" t="s">
        <v>2416</v>
      </c>
      <c r="F1075" s="117" t="s">
        <v>171</v>
      </c>
      <c r="G1075" s="117" t="s">
        <v>4345</v>
      </c>
      <c r="H1075" s="117" t="s">
        <v>4346</v>
      </c>
      <c r="I1075" s="117" t="s">
        <v>4347</v>
      </c>
    </row>
    <row r="1076" spans="1:9" x14ac:dyDescent="0.25">
      <c r="A1076" s="117" t="s">
        <v>168</v>
      </c>
      <c r="B1076" s="118">
        <v>11109</v>
      </c>
      <c r="C1076" s="117" t="s">
        <v>4348</v>
      </c>
      <c r="D1076" s="117" t="s">
        <v>5968</v>
      </c>
      <c r="E1076" s="117" t="s">
        <v>4147</v>
      </c>
      <c r="F1076" s="117" t="s">
        <v>171</v>
      </c>
      <c r="G1076" s="117" t="s">
        <v>4148</v>
      </c>
      <c r="H1076" s="117" t="s">
        <v>4349</v>
      </c>
      <c r="I1076" s="117" t="s">
        <v>4350</v>
      </c>
    </row>
    <row r="1077" spans="1:9" x14ac:dyDescent="0.25">
      <c r="A1077" s="117" t="s">
        <v>256</v>
      </c>
      <c r="B1077" s="118">
        <v>11110</v>
      </c>
      <c r="C1077" s="117" t="s">
        <v>4352</v>
      </c>
      <c r="D1077" s="117" t="s">
        <v>5726</v>
      </c>
      <c r="E1077" s="117" t="s">
        <v>1856</v>
      </c>
      <c r="F1077" s="117" t="s">
        <v>171</v>
      </c>
      <c r="G1077" s="117" t="s">
        <v>1857</v>
      </c>
      <c r="H1077" s="117" t="s">
        <v>4353</v>
      </c>
      <c r="I1077" s="117" t="s">
        <v>4354</v>
      </c>
    </row>
    <row r="1078" spans="1:9" x14ac:dyDescent="0.25">
      <c r="A1078" s="117" t="s">
        <v>168</v>
      </c>
      <c r="B1078" s="118">
        <v>11111</v>
      </c>
      <c r="C1078" s="117" t="s">
        <v>4355</v>
      </c>
      <c r="D1078" s="117" t="s">
        <v>5977</v>
      </c>
      <c r="E1078" s="117" t="s">
        <v>2636</v>
      </c>
      <c r="F1078" s="117" t="s">
        <v>171</v>
      </c>
      <c r="G1078" s="117" t="s">
        <v>2637</v>
      </c>
      <c r="H1078" s="117" t="s">
        <v>4356</v>
      </c>
      <c r="I1078" s="117" t="s">
        <v>4357</v>
      </c>
    </row>
    <row r="1079" spans="1:9" x14ac:dyDescent="0.25">
      <c r="A1079" s="117" t="s">
        <v>168</v>
      </c>
      <c r="B1079" s="118">
        <v>11112</v>
      </c>
      <c r="C1079" s="117" t="s">
        <v>4358</v>
      </c>
      <c r="D1079" s="117" t="s">
        <v>5622</v>
      </c>
      <c r="E1079" s="117" t="s">
        <v>1341</v>
      </c>
      <c r="F1079" s="117" t="s">
        <v>171</v>
      </c>
      <c r="G1079" s="117" t="s">
        <v>1342</v>
      </c>
      <c r="H1079" s="117" t="s">
        <v>4359</v>
      </c>
      <c r="I1079" s="117" t="s">
        <v>4360</v>
      </c>
    </row>
    <row r="1080" spans="1:9" x14ac:dyDescent="0.25">
      <c r="A1080" s="117" t="s">
        <v>168</v>
      </c>
      <c r="B1080" s="118">
        <v>11113</v>
      </c>
      <c r="C1080" s="117" t="s">
        <v>4361</v>
      </c>
      <c r="D1080" s="117" t="s">
        <v>5957</v>
      </c>
      <c r="E1080" s="117" t="s">
        <v>2385</v>
      </c>
      <c r="F1080" s="117" t="s">
        <v>171</v>
      </c>
      <c r="G1080" s="117" t="s">
        <v>2386</v>
      </c>
      <c r="H1080" s="117" t="s">
        <v>4362</v>
      </c>
      <c r="I1080" s="117" t="s">
        <v>4363</v>
      </c>
    </row>
    <row r="1081" spans="1:9" x14ac:dyDescent="0.25">
      <c r="A1081" s="117" t="s">
        <v>256</v>
      </c>
      <c r="B1081" s="118">
        <v>11115</v>
      </c>
      <c r="C1081" s="117" t="s">
        <v>4364</v>
      </c>
      <c r="D1081" s="117" t="s">
        <v>5688</v>
      </c>
      <c r="E1081" s="117" t="s">
        <v>3454</v>
      </c>
      <c r="F1081" s="117" t="s">
        <v>171</v>
      </c>
      <c r="G1081" s="117" t="s">
        <v>3455</v>
      </c>
      <c r="H1081" s="117" t="s">
        <v>4365</v>
      </c>
      <c r="I1081" s="117" t="s">
        <v>4366</v>
      </c>
    </row>
    <row r="1082" spans="1:9" x14ac:dyDescent="0.25">
      <c r="A1082" s="117" t="s">
        <v>256</v>
      </c>
      <c r="B1082" s="118">
        <v>11116</v>
      </c>
      <c r="C1082" s="117" t="s">
        <v>4367</v>
      </c>
      <c r="D1082" s="117" t="s">
        <v>6033</v>
      </c>
      <c r="E1082" s="117" t="s">
        <v>1671</v>
      </c>
      <c r="F1082" s="117" t="s">
        <v>171</v>
      </c>
      <c r="G1082" s="117" t="s">
        <v>1672</v>
      </c>
      <c r="H1082" s="117" t="s">
        <v>4368</v>
      </c>
      <c r="I1082" s="117" t="s">
        <v>4369</v>
      </c>
    </row>
    <row r="1083" spans="1:9" x14ac:dyDescent="0.25">
      <c r="A1083" s="117" t="s">
        <v>168</v>
      </c>
      <c r="B1083" s="118">
        <v>11117</v>
      </c>
      <c r="C1083" s="117" t="s">
        <v>4371</v>
      </c>
      <c r="D1083" s="117" t="s">
        <v>5579</v>
      </c>
      <c r="E1083" s="117" t="s">
        <v>294</v>
      </c>
      <c r="F1083" s="117" t="s">
        <v>171</v>
      </c>
      <c r="G1083" s="117" t="s">
        <v>4372</v>
      </c>
      <c r="H1083" s="117" t="s">
        <v>4373</v>
      </c>
      <c r="I1083" s="117" t="s">
        <v>4374</v>
      </c>
    </row>
    <row r="1084" spans="1:9" x14ac:dyDescent="0.25">
      <c r="A1084" s="117" t="s">
        <v>256</v>
      </c>
      <c r="B1084" s="118">
        <v>11118</v>
      </c>
      <c r="C1084" s="117" t="s">
        <v>4375</v>
      </c>
      <c r="D1084" s="117" t="s">
        <v>5801</v>
      </c>
      <c r="E1084" s="117" t="s">
        <v>1715</v>
      </c>
      <c r="F1084" s="117" t="s">
        <v>171</v>
      </c>
      <c r="G1084" s="117" t="s">
        <v>1716</v>
      </c>
      <c r="H1084" s="117" t="s">
        <v>4376</v>
      </c>
      <c r="I1084" s="117" t="s">
        <v>4377</v>
      </c>
    </row>
    <row r="1085" spans="1:9" x14ac:dyDescent="0.25">
      <c r="A1085" s="117" t="s">
        <v>168</v>
      </c>
      <c r="B1085" s="118">
        <v>11119</v>
      </c>
      <c r="C1085" s="117" t="s">
        <v>4378</v>
      </c>
      <c r="D1085" s="117" t="s">
        <v>8586</v>
      </c>
      <c r="E1085" s="117" t="s">
        <v>3497</v>
      </c>
      <c r="F1085" s="117" t="s">
        <v>171</v>
      </c>
      <c r="G1085" s="117" t="s">
        <v>3498</v>
      </c>
      <c r="H1085" s="117" t="s">
        <v>4379</v>
      </c>
      <c r="I1085" s="117" t="s">
        <v>4380</v>
      </c>
    </row>
    <row r="1086" spans="1:9" x14ac:dyDescent="0.25">
      <c r="A1086" s="117" t="s">
        <v>168</v>
      </c>
      <c r="B1086" s="118">
        <v>11120</v>
      </c>
      <c r="C1086" s="117" t="s">
        <v>4382</v>
      </c>
      <c r="D1086" s="117" t="s">
        <v>12</v>
      </c>
      <c r="E1086" s="117" t="s">
        <v>1019</v>
      </c>
      <c r="F1086" s="117" t="s">
        <v>171</v>
      </c>
      <c r="G1086" s="117" t="s">
        <v>4383</v>
      </c>
      <c r="H1086" s="117" t="s">
        <v>4384</v>
      </c>
      <c r="I1086" s="117" t="s">
        <v>4385</v>
      </c>
    </row>
    <row r="1087" spans="1:9" x14ac:dyDescent="0.25">
      <c r="A1087" s="117" t="s">
        <v>256</v>
      </c>
      <c r="B1087" s="118">
        <v>11121</v>
      </c>
      <c r="C1087" s="117" t="s">
        <v>4386</v>
      </c>
      <c r="D1087" s="117" t="s">
        <v>6078</v>
      </c>
      <c r="E1087" s="117" t="s">
        <v>834</v>
      </c>
      <c r="F1087" s="117" t="s">
        <v>171</v>
      </c>
      <c r="G1087" s="117" t="s">
        <v>4387</v>
      </c>
      <c r="H1087" s="117" t="s">
        <v>4388</v>
      </c>
      <c r="I1087" s="117" t="s">
        <v>4389</v>
      </c>
    </row>
    <row r="1088" spans="1:9" x14ac:dyDescent="0.25">
      <c r="A1088" s="117" t="s">
        <v>168</v>
      </c>
      <c r="B1088" s="118">
        <v>11122</v>
      </c>
      <c r="C1088" s="117" t="s">
        <v>4390</v>
      </c>
      <c r="D1088" s="117" t="s">
        <v>5388</v>
      </c>
      <c r="E1088" s="117" t="s">
        <v>934</v>
      </c>
      <c r="F1088" s="117" t="s">
        <v>171</v>
      </c>
      <c r="G1088" s="117" t="s">
        <v>4391</v>
      </c>
      <c r="H1088" s="117" t="s">
        <v>4392</v>
      </c>
      <c r="I1088" s="117" t="s">
        <v>4393</v>
      </c>
    </row>
    <row r="1089" spans="1:9" x14ac:dyDescent="0.25">
      <c r="A1089" s="117" t="s">
        <v>168</v>
      </c>
      <c r="B1089" s="118">
        <v>11123</v>
      </c>
      <c r="C1089" s="117" t="s">
        <v>4394</v>
      </c>
      <c r="D1089" s="117" t="s">
        <v>6695</v>
      </c>
      <c r="E1089" s="117" t="s">
        <v>953</v>
      </c>
      <c r="F1089" s="117" t="s">
        <v>171</v>
      </c>
      <c r="G1089" s="117" t="s">
        <v>4395</v>
      </c>
      <c r="H1089" s="117" t="s">
        <v>4396</v>
      </c>
      <c r="I1089" s="117" t="s">
        <v>4397</v>
      </c>
    </row>
    <row r="1090" spans="1:9" x14ac:dyDescent="0.25">
      <c r="A1090" s="117" t="s">
        <v>168</v>
      </c>
      <c r="B1090" s="118">
        <v>11124</v>
      </c>
      <c r="C1090" s="117" t="s">
        <v>4398</v>
      </c>
      <c r="D1090" s="117" t="s">
        <v>5830</v>
      </c>
      <c r="E1090" s="117" t="s">
        <v>569</v>
      </c>
      <c r="F1090" s="117" t="s">
        <v>171</v>
      </c>
      <c r="G1090" s="117" t="s">
        <v>198</v>
      </c>
      <c r="H1090" s="117" t="s">
        <v>4399</v>
      </c>
      <c r="I1090" s="117" t="s">
        <v>4400</v>
      </c>
    </row>
    <row r="1091" spans="1:9" x14ac:dyDescent="0.25">
      <c r="A1091" s="117" t="s">
        <v>168</v>
      </c>
      <c r="B1091" s="118">
        <v>11125</v>
      </c>
      <c r="C1091" s="117" t="s">
        <v>7708</v>
      </c>
      <c r="D1091" s="117" t="s">
        <v>5356</v>
      </c>
      <c r="E1091" s="117" t="s">
        <v>182</v>
      </c>
      <c r="F1091" s="117" t="s">
        <v>171</v>
      </c>
      <c r="G1091" s="117" t="s">
        <v>183</v>
      </c>
      <c r="H1091" s="117" t="s">
        <v>7709</v>
      </c>
      <c r="I1091" s="117" t="s">
        <v>4401</v>
      </c>
    </row>
    <row r="1092" spans="1:9" x14ac:dyDescent="0.25">
      <c r="A1092" s="117" t="s">
        <v>256</v>
      </c>
      <c r="B1092" s="118">
        <v>11126</v>
      </c>
      <c r="C1092" s="117" t="s">
        <v>4402</v>
      </c>
      <c r="D1092" s="117" t="s">
        <v>5911</v>
      </c>
      <c r="E1092" s="117" t="s">
        <v>2999</v>
      </c>
      <c r="F1092" s="117" t="s">
        <v>171</v>
      </c>
      <c r="G1092" s="117" t="s">
        <v>3000</v>
      </c>
      <c r="H1092" s="117" t="s">
        <v>4403</v>
      </c>
      <c r="I1092" s="117" t="s">
        <v>4404</v>
      </c>
    </row>
    <row r="1093" spans="1:9" x14ac:dyDescent="0.25">
      <c r="A1093" s="117" t="s">
        <v>256</v>
      </c>
      <c r="B1093" s="118">
        <v>11127</v>
      </c>
      <c r="C1093" s="117" t="s">
        <v>4405</v>
      </c>
      <c r="D1093" s="117" t="s">
        <v>6047</v>
      </c>
      <c r="E1093" s="117" t="s">
        <v>4406</v>
      </c>
      <c r="F1093" s="117" t="s">
        <v>171</v>
      </c>
      <c r="G1093" s="117" t="s">
        <v>4407</v>
      </c>
      <c r="H1093" s="117" t="s">
        <v>4408</v>
      </c>
      <c r="I1093" s="117" t="s">
        <v>12</v>
      </c>
    </row>
    <row r="1094" spans="1:9" x14ac:dyDescent="0.25">
      <c r="A1094" s="117" t="s">
        <v>256</v>
      </c>
      <c r="B1094" s="118">
        <v>11128</v>
      </c>
      <c r="C1094" s="117" t="s">
        <v>4409</v>
      </c>
      <c r="D1094" s="117" t="s">
        <v>5410</v>
      </c>
      <c r="E1094" s="117" t="s">
        <v>1870</v>
      </c>
      <c r="F1094" s="117" t="s">
        <v>171</v>
      </c>
      <c r="G1094" s="117" t="s">
        <v>1871</v>
      </c>
      <c r="H1094" s="117" t="s">
        <v>4410</v>
      </c>
      <c r="I1094" s="117" t="s">
        <v>4411</v>
      </c>
    </row>
    <row r="1095" spans="1:9" x14ac:dyDescent="0.25">
      <c r="A1095" s="117" t="s">
        <v>256</v>
      </c>
      <c r="B1095" s="118">
        <v>11129</v>
      </c>
      <c r="C1095" s="117" t="s">
        <v>4412</v>
      </c>
      <c r="D1095" s="117" t="s">
        <v>5352</v>
      </c>
      <c r="E1095" s="117" t="s">
        <v>1659</v>
      </c>
      <c r="F1095" s="117" t="s">
        <v>171</v>
      </c>
      <c r="G1095" s="117" t="s">
        <v>1660</v>
      </c>
      <c r="H1095" s="117" t="s">
        <v>4413</v>
      </c>
      <c r="I1095" s="117" t="s">
        <v>4414</v>
      </c>
    </row>
    <row r="1096" spans="1:9" x14ac:dyDescent="0.25">
      <c r="A1096" s="117" t="s">
        <v>168</v>
      </c>
      <c r="B1096" s="118">
        <v>11130</v>
      </c>
      <c r="C1096" s="117" t="s">
        <v>4418</v>
      </c>
      <c r="D1096" s="117" t="s">
        <v>5675</v>
      </c>
      <c r="E1096" s="117" t="s">
        <v>4419</v>
      </c>
      <c r="F1096" s="117" t="s">
        <v>171</v>
      </c>
      <c r="G1096" s="117" t="s">
        <v>4420</v>
      </c>
      <c r="H1096" s="117" t="s">
        <v>822</v>
      </c>
      <c r="I1096" s="117" t="s">
        <v>4421</v>
      </c>
    </row>
    <row r="1097" spans="1:9" x14ac:dyDescent="0.25">
      <c r="A1097" s="117" t="s">
        <v>168</v>
      </c>
      <c r="B1097" s="118">
        <v>11131</v>
      </c>
      <c r="C1097" s="117" t="s">
        <v>4422</v>
      </c>
      <c r="D1097" s="117" t="s">
        <v>5435</v>
      </c>
      <c r="E1097" s="117" t="s">
        <v>4423</v>
      </c>
      <c r="F1097" s="117" t="s">
        <v>171</v>
      </c>
      <c r="G1097" s="117" t="s">
        <v>340</v>
      </c>
      <c r="H1097" s="117" t="s">
        <v>4424</v>
      </c>
      <c r="I1097" s="117" t="s">
        <v>4425</v>
      </c>
    </row>
    <row r="1098" spans="1:9" x14ac:dyDescent="0.25">
      <c r="A1098" s="117" t="s">
        <v>168</v>
      </c>
      <c r="B1098" s="118">
        <v>11132</v>
      </c>
      <c r="C1098" s="117" t="s">
        <v>4426</v>
      </c>
      <c r="D1098" s="117" t="s">
        <v>5680</v>
      </c>
      <c r="E1098" s="117" t="s">
        <v>4427</v>
      </c>
      <c r="F1098" s="117" t="s">
        <v>171</v>
      </c>
      <c r="G1098" s="117" t="s">
        <v>4428</v>
      </c>
      <c r="H1098" s="117" t="s">
        <v>4429</v>
      </c>
      <c r="I1098" s="117" t="s">
        <v>4430</v>
      </c>
    </row>
    <row r="1099" spans="1:9" x14ac:dyDescent="0.25">
      <c r="A1099" s="117" t="s">
        <v>168</v>
      </c>
      <c r="B1099" s="118">
        <v>11133</v>
      </c>
      <c r="C1099" s="117" t="s">
        <v>4447</v>
      </c>
      <c r="D1099" s="117" t="s">
        <v>5450</v>
      </c>
      <c r="E1099" s="117" t="s">
        <v>4448</v>
      </c>
      <c r="F1099" s="117" t="s">
        <v>171</v>
      </c>
      <c r="G1099" s="117" t="s">
        <v>4449</v>
      </c>
      <c r="H1099" s="117" t="s">
        <v>4450</v>
      </c>
      <c r="I1099" s="117" t="s">
        <v>4451</v>
      </c>
    </row>
    <row r="1100" spans="1:9" x14ac:dyDescent="0.25">
      <c r="A1100" s="117" t="s">
        <v>256</v>
      </c>
      <c r="B1100" s="118">
        <v>11134</v>
      </c>
      <c r="C1100" s="117" t="s">
        <v>4455</v>
      </c>
      <c r="D1100" s="117" t="s">
        <v>5717</v>
      </c>
      <c r="E1100" s="117" t="s">
        <v>1521</v>
      </c>
      <c r="F1100" s="117" t="s">
        <v>171</v>
      </c>
      <c r="G1100" s="117" t="s">
        <v>1538</v>
      </c>
      <c r="H1100" s="117" t="s">
        <v>4456</v>
      </c>
      <c r="I1100" s="117" t="s">
        <v>4457</v>
      </c>
    </row>
    <row r="1101" spans="1:9" x14ac:dyDescent="0.25">
      <c r="A1101" s="117" t="s">
        <v>168</v>
      </c>
      <c r="B1101" s="118">
        <v>11135</v>
      </c>
      <c r="C1101" s="117" t="s">
        <v>4458</v>
      </c>
      <c r="D1101" s="117" t="s">
        <v>6010</v>
      </c>
      <c r="E1101" s="117" t="s">
        <v>4459</v>
      </c>
      <c r="F1101" s="117" t="s">
        <v>171</v>
      </c>
      <c r="G1101" s="117" t="s">
        <v>995</v>
      </c>
      <c r="H1101" s="117" t="s">
        <v>4460</v>
      </c>
      <c r="I1101" s="117" t="s">
        <v>4461</v>
      </c>
    </row>
    <row r="1102" spans="1:9" x14ac:dyDescent="0.25">
      <c r="A1102" s="117" t="s">
        <v>256</v>
      </c>
      <c r="B1102" s="118">
        <v>11136</v>
      </c>
      <c r="C1102" s="117" t="s">
        <v>4444</v>
      </c>
      <c r="D1102" s="117" t="s">
        <v>5479</v>
      </c>
      <c r="E1102" s="117" t="s">
        <v>3812</v>
      </c>
      <c r="F1102" s="117" t="s">
        <v>171</v>
      </c>
      <c r="G1102" s="117" t="s">
        <v>3813</v>
      </c>
      <c r="H1102" s="117" t="s">
        <v>4445</v>
      </c>
      <c r="I1102" s="117" t="s">
        <v>4446</v>
      </c>
    </row>
    <row r="1103" spans="1:9" x14ac:dyDescent="0.25">
      <c r="A1103" s="117" t="s">
        <v>168</v>
      </c>
      <c r="B1103" s="118">
        <v>11137</v>
      </c>
      <c r="C1103" s="117" t="s">
        <v>4431</v>
      </c>
      <c r="D1103" s="117" t="s">
        <v>5272</v>
      </c>
      <c r="E1103" s="117" t="s">
        <v>484</v>
      </c>
      <c r="F1103" s="117" t="s">
        <v>171</v>
      </c>
      <c r="G1103" s="117" t="s">
        <v>485</v>
      </c>
      <c r="H1103" s="117" t="s">
        <v>4432</v>
      </c>
      <c r="I1103" s="117" t="s">
        <v>4433</v>
      </c>
    </row>
    <row r="1104" spans="1:9" x14ac:dyDescent="0.25">
      <c r="A1104" s="117" t="s">
        <v>256</v>
      </c>
      <c r="B1104" s="118">
        <v>11138</v>
      </c>
      <c r="C1104" s="117" t="s">
        <v>4439</v>
      </c>
      <c r="D1104" s="117" t="s">
        <v>5613</v>
      </c>
      <c r="E1104" s="117" t="s">
        <v>4440</v>
      </c>
      <c r="F1104" s="117" t="s">
        <v>171</v>
      </c>
      <c r="G1104" s="117" t="s">
        <v>4441</v>
      </c>
      <c r="H1104" s="117" t="s">
        <v>4442</v>
      </c>
      <c r="I1104" s="117" t="s">
        <v>4443</v>
      </c>
    </row>
    <row r="1105" spans="1:9" x14ac:dyDescent="0.25">
      <c r="A1105" s="117" t="s">
        <v>168</v>
      </c>
      <c r="B1105" s="118">
        <v>11139</v>
      </c>
      <c r="C1105" s="117" t="s">
        <v>4462</v>
      </c>
      <c r="D1105" s="117" t="s">
        <v>5842</v>
      </c>
      <c r="E1105" s="117" t="s">
        <v>4463</v>
      </c>
      <c r="F1105" s="117" t="s">
        <v>171</v>
      </c>
      <c r="G1105" s="117" t="s">
        <v>4464</v>
      </c>
      <c r="H1105" s="117" t="s">
        <v>4465</v>
      </c>
      <c r="I1105" s="117" t="s">
        <v>4466</v>
      </c>
    </row>
    <row r="1106" spans="1:9" x14ac:dyDescent="0.25">
      <c r="A1106" s="117" t="s">
        <v>168</v>
      </c>
      <c r="B1106" s="118">
        <v>11140</v>
      </c>
      <c r="C1106" s="117" t="s">
        <v>4434</v>
      </c>
      <c r="D1106" s="117" t="s">
        <v>12</v>
      </c>
      <c r="E1106" s="117" t="s">
        <v>4435</v>
      </c>
      <c r="F1106" s="117" t="s">
        <v>171</v>
      </c>
      <c r="G1106" s="117" t="s">
        <v>4436</v>
      </c>
      <c r="H1106" s="117" t="s">
        <v>4437</v>
      </c>
      <c r="I1106" s="117" t="s">
        <v>4438</v>
      </c>
    </row>
    <row r="1107" spans="1:9" x14ac:dyDescent="0.25">
      <c r="A1107" s="117" t="s">
        <v>168</v>
      </c>
      <c r="B1107" s="118">
        <v>11141</v>
      </c>
      <c r="C1107" s="117" t="s">
        <v>4472</v>
      </c>
      <c r="D1107" s="117" t="s">
        <v>5755</v>
      </c>
      <c r="E1107" s="117" t="s">
        <v>4473</v>
      </c>
      <c r="F1107" s="117" t="s">
        <v>171</v>
      </c>
      <c r="G1107" s="117" t="s">
        <v>4474</v>
      </c>
      <c r="H1107" s="117" t="s">
        <v>4475</v>
      </c>
      <c r="I1107" s="117" t="s">
        <v>4476</v>
      </c>
    </row>
    <row r="1108" spans="1:9" x14ac:dyDescent="0.25">
      <c r="A1108" s="117" t="s">
        <v>168</v>
      </c>
      <c r="B1108" s="118">
        <v>11142</v>
      </c>
      <c r="C1108" s="117" t="s">
        <v>4477</v>
      </c>
      <c r="D1108" s="117" t="s">
        <v>5542</v>
      </c>
      <c r="E1108" s="117" t="s">
        <v>4478</v>
      </c>
      <c r="F1108" s="117" t="s">
        <v>171</v>
      </c>
      <c r="G1108" s="117" t="s">
        <v>4479</v>
      </c>
      <c r="H1108" s="117" t="s">
        <v>4480</v>
      </c>
      <c r="I1108" s="117" t="s">
        <v>4481</v>
      </c>
    </row>
    <row r="1109" spans="1:9" x14ac:dyDescent="0.25">
      <c r="A1109" s="117" t="s">
        <v>256</v>
      </c>
      <c r="B1109" s="118">
        <v>11143</v>
      </c>
      <c r="C1109" s="117" t="s">
        <v>4482</v>
      </c>
      <c r="D1109" s="117" t="s">
        <v>5847</v>
      </c>
      <c r="E1109" s="117" t="s">
        <v>4483</v>
      </c>
      <c r="F1109" s="117" t="s">
        <v>171</v>
      </c>
      <c r="G1109" s="117" t="s">
        <v>4484</v>
      </c>
      <c r="H1109" s="117" t="s">
        <v>4485</v>
      </c>
      <c r="I1109" s="117" t="s">
        <v>4486</v>
      </c>
    </row>
    <row r="1110" spans="1:9" x14ac:dyDescent="0.25">
      <c r="A1110" s="117" t="s">
        <v>256</v>
      </c>
      <c r="B1110" s="118">
        <v>11144</v>
      </c>
      <c r="C1110" s="117" t="s">
        <v>4487</v>
      </c>
      <c r="D1110" s="117" t="s">
        <v>5682</v>
      </c>
      <c r="E1110" s="117" t="s">
        <v>4488</v>
      </c>
      <c r="F1110" s="117" t="s">
        <v>171</v>
      </c>
      <c r="G1110" s="117" t="s">
        <v>4489</v>
      </c>
      <c r="H1110" s="117" t="s">
        <v>4490</v>
      </c>
      <c r="I1110" s="117" t="s">
        <v>4491</v>
      </c>
    </row>
    <row r="1111" spans="1:9" x14ac:dyDescent="0.25">
      <c r="A1111" s="117" t="s">
        <v>168</v>
      </c>
      <c r="B1111" s="118">
        <v>11145</v>
      </c>
      <c r="C1111" s="117" t="s">
        <v>4493</v>
      </c>
      <c r="D1111" s="117" t="s">
        <v>5539</v>
      </c>
      <c r="E1111" s="117" t="s">
        <v>4494</v>
      </c>
      <c r="F1111" s="117" t="s">
        <v>171</v>
      </c>
      <c r="G1111" s="117" t="s">
        <v>4495</v>
      </c>
      <c r="H1111" s="117" t="s">
        <v>4496</v>
      </c>
      <c r="I1111" s="117" t="s">
        <v>4497</v>
      </c>
    </row>
    <row r="1112" spans="1:9" x14ac:dyDescent="0.25">
      <c r="A1112" s="117" t="s">
        <v>168</v>
      </c>
      <c r="B1112" s="118">
        <v>11146</v>
      </c>
      <c r="C1112" s="117" t="s">
        <v>4498</v>
      </c>
      <c r="D1112" s="117" t="s">
        <v>5960</v>
      </c>
      <c r="E1112" s="117" t="s">
        <v>3693</v>
      </c>
      <c r="F1112" s="117" t="s">
        <v>171</v>
      </c>
      <c r="G1112" s="117" t="s">
        <v>3694</v>
      </c>
      <c r="H1112" s="117" t="s">
        <v>4499</v>
      </c>
      <c r="I1112" s="117" t="s">
        <v>4500</v>
      </c>
    </row>
    <row r="1113" spans="1:9" x14ac:dyDescent="0.25">
      <c r="A1113" s="117" t="s">
        <v>168</v>
      </c>
      <c r="B1113" s="118">
        <v>11147</v>
      </c>
      <c r="C1113" s="117" t="s">
        <v>4505</v>
      </c>
      <c r="D1113" s="117" t="s">
        <v>5976</v>
      </c>
      <c r="E1113" s="117" t="s">
        <v>239</v>
      </c>
      <c r="F1113" s="117" t="s">
        <v>171</v>
      </c>
      <c r="G1113" s="117" t="s">
        <v>240</v>
      </c>
      <c r="H1113" s="117" t="s">
        <v>4506</v>
      </c>
      <c r="I1113" s="117" t="s">
        <v>4507</v>
      </c>
    </row>
    <row r="1114" spans="1:9" x14ac:dyDescent="0.25">
      <c r="A1114" s="117" t="s">
        <v>168</v>
      </c>
      <c r="B1114" s="118">
        <v>11148</v>
      </c>
      <c r="C1114" s="117" t="s">
        <v>4508</v>
      </c>
      <c r="D1114" s="117" t="s">
        <v>5953</v>
      </c>
      <c r="E1114" s="117" t="s">
        <v>4509</v>
      </c>
      <c r="F1114" s="117" t="s">
        <v>171</v>
      </c>
      <c r="G1114" s="117" t="s">
        <v>4510</v>
      </c>
      <c r="H1114" s="117" t="s">
        <v>4511</v>
      </c>
      <c r="I1114" s="117" t="s">
        <v>4512</v>
      </c>
    </row>
    <row r="1115" spans="1:9" x14ac:dyDescent="0.25">
      <c r="A1115" s="117" t="s">
        <v>168</v>
      </c>
      <c r="B1115" s="118">
        <v>11149</v>
      </c>
      <c r="C1115" s="117" t="s">
        <v>4513</v>
      </c>
      <c r="D1115" s="117" t="s">
        <v>5891</v>
      </c>
      <c r="E1115" s="117" t="s">
        <v>667</v>
      </c>
      <c r="F1115" s="117" t="s">
        <v>171</v>
      </c>
      <c r="G1115" s="117" t="s">
        <v>589</v>
      </c>
      <c r="H1115" s="117" t="s">
        <v>4514</v>
      </c>
      <c r="I1115" s="117" t="s">
        <v>4515</v>
      </c>
    </row>
    <row r="1116" spans="1:9" x14ac:dyDescent="0.25">
      <c r="A1116" s="117" t="s">
        <v>168</v>
      </c>
      <c r="B1116" s="118">
        <v>11150</v>
      </c>
      <c r="C1116" s="117" t="s">
        <v>4516</v>
      </c>
      <c r="D1116" s="117" t="s">
        <v>5952</v>
      </c>
      <c r="E1116" s="117" t="s">
        <v>4517</v>
      </c>
      <c r="F1116" s="117" t="s">
        <v>171</v>
      </c>
      <c r="G1116" s="117" t="s">
        <v>4518</v>
      </c>
      <c r="H1116" s="117" t="s">
        <v>5082</v>
      </c>
      <c r="I1116" s="117" t="s">
        <v>4519</v>
      </c>
    </row>
    <row r="1117" spans="1:9" x14ac:dyDescent="0.25">
      <c r="A1117" s="117" t="s">
        <v>168</v>
      </c>
      <c r="B1117" s="118">
        <v>11151</v>
      </c>
      <c r="C1117" s="117" t="s">
        <v>4520</v>
      </c>
      <c r="D1117" s="117" t="s">
        <v>5935</v>
      </c>
      <c r="E1117" s="117" t="s">
        <v>4521</v>
      </c>
      <c r="F1117" s="117" t="s">
        <v>171</v>
      </c>
      <c r="G1117" s="117" t="s">
        <v>4522</v>
      </c>
      <c r="H1117" s="117" t="s">
        <v>4523</v>
      </c>
      <c r="I1117" s="117" t="s">
        <v>4524</v>
      </c>
    </row>
    <row r="1118" spans="1:9" x14ac:dyDescent="0.25">
      <c r="A1118" s="117" t="s">
        <v>168</v>
      </c>
      <c r="B1118" s="118">
        <v>11152</v>
      </c>
      <c r="C1118" s="117" t="s">
        <v>7177</v>
      </c>
      <c r="D1118" s="117" t="s">
        <v>5285</v>
      </c>
      <c r="E1118" s="117" t="s">
        <v>4525</v>
      </c>
      <c r="F1118" s="117" t="s">
        <v>171</v>
      </c>
      <c r="G1118" s="117" t="s">
        <v>4526</v>
      </c>
      <c r="H1118" s="117" t="s">
        <v>4527</v>
      </c>
      <c r="I1118" s="117" t="s">
        <v>4528</v>
      </c>
    </row>
    <row r="1119" spans="1:9" x14ac:dyDescent="0.25">
      <c r="A1119" s="117" t="s">
        <v>168</v>
      </c>
      <c r="B1119" s="118">
        <v>11153</v>
      </c>
      <c r="C1119" s="117" t="s">
        <v>4927</v>
      </c>
      <c r="D1119" s="117" t="s">
        <v>5975</v>
      </c>
      <c r="E1119" s="117" t="s">
        <v>4494</v>
      </c>
      <c r="F1119" s="117" t="s">
        <v>171</v>
      </c>
      <c r="G1119" s="117" t="s">
        <v>4495</v>
      </c>
      <c r="H1119" s="117" t="s">
        <v>4529</v>
      </c>
      <c r="I1119" s="117" t="s">
        <v>4530</v>
      </c>
    </row>
    <row r="1120" spans="1:9" x14ac:dyDescent="0.25">
      <c r="A1120" s="117" t="s">
        <v>256</v>
      </c>
      <c r="B1120" s="118">
        <v>11154</v>
      </c>
      <c r="C1120" s="117" t="s">
        <v>4531</v>
      </c>
      <c r="D1120" s="117" t="s">
        <v>5406</v>
      </c>
      <c r="E1120" s="117" t="s">
        <v>1479</v>
      </c>
      <c r="F1120" s="117" t="s">
        <v>171</v>
      </c>
      <c r="G1120" s="117" t="s">
        <v>1480</v>
      </c>
      <c r="H1120" s="117" t="s">
        <v>4532</v>
      </c>
      <c r="I1120" s="117" t="s">
        <v>8880</v>
      </c>
    </row>
    <row r="1121" spans="1:9" x14ac:dyDescent="0.25">
      <c r="A1121" s="117" t="s">
        <v>168</v>
      </c>
      <c r="B1121" s="118">
        <v>11155</v>
      </c>
      <c r="C1121" s="117" t="s">
        <v>4536</v>
      </c>
      <c r="D1121" s="117" t="s">
        <v>5669</v>
      </c>
      <c r="E1121" s="117" t="s">
        <v>220</v>
      </c>
      <c r="F1121" s="117" t="s">
        <v>171</v>
      </c>
      <c r="G1121" s="117" t="s">
        <v>221</v>
      </c>
      <c r="H1121" s="117" t="s">
        <v>4537</v>
      </c>
      <c r="I1121" s="117" t="s">
        <v>4538</v>
      </c>
    </row>
    <row r="1122" spans="1:9" x14ac:dyDescent="0.25">
      <c r="A1122" s="117" t="s">
        <v>256</v>
      </c>
      <c r="B1122" s="118">
        <v>11156</v>
      </c>
      <c r="C1122" s="117" t="s">
        <v>4539</v>
      </c>
      <c r="D1122" s="117" t="s">
        <v>5248</v>
      </c>
      <c r="E1122" s="117" t="s">
        <v>1847</v>
      </c>
      <c r="F1122" s="117" t="s">
        <v>171</v>
      </c>
      <c r="G1122" s="117" t="s">
        <v>1848</v>
      </c>
      <c r="H1122" s="117" t="s">
        <v>4540</v>
      </c>
      <c r="I1122" s="117" t="s">
        <v>4541</v>
      </c>
    </row>
    <row r="1123" spans="1:9" x14ac:dyDescent="0.25">
      <c r="A1123" s="117" t="s">
        <v>168</v>
      </c>
      <c r="B1123" s="118">
        <v>11157</v>
      </c>
      <c r="C1123" s="117" t="s">
        <v>4542</v>
      </c>
      <c r="D1123" s="117" t="s">
        <v>5949</v>
      </c>
      <c r="E1123" s="117" t="s">
        <v>4543</v>
      </c>
      <c r="F1123" s="117" t="s">
        <v>171</v>
      </c>
      <c r="G1123" s="117" t="s">
        <v>216</v>
      </c>
      <c r="H1123" s="117" t="s">
        <v>4544</v>
      </c>
      <c r="I1123" s="117" t="s">
        <v>4545</v>
      </c>
    </row>
    <row r="1124" spans="1:9" x14ac:dyDescent="0.25">
      <c r="A1124" s="117" t="s">
        <v>256</v>
      </c>
      <c r="B1124" s="118">
        <v>11158</v>
      </c>
      <c r="C1124" s="117" t="s">
        <v>4546</v>
      </c>
      <c r="D1124" s="117" t="s">
        <v>5477</v>
      </c>
      <c r="E1124" s="117" t="s">
        <v>3060</v>
      </c>
      <c r="F1124" s="117" t="s">
        <v>171</v>
      </c>
      <c r="G1124" s="117" t="s">
        <v>1538</v>
      </c>
      <c r="H1124" s="117" t="s">
        <v>4547</v>
      </c>
      <c r="I1124" s="117" t="s">
        <v>3063</v>
      </c>
    </row>
    <row r="1125" spans="1:9" x14ac:dyDescent="0.25">
      <c r="A1125" s="117" t="s">
        <v>168</v>
      </c>
      <c r="B1125" s="118">
        <v>11159</v>
      </c>
      <c r="C1125" s="117" t="s">
        <v>4548</v>
      </c>
      <c r="D1125" s="117" t="s">
        <v>5658</v>
      </c>
      <c r="E1125" s="117" t="s">
        <v>4549</v>
      </c>
      <c r="F1125" s="117" t="s">
        <v>171</v>
      </c>
      <c r="G1125" s="117" t="s">
        <v>4550</v>
      </c>
      <c r="H1125" s="117" t="s">
        <v>4551</v>
      </c>
      <c r="I1125" s="117" t="s">
        <v>4552</v>
      </c>
    </row>
    <row r="1126" spans="1:9" x14ac:dyDescent="0.25">
      <c r="A1126" s="117" t="s">
        <v>168</v>
      </c>
      <c r="B1126" s="118">
        <v>11160</v>
      </c>
      <c r="C1126" s="117" t="s">
        <v>4553</v>
      </c>
      <c r="D1126" s="117" t="s">
        <v>6114</v>
      </c>
      <c r="E1126" s="117" t="s">
        <v>1040</v>
      </c>
      <c r="F1126" s="117" t="s">
        <v>171</v>
      </c>
      <c r="G1126" s="117" t="s">
        <v>1041</v>
      </c>
      <c r="H1126" s="117" t="s">
        <v>4554</v>
      </c>
      <c r="I1126" s="117" t="s">
        <v>4555</v>
      </c>
    </row>
    <row r="1127" spans="1:9" x14ac:dyDescent="0.25">
      <c r="A1127" s="117" t="s">
        <v>168</v>
      </c>
      <c r="B1127" s="118">
        <v>11161</v>
      </c>
      <c r="C1127" s="117" t="s">
        <v>3323</v>
      </c>
      <c r="D1127" s="117" t="s">
        <v>6032</v>
      </c>
      <c r="E1127" s="117" t="s">
        <v>808</v>
      </c>
      <c r="F1127" s="117" t="s">
        <v>171</v>
      </c>
      <c r="G1127" s="117" t="s">
        <v>809</v>
      </c>
      <c r="H1127" s="117" t="s">
        <v>3324</v>
      </c>
      <c r="I1127" s="117" t="s">
        <v>3325</v>
      </c>
    </row>
    <row r="1128" spans="1:9" x14ac:dyDescent="0.25">
      <c r="A1128" s="117" t="s">
        <v>168</v>
      </c>
      <c r="B1128" s="118">
        <v>11162</v>
      </c>
      <c r="C1128" s="117" t="s">
        <v>4557</v>
      </c>
      <c r="D1128" s="117" t="s">
        <v>5810</v>
      </c>
      <c r="E1128" s="117" t="s">
        <v>4558</v>
      </c>
      <c r="F1128" s="117" t="s">
        <v>171</v>
      </c>
      <c r="G1128" s="117" t="s">
        <v>4559</v>
      </c>
      <c r="H1128" s="117" t="s">
        <v>4560</v>
      </c>
      <c r="I1128" s="117" t="s">
        <v>4561</v>
      </c>
    </row>
    <row r="1129" spans="1:9" x14ac:dyDescent="0.25">
      <c r="A1129" s="117" t="s">
        <v>168</v>
      </c>
      <c r="B1129" s="118">
        <v>11164</v>
      </c>
      <c r="C1129" s="117" t="s">
        <v>4562</v>
      </c>
      <c r="D1129" s="117" t="s">
        <v>5186</v>
      </c>
      <c r="E1129" s="117" t="s">
        <v>3082</v>
      </c>
      <c r="F1129" s="117" t="s">
        <v>171</v>
      </c>
      <c r="G1129" s="117" t="s">
        <v>3083</v>
      </c>
      <c r="H1129" s="117" t="s">
        <v>4563</v>
      </c>
      <c r="I1129" s="117" t="s">
        <v>4564</v>
      </c>
    </row>
    <row r="1130" spans="1:9" x14ac:dyDescent="0.25">
      <c r="A1130" s="117" t="s">
        <v>168</v>
      </c>
      <c r="B1130" s="118">
        <v>11165</v>
      </c>
      <c r="C1130" s="117" t="s">
        <v>4565</v>
      </c>
      <c r="D1130" s="117" t="s">
        <v>6129</v>
      </c>
      <c r="E1130" s="117" t="s">
        <v>2506</v>
      </c>
      <c r="F1130" s="117" t="s">
        <v>171</v>
      </c>
      <c r="G1130" s="117" t="s">
        <v>2507</v>
      </c>
      <c r="H1130" s="117" t="s">
        <v>4566</v>
      </c>
      <c r="I1130" s="117" t="s">
        <v>4567</v>
      </c>
    </row>
    <row r="1131" spans="1:9" x14ac:dyDescent="0.25">
      <c r="A1131" s="117" t="s">
        <v>168</v>
      </c>
      <c r="B1131" s="118">
        <v>11166</v>
      </c>
      <c r="C1131" s="117" t="s">
        <v>7694</v>
      </c>
      <c r="D1131" s="117" t="s">
        <v>5278</v>
      </c>
      <c r="E1131" s="117" t="s">
        <v>4568</v>
      </c>
      <c r="F1131" s="117" t="s">
        <v>171</v>
      </c>
      <c r="G1131" s="117" t="s">
        <v>4569</v>
      </c>
      <c r="H1131" s="117" t="s">
        <v>4570</v>
      </c>
      <c r="I1131" s="117" t="s">
        <v>4571</v>
      </c>
    </row>
    <row r="1132" spans="1:9" x14ac:dyDescent="0.25">
      <c r="A1132" s="117" t="s">
        <v>168</v>
      </c>
      <c r="B1132" s="118">
        <v>11167</v>
      </c>
      <c r="C1132" s="117" t="s">
        <v>7178</v>
      </c>
      <c r="D1132" s="117" t="s">
        <v>5791</v>
      </c>
      <c r="E1132" s="117" t="s">
        <v>1227</v>
      </c>
      <c r="F1132" s="117" t="s">
        <v>171</v>
      </c>
      <c r="G1132" s="117" t="s">
        <v>1228</v>
      </c>
      <c r="H1132" s="117" t="s">
        <v>4572</v>
      </c>
      <c r="I1132" s="117" t="s">
        <v>4573</v>
      </c>
    </row>
    <row r="1133" spans="1:9" x14ac:dyDescent="0.25">
      <c r="A1133" s="117" t="s">
        <v>168</v>
      </c>
      <c r="B1133" s="118">
        <v>11168</v>
      </c>
      <c r="C1133" s="117" t="s">
        <v>4574</v>
      </c>
      <c r="D1133" s="117" t="s">
        <v>5944</v>
      </c>
      <c r="E1133" s="117" t="s">
        <v>2974</v>
      </c>
      <c r="F1133" s="117" t="s">
        <v>171</v>
      </c>
      <c r="G1133" s="117" t="s">
        <v>2975</v>
      </c>
      <c r="H1133" s="117" t="s">
        <v>4575</v>
      </c>
      <c r="I1133" s="117" t="s">
        <v>4576</v>
      </c>
    </row>
    <row r="1134" spans="1:9" x14ac:dyDescent="0.25">
      <c r="A1134" s="117" t="s">
        <v>256</v>
      </c>
      <c r="B1134" s="118">
        <v>11169</v>
      </c>
      <c r="C1134" s="117" t="s">
        <v>4577</v>
      </c>
      <c r="D1134" s="117" t="s">
        <v>7179</v>
      </c>
      <c r="E1134" s="117" t="s">
        <v>1632</v>
      </c>
      <c r="F1134" s="117" t="s">
        <v>171</v>
      </c>
      <c r="G1134" s="117" t="s">
        <v>4578</v>
      </c>
      <c r="H1134" s="117" t="s">
        <v>4579</v>
      </c>
      <c r="I1134" s="117" t="s">
        <v>4580</v>
      </c>
    </row>
    <row r="1135" spans="1:9" x14ac:dyDescent="0.25">
      <c r="A1135" s="117" t="s">
        <v>256</v>
      </c>
      <c r="B1135" s="118">
        <v>11170</v>
      </c>
      <c r="C1135" s="117" t="s">
        <v>4581</v>
      </c>
      <c r="D1135" s="117" t="s">
        <v>5275</v>
      </c>
      <c r="E1135" s="117" t="s">
        <v>4582</v>
      </c>
      <c r="F1135" s="117" t="s">
        <v>171</v>
      </c>
      <c r="G1135" s="117" t="s">
        <v>4583</v>
      </c>
      <c r="H1135" s="117" t="s">
        <v>4584</v>
      </c>
      <c r="I1135" s="117" t="s">
        <v>4585</v>
      </c>
    </row>
    <row r="1136" spans="1:9" x14ac:dyDescent="0.25">
      <c r="A1136" s="117" t="s">
        <v>256</v>
      </c>
      <c r="B1136" s="118">
        <v>11171</v>
      </c>
      <c r="C1136" s="117" t="s">
        <v>4591</v>
      </c>
      <c r="D1136" s="117" t="s">
        <v>5377</v>
      </c>
      <c r="E1136" s="117" t="s">
        <v>1640</v>
      </c>
      <c r="F1136" s="117" t="s">
        <v>171</v>
      </c>
      <c r="G1136" s="117" t="s">
        <v>1641</v>
      </c>
      <c r="H1136" s="117" t="s">
        <v>4592</v>
      </c>
      <c r="I1136" s="117" t="s">
        <v>4593</v>
      </c>
    </row>
    <row r="1137" spans="1:9" x14ac:dyDescent="0.25">
      <c r="A1137" s="117" t="s">
        <v>168</v>
      </c>
      <c r="B1137" s="118">
        <v>11172</v>
      </c>
      <c r="C1137" s="117" t="s">
        <v>4605</v>
      </c>
      <c r="D1137" s="117" t="s">
        <v>5819</v>
      </c>
      <c r="E1137" s="117" t="s">
        <v>4283</v>
      </c>
      <c r="F1137" s="117" t="s">
        <v>171</v>
      </c>
      <c r="G1137" s="117" t="s">
        <v>1041</v>
      </c>
      <c r="H1137" s="117" t="s">
        <v>4606</v>
      </c>
      <c r="I1137" s="117" t="s">
        <v>4607</v>
      </c>
    </row>
    <row r="1138" spans="1:9" x14ac:dyDescent="0.25">
      <c r="A1138" s="117" t="s">
        <v>256</v>
      </c>
      <c r="B1138" s="118">
        <v>11173</v>
      </c>
      <c r="C1138" s="117" t="s">
        <v>5385</v>
      </c>
      <c r="D1138" s="117" t="s">
        <v>5386</v>
      </c>
      <c r="E1138" s="117" t="s">
        <v>4594</v>
      </c>
      <c r="F1138" s="117" t="s">
        <v>171</v>
      </c>
      <c r="G1138" s="117" t="s">
        <v>6213</v>
      </c>
      <c r="H1138" s="117" t="s">
        <v>4595</v>
      </c>
      <c r="I1138" s="117" t="s">
        <v>4596</v>
      </c>
    </row>
    <row r="1139" spans="1:9" x14ac:dyDescent="0.25">
      <c r="A1139" s="117" t="s">
        <v>168</v>
      </c>
      <c r="B1139" s="118">
        <v>11174</v>
      </c>
      <c r="C1139" s="117" t="s">
        <v>4608</v>
      </c>
      <c r="D1139" s="117" t="s">
        <v>6014</v>
      </c>
      <c r="E1139" s="117" t="s">
        <v>2186</v>
      </c>
      <c r="F1139" s="117" t="s">
        <v>171</v>
      </c>
      <c r="G1139" s="117" t="s">
        <v>2187</v>
      </c>
      <c r="H1139" s="117" t="s">
        <v>4609</v>
      </c>
      <c r="I1139" s="117" t="s">
        <v>4610</v>
      </c>
    </row>
    <row r="1140" spans="1:9" x14ac:dyDescent="0.25">
      <c r="A1140" s="117" t="s">
        <v>168</v>
      </c>
      <c r="B1140" s="118">
        <v>11175</v>
      </c>
      <c r="C1140" s="117" t="s">
        <v>4588</v>
      </c>
      <c r="D1140" s="117" t="s">
        <v>5207</v>
      </c>
      <c r="E1140" s="117" t="s">
        <v>2981</v>
      </c>
      <c r="F1140" s="117" t="s">
        <v>171</v>
      </c>
      <c r="G1140" s="117" t="s">
        <v>2982</v>
      </c>
      <c r="H1140" s="117" t="s">
        <v>4589</v>
      </c>
      <c r="I1140" s="117" t="s">
        <v>4590</v>
      </c>
    </row>
    <row r="1141" spans="1:9" x14ac:dyDescent="0.25">
      <c r="A1141" s="117" t="s">
        <v>256</v>
      </c>
      <c r="B1141" s="118">
        <v>11176</v>
      </c>
      <c r="C1141" s="117" t="s">
        <v>4587</v>
      </c>
      <c r="D1141" s="117" t="s">
        <v>6044</v>
      </c>
      <c r="E1141" s="117" t="s">
        <v>3146</v>
      </c>
      <c r="F1141" s="117" t="s">
        <v>171</v>
      </c>
      <c r="G1141" s="117" t="s">
        <v>3147</v>
      </c>
      <c r="H1141" s="117" t="s">
        <v>4603</v>
      </c>
      <c r="I1141" s="117" t="s">
        <v>4604</v>
      </c>
    </row>
    <row r="1142" spans="1:9" x14ac:dyDescent="0.25">
      <c r="A1142" s="117" t="s">
        <v>256</v>
      </c>
      <c r="B1142" s="118">
        <v>11177</v>
      </c>
      <c r="C1142" s="117" t="s">
        <v>4597</v>
      </c>
      <c r="D1142" s="117" t="s">
        <v>5951</v>
      </c>
      <c r="E1142" s="117" t="s">
        <v>4598</v>
      </c>
      <c r="F1142" s="117" t="s">
        <v>171</v>
      </c>
      <c r="G1142" s="117" t="s">
        <v>4599</v>
      </c>
      <c r="H1142" s="117" t="s">
        <v>4600</v>
      </c>
      <c r="I1142" s="117" t="s">
        <v>4601</v>
      </c>
    </row>
    <row r="1143" spans="1:9" x14ac:dyDescent="0.25">
      <c r="A1143" s="117" t="s">
        <v>168</v>
      </c>
      <c r="B1143" s="118">
        <v>11178</v>
      </c>
      <c r="C1143" s="117" t="s">
        <v>4616</v>
      </c>
      <c r="D1143" s="117" t="s">
        <v>6055</v>
      </c>
      <c r="E1143" s="117" t="s">
        <v>448</v>
      </c>
      <c r="F1143" s="117" t="s">
        <v>171</v>
      </c>
      <c r="G1143" s="117" t="s">
        <v>449</v>
      </c>
      <c r="H1143" s="117" t="s">
        <v>4617</v>
      </c>
      <c r="I1143" s="117" t="s">
        <v>4618</v>
      </c>
    </row>
    <row r="1144" spans="1:9" x14ac:dyDescent="0.25">
      <c r="A1144" s="117" t="s">
        <v>168</v>
      </c>
      <c r="B1144" s="118">
        <v>11179</v>
      </c>
      <c r="C1144" s="117" t="s">
        <v>4619</v>
      </c>
      <c r="D1144" s="117" t="s">
        <v>5978</v>
      </c>
      <c r="E1144" s="117" t="s">
        <v>4620</v>
      </c>
      <c r="F1144" s="117" t="s">
        <v>171</v>
      </c>
      <c r="G1144" s="117" t="s">
        <v>4621</v>
      </c>
      <c r="H1144" s="117" t="s">
        <v>4622</v>
      </c>
      <c r="I1144" s="117" t="s">
        <v>4623</v>
      </c>
    </row>
    <row r="1145" spans="1:9" x14ac:dyDescent="0.25">
      <c r="A1145" s="117" t="s">
        <v>168</v>
      </c>
      <c r="B1145" s="118">
        <v>11180</v>
      </c>
      <c r="C1145" s="117" t="s">
        <v>4624</v>
      </c>
      <c r="D1145" s="117" t="s">
        <v>5961</v>
      </c>
      <c r="E1145" s="117" t="s">
        <v>4625</v>
      </c>
      <c r="F1145" s="117" t="s">
        <v>171</v>
      </c>
      <c r="G1145" s="117" t="s">
        <v>4626</v>
      </c>
      <c r="H1145" s="117" t="s">
        <v>4627</v>
      </c>
      <c r="I1145" s="117" t="s">
        <v>4628</v>
      </c>
    </row>
    <row r="1146" spans="1:9" x14ac:dyDescent="0.25">
      <c r="A1146" s="117" t="s">
        <v>168</v>
      </c>
      <c r="B1146" s="118">
        <v>11181</v>
      </c>
      <c r="C1146" s="117" t="s">
        <v>9158</v>
      </c>
      <c r="D1146" s="117" t="s">
        <v>9159</v>
      </c>
      <c r="E1146" s="117" t="s">
        <v>2452</v>
      </c>
      <c r="F1146" s="117" t="s">
        <v>171</v>
      </c>
      <c r="G1146" s="117" t="s">
        <v>2453</v>
      </c>
      <c r="H1146" s="117" t="s">
        <v>9160</v>
      </c>
      <c r="I1146" s="117" t="s">
        <v>9161</v>
      </c>
    </row>
    <row r="1147" spans="1:9" x14ac:dyDescent="0.25">
      <c r="A1147" s="117" t="s">
        <v>168</v>
      </c>
      <c r="B1147" s="118">
        <v>11182</v>
      </c>
      <c r="C1147" s="117" t="s">
        <v>4629</v>
      </c>
      <c r="D1147" s="117" t="s">
        <v>5498</v>
      </c>
      <c r="E1147" s="117" t="s">
        <v>631</v>
      </c>
      <c r="F1147" s="117" t="s">
        <v>171</v>
      </c>
      <c r="G1147" s="117" t="s">
        <v>632</v>
      </c>
      <c r="H1147" s="117" t="s">
        <v>4630</v>
      </c>
      <c r="I1147" s="117" t="s">
        <v>4631</v>
      </c>
    </row>
    <row r="1148" spans="1:9" x14ac:dyDescent="0.25">
      <c r="A1148" s="117" t="s">
        <v>168</v>
      </c>
      <c r="B1148" s="118">
        <v>11183</v>
      </c>
      <c r="C1148" s="117" t="s">
        <v>4632</v>
      </c>
      <c r="D1148" s="117" t="s">
        <v>5464</v>
      </c>
      <c r="E1148" s="117" t="s">
        <v>4633</v>
      </c>
      <c r="F1148" s="117" t="s">
        <v>171</v>
      </c>
      <c r="G1148" s="117" t="s">
        <v>4634</v>
      </c>
      <c r="H1148" s="117" t="s">
        <v>4635</v>
      </c>
      <c r="I1148" s="117" t="s">
        <v>4636</v>
      </c>
    </row>
    <row r="1149" spans="1:9" x14ac:dyDescent="0.25">
      <c r="A1149" s="117" t="s">
        <v>168</v>
      </c>
      <c r="B1149" s="118">
        <v>11184</v>
      </c>
      <c r="C1149" s="117" t="s">
        <v>4637</v>
      </c>
      <c r="D1149" s="117" t="s">
        <v>5858</v>
      </c>
      <c r="E1149" s="117" t="s">
        <v>4638</v>
      </c>
      <c r="F1149" s="117" t="s">
        <v>171</v>
      </c>
      <c r="G1149" s="117" t="s">
        <v>4639</v>
      </c>
      <c r="H1149" s="117" t="s">
        <v>4640</v>
      </c>
      <c r="I1149" s="117" t="s">
        <v>4641</v>
      </c>
    </row>
    <row r="1150" spans="1:9" x14ac:dyDescent="0.25">
      <c r="A1150" s="117" t="s">
        <v>168</v>
      </c>
      <c r="B1150" s="118">
        <v>11185</v>
      </c>
      <c r="C1150" s="117" t="s">
        <v>6519</v>
      </c>
      <c r="D1150" s="117" t="s">
        <v>5402</v>
      </c>
      <c r="E1150" s="117" t="s">
        <v>473</v>
      </c>
      <c r="F1150" s="117" t="s">
        <v>171</v>
      </c>
      <c r="G1150" s="117" t="s">
        <v>198</v>
      </c>
      <c r="H1150" s="117" t="s">
        <v>6520</v>
      </c>
      <c r="I1150" s="117" t="s">
        <v>4642</v>
      </c>
    </row>
    <row r="1151" spans="1:9" x14ac:dyDescent="0.25">
      <c r="A1151" s="117" t="s">
        <v>168</v>
      </c>
      <c r="B1151" s="118">
        <v>11186</v>
      </c>
      <c r="C1151" s="117" t="s">
        <v>4644</v>
      </c>
      <c r="D1151" s="117" t="s">
        <v>5317</v>
      </c>
      <c r="E1151" s="117" t="s">
        <v>4645</v>
      </c>
      <c r="F1151" s="117" t="s">
        <v>171</v>
      </c>
      <c r="G1151" s="117" t="s">
        <v>4646</v>
      </c>
      <c r="H1151" s="117" t="s">
        <v>4647</v>
      </c>
      <c r="I1151" s="117" t="s">
        <v>4648</v>
      </c>
    </row>
    <row r="1152" spans="1:9" x14ac:dyDescent="0.25">
      <c r="A1152" s="117" t="s">
        <v>168</v>
      </c>
      <c r="B1152" s="118">
        <v>11187</v>
      </c>
      <c r="C1152" s="117" t="s">
        <v>4649</v>
      </c>
      <c r="D1152" s="117" t="s">
        <v>5308</v>
      </c>
      <c r="E1152" s="117" t="s">
        <v>4650</v>
      </c>
      <c r="F1152" s="117" t="s">
        <v>171</v>
      </c>
      <c r="G1152" s="117" t="s">
        <v>4651</v>
      </c>
      <c r="H1152" s="117" t="s">
        <v>4652</v>
      </c>
      <c r="I1152" s="117" t="s">
        <v>4653</v>
      </c>
    </row>
    <row r="1153" spans="1:9" x14ac:dyDescent="0.25">
      <c r="A1153" s="117" t="s">
        <v>256</v>
      </c>
      <c r="B1153" s="118">
        <v>11188</v>
      </c>
      <c r="C1153" s="117" t="s">
        <v>4654</v>
      </c>
      <c r="D1153" s="117" t="s">
        <v>6063</v>
      </c>
      <c r="E1153" s="117" t="s">
        <v>1405</v>
      </c>
      <c r="F1153" s="117" t="s">
        <v>171</v>
      </c>
      <c r="G1153" s="117" t="s">
        <v>1406</v>
      </c>
      <c r="H1153" s="117" t="s">
        <v>4655</v>
      </c>
      <c r="I1153" s="117" t="s">
        <v>4656</v>
      </c>
    </row>
    <row r="1154" spans="1:9" x14ac:dyDescent="0.25">
      <c r="A1154" s="117" t="s">
        <v>168</v>
      </c>
      <c r="B1154" s="118">
        <v>11189</v>
      </c>
      <c r="C1154" s="117" t="s">
        <v>4657</v>
      </c>
      <c r="D1154" s="117" t="s">
        <v>5656</v>
      </c>
      <c r="E1154" s="117" t="s">
        <v>4658</v>
      </c>
      <c r="F1154" s="117" t="s">
        <v>171</v>
      </c>
      <c r="G1154" s="117" t="s">
        <v>4659</v>
      </c>
      <c r="H1154" s="117" t="s">
        <v>4660</v>
      </c>
      <c r="I1154" s="117" t="s">
        <v>4661</v>
      </c>
    </row>
    <row r="1155" spans="1:9" x14ac:dyDescent="0.25">
      <c r="A1155" s="117" t="s">
        <v>168</v>
      </c>
      <c r="B1155" s="118">
        <v>11190</v>
      </c>
      <c r="C1155" s="117" t="s">
        <v>4662</v>
      </c>
      <c r="D1155" s="117" t="s">
        <v>6134</v>
      </c>
      <c r="E1155" s="117" t="s">
        <v>1081</v>
      </c>
      <c r="F1155" s="117" t="s">
        <v>171</v>
      </c>
      <c r="G1155" s="117" t="s">
        <v>1082</v>
      </c>
      <c r="H1155" s="117" t="s">
        <v>4663</v>
      </c>
      <c r="I1155" s="117" t="s">
        <v>4664</v>
      </c>
    </row>
    <row r="1156" spans="1:9" x14ac:dyDescent="0.25">
      <c r="A1156" s="117" t="s">
        <v>256</v>
      </c>
      <c r="B1156" s="118">
        <v>11191</v>
      </c>
      <c r="C1156" s="117" t="s">
        <v>4667</v>
      </c>
      <c r="D1156" s="117" t="s">
        <v>5626</v>
      </c>
      <c r="E1156" s="117" t="s">
        <v>4668</v>
      </c>
      <c r="F1156" s="117" t="s">
        <v>171</v>
      </c>
      <c r="G1156" s="117" t="s">
        <v>4669</v>
      </c>
      <c r="H1156" s="117" t="s">
        <v>4670</v>
      </c>
      <c r="I1156" s="117" t="s">
        <v>4671</v>
      </c>
    </row>
    <row r="1157" spans="1:9" x14ac:dyDescent="0.25">
      <c r="A1157" s="117" t="s">
        <v>168</v>
      </c>
      <c r="B1157" s="118">
        <v>11192</v>
      </c>
      <c r="C1157" s="117" t="s">
        <v>4672</v>
      </c>
      <c r="D1157" s="117" t="s">
        <v>6214</v>
      </c>
      <c r="E1157" s="117" t="s">
        <v>1341</v>
      </c>
      <c r="F1157" s="117" t="s">
        <v>171</v>
      </c>
      <c r="G1157" s="117" t="s">
        <v>1342</v>
      </c>
      <c r="H1157" s="117" t="s">
        <v>4673</v>
      </c>
      <c r="I1157" s="117" t="s">
        <v>4674</v>
      </c>
    </row>
    <row r="1158" spans="1:9" x14ac:dyDescent="0.25">
      <c r="A1158" s="117" t="s">
        <v>168</v>
      </c>
      <c r="B1158" s="118">
        <v>11193</v>
      </c>
      <c r="C1158" s="117" t="s">
        <v>4675</v>
      </c>
      <c r="D1158" s="117" t="s">
        <v>6035</v>
      </c>
      <c r="E1158" s="117" t="s">
        <v>4676</v>
      </c>
      <c r="F1158" s="117" t="s">
        <v>171</v>
      </c>
      <c r="G1158" s="117" t="s">
        <v>235</v>
      </c>
      <c r="H1158" s="117" t="s">
        <v>4677</v>
      </c>
      <c r="I1158" s="117" t="s">
        <v>4678</v>
      </c>
    </row>
    <row r="1159" spans="1:9" x14ac:dyDescent="0.25">
      <c r="A1159" s="117" t="s">
        <v>168</v>
      </c>
      <c r="B1159" s="118">
        <v>11194</v>
      </c>
      <c r="C1159" s="117" t="s">
        <v>4679</v>
      </c>
      <c r="D1159" s="117" t="s">
        <v>5575</v>
      </c>
      <c r="E1159" s="117" t="s">
        <v>3270</v>
      </c>
      <c r="F1159" s="117" t="s">
        <v>171</v>
      </c>
      <c r="G1159" s="117" t="s">
        <v>3271</v>
      </c>
      <c r="H1159" s="117" t="s">
        <v>4680</v>
      </c>
      <c r="I1159" s="117" t="s">
        <v>4681</v>
      </c>
    </row>
    <row r="1160" spans="1:9" x14ac:dyDescent="0.25">
      <c r="A1160" s="117" t="s">
        <v>256</v>
      </c>
      <c r="B1160" s="118">
        <v>11195</v>
      </c>
      <c r="C1160" s="117" t="s">
        <v>4682</v>
      </c>
      <c r="D1160" s="117" t="s">
        <v>5291</v>
      </c>
      <c r="E1160" s="117" t="s">
        <v>4683</v>
      </c>
      <c r="F1160" s="117" t="s">
        <v>171</v>
      </c>
      <c r="G1160" s="117" t="s">
        <v>4684</v>
      </c>
      <c r="H1160" s="117" t="s">
        <v>4685</v>
      </c>
      <c r="I1160" s="117" t="s">
        <v>4686</v>
      </c>
    </row>
    <row r="1161" spans="1:9" x14ac:dyDescent="0.25">
      <c r="A1161" s="117" t="s">
        <v>168</v>
      </c>
      <c r="B1161" s="118">
        <v>11196</v>
      </c>
      <c r="C1161" s="117" t="s">
        <v>4687</v>
      </c>
      <c r="D1161" s="117" t="s">
        <v>5409</v>
      </c>
      <c r="E1161" s="117" t="s">
        <v>667</v>
      </c>
      <c r="F1161" s="117" t="s">
        <v>171</v>
      </c>
      <c r="G1161" s="117" t="s">
        <v>589</v>
      </c>
      <c r="H1161" s="117" t="s">
        <v>4688</v>
      </c>
      <c r="I1161" s="117" t="s">
        <v>4689</v>
      </c>
    </row>
    <row r="1162" spans="1:9" x14ac:dyDescent="0.25">
      <c r="A1162" s="117" t="s">
        <v>256</v>
      </c>
      <c r="B1162" s="118">
        <v>11197</v>
      </c>
      <c r="C1162" s="117" t="s">
        <v>8355</v>
      </c>
      <c r="D1162" s="117" t="s">
        <v>5703</v>
      </c>
      <c r="E1162" s="117" t="s">
        <v>4690</v>
      </c>
      <c r="F1162" s="117" t="s">
        <v>171</v>
      </c>
      <c r="G1162" s="117" t="s">
        <v>4691</v>
      </c>
      <c r="H1162" s="117" t="s">
        <v>4692</v>
      </c>
      <c r="I1162" s="117" t="s">
        <v>4693</v>
      </c>
    </row>
    <row r="1163" spans="1:9" x14ac:dyDescent="0.25">
      <c r="A1163" s="117" t="s">
        <v>168</v>
      </c>
      <c r="B1163" s="118">
        <v>11198</v>
      </c>
      <c r="C1163" s="117" t="s">
        <v>4707</v>
      </c>
      <c r="D1163" s="117" t="s">
        <v>5772</v>
      </c>
      <c r="E1163" s="117" t="s">
        <v>1681</v>
      </c>
      <c r="F1163" s="117" t="s">
        <v>171</v>
      </c>
      <c r="G1163" s="117" t="s">
        <v>1682</v>
      </c>
      <c r="H1163" s="117" t="s">
        <v>4708</v>
      </c>
      <c r="I1163" s="117" t="s">
        <v>4709</v>
      </c>
    </row>
    <row r="1164" spans="1:9" x14ac:dyDescent="0.25">
      <c r="A1164" s="117" t="s">
        <v>256</v>
      </c>
      <c r="B1164" s="118">
        <v>11199</v>
      </c>
      <c r="C1164" s="117" t="s">
        <v>4710</v>
      </c>
      <c r="D1164" s="117" t="s">
        <v>5843</v>
      </c>
      <c r="E1164" s="117" t="s">
        <v>4711</v>
      </c>
      <c r="F1164" s="117" t="s">
        <v>171</v>
      </c>
      <c r="G1164" s="117" t="s">
        <v>1760</v>
      </c>
      <c r="H1164" s="117" t="s">
        <v>4712</v>
      </c>
      <c r="I1164" s="117" t="s">
        <v>4713</v>
      </c>
    </row>
    <row r="1165" spans="1:9" x14ac:dyDescent="0.25">
      <c r="A1165" s="117" t="s">
        <v>168</v>
      </c>
      <c r="B1165" s="118">
        <v>11200</v>
      </c>
      <c r="C1165" s="117" t="s">
        <v>4694</v>
      </c>
      <c r="D1165" s="117" t="s">
        <v>5938</v>
      </c>
      <c r="E1165" s="117" t="s">
        <v>453</v>
      </c>
      <c r="F1165" s="117" t="s">
        <v>171</v>
      </c>
      <c r="G1165" s="117" t="s">
        <v>454</v>
      </c>
      <c r="H1165" s="117" t="s">
        <v>4714</v>
      </c>
      <c r="I1165" s="117" t="s">
        <v>4715</v>
      </c>
    </row>
    <row r="1166" spans="1:9" x14ac:dyDescent="0.25">
      <c r="A1166" s="117" t="s">
        <v>256</v>
      </c>
      <c r="B1166" s="118">
        <v>11201</v>
      </c>
      <c r="C1166" s="117" t="s">
        <v>4716</v>
      </c>
      <c r="D1166" s="117" t="s">
        <v>6038</v>
      </c>
      <c r="E1166" s="117" t="s">
        <v>1521</v>
      </c>
      <c r="F1166" s="117" t="s">
        <v>171</v>
      </c>
      <c r="G1166" s="117" t="s">
        <v>2213</v>
      </c>
      <c r="H1166" s="117" t="s">
        <v>4717</v>
      </c>
      <c r="I1166" s="117" t="s">
        <v>4718</v>
      </c>
    </row>
    <row r="1167" spans="1:9" x14ac:dyDescent="0.25">
      <c r="A1167" s="117" t="s">
        <v>168</v>
      </c>
      <c r="B1167" s="118">
        <v>11202</v>
      </c>
      <c r="C1167" s="117" t="s">
        <v>4719</v>
      </c>
      <c r="D1167" s="117" t="s">
        <v>7180</v>
      </c>
      <c r="E1167" s="117" t="s">
        <v>1681</v>
      </c>
      <c r="F1167" s="117" t="s">
        <v>171</v>
      </c>
      <c r="G1167" s="117" t="s">
        <v>1682</v>
      </c>
      <c r="H1167" s="117" t="s">
        <v>4720</v>
      </c>
      <c r="I1167" s="117" t="s">
        <v>4721</v>
      </c>
    </row>
    <row r="1168" spans="1:9" x14ac:dyDescent="0.25">
      <c r="A1168" s="117" t="s">
        <v>168</v>
      </c>
      <c r="B1168" s="118">
        <v>11203</v>
      </c>
      <c r="C1168" s="117" t="s">
        <v>4722</v>
      </c>
      <c r="D1168" s="117" t="s">
        <v>6116</v>
      </c>
      <c r="E1168" s="117" t="s">
        <v>4723</v>
      </c>
      <c r="F1168" s="117" t="s">
        <v>171</v>
      </c>
      <c r="G1168" s="117" t="s">
        <v>4724</v>
      </c>
      <c r="H1168" s="117" t="s">
        <v>4725</v>
      </c>
      <c r="I1168" s="117" t="s">
        <v>4726</v>
      </c>
    </row>
    <row r="1169" spans="1:9" x14ac:dyDescent="0.25">
      <c r="A1169" s="117" t="s">
        <v>168</v>
      </c>
      <c r="B1169" s="118">
        <v>11204</v>
      </c>
      <c r="C1169" s="117" t="s">
        <v>4727</v>
      </c>
      <c r="D1169" s="117" t="s">
        <v>5829</v>
      </c>
      <c r="E1169" s="117" t="s">
        <v>4728</v>
      </c>
      <c r="F1169" s="117" t="s">
        <v>171</v>
      </c>
      <c r="G1169" s="117" t="s">
        <v>4729</v>
      </c>
      <c r="H1169" s="117" t="s">
        <v>4730</v>
      </c>
      <c r="I1169" s="117" t="s">
        <v>4731</v>
      </c>
    </row>
    <row r="1170" spans="1:9" x14ac:dyDescent="0.25">
      <c r="A1170" s="117" t="s">
        <v>168</v>
      </c>
      <c r="B1170" s="118">
        <v>11205</v>
      </c>
      <c r="C1170" s="117" t="s">
        <v>4732</v>
      </c>
      <c r="D1170" s="117" t="s">
        <v>5258</v>
      </c>
      <c r="E1170" s="117" t="s">
        <v>299</v>
      </c>
      <c r="F1170" s="117" t="s">
        <v>171</v>
      </c>
      <c r="G1170" s="117" t="s">
        <v>198</v>
      </c>
      <c r="H1170" s="117" t="s">
        <v>4733</v>
      </c>
      <c r="I1170" s="117" t="s">
        <v>4734</v>
      </c>
    </row>
    <row r="1171" spans="1:9" x14ac:dyDescent="0.25">
      <c r="A1171" s="117" t="s">
        <v>256</v>
      </c>
      <c r="B1171" s="118">
        <v>11206</v>
      </c>
      <c r="C1171" s="117" t="s">
        <v>4735</v>
      </c>
      <c r="D1171" s="117" t="s">
        <v>5699</v>
      </c>
      <c r="E1171" s="117" t="s">
        <v>1800</v>
      </c>
      <c r="F1171" s="117" t="s">
        <v>171</v>
      </c>
      <c r="G1171" s="117" t="s">
        <v>1801</v>
      </c>
      <c r="H1171" s="117" t="s">
        <v>8045</v>
      </c>
      <c r="I1171" s="117" t="s">
        <v>4736</v>
      </c>
    </row>
    <row r="1172" spans="1:9" x14ac:dyDescent="0.25">
      <c r="A1172" s="117" t="s">
        <v>256</v>
      </c>
      <c r="B1172" s="118">
        <v>11207</v>
      </c>
      <c r="C1172" s="117" t="s">
        <v>4737</v>
      </c>
      <c r="D1172" s="117" t="s">
        <v>6003</v>
      </c>
      <c r="E1172" s="117" t="s">
        <v>1424</v>
      </c>
      <c r="F1172" s="117" t="s">
        <v>171</v>
      </c>
      <c r="G1172" s="117" t="s">
        <v>2527</v>
      </c>
      <c r="H1172" s="117" t="s">
        <v>4738</v>
      </c>
      <c r="I1172" s="117" t="s">
        <v>4739</v>
      </c>
    </row>
    <row r="1173" spans="1:9" x14ac:dyDescent="0.25">
      <c r="A1173" s="117" t="s">
        <v>168</v>
      </c>
      <c r="B1173" s="118">
        <v>11208</v>
      </c>
      <c r="C1173" s="117" t="s">
        <v>4740</v>
      </c>
      <c r="D1173" s="117" t="s">
        <v>5581</v>
      </c>
      <c r="E1173" s="117" t="s">
        <v>4741</v>
      </c>
      <c r="F1173" s="117" t="s">
        <v>171</v>
      </c>
      <c r="G1173" s="117" t="s">
        <v>4742</v>
      </c>
      <c r="H1173" s="117" t="s">
        <v>4743</v>
      </c>
      <c r="I1173" s="117" t="s">
        <v>4744</v>
      </c>
    </row>
    <row r="1174" spans="1:9" x14ac:dyDescent="0.25">
      <c r="A1174" s="117" t="s">
        <v>256</v>
      </c>
      <c r="B1174" s="118">
        <v>11209</v>
      </c>
      <c r="C1174" s="117" t="s">
        <v>4745</v>
      </c>
      <c r="D1174" s="117" t="s">
        <v>5736</v>
      </c>
      <c r="E1174" s="117" t="s">
        <v>1623</v>
      </c>
      <c r="F1174" s="117" t="s">
        <v>171</v>
      </c>
      <c r="G1174" s="117" t="s">
        <v>1624</v>
      </c>
      <c r="H1174" s="117" t="s">
        <v>4746</v>
      </c>
      <c r="I1174" s="117" t="s">
        <v>4747</v>
      </c>
    </row>
    <row r="1175" spans="1:9" x14ac:dyDescent="0.25">
      <c r="A1175" s="117" t="s">
        <v>256</v>
      </c>
      <c r="B1175" s="118">
        <v>11210</v>
      </c>
      <c r="C1175" s="117" t="s">
        <v>4749</v>
      </c>
      <c r="D1175" s="117" t="s">
        <v>5523</v>
      </c>
      <c r="E1175" s="117" t="s">
        <v>2056</v>
      </c>
      <c r="F1175" s="117" t="s">
        <v>171</v>
      </c>
      <c r="G1175" s="117" t="s">
        <v>1740</v>
      </c>
      <c r="H1175" s="117" t="s">
        <v>4750</v>
      </c>
      <c r="I1175" s="117" t="s">
        <v>4751</v>
      </c>
    </row>
    <row r="1176" spans="1:9" x14ac:dyDescent="0.25">
      <c r="A1176" s="117" t="s">
        <v>168</v>
      </c>
      <c r="B1176" s="118">
        <v>11211</v>
      </c>
      <c r="C1176" s="117" t="s">
        <v>4748</v>
      </c>
      <c r="D1176" s="117" t="s">
        <v>5398</v>
      </c>
      <c r="E1176" s="117" t="s">
        <v>4752</v>
      </c>
      <c r="F1176" s="117" t="s">
        <v>171</v>
      </c>
      <c r="G1176" s="117" t="s">
        <v>4753</v>
      </c>
      <c r="H1176" s="117" t="s">
        <v>4754</v>
      </c>
      <c r="I1176" s="117" t="s">
        <v>4755</v>
      </c>
    </row>
    <row r="1177" spans="1:9" x14ac:dyDescent="0.25">
      <c r="A1177" s="117" t="s">
        <v>168</v>
      </c>
      <c r="B1177" s="118">
        <v>11212</v>
      </c>
      <c r="C1177" s="117" t="s">
        <v>4756</v>
      </c>
      <c r="D1177" s="117" t="s">
        <v>5856</v>
      </c>
      <c r="E1177" s="117" t="s">
        <v>211</v>
      </c>
      <c r="F1177" s="117" t="s">
        <v>171</v>
      </c>
      <c r="G1177" s="117" t="s">
        <v>212</v>
      </c>
      <c r="H1177" s="117" t="s">
        <v>4757</v>
      </c>
      <c r="I1177" s="117" t="s">
        <v>4758</v>
      </c>
    </row>
    <row r="1178" spans="1:9" x14ac:dyDescent="0.25">
      <c r="A1178" s="117" t="s">
        <v>168</v>
      </c>
      <c r="B1178" s="118">
        <v>11213</v>
      </c>
      <c r="C1178" s="117" t="s">
        <v>4759</v>
      </c>
      <c r="D1178" s="117" t="s">
        <v>5269</v>
      </c>
      <c r="E1178" s="117" t="s">
        <v>3359</v>
      </c>
      <c r="F1178" s="117" t="s">
        <v>171</v>
      </c>
      <c r="G1178" s="117" t="s">
        <v>3360</v>
      </c>
      <c r="H1178" s="117" t="s">
        <v>4760</v>
      </c>
      <c r="I1178" s="117" t="s">
        <v>4761</v>
      </c>
    </row>
    <row r="1179" spans="1:9" x14ac:dyDescent="0.25">
      <c r="A1179" s="117" t="s">
        <v>256</v>
      </c>
      <c r="B1179" s="118">
        <v>11214</v>
      </c>
      <c r="C1179" s="117" t="s">
        <v>4762</v>
      </c>
      <c r="D1179" s="117" t="s">
        <v>6113</v>
      </c>
      <c r="E1179" s="117" t="s">
        <v>3789</v>
      </c>
      <c r="F1179" s="117" t="s">
        <v>171</v>
      </c>
      <c r="G1179" s="117" t="s">
        <v>4763</v>
      </c>
      <c r="H1179" s="117" t="s">
        <v>4764</v>
      </c>
      <c r="I1179" s="117" t="s">
        <v>4765</v>
      </c>
    </row>
    <row r="1180" spans="1:9" x14ac:dyDescent="0.25">
      <c r="A1180" s="117" t="s">
        <v>168</v>
      </c>
      <c r="B1180" s="118">
        <v>11215</v>
      </c>
      <c r="C1180" s="117" t="s">
        <v>4766</v>
      </c>
      <c r="D1180" s="117" t="s">
        <v>6145</v>
      </c>
      <c r="E1180" s="117" t="s">
        <v>4435</v>
      </c>
      <c r="F1180" s="117" t="s">
        <v>171</v>
      </c>
      <c r="G1180" s="117" t="s">
        <v>4767</v>
      </c>
      <c r="H1180" s="117" t="s">
        <v>4768</v>
      </c>
      <c r="I1180" s="117" t="s">
        <v>4769</v>
      </c>
    </row>
    <row r="1181" spans="1:9" x14ac:dyDescent="0.25">
      <c r="A1181" s="117" t="s">
        <v>256</v>
      </c>
      <c r="B1181" s="118">
        <v>11216</v>
      </c>
      <c r="C1181" s="117" t="s">
        <v>4776</v>
      </c>
      <c r="D1181" s="117" t="s">
        <v>6215</v>
      </c>
      <c r="E1181" s="117" t="s">
        <v>1395</v>
      </c>
      <c r="F1181" s="117" t="s">
        <v>171</v>
      </c>
      <c r="G1181" s="117" t="s">
        <v>1396</v>
      </c>
      <c r="H1181" s="117" t="s">
        <v>4777</v>
      </c>
      <c r="I1181" s="117" t="s">
        <v>4778</v>
      </c>
    </row>
    <row r="1182" spans="1:9" x14ac:dyDescent="0.25">
      <c r="A1182" s="117" t="s">
        <v>256</v>
      </c>
      <c r="B1182" s="118">
        <v>11217</v>
      </c>
      <c r="C1182" s="117" t="s">
        <v>4779</v>
      </c>
      <c r="D1182" s="117" t="s">
        <v>5346</v>
      </c>
      <c r="E1182" s="117" t="s">
        <v>1920</v>
      </c>
      <c r="F1182" s="117" t="s">
        <v>171</v>
      </c>
      <c r="G1182" s="117" t="s">
        <v>1921</v>
      </c>
      <c r="H1182" s="117" t="s">
        <v>9105</v>
      </c>
      <c r="I1182" s="117" t="s">
        <v>4780</v>
      </c>
    </row>
    <row r="1183" spans="1:9" x14ac:dyDescent="0.25">
      <c r="A1183" s="117" t="s">
        <v>168</v>
      </c>
      <c r="B1183" s="118">
        <v>11218</v>
      </c>
      <c r="C1183" s="117" t="s">
        <v>4771</v>
      </c>
      <c r="D1183" s="117" t="s">
        <v>5296</v>
      </c>
      <c r="E1183" s="117" t="s">
        <v>4781</v>
      </c>
      <c r="F1183" s="117" t="s">
        <v>171</v>
      </c>
      <c r="G1183" s="117" t="s">
        <v>4782</v>
      </c>
      <c r="H1183" s="117" t="s">
        <v>4783</v>
      </c>
      <c r="I1183" s="117" t="s">
        <v>4784</v>
      </c>
    </row>
    <row r="1184" spans="1:9" x14ac:dyDescent="0.25">
      <c r="A1184" s="117" t="s">
        <v>168</v>
      </c>
      <c r="B1184" s="118">
        <v>11219</v>
      </c>
      <c r="C1184" s="117" t="s">
        <v>4770</v>
      </c>
      <c r="D1184" s="117" t="s">
        <v>5287</v>
      </c>
      <c r="E1184" s="117" t="s">
        <v>299</v>
      </c>
      <c r="F1184" s="117" t="s">
        <v>171</v>
      </c>
      <c r="G1184" s="117" t="s">
        <v>198</v>
      </c>
      <c r="H1184" s="117" t="s">
        <v>4785</v>
      </c>
      <c r="I1184" s="117" t="s">
        <v>4786</v>
      </c>
    </row>
    <row r="1185" spans="1:9" x14ac:dyDescent="0.25">
      <c r="A1185" s="117" t="s">
        <v>256</v>
      </c>
      <c r="B1185" s="118">
        <v>11220</v>
      </c>
      <c r="C1185" s="117" t="s">
        <v>4787</v>
      </c>
      <c r="D1185" s="117" t="s">
        <v>5618</v>
      </c>
      <c r="E1185" s="117" t="s">
        <v>4788</v>
      </c>
      <c r="F1185" s="117" t="s">
        <v>171</v>
      </c>
      <c r="G1185" s="117" t="s">
        <v>4789</v>
      </c>
      <c r="H1185" s="117" t="s">
        <v>4790</v>
      </c>
      <c r="I1185" s="117" t="s">
        <v>4791</v>
      </c>
    </row>
    <row r="1186" spans="1:9" x14ac:dyDescent="0.25">
      <c r="A1186" s="117" t="s">
        <v>256</v>
      </c>
      <c r="B1186" s="118">
        <v>11221</v>
      </c>
      <c r="C1186" s="117" t="s">
        <v>4792</v>
      </c>
      <c r="D1186" s="117" t="s">
        <v>5524</v>
      </c>
      <c r="E1186" s="117" t="s">
        <v>694</v>
      </c>
      <c r="F1186" s="117" t="s">
        <v>171</v>
      </c>
      <c r="G1186" s="117" t="s">
        <v>695</v>
      </c>
      <c r="H1186" s="117" t="s">
        <v>3245</v>
      </c>
      <c r="I1186" s="117" t="s">
        <v>4793</v>
      </c>
    </row>
    <row r="1187" spans="1:9" x14ac:dyDescent="0.25">
      <c r="A1187" s="117" t="s">
        <v>256</v>
      </c>
      <c r="B1187" s="118">
        <v>11222</v>
      </c>
      <c r="C1187" s="117" t="s">
        <v>4794</v>
      </c>
      <c r="D1187" s="117" t="s">
        <v>5713</v>
      </c>
      <c r="E1187" s="117" t="s">
        <v>895</v>
      </c>
      <c r="F1187" s="117" t="s">
        <v>171</v>
      </c>
      <c r="G1187" s="117" t="s">
        <v>896</v>
      </c>
      <c r="H1187" s="117" t="s">
        <v>4795</v>
      </c>
      <c r="I1187" s="117" t="s">
        <v>4796</v>
      </c>
    </row>
    <row r="1188" spans="1:9" x14ac:dyDescent="0.25">
      <c r="A1188" s="117" t="s">
        <v>168</v>
      </c>
      <c r="B1188" s="118">
        <v>11223</v>
      </c>
      <c r="C1188" s="117" t="s">
        <v>4797</v>
      </c>
      <c r="D1188" s="117" t="s">
        <v>5604</v>
      </c>
      <c r="E1188" s="117" t="s">
        <v>4798</v>
      </c>
      <c r="F1188" s="117" t="s">
        <v>171</v>
      </c>
      <c r="G1188" s="117" t="s">
        <v>4799</v>
      </c>
      <c r="H1188" s="117" t="s">
        <v>4800</v>
      </c>
      <c r="I1188" s="117" t="s">
        <v>4801</v>
      </c>
    </row>
    <row r="1189" spans="1:9" x14ac:dyDescent="0.25">
      <c r="A1189" s="117" t="s">
        <v>168</v>
      </c>
      <c r="B1189" s="118">
        <v>11224</v>
      </c>
      <c r="C1189" s="117" t="s">
        <v>4802</v>
      </c>
      <c r="D1189" s="117" t="s">
        <v>6046</v>
      </c>
      <c r="E1189" s="117" t="s">
        <v>4803</v>
      </c>
      <c r="F1189" s="117" t="s">
        <v>171</v>
      </c>
      <c r="G1189" s="117" t="s">
        <v>4804</v>
      </c>
      <c r="H1189" s="117" t="s">
        <v>4805</v>
      </c>
      <c r="I1189" s="117" t="s">
        <v>4806</v>
      </c>
    </row>
    <row r="1190" spans="1:9" x14ac:dyDescent="0.25">
      <c r="A1190" s="117" t="s">
        <v>256</v>
      </c>
      <c r="B1190" s="118">
        <v>11225</v>
      </c>
      <c r="C1190" s="117" t="s">
        <v>4807</v>
      </c>
      <c r="D1190" s="117" t="s">
        <v>5332</v>
      </c>
      <c r="E1190" s="117" t="s">
        <v>4808</v>
      </c>
      <c r="F1190" s="117" t="s">
        <v>171</v>
      </c>
      <c r="G1190" s="117" t="s">
        <v>4809</v>
      </c>
      <c r="H1190" s="117" t="s">
        <v>4810</v>
      </c>
      <c r="I1190" s="117" t="s">
        <v>4811</v>
      </c>
    </row>
    <row r="1191" spans="1:9" x14ac:dyDescent="0.25">
      <c r="A1191" s="117" t="s">
        <v>256</v>
      </c>
      <c r="B1191" s="118">
        <v>11226</v>
      </c>
      <c r="C1191" s="117" t="s">
        <v>4814</v>
      </c>
      <c r="D1191" s="117" t="s">
        <v>5796</v>
      </c>
      <c r="E1191" s="117" t="s">
        <v>4815</v>
      </c>
      <c r="F1191" s="117" t="s">
        <v>375</v>
      </c>
      <c r="G1191" s="117" t="s">
        <v>4816</v>
      </c>
      <c r="H1191" s="117" t="s">
        <v>4817</v>
      </c>
      <c r="I1191" s="117" t="s">
        <v>4818</v>
      </c>
    </row>
    <row r="1192" spans="1:9" x14ac:dyDescent="0.25">
      <c r="A1192" s="117" t="s">
        <v>256</v>
      </c>
      <c r="B1192" s="118">
        <v>11227</v>
      </c>
      <c r="C1192" s="117" t="s">
        <v>4819</v>
      </c>
      <c r="D1192" s="117" t="s">
        <v>5364</v>
      </c>
      <c r="E1192" s="117" t="s">
        <v>2876</v>
      </c>
      <c r="F1192" s="117" t="s">
        <v>171</v>
      </c>
      <c r="G1192" s="117" t="s">
        <v>2877</v>
      </c>
      <c r="H1192" s="117" t="s">
        <v>4820</v>
      </c>
      <c r="I1192" s="117" t="s">
        <v>4821</v>
      </c>
    </row>
    <row r="1193" spans="1:9" x14ac:dyDescent="0.25">
      <c r="A1193" s="117" t="s">
        <v>256</v>
      </c>
      <c r="B1193" s="118">
        <v>11228</v>
      </c>
      <c r="C1193" s="117" t="s">
        <v>4822</v>
      </c>
      <c r="D1193" s="117" t="s">
        <v>5306</v>
      </c>
      <c r="E1193" s="117" t="s">
        <v>1870</v>
      </c>
      <c r="F1193" s="117" t="s">
        <v>171</v>
      </c>
      <c r="G1193" s="117" t="s">
        <v>1871</v>
      </c>
      <c r="H1193" s="117" t="s">
        <v>4823</v>
      </c>
      <c r="I1193" s="117" t="s">
        <v>4824</v>
      </c>
    </row>
    <row r="1194" spans="1:9" x14ac:dyDescent="0.25">
      <c r="A1194" s="117" t="s">
        <v>168</v>
      </c>
      <c r="B1194" s="118">
        <v>11229</v>
      </c>
      <c r="C1194" s="117" t="s">
        <v>4825</v>
      </c>
      <c r="D1194" s="117" t="s">
        <v>5971</v>
      </c>
      <c r="E1194" s="117" t="s">
        <v>4826</v>
      </c>
      <c r="F1194" s="117" t="s">
        <v>171</v>
      </c>
      <c r="G1194" s="117" t="s">
        <v>4827</v>
      </c>
      <c r="H1194" s="117" t="s">
        <v>4828</v>
      </c>
      <c r="I1194" s="117" t="s">
        <v>4829</v>
      </c>
    </row>
    <row r="1195" spans="1:9" x14ac:dyDescent="0.25">
      <c r="A1195" s="117" t="s">
        <v>256</v>
      </c>
      <c r="B1195" s="118">
        <v>11230</v>
      </c>
      <c r="C1195" s="117" t="s">
        <v>4830</v>
      </c>
      <c r="D1195" s="117" t="s">
        <v>5599</v>
      </c>
      <c r="E1195" s="117" t="s">
        <v>4831</v>
      </c>
      <c r="F1195" s="117" t="s">
        <v>171</v>
      </c>
      <c r="G1195" s="117" t="s">
        <v>4832</v>
      </c>
      <c r="H1195" s="117" t="s">
        <v>4833</v>
      </c>
      <c r="I1195" s="117" t="s">
        <v>4834</v>
      </c>
    </row>
    <row r="1196" spans="1:9" x14ac:dyDescent="0.25">
      <c r="A1196" s="117" t="s">
        <v>168</v>
      </c>
      <c r="B1196" s="118">
        <v>11231</v>
      </c>
      <c r="C1196" s="117" t="s">
        <v>4837</v>
      </c>
      <c r="D1196" s="117" t="s">
        <v>5904</v>
      </c>
      <c r="E1196" s="117" t="s">
        <v>4838</v>
      </c>
      <c r="F1196" s="117" t="s">
        <v>171</v>
      </c>
      <c r="G1196" s="117" t="s">
        <v>3766</v>
      </c>
      <c r="H1196" s="117" t="s">
        <v>4839</v>
      </c>
      <c r="I1196" s="117" t="s">
        <v>4840</v>
      </c>
    </row>
    <row r="1197" spans="1:9" x14ac:dyDescent="0.25">
      <c r="A1197" s="117" t="s">
        <v>256</v>
      </c>
      <c r="B1197" s="118">
        <v>11232</v>
      </c>
      <c r="C1197" s="117" t="s">
        <v>4841</v>
      </c>
      <c r="D1197" s="117" t="s">
        <v>5330</v>
      </c>
      <c r="E1197" s="117" t="s">
        <v>2056</v>
      </c>
      <c r="F1197" s="117" t="s">
        <v>171</v>
      </c>
      <c r="G1197" s="117" t="s">
        <v>1740</v>
      </c>
      <c r="H1197" s="117" t="s">
        <v>4842</v>
      </c>
      <c r="I1197" s="117" t="s">
        <v>4843</v>
      </c>
    </row>
    <row r="1198" spans="1:9" x14ac:dyDescent="0.25">
      <c r="A1198" s="117" t="s">
        <v>256</v>
      </c>
      <c r="B1198" s="118">
        <v>11233</v>
      </c>
      <c r="C1198" s="117" t="s">
        <v>4844</v>
      </c>
      <c r="D1198" s="117" t="s">
        <v>5228</v>
      </c>
      <c r="E1198" s="117" t="s">
        <v>3812</v>
      </c>
      <c r="F1198" s="117" t="s">
        <v>171</v>
      </c>
      <c r="G1198" s="117" t="s">
        <v>3813</v>
      </c>
      <c r="H1198" s="117" t="s">
        <v>4845</v>
      </c>
      <c r="I1198" s="117" t="s">
        <v>4846</v>
      </c>
    </row>
    <row r="1199" spans="1:9" x14ac:dyDescent="0.25">
      <c r="A1199" s="117" t="s">
        <v>256</v>
      </c>
      <c r="B1199" s="118">
        <v>11234</v>
      </c>
      <c r="C1199" s="117" t="s">
        <v>4847</v>
      </c>
      <c r="D1199" s="117" t="s">
        <v>5707</v>
      </c>
      <c r="E1199" s="117" t="s">
        <v>4848</v>
      </c>
      <c r="F1199" s="117" t="s">
        <v>171</v>
      </c>
      <c r="G1199" s="117" t="s">
        <v>4849</v>
      </c>
      <c r="H1199" s="117" t="s">
        <v>4850</v>
      </c>
      <c r="I1199" s="117" t="s">
        <v>4851</v>
      </c>
    </row>
    <row r="1200" spans="1:9" x14ac:dyDescent="0.25">
      <c r="A1200" s="117" t="s">
        <v>256</v>
      </c>
      <c r="B1200" s="118">
        <v>11235</v>
      </c>
      <c r="C1200" s="117" t="s">
        <v>4858</v>
      </c>
      <c r="D1200" s="117" t="s">
        <v>5983</v>
      </c>
      <c r="E1200" s="117" t="s">
        <v>2360</v>
      </c>
      <c r="F1200" s="117" t="s">
        <v>171</v>
      </c>
      <c r="G1200" s="117" t="s">
        <v>4859</v>
      </c>
      <c r="H1200" s="117" t="s">
        <v>3007</v>
      </c>
      <c r="I1200" s="117" t="s">
        <v>4860</v>
      </c>
    </row>
    <row r="1201" spans="1:9" x14ac:dyDescent="0.25">
      <c r="A1201" s="117" t="s">
        <v>168</v>
      </c>
      <c r="B1201" s="118">
        <v>11236</v>
      </c>
      <c r="C1201" s="117" t="s">
        <v>4861</v>
      </c>
      <c r="D1201" s="117" t="s">
        <v>5561</v>
      </c>
      <c r="E1201" s="117" t="s">
        <v>4862</v>
      </c>
      <c r="F1201" s="117" t="s">
        <v>171</v>
      </c>
      <c r="G1201" s="117" t="s">
        <v>4863</v>
      </c>
      <c r="H1201" s="117" t="s">
        <v>4864</v>
      </c>
      <c r="I1201" s="117" t="s">
        <v>4865</v>
      </c>
    </row>
    <row r="1202" spans="1:9" x14ac:dyDescent="0.25">
      <c r="A1202" s="117" t="s">
        <v>256</v>
      </c>
      <c r="B1202" s="118">
        <v>11237</v>
      </c>
      <c r="C1202" s="117" t="s">
        <v>7181</v>
      </c>
      <c r="D1202" s="117" t="s">
        <v>7182</v>
      </c>
      <c r="E1202" s="117" t="s">
        <v>2375</v>
      </c>
      <c r="F1202" s="117" t="s">
        <v>171</v>
      </c>
      <c r="G1202" s="117" t="s">
        <v>4866</v>
      </c>
      <c r="H1202" s="117" t="s">
        <v>4867</v>
      </c>
      <c r="I1202" s="117" t="s">
        <v>4868</v>
      </c>
    </row>
    <row r="1203" spans="1:9" x14ac:dyDescent="0.25">
      <c r="A1203" s="117" t="s">
        <v>168</v>
      </c>
      <c r="B1203" s="118">
        <v>11238</v>
      </c>
      <c r="C1203" s="117" t="s">
        <v>4869</v>
      </c>
      <c r="D1203" s="117" t="s">
        <v>5584</v>
      </c>
      <c r="E1203" s="117" t="s">
        <v>484</v>
      </c>
      <c r="F1203" s="117" t="s">
        <v>171</v>
      </c>
      <c r="G1203" s="117" t="s">
        <v>485</v>
      </c>
      <c r="H1203" s="117" t="s">
        <v>4870</v>
      </c>
      <c r="I1203" s="117" t="s">
        <v>4871</v>
      </c>
    </row>
    <row r="1204" spans="1:9" x14ac:dyDescent="0.25">
      <c r="A1204" s="117" t="s">
        <v>168</v>
      </c>
      <c r="B1204" s="118">
        <v>11239</v>
      </c>
      <c r="C1204" s="117" t="s">
        <v>4872</v>
      </c>
      <c r="D1204" s="117" t="s">
        <v>5841</v>
      </c>
      <c r="E1204" s="117" t="s">
        <v>4873</v>
      </c>
      <c r="F1204" s="117" t="s">
        <v>171</v>
      </c>
      <c r="G1204" s="117" t="s">
        <v>4874</v>
      </c>
      <c r="H1204" s="117" t="s">
        <v>4875</v>
      </c>
      <c r="I1204" s="117" t="s">
        <v>4876</v>
      </c>
    </row>
    <row r="1205" spans="1:9" x14ac:dyDescent="0.25">
      <c r="A1205" s="117" t="s">
        <v>168</v>
      </c>
      <c r="B1205" s="118">
        <v>11240</v>
      </c>
      <c r="C1205" s="117" t="s">
        <v>4877</v>
      </c>
      <c r="D1205" s="117" t="s">
        <v>6216</v>
      </c>
      <c r="E1205" s="117" t="s">
        <v>2981</v>
      </c>
      <c r="F1205" s="117" t="s">
        <v>171</v>
      </c>
      <c r="G1205" s="117" t="s">
        <v>2982</v>
      </c>
      <c r="H1205" s="117" t="s">
        <v>4878</v>
      </c>
      <c r="I1205" s="117" t="s">
        <v>4879</v>
      </c>
    </row>
    <row r="1206" spans="1:9" x14ac:dyDescent="0.25">
      <c r="A1206" s="117" t="s">
        <v>256</v>
      </c>
      <c r="B1206" s="118">
        <v>11241</v>
      </c>
      <c r="C1206" s="117" t="s">
        <v>4881</v>
      </c>
      <c r="D1206" s="117" t="s">
        <v>5237</v>
      </c>
      <c r="E1206" s="117" t="s">
        <v>1732</v>
      </c>
      <c r="F1206" s="117" t="s">
        <v>171</v>
      </c>
      <c r="G1206" s="117" t="s">
        <v>1733</v>
      </c>
      <c r="H1206" s="117" t="s">
        <v>4882</v>
      </c>
      <c r="I1206" s="117" t="s">
        <v>4883</v>
      </c>
    </row>
    <row r="1207" spans="1:9" x14ac:dyDescent="0.25">
      <c r="A1207" s="117" t="s">
        <v>168</v>
      </c>
      <c r="B1207" s="118">
        <v>11242</v>
      </c>
      <c r="C1207" s="117" t="s">
        <v>4884</v>
      </c>
      <c r="D1207" s="117" t="s">
        <v>5700</v>
      </c>
      <c r="E1207" s="117" t="s">
        <v>608</v>
      </c>
      <c r="F1207" s="117" t="s">
        <v>171</v>
      </c>
      <c r="G1207" s="117" t="s">
        <v>609</v>
      </c>
      <c r="H1207" s="117" t="s">
        <v>610</v>
      </c>
      <c r="I1207" s="117" t="s">
        <v>4885</v>
      </c>
    </row>
    <row r="1208" spans="1:9" x14ac:dyDescent="0.25">
      <c r="A1208" s="117" t="s">
        <v>168</v>
      </c>
      <c r="B1208" s="118">
        <v>11243</v>
      </c>
      <c r="C1208" s="117" t="s">
        <v>4886</v>
      </c>
      <c r="D1208" s="117" t="s">
        <v>5890</v>
      </c>
      <c r="E1208" s="117" t="s">
        <v>4887</v>
      </c>
      <c r="F1208" s="117" t="s">
        <v>171</v>
      </c>
      <c r="G1208" s="117" t="s">
        <v>4888</v>
      </c>
      <c r="H1208" s="117" t="s">
        <v>4889</v>
      </c>
      <c r="I1208" s="117" t="s">
        <v>4890</v>
      </c>
    </row>
    <row r="1209" spans="1:9" x14ac:dyDescent="0.25">
      <c r="A1209" s="117" t="s">
        <v>256</v>
      </c>
      <c r="B1209" s="118">
        <v>11244</v>
      </c>
      <c r="C1209" s="117" t="s">
        <v>4891</v>
      </c>
      <c r="D1209" s="117" t="s">
        <v>5797</v>
      </c>
      <c r="E1209" s="117" t="s">
        <v>4892</v>
      </c>
      <c r="F1209" s="117" t="s">
        <v>171</v>
      </c>
      <c r="G1209" s="117" t="s">
        <v>4893</v>
      </c>
      <c r="H1209" s="117" t="s">
        <v>4894</v>
      </c>
      <c r="I1209" s="117" t="s">
        <v>4895</v>
      </c>
    </row>
    <row r="1210" spans="1:9" x14ac:dyDescent="0.25">
      <c r="A1210" s="117" t="s">
        <v>168</v>
      </c>
      <c r="B1210" s="118">
        <v>11245</v>
      </c>
      <c r="C1210" s="117" t="s">
        <v>4896</v>
      </c>
      <c r="D1210" s="117" t="s">
        <v>5898</v>
      </c>
      <c r="E1210" s="117" t="s">
        <v>4897</v>
      </c>
      <c r="F1210" s="117" t="s">
        <v>171</v>
      </c>
      <c r="G1210" s="117" t="s">
        <v>4898</v>
      </c>
      <c r="H1210" s="117" t="s">
        <v>2678</v>
      </c>
      <c r="I1210" s="117" t="s">
        <v>4899</v>
      </c>
    </row>
    <row r="1211" spans="1:9" x14ac:dyDescent="0.25">
      <c r="A1211" s="117" t="s">
        <v>168</v>
      </c>
      <c r="B1211" s="118">
        <v>11246</v>
      </c>
      <c r="C1211" s="117" t="s">
        <v>4901</v>
      </c>
      <c r="D1211" s="117" t="s">
        <v>6217</v>
      </c>
      <c r="E1211" s="117" t="s">
        <v>3111</v>
      </c>
      <c r="F1211" s="117" t="s">
        <v>171</v>
      </c>
      <c r="G1211" s="117" t="s">
        <v>3112</v>
      </c>
      <c r="H1211" s="117" t="s">
        <v>4902</v>
      </c>
      <c r="I1211" s="117" t="s">
        <v>7183</v>
      </c>
    </row>
    <row r="1212" spans="1:9" x14ac:dyDescent="0.25">
      <c r="A1212" s="117" t="s">
        <v>168</v>
      </c>
      <c r="B1212" s="118">
        <v>11247</v>
      </c>
      <c r="C1212" s="117" t="s">
        <v>6996</v>
      </c>
      <c r="D1212" s="117" t="s">
        <v>5605</v>
      </c>
      <c r="E1212" s="117" t="s">
        <v>4568</v>
      </c>
      <c r="F1212" s="117" t="s">
        <v>171</v>
      </c>
      <c r="G1212" s="117" t="s">
        <v>4569</v>
      </c>
      <c r="H1212" s="117" t="s">
        <v>6875</v>
      </c>
      <c r="I1212" s="117" t="s">
        <v>4903</v>
      </c>
    </row>
    <row r="1213" spans="1:9" x14ac:dyDescent="0.25">
      <c r="A1213" s="117" t="s">
        <v>168</v>
      </c>
      <c r="B1213" s="118">
        <v>11248</v>
      </c>
      <c r="C1213" s="117" t="s">
        <v>4904</v>
      </c>
      <c r="D1213" s="117" t="s">
        <v>5816</v>
      </c>
      <c r="E1213" s="117" t="s">
        <v>531</v>
      </c>
      <c r="F1213" s="117" t="s">
        <v>171</v>
      </c>
      <c r="G1213" s="117" t="s">
        <v>532</v>
      </c>
      <c r="H1213" s="117" t="s">
        <v>4905</v>
      </c>
      <c r="I1213" s="117" t="s">
        <v>4906</v>
      </c>
    </row>
    <row r="1214" spans="1:9" x14ac:dyDescent="0.25">
      <c r="A1214" s="117" t="s">
        <v>256</v>
      </c>
      <c r="B1214" s="118">
        <v>11249</v>
      </c>
      <c r="C1214" s="117" t="s">
        <v>4907</v>
      </c>
      <c r="D1214" s="117" t="s">
        <v>5310</v>
      </c>
      <c r="E1214" s="117" t="s">
        <v>2360</v>
      </c>
      <c r="F1214" s="117" t="s">
        <v>171</v>
      </c>
      <c r="G1214" s="117" t="s">
        <v>3006</v>
      </c>
      <c r="H1214" s="117" t="s">
        <v>4908</v>
      </c>
      <c r="I1214" s="117" t="s">
        <v>4909</v>
      </c>
    </row>
    <row r="1215" spans="1:9" x14ac:dyDescent="0.25">
      <c r="A1215" s="117" t="s">
        <v>168</v>
      </c>
      <c r="B1215" s="118">
        <v>11250</v>
      </c>
      <c r="C1215" s="117" t="s">
        <v>4910</v>
      </c>
      <c r="D1215" s="117" t="s">
        <v>5947</v>
      </c>
      <c r="E1215" s="117" t="s">
        <v>4676</v>
      </c>
      <c r="F1215" s="117" t="s">
        <v>171</v>
      </c>
      <c r="G1215" s="117" t="s">
        <v>235</v>
      </c>
      <c r="H1215" s="117" t="s">
        <v>4911</v>
      </c>
      <c r="I1215" s="117" t="s">
        <v>4912</v>
      </c>
    </row>
    <row r="1216" spans="1:9" x14ac:dyDescent="0.25">
      <c r="A1216" s="117" t="s">
        <v>168</v>
      </c>
      <c r="B1216" s="118">
        <v>11251</v>
      </c>
      <c r="C1216" s="117" t="s">
        <v>4913</v>
      </c>
      <c r="D1216" s="117" t="s">
        <v>6120</v>
      </c>
      <c r="E1216" s="117" t="s">
        <v>4914</v>
      </c>
      <c r="F1216" s="117" t="s">
        <v>171</v>
      </c>
      <c r="G1216" s="117" t="s">
        <v>2467</v>
      </c>
      <c r="H1216" s="117" t="s">
        <v>4915</v>
      </c>
      <c r="I1216" s="117" t="s">
        <v>4916</v>
      </c>
    </row>
    <row r="1217" spans="1:9" x14ac:dyDescent="0.25">
      <c r="A1217" s="117" t="s">
        <v>168</v>
      </c>
      <c r="B1217" s="118">
        <v>11252</v>
      </c>
      <c r="C1217" s="117" t="s">
        <v>4917</v>
      </c>
      <c r="D1217" s="117" t="s">
        <v>5928</v>
      </c>
      <c r="E1217" s="117" t="s">
        <v>4918</v>
      </c>
      <c r="F1217" s="117" t="s">
        <v>171</v>
      </c>
      <c r="G1217" s="117" t="s">
        <v>4919</v>
      </c>
      <c r="H1217" s="117" t="s">
        <v>4920</v>
      </c>
      <c r="I1217" s="117" t="s">
        <v>4921</v>
      </c>
    </row>
    <row r="1218" spans="1:9" x14ac:dyDescent="0.25">
      <c r="A1218" s="117" t="s">
        <v>256</v>
      </c>
      <c r="B1218" s="118">
        <v>11253</v>
      </c>
      <c r="C1218" s="117" t="s">
        <v>4922</v>
      </c>
      <c r="D1218" s="117" t="s">
        <v>5223</v>
      </c>
      <c r="E1218" s="117" t="s">
        <v>4923</v>
      </c>
      <c r="F1218" s="117" t="s">
        <v>171</v>
      </c>
      <c r="G1218" s="117" t="s">
        <v>4924</v>
      </c>
      <c r="H1218" s="117" t="s">
        <v>4925</v>
      </c>
      <c r="I1218" s="117" t="s">
        <v>4926</v>
      </c>
    </row>
    <row r="1219" spans="1:9" x14ac:dyDescent="0.25">
      <c r="A1219" s="117" t="s">
        <v>168</v>
      </c>
      <c r="B1219" s="118">
        <v>11254</v>
      </c>
      <c r="C1219" s="117" t="s">
        <v>4928</v>
      </c>
      <c r="D1219" s="117" t="s">
        <v>5265</v>
      </c>
      <c r="E1219" s="117" t="s">
        <v>4929</v>
      </c>
      <c r="F1219" s="117" t="s">
        <v>171</v>
      </c>
      <c r="G1219" s="117" t="s">
        <v>4930</v>
      </c>
      <c r="H1219" s="117" t="s">
        <v>4931</v>
      </c>
      <c r="I1219" s="117" t="s">
        <v>4932</v>
      </c>
    </row>
    <row r="1220" spans="1:9" x14ac:dyDescent="0.25">
      <c r="A1220" s="117" t="s">
        <v>168</v>
      </c>
      <c r="B1220" s="118">
        <v>11255</v>
      </c>
      <c r="C1220" s="117" t="s">
        <v>4933</v>
      </c>
      <c r="D1220" s="117" t="s">
        <v>5365</v>
      </c>
      <c r="E1220" s="117" t="s">
        <v>4568</v>
      </c>
      <c r="F1220" s="117" t="s">
        <v>171</v>
      </c>
      <c r="G1220" s="117" t="s">
        <v>4569</v>
      </c>
      <c r="H1220" s="117" t="s">
        <v>4934</v>
      </c>
      <c r="I1220" s="117" t="s">
        <v>4935</v>
      </c>
    </row>
    <row r="1221" spans="1:9" x14ac:dyDescent="0.25">
      <c r="A1221" s="117" t="s">
        <v>168</v>
      </c>
      <c r="B1221" s="118">
        <v>11256</v>
      </c>
      <c r="C1221" s="117" t="s">
        <v>4936</v>
      </c>
      <c r="D1221" s="117" t="s">
        <v>5432</v>
      </c>
      <c r="E1221" s="117" t="s">
        <v>613</v>
      </c>
      <c r="F1221" s="117" t="s">
        <v>171</v>
      </c>
      <c r="G1221" s="117" t="s">
        <v>614</v>
      </c>
      <c r="H1221" s="117" t="s">
        <v>4937</v>
      </c>
      <c r="I1221" s="117" t="s">
        <v>4938</v>
      </c>
    </row>
    <row r="1222" spans="1:9" x14ac:dyDescent="0.25">
      <c r="A1222" s="117" t="s">
        <v>168</v>
      </c>
      <c r="B1222" s="118">
        <v>11257</v>
      </c>
      <c r="C1222" s="117" t="s">
        <v>4939</v>
      </c>
      <c r="D1222" s="117" t="s">
        <v>5382</v>
      </c>
      <c r="E1222" s="117" t="s">
        <v>4940</v>
      </c>
      <c r="F1222" s="117" t="s">
        <v>171</v>
      </c>
      <c r="G1222" s="117" t="s">
        <v>4941</v>
      </c>
      <c r="H1222" s="117" t="s">
        <v>4942</v>
      </c>
      <c r="I1222" s="117" t="s">
        <v>4943</v>
      </c>
    </row>
    <row r="1223" spans="1:9" x14ac:dyDescent="0.25">
      <c r="A1223" s="117" t="s">
        <v>256</v>
      </c>
      <c r="B1223" s="118">
        <v>11258</v>
      </c>
      <c r="C1223" s="117" t="s">
        <v>4944</v>
      </c>
      <c r="D1223" s="117" t="s">
        <v>6218</v>
      </c>
      <c r="E1223" s="117" t="s">
        <v>3368</v>
      </c>
      <c r="F1223" s="117" t="s">
        <v>171</v>
      </c>
      <c r="G1223" s="117" t="s">
        <v>3369</v>
      </c>
      <c r="H1223" s="117" t="s">
        <v>4945</v>
      </c>
      <c r="I1223" s="117" t="s">
        <v>4946</v>
      </c>
    </row>
    <row r="1224" spans="1:9" x14ac:dyDescent="0.25">
      <c r="A1224" s="117" t="s">
        <v>168</v>
      </c>
      <c r="B1224" s="118">
        <v>11259</v>
      </c>
      <c r="C1224" s="117" t="s">
        <v>4947</v>
      </c>
      <c r="D1224" s="117" t="s">
        <v>5965</v>
      </c>
      <c r="E1224" s="117" t="s">
        <v>4948</v>
      </c>
      <c r="F1224" s="117" t="s">
        <v>171</v>
      </c>
      <c r="G1224" s="117" t="s">
        <v>4949</v>
      </c>
      <c r="H1224" s="117" t="s">
        <v>4950</v>
      </c>
      <c r="I1224" s="117" t="s">
        <v>4951</v>
      </c>
    </row>
    <row r="1225" spans="1:9" x14ac:dyDescent="0.25">
      <c r="A1225" s="117" t="s">
        <v>168</v>
      </c>
      <c r="B1225" s="118">
        <v>11260</v>
      </c>
      <c r="C1225" s="117" t="s">
        <v>4956</v>
      </c>
      <c r="D1225" s="117" t="s">
        <v>5445</v>
      </c>
      <c r="E1225" s="117" t="s">
        <v>548</v>
      </c>
      <c r="F1225" s="117" t="s">
        <v>171</v>
      </c>
      <c r="G1225" s="117" t="s">
        <v>549</v>
      </c>
      <c r="H1225" s="117" t="s">
        <v>4957</v>
      </c>
      <c r="I1225" s="117" t="s">
        <v>4958</v>
      </c>
    </row>
    <row r="1226" spans="1:9" x14ac:dyDescent="0.25">
      <c r="A1226" s="117" t="s">
        <v>168</v>
      </c>
      <c r="B1226" s="118">
        <v>11261</v>
      </c>
      <c r="C1226" s="117" t="s">
        <v>4959</v>
      </c>
      <c r="D1226" s="117" t="s">
        <v>5520</v>
      </c>
      <c r="E1226" s="117" t="s">
        <v>4960</v>
      </c>
      <c r="F1226" s="117" t="s">
        <v>171</v>
      </c>
      <c r="G1226" s="117" t="s">
        <v>4961</v>
      </c>
      <c r="H1226" s="117" t="s">
        <v>4962</v>
      </c>
      <c r="I1226" s="117" t="s">
        <v>4963</v>
      </c>
    </row>
    <row r="1227" spans="1:9" x14ac:dyDescent="0.25">
      <c r="A1227" s="117" t="s">
        <v>168</v>
      </c>
      <c r="B1227" s="118">
        <v>11262</v>
      </c>
      <c r="C1227" s="117" t="s">
        <v>4964</v>
      </c>
      <c r="D1227" s="117" t="s">
        <v>5633</v>
      </c>
      <c r="E1227" s="117" t="s">
        <v>4965</v>
      </c>
      <c r="F1227" s="117" t="s">
        <v>171</v>
      </c>
      <c r="G1227" s="117" t="s">
        <v>4966</v>
      </c>
      <c r="H1227" s="117" t="s">
        <v>4967</v>
      </c>
      <c r="I1227" s="117" t="s">
        <v>4968</v>
      </c>
    </row>
    <row r="1228" spans="1:9" x14ac:dyDescent="0.25">
      <c r="A1228" s="117" t="s">
        <v>256</v>
      </c>
      <c r="B1228" s="118">
        <v>11263</v>
      </c>
      <c r="C1228" s="117" t="s">
        <v>4969</v>
      </c>
      <c r="D1228" s="117" t="s">
        <v>6029</v>
      </c>
      <c r="E1228" s="117" t="s">
        <v>576</v>
      </c>
      <c r="F1228" s="117" t="s">
        <v>171</v>
      </c>
      <c r="G1228" s="117" t="s">
        <v>577</v>
      </c>
      <c r="H1228" s="117" t="s">
        <v>2001</v>
      </c>
      <c r="I1228" s="117" t="s">
        <v>4970</v>
      </c>
    </row>
    <row r="1229" spans="1:9" x14ac:dyDescent="0.25">
      <c r="A1229" s="117" t="s">
        <v>168</v>
      </c>
      <c r="B1229" s="118">
        <v>11264</v>
      </c>
      <c r="C1229" s="117" t="s">
        <v>4971</v>
      </c>
      <c r="D1229" s="117" t="s">
        <v>6100</v>
      </c>
      <c r="E1229" s="117" t="s">
        <v>2655</v>
      </c>
      <c r="F1229" s="117" t="s">
        <v>171</v>
      </c>
      <c r="G1229" s="117" t="s">
        <v>2656</v>
      </c>
      <c r="H1229" s="117" t="s">
        <v>4972</v>
      </c>
      <c r="I1229" s="117" t="s">
        <v>4973</v>
      </c>
    </row>
    <row r="1230" spans="1:9" x14ac:dyDescent="0.25">
      <c r="A1230" s="117" t="s">
        <v>256</v>
      </c>
      <c r="B1230" s="118">
        <v>11265</v>
      </c>
      <c r="C1230" s="117" t="s">
        <v>4974</v>
      </c>
      <c r="D1230" s="117" t="s">
        <v>5376</v>
      </c>
      <c r="E1230" s="117" t="s">
        <v>639</v>
      </c>
      <c r="F1230" s="117" t="s">
        <v>171</v>
      </c>
      <c r="G1230" s="117" t="s">
        <v>650</v>
      </c>
      <c r="H1230" s="117" t="s">
        <v>4975</v>
      </c>
      <c r="I1230" s="117" t="s">
        <v>4976</v>
      </c>
    </row>
    <row r="1231" spans="1:9" x14ac:dyDescent="0.25">
      <c r="A1231" s="117" t="s">
        <v>256</v>
      </c>
      <c r="B1231" s="118">
        <v>11266</v>
      </c>
      <c r="C1231" s="117" t="s">
        <v>4977</v>
      </c>
      <c r="D1231" s="117" t="s">
        <v>5225</v>
      </c>
      <c r="E1231" s="117" t="s">
        <v>1479</v>
      </c>
      <c r="F1231" s="117" t="s">
        <v>171</v>
      </c>
      <c r="G1231" s="117" t="s">
        <v>1480</v>
      </c>
      <c r="H1231" s="117" t="s">
        <v>4978</v>
      </c>
      <c r="I1231" s="117" t="s">
        <v>4979</v>
      </c>
    </row>
    <row r="1232" spans="1:9" x14ac:dyDescent="0.25">
      <c r="A1232" s="117" t="s">
        <v>256</v>
      </c>
      <c r="B1232" s="118">
        <v>11267</v>
      </c>
      <c r="C1232" s="117" t="s">
        <v>4980</v>
      </c>
      <c r="D1232" s="117" t="s">
        <v>5203</v>
      </c>
      <c r="E1232" s="117" t="s">
        <v>4981</v>
      </c>
      <c r="F1232" s="117" t="s">
        <v>171</v>
      </c>
      <c r="G1232" s="117" t="s">
        <v>4982</v>
      </c>
      <c r="H1232" s="117" t="s">
        <v>4983</v>
      </c>
      <c r="I1232" s="117" t="s">
        <v>4984</v>
      </c>
    </row>
    <row r="1233" spans="1:9" x14ac:dyDescent="0.25">
      <c r="A1233" s="117" t="s">
        <v>168</v>
      </c>
      <c r="B1233" s="118">
        <v>11268</v>
      </c>
      <c r="C1233" s="117" t="s">
        <v>4985</v>
      </c>
      <c r="D1233" s="117" t="s">
        <v>5324</v>
      </c>
      <c r="E1233" s="117" t="s">
        <v>2126</v>
      </c>
      <c r="F1233" s="117" t="s">
        <v>171</v>
      </c>
      <c r="G1233" s="117" t="s">
        <v>970</v>
      </c>
      <c r="H1233" s="117" t="s">
        <v>2127</v>
      </c>
      <c r="I1233" s="117" t="s">
        <v>2128</v>
      </c>
    </row>
    <row r="1234" spans="1:9" x14ac:dyDescent="0.25">
      <c r="A1234" s="117" t="s">
        <v>256</v>
      </c>
      <c r="B1234" s="118">
        <v>11269</v>
      </c>
      <c r="C1234" s="117" t="s">
        <v>4986</v>
      </c>
      <c r="D1234" s="117" t="s">
        <v>8186</v>
      </c>
      <c r="E1234" s="117" t="s">
        <v>4987</v>
      </c>
      <c r="F1234" s="117" t="s">
        <v>171</v>
      </c>
      <c r="G1234" s="117" t="s">
        <v>4988</v>
      </c>
      <c r="H1234" s="117" t="s">
        <v>4989</v>
      </c>
      <c r="I1234" s="117" t="s">
        <v>4990</v>
      </c>
    </row>
    <row r="1235" spans="1:9" x14ac:dyDescent="0.25">
      <c r="A1235" s="117" t="s">
        <v>168</v>
      </c>
      <c r="B1235" s="118">
        <v>11270</v>
      </c>
      <c r="C1235" s="117" t="s">
        <v>4991</v>
      </c>
      <c r="D1235" s="117" t="s">
        <v>5544</v>
      </c>
      <c r="E1235" s="117" t="s">
        <v>4929</v>
      </c>
      <c r="F1235" s="117" t="s">
        <v>171</v>
      </c>
      <c r="G1235" s="117" t="s">
        <v>4930</v>
      </c>
      <c r="H1235" s="117" t="s">
        <v>4992</v>
      </c>
      <c r="I1235" s="117" t="s">
        <v>4993</v>
      </c>
    </row>
    <row r="1236" spans="1:9" x14ac:dyDescent="0.25">
      <c r="A1236" s="117" t="s">
        <v>168</v>
      </c>
      <c r="B1236" s="118">
        <v>11271</v>
      </c>
      <c r="C1236" s="117" t="s">
        <v>4994</v>
      </c>
      <c r="D1236" s="117" t="s">
        <v>5307</v>
      </c>
      <c r="E1236" s="117" t="s">
        <v>4111</v>
      </c>
      <c r="F1236" s="117" t="s">
        <v>171</v>
      </c>
      <c r="G1236" s="117" t="s">
        <v>4112</v>
      </c>
      <c r="H1236" s="117" t="s">
        <v>4995</v>
      </c>
      <c r="I1236" s="117" t="s">
        <v>4996</v>
      </c>
    </row>
    <row r="1237" spans="1:9" x14ac:dyDescent="0.25">
      <c r="A1237" s="117" t="s">
        <v>168</v>
      </c>
      <c r="B1237" s="118">
        <v>11272</v>
      </c>
      <c r="C1237" s="117" t="s">
        <v>4997</v>
      </c>
      <c r="D1237" s="117" t="s">
        <v>6117</v>
      </c>
      <c r="E1237" s="117" t="s">
        <v>2335</v>
      </c>
      <c r="F1237" s="117" t="s">
        <v>171</v>
      </c>
      <c r="G1237" s="117" t="s">
        <v>2336</v>
      </c>
      <c r="H1237" s="117" t="s">
        <v>4998</v>
      </c>
      <c r="I1237" s="117" t="s">
        <v>4999</v>
      </c>
    </row>
    <row r="1238" spans="1:9" x14ac:dyDescent="0.25">
      <c r="A1238" s="117" t="s">
        <v>256</v>
      </c>
      <c r="B1238" s="118">
        <v>11273</v>
      </c>
      <c r="C1238" s="117" t="s">
        <v>5000</v>
      </c>
      <c r="D1238" s="117" t="s">
        <v>5809</v>
      </c>
      <c r="E1238" s="117" t="s">
        <v>1474</v>
      </c>
      <c r="F1238" s="117" t="s">
        <v>171</v>
      </c>
      <c r="G1238" s="117" t="s">
        <v>1475</v>
      </c>
      <c r="H1238" s="117" t="s">
        <v>5001</v>
      </c>
      <c r="I1238" s="117" t="s">
        <v>5002</v>
      </c>
    </row>
    <row r="1239" spans="1:9" x14ac:dyDescent="0.25">
      <c r="A1239" s="117" t="s">
        <v>168</v>
      </c>
      <c r="B1239" s="118">
        <v>11274</v>
      </c>
      <c r="C1239" s="117" t="s">
        <v>5003</v>
      </c>
      <c r="D1239" s="117" t="s">
        <v>6089</v>
      </c>
      <c r="E1239" s="117" t="s">
        <v>3010</v>
      </c>
      <c r="F1239" s="117" t="s">
        <v>171</v>
      </c>
      <c r="G1239" s="117" t="s">
        <v>3770</v>
      </c>
      <c r="H1239" s="117" t="s">
        <v>5004</v>
      </c>
      <c r="I1239" s="117" t="s">
        <v>5005</v>
      </c>
    </row>
    <row r="1240" spans="1:9" x14ac:dyDescent="0.25">
      <c r="A1240" s="117" t="s">
        <v>168</v>
      </c>
      <c r="B1240" s="118">
        <v>11275</v>
      </c>
      <c r="C1240" s="117" t="s">
        <v>5006</v>
      </c>
      <c r="D1240" s="117" t="s">
        <v>5621</v>
      </c>
      <c r="E1240" s="117" t="s">
        <v>1341</v>
      </c>
      <c r="F1240" s="117" t="s">
        <v>171</v>
      </c>
      <c r="G1240" s="117" t="s">
        <v>1342</v>
      </c>
      <c r="H1240" s="117" t="s">
        <v>5007</v>
      </c>
      <c r="I1240" s="117" t="s">
        <v>5008</v>
      </c>
    </row>
    <row r="1241" spans="1:9" x14ac:dyDescent="0.25">
      <c r="A1241" s="117" t="s">
        <v>256</v>
      </c>
      <c r="B1241" s="118">
        <v>11276</v>
      </c>
      <c r="C1241" s="117" t="s">
        <v>5009</v>
      </c>
      <c r="D1241" s="117" t="s">
        <v>5220</v>
      </c>
      <c r="E1241" s="117" t="s">
        <v>4180</v>
      </c>
      <c r="F1241" s="117" t="s">
        <v>171</v>
      </c>
      <c r="G1241" s="117" t="s">
        <v>4181</v>
      </c>
      <c r="H1241" s="117" t="s">
        <v>5010</v>
      </c>
      <c r="I1241" s="117" t="s">
        <v>5011</v>
      </c>
    </row>
    <row r="1242" spans="1:9" x14ac:dyDescent="0.25">
      <c r="A1242" s="117" t="s">
        <v>256</v>
      </c>
      <c r="B1242" s="118">
        <v>11277</v>
      </c>
      <c r="C1242" s="117" t="s">
        <v>5012</v>
      </c>
      <c r="D1242" s="117" t="s">
        <v>5741</v>
      </c>
      <c r="E1242" s="117" t="s">
        <v>2812</v>
      </c>
      <c r="F1242" s="117" t="s">
        <v>171</v>
      </c>
      <c r="G1242" s="117" t="s">
        <v>2813</v>
      </c>
      <c r="H1242" s="117" t="s">
        <v>5013</v>
      </c>
      <c r="I1242" s="117" t="s">
        <v>5014</v>
      </c>
    </row>
    <row r="1243" spans="1:9" x14ac:dyDescent="0.25">
      <c r="A1243" s="117" t="s">
        <v>256</v>
      </c>
      <c r="B1243" s="118">
        <v>11278</v>
      </c>
      <c r="C1243" s="117" t="s">
        <v>5015</v>
      </c>
      <c r="D1243" s="117" t="s">
        <v>5444</v>
      </c>
      <c r="E1243" s="117" t="s">
        <v>5016</v>
      </c>
      <c r="F1243" s="117" t="s">
        <v>171</v>
      </c>
      <c r="G1243" s="117" t="s">
        <v>5017</v>
      </c>
      <c r="H1243" s="117" t="s">
        <v>5018</v>
      </c>
      <c r="I1243" s="117" t="s">
        <v>5019</v>
      </c>
    </row>
    <row r="1244" spans="1:9" x14ac:dyDescent="0.25">
      <c r="A1244" s="117" t="s">
        <v>256</v>
      </c>
      <c r="B1244" s="118">
        <v>11279</v>
      </c>
      <c r="C1244" s="117" t="s">
        <v>5020</v>
      </c>
      <c r="D1244" s="117" t="s">
        <v>5363</v>
      </c>
      <c r="E1244" s="117" t="s">
        <v>2210</v>
      </c>
      <c r="F1244" s="117" t="s">
        <v>171</v>
      </c>
      <c r="G1244" s="117" t="s">
        <v>1560</v>
      </c>
      <c r="H1244" s="117" t="s">
        <v>5021</v>
      </c>
      <c r="I1244" s="117" t="s">
        <v>5022</v>
      </c>
    </row>
    <row r="1245" spans="1:9" x14ac:dyDescent="0.25">
      <c r="A1245" s="117" t="s">
        <v>168</v>
      </c>
      <c r="B1245" s="118">
        <v>11280</v>
      </c>
      <c r="C1245" s="117" t="s">
        <v>5023</v>
      </c>
      <c r="D1245" s="117" t="s">
        <v>5634</v>
      </c>
      <c r="E1245" s="117" t="s">
        <v>1227</v>
      </c>
      <c r="F1245" s="117" t="s">
        <v>171</v>
      </c>
      <c r="G1245" s="117" t="s">
        <v>1228</v>
      </c>
      <c r="H1245" s="117" t="s">
        <v>5024</v>
      </c>
      <c r="I1245" s="117" t="s">
        <v>5025</v>
      </c>
    </row>
    <row r="1246" spans="1:9" x14ac:dyDescent="0.25">
      <c r="A1246" s="117" t="s">
        <v>256</v>
      </c>
      <c r="B1246" s="118">
        <v>11281</v>
      </c>
      <c r="C1246" s="117" t="s">
        <v>5026</v>
      </c>
      <c r="D1246" s="117" t="s">
        <v>5526</v>
      </c>
      <c r="E1246" s="117" t="s">
        <v>1988</v>
      </c>
      <c r="F1246" s="117" t="s">
        <v>171</v>
      </c>
      <c r="G1246" s="117" t="s">
        <v>1989</v>
      </c>
      <c r="H1246" s="117" t="s">
        <v>5027</v>
      </c>
      <c r="I1246" s="117" t="s">
        <v>5028</v>
      </c>
    </row>
    <row r="1247" spans="1:9" x14ac:dyDescent="0.25">
      <c r="A1247" s="117" t="s">
        <v>168</v>
      </c>
      <c r="B1247" s="118">
        <v>11282</v>
      </c>
      <c r="C1247" s="117" t="s">
        <v>5029</v>
      </c>
      <c r="D1247" s="117" t="s">
        <v>5405</v>
      </c>
      <c r="E1247" s="117" t="s">
        <v>1323</v>
      </c>
      <c r="F1247" s="117" t="s">
        <v>171</v>
      </c>
      <c r="G1247" s="117" t="s">
        <v>1324</v>
      </c>
      <c r="H1247" s="117" t="s">
        <v>5030</v>
      </c>
      <c r="I1247" s="117" t="s">
        <v>5031</v>
      </c>
    </row>
    <row r="1248" spans="1:9" x14ac:dyDescent="0.25">
      <c r="A1248" s="117" t="s">
        <v>256</v>
      </c>
      <c r="B1248" s="118">
        <v>11283</v>
      </c>
      <c r="C1248" s="117" t="s">
        <v>5032</v>
      </c>
      <c r="D1248" s="117" t="s">
        <v>5764</v>
      </c>
      <c r="E1248" s="117" t="s">
        <v>1706</v>
      </c>
      <c r="F1248" s="117" t="s">
        <v>171</v>
      </c>
      <c r="G1248" s="117" t="s">
        <v>1707</v>
      </c>
      <c r="H1248" s="117" t="s">
        <v>5033</v>
      </c>
      <c r="I1248" s="117" t="s">
        <v>5034</v>
      </c>
    </row>
    <row r="1249" spans="1:9" x14ac:dyDescent="0.25">
      <c r="A1249" s="117" t="s">
        <v>168</v>
      </c>
      <c r="B1249" s="118">
        <v>11284</v>
      </c>
      <c r="C1249" s="117" t="s">
        <v>7184</v>
      </c>
      <c r="D1249" s="117" t="s">
        <v>5959</v>
      </c>
      <c r="E1249" s="117" t="s">
        <v>5035</v>
      </c>
      <c r="F1249" s="117" t="s">
        <v>171</v>
      </c>
      <c r="G1249" s="117" t="s">
        <v>5036</v>
      </c>
      <c r="H1249" s="117" t="s">
        <v>5037</v>
      </c>
      <c r="I1249" s="117" t="s">
        <v>5038</v>
      </c>
    </row>
    <row r="1250" spans="1:9" x14ac:dyDescent="0.25">
      <c r="A1250" s="117" t="s">
        <v>168</v>
      </c>
      <c r="B1250" s="118">
        <v>11285</v>
      </c>
      <c r="C1250" s="117" t="s">
        <v>6791</v>
      </c>
      <c r="D1250" s="117" t="s">
        <v>6792</v>
      </c>
      <c r="E1250" s="117" t="s">
        <v>3065</v>
      </c>
      <c r="F1250" s="117" t="s">
        <v>171</v>
      </c>
      <c r="G1250" s="117" t="s">
        <v>3066</v>
      </c>
      <c r="H1250" s="117" t="s">
        <v>5039</v>
      </c>
      <c r="I1250" s="117" t="s">
        <v>5040</v>
      </c>
    </row>
    <row r="1251" spans="1:9" x14ac:dyDescent="0.25">
      <c r="A1251" s="117" t="s">
        <v>168</v>
      </c>
      <c r="B1251" s="118">
        <v>11286</v>
      </c>
      <c r="C1251" s="117" t="s">
        <v>5041</v>
      </c>
      <c r="D1251" s="117" t="s">
        <v>5708</v>
      </c>
      <c r="E1251" s="117" t="s">
        <v>4887</v>
      </c>
      <c r="F1251" s="117" t="s">
        <v>171</v>
      </c>
      <c r="G1251" s="117" t="s">
        <v>4888</v>
      </c>
      <c r="H1251" s="117" t="s">
        <v>5042</v>
      </c>
      <c r="I1251" s="117" t="s">
        <v>5043</v>
      </c>
    </row>
    <row r="1252" spans="1:9" x14ac:dyDescent="0.25">
      <c r="A1252" s="117" t="s">
        <v>168</v>
      </c>
      <c r="B1252" s="118">
        <v>11287</v>
      </c>
      <c r="C1252" s="117" t="s">
        <v>5044</v>
      </c>
      <c r="D1252" s="117" t="s">
        <v>5260</v>
      </c>
      <c r="E1252" s="117" t="s">
        <v>2082</v>
      </c>
      <c r="F1252" s="117" t="s">
        <v>171</v>
      </c>
      <c r="G1252" s="117" t="s">
        <v>2083</v>
      </c>
      <c r="H1252" s="117" t="s">
        <v>5045</v>
      </c>
      <c r="I1252" s="117" t="s">
        <v>5046</v>
      </c>
    </row>
    <row r="1253" spans="1:9" x14ac:dyDescent="0.25">
      <c r="A1253" s="117" t="s">
        <v>256</v>
      </c>
      <c r="B1253" s="118">
        <v>11288</v>
      </c>
      <c r="C1253" s="117" t="s">
        <v>5047</v>
      </c>
      <c r="D1253" s="117" t="s">
        <v>5686</v>
      </c>
      <c r="E1253" s="117" t="s">
        <v>1521</v>
      </c>
      <c r="F1253" s="117" t="s">
        <v>171</v>
      </c>
      <c r="G1253" s="117" t="s">
        <v>1538</v>
      </c>
      <c r="H1253" s="117" t="s">
        <v>5048</v>
      </c>
      <c r="I1253" s="117" t="s">
        <v>5049</v>
      </c>
    </row>
    <row r="1254" spans="1:9" x14ac:dyDescent="0.25">
      <c r="A1254" s="117" t="s">
        <v>256</v>
      </c>
      <c r="B1254" s="118">
        <v>11289</v>
      </c>
      <c r="C1254" s="117" t="s">
        <v>5051</v>
      </c>
      <c r="D1254" s="117" t="s">
        <v>5411</v>
      </c>
      <c r="E1254" s="117" t="s">
        <v>2087</v>
      </c>
      <c r="F1254" s="117" t="s">
        <v>171</v>
      </c>
      <c r="G1254" s="117" t="s">
        <v>2088</v>
      </c>
      <c r="H1254" s="117" t="s">
        <v>6418</v>
      </c>
      <c r="I1254" s="117" t="s">
        <v>5052</v>
      </c>
    </row>
    <row r="1255" spans="1:9" x14ac:dyDescent="0.25">
      <c r="A1255" s="117" t="s">
        <v>256</v>
      </c>
      <c r="B1255" s="118">
        <v>11290</v>
      </c>
      <c r="C1255" s="117" t="s">
        <v>5053</v>
      </c>
      <c r="D1255" s="117" t="s">
        <v>5799</v>
      </c>
      <c r="E1255" s="117" t="s">
        <v>1589</v>
      </c>
      <c r="F1255" s="117" t="s">
        <v>171</v>
      </c>
      <c r="G1255" s="117" t="s">
        <v>5054</v>
      </c>
      <c r="H1255" s="117" t="s">
        <v>5055</v>
      </c>
      <c r="I1255" s="117" t="s">
        <v>5056</v>
      </c>
    </row>
    <row r="1256" spans="1:9" x14ac:dyDescent="0.25">
      <c r="A1256" s="117" t="s">
        <v>168</v>
      </c>
      <c r="B1256" s="118">
        <v>11291</v>
      </c>
      <c r="C1256" s="117" t="s">
        <v>5057</v>
      </c>
      <c r="D1256" s="117" t="s">
        <v>5583</v>
      </c>
      <c r="E1256" s="117" t="s">
        <v>1356</v>
      </c>
      <c r="F1256" s="117" t="s">
        <v>171</v>
      </c>
      <c r="G1256" s="117" t="s">
        <v>1357</v>
      </c>
      <c r="H1256" s="117" t="s">
        <v>5058</v>
      </c>
      <c r="I1256" s="117" t="s">
        <v>5059</v>
      </c>
    </row>
    <row r="1257" spans="1:9" x14ac:dyDescent="0.25">
      <c r="A1257" s="117" t="s">
        <v>168</v>
      </c>
      <c r="B1257" s="118">
        <v>11292</v>
      </c>
      <c r="C1257" s="117" t="s">
        <v>5060</v>
      </c>
      <c r="D1257" s="117" t="s">
        <v>5567</v>
      </c>
      <c r="E1257" s="117" t="s">
        <v>1366</v>
      </c>
      <c r="F1257" s="117" t="s">
        <v>171</v>
      </c>
      <c r="G1257" s="117" t="s">
        <v>1367</v>
      </c>
      <c r="H1257" s="117" t="s">
        <v>5061</v>
      </c>
      <c r="I1257" s="117" t="s">
        <v>7185</v>
      </c>
    </row>
    <row r="1258" spans="1:9" x14ac:dyDescent="0.25">
      <c r="A1258" s="117" t="s">
        <v>168</v>
      </c>
      <c r="B1258" s="118">
        <v>11293</v>
      </c>
      <c r="C1258" s="117" t="s">
        <v>5062</v>
      </c>
      <c r="D1258" s="117" t="s">
        <v>5910</v>
      </c>
      <c r="E1258" s="117" t="s">
        <v>5063</v>
      </c>
      <c r="F1258" s="117" t="s">
        <v>171</v>
      </c>
      <c r="G1258" s="117" t="s">
        <v>5064</v>
      </c>
      <c r="H1258" s="117" t="s">
        <v>5065</v>
      </c>
      <c r="I1258" s="117" t="s">
        <v>5066</v>
      </c>
    </row>
    <row r="1259" spans="1:9" x14ac:dyDescent="0.25">
      <c r="A1259" s="117" t="s">
        <v>168</v>
      </c>
      <c r="B1259" s="118">
        <v>11294</v>
      </c>
      <c r="C1259" s="117" t="s">
        <v>5067</v>
      </c>
      <c r="D1259" s="117" t="s">
        <v>5440</v>
      </c>
      <c r="E1259" s="117" t="s">
        <v>4111</v>
      </c>
      <c r="F1259" s="117" t="s">
        <v>171</v>
      </c>
      <c r="G1259" s="117" t="s">
        <v>4112</v>
      </c>
      <c r="H1259" s="117" t="s">
        <v>5068</v>
      </c>
      <c r="I1259" s="117" t="s">
        <v>5069</v>
      </c>
    </row>
    <row r="1260" spans="1:9" x14ac:dyDescent="0.25">
      <c r="A1260" s="117" t="s">
        <v>168</v>
      </c>
      <c r="B1260" s="118">
        <v>11295</v>
      </c>
      <c r="C1260" s="117" t="s">
        <v>5071</v>
      </c>
      <c r="D1260" s="117" t="s">
        <v>5591</v>
      </c>
      <c r="E1260" s="117" t="s">
        <v>4897</v>
      </c>
      <c r="F1260" s="117" t="s">
        <v>171</v>
      </c>
      <c r="G1260" s="117" t="s">
        <v>4898</v>
      </c>
      <c r="H1260" s="117" t="s">
        <v>5072</v>
      </c>
      <c r="I1260" s="117" t="s">
        <v>5073</v>
      </c>
    </row>
    <row r="1261" spans="1:9" x14ac:dyDescent="0.25">
      <c r="A1261" s="117" t="s">
        <v>256</v>
      </c>
      <c r="B1261" s="118">
        <v>11296</v>
      </c>
      <c r="C1261" s="117" t="s">
        <v>5074</v>
      </c>
      <c r="D1261" s="117" t="s">
        <v>6081</v>
      </c>
      <c r="E1261" s="117" t="s">
        <v>1559</v>
      </c>
      <c r="F1261" s="117" t="s">
        <v>171</v>
      </c>
      <c r="G1261" s="117" t="s">
        <v>1560</v>
      </c>
      <c r="H1261" s="117" t="s">
        <v>5075</v>
      </c>
      <c r="I1261" s="117" t="s">
        <v>5076</v>
      </c>
    </row>
    <row r="1262" spans="1:9" x14ac:dyDescent="0.25">
      <c r="A1262" s="117" t="s">
        <v>256</v>
      </c>
      <c r="B1262" s="118">
        <v>11297</v>
      </c>
      <c r="C1262" s="117" t="s">
        <v>5083</v>
      </c>
      <c r="D1262" s="117" t="s">
        <v>6068</v>
      </c>
      <c r="E1262" s="117" t="s">
        <v>3120</v>
      </c>
      <c r="F1262" s="117" t="s">
        <v>171</v>
      </c>
      <c r="G1262" s="117" t="s">
        <v>3121</v>
      </c>
      <c r="H1262" s="117" t="s">
        <v>5084</v>
      </c>
      <c r="I1262" s="117" t="s">
        <v>5085</v>
      </c>
    </row>
    <row r="1263" spans="1:9" x14ac:dyDescent="0.25">
      <c r="A1263" s="117" t="s">
        <v>256</v>
      </c>
      <c r="B1263" s="118">
        <v>11298</v>
      </c>
      <c r="C1263" s="117" t="s">
        <v>5089</v>
      </c>
      <c r="D1263" s="117" t="s">
        <v>6034</v>
      </c>
      <c r="E1263" s="117" t="s">
        <v>1454</v>
      </c>
      <c r="F1263" s="117" t="s">
        <v>171</v>
      </c>
      <c r="G1263" s="117" t="s">
        <v>1740</v>
      </c>
      <c r="H1263" s="117" t="s">
        <v>5090</v>
      </c>
      <c r="I1263" s="117" t="s">
        <v>5091</v>
      </c>
    </row>
    <row r="1264" spans="1:9" x14ac:dyDescent="0.25">
      <c r="A1264" s="117" t="s">
        <v>256</v>
      </c>
      <c r="B1264" s="118">
        <v>11299</v>
      </c>
      <c r="C1264" s="117" t="s">
        <v>5092</v>
      </c>
      <c r="D1264" s="117" t="s">
        <v>5698</v>
      </c>
      <c r="E1264" s="117" t="s">
        <v>1640</v>
      </c>
      <c r="F1264" s="117" t="s">
        <v>171</v>
      </c>
      <c r="G1264" s="117" t="s">
        <v>1641</v>
      </c>
      <c r="H1264" s="117" t="s">
        <v>1642</v>
      </c>
      <c r="I1264" s="117" t="s">
        <v>5093</v>
      </c>
    </row>
    <row r="1265" spans="1:9" x14ac:dyDescent="0.25">
      <c r="A1265" s="117" t="s">
        <v>256</v>
      </c>
      <c r="B1265" s="118">
        <v>11300</v>
      </c>
      <c r="C1265" s="117" t="s">
        <v>5094</v>
      </c>
      <c r="D1265" s="117" t="s">
        <v>5728</v>
      </c>
      <c r="E1265" s="117" t="s">
        <v>5095</v>
      </c>
      <c r="F1265" s="117" t="s">
        <v>171</v>
      </c>
      <c r="G1265" s="117" t="s">
        <v>5096</v>
      </c>
      <c r="H1265" s="117" t="s">
        <v>5097</v>
      </c>
      <c r="I1265" s="117" t="s">
        <v>5098</v>
      </c>
    </row>
    <row r="1266" spans="1:9" x14ac:dyDescent="0.25">
      <c r="A1266" s="117" t="s">
        <v>168</v>
      </c>
      <c r="B1266" s="118">
        <v>11301</v>
      </c>
      <c r="C1266" s="117" t="s">
        <v>5099</v>
      </c>
      <c r="D1266" s="117" t="s">
        <v>6135</v>
      </c>
      <c r="E1266" s="117" t="s">
        <v>3048</v>
      </c>
      <c r="F1266" s="117" t="s">
        <v>171</v>
      </c>
      <c r="G1266" s="117" t="s">
        <v>5100</v>
      </c>
      <c r="H1266" s="117" t="s">
        <v>5101</v>
      </c>
      <c r="I1266" s="117" t="s">
        <v>5102</v>
      </c>
    </row>
    <row r="1267" spans="1:9" x14ac:dyDescent="0.25">
      <c r="A1267" s="117" t="s">
        <v>168</v>
      </c>
      <c r="B1267" s="118">
        <v>11302</v>
      </c>
      <c r="C1267" s="117" t="s">
        <v>6309</v>
      </c>
      <c r="D1267" s="117" t="s">
        <v>5428</v>
      </c>
      <c r="E1267" s="117" t="s">
        <v>5103</v>
      </c>
      <c r="F1267" s="117" t="s">
        <v>171</v>
      </c>
      <c r="G1267" s="117" t="s">
        <v>5104</v>
      </c>
      <c r="H1267" s="117" t="s">
        <v>5105</v>
      </c>
      <c r="I1267" s="117" t="s">
        <v>5106</v>
      </c>
    </row>
    <row r="1268" spans="1:9" x14ac:dyDescent="0.25">
      <c r="A1268" s="117" t="s">
        <v>168</v>
      </c>
      <c r="B1268" s="118">
        <v>11303</v>
      </c>
      <c r="C1268" s="117" t="s">
        <v>5107</v>
      </c>
      <c r="D1268" s="117" t="s">
        <v>5632</v>
      </c>
      <c r="E1268" s="117" t="s">
        <v>410</v>
      </c>
      <c r="F1268" s="117" t="s">
        <v>171</v>
      </c>
      <c r="G1268" s="117" t="s">
        <v>411</v>
      </c>
      <c r="H1268" s="117" t="s">
        <v>6746</v>
      </c>
      <c r="I1268" s="117" t="s">
        <v>5108</v>
      </c>
    </row>
    <row r="1269" spans="1:9" x14ac:dyDescent="0.25">
      <c r="A1269" s="117" t="s">
        <v>168</v>
      </c>
      <c r="B1269" s="118">
        <v>11304</v>
      </c>
      <c r="C1269" s="117" t="s">
        <v>5109</v>
      </c>
      <c r="D1269" s="117" t="s">
        <v>5925</v>
      </c>
      <c r="E1269" s="117" t="s">
        <v>294</v>
      </c>
      <c r="F1269" s="117" t="s">
        <v>171</v>
      </c>
      <c r="G1269" s="117" t="s">
        <v>4372</v>
      </c>
      <c r="H1269" s="117" t="s">
        <v>5110</v>
      </c>
      <c r="I1269" s="117" t="s">
        <v>5111</v>
      </c>
    </row>
    <row r="1270" spans="1:9" x14ac:dyDescent="0.25">
      <c r="A1270" s="117" t="s">
        <v>256</v>
      </c>
      <c r="B1270" s="118">
        <v>11305</v>
      </c>
      <c r="C1270" s="117" t="s">
        <v>5112</v>
      </c>
      <c r="D1270" s="117" t="s">
        <v>5334</v>
      </c>
      <c r="E1270" s="117" t="s">
        <v>3454</v>
      </c>
      <c r="F1270" s="117" t="s">
        <v>171</v>
      </c>
      <c r="G1270" s="117" t="s">
        <v>3455</v>
      </c>
      <c r="H1270" s="117" t="s">
        <v>5113</v>
      </c>
      <c r="I1270" s="117" t="s">
        <v>5114</v>
      </c>
    </row>
    <row r="1271" spans="1:9" x14ac:dyDescent="0.25">
      <c r="A1271" s="117" t="s">
        <v>168</v>
      </c>
      <c r="B1271" s="118">
        <v>11306</v>
      </c>
      <c r="C1271" s="117" t="s">
        <v>5115</v>
      </c>
      <c r="D1271" s="117" t="s">
        <v>5490</v>
      </c>
      <c r="E1271" s="117" t="s">
        <v>5116</v>
      </c>
      <c r="F1271" s="117" t="s">
        <v>171</v>
      </c>
      <c r="G1271" s="117" t="s">
        <v>5117</v>
      </c>
      <c r="H1271" s="117" t="s">
        <v>5118</v>
      </c>
      <c r="I1271" s="117" t="s">
        <v>5119</v>
      </c>
    </row>
    <row r="1272" spans="1:9" x14ac:dyDescent="0.25">
      <c r="A1272" s="117" t="s">
        <v>168</v>
      </c>
      <c r="B1272" s="118">
        <v>11307</v>
      </c>
      <c r="C1272" s="117" t="s">
        <v>5120</v>
      </c>
      <c r="D1272" s="117" t="s">
        <v>5814</v>
      </c>
      <c r="E1272" s="117" t="s">
        <v>5121</v>
      </c>
      <c r="F1272" s="117" t="s">
        <v>171</v>
      </c>
      <c r="G1272" s="117" t="s">
        <v>5122</v>
      </c>
      <c r="H1272" s="117" t="s">
        <v>5123</v>
      </c>
      <c r="I1272" s="117" t="s">
        <v>5124</v>
      </c>
    </row>
    <row r="1273" spans="1:9" x14ac:dyDescent="0.25">
      <c r="A1273" s="117" t="s">
        <v>256</v>
      </c>
      <c r="B1273" s="118">
        <v>11308</v>
      </c>
      <c r="C1273" s="117" t="s">
        <v>5125</v>
      </c>
      <c r="D1273" s="117" t="s">
        <v>5740</v>
      </c>
      <c r="E1273" s="117" t="s">
        <v>3368</v>
      </c>
      <c r="F1273" s="117" t="s">
        <v>171</v>
      </c>
      <c r="G1273" s="117" t="s">
        <v>3369</v>
      </c>
      <c r="H1273" s="117" t="s">
        <v>5126</v>
      </c>
      <c r="I1273" s="117" t="s">
        <v>5127</v>
      </c>
    </row>
    <row r="1274" spans="1:9" x14ac:dyDescent="0.25">
      <c r="A1274" s="117" t="s">
        <v>168</v>
      </c>
      <c r="B1274" s="118">
        <v>11309</v>
      </c>
      <c r="C1274" s="117" t="s">
        <v>5128</v>
      </c>
      <c r="D1274" s="117" t="s">
        <v>5887</v>
      </c>
      <c r="E1274" s="117" t="s">
        <v>5129</v>
      </c>
      <c r="F1274" s="117" t="s">
        <v>171</v>
      </c>
      <c r="G1274" s="117" t="s">
        <v>5130</v>
      </c>
      <c r="H1274" s="117" t="s">
        <v>5131</v>
      </c>
      <c r="I1274" s="117" t="s">
        <v>5132</v>
      </c>
    </row>
    <row r="1275" spans="1:9" x14ac:dyDescent="0.25">
      <c r="A1275" s="117" t="s">
        <v>256</v>
      </c>
      <c r="B1275" s="118">
        <v>11310</v>
      </c>
      <c r="C1275" s="117" t="s">
        <v>6382</v>
      </c>
      <c r="D1275" s="117" t="s">
        <v>5998</v>
      </c>
      <c r="E1275" s="117" t="s">
        <v>1446</v>
      </c>
      <c r="F1275" s="117" t="s">
        <v>171</v>
      </c>
      <c r="G1275" s="117" t="s">
        <v>1447</v>
      </c>
      <c r="H1275" s="117" t="s">
        <v>5133</v>
      </c>
      <c r="I1275" s="117" t="s">
        <v>12</v>
      </c>
    </row>
    <row r="1276" spans="1:9" x14ac:dyDescent="0.25">
      <c r="A1276" s="117" t="s">
        <v>168</v>
      </c>
      <c r="B1276" s="118">
        <v>11311</v>
      </c>
      <c r="C1276" s="117" t="s">
        <v>5134</v>
      </c>
      <c r="D1276" s="117" t="s">
        <v>5630</v>
      </c>
      <c r="E1276" s="117" t="s">
        <v>5135</v>
      </c>
      <c r="F1276" s="117" t="s">
        <v>171</v>
      </c>
      <c r="G1276" s="117" t="s">
        <v>5136</v>
      </c>
      <c r="H1276" s="117" t="s">
        <v>5137</v>
      </c>
      <c r="I1276" s="117" t="s">
        <v>5138</v>
      </c>
    </row>
    <row r="1277" spans="1:9" x14ac:dyDescent="0.25">
      <c r="A1277" s="117" t="s">
        <v>256</v>
      </c>
      <c r="B1277" s="118">
        <v>11312</v>
      </c>
      <c r="C1277" s="117" t="s">
        <v>5139</v>
      </c>
      <c r="D1277" s="117" t="s">
        <v>5391</v>
      </c>
      <c r="E1277" s="117" t="s">
        <v>3454</v>
      </c>
      <c r="F1277" s="117" t="s">
        <v>171</v>
      </c>
      <c r="G1277" s="117" t="s">
        <v>3455</v>
      </c>
      <c r="H1277" s="117" t="s">
        <v>5140</v>
      </c>
      <c r="I1277" s="117" t="s">
        <v>5141</v>
      </c>
    </row>
    <row r="1278" spans="1:9" x14ac:dyDescent="0.25">
      <c r="A1278" s="117" t="s">
        <v>168</v>
      </c>
      <c r="B1278" s="118">
        <v>11313</v>
      </c>
      <c r="C1278" s="117" t="s">
        <v>5147</v>
      </c>
      <c r="D1278" s="117" t="s">
        <v>6112</v>
      </c>
      <c r="E1278" s="117" t="s">
        <v>5121</v>
      </c>
      <c r="F1278" s="117" t="s">
        <v>171</v>
      </c>
      <c r="G1278" s="117" t="s">
        <v>5122</v>
      </c>
      <c r="H1278" s="117" t="s">
        <v>5148</v>
      </c>
      <c r="I1278" s="117" t="s">
        <v>5149</v>
      </c>
    </row>
    <row r="1279" spans="1:9" x14ac:dyDescent="0.25">
      <c r="A1279" s="117" t="s">
        <v>168</v>
      </c>
      <c r="B1279" s="118">
        <v>11314</v>
      </c>
      <c r="C1279" s="117" t="s">
        <v>5150</v>
      </c>
      <c r="D1279" s="117" t="s">
        <v>6137</v>
      </c>
      <c r="E1279" s="117" t="s">
        <v>4214</v>
      </c>
      <c r="F1279" s="117" t="s">
        <v>171</v>
      </c>
      <c r="G1279" s="117" t="s">
        <v>4215</v>
      </c>
      <c r="H1279" s="117" t="s">
        <v>5151</v>
      </c>
      <c r="I1279" s="117" t="s">
        <v>5152</v>
      </c>
    </row>
    <row r="1280" spans="1:9" x14ac:dyDescent="0.25">
      <c r="A1280" s="117" t="s">
        <v>168</v>
      </c>
      <c r="B1280" s="118">
        <v>11315</v>
      </c>
      <c r="C1280" s="117" t="s">
        <v>5153</v>
      </c>
      <c r="D1280" s="117" t="s">
        <v>5647</v>
      </c>
      <c r="E1280" s="117" t="s">
        <v>5154</v>
      </c>
      <c r="F1280" s="117" t="s">
        <v>171</v>
      </c>
      <c r="G1280" s="117" t="s">
        <v>5155</v>
      </c>
      <c r="H1280" s="117" t="s">
        <v>5156</v>
      </c>
      <c r="I1280" s="117" t="s">
        <v>7186</v>
      </c>
    </row>
    <row r="1281" spans="1:9" x14ac:dyDescent="0.25">
      <c r="A1281" s="117" t="s">
        <v>256</v>
      </c>
      <c r="B1281" s="118">
        <v>11316</v>
      </c>
      <c r="C1281" s="117" t="s">
        <v>5157</v>
      </c>
      <c r="D1281" s="117" t="s">
        <v>5301</v>
      </c>
      <c r="E1281" s="117" t="s">
        <v>4274</v>
      </c>
      <c r="F1281" s="117" t="s">
        <v>171</v>
      </c>
      <c r="G1281" s="117" t="s">
        <v>4275</v>
      </c>
      <c r="H1281" s="117" t="s">
        <v>5158</v>
      </c>
      <c r="I1281" s="117" t="s">
        <v>5159</v>
      </c>
    </row>
    <row r="1282" spans="1:9" x14ac:dyDescent="0.25">
      <c r="A1282" s="117" t="s">
        <v>168</v>
      </c>
      <c r="B1282" s="118">
        <v>11317</v>
      </c>
      <c r="C1282" s="117" t="s">
        <v>5160</v>
      </c>
      <c r="D1282" s="117" t="s">
        <v>5923</v>
      </c>
      <c r="E1282" s="117" t="s">
        <v>5161</v>
      </c>
      <c r="F1282" s="117" t="s">
        <v>171</v>
      </c>
      <c r="G1282" s="117" t="s">
        <v>5162</v>
      </c>
      <c r="H1282" s="117" t="s">
        <v>5163</v>
      </c>
      <c r="I1282" s="117" t="s">
        <v>5164</v>
      </c>
    </row>
    <row r="1283" spans="1:9" x14ac:dyDescent="0.25">
      <c r="A1283" s="117" t="s">
        <v>168</v>
      </c>
      <c r="B1283" s="118">
        <v>11318</v>
      </c>
      <c r="C1283" s="117" t="s">
        <v>5165</v>
      </c>
      <c r="D1283" s="117" t="s">
        <v>5696</v>
      </c>
      <c r="E1283" s="117" t="s">
        <v>5166</v>
      </c>
      <c r="F1283" s="117" t="s">
        <v>171</v>
      </c>
      <c r="G1283" s="117" t="s">
        <v>5167</v>
      </c>
      <c r="H1283" s="117" t="s">
        <v>5168</v>
      </c>
      <c r="I1283" s="117" t="s">
        <v>5169</v>
      </c>
    </row>
    <row r="1284" spans="1:9" x14ac:dyDescent="0.25">
      <c r="A1284" s="117" t="s">
        <v>168</v>
      </c>
      <c r="B1284" s="118">
        <v>11319</v>
      </c>
      <c r="C1284" s="117" t="s">
        <v>5170</v>
      </c>
      <c r="D1284" s="117" t="s">
        <v>5945</v>
      </c>
      <c r="E1284" s="117" t="s">
        <v>2981</v>
      </c>
      <c r="F1284" s="117" t="s">
        <v>171</v>
      </c>
      <c r="G1284" s="117" t="s">
        <v>2982</v>
      </c>
      <c r="H1284" s="117" t="s">
        <v>5171</v>
      </c>
      <c r="I1284" s="117" t="s">
        <v>5172</v>
      </c>
    </row>
    <row r="1285" spans="1:9" x14ac:dyDescent="0.25">
      <c r="A1285" s="117" t="s">
        <v>256</v>
      </c>
      <c r="B1285" s="118">
        <v>11320</v>
      </c>
      <c r="C1285" s="117" t="s">
        <v>5173</v>
      </c>
      <c r="D1285" s="117" t="s">
        <v>5564</v>
      </c>
      <c r="E1285" s="117" t="s">
        <v>1521</v>
      </c>
      <c r="F1285" s="117" t="s">
        <v>171</v>
      </c>
      <c r="G1285" s="117" t="s">
        <v>1538</v>
      </c>
      <c r="H1285" s="117" t="s">
        <v>5174</v>
      </c>
      <c r="I1285" s="117" t="s">
        <v>5175</v>
      </c>
    </row>
    <row r="1286" spans="1:9" x14ac:dyDescent="0.25">
      <c r="A1286" s="117" t="s">
        <v>168</v>
      </c>
      <c r="B1286" s="118">
        <v>11321</v>
      </c>
      <c r="C1286" s="117" t="s">
        <v>5176</v>
      </c>
      <c r="D1286" s="117" t="s">
        <v>5999</v>
      </c>
      <c r="E1286" s="117" t="s">
        <v>5177</v>
      </c>
      <c r="F1286" s="117" t="s">
        <v>171</v>
      </c>
      <c r="G1286" s="117" t="s">
        <v>5178</v>
      </c>
      <c r="H1286" s="117" t="s">
        <v>5179</v>
      </c>
      <c r="I1286" s="117" t="s">
        <v>5180</v>
      </c>
    </row>
    <row r="1287" spans="1:9" x14ac:dyDescent="0.25">
      <c r="A1287" s="117" t="s">
        <v>168</v>
      </c>
      <c r="B1287" s="118">
        <v>11322</v>
      </c>
      <c r="C1287" s="117" t="s">
        <v>5181</v>
      </c>
      <c r="D1287" s="117" t="s">
        <v>5429</v>
      </c>
      <c r="E1287" s="117" t="s">
        <v>5182</v>
      </c>
      <c r="F1287" s="117" t="s">
        <v>171</v>
      </c>
      <c r="G1287" s="117" t="s">
        <v>5183</v>
      </c>
      <c r="H1287" s="117" t="s">
        <v>6341</v>
      </c>
      <c r="I1287" s="117" t="s">
        <v>5184</v>
      </c>
    </row>
    <row r="1288" spans="1:9" x14ac:dyDescent="0.25">
      <c r="A1288" s="117" t="s">
        <v>168</v>
      </c>
      <c r="B1288" s="118">
        <v>11323</v>
      </c>
      <c r="C1288" s="117" t="s">
        <v>5859</v>
      </c>
      <c r="D1288" s="117" t="s">
        <v>5860</v>
      </c>
      <c r="E1288" s="117" t="s">
        <v>5861</v>
      </c>
      <c r="F1288" s="117" t="s">
        <v>171</v>
      </c>
      <c r="G1288" s="117" t="s">
        <v>5862</v>
      </c>
      <c r="H1288" s="117" t="s">
        <v>5863</v>
      </c>
      <c r="I1288" s="117" t="s">
        <v>5864</v>
      </c>
    </row>
    <row r="1289" spans="1:9" x14ac:dyDescent="0.25">
      <c r="A1289" s="117" t="s">
        <v>168</v>
      </c>
      <c r="B1289" s="118">
        <v>11324</v>
      </c>
      <c r="C1289" s="117" t="s">
        <v>5664</v>
      </c>
      <c r="D1289" s="117" t="s">
        <v>5665</v>
      </c>
      <c r="E1289" s="117" t="s">
        <v>769</v>
      </c>
      <c r="F1289" s="117" t="s">
        <v>171</v>
      </c>
      <c r="G1289" s="117" t="s">
        <v>5666</v>
      </c>
      <c r="H1289" s="117" t="s">
        <v>5667</v>
      </c>
      <c r="I1289" s="117" t="s">
        <v>5668</v>
      </c>
    </row>
    <row r="1290" spans="1:9" x14ac:dyDescent="0.25">
      <c r="A1290" s="117" t="s">
        <v>168</v>
      </c>
      <c r="B1290" s="118">
        <v>11325</v>
      </c>
      <c r="C1290" s="117" t="s">
        <v>6219</v>
      </c>
      <c r="D1290" s="117" t="s">
        <v>6220</v>
      </c>
      <c r="E1290" s="117" t="s">
        <v>6221</v>
      </c>
      <c r="F1290" s="117" t="s">
        <v>171</v>
      </c>
      <c r="G1290" s="117" t="s">
        <v>6222</v>
      </c>
      <c r="H1290" s="117" t="s">
        <v>6223</v>
      </c>
      <c r="I1290" s="117" t="s">
        <v>6224</v>
      </c>
    </row>
    <row r="1291" spans="1:9" x14ac:dyDescent="0.25">
      <c r="A1291" s="117" t="s">
        <v>168</v>
      </c>
      <c r="B1291" s="118">
        <v>11326</v>
      </c>
      <c r="C1291" s="117" t="s">
        <v>6242</v>
      </c>
      <c r="D1291" s="117" t="s">
        <v>6243</v>
      </c>
      <c r="E1291" s="117" t="s">
        <v>489</v>
      </c>
      <c r="F1291" s="117" t="s">
        <v>171</v>
      </c>
      <c r="G1291" s="117" t="s">
        <v>490</v>
      </c>
      <c r="H1291" s="117" t="s">
        <v>6244</v>
      </c>
      <c r="I1291" s="117" t="s">
        <v>6245</v>
      </c>
    </row>
    <row r="1292" spans="1:9" x14ac:dyDescent="0.25">
      <c r="A1292" s="117" t="s">
        <v>168</v>
      </c>
      <c r="B1292" s="118">
        <v>11327</v>
      </c>
      <c r="C1292" s="117" t="s">
        <v>6247</v>
      </c>
      <c r="D1292" s="117" t="s">
        <v>6248</v>
      </c>
      <c r="E1292" s="117" t="s">
        <v>4301</v>
      </c>
      <c r="F1292" s="117" t="s">
        <v>171</v>
      </c>
      <c r="G1292" s="117" t="s">
        <v>4302</v>
      </c>
      <c r="H1292" s="117" t="s">
        <v>6249</v>
      </c>
      <c r="I1292" s="117" t="s">
        <v>6250</v>
      </c>
    </row>
    <row r="1293" spans="1:9" x14ac:dyDescent="0.25">
      <c r="A1293" s="117" t="s">
        <v>168</v>
      </c>
      <c r="B1293" s="118">
        <v>11328</v>
      </c>
      <c r="C1293" s="117" t="s">
        <v>6251</v>
      </c>
      <c r="D1293" s="117" t="s">
        <v>6252</v>
      </c>
      <c r="E1293" s="117" t="s">
        <v>6253</v>
      </c>
      <c r="F1293" s="117" t="s">
        <v>171</v>
      </c>
      <c r="G1293" s="117" t="s">
        <v>6254</v>
      </c>
      <c r="H1293" s="117" t="s">
        <v>6255</v>
      </c>
      <c r="I1293" s="117" t="s">
        <v>6256</v>
      </c>
    </row>
    <row r="1294" spans="1:9" x14ac:dyDescent="0.25">
      <c r="A1294" s="117" t="s">
        <v>168</v>
      </c>
      <c r="B1294" s="118">
        <v>11329</v>
      </c>
      <c r="C1294" s="117" t="s">
        <v>6257</v>
      </c>
      <c r="D1294" s="117" t="s">
        <v>6258</v>
      </c>
      <c r="E1294" s="117" t="s">
        <v>7187</v>
      </c>
      <c r="F1294" s="117" t="s">
        <v>171</v>
      </c>
      <c r="G1294" s="117" t="s">
        <v>7188</v>
      </c>
      <c r="H1294" s="117" t="s">
        <v>7189</v>
      </c>
      <c r="I1294" s="117" t="s">
        <v>6259</v>
      </c>
    </row>
    <row r="1295" spans="1:9" x14ac:dyDescent="0.25">
      <c r="A1295" s="117" t="s">
        <v>168</v>
      </c>
      <c r="B1295" s="118">
        <v>11330</v>
      </c>
      <c r="C1295" s="117" t="s">
        <v>6260</v>
      </c>
      <c r="D1295" s="117" t="s">
        <v>6262</v>
      </c>
      <c r="E1295" s="117" t="s">
        <v>415</v>
      </c>
      <c r="F1295" s="117" t="s">
        <v>171</v>
      </c>
      <c r="G1295" s="117" t="s">
        <v>207</v>
      </c>
      <c r="H1295" s="117" t="s">
        <v>6263</v>
      </c>
      <c r="I1295" s="117" t="s">
        <v>6264</v>
      </c>
    </row>
    <row r="1296" spans="1:9" x14ac:dyDescent="0.25">
      <c r="A1296" s="117" t="s">
        <v>168</v>
      </c>
      <c r="B1296" s="118">
        <v>11331</v>
      </c>
      <c r="C1296" s="117" t="s">
        <v>6265</v>
      </c>
      <c r="D1296" s="117" t="s">
        <v>6266</v>
      </c>
      <c r="E1296" s="117" t="s">
        <v>3018</v>
      </c>
      <c r="F1296" s="117" t="s">
        <v>171</v>
      </c>
      <c r="G1296" s="117" t="s">
        <v>3019</v>
      </c>
      <c r="H1296" s="117" t="s">
        <v>6267</v>
      </c>
      <c r="I1296" s="117" t="s">
        <v>6268</v>
      </c>
    </row>
    <row r="1297" spans="1:9" x14ac:dyDescent="0.25">
      <c r="A1297" s="117" t="s">
        <v>168</v>
      </c>
      <c r="B1297" s="118">
        <v>11332</v>
      </c>
      <c r="C1297" s="117" t="s">
        <v>6269</v>
      </c>
      <c r="D1297" s="117" t="s">
        <v>6270</v>
      </c>
      <c r="E1297" s="117" t="s">
        <v>6271</v>
      </c>
      <c r="F1297" s="117" t="s">
        <v>171</v>
      </c>
      <c r="G1297" s="117" t="s">
        <v>6272</v>
      </c>
      <c r="H1297" s="117" t="s">
        <v>6273</v>
      </c>
      <c r="I1297" s="117" t="s">
        <v>6274</v>
      </c>
    </row>
    <row r="1298" spans="1:9" x14ac:dyDescent="0.25">
      <c r="A1298" s="117" t="s">
        <v>168</v>
      </c>
      <c r="B1298" s="118">
        <v>11333</v>
      </c>
      <c r="C1298" s="117" t="s">
        <v>6275</v>
      </c>
      <c r="D1298" s="117" t="s">
        <v>6276</v>
      </c>
      <c r="E1298" s="117" t="s">
        <v>6277</v>
      </c>
      <c r="F1298" s="117" t="s">
        <v>171</v>
      </c>
      <c r="G1298" s="117" t="s">
        <v>6278</v>
      </c>
      <c r="H1298" s="117" t="s">
        <v>6279</v>
      </c>
      <c r="I1298" s="117" t="s">
        <v>6280</v>
      </c>
    </row>
    <row r="1299" spans="1:9" x14ac:dyDescent="0.25">
      <c r="A1299" s="117" t="s">
        <v>256</v>
      </c>
      <c r="B1299" s="118">
        <v>11334</v>
      </c>
      <c r="C1299" s="117" t="s">
        <v>6281</v>
      </c>
      <c r="D1299" s="117" t="s">
        <v>7705</v>
      </c>
      <c r="E1299" s="117" t="s">
        <v>6282</v>
      </c>
      <c r="F1299" s="117" t="s">
        <v>171</v>
      </c>
      <c r="G1299" s="117" t="s">
        <v>6283</v>
      </c>
      <c r="H1299" s="117" t="s">
        <v>6284</v>
      </c>
      <c r="I1299" s="117" t="s">
        <v>6285</v>
      </c>
    </row>
    <row r="1300" spans="1:9" x14ac:dyDescent="0.25">
      <c r="A1300" s="117" t="s">
        <v>256</v>
      </c>
      <c r="B1300" s="118">
        <v>11335</v>
      </c>
      <c r="C1300" s="117" t="s">
        <v>6287</v>
      </c>
      <c r="D1300" s="117" t="s">
        <v>6288</v>
      </c>
      <c r="E1300" s="117" t="s">
        <v>6289</v>
      </c>
      <c r="F1300" s="117" t="s">
        <v>171</v>
      </c>
      <c r="G1300" s="117" t="s">
        <v>6290</v>
      </c>
      <c r="H1300" s="117" t="s">
        <v>6291</v>
      </c>
      <c r="I1300" s="117" t="s">
        <v>6292</v>
      </c>
    </row>
    <row r="1301" spans="1:9" x14ac:dyDescent="0.25">
      <c r="A1301" s="117" t="s">
        <v>168</v>
      </c>
      <c r="B1301" s="118">
        <v>11336</v>
      </c>
      <c r="C1301" s="117" t="s">
        <v>6293</v>
      </c>
      <c r="D1301" s="117" t="s">
        <v>5996</v>
      </c>
      <c r="E1301" s="117" t="s">
        <v>3591</v>
      </c>
      <c r="F1301" s="117" t="s">
        <v>171</v>
      </c>
      <c r="G1301" s="117" t="s">
        <v>6294</v>
      </c>
      <c r="H1301" s="117" t="s">
        <v>3592</v>
      </c>
      <c r="I1301" s="117" t="s">
        <v>3593</v>
      </c>
    </row>
    <row r="1302" spans="1:9" x14ac:dyDescent="0.25">
      <c r="A1302" s="117" t="s">
        <v>256</v>
      </c>
      <c r="B1302" s="118">
        <v>11337</v>
      </c>
      <c r="C1302" s="117" t="s">
        <v>6295</v>
      </c>
      <c r="D1302" s="117" t="s">
        <v>6296</v>
      </c>
      <c r="E1302" s="117" t="s">
        <v>187</v>
      </c>
      <c r="F1302" s="117" t="s">
        <v>171</v>
      </c>
      <c r="G1302" s="117" t="s">
        <v>188</v>
      </c>
      <c r="H1302" s="117" t="s">
        <v>6297</v>
      </c>
      <c r="I1302" s="117" t="s">
        <v>6298</v>
      </c>
    </row>
    <row r="1303" spans="1:9" x14ac:dyDescent="0.25">
      <c r="A1303" s="117" t="s">
        <v>168</v>
      </c>
      <c r="B1303" s="118">
        <v>11338</v>
      </c>
      <c r="C1303" s="117" t="s">
        <v>6299</v>
      </c>
      <c r="D1303" s="117" t="s">
        <v>6300</v>
      </c>
      <c r="E1303" s="117" t="s">
        <v>769</v>
      </c>
      <c r="F1303" s="117" t="s">
        <v>171</v>
      </c>
      <c r="G1303" s="117" t="s">
        <v>970</v>
      </c>
      <c r="H1303" s="117" t="s">
        <v>6301</v>
      </c>
      <c r="I1303" s="117" t="s">
        <v>6302</v>
      </c>
    </row>
    <row r="1304" spans="1:9" x14ac:dyDescent="0.25">
      <c r="A1304" s="117" t="s">
        <v>168</v>
      </c>
      <c r="B1304" s="118">
        <v>11339</v>
      </c>
      <c r="C1304" s="117" t="s">
        <v>6304</v>
      </c>
      <c r="D1304" s="117" t="s">
        <v>6305</v>
      </c>
      <c r="E1304" s="117" t="s">
        <v>4435</v>
      </c>
      <c r="F1304" s="117" t="s">
        <v>171</v>
      </c>
      <c r="G1304" s="117" t="s">
        <v>6306</v>
      </c>
      <c r="H1304" s="117" t="s">
        <v>6307</v>
      </c>
      <c r="I1304" s="117" t="s">
        <v>6308</v>
      </c>
    </row>
    <row r="1305" spans="1:9" x14ac:dyDescent="0.25">
      <c r="A1305" s="117" t="s">
        <v>168</v>
      </c>
      <c r="B1305" s="118">
        <v>11340</v>
      </c>
      <c r="C1305" s="117" t="s">
        <v>6381</v>
      </c>
      <c r="D1305" s="117" t="s">
        <v>6310</v>
      </c>
      <c r="E1305" s="117" t="s">
        <v>484</v>
      </c>
      <c r="F1305" s="117" t="s">
        <v>171</v>
      </c>
      <c r="G1305" s="117" t="s">
        <v>485</v>
      </c>
      <c r="H1305" s="117" t="s">
        <v>8240</v>
      </c>
      <c r="I1305" s="117" t="s">
        <v>6311</v>
      </c>
    </row>
    <row r="1306" spans="1:9" x14ac:dyDescent="0.25">
      <c r="A1306" s="117" t="s">
        <v>256</v>
      </c>
      <c r="B1306" s="118">
        <v>11341</v>
      </c>
      <c r="C1306" s="117" t="s">
        <v>6314</v>
      </c>
      <c r="D1306" s="117" t="s">
        <v>6315</v>
      </c>
      <c r="E1306" s="117" t="s">
        <v>6316</v>
      </c>
      <c r="F1306" s="117" t="s">
        <v>171</v>
      </c>
      <c r="G1306" s="117" t="s">
        <v>6317</v>
      </c>
      <c r="H1306" s="117" t="s">
        <v>6318</v>
      </c>
      <c r="I1306" s="117" t="s">
        <v>6319</v>
      </c>
    </row>
    <row r="1307" spans="1:9" x14ac:dyDescent="0.25">
      <c r="A1307" s="117" t="s">
        <v>168</v>
      </c>
      <c r="B1307" s="118">
        <v>11342</v>
      </c>
      <c r="C1307" s="117" t="s">
        <v>6320</v>
      </c>
      <c r="D1307" s="117" t="s">
        <v>7190</v>
      </c>
      <c r="E1307" s="117" t="s">
        <v>453</v>
      </c>
      <c r="F1307" s="117" t="s">
        <v>171</v>
      </c>
      <c r="G1307" s="117" t="s">
        <v>454</v>
      </c>
      <c r="H1307" s="117" t="s">
        <v>6321</v>
      </c>
      <c r="I1307" s="117" t="s">
        <v>6322</v>
      </c>
    </row>
    <row r="1308" spans="1:9" x14ac:dyDescent="0.25">
      <c r="A1308" s="117" t="s">
        <v>168</v>
      </c>
      <c r="B1308" s="118">
        <v>11343</v>
      </c>
      <c r="C1308" s="117" t="s">
        <v>6323</v>
      </c>
      <c r="D1308" s="117" t="s">
        <v>6324</v>
      </c>
      <c r="E1308" s="117" t="s">
        <v>484</v>
      </c>
      <c r="F1308" s="117" t="s">
        <v>171</v>
      </c>
      <c r="G1308" s="117" t="s">
        <v>485</v>
      </c>
      <c r="H1308" s="117" t="s">
        <v>6325</v>
      </c>
      <c r="I1308" s="117" t="s">
        <v>6326</v>
      </c>
    </row>
    <row r="1309" spans="1:9" x14ac:dyDescent="0.25">
      <c r="A1309" s="117" t="s">
        <v>168</v>
      </c>
      <c r="B1309" s="118">
        <v>11344</v>
      </c>
      <c r="C1309" s="117" t="s">
        <v>6327</v>
      </c>
      <c r="D1309" s="117" t="s">
        <v>6328</v>
      </c>
      <c r="E1309" s="117" t="s">
        <v>2275</v>
      </c>
      <c r="F1309" s="117" t="s">
        <v>171</v>
      </c>
      <c r="G1309" s="117" t="s">
        <v>2276</v>
      </c>
      <c r="H1309" s="117" t="s">
        <v>6329</v>
      </c>
      <c r="I1309" s="117" t="s">
        <v>6330</v>
      </c>
    </row>
    <row r="1310" spans="1:9" x14ac:dyDescent="0.25">
      <c r="A1310" s="117" t="s">
        <v>168</v>
      </c>
      <c r="B1310" s="118">
        <v>11345</v>
      </c>
      <c r="C1310" s="117" t="s">
        <v>6331</v>
      </c>
      <c r="D1310" s="117" t="s">
        <v>6332</v>
      </c>
      <c r="E1310" s="117" t="s">
        <v>6333</v>
      </c>
      <c r="F1310" s="117" t="s">
        <v>171</v>
      </c>
      <c r="G1310" s="117" t="s">
        <v>6334</v>
      </c>
      <c r="H1310" s="117" t="s">
        <v>6335</v>
      </c>
      <c r="I1310" s="117" t="s">
        <v>6336</v>
      </c>
    </row>
    <row r="1311" spans="1:9" x14ac:dyDescent="0.25">
      <c r="A1311" s="117" t="s">
        <v>168</v>
      </c>
      <c r="B1311" s="118">
        <v>11346</v>
      </c>
      <c r="C1311" s="117" t="s">
        <v>6338</v>
      </c>
      <c r="D1311" s="117" t="s">
        <v>6339</v>
      </c>
      <c r="E1311" s="117" t="s">
        <v>4918</v>
      </c>
      <c r="F1311" s="117" t="s">
        <v>171</v>
      </c>
      <c r="G1311" s="117" t="s">
        <v>4919</v>
      </c>
      <c r="H1311" s="117" t="s">
        <v>6725</v>
      </c>
      <c r="I1311" s="117" t="s">
        <v>6340</v>
      </c>
    </row>
    <row r="1312" spans="1:9" x14ac:dyDescent="0.25">
      <c r="A1312" s="117" t="s">
        <v>256</v>
      </c>
      <c r="B1312" s="118">
        <v>11347</v>
      </c>
      <c r="C1312" s="117" t="s">
        <v>6350</v>
      </c>
      <c r="D1312" s="117" t="s">
        <v>5811</v>
      </c>
      <c r="E1312" s="117" t="s">
        <v>1640</v>
      </c>
      <c r="F1312" s="117" t="s">
        <v>171</v>
      </c>
      <c r="G1312" s="117" t="s">
        <v>1641</v>
      </c>
      <c r="H1312" s="117" t="s">
        <v>4239</v>
      </c>
      <c r="I1312" s="117" t="s">
        <v>4240</v>
      </c>
    </row>
    <row r="1313" spans="1:9" x14ac:dyDescent="0.25">
      <c r="A1313" s="117" t="s">
        <v>168</v>
      </c>
      <c r="B1313" s="118">
        <v>11348</v>
      </c>
      <c r="C1313" s="117" t="s">
        <v>6342</v>
      </c>
      <c r="D1313" s="117" t="s">
        <v>6343</v>
      </c>
      <c r="E1313" s="117" t="s">
        <v>2981</v>
      </c>
      <c r="F1313" s="117" t="s">
        <v>171</v>
      </c>
      <c r="G1313" s="117" t="s">
        <v>2982</v>
      </c>
      <c r="H1313" s="117" t="s">
        <v>6344</v>
      </c>
      <c r="I1313" s="117" t="s">
        <v>6345</v>
      </c>
    </row>
    <row r="1314" spans="1:9" x14ac:dyDescent="0.25">
      <c r="A1314" s="117" t="s">
        <v>256</v>
      </c>
      <c r="B1314" s="118">
        <v>11349</v>
      </c>
      <c r="C1314" s="117" t="s">
        <v>6346</v>
      </c>
      <c r="D1314" s="117" t="s">
        <v>6347</v>
      </c>
      <c r="E1314" s="117" t="s">
        <v>211</v>
      </c>
      <c r="F1314" s="117" t="s">
        <v>171</v>
      </c>
      <c r="G1314" s="117" t="s">
        <v>212</v>
      </c>
      <c r="H1314" s="117" t="s">
        <v>6348</v>
      </c>
      <c r="I1314" s="117" t="s">
        <v>6349</v>
      </c>
    </row>
    <row r="1315" spans="1:9" x14ac:dyDescent="0.25">
      <c r="A1315" s="117" t="s">
        <v>168</v>
      </c>
      <c r="B1315" s="118">
        <v>11350</v>
      </c>
      <c r="C1315" s="117" t="s">
        <v>6359</v>
      </c>
      <c r="D1315" s="117" t="s">
        <v>6360</v>
      </c>
      <c r="E1315" s="117" t="s">
        <v>4558</v>
      </c>
      <c r="F1315" s="117" t="s">
        <v>171</v>
      </c>
      <c r="G1315" s="117" t="s">
        <v>4559</v>
      </c>
      <c r="H1315" s="117" t="s">
        <v>6361</v>
      </c>
      <c r="I1315" s="117" t="s">
        <v>6362</v>
      </c>
    </row>
    <row r="1316" spans="1:9" x14ac:dyDescent="0.25">
      <c r="A1316" s="117" t="s">
        <v>168</v>
      </c>
      <c r="B1316" s="118">
        <v>11351</v>
      </c>
      <c r="C1316" s="117" t="s">
        <v>6351</v>
      </c>
      <c r="D1316" s="117" t="s">
        <v>6696</v>
      </c>
      <c r="E1316" s="117" t="s">
        <v>2773</v>
      </c>
      <c r="F1316" s="117" t="s">
        <v>171</v>
      </c>
      <c r="G1316" s="117" t="s">
        <v>394</v>
      </c>
      <c r="H1316" s="117" t="s">
        <v>6352</v>
      </c>
      <c r="I1316" s="117" t="s">
        <v>6353</v>
      </c>
    </row>
    <row r="1317" spans="1:9" x14ac:dyDescent="0.25">
      <c r="A1317" s="117" t="s">
        <v>168</v>
      </c>
      <c r="B1317" s="118">
        <v>11352</v>
      </c>
      <c r="C1317" s="117" t="s">
        <v>6354</v>
      </c>
      <c r="D1317" s="117" t="s">
        <v>6355</v>
      </c>
      <c r="E1317" s="117" t="s">
        <v>4781</v>
      </c>
      <c r="F1317" s="117" t="s">
        <v>171</v>
      </c>
      <c r="G1317" s="117" t="s">
        <v>6356</v>
      </c>
      <c r="H1317" s="117" t="s">
        <v>6357</v>
      </c>
      <c r="I1317" s="117" t="s">
        <v>6358</v>
      </c>
    </row>
    <row r="1318" spans="1:9" x14ac:dyDescent="0.25">
      <c r="A1318" s="117" t="s">
        <v>256</v>
      </c>
      <c r="B1318" s="118">
        <v>11353</v>
      </c>
      <c r="C1318" s="117" t="s">
        <v>6375</v>
      </c>
      <c r="D1318" s="117" t="s">
        <v>6376</v>
      </c>
      <c r="E1318" s="117" t="s">
        <v>6377</v>
      </c>
      <c r="F1318" s="117" t="s">
        <v>171</v>
      </c>
      <c r="G1318" s="117" t="s">
        <v>6378</v>
      </c>
      <c r="H1318" s="117" t="s">
        <v>6379</v>
      </c>
      <c r="I1318" s="117" t="s">
        <v>6380</v>
      </c>
    </row>
    <row r="1319" spans="1:9" x14ac:dyDescent="0.25">
      <c r="A1319" s="117" t="s">
        <v>256</v>
      </c>
      <c r="B1319" s="118">
        <v>11354</v>
      </c>
      <c r="C1319" s="117" t="s">
        <v>6370</v>
      </c>
      <c r="D1319" s="117" t="s">
        <v>8752</v>
      </c>
      <c r="E1319" s="117" t="s">
        <v>6371</v>
      </c>
      <c r="F1319" s="117" t="s">
        <v>171</v>
      </c>
      <c r="G1319" s="117" t="s">
        <v>6372</v>
      </c>
      <c r="H1319" s="117" t="s">
        <v>6373</v>
      </c>
      <c r="I1319" s="117" t="s">
        <v>6374</v>
      </c>
    </row>
    <row r="1320" spans="1:9" x14ac:dyDescent="0.25">
      <c r="A1320" s="117" t="s">
        <v>256</v>
      </c>
      <c r="B1320" s="118">
        <v>11355</v>
      </c>
      <c r="C1320" s="117" t="s">
        <v>6383</v>
      </c>
      <c r="D1320" s="117" t="s">
        <v>6384</v>
      </c>
      <c r="E1320" s="117" t="s">
        <v>3120</v>
      </c>
      <c r="F1320" s="117" t="s">
        <v>171</v>
      </c>
      <c r="G1320" s="117" t="s">
        <v>3121</v>
      </c>
      <c r="H1320" s="117" t="s">
        <v>6385</v>
      </c>
      <c r="I1320" s="117" t="s">
        <v>6386</v>
      </c>
    </row>
    <row r="1321" spans="1:9" x14ac:dyDescent="0.25">
      <c r="A1321" s="117" t="s">
        <v>168</v>
      </c>
      <c r="B1321" s="118">
        <v>11356</v>
      </c>
      <c r="C1321" s="117" t="s">
        <v>6387</v>
      </c>
      <c r="D1321" s="117" t="s">
        <v>6388</v>
      </c>
      <c r="E1321" s="117" t="s">
        <v>6389</v>
      </c>
      <c r="F1321" s="117" t="s">
        <v>171</v>
      </c>
      <c r="G1321" s="117" t="s">
        <v>6390</v>
      </c>
      <c r="H1321" s="117" t="s">
        <v>6391</v>
      </c>
      <c r="I1321" s="117" t="s">
        <v>6392</v>
      </c>
    </row>
    <row r="1322" spans="1:9" x14ac:dyDescent="0.25">
      <c r="A1322" s="117" t="s">
        <v>168</v>
      </c>
      <c r="B1322" s="118">
        <v>11357</v>
      </c>
      <c r="C1322" s="117" t="s">
        <v>6394</v>
      </c>
      <c r="D1322" s="117" t="s">
        <v>6395</v>
      </c>
      <c r="E1322" s="117" t="s">
        <v>4323</v>
      </c>
      <c r="F1322" s="117" t="s">
        <v>171</v>
      </c>
      <c r="G1322" s="117" t="s">
        <v>4324</v>
      </c>
      <c r="H1322" s="117" t="s">
        <v>6396</v>
      </c>
      <c r="I1322" s="117" t="s">
        <v>6397</v>
      </c>
    </row>
    <row r="1323" spans="1:9" x14ac:dyDescent="0.25">
      <c r="A1323" s="117" t="s">
        <v>168</v>
      </c>
      <c r="B1323" s="118">
        <v>11358</v>
      </c>
      <c r="C1323" s="117" t="s">
        <v>6398</v>
      </c>
      <c r="D1323" s="117" t="s">
        <v>6399</v>
      </c>
      <c r="E1323" s="117" t="s">
        <v>4598</v>
      </c>
      <c r="F1323" s="117" t="s">
        <v>171</v>
      </c>
      <c r="G1323" s="117" t="s">
        <v>6400</v>
      </c>
      <c r="H1323" s="117" t="s">
        <v>6401</v>
      </c>
      <c r="I1323" s="117" t="s">
        <v>6402</v>
      </c>
    </row>
    <row r="1324" spans="1:9" x14ac:dyDescent="0.25">
      <c r="A1324" s="117" t="s">
        <v>256</v>
      </c>
      <c r="B1324" s="118">
        <v>11359</v>
      </c>
      <c r="C1324" s="117" t="s">
        <v>6403</v>
      </c>
      <c r="D1324" s="117" t="s">
        <v>6404</v>
      </c>
      <c r="E1324" s="117" t="s">
        <v>3402</v>
      </c>
      <c r="F1324" s="117" t="s">
        <v>171</v>
      </c>
      <c r="G1324" s="117" t="s">
        <v>3403</v>
      </c>
      <c r="H1324" s="117" t="s">
        <v>6405</v>
      </c>
      <c r="I1324" s="117" t="s">
        <v>6406</v>
      </c>
    </row>
    <row r="1325" spans="1:9" x14ac:dyDescent="0.25">
      <c r="A1325" s="117" t="s">
        <v>168</v>
      </c>
      <c r="B1325" s="118">
        <v>11360</v>
      </c>
      <c r="C1325" s="117" t="s">
        <v>6407</v>
      </c>
      <c r="D1325" s="117" t="s">
        <v>6408</v>
      </c>
      <c r="E1325" s="117" t="s">
        <v>6409</v>
      </c>
      <c r="F1325" s="117" t="s">
        <v>171</v>
      </c>
      <c r="G1325" s="117" t="s">
        <v>6410</v>
      </c>
      <c r="H1325" s="117" t="s">
        <v>6411</v>
      </c>
      <c r="I1325" s="117" t="s">
        <v>6412</v>
      </c>
    </row>
    <row r="1326" spans="1:9" x14ac:dyDescent="0.25">
      <c r="A1326" s="117" t="s">
        <v>168</v>
      </c>
      <c r="B1326" s="118">
        <v>11361</v>
      </c>
      <c r="C1326" s="117" t="s">
        <v>6413</v>
      </c>
      <c r="D1326" s="117" t="s">
        <v>6414</v>
      </c>
      <c r="E1326" s="117" t="s">
        <v>2101</v>
      </c>
      <c r="F1326" s="117" t="s">
        <v>171</v>
      </c>
      <c r="G1326" s="117" t="s">
        <v>2102</v>
      </c>
      <c r="H1326" s="117" t="s">
        <v>6415</v>
      </c>
      <c r="I1326" s="117" t="s">
        <v>6416</v>
      </c>
    </row>
    <row r="1327" spans="1:9" x14ac:dyDescent="0.25">
      <c r="A1327" s="117" t="s">
        <v>168</v>
      </c>
      <c r="B1327" s="118">
        <v>11362</v>
      </c>
      <c r="C1327" s="117" t="s">
        <v>6419</v>
      </c>
      <c r="D1327" s="117" t="s">
        <v>6420</v>
      </c>
      <c r="E1327" s="117" t="s">
        <v>6421</v>
      </c>
      <c r="F1327" s="117" t="s">
        <v>171</v>
      </c>
      <c r="G1327" s="117" t="s">
        <v>6422</v>
      </c>
      <c r="H1327" s="117" t="s">
        <v>6423</v>
      </c>
      <c r="I1327" s="117" t="s">
        <v>6424</v>
      </c>
    </row>
    <row r="1328" spans="1:9" x14ac:dyDescent="0.25">
      <c r="A1328" s="117" t="s">
        <v>168</v>
      </c>
      <c r="B1328" s="118">
        <v>11363</v>
      </c>
      <c r="C1328" s="117" t="s">
        <v>6425</v>
      </c>
      <c r="D1328" s="117" t="s">
        <v>7029</v>
      </c>
      <c r="E1328" s="117" t="s">
        <v>6426</v>
      </c>
      <c r="F1328" s="117" t="s">
        <v>171</v>
      </c>
      <c r="G1328" s="117" t="s">
        <v>6427</v>
      </c>
      <c r="H1328" s="117" t="s">
        <v>6428</v>
      </c>
      <c r="I1328" s="117" t="s">
        <v>6429</v>
      </c>
    </row>
    <row r="1329" spans="1:9" x14ac:dyDescent="0.25">
      <c r="A1329" s="117" t="s">
        <v>168</v>
      </c>
      <c r="B1329" s="118">
        <v>11364</v>
      </c>
      <c r="C1329" s="117" t="s">
        <v>6430</v>
      </c>
      <c r="D1329" s="117" t="s">
        <v>6431</v>
      </c>
      <c r="E1329" s="117" t="s">
        <v>6432</v>
      </c>
      <c r="F1329" s="117" t="s">
        <v>171</v>
      </c>
      <c r="G1329" s="117" t="s">
        <v>6433</v>
      </c>
      <c r="H1329" s="117" t="s">
        <v>6434</v>
      </c>
      <c r="I1329" s="117" t="s">
        <v>6435</v>
      </c>
    </row>
    <row r="1330" spans="1:9" x14ac:dyDescent="0.25">
      <c r="A1330" s="117" t="s">
        <v>168</v>
      </c>
      <c r="B1330" s="118">
        <v>11365</v>
      </c>
      <c r="C1330" s="117" t="s">
        <v>6436</v>
      </c>
      <c r="D1330" s="117" t="s">
        <v>6437</v>
      </c>
      <c r="E1330" s="117" t="s">
        <v>3682</v>
      </c>
      <c r="F1330" s="117" t="s">
        <v>171</v>
      </c>
      <c r="G1330" s="117" t="s">
        <v>3683</v>
      </c>
      <c r="H1330" s="117" t="s">
        <v>6438</v>
      </c>
      <c r="I1330" s="117" t="s">
        <v>6439</v>
      </c>
    </row>
    <row r="1331" spans="1:9" x14ac:dyDescent="0.25">
      <c r="A1331" s="117" t="s">
        <v>256</v>
      </c>
      <c r="B1331" s="118">
        <v>11366</v>
      </c>
      <c r="C1331" s="117" t="s">
        <v>6440</v>
      </c>
      <c r="D1331" s="117" t="s">
        <v>6441</v>
      </c>
      <c r="E1331" s="117" t="s">
        <v>211</v>
      </c>
      <c r="F1331" s="117" t="s">
        <v>171</v>
      </c>
      <c r="G1331" s="117" t="s">
        <v>212</v>
      </c>
      <c r="H1331" s="117" t="s">
        <v>6442</v>
      </c>
      <c r="I1331" s="117" t="s">
        <v>6443</v>
      </c>
    </row>
    <row r="1332" spans="1:9" x14ac:dyDescent="0.25">
      <c r="A1332" s="117" t="s">
        <v>168</v>
      </c>
      <c r="B1332" s="118">
        <v>11367</v>
      </c>
      <c r="C1332" s="117" t="s">
        <v>6444</v>
      </c>
      <c r="D1332" s="117" t="s">
        <v>6445</v>
      </c>
      <c r="E1332" s="117" t="s">
        <v>6446</v>
      </c>
      <c r="F1332" s="117" t="s">
        <v>171</v>
      </c>
      <c r="G1332" s="117" t="s">
        <v>6447</v>
      </c>
      <c r="H1332" s="117" t="s">
        <v>6448</v>
      </c>
      <c r="I1332" s="117" t="s">
        <v>6449</v>
      </c>
    </row>
    <row r="1333" spans="1:9" x14ac:dyDescent="0.25">
      <c r="A1333" s="117" t="s">
        <v>168</v>
      </c>
      <c r="B1333" s="118">
        <v>11369</v>
      </c>
      <c r="C1333" s="117" t="s">
        <v>6450</v>
      </c>
      <c r="D1333" s="117" t="s">
        <v>6451</v>
      </c>
      <c r="E1333" s="117" t="s">
        <v>6452</v>
      </c>
      <c r="F1333" s="117" t="s">
        <v>171</v>
      </c>
      <c r="G1333" s="117" t="s">
        <v>6453</v>
      </c>
      <c r="H1333" s="117" t="s">
        <v>6454</v>
      </c>
      <c r="I1333" s="117" t="s">
        <v>6455</v>
      </c>
    </row>
    <row r="1334" spans="1:9" x14ac:dyDescent="0.25">
      <c r="A1334" s="117" t="s">
        <v>256</v>
      </c>
      <c r="B1334" s="118">
        <v>11370</v>
      </c>
      <c r="C1334" s="117" t="s">
        <v>6456</v>
      </c>
      <c r="D1334" s="117" t="s">
        <v>6457</v>
      </c>
      <c r="E1334" s="117" t="s">
        <v>6458</v>
      </c>
      <c r="F1334" s="117" t="s">
        <v>171</v>
      </c>
      <c r="G1334" s="117" t="s">
        <v>6459</v>
      </c>
      <c r="H1334" s="117" t="s">
        <v>6460</v>
      </c>
      <c r="I1334" s="117" t="s">
        <v>6461</v>
      </c>
    </row>
    <row r="1335" spans="1:9" x14ac:dyDescent="0.25">
      <c r="A1335" s="117" t="s">
        <v>168</v>
      </c>
      <c r="B1335" s="118">
        <v>11371</v>
      </c>
      <c r="C1335" s="117" t="s">
        <v>6462</v>
      </c>
      <c r="D1335" s="117" t="s">
        <v>6463</v>
      </c>
      <c r="E1335" s="117" t="s">
        <v>6464</v>
      </c>
      <c r="F1335" s="117" t="s">
        <v>171</v>
      </c>
      <c r="G1335" s="117" t="s">
        <v>6465</v>
      </c>
      <c r="H1335" s="117" t="s">
        <v>6466</v>
      </c>
      <c r="I1335" s="117" t="s">
        <v>6467</v>
      </c>
    </row>
    <row r="1336" spans="1:9" x14ac:dyDescent="0.25">
      <c r="A1336" s="117" t="s">
        <v>168</v>
      </c>
      <c r="B1336" s="118">
        <v>11372</v>
      </c>
      <c r="C1336" s="117" t="s">
        <v>6468</v>
      </c>
      <c r="D1336" s="117" t="s">
        <v>6469</v>
      </c>
      <c r="E1336" s="117" t="s">
        <v>202</v>
      </c>
      <c r="F1336" s="117" t="s">
        <v>171</v>
      </c>
      <c r="G1336" s="117" t="s">
        <v>203</v>
      </c>
      <c r="H1336" s="117" t="s">
        <v>6470</v>
      </c>
      <c r="I1336" s="117" t="s">
        <v>6471</v>
      </c>
    </row>
    <row r="1337" spans="1:9" x14ac:dyDescent="0.25">
      <c r="A1337" s="117" t="s">
        <v>168</v>
      </c>
      <c r="B1337" s="118">
        <v>11373</v>
      </c>
      <c r="C1337" s="117" t="s">
        <v>6472</v>
      </c>
      <c r="D1337" s="117" t="s">
        <v>6473</v>
      </c>
      <c r="E1337" s="117" t="s">
        <v>3438</v>
      </c>
      <c r="F1337" s="117" t="s">
        <v>171</v>
      </c>
      <c r="G1337" s="117" t="s">
        <v>6474</v>
      </c>
      <c r="H1337" s="117" t="s">
        <v>382</v>
      </c>
      <c r="I1337" s="117" t="s">
        <v>6475</v>
      </c>
    </row>
    <row r="1338" spans="1:9" x14ac:dyDescent="0.25">
      <c r="A1338" s="117" t="s">
        <v>168</v>
      </c>
      <c r="B1338" s="118">
        <v>11374</v>
      </c>
      <c r="C1338" s="117" t="s">
        <v>6477</v>
      </c>
      <c r="D1338" s="117" t="s">
        <v>6478</v>
      </c>
      <c r="E1338" s="117" t="s">
        <v>6479</v>
      </c>
      <c r="F1338" s="117" t="s">
        <v>171</v>
      </c>
      <c r="G1338" s="117" t="s">
        <v>6480</v>
      </c>
      <c r="H1338" s="117" t="s">
        <v>6481</v>
      </c>
      <c r="I1338" s="117" t="s">
        <v>6482</v>
      </c>
    </row>
    <row r="1339" spans="1:9" x14ac:dyDescent="0.25">
      <c r="A1339" s="117" t="s">
        <v>168</v>
      </c>
      <c r="B1339" s="118">
        <v>11375</v>
      </c>
      <c r="C1339" s="117" t="s">
        <v>6483</v>
      </c>
      <c r="D1339" s="117" t="s">
        <v>6484</v>
      </c>
      <c r="E1339" s="117" t="s">
        <v>6485</v>
      </c>
      <c r="F1339" s="117" t="s">
        <v>171</v>
      </c>
      <c r="G1339" s="117" t="s">
        <v>789</v>
      </c>
      <c r="H1339" s="117" t="s">
        <v>6486</v>
      </c>
      <c r="I1339" s="117" t="s">
        <v>6487</v>
      </c>
    </row>
    <row r="1340" spans="1:9" x14ac:dyDescent="0.25">
      <c r="A1340" s="117" t="s">
        <v>168</v>
      </c>
      <c r="B1340" s="118">
        <v>11376</v>
      </c>
      <c r="C1340" s="117" t="s">
        <v>6488</v>
      </c>
      <c r="D1340" s="117" t="s">
        <v>6489</v>
      </c>
      <c r="E1340" s="117" t="s">
        <v>4306</v>
      </c>
      <c r="F1340" s="117" t="s">
        <v>171</v>
      </c>
      <c r="G1340" s="117" t="s">
        <v>4307</v>
      </c>
      <c r="H1340" s="117" t="s">
        <v>6490</v>
      </c>
      <c r="I1340" s="117" t="s">
        <v>6491</v>
      </c>
    </row>
    <row r="1341" spans="1:9" x14ac:dyDescent="0.25">
      <c r="A1341" s="117" t="s">
        <v>168</v>
      </c>
      <c r="B1341" s="118">
        <v>11377</v>
      </c>
      <c r="C1341" s="117" t="s">
        <v>6494</v>
      </c>
      <c r="D1341" s="117" t="s">
        <v>6495</v>
      </c>
      <c r="E1341" s="117" t="s">
        <v>2751</v>
      </c>
      <c r="F1341" s="117" t="s">
        <v>171</v>
      </c>
      <c r="G1341" s="117" t="s">
        <v>770</v>
      </c>
      <c r="H1341" s="117" t="s">
        <v>6496</v>
      </c>
      <c r="I1341" s="117" t="s">
        <v>6497</v>
      </c>
    </row>
    <row r="1342" spans="1:9" x14ac:dyDescent="0.25">
      <c r="A1342" s="117" t="s">
        <v>168</v>
      </c>
      <c r="B1342" s="118">
        <v>11378</v>
      </c>
      <c r="C1342" s="117" t="s">
        <v>6498</v>
      </c>
      <c r="D1342" s="117" t="s">
        <v>12</v>
      </c>
      <c r="E1342" s="117" t="s">
        <v>4862</v>
      </c>
      <c r="F1342" s="117" t="s">
        <v>171</v>
      </c>
      <c r="G1342" s="117" t="s">
        <v>4863</v>
      </c>
      <c r="H1342" s="117" t="s">
        <v>6499</v>
      </c>
      <c r="I1342" s="117" t="s">
        <v>6500</v>
      </c>
    </row>
    <row r="1343" spans="1:9" x14ac:dyDescent="0.25">
      <c r="A1343" s="117" t="s">
        <v>256</v>
      </c>
      <c r="B1343" s="118">
        <v>11379</v>
      </c>
      <c r="C1343" s="117" t="s">
        <v>6501</v>
      </c>
      <c r="D1343" s="117" t="s">
        <v>6502</v>
      </c>
      <c r="E1343" s="117" t="s">
        <v>6503</v>
      </c>
      <c r="F1343" s="117" t="s">
        <v>171</v>
      </c>
      <c r="G1343" s="117" t="s">
        <v>6504</v>
      </c>
      <c r="H1343" s="117" t="s">
        <v>6505</v>
      </c>
      <c r="I1343" s="117" t="s">
        <v>6506</v>
      </c>
    </row>
    <row r="1344" spans="1:9" x14ac:dyDescent="0.25">
      <c r="A1344" s="117" t="s">
        <v>168</v>
      </c>
      <c r="B1344" s="118">
        <v>11380</v>
      </c>
      <c r="C1344" s="117" t="s">
        <v>6507</v>
      </c>
      <c r="D1344" s="117" t="s">
        <v>6508</v>
      </c>
      <c r="E1344" s="117" t="s">
        <v>6509</v>
      </c>
      <c r="F1344" s="117" t="s">
        <v>171</v>
      </c>
      <c r="G1344" s="117" t="s">
        <v>6510</v>
      </c>
      <c r="H1344" s="117" t="s">
        <v>6511</v>
      </c>
      <c r="I1344" s="117" t="s">
        <v>6512</v>
      </c>
    </row>
    <row r="1345" spans="1:9" x14ac:dyDescent="0.25">
      <c r="A1345" s="117" t="s">
        <v>168</v>
      </c>
      <c r="B1345" s="118">
        <v>11381</v>
      </c>
      <c r="C1345" s="117" t="s">
        <v>6513</v>
      </c>
      <c r="D1345" s="117" t="s">
        <v>6697</v>
      </c>
      <c r="E1345" s="117" t="s">
        <v>2275</v>
      </c>
      <c r="F1345" s="117" t="s">
        <v>171</v>
      </c>
      <c r="G1345" s="117" t="s">
        <v>2276</v>
      </c>
      <c r="H1345" s="117" t="s">
        <v>6514</v>
      </c>
      <c r="I1345" s="117" t="s">
        <v>12</v>
      </c>
    </row>
    <row r="1346" spans="1:9" x14ac:dyDescent="0.25">
      <c r="A1346" s="117" t="s">
        <v>256</v>
      </c>
      <c r="B1346" s="118">
        <v>11382</v>
      </c>
      <c r="C1346" s="117" t="s">
        <v>6680</v>
      </c>
      <c r="D1346" s="117" t="s">
        <v>6515</v>
      </c>
      <c r="E1346" s="117" t="s">
        <v>6516</v>
      </c>
      <c r="F1346" s="117" t="s">
        <v>171</v>
      </c>
      <c r="G1346" s="117" t="s">
        <v>6517</v>
      </c>
      <c r="H1346" s="117" t="s">
        <v>6518</v>
      </c>
      <c r="I1346" s="117" t="s">
        <v>6681</v>
      </c>
    </row>
    <row r="1347" spans="1:9" x14ac:dyDescent="0.25">
      <c r="A1347" s="117" t="s">
        <v>168</v>
      </c>
      <c r="B1347" s="118">
        <v>11383</v>
      </c>
      <c r="C1347" s="117" t="s">
        <v>6521</v>
      </c>
      <c r="D1347" s="117" t="s">
        <v>6522</v>
      </c>
      <c r="E1347" s="117" t="s">
        <v>6523</v>
      </c>
      <c r="F1347" s="117" t="s">
        <v>171</v>
      </c>
      <c r="G1347" s="117" t="s">
        <v>6524</v>
      </c>
      <c r="H1347" s="117" t="s">
        <v>6525</v>
      </c>
      <c r="I1347" s="117" t="s">
        <v>6526</v>
      </c>
    </row>
    <row r="1348" spans="1:9" x14ac:dyDescent="0.25">
      <c r="A1348" s="117" t="s">
        <v>168</v>
      </c>
      <c r="B1348" s="118">
        <v>11384</v>
      </c>
      <c r="C1348" s="117" t="s">
        <v>6529</v>
      </c>
      <c r="D1348" s="117" t="s">
        <v>6530</v>
      </c>
      <c r="E1348" s="117" t="s">
        <v>4803</v>
      </c>
      <c r="F1348" s="117" t="s">
        <v>171</v>
      </c>
      <c r="G1348" s="117" t="s">
        <v>4804</v>
      </c>
      <c r="H1348" s="117" t="s">
        <v>6531</v>
      </c>
      <c r="I1348" s="117" t="s">
        <v>6532</v>
      </c>
    </row>
    <row r="1349" spans="1:9" x14ac:dyDescent="0.25">
      <c r="A1349" s="117" t="s">
        <v>168</v>
      </c>
      <c r="B1349" s="118">
        <v>11385</v>
      </c>
      <c r="C1349" s="117" t="s">
        <v>6534</v>
      </c>
      <c r="D1349" s="117" t="s">
        <v>6535</v>
      </c>
      <c r="E1349" s="117" t="s">
        <v>6221</v>
      </c>
      <c r="F1349" s="117" t="s">
        <v>171</v>
      </c>
      <c r="G1349" s="117" t="s">
        <v>6222</v>
      </c>
      <c r="H1349" s="117" t="s">
        <v>6536</v>
      </c>
      <c r="I1349" s="117" t="s">
        <v>6537</v>
      </c>
    </row>
    <row r="1350" spans="1:9" x14ac:dyDescent="0.25">
      <c r="A1350" s="117" t="s">
        <v>168</v>
      </c>
      <c r="B1350" s="118">
        <v>11386</v>
      </c>
      <c r="C1350" s="117" t="s">
        <v>6539</v>
      </c>
      <c r="D1350" s="117" t="s">
        <v>6540</v>
      </c>
      <c r="E1350" s="117" t="s">
        <v>769</v>
      </c>
      <c r="F1350" s="117" t="s">
        <v>171</v>
      </c>
      <c r="G1350" s="117" t="s">
        <v>970</v>
      </c>
      <c r="H1350" s="117" t="s">
        <v>6541</v>
      </c>
      <c r="I1350" s="117" t="s">
        <v>6542</v>
      </c>
    </row>
    <row r="1351" spans="1:9" x14ac:dyDescent="0.25">
      <c r="A1351" s="117" t="s">
        <v>168</v>
      </c>
      <c r="B1351" s="118">
        <v>11387</v>
      </c>
      <c r="C1351" s="117" t="s">
        <v>6543</v>
      </c>
      <c r="D1351" s="117" t="s">
        <v>6544</v>
      </c>
      <c r="E1351" s="117" t="s">
        <v>6545</v>
      </c>
      <c r="F1351" s="117" t="s">
        <v>171</v>
      </c>
      <c r="G1351" s="117" t="s">
        <v>6546</v>
      </c>
      <c r="H1351" s="117" t="s">
        <v>6547</v>
      </c>
      <c r="I1351" s="117" t="s">
        <v>6548</v>
      </c>
    </row>
    <row r="1352" spans="1:9" x14ac:dyDescent="0.25">
      <c r="A1352" s="117" t="s">
        <v>168</v>
      </c>
      <c r="B1352" s="118">
        <v>11388</v>
      </c>
      <c r="C1352" s="117" t="s">
        <v>6549</v>
      </c>
      <c r="D1352" s="117" t="s">
        <v>6550</v>
      </c>
      <c r="E1352" s="117" t="s">
        <v>6551</v>
      </c>
      <c r="F1352" s="117" t="s">
        <v>171</v>
      </c>
      <c r="G1352" s="117" t="s">
        <v>6552</v>
      </c>
      <c r="H1352" s="117" t="s">
        <v>6553</v>
      </c>
      <c r="I1352" s="117" t="s">
        <v>6554</v>
      </c>
    </row>
    <row r="1353" spans="1:9" x14ac:dyDescent="0.25">
      <c r="A1353" s="117" t="s">
        <v>256</v>
      </c>
      <c r="B1353" s="118">
        <v>11389</v>
      </c>
      <c r="C1353" s="117" t="s">
        <v>6556</v>
      </c>
      <c r="D1353" s="117" t="s">
        <v>6557</v>
      </c>
      <c r="E1353" s="117" t="s">
        <v>2160</v>
      </c>
      <c r="F1353" s="117" t="s">
        <v>171</v>
      </c>
      <c r="G1353" s="117" t="s">
        <v>2161</v>
      </c>
      <c r="H1353" s="117" t="s">
        <v>6558</v>
      </c>
      <c r="I1353" s="117" t="s">
        <v>6559</v>
      </c>
    </row>
    <row r="1354" spans="1:9" x14ac:dyDescent="0.25">
      <c r="A1354" s="117" t="s">
        <v>256</v>
      </c>
      <c r="B1354" s="118">
        <v>11390</v>
      </c>
      <c r="C1354" s="117" t="s">
        <v>6565</v>
      </c>
      <c r="D1354" s="117" t="s">
        <v>6566</v>
      </c>
      <c r="E1354" s="117" t="s">
        <v>6567</v>
      </c>
      <c r="F1354" s="117" t="s">
        <v>171</v>
      </c>
      <c r="G1354" s="117" t="s">
        <v>6568</v>
      </c>
      <c r="H1354" s="117" t="s">
        <v>6569</v>
      </c>
      <c r="I1354" s="117" t="s">
        <v>6570</v>
      </c>
    </row>
    <row r="1355" spans="1:9" x14ac:dyDescent="0.25">
      <c r="A1355" s="117" t="s">
        <v>256</v>
      </c>
      <c r="B1355" s="118">
        <v>11391</v>
      </c>
      <c r="C1355" s="117" t="s">
        <v>7191</v>
      </c>
      <c r="D1355" s="117" t="s">
        <v>6571</v>
      </c>
      <c r="E1355" s="117" t="s">
        <v>783</v>
      </c>
      <c r="F1355" s="117" t="s">
        <v>171</v>
      </c>
      <c r="G1355" s="117" t="s">
        <v>784</v>
      </c>
      <c r="H1355" s="117" t="s">
        <v>7192</v>
      </c>
      <c r="I1355" s="117" t="s">
        <v>7193</v>
      </c>
    </row>
    <row r="1356" spans="1:9" x14ac:dyDescent="0.25">
      <c r="A1356" s="117" t="s">
        <v>168</v>
      </c>
      <c r="B1356" s="118">
        <v>11392</v>
      </c>
      <c r="C1356" s="117" t="s">
        <v>6572</v>
      </c>
      <c r="D1356" s="117" t="s">
        <v>6573</v>
      </c>
      <c r="E1356" s="117" t="s">
        <v>6574</v>
      </c>
      <c r="F1356" s="117" t="s">
        <v>171</v>
      </c>
      <c r="G1356" s="117" t="s">
        <v>6575</v>
      </c>
      <c r="H1356" s="117" t="s">
        <v>6576</v>
      </c>
      <c r="I1356" s="117" t="s">
        <v>6577</v>
      </c>
    </row>
    <row r="1357" spans="1:9" x14ac:dyDescent="0.25">
      <c r="A1357" s="117" t="s">
        <v>168</v>
      </c>
      <c r="B1357" s="118">
        <v>11393</v>
      </c>
      <c r="C1357" s="117" t="s">
        <v>6578</v>
      </c>
      <c r="D1357" s="117" t="s">
        <v>6579</v>
      </c>
      <c r="E1357" s="117" t="s">
        <v>6580</v>
      </c>
      <c r="F1357" s="117" t="s">
        <v>171</v>
      </c>
      <c r="G1357" s="117" t="s">
        <v>6581</v>
      </c>
      <c r="H1357" s="117" t="s">
        <v>6582</v>
      </c>
      <c r="I1357" s="117" t="s">
        <v>6583</v>
      </c>
    </row>
    <row r="1358" spans="1:9" x14ac:dyDescent="0.25">
      <c r="A1358" s="117" t="s">
        <v>256</v>
      </c>
      <c r="B1358" s="118">
        <v>11394</v>
      </c>
      <c r="C1358" s="117" t="s">
        <v>6584</v>
      </c>
      <c r="D1358" s="117" t="s">
        <v>6585</v>
      </c>
      <c r="E1358" s="117" t="s">
        <v>1564</v>
      </c>
      <c r="F1358" s="117" t="s">
        <v>171</v>
      </c>
      <c r="G1358" s="117" t="s">
        <v>1565</v>
      </c>
      <c r="H1358" s="117" t="s">
        <v>6586</v>
      </c>
      <c r="I1358" s="117" t="s">
        <v>6587</v>
      </c>
    </row>
    <row r="1359" spans="1:9" x14ac:dyDescent="0.25">
      <c r="A1359" s="117" t="s">
        <v>168</v>
      </c>
      <c r="B1359" s="118">
        <v>11395</v>
      </c>
      <c r="C1359" s="117" t="s">
        <v>6588</v>
      </c>
      <c r="D1359" s="117" t="s">
        <v>6589</v>
      </c>
      <c r="E1359" s="117" t="s">
        <v>1318</v>
      </c>
      <c r="F1359" s="117" t="s">
        <v>171</v>
      </c>
      <c r="G1359" s="117" t="s">
        <v>1319</v>
      </c>
      <c r="H1359" s="117" t="s">
        <v>6590</v>
      </c>
      <c r="I1359" s="117" t="s">
        <v>6591</v>
      </c>
    </row>
    <row r="1360" spans="1:9" x14ac:dyDescent="0.25">
      <c r="A1360" s="117" t="s">
        <v>168</v>
      </c>
      <c r="B1360" s="118">
        <v>11396</v>
      </c>
      <c r="C1360" s="117" t="s">
        <v>6592</v>
      </c>
      <c r="D1360" s="117" t="s">
        <v>6698</v>
      </c>
      <c r="E1360" s="117" t="s">
        <v>6593</v>
      </c>
      <c r="F1360" s="117" t="s">
        <v>171</v>
      </c>
      <c r="G1360" s="117" t="s">
        <v>6594</v>
      </c>
      <c r="H1360" s="117" t="s">
        <v>6595</v>
      </c>
      <c r="I1360" s="117" t="s">
        <v>6596</v>
      </c>
    </row>
    <row r="1361" spans="1:9" x14ac:dyDescent="0.25">
      <c r="A1361" s="117" t="s">
        <v>256</v>
      </c>
      <c r="B1361" s="118">
        <v>11397</v>
      </c>
      <c r="C1361" s="117" t="s">
        <v>2963</v>
      </c>
      <c r="D1361" s="117" t="s">
        <v>6597</v>
      </c>
      <c r="E1361" s="117" t="s">
        <v>982</v>
      </c>
      <c r="F1361" s="117" t="s">
        <v>171</v>
      </c>
      <c r="G1361" s="117" t="s">
        <v>1810</v>
      </c>
      <c r="H1361" s="117" t="s">
        <v>6598</v>
      </c>
      <c r="I1361" s="117" t="s">
        <v>6599</v>
      </c>
    </row>
    <row r="1362" spans="1:9" x14ac:dyDescent="0.25">
      <c r="A1362" s="117" t="s">
        <v>256</v>
      </c>
      <c r="B1362" s="118">
        <v>11398</v>
      </c>
      <c r="C1362" s="117" t="s">
        <v>6600</v>
      </c>
      <c r="D1362" s="117" t="s">
        <v>6601</v>
      </c>
      <c r="E1362" s="117" t="s">
        <v>6602</v>
      </c>
      <c r="F1362" s="117" t="s">
        <v>171</v>
      </c>
      <c r="G1362" s="117" t="s">
        <v>6603</v>
      </c>
      <c r="H1362" s="117" t="s">
        <v>6604</v>
      </c>
      <c r="I1362" s="117" t="s">
        <v>6605</v>
      </c>
    </row>
    <row r="1363" spans="1:9" x14ac:dyDescent="0.25">
      <c r="A1363" s="117" t="s">
        <v>256</v>
      </c>
      <c r="B1363" s="118">
        <v>11399</v>
      </c>
      <c r="C1363" s="117" t="s">
        <v>6608</v>
      </c>
      <c r="D1363" s="117" t="s">
        <v>6609</v>
      </c>
      <c r="E1363" s="117" t="s">
        <v>1600</v>
      </c>
      <c r="F1363" s="117" t="s">
        <v>171</v>
      </c>
      <c r="G1363" s="117" t="s">
        <v>2074</v>
      </c>
      <c r="H1363" s="117" t="s">
        <v>6610</v>
      </c>
      <c r="I1363" s="117" t="s">
        <v>6611</v>
      </c>
    </row>
    <row r="1364" spans="1:9" x14ac:dyDescent="0.25">
      <c r="A1364" s="117" t="s">
        <v>256</v>
      </c>
      <c r="B1364" s="118">
        <v>11400</v>
      </c>
      <c r="C1364" s="117" t="s">
        <v>6612</v>
      </c>
      <c r="D1364" s="117" t="s">
        <v>6613</v>
      </c>
      <c r="E1364" s="117" t="s">
        <v>1837</v>
      </c>
      <c r="F1364" s="117" t="s">
        <v>171</v>
      </c>
      <c r="G1364" s="117" t="s">
        <v>1560</v>
      </c>
      <c r="H1364" s="117" t="s">
        <v>6614</v>
      </c>
      <c r="I1364" s="117" t="s">
        <v>6615</v>
      </c>
    </row>
    <row r="1365" spans="1:9" x14ac:dyDescent="0.25">
      <c r="A1365" s="117" t="s">
        <v>168</v>
      </c>
      <c r="B1365" s="118">
        <v>11401</v>
      </c>
      <c r="C1365" s="117" t="s">
        <v>6616</v>
      </c>
      <c r="D1365" s="117" t="s">
        <v>6617</v>
      </c>
      <c r="E1365" s="117" t="s">
        <v>4803</v>
      </c>
      <c r="F1365" s="117" t="s">
        <v>171</v>
      </c>
      <c r="G1365" s="117" t="s">
        <v>4804</v>
      </c>
      <c r="H1365" s="117" t="s">
        <v>6618</v>
      </c>
      <c r="I1365" s="117" t="s">
        <v>6619</v>
      </c>
    </row>
    <row r="1366" spans="1:9" x14ac:dyDescent="0.25">
      <c r="A1366" s="117" t="s">
        <v>168</v>
      </c>
      <c r="B1366" s="118">
        <v>11402</v>
      </c>
      <c r="C1366" s="117" t="s">
        <v>6620</v>
      </c>
      <c r="D1366" s="117" t="s">
        <v>6621</v>
      </c>
      <c r="E1366" s="117" t="s">
        <v>2795</v>
      </c>
      <c r="F1366" s="117" t="s">
        <v>171</v>
      </c>
      <c r="G1366" s="117" t="s">
        <v>589</v>
      </c>
      <c r="H1366" s="117" t="s">
        <v>6622</v>
      </c>
      <c r="I1366" s="117" t="s">
        <v>6623</v>
      </c>
    </row>
    <row r="1367" spans="1:9" x14ac:dyDescent="0.25">
      <c r="A1367" s="117" t="s">
        <v>168</v>
      </c>
      <c r="B1367" s="118">
        <v>11403</v>
      </c>
      <c r="C1367" s="117" t="s">
        <v>6624</v>
      </c>
      <c r="D1367" s="117" t="s">
        <v>6625</v>
      </c>
      <c r="E1367" s="117" t="s">
        <v>355</v>
      </c>
      <c r="F1367" s="117" t="s">
        <v>171</v>
      </c>
      <c r="G1367" s="117" t="s">
        <v>198</v>
      </c>
      <c r="H1367" s="117" t="s">
        <v>6626</v>
      </c>
      <c r="I1367" s="117" t="s">
        <v>3921</v>
      </c>
    </row>
    <row r="1368" spans="1:9" x14ac:dyDescent="0.25">
      <c r="A1368" s="117" t="s">
        <v>168</v>
      </c>
      <c r="B1368" s="118">
        <v>11404</v>
      </c>
      <c r="C1368" s="117" t="s">
        <v>6631</v>
      </c>
      <c r="D1368" s="117" t="s">
        <v>6632</v>
      </c>
      <c r="E1368" s="117" t="s">
        <v>3082</v>
      </c>
      <c r="F1368" s="117" t="s">
        <v>171</v>
      </c>
      <c r="G1368" s="117" t="s">
        <v>3083</v>
      </c>
      <c r="H1368" s="117" t="s">
        <v>6633</v>
      </c>
      <c r="I1368" s="117" t="s">
        <v>6634</v>
      </c>
    </row>
    <row r="1369" spans="1:9" x14ac:dyDescent="0.25">
      <c r="A1369" s="117" t="s">
        <v>168</v>
      </c>
      <c r="B1369" s="118">
        <v>11405</v>
      </c>
      <c r="C1369" s="117" t="s">
        <v>6635</v>
      </c>
      <c r="D1369" s="117" t="s">
        <v>6636</v>
      </c>
      <c r="E1369" s="117" t="s">
        <v>4914</v>
      </c>
      <c r="F1369" s="117" t="s">
        <v>171</v>
      </c>
      <c r="G1369" s="117" t="s">
        <v>2467</v>
      </c>
      <c r="H1369" s="117" t="s">
        <v>6637</v>
      </c>
      <c r="I1369" s="117" t="s">
        <v>6638</v>
      </c>
    </row>
    <row r="1370" spans="1:9" x14ac:dyDescent="0.25">
      <c r="A1370" s="117" t="s">
        <v>256</v>
      </c>
      <c r="B1370" s="118">
        <v>11406</v>
      </c>
      <c r="C1370" s="117" t="s">
        <v>6639</v>
      </c>
      <c r="D1370" s="117" t="s">
        <v>6640</v>
      </c>
      <c r="E1370" s="117" t="s">
        <v>3846</v>
      </c>
      <c r="F1370" s="117" t="s">
        <v>171</v>
      </c>
      <c r="G1370" s="117" t="s">
        <v>6241</v>
      </c>
      <c r="H1370" s="117" t="s">
        <v>6641</v>
      </c>
      <c r="I1370" s="117" t="s">
        <v>6642</v>
      </c>
    </row>
    <row r="1371" spans="1:9" x14ac:dyDescent="0.25">
      <c r="A1371" s="117" t="s">
        <v>256</v>
      </c>
      <c r="B1371" s="118">
        <v>11407</v>
      </c>
      <c r="C1371" s="117" t="s">
        <v>6643</v>
      </c>
      <c r="D1371" s="117" t="s">
        <v>6644</v>
      </c>
      <c r="E1371" s="117" t="s">
        <v>2116</v>
      </c>
      <c r="F1371" s="117" t="s">
        <v>171</v>
      </c>
      <c r="G1371" s="117" t="s">
        <v>6645</v>
      </c>
      <c r="H1371" s="117" t="s">
        <v>6646</v>
      </c>
      <c r="I1371" s="117" t="s">
        <v>6647</v>
      </c>
    </row>
    <row r="1372" spans="1:9" x14ac:dyDescent="0.25">
      <c r="A1372" s="117" t="s">
        <v>168</v>
      </c>
      <c r="B1372" s="118">
        <v>11408</v>
      </c>
      <c r="C1372" s="117" t="s">
        <v>6660</v>
      </c>
      <c r="D1372" s="117" t="s">
        <v>6661</v>
      </c>
      <c r="E1372" s="117" t="s">
        <v>1205</v>
      </c>
      <c r="F1372" s="117" t="s">
        <v>171</v>
      </c>
      <c r="G1372" s="117" t="s">
        <v>1206</v>
      </c>
      <c r="H1372" s="117" t="s">
        <v>1207</v>
      </c>
      <c r="I1372" s="117" t="s">
        <v>6662</v>
      </c>
    </row>
    <row r="1373" spans="1:9" x14ac:dyDescent="0.25">
      <c r="A1373" s="117" t="s">
        <v>256</v>
      </c>
      <c r="B1373" s="118">
        <v>11409</v>
      </c>
      <c r="C1373" s="117" t="s">
        <v>7194</v>
      </c>
      <c r="D1373" s="117" t="s">
        <v>6663</v>
      </c>
      <c r="E1373" s="117" t="s">
        <v>6664</v>
      </c>
      <c r="F1373" s="117" t="s">
        <v>171</v>
      </c>
      <c r="G1373" s="117" t="s">
        <v>6665</v>
      </c>
      <c r="H1373" s="117" t="s">
        <v>6666</v>
      </c>
      <c r="I1373" s="117" t="s">
        <v>6667</v>
      </c>
    </row>
    <row r="1374" spans="1:9" x14ac:dyDescent="0.25">
      <c r="A1374" s="117" t="s">
        <v>256</v>
      </c>
      <c r="B1374" s="118">
        <v>11410</v>
      </c>
      <c r="C1374" s="117" t="s">
        <v>6669</v>
      </c>
      <c r="D1374" s="117" t="s">
        <v>6670</v>
      </c>
      <c r="E1374" s="117" t="s">
        <v>576</v>
      </c>
      <c r="F1374" s="117" t="s">
        <v>171</v>
      </c>
      <c r="G1374" s="117" t="s">
        <v>577</v>
      </c>
      <c r="H1374" s="117" t="s">
        <v>6671</v>
      </c>
      <c r="I1374" s="117" t="s">
        <v>6672</v>
      </c>
    </row>
    <row r="1375" spans="1:9" x14ac:dyDescent="0.25">
      <c r="A1375" s="117" t="s">
        <v>168</v>
      </c>
      <c r="B1375" s="118">
        <v>11411</v>
      </c>
      <c r="C1375" s="117" t="s">
        <v>6673</v>
      </c>
      <c r="D1375" s="117" t="s">
        <v>6674</v>
      </c>
      <c r="E1375" s="117" t="s">
        <v>689</v>
      </c>
      <c r="F1375" s="117" t="s">
        <v>171</v>
      </c>
      <c r="G1375" s="117" t="s">
        <v>690</v>
      </c>
      <c r="H1375" s="117" t="s">
        <v>691</v>
      </c>
      <c r="I1375" s="117" t="s">
        <v>692</v>
      </c>
    </row>
    <row r="1376" spans="1:9" x14ac:dyDescent="0.25">
      <c r="A1376" s="117" t="s">
        <v>168</v>
      </c>
      <c r="B1376" s="118">
        <v>11412</v>
      </c>
      <c r="C1376" s="117" t="s">
        <v>6675</v>
      </c>
      <c r="D1376" s="117" t="s">
        <v>6676</v>
      </c>
      <c r="E1376" s="117" t="s">
        <v>3082</v>
      </c>
      <c r="F1376" s="117" t="s">
        <v>171</v>
      </c>
      <c r="G1376" s="117" t="s">
        <v>3083</v>
      </c>
      <c r="H1376" s="117" t="s">
        <v>6677</v>
      </c>
      <c r="I1376" s="117" t="s">
        <v>6678</v>
      </c>
    </row>
    <row r="1377" spans="1:9" x14ac:dyDescent="0.25">
      <c r="A1377" s="117" t="s">
        <v>168</v>
      </c>
      <c r="B1377" s="118">
        <v>11413</v>
      </c>
      <c r="C1377" s="117" t="s">
        <v>6682</v>
      </c>
      <c r="D1377" s="117" t="s">
        <v>6683</v>
      </c>
      <c r="E1377" s="117" t="s">
        <v>2852</v>
      </c>
      <c r="F1377" s="117" t="s">
        <v>171</v>
      </c>
      <c r="G1377" s="117" t="s">
        <v>2853</v>
      </c>
      <c r="H1377" s="117" t="s">
        <v>6684</v>
      </c>
      <c r="I1377" s="117" t="s">
        <v>6685</v>
      </c>
    </row>
    <row r="1378" spans="1:9" x14ac:dyDescent="0.25">
      <c r="A1378" s="117" t="s">
        <v>168</v>
      </c>
      <c r="B1378" s="118">
        <v>11414</v>
      </c>
      <c r="C1378" s="117" t="s">
        <v>6686</v>
      </c>
      <c r="D1378" s="117" t="s">
        <v>12</v>
      </c>
      <c r="E1378" s="117" t="s">
        <v>6687</v>
      </c>
      <c r="F1378" s="117" t="s">
        <v>171</v>
      </c>
      <c r="G1378" s="117" t="s">
        <v>216</v>
      </c>
      <c r="H1378" s="117" t="s">
        <v>6688</v>
      </c>
      <c r="I1378" s="117" t="s">
        <v>6689</v>
      </c>
    </row>
    <row r="1379" spans="1:9" x14ac:dyDescent="0.25">
      <c r="A1379" s="117" t="s">
        <v>168</v>
      </c>
      <c r="B1379" s="118">
        <v>11415</v>
      </c>
      <c r="C1379" s="117" t="s">
        <v>6699</v>
      </c>
      <c r="D1379" s="117" t="s">
        <v>6700</v>
      </c>
      <c r="E1379" s="117" t="s">
        <v>6701</v>
      </c>
      <c r="F1379" s="117" t="s">
        <v>171</v>
      </c>
      <c r="G1379" s="117" t="s">
        <v>6702</v>
      </c>
      <c r="H1379" s="117" t="s">
        <v>6703</v>
      </c>
      <c r="I1379" s="117" t="s">
        <v>6704</v>
      </c>
    </row>
    <row r="1380" spans="1:9" x14ac:dyDescent="0.25">
      <c r="A1380" s="117" t="s">
        <v>168</v>
      </c>
      <c r="B1380" s="118">
        <v>11416</v>
      </c>
      <c r="C1380" s="117" t="s">
        <v>6705</v>
      </c>
      <c r="D1380" s="117" t="s">
        <v>6706</v>
      </c>
      <c r="E1380" s="117" t="s">
        <v>6707</v>
      </c>
      <c r="F1380" s="117" t="s">
        <v>171</v>
      </c>
      <c r="G1380" s="117" t="s">
        <v>6708</v>
      </c>
      <c r="H1380" s="117" t="s">
        <v>6709</v>
      </c>
      <c r="I1380" s="117" t="s">
        <v>6710</v>
      </c>
    </row>
    <row r="1381" spans="1:9" x14ac:dyDescent="0.25">
      <c r="A1381" s="117" t="s">
        <v>256</v>
      </c>
      <c r="B1381" s="118">
        <v>11417</v>
      </c>
      <c r="C1381" s="117" t="s">
        <v>6711</v>
      </c>
      <c r="D1381" s="117" t="s">
        <v>6712</v>
      </c>
      <c r="E1381" s="117" t="s">
        <v>3582</v>
      </c>
      <c r="F1381" s="117" t="s">
        <v>171</v>
      </c>
      <c r="G1381" s="117" t="s">
        <v>6713</v>
      </c>
      <c r="H1381" s="117" t="s">
        <v>6714</v>
      </c>
      <c r="I1381" s="117" t="s">
        <v>6715</v>
      </c>
    </row>
    <row r="1382" spans="1:9" x14ac:dyDescent="0.25">
      <c r="A1382" s="117" t="s">
        <v>168</v>
      </c>
      <c r="B1382" s="118">
        <v>11418</v>
      </c>
      <c r="C1382" s="117" t="s">
        <v>7710</v>
      </c>
      <c r="D1382" s="117" t="s">
        <v>6716</v>
      </c>
      <c r="E1382" s="117" t="s">
        <v>6717</v>
      </c>
      <c r="F1382" s="117" t="s">
        <v>171</v>
      </c>
      <c r="G1382" s="117" t="s">
        <v>589</v>
      </c>
      <c r="H1382" s="117" t="s">
        <v>6718</v>
      </c>
      <c r="I1382" s="117" t="s">
        <v>6719</v>
      </c>
    </row>
    <row r="1383" spans="1:9" x14ac:dyDescent="0.25">
      <c r="A1383" s="117" t="s">
        <v>256</v>
      </c>
      <c r="B1383" s="118">
        <v>11419</v>
      </c>
      <c r="C1383" s="117" t="s">
        <v>6720</v>
      </c>
      <c r="D1383" s="117" t="s">
        <v>6721</v>
      </c>
      <c r="E1383" s="117" t="s">
        <v>3893</v>
      </c>
      <c r="F1383" s="117" t="s">
        <v>171</v>
      </c>
      <c r="G1383" s="117" t="s">
        <v>3894</v>
      </c>
      <c r="H1383" s="117" t="s">
        <v>6722</v>
      </c>
      <c r="I1383" s="117" t="s">
        <v>6723</v>
      </c>
    </row>
    <row r="1384" spans="1:9" x14ac:dyDescent="0.25">
      <c r="A1384" s="117" t="s">
        <v>168</v>
      </c>
      <c r="B1384" s="118">
        <v>11420</v>
      </c>
      <c r="C1384" s="117" t="s">
        <v>6726</v>
      </c>
      <c r="D1384" s="117" t="s">
        <v>6727</v>
      </c>
      <c r="E1384" s="117" t="s">
        <v>6221</v>
      </c>
      <c r="F1384" s="117" t="s">
        <v>171</v>
      </c>
      <c r="G1384" s="117" t="s">
        <v>6728</v>
      </c>
      <c r="H1384" s="117" t="s">
        <v>6729</v>
      </c>
      <c r="I1384" s="117" t="s">
        <v>6730</v>
      </c>
    </row>
    <row r="1385" spans="1:9" x14ac:dyDescent="0.25">
      <c r="A1385" s="117" t="s">
        <v>168</v>
      </c>
      <c r="B1385" s="118">
        <v>11421</v>
      </c>
      <c r="C1385" s="117" t="s">
        <v>7195</v>
      </c>
      <c r="D1385" s="117" t="s">
        <v>6731</v>
      </c>
      <c r="E1385" s="117" t="s">
        <v>6732</v>
      </c>
      <c r="F1385" s="117" t="s">
        <v>171</v>
      </c>
      <c r="G1385" s="117" t="s">
        <v>6733</v>
      </c>
      <c r="H1385" s="117" t="s">
        <v>6734</v>
      </c>
      <c r="I1385" s="117" t="s">
        <v>6735</v>
      </c>
    </row>
    <row r="1386" spans="1:9" x14ac:dyDescent="0.25">
      <c r="A1386" s="117" t="s">
        <v>256</v>
      </c>
      <c r="B1386" s="118">
        <v>11422</v>
      </c>
      <c r="C1386" s="117" t="s">
        <v>6736</v>
      </c>
      <c r="D1386" s="117" t="s">
        <v>6737</v>
      </c>
      <c r="E1386" s="117" t="s">
        <v>1640</v>
      </c>
      <c r="F1386" s="117" t="s">
        <v>171</v>
      </c>
      <c r="G1386" s="117" t="s">
        <v>1641</v>
      </c>
      <c r="H1386" s="117" t="s">
        <v>6738</v>
      </c>
      <c r="I1386" s="117" t="s">
        <v>6739</v>
      </c>
    </row>
    <row r="1387" spans="1:9" x14ac:dyDescent="0.25">
      <c r="A1387" s="117" t="s">
        <v>168</v>
      </c>
      <c r="B1387" s="118">
        <v>11423</v>
      </c>
      <c r="C1387" s="117" t="s">
        <v>6740</v>
      </c>
      <c r="D1387" s="117" t="s">
        <v>6741</v>
      </c>
      <c r="E1387" s="117" t="s">
        <v>6742</v>
      </c>
      <c r="F1387" s="117" t="s">
        <v>171</v>
      </c>
      <c r="G1387" s="117" t="s">
        <v>6743</v>
      </c>
      <c r="H1387" s="117" t="s">
        <v>6744</v>
      </c>
      <c r="I1387" s="117" t="s">
        <v>6745</v>
      </c>
    </row>
    <row r="1388" spans="1:9" x14ac:dyDescent="0.25">
      <c r="A1388" s="117" t="s">
        <v>168</v>
      </c>
      <c r="B1388" s="118">
        <v>11424</v>
      </c>
      <c r="C1388" s="117" t="s">
        <v>6747</v>
      </c>
      <c r="D1388" s="117" t="s">
        <v>6748</v>
      </c>
      <c r="E1388" s="117" t="s">
        <v>473</v>
      </c>
      <c r="F1388" s="117" t="s">
        <v>171</v>
      </c>
      <c r="G1388" s="117" t="s">
        <v>198</v>
      </c>
      <c r="H1388" s="117" t="s">
        <v>6749</v>
      </c>
      <c r="I1388" s="117" t="s">
        <v>6750</v>
      </c>
    </row>
    <row r="1389" spans="1:9" x14ac:dyDescent="0.25">
      <c r="A1389" s="117" t="s">
        <v>6956</v>
      </c>
      <c r="B1389" s="118">
        <v>11425</v>
      </c>
      <c r="C1389" s="117" t="s">
        <v>6751</v>
      </c>
      <c r="D1389" s="117" t="s">
        <v>6752</v>
      </c>
      <c r="E1389" s="117" t="s">
        <v>6753</v>
      </c>
      <c r="F1389" s="117" t="s">
        <v>171</v>
      </c>
      <c r="G1389" s="117" t="s">
        <v>6754</v>
      </c>
      <c r="H1389" s="117" t="s">
        <v>6755</v>
      </c>
      <c r="I1389" s="117" t="s">
        <v>6756</v>
      </c>
    </row>
    <row r="1390" spans="1:9" x14ac:dyDescent="0.25">
      <c r="A1390" s="117" t="s">
        <v>168</v>
      </c>
      <c r="B1390" s="118">
        <v>11426</v>
      </c>
      <c r="C1390" s="117" t="s">
        <v>6757</v>
      </c>
      <c r="D1390" s="117" t="s">
        <v>6758</v>
      </c>
      <c r="E1390" s="117" t="s">
        <v>263</v>
      </c>
      <c r="F1390" s="117" t="s">
        <v>171</v>
      </c>
      <c r="G1390" s="117" t="s">
        <v>264</v>
      </c>
      <c r="H1390" s="117" t="s">
        <v>6759</v>
      </c>
      <c r="I1390" s="117" t="s">
        <v>6760</v>
      </c>
    </row>
    <row r="1391" spans="1:9" x14ac:dyDescent="0.25">
      <c r="A1391" s="117" t="s">
        <v>256</v>
      </c>
      <c r="B1391" s="118">
        <v>11427</v>
      </c>
      <c r="C1391" s="117" t="s">
        <v>6761</v>
      </c>
      <c r="D1391" s="117" t="s">
        <v>6762</v>
      </c>
      <c r="E1391" s="117" t="s">
        <v>1732</v>
      </c>
      <c r="F1391" s="117" t="s">
        <v>171</v>
      </c>
      <c r="G1391" s="117" t="s">
        <v>1733</v>
      </c>
      <c r="H1391" s="117" t="s">
        <v>6763</v>
      </c>
      <c r="I1391" s="117" t="s">
        <v>6764</v>
      </c>
    </row>
    <row r="1392" spans="1:9" x14ac:dyDescent="0.25">
      <c r="A1392" s="117" t="s">
        <v>168</v>
      </c>
      <c r="B1392" s="118">
        <v>11428</v>
      </c>
      <c r="C1392" s="117" t="s">
        <v>6765</v>
      </c>
      <c r="D1392" s="117" t="s">
        <v>6766</v>
      </c>
      <c r="E1392" s="117" t="s">
        <v>2901</v>
      </c>
      <c r="F1392" s="117" t="s">
        <v>171</v>
      </c>
      <c r="G1392" s="117" t="s">
        <v>4035</v>
      </c>
      <c r="H1392" s="117" t="s">
        <v>6767</v>
      </c>
      <c r="I1392" s="117" t="s">
        <v>6768</v>
      </c>
    </row>
    <row r="1393" spans="1:9" x14ac:dyDescent="0.25">
      <c r="A1393" s="117" t="s">
        <v>256</v>
      </c>
      <c r="B1393" s="118">
        <v>11429</v>
      </c>
      <c r="C1393" s="117" t="s">
        <v>6770</v>
      </c>
      <c r="D1393" s="117" t="s">
        <v>6771</v>
      </c>
      <c r="E1393" s="117" t="s">
        <v>6772</v>
      </c>
      <c r="F1393" s="117" t="s">
        <v>171</v>
      </c>
      <c r="G1393" s="117" t="s">
        <v>6773</v>
      </c>
      <c r="H1393" s="117" t="s">
        <v>6774</v>
      </c>
      <c r="I1393" s="117" t="s">
        <v>6775</v>
      </c>
    </row>
    <row r="1394" spans="1:9" x14ac:dyDescent="0.25">
      <c r="A1394" s="117" t="s">
        <v>256</v>
      </c>
      <c r="B1394" s="118">
        <v>11430</v>
      </c>
      <c r="C1394" s="117" t="s">
        <v>6776</v>
      </c>
      <c r="D1394" s="117" t="s">
        <v>6777</v>
      </c>
      <c r="E1394" s="117" t="s">
        <v>6778</v>
      </c>
      <c r="F1394" s="117" t="s">
        <v>171</v>
      </c>
      <c r="G1394" s="117" t="s">
        <v>6779</v>
      </c>
      <c r="H1394" s="117" t="s">
        <v>6780</v>
      </c>
      <c r="I1394" s="117" t="s">
        <v>6781</v>
      </c>
    </row>
    <row r="1395" spans="1:9" x14ac:dyDescent="0.25">
      <c r="A1395" s="117" t="s">
        <v>256</v>
      </c>
      <c r="B1395" s="118">
        <v>11431</v>
      </c>
      <c r="C1395" s="117" t="s">
        <v>6782</v>
      </c>
      <c r="D1395" s="117" t="s">
        <v>6783</v>
      </c>
      <c r="E1395" s="117" t="s">
        <v>1564</v>
      </c>
      <c r="F1395" s="117" t="s">
        <v>171</v>
      </c>
      <c r="G1395" s="117" t="s">
        <v>1565</v>
      </c>
      <c r="H1395" s="117" t="s">
        <v>6784</v>
      </c>
      <c r="I1395" s="117" t="s">
        <v>6785</v>
      </c>
    </row>
    <row r="1396" spans="1:9" x14ac:dyDescent="0.25">
      <c r="A1396" s="117" t="s">
        <v>256</v>
      </c>
      <c r="B1396" s="118">
        <v>11432</v>
      </c>
      <c r="C1396" s="117" t="s">
        <v>6793</v>
      </c>
      <c r="D1396" s="117" t="s">
        <v>6794</v>
      </c>
      <c r="E1396" s="117" t="s">
        <v>1446</v>
      </c>
      <c r="F1396" s="117" t="s">
        <v>171</v>
      </c>
      <c r="G1396" s="117" t="s">
        <v>1447</v>
      </c>
      <c r="H1396" s="117" t="s">
        <v>6795</v>
      </c>
      <c r="I1396" s="117" t="s">
        <v>8136</v>
      </c>
    </row>
    <row r="1397" spans="1:9" x14ac:dyDescent="0.25">
      <c r="A1397" s="117" t="s">
        <v>168</v>
      </c>
      <c r="B1397" s="118">
        <v>11433</v>
      </c>
      <c r="C1397" s="117" t="s">
        <v>6796</v>
      </c>
      <c r="D1397" s="117" t="s">
        <v>6797</v>
      </c>
      <c r="E1397" s="117" t="s">
        <v>6798</v>
      </c>
      <c r="F1397" s="117" t="s">
        <v>171</v>
      </c>
      <c r="G1397" s="117" t="s">
        <v>6799</v>
      </c>
      <c r="H1397" s="117" t="s">
        <v>6800</v>
      </c>
      <c r="I1397" s="117" t="s">
        <v>6801</v>
      </c>
    </row>
    <row r="1398" spans="1:9" x14ac:dyDescent="0.25">
      <c r="A1398" s="117" t="s">
        <v>256</v>
      </c>
      <c r="B1398" s="118">
        <v>11434</v>
      </c>
      <c r="C1398" s="117" t="s">
        <v>6802</v>
      </c>
      <c r="D1398" s="117" t="s">
        <v>6803</v>
      </c>
      <c r="E1398" s="117" t="s">
        <v>6804</v>
      </c>
      <c r="F1398" s="117" t="s">
        <v>171</v>
      </c>
      <c r="G1398" s="117" t="s">
        <v>6805</v>
      </c>
      <c r="H1398" s="117" t="s">
        <v>6806</v>
      </c>
      <c r="I1398" s="117" t="s">
        <v>6807</v>
      </c>
    </row>
    <row r="1399" spans="1:9" x14ac:dyDescent="0.25">
      <c r="A1399" s="117" t="s">
        <v>256</v>
      </c>
      <c r="B1399" s="118">
        <v>11435</v>
      </c>
      <c r="C1399" s="117" t="s">
        <v>6808</v>
      </c>
      <c r="D1399" s="117" t="s">
        <v>6809</v>
      </c>
      <c r="E1399" s="117" t="s">
        <v>1474</v>
      </c>
      <c r="F1399" s="117" t="s">
        <v>171</v>
      </c>
      <c r="G1399" s="117" t="s">
        <v>6810</v>
      </c>
      <c r="H1399" s="117" t="s">
        <v>6811</v>
      </c>
      <c r="I1399" s="117" t="s">
        <v>6812</v>
      </c>
    </row>
    <row r="1400" spans="1:9" x14ac:dyDescent="0.25">
      <c r="A1400" s="117" t="s">
        <v>256</v>
      </c>
      <c r="B1400" s="118">
        <v>11436</v>
      </c>
      <c r="C1400" s="117" t="s">
        <v>6813</v>
      </c>
      <c r="D1400" s="117" t="s">
        <v>6814</v>
      </c>
      <c r="E1400" s="117" t="s">
        <v>6815</v>
      </c>
      <c r="F1400" s="117" t="s">
        <v>171</v>
      </c>
      <c r="G1400" s="117" t="s">
        <v>6816</v>
      </c>
      <c r="H1400" s="117" t="s">
        <v>6817</v>
      </c>
      <c r="I1400" s="117" t="s">
        <v>6818</v>
      </c>
    </row>
    <row r="1401" spans="1:9" x14ac:dyDescent="0.25">
      <c r="A1401" s="117" t="s">
        <v>256</v>
      </c>
      <c r="B1401" s="118">
        <v>11437</v>
      </c>
      <c r="C1401" s="117" t="s">
        <v>6819</v>
      </c>
      <c r="D1401" s="117" t="s">
        <v>6820</v>
      </c>
      <c r="E1401" s="117" t="s">
        <v>1742</v>
      </c>
      <c r="F1401" s="117" t="s">
        <v>171</v>
      </c>
      <c r="G1401" s="117" t="s">
        <v>1743</v>
      </c>
      <c r="H1401" s="117" t="s">
        <v>6821</v>
      </c>
      <c r="I1401" s="117" t="s">
        <v>6822</v>
      </c>
    </row>
    <row r="1402" spans="1:9" x14ac:dyDescent="0.25">
      <c r="A1402" s="117" t="s">
        <v>168</v>
      </c>
      <c r="B1402" s="118">
        <v>11438</v>
      </c>
      <c r="C1402" s="117" t="s">
        <v>6823</v>
      </c>
      <c r="D1402" s="117" t="s">
        <v>6824</v>
      </c>
      <c r="E1402" s="117" t="s">
        <v>6825</v>
      </c>
      <c r="F1402" s="117" t="s">
        <v>171</v>
      </c>
      <c r="G1402" s="117" t="s">
        <v>6826</v>
      </c>
      <c r="H1402" s="117" t="s">
        <v>6827</v>
      </c>
      <c r="I1402" s="117" t="s">
        <v>6828</v>
      </c>
    </row>
    <row r="1403" spans="1:9" x14ac:dyDescent="0.25">
      <c r="A1403" s="117" t="s">
        <v>256</v>
      </c>
      <c r="B1403" s="118">
        <v>11439</v>
      </c>
      <c r="C1403" s="117" t="s">
        <v>6829</v>
      </c>
      <c r="D1403" s="117" t="s">
        <v>6830</v>
      </c>
      <c r="E1403" s="117" t="s">
        <v>3454</v>
      </c>
      <c r="F1403" s="117" t="s">
        <v>171</v>
      </c>
      <c r="G1403" s="117" t="s">
        <v>3455</v>
      </c>
      <c r="H1403" s="117" t="s">
        <v>6831</v>
      </c>
      <c r="I1403" s="117" t="s">
        <v>6832</v>
      </c>
    </row>
    <row r="1404" spans="1:9" x14ac:dyDescent="0.25">
      <c r="A1404" s="117" t="s">
        <v>168</v>
      </c>
      <c r="B1404" s="118">
        <v>11440</v>
      </c>
      <c r="C1404" s="117" t="s">
        <v>6833</v>
      </c>
      <c r="D1404" s="117" t="s">
        <v>6834</v>
      </c>
      <c r="E1404" s="117" t="s">
        <v>403</v>
      </c>
      <c r="F1404" s="117" t="s">
        <v>171</v>
      </c>
      <c r="G1404" s="117" t="s">
        <v>198</v>
      </c>
      <c r="H1404" s="117" t="s">
        <v>8672</v>
      </c>
      <c r="I1404" s="117" t="s">
        <v>6835</v>
      </c>
    </row>
    <row r="1405" spans="1:9" x14ac:dyDescent="0.25">
      <c r="A1405" s="117" t="s">
        <v>168</v>
      </c>
      <c r="B1405" s="118">
        <v>11441</v>
      </c>
      <c r="C1405" s="117" t="s">
        <v>6836</v>
      </c>
      <c r="D1405" s="117" t="s">
        <v>6837</v>
      </c>
      <c r="E1405" s="117" t="s">
        <v>2262</v>
      </c>
      <c r="F1405" s="117" t="s">
        <v>171</v>
      </c>
      <c r="G1405" s="117" t="s">
        <v>589</v>
      </c>
      <c r="H1405" s="117" t="s">
        <v>6838</v>
      </c>
      <c r="I1405" s="117" t="s">
        <v>6839</v>
      </c>
    </row>
    <row r="1406" spans="1:9" x14ac:dyDescent="0.25">
      <c r="A1406" s="117" t="s">
        <v>168</v>
      </c>
      <c r="B1406" s="118">
        <v>11442</v>
      </c>
      <c r="C1406" s="117" t="s">
        <v>6840</v>
      </c>
      <c r="D1406" s="117" t="s">
        <v>6841</v>
      </c>
      <c r="E1406" s="117" t="s">
        <v>6842</v>
      </c>
      <c r="F1406" s="117" t="s">
        <v>171</v>
      </c>
      <c r="G1406" s="117" t="s">
        <v>6843</v>
      </c>
      <c r="H1406" s="117" t="s">
        <v>8137</v>
      </c>
      <c r="I1406" s="117" t="s">
        <v>6844</v>
      </c>
    </row>
    <row r="1407" spans="1:9" x14ac:dyDescent="0.25">
      <c r="A1407" s="117" t="s">
        <v>168</v>
      </c>
      <c r="B1407" s="118">
        <v>11443</v>
      </c>
      <c r="C1407" s="117" t="s">
        <v>6845</v>
      </c>
      <c r="D1407" s="117" t="s">
        <v>6846</v>
      </c>
      <c r="E1407" s="117" t="s">
        <v>2698</v>
      </c>
      <c r="F1407" s="117" t="s">
        <v>171</v>
      </c>
      <c r="G1407" s="117" t="s">
        <v>2699</v>
      </c>
      <c r="H1407" s="117" t="s">
        <v>6847</v>
      </c>
      <c r="I1407" s="117" t="s">
        <v>6848</v>
      </c>
    </row>
    <row r="1408" spans="1:9" x14ac:dyDescent="0.25">
      <c r="A1408" s="117" t="s">
        <v>256</v>
      </c>
      <c r="B1408" s="118">
        <v>11444</v>
      </c>
      <c r="C1408" s="117" t="s">
        <v>6861</v>
      </c>
      <c r="D1408" s="117" t="s">
        <v>6862</v>
      </c>
      <c r="E1408" s="117" t="s">
        <v>2130</v>
      </c>
      <c r="F1408" s="117" t="s">
        <v>171</v>
      </c>
      <c r="G1408" s="117" t="s">
        <v>1560</v>
      </c>
      <c r="H1408" s="117" t="s">
        <v>6863</v>
      </c>
      <c r="I1408" s="117" t="s">
        <v>6864</v>
      </c>
    </row>
    <row r="1409" spans="1:9" x14ac:dyDescent="0.25">
      <c r="A1409" s="117" t="s">
        <v>256</v>
      </c>
      <c r="B1409" s="118">
        <v>11445</v>
      </c>
      <c r="C1409" s="117" t="s">
        <v>6876</v>
      </c>
      <c r="D1409" s="117" t="s">
        <v>6877</v>
      </c>
      <c r="E1409" s="117" t="s">
        <v>1446</v>
      </c>
      <c r="F1409" s="117" t="s">
        <v>171</v>
      </c>
      <c r="G1409" s="117" t="s">
        <v>1447</v>
      </c>
      <c r="H1409" s="117" t="s">
        <v>6878</v>
      </c>
      <c r="I1409" s="117" t="s">
        <v>6879</v>
      </c>
    </row>
    <row r="1410" spans="1:9" x14ac:dyDescent="0.25">
      <c r="A1410" s="117" t="s">
        <v>256</v>
      </c>
      <c r="B1410" s="118">
        <v>11446</v>
      </c>
      <c r="C1410" s="117" t="s">
        <v>6882</v>
      </c>
      <c r="D1410" s="117" t="s">
        <v>6883</v>
      </c>
      <c r="E1410" s="117" t="s">
        <v>6884</v>
      </c>
      <c r="F1410" s="117" t="s">
        <v>171</v>
      </c>
      <c r="G1410" s="117" t="s">
        <v>6885</v>
      </c>
      <c r="H1410" s="117" t="s">
        <v>6886</v>
      </c>
      <c r="I1410" s="117" t="s">
        <v>6887</v>
      </c>
    </row>
    <row r="1411" spans="1:9" x14ac:dyDescent="0.25">
      <c r="A1411" s="117" t="s">
        <v>256</v>
      </c>
      <c r="B1411" s="118">
        <v>11447</v>
      </c>
      <c r="C1411" s="117" t="s">
        <v>6888</v>
      </c>
      <c r="D1411" s="117" t="s">
        <v>6889</v>
      </c>
      <c r="E1411" s="117" t="s">
        <v>2092</v>
      </c>
      <c r="F1411" s="117" t="s">
        <v>171</v>
      </c>
      <c r="G1411" s="117" t="s">
        <v>2093</v>
      </c>
      <c r="H1411" s="117" t="s">
        <v>7196</v>
      </c>
      <c r="I1411" s="117" t="s">
        <v>6890</v>
      </c>
    </row>
    <row r="1412" spans="1:9" x14ac:dyDescent="0.25">
      <c r="A1412" s="117" t="s">
        <v>168</v>
      </c>
      <c r="B1412" s="118">
        <v>11448</v>
      </c>
      <c r="C1412" s="117" t="s">
        <v>6891</v>
      </c>
      <c r="D1412" s="117" t="s">
        <v>6892</v>
      </c>
      <c r="E1412" s="117" t="s">
        <v>2380</v>
      </c>
      <c r="F1412" s="117" t="s">
        <v>171</v>
      </c>
      <c r="G1412" s="117" t="s">
        <v>2381</v>
      </c>
      <c r="H1412" s="117" t="s">
        <v>6893</v>
      </c>
      <c r="I1412" s="117" t="s">
        <v>6894</v>
      </c>
    </row>
    <row r="1413" spans="1:9" x14ac:dyDescent="0.25">
      <c r="A1413" s="117" t="s">
        <v>256</v>
      </c>
      <c r="B1413" s="118">
        <v>11449</v>
      </c>
      <c r="C1413" s="117" t="s">
        <v>6895</v>
      </c>
      <c r="D1413" s="117" t="s">
        <v>6896</v>
      </c>
      <c r="E1413" s="117" t="s">
        <v>3698</v>
      </c>
      <c r="F1413" s="117" t="s">
        <v>171</v>
      </c>
      <c r="G1413" s="117" t="s">
        <v>6897</v>
      </c>
      <c r="H1413" s="117" t="s">
        <v>6898</v>
      </c>
      <c r="I1413" s="117" t="s">
        <v>6899</v>
      </c>
    </row>
    <row r="1414" spans="1:9" x14ac:dyDescent="0.25">
      <c r="A1414" s="117" t="s">
        <v>168</v>
      </c>
      <c r="B1414" s="118">
        <v>11450</v>
      </c>
      <c r="C1414" s="117" t="s">
        <v>6900</v>
      </c>
      <c r="D1414" s="117" t="s">
        <v>6901</v>
      </c>
      <c r="E1414" s="117" t="s">
        <v>667</v>
      </c>
      <c r="F1414" s="117" t="s">
        <v>171</v>
      </c>
      <c r="G1414" s="117" t="s">
        <v>589</v>
      </c>
      <c r="H1414" s="117" t="s">
        <v>6902</v>
      </c>
      <c r="I1414" s="117" t="s">
        <v>6903</v>
      </c>
    </row>
    <row r="1415" spans="1:9" x14ac:dyDescent="0.25">
      <c r="A1415" s="117" t="s">
        <v>168</v>
      </c>
      <c r="B1415" s="118">
        <v>11451</v>
      </c>
      <c r="C1415" s="117" t="s">
        <v>6904</v>
      </c>
      <c r="D1415" s="117" t="s">
        <v>6905</v>
      </c>
      <c r="E1415" s="117" t="s">
        <v>6906</v>
      </c>
      <c r="F1415" s="117" t="s">
        <v>171</v>
      </c>
      <c r="G1415" s="117" t="s">
        <v>6907</v>
      </c>
      <c r="H1415" s="117" t="s">
        <v>6908</v>
      </c>
      <c r="I1415" s="117" t="s">
        <v>6909</v>
      </c>
    </row>
    <row r="1416" spans="1:9" x14ac:dyDescent="0.25">
      <c r="A1416" s="117" t="s">
        <v>168</v>
      </c>
      <c r="B1416" s="118">
        <v>11452</v>
      </c>
      <c r="C1416" s="117" t="s">
        <v>6910</v>
      </c>
      <c r="D1416" s="117" t="s">
        <v>6911</v>
      </c>
      <c r="E1416" s="117" t="s">
        <v>6912</v>
      </c>
      <c r="F1416" s="117" t="s">
        <v>171</v>
      </c>
      <c r="G1416" s="117" t="s">
        <v>6913</v>
      </c>
      <c r="H1416" s="117" t="s">
        <v>6914</v>
      </c>
      <c r="I1416" s="117" t="s">
        <v>6915</v>
      </c>
    </row>
    <row r="1417" spans="1:9" x14ac:dyDescent="0.25">
      <c r="A1417" s="117" t="s">
        <v>256</v>
      </c>
      <c r="B1417" s="118">
        <v>11453</v>
      </c>
      <c r="C1417" s="117" t="s">
        <v>6916</v>
      </c>
      <c r="D1417" s="117" t="s">
        <v>6917</v>
      </c>
      <c r="E1417" s="117" t="s">
        <v>2375</v>
      </c>
      <c r="F1417" s="117" t="s">
        <v>171</v>
      </c>
      <c r="G1417" s="117" t="s">
        <v>2376</v>
      </c>
      <c r="H1417" s="117" t="s">
        <v>6918</v>
      </c>
      <c r="I1417" s="117" t="s">
        <v>6919</v>
      </c>
    </row>
    <row r="1418" spans="1:9" x14ac:dyDescent="0.25">
      <c r="A1418" s="117" t="s">
        <v>168</v>
      </c>
      <c r="B1418" s="118">
        <v>11454</v>
      </c>
      <c r="C1418" s="117" t="s">
        <v>6926</v>
      </c>
      <c r="D1418" s="117" t="s">
        <v>6927</v>
      </c>
      <c r="E1418" s="117" t="s">
        <v>6928</v>
      </c>
      <c r="F1418" s="117" t="s">
        <v>171</v>
      </c>
      <c r="G1418" s="117" t="s">
        <v>6929</v>
      </c>
      <c r="H1418" s="117" t="s">
        <v>6930</v>
      </c>
      <c r="I1418" s="117" t="s">
        <v>6931</v>
      </c>
    </row>
    <row r="1419" spans="1:9" x14ac:dyDescent="0.25">
      <c r="A1419" s="117" t="s">
        <v>256</v>
      </c>
      <c r="B1419" s="118">
        <v>11455</v>
      </c>
      <c r="C1419" s="117" t="s">
        <v>6932</v>
      </c>
      <c r="D1419" s="117" t="s">
        <v>6933</v>
      </c>
      <c r="E1419" s="117" t="s">
        <v>6934</v>
      </c>
      <c r="F1419" s="117" t="s">
        <v>171</v>
      </c>
      <c r="G1419" s="117" t="s">
        <v>6935</v>
      </c>
      <c r="H1419" s="117" t="s">
        <v>6936</v>
      </c>
      <c r="I1419" s="117" t="s">
        <v>6937</v>
      </c>
    </row>
    <row r="1420" spans="1:9" x14ac:dyDescent="0.25">
      <c r="A1420" s="117" t="s">
        <v>256</v>
      </c>
      <c r="B1420" s="118">
        <v>11456</v>
      </c>
      <c r="C1420" s="117" t="s">
        <v>6940</v>
      </c>
      <c r="D1420" s="117" t="s">
        <v>6941</v>
      </c>
      <c r="E1420" s="117" t="s">
        <v>6942</v>
      </c>
      <c r="F1420" s="117" t="s">
        <v>171</v>
      </c>
      <c r="G1420" s="117" t="s">
        <v>6943</v>
      </c>
      <c r="H1420" s="117" t="s">
        <v>6944</v>
      </c>
      <c r="I1420" s="117" t="s">
        <v>6945</v>
      </c>
    </row>
    <row r="1421" spans="1:9" x14ac:dyDescent="0.25">
      <c r="A1421" s="117" t="s">
        <v>168</v>
      </c>
      <c r="B1421" s="118">
        <v>11457</v>
      </c>
      <c r="C1421" s="117" t="s">
        <v>6946</v>
      </c>
      <c r="D1421" s="117" t="s">
        <v>5267</v>
      </c>
      <c r="E1421" s="117" t="s">
        <v>453</v>
      </c>
      <c r="F1421" s="117" t="s">
        <v>171</v>
      </c>
      <c r="G1421" s="117" t="s">
        <v>454</v>
      </c>
      <c r="H1421" s="117" t="s">
        <v>6947</v>
      </c>
      <c r="I1421" s="117" t="s">
        <v>3712</v>
      </c>
    </row>
    <row r="1422" spans="1:9" x14ac:dyDescent="0.25">
      <c r="A1422" s="117" t="s">
        <v>256</v>
      </c>
      <c r="B1422" s="118">
        <v>11458</v>
      </c>
      <c r="C1422" s="117" t="s">
        <v>6948</v>
      </c>
      <c r="D1422" s="117" t="s">
        <v>6949</v>
      </c>
      <c r="E1422" s="117" t="s">
        <v>6787</v>
      </c>
      <c r="F1422" s="117" t="s">
        <v>171</v>
      </c>
      <c r="G1422" s="117" t="s">
        <v>6788</v>
      </c>
      <c r="H1422" s="117" t="s">
        <v>6950</v>
      </c>
      <c r="I1422" s="117" t="s">
        <v>6951</v>
      </c>
    </row>
    <row r="1423" spans="1:9" x14ac:dyDescent="0.25">
      <c r="A1423" s="117" t="s">
        <v>256</v>
      </c>
      <c r="B1423" s="118">
        <v>11459</v>
      </c>
      <c r="C1423" s="117" t="s">
        <v>6978</v>
      </c>
      <c r="D1423" s="117" t="s">
        <v>6979</v>
      </c>
      <c r="E1423" s="117" t="s">
        <v>3120</v>
      </c>
      <c r="F1423" s="117" t="s">
        <v>171</v>
      </c>
      <c r="G1423" s="117" t="s">
        <v>3121</v>
      </c>
      <c r="H1423" s="117" t="s">
        <v>6980</v>
      </c>
      <c r="I1423" s="117" t="s">
        <v>6981</v>
      </c>
    </row>
    <row r="1424" spans="1:9" x14ac:dyDescent="0.25">
      <c r="A1424" s="117" t="s">
        <v>256</v>
      </c>
      <c r="B1424" s="118">
        <v>11460</v>
      </c>
      <c r="C1424" s="117" t="s">
        <v>6961</v>
      </c>
      <c r="D1424" s="117" t="s">
        <v>6962</v>
      </c>
      <c r="E1424" s="117" t="s">
        <v>2141</v>
      </c>
      <c r="F1424" s="117" t="s">
        <v>171</v>
      </c>
      <c r="G1424" s="117" t="s">
        <v>1740</v>
      </c>
      <c r="H1424" s="117" t="s">
        <v>6963</v>
      </c>
      <c r="I1424" s="117" t="s">
        <v>6964</v>
      </c>
    </row>
    <row r="1425" spans="1:9" x14ac:dyDescent="0.25">
      <c r="A1425" s="117" t="s">
        <v>256</v>
      </c>
      <c r="B1425" s="118">
        <v>11461</v>
      </c>
      <c r="C1425" s="117" t="s">
        <v>6957</v>
      </c>
      <c r="D1425" s="117" t="s">
        <v>6958</v>
      </c>
      <c r="E1425" s="117" t="s">
        <v>4274</v>
      </c>
      <c r="F1425" s="117" t="s">
        <v>171</v>
      </c>
      <c r="G1425" s="117" t="s">
        <v>4275</v>
      </c>
      <c r="H1425" s="117" t="s">
        <v>6959</v>
      </c>
      <c r="I1425" s="117" t="s">
        <v>6960</v>
      </c>
    </row>
    <row r="1426" spans="1:9" x14ac:dyDescent="0.25">
      <c r="A1426" s="117" t="s">
        <v>168</v>
      </c>
      <c r="B1426" s="118">
        <v>11462</v>
      </c>
      <c r="C1426" s="117" t="s">
        <v>6965</v>
      </c>
      <c r="D1426" s="117" t="s">
        <v>6966</v>
      </c>
      <c r="E1426" s="117" t="s">
        <v>6967</v>
      </c>
      <c r="F1426" s="117" t="s">
        <v>171</v>
      </c>
      <c r="G1426" s="117" t="s">
        <v>6968</v>
      </c>
      <c r="H1426" s="117" t="s">
        <v>6969</v>
      </c>
      <c r="I1426" s="117" t="s">
        <v>6970</v>
      </c>
    </row>
    <row r="1427" spans="1:9" x14ac:dyDescent="0.25">
      <c r="A1427" s="117" t="s">
        <v>256</v>
      </c>
      <c r="B1427" s="118">
        <v>11463</v>
      </c>
      <c r="C1427" s="117" t="s">
        <v>6972</v>
      </c>
      <c r="D1427" s="117" t="s">
        <v>6973</v>
      </c>
      <c r="E1427" s="117" t="s">
        <v>6974</v>
      </c>
      <c r="F1427" s="117" t="s">
        <v>171</v>
      </c>
      <c r="G1427" s="117" t="s">
        <v>6975</v>
      </c>
      <c r="H1427" s="117" t="s">
        <v>6976</v>
      </c>
      <c r="I1427" s="117" t="s">
        <v>6977</v>
      </c>
    </row>
    <row r="1428" spans="1:9" x14ac:dyDescent="0.25">
      <c r="A1428" s="117" t="s">
        <v>168</v>
      </c>
      <c r="B1428" s="118">
        <v>11464</v>
      </c>
      <c r="C1428" s="117" t="s">
        <v>6983</v>
      </c>
      <c r="D1428" s="117" t="s">
        <v>6984</v>
      </c>
      <c r="E1428" s="117" t="s">
        <v>6985</v>
      </c>
      <c r="F1428" s="117" t="s">
        <v>171</v>
      </c>
      <c r="G1428" s="117" t="s">
        <v>6986</v>
      </c>
      <c r="H1428" s="117" t="s">
        <v>7197</v>
      </c>
      <c r="I1428" s="117" t="s">
        <v>6987</v>
      </c>
    </row>
    <row r="1429" spans="1:9" x14ac:dyDescent="0.25">
      <c r="A1429" s="117" t="s">
        <v>256</v>
      </c>
      <c r="B1429" s="118">
        <v>11465</v>
      </c>
      <c r="C1429" s="117" t="s">
        <v>6988</v>
      </c>
      <c r="D1429" s="117" t="s">
        <v>6989</v>
      </c>
      <c r="E1429" s="117" t="s">
        <v>1491</v>
      </c>
      <c r="F1429" s="117" t="s">
        <v>171</v>
      </c>
      <c r="G1429" s="117" t="s">
        <v>816</v>
      </c>
      <c r="H1429" s="117" t="s">
        <v>6990</v>
      </c>
      <c r="I1429" s="117" t="s">
        <v>6991</v>
      </c>
    </row>
    <row r="1430" spans="1:9" x14ac:dyDescent="0.25">
      <c r="A1430" s="117" t="s">
        <v>168</v>
      </c>
      <c r="B1430" s="118">
        <v>11466</v>
      </c>
      <c r="C1430" s="117" t="s">
        <v>6992</v>
      </c>
      <c r="D1430" s="117" t="s">
        <v>6993</v>
      </c>
      <c r="E1430" s="117" t="s">
        <v>289</v>
      </c>
      <c r="F1430" s="117" t="s">
        <v>171</v>
      </c>
      <c r="G1430" s="117" t="s">
        <v>290</v>
      </c>
      <c r="H1430" s="117" t="s">
        <v>6994</v>
      </c>
      <c r="I1430" s="117" t="s">
        <v>6995</v>
      </c>
    </row>
    <row r="1431" spans="1:9" x14ac:dyDescent="0.25">
      <c r="A1431" s="117" t="s">
        <v>256</v>
      </c>
      <c r="B1431" s="118">
        <v>11467</v>
      </c>
      <c r="C1431" s="117" t="s">
        <v>6997</v>
      </c>
      <c r="D1431" s="117" t="s">
        <v>6998</v>
      </c>
      <c r="E1431" s="117" t="s">
        <v>6999</v>
      </c>
      <c r="F1431" s="117" t="s">
        <v>171</v>
      </c>
      <c r="G1431" s="117" t="s">
        <v>7000</v>
      </c>
      <c r="H1431" s="117" t="s">
        <v>7001</v>
      </c>
      <c r="I1431" s="117" t="s">
        <v>7002</v>
      </c>
    </row>
    <row r="1432" spans="1:9" x14ac:dyDescent="0.25">
      <c r="A1432" s="117" t="s">
        <v>256</v>
      </c>
      <c r="B1432" s="118">
        <v>11468</v>
      </c>
      <c r="C1432" s="117" t="s">
        <v>7003</v>
      </c>
      <c r="D1432" s="117" t="s">
        <v>7004</v>
      </c>
      <c r="E1432" s="117" t="s">
        <v>1459</v>
      </c>
      <c r="F1432" s="117" t="s">
        <v>171</v>
      </c>
      <c r="G1432" s="117" t="s">
        <v>1460</v>
      </c>
      <c r="H1432" s="117" t="s">
        <v>7005</v>
      </c>
      <c r="I1432" s="117" t="s">
        <v>7006</v>
      </c>
    </row>
    <row r="1433" spans="1:9" x14ac:dyDescent="0.25">
      <c r="A1433" s="117" t="s">
        <v>256</v>
      </c>
      <c r="B1433" s="118">
        <v>11469</v>
      </c>
      <c r="C1433" s="117" t="s">
        <v>7007</v>
      </c>
      <c r="D1433" s="117" t="s">
        <v>7008</v>
      </c>
      <c r="E1433" s="117" t="s">
        <v>4318</v>
      </c>
      <c r="F1433" s="117" t="s">
        <v>171</v>
      </c>
      <c r="G1433" s="117" t="s">
        <v>4319</v>
      </c>
      <c r="H1433" s="117" t="s">
        <v>7009</v>
      </c>
      <c r="I1433" s="117" t="s">
        <v>7198</v>
      </c>
    </row>
    <row r="1434" spans="1:9" x14ac:dyDescent="0.25">
      <c r="A1434" s="117" t="s">
        <v>168</v>
      </c>
      <c r="B1434" s="118">
        <v>11470</v>
      </c>
      <c r="C1434" s="117" t="s">
        <v>7010</v>
      </c>
      <c r="D1434" s="117" t="s">
        <v>7011</v>
      </c>
      <c r="E1434" s="117" t="s">
        <v>7012</v>
      </c>
      <c r="F1434" s="117" t="s">
        <v>171</v>
      </c>
      <c r="G1434" s="117" t="s">
        <v>7013</v>
      </c>
      <c r="H1434" s="117" t="s">
        <v>7014</v>
      </c>
      <c r="I1434" s="117" t="s">
        <v>7015</v>
      </c>
    </row>
    <row r="1435" spans="1:9" x14ac:dyDescent="0.25">
      <c r="A1435" s="117" t="s">
        <v>168</v>
      </c>
      <c r="B1435" s="118">
        <v>11471</v>
      </c>
      <c r="C1435" s="117" t="s">
        <v>7016</v>
      </c>
      <c r="D1435" s="117" t="s">
        <v>7017</v>
      </c>
      <c r="E1435" s="117" t="s">
        <v>7018</v>
      </c>
      <c r="F1435" s="117" t="s">
        <v>171</v>
      </c>
      <c r="G1435" s="117" t="s">
        <v>7019</v>
      </c>
      <c r="H1435" s="117" t="s">
        <v>7020</v>
      </c>
      <c r="I1435" s="117" t="s">
        <v>7021</v>
      </c>
    </row>
    <row r="1436" spans="1:9" x14ac:dyDescent="0.25">
      <c r="A1436" s="117" t="s">
        <v>168</v>
      </c>
      <c r="B1436" s="118">
        <v>11472</v>
      </c>
      <c r="C1436" s="117" t="s">
        <v>7024</v>
      </c>
      <c r="D1436" s="117" t="s">
        <v>7025</v>
      </c>
      <c r="E1436" s="117" t="s">
        <v>890</v>
      </c>
      <c r="F1436" s="117" t="s">
        <v>171</v>
      </c>
      <c r="G1436" s="117" t="s">
        <v>891</v>
      </c>
      <c r="H1436" s="117" t="s">
        <v>7026</v>
      </c>
      <c r="I1436" s="117" t="s">
        <v>7027</v>
      </c>
    </row>
    <row r="1437" spans="1:9" x14ac:dyDescent="0.25">
      <c r="A1437" s="117" t="s">
        <v>256</v>
      </c>
      <c r="B1437" s="118">
        <v>11473</v>
      </c>
      <c r="C1437" s="117" t="s">
        <v>8820</v>
      </c>
      <c r="D1437" s="117" t="s">
        <v>8946</v>
      </c>
      <c r="E1437" s="117" t="s">
        <v>774</v>
      </c>
      <c r="F1437" s="117" t="s">
        <v>171</v>
      </c>
      <c r="G1437" s="117" t="s">
        <v>775</v>
      </c>
      <c r="H1437" s="117" t="s">
        <v>7030</v>
      </c>
      <c r="I1437" s="117" t="s">
        <v>7031</v>
      </c>
    </row>
    <row r="1438" spans="1:9" x14ac:dyDescent="0.25">
      <c r="A1438" s="117" t="s">
        <v>256</v>
      </c>
      <c r="B1438" s="118">
        <v>11474</v>
      </c>
      <c r="C1438" s="117" t="s">
        <v>7032</v>
      </c>
      <c r="D1438" s="117" t="s">
        <v>7033</v>
      </c>
      <c r="E1438" s="117" t="s">
        <v>6377</v>
      </c>
      <c r="F1438" s="117" t="s">
        <v>171</v>
      </c>
      <c r="G1438" s="117" t="s">
        <v>6378</v>
      </c>
      <c r="H1438" s="117" t="s">
        <v>7034</v>
      </c>
      <c r="I1438" s="117" t="s">
        <v>7035</v>
      </c>
    </row>
    <row r="1439" spans="1:9" x14ac:dyDescent="0.25">
      <c r="A1439" s="117" t="s">
        <v>168</v>
      </c>
      <c r="B1439" s="118">
        <v>11475</v>
      </c>
      <c r="C1439" s="117" t="s">
        <v>7036</v>
      </c>
      <c r="D1439" s="117" t="s">
        <v>7037</v>
      </c>
      <c r="E1439" s="117" t="s">
        <v>7038</v>
      </c>
      <c r="F1439" s="117" t="s">
        <v>171</v>
      </c>
      <c r="G1439" s="117" t="s">
        <v>7039</v>
      </c>
      <c r="H1439" s="117" t="s">
        <v>7040</v>
      </c>
      <c r="I1439" s="117" t="s">
        <v>7041</v>
      </c>
    </row>
    <row r="1440" spans="1:9" x14ac:dyDescent="0.25">
      <c r="A1440" s="117" t="s">
        <v>168</v>
      </c>
      <c r="B1440" s="118">
        <v>11476</v>
      </c>
      <c r="C1440" s="117" t="s">
        <v>7047</v>
      </c>
      <c r="D1440" s="117" t="s">
        <v>7048</v>
      </c>
      <c r="E1440" s="117" t="s">
        <v>7049</v>
      </c>
      <c r="F1440" s="117" t="s">
        <v>171</v>
      </c>
      <c r="G1440" s="117" t="s">
        <v>7050</v>
      </c>
      <c r="H1440" s="117" t="s">
        <v>7051</v>
      </c>
      <c r="I1440" s="117" t="s">
        <v>7052</v>
      </c>
    </row>
    <row r="1441" spans="1:9" x14ac:dyDescent="0.25">
      <c r="A1441" s="117" t="s">
        <v>168</v>
      </c>
      <c r="B1441" s="118">
        <v>11477</v>
      </c>
      <c r="C1441" s="117" t="s">
        <v>7053</v>
      </c>
      <c r="D1441" s="117" t="s">
        <v>7054</v>
      </c>
      <c r="E1441" s="117" t="s">
        <v>2101</v>
      </c>
      <c r="F1441" s="117" t="s">
        <v>171</v>
      </c>
      <c r="G1441" s="117" t="s">
        <v>2102</v>
      </c>
      <c r="H1441" s="117" t="s">
        <v>8357</v>
      </c>
      <c r="I1441" s="117" t="s">
        <v>7055</v>
      </c>
    </row>
    <row r="1442" spans="1:9" x14ac:dyDescent="0.25">
      <c r="A1442" s="117" t="s">
        <v>168</v>
      </c>
      <c r="B1442" s="118">
        <v>11478</v>
      </c>
      <c r="C1442" s="117" t="s">
        <v>7063</v>
      </c>
      <c r="D1442" s="117" t="s">
        <v>7064</v>
      </c>
      <c r="E1442" s="117" t="s">
        <v>4301</v>
      </c>
      <c r="F1442" s="117" t="s">
        <v>171</v>
      </c>
      <c r="G1442" s="117" t="s">
        <v>4302</v>
      </c>
      <c r="H1442" s="117" t="s">
        <v>7065</v>
      </c>
      <c r="I1442" s="117" t="s">
        <v>7066</v>
      </c>
    </row>
    <row r="1443" spans="1:9" x14ac:dyDescent="0.25">
      <c r="A1443" s="117" t="s">
        <v>168</v>
      </c>
      <c r="B1443" s="118">
        <v>11479</v>
      </c>
      <c r="C1443" s="117" t="s">
        <v>7057</v>
      </c>
      <c r="D1443" s="117" t="s">
        <v>7058</v>
      </c>
      <c r="E1443" s="117" t="s">
        <v>7059</v>
      </c>
      <c r="F1443" s="117" t="s">
        <v>171</v>
      </c>
      <c r="G1443" s="117" t="s">
        <v>7060</v>
      </c>
      <c r="H1443" s="117" t="s">
        <v>7061</v>
      </c>
      <c r="I1443" s="117" t="s">
        <v>7062</v>
      </c>
    </row>
    <row r="1444" spans="1:9" x14ac:dyDescent="0.25">
      <c r="A1444" s="117" t="s">
        <v>256</v>
      </c>
      <c r="B1444" s="118">
        <v>11480</v>
      </c>
      <c r="C1444" s="117" t="s">
        <v>7071</v>
      </c>
      <c r="D1444" s="117" t="s">
        <v>7072</v>
      </c>
      <c r="E1444" s="117" t="s">
        <v>1865</v>
      </c>
      <c r="F1444" s="117" t="s">
        <v>171</v>
      </c>
      <c r="G1444" s="117" t="s">
        <v>1866</v>
      </c>
      <c r="H1444" s="117" t="s">
        <v>7073</v>
      </c>
      <c r="I1444" s="117" t="s">
        <v>7074</v>
      </c>
    </row>
    <row r="1445" spans="1:9" x14ac:dyDescent="0.25">
      <c r="A1445" s="117" t="s">
        <v>168</v>
      </c>
      <c r="B1445" s="118">
        <v>11481</v>
      </c>
      <c r="C1445" s="117" t="s">
        <v>7075</v>
      </c>
      <c r="D1445" s="117" t="s">
        <v>7076</v>
      </c>
      <c r="E1445" s="117" t="s">
        <v>2521</v>
      </c>
      <c r="F1445" s="117" t="s">
        <v>171</v>
      </c>
      <c r="G1445" s="117" t="s">
        <v>2522</v>
      </c>
      <c r="H1445" s="117" t="s">
        <v>7077</v>
      </c>
      <c r="I1445" s="117" t="s">
        <v>7078</v>
      </c>
    </row>
    <row r="1446" spans="1:9" x14ac:dyDescent="0.25">
      <c r="A1446" s="117" t="s">
        <v>168</v>
      </c>
      <c r="B1446" s="118">
        <v>11482</v>
      </c>
      <c r="C1446" s="117" t="s">
        <v>7080</v>
      </c>
      <c r="D1446" s="117" t="s">
        <v>7081</v>
      </c>
      <c r="E1446" s="117" t="s">
        <v>7082</v>
      </c>
      <c r="F1446" s="117" t="s">
        <v>171</v>
      </c>
      <c r="G1446" s="117" t="s">
        <v>7083</v>
      </c>
      <c r="H1446" s="117" t="s">
        <v>7084</v>
      </c>
      <c r="I1446" s="117" t="s">
        <v>7085</v>
      </c>
    </row>
    <row r="1447" spans="1:9" x14ac:dyDescent="0.25">
      <c r="A1447" s="117" t="s">
        <v>168</v>
      </c>
      <c r="B1447" s="118">
        <v>11483</v>
      </c>
      <c r="C1447" s="117" t="s">
        <v>7086</v>
      </c>
      <c r="D1447" s="117" t="s">
        <v>7087</v>
      </c>
      <c r="E1447" s="117" t="s">
        <v>2082</v>
      </c>
      <c r="F1447" s="117" t="s">
        <v>171</v>
      </c>
      <c r="G1447" s="117" t="s">
        <v>2083</v>
      </c>
      <c r="H1447" s="117" t="s">
        <v>7088</v>
      </c>
      <c r="I1447" s="117" t="s">
        <v>7089</v>
      </c>
    </row>
    <row r="1448" spans="1:9" x14ac:dyDescent="0.25">
      <c r="A1448" s="117" t="s">
        <v>256</v>
      </c>
      <c r="B1448" s="118">
        <v>11484</v>
      </c>
      <c r="C1448" s="117" t="s">
        <v>7199</v>
      </c>
      <c r="D1448" s="117" t="s">
        <v>7200</v>
      </c>
      <c r="E1448" s="117" t="s">
        <v>7201</v>
      </c>
      <c r="F1448" s="117" t="s">
        <v>171</v>
      </c>
      <c r="G1448" s="117" t="s">
        <v>7202</v>
      </c>
      <c r="H1448" s="117" t="s">
        <v>7203</v>
      </c>
      <c r="I1448" s="117" t="s">
        <v>12</v>
      </c>
    </row>
    <row r="1449" spans="1:9" x14ac:dyDescent="0.25">
      <c r="A1449" s="117" t="s">
        <v>256</v>
      </c>
      <c r="B1449" s="118">
        <v>11485</v>
      </c>
      <c r="C1449" s="117" t="s">
        <v>7204</v>
      </c>
      <c r="D1449" s="117" t="s">
        <v>7205</v>
      </c>
      <c r="E1449" s="117" t="s">
        <v>1584</v>
      </c>
      <c r="F1449" s="117" t="s">
        <v>171</v>
      </c>
      <c r="G1449" s="117" t="s">
        <v>1585</v>
      </c>
      <c r="H1449" s="117" t="s">
        <v>7206</v>
      </c>
      <c r="I1449" s="117" t="s">
        <v>7207</v>
      </c>
    </row>
    <row r="1450" spans="1:9" x14ac:dyDescent="0.25">
      <c r="A1450" s="117" t="s">
        <v>168</v>
      </c>
      <c r="B1450" s="118">
        <v>11486</v>
      </c>
      <c r="C1450" s="117" t="s">
        <v>7208</v>
      </c>
      <c r="D1450" s="117" t="s">
        <v>7209</v>
      </c>
      <c r="E1450" s="117" t="s">
        <v>7210</v>
      </c>
      <c r="F1450" s="117" t="s">
        <v>171</v>
      </c>
      <c r="G1450" s="117" t="s">
        <v>7211</v>
      </c>
      <c r="H1450" s="117" t="s">
        <v>7212</v>
      </c>
      <c r="I1450" s="117" t="s">
        <v>7213</v>
      </c>
    </row>
    <row r="1451" spans="1:9" x14ac:dyDescent="0.25">
      <c r="A1451" s="117" t="s">
        <v>168</v>
      </c>
      <c r="B1451" s="118">
        <v>11487</v>
      </c>
      <c r="C1451" s="117" t="s">
        <v>7214</v>
      </c>
      <c r="D1451" s="117" t="s">
        <v>7215</v>
      </c>
      <c r="E1451" s="117" t="s">
        <v>541</v>
      </c>
      <c r="F1451" s="117" t="s">
        <v>171</v>
      </c>
      <c r="G1451" s="117" t="s">
        <v>198</v>
      </c>
      <c r="H1451" s="117" t="s">
        <v>7216</v>
      </c>
      <c r="I1451" s="117" t="s">
        <v>621</v>
      </c>
    </row>
    <row r="1452" spans="1:9" x14ac:dyDescent="0.25">
      <c r="A1452" s="117" t="s">
        <v>256</v>
      </c>
      <c r="B1452" s="118">
        <v>11488</v>
      </c>
      <c r="C1452" s="117" t="s">
        <v>7217</v>
      </c>
      <c r="D1452" s="117" t="s">
        <v>7218</v>
      </c>
      <c r="E1452" s="117" t="s">
        <v>1491</v>
      </c>
      <c r="F1452" s="117" t="s">
        <v>171</v>
      </c>
      <c r="G1452" s="117" t="s">
        <v>816</v>
      </c>
      <c r="H1452" s="117" t="s">
        <v>7219</v>
      </c>
      <c r="I1452" s="117" t="s">
        <v>7220</v>
      </c>
    </row>
    <row r="1453" spans="1:9" x14ac:dyDescent="0.25">
      <c r="A1453" s="117" t="s">
        <v>168</v>
      </c>
      <c r="B1453" s="118">
        <v>11489</v>
      </c>
      <c r="C1453" s="117" t="s">
        <v>7221</v>
      </c>
      <c r="D1453" s="117" t="s">
        <v>7222</v>
      </c>
      <c r="E1453" s="117" t="s">
        <v>3311</v>
      </c>
      <c r="F1453" s="117" t="s">
        <v>171</v>
      </c>
      <c r="G1453" s="117" t="s">
        <v>7223</v>
      </c>
      <c r="H1453" s="117" t="s">
        <v>7224</v>
      </c>
      <c r="I1453" s="117" t="s">
        <v>7225</v>
      </c>
    </row>
    <row r="1454" spans="1:9" x14ac:dyDescent="0.25">
      <c r="A1454" s="117" t="s">
        <v>168</v>
      </c>
      <c r="B1454" s="118">
        <v>11490</v>
      </c>
      <c r="C1454" s="117" t="s">
        <v>7226</v>
      </c>
      <c r="D1454" s="117" t="s">
        <v>7227</v>
      </c>
      <c r="E1454" s="117" t="s">
        <v>4676</v>
      </c>
      <c r="F1454" s="117" t="s">
        <v>171</v>
      </c>
      <c r="G1454" s="117" t="s">
        <v>235</v>
      </c>
      <c r="H1454" s="117" t="s">
        <v>7228</v>
      </c>
      <c r="I1454" s="117" t="s">
        <v>7229</v>
      </c>
    </row>
    <row r="1455" spans="1:9" x14ac:dyDescent="0.25">
      <c r="A1455" s="117" t="s">
        <v>168</v>
      </c>
      <c r="B1455" s="118">
        <v>11491</v>
      </c>
      <c r="C1455" s="117" t="s">
        <v>7230</v>
      </c>
      <c r="D1455" s="117" t="s">
        <v>7231</v>
      </c>
      <c r="E1455" s="117" t="s">
        <v>7232</v>
      </c>
      <c r="F1455" s="117" t="s">
        <v>171</v>
      </c>
      <c r="G1455" s="117" t="s">
        <v>7233</v>
      </c>
      <c r="H1455" s="117" t="s">
        <v>7234</v>
      </c>
      <c r="I1455" s="117" t="s">
        <v>7235</v>
      </c>
    </row>
    <row r="1456" spans="1:9" x14ac:dyDescent="0.25">
      <c r="A1456" s="117" t="s">
        <v>168</v>
      </c>
      <c r="B1456" s="118">
        <v>11492</v>
      </c>
      <c r="C1456" s="117" t="s">
        <v>7236</v>
      </c>
      <c r="D1456" s="117" t="s">
        <v>7237</v>
      </c>
      <c r="E1456" s="117" t="s">
        <v>2335</v>
      </c>
      <c r="F1456" s="117" t="s">
        <v>171</v>
      </c>
      <c r="G1456" s="117" t="s">
        <v>2336</v>
      </c>
      <c r="H1456" s="117" t="s">
        <v>7238</v>
      </c>
      <c r="I1456" s="117" t="s">
        <v>7239</v>
      </c>
    </row>
    <row r="1457" spans="1:9" x14ac:dyDescent="0.25">
      <c r="A1457" s="117" t="s">
        <v>168</v>
      </c>
      <c r="B1457" s="118">
        <v>11493</v>
      </c>
      <c r="C1457" s="117" t="s">
        <v>7240</v>
      </c>
      <c r="D1457" s="117" t="s">
        <v>7241</v>
      </c>
      <c r="E1457" s="117" t="s">
        <v>415</v>
      </c>
      <c r="F1457" s="117" t="s">
        <v>171</v>
      </c>
      <c r="G1457" s="117" t="s">
        <v>207</v>
      </c>
      <c r="H1457" s="117" t="s">
        <v>7242</v>
      </c>
      <c r="I1457" s="117" t="s">
        <v>7243</v>
      </c>
    </row>
    <row r="1458" spans="1:9" x14ac:dyDescent="0.25">
      <c r="A1458" s="117" t="s">
        <v>168</v>
      </c>
      <c r="B1458" s="118">
        <v>11494</v>
      </c>
      <c r="C1458" s="117" t="s">
        <v>7244</v>
      </c>
      <c r="D1458" s="117" t="s">
        <v>12</v>
      </c>
      <c r="E1458" s="117" t="s">
        <v>3183</v>
      </c>
      <c r="F1458" s="117" t="s">
        <v>171</v>
      </c>
      <c r="G1458" s="117" t="s">
        <v>3184</v>
      </c>
      <c r="H1458" s="117" t="s">
        <v>7245</v>
      </c>
      <c r="I1458" s="117" t="s">
        <v>7246</v>
      </c>
    </row>
    <row r="1459" spans="1:9" x14ac:dyDescent="0.25">
      <c r="A1459" s="117" t="s">
        <v>256</v>
      </c>
      <c r="B1459" s="118">
        <v>11495</v>
      </c>
      <c r="C1459" s="117" t="s">
        <v>7247</v>
      </c>
      <c r="D1459" s="117" t="s">
        <v>5553</v>
      </c>
      <c r="E1459" s="117" t="s">
        <v>3454</v>
      </c>
      <c r="F1459" s="117" t="s">
        <v>171</v>
      </c>
      <c r="G1459" s="117" t="s">
        <v>7248</v>
      </c>
      <c r="H1459" s="117" t="s">
        <v>7249</v>
      </c>
      <c r="I1459" s="117" t="s">
        <v>7250</v>
      </c>
    </row>
    <row r="1460" spans="1:9" x14ac:dyDescent="0.25">
      <c r="A1460" s="117" t="s">
        <v>256</v>
      </c>
      <c r="B1460" s="118">
        <v>11496</v>
      </c>
      <c r="C1460" s="117" t="s">
        <v>7251</v>
      </c>
      <c r="D1460" s="117" t="s">
        <v>7252</v>
      </c>
      <c r="E1460" s="117" t="s">
        <v>7253</v>
      </c>
      <c r="F1460" s="117" t="s">
        <v>171</v>
      </c>
      <c r="G1460" s="117" t="s">
        <v>7254</v>
      </c>
      <c r="H1460" s="117" t="s">
        <v>7255</v>
      </c>
      <c r="I1460" s="117" t="s">
        <v>7256</v>
      </c>
    </row>
    <row r="1461" spans="1:9" x14ac:dyDescent="0.25">
      <c r="A1461" s="117" t="s">
        <v>168</v>
      </c>
      <c r="B1461" s="118">
        <v>11497</v>
      </c>
      <c r="C1461" s="117" t="s">
        <v>7257</v>
      </c>
      <c r="D1461" s="117" t="s">
        <v>7258</v>
      </c>
      <c r="E1461" s="117" t="s">
        <v>4236</v>
      </c>
      <c r="F1461" s="117" t="s">
        <v>171</v>
      </c>
      <c r="G1461" s="117" t="s">
        <v>589</v>
      </c>
      <c r="H1461" s="117" t="s">
        <v>7259</v>
      </c>
      <c r="I1461" s="117" t="s">
        <v>7260</v>
      </c>
    </row>
    <row r="1462" spans="1:9" x14ac:dyDescent="0.25">
      <c r="A1462" s="117" t="s">
        <v>168</v>
      </c>
      <c r="B1462" s="118">
        <v>11498</v>
      </c>
      <c r="C1462" s="117" t="s">
        <v>7261</v>
      </c>
      <c r="D1462" s="117" t="s">
        <v>7262</v>
      </c>
      <c r="E1462" s="117" t="s">
        <v>3693</v>
      </c>
      <c r="F1462" s="117" t="s">
        <v>171</v>
      </c>
      <c r="G1462" s="117" t="s">
        <v>3694</v>
      </c>
      <c r="H1462" s="117" t="s">
        <v>7263</v>
      </c>
      <c r="I1462" s="117" t="s">
        <v>7264</v>
      </c>
    </row>
    <row r="1463" spans="1:9" x14ac:dyDescent="0.25">
      <c r="A1463" s="117" t="s">
        <v>168</v>
      </c>
      <c r="B1463" s="118">
        <v>11499</v>
      </c>
      <c r="C1463" s="117" t="s">
        <v>7265</v>
      </c>
      <c r="D1463" s="117" t="s">
        <v>7266</v>
      </c>
      <c r="E1463" s="117" t="s">
        <v>276</v>
      </c>
      <c r="F1463" s="117" t="s">
        <v>171</v>
      </c>
      <c r="G1463" s="117" t="s">
        <v>277</v>
      </c>
      <c r="H1463" s="117" t="s">
        <v>7267</v>
      </c>
      <c r="I1463" s="117" t="s">
        <v>7268</v>
      </c>
    </row>
    <row r="1464" spans="1:9" x14ac:dyDescent="0.25">
      <c r="A1464" s="117" t="s">
        <v>168</v>
      </c>
      <c r="B1464" s="118">
        <v>11500</v>
      </c>
      <c r="C1464" s="117" t="s">
        <v>7269</v>
      </c>
      <c r="D1464" s="117" t="s">
        <v>7270</v>
      </c>
      <c r="E1464" s="117" t="s">
        <v>7271</v>
      </c>
      <c r="F1464" s="117" t="s">
        <v>171</v>
      </c>
      <c r="G1464" s="117" t="s">
        <v>7272</v>
      </c>
      <c r="H1464" s="117" t="s">
        <v>7273</v>
      </c>
      <c r="I1464" s="117" t="s">
        <v>7274</v>
      </c>
    </row>
    <row r="1465" spans="1:9" x14ac:dyDescent="0.25">
      <c r="A1465" s="117" t="s">
        <v>256</v>
      </c>
      <c r="B1465" s="118">
        <v>11501</v>
      </c>
      <c r="C1465" s="117" t="s">
        <v>7275</v>
      </c>
      <c r="D1465" s="117" t="s">
        <v>7276</v>
      </c>
      <c r="E1465" s="117" t="s">
        <v>7277</v>
      </c>
      <c r="F1465" s="117" t="s">
        <v>171</v>
      </c>
      <c r="G1465" s="117" t="s">
        <v>7278</v>
      </c>
      <c r="H1465" s="117" t="s">
        <v>7279</v>
      </c>
      <c r="I1465" s="117" t="s">
        <v>7280</v>
      </c>
    </row>
    <row r="1466" spans="1:9" x14ac:dyDescent="0.25">
      <c r="A1466" s="117" t="s">
        <v>168</v>
      </c>
      <c r="B1466" s="118">
        <v>11503</v>
      </c>
      <c r="C1466" s="117" t="s">
        <v>7281</v>
      </c>
      <c r="D1466" s="117" t="s">
        <v>7282</v>
      </c>
      <c r="E1466" s="117" t="s">
        <v>667</v>
      </c>
      <c r="F1466" s="117" t="s">
        <v>171</v>
      </c>
      <c r="G1466" s="117" t="s">
        <v>589</v>
      </c>
      <c r="H1466" s="117" t="s">
        <v>7283</v>
      </c>
      <c r="I1466" s="117" t="s">
        <v>7284</v>
      </c>
    </row>
    <row r="1467" spans="1:9" x14ac:dyDescent="0.25">
      <c r="A1467" s="117" t="s">
        <v>256</v>
      </c>
      <c r="B1467" s="118">
        <v>11504</v>
      </c>
      <c r="C1467" s="117" t="s">
        <v>7285</v>
      </c>
      <c r="D1467" s="117" t="s">
        <v>7286</v>
      </c>
      <c r="E1467" s="117" t="s">
        <v>524</v>
      </c>
      <c r="F1467" s="117" t="s">
        <v>171</v>
      </c>
      <c r="G1467" s="117" t="s">
        <v>7287</v>
      </c>
      <c r="H1467" s="117" t="s">
        <v>7288</v>
      </c>
      <c r="I1467" s="117" t="s">
        <v>7289</v>
      </c>
    </row>
    <row r="1468" spans="1:9" x14ac:dyDescent="0.25">
      <c r="A1468" s="117" t="s">
        <v>168</v>
      </c>
      <c r="B1468" s="118">
        <v>11505</v>
      </c>
      <c r="C1468" s="117" t="s">
        <v>7290</v>
      </c>
      <c r="D1468" s="117" t="s">
        <v>7291</v>
      </c>
      <c r="E1468" s="117" t="s">
        <v>7292</v>
      </c>
      <c r="F1468" s="117" t="s">
        <v>171</v>
      </c>
      <c r="G1468" s="117" t="s">
        <v>7293</v>
      </c>
      <c r="H1468" s="117" t="s">
        <v>7294</v>
      </c>
      <c r="I1468" s="117" t="s">
        <v>7295</v>
      </c>
    </row>
    <row r="1469" spans="1:9" x14ac:dyDescent="0.25">
      <c r="A1469" s="117" t="s">
        <v>256</v>
      </c>
      <c r="B1469" s="118">
        <v>11506</v>
      </c>
      <c r="C1469" s="117" t="s">
        <v>7296</v>
      </c>
      <c r="D1469" s="117" t="s">
        <v>7297</v>
      </c>
      <c r="E1469" s="117" t="s">
        <v>258</v>
      </c>
      <c r="F1469" s="117" t="s">
        <v>171</v>
      </c>
      <c r="G1469" s="117" t="s">
        <v>259</v>
      </c>
      <c r="H1469" s="117" t="s">
        <v>7298</v>
      </c>
      <c r="I1469" s="117" t="s">
        <v>7299</v>
      </c>
    </row>
    <row r="1470" spans="1:9" x14ac:dyDescent="0.25">
      <c r="A1470" s="117" t="s">
        <v>256</v>
      </c>
      <c r="B1470" s="118">
        <v>11507</v>
      </c>
      <c r="C1470" s="117" t="s">
        <v>7300</v>
      </c>
      <c r="D1470" s="117" t="s">
        <v>12</v>
      </c>
      <c r="E1470" s="117" t="s">
        <v>3907</v>
      </c>
      <c r="F1470" s="117" t="s">
        <v>171</v>
      </c>
      <c r="G1470" s="117" t="s">
        <v>3908</v>
      </c>
      <c r="H1470" s="117" t="s">
        <v>7301</v>
      </c>
      <c r="I1470" s="117" t="s">
        <v>7302</v>
      </c>
    </row>
    <row r="1471" spans="1:9" x14ac:dyDescent="0.25">
      <c r="A1471" s="117" t="s">
        <v>168</v>
      </c>
      <c r="B1471" s="118">
        <v>11508</v>
      </c>
      <c r="C1471" s="117" t="s">
        <v>7303</v>
      </c>
      <c r="D1471" s="117" t="s">
        <v>7304</v>
      </c>
      <c r="E1471" s="117" t="s">
        <v>7305</v>
      </c>
      <c r="F1471" s="117" t="s">
        <v>171</v>
      </c>
      <c r="G1471" s="117" t="s">
        <v>7306</v>
      </c>
      <c r="H1471" s="117" t="s">
        <v>7307</v>
      </c>
      <c r="I1471" s="117" t="s">
        <v>7308</v>
      </c>
    </row>
    <row r="1472" spans="1:9" x14ac:dyDescent="0.25">
      <c r="A1472" s="117" t="s">
        <v>256</v>
      </c>
      <c r="B1472" s="118">
        <v>11509</v>
      </c>
      <c r="C1472" s="117" t="s">
        <v>7309</v>
      </c>
      <c r="D1472" s="117" t="s">
        <v>7310</v>
      </c>
      <c r="E1472" s="117" t="s">
        <v>2049</v>
      </c>
      <c r="F1472" s="117" t="s">
        <v>171</v>
      </c>
      <c r="G1472" s="117" t="s">
        <v>2050</v>
      </c>
      <c r="H1472" s="117" t="s">
        <v>7311</v>
      </c>
      <c r="I1472" s="117" t="s">
        <v>7312</v>
      </c>
    </row>
    <row r="1473" spans="1:9" x14ac:dyDescent="0.25">
      <c r="A1473" s="117" t="s">
        <v>256</v>
      </c>
      <c r="B1473" s="118">
        <v>11510</v>
      </c>
      <c r="C1473" s="117" t="s">
        <v>7313</v>
      </c>
      <c r="D1473" s="117" t="s">
        <v>7314</v>
      </c>
      <c r="E1473" s="117" t="s">
        <v>1527</v>
      </c>
      <c r="F1473" s="117" t="s">
        <v>171</v>
      </c>
      <c r="G1473" s="117" t="s">
        <v>1528</v>
      </c>
      <c r="H1473" s="117" t="s">
        <v>7315</v>
      </c>
      <c r="I1473" s="117" t="s">
        <v>7316</v>
      </c>
    </row>
    <row r="1474" spans="1:9" x14ac:dyDescent="0.25">
      <c r="A1474" s="117" t="s">
        <v>256</v>
      </c>
      <c r="B1474" s="118">
        <v>11511</v>
      </c>
      <c r="C1474" s="117" t="s">
        <v>7317</v>
      </c>
      <c r="D1474" s="117" t="s">
        <v>7318</v>
      </c>
      <c r="E1474" s="117" t="s">
        <v>7319</v>
      </c>
      <c r="F1474" s="117" t="s">
        <v>171</v>
      </c>
      <c r="G1474" s="117" t="s">
        <v>7320</v>
      </c>
      <c r="H1474" s="117" t="s">
        <v>7321</v>
      </c>
      <c r="I1474" s="117" t="s">
        <v>7322</v>
      </c>
    </row>
    <row r="1475" spans="1:9" x14ac:dyDescent="0.25">
      <c r="A1475" s="117" t="s">
        <v>256</v>
      </c>
      <c r="B1475" s="118">
        <v>11512</v>
      </c>
      <c r="C1475" s="117" t="s">
        <v>7323</v>
      </c>
      <c r="D1475" s="117" t="s">
        <v>7324</v>
      </c>
      <c r="E1475" s="117" t="s">
        <v>5095</v>
      </c>
      <c r="F1475" s="117" t="s">
        <v>171</v>
      </c>
      <c r="G1475" s="117" t="s">
        <v>5096</v>
      </c>
      <c r="H1475" s="117" t="s">
        <v>7325</v>
      </c>
      <c r="I1475" s="117" t="s">
        <v>7326</v>
      </c>
    </row>
    <row r="1476" spans="1:9" x14ac:dyDescent="0.25">
      <c r="A1476" s="117" t="s">
        <v>256</v>
      </c>
      <c r="B1476" s="118">
        <v>11513</v>
      </c>
      <c r="C1476" s="117" t="s">
        <v>7327</v>
      </c>
      <c r="D1476" s="117" t="s">
        <v>7328</v>
      </c>
      <c r="E1476" s="117" t="s">
        <v>7329</v>
      </c>
      <c r="F1476" s="117" t="s">
        <v>171</v>
      </c>
      <c r="G1476" s="117" t="s">
        <v>7330</v>
      </c>
      <c r="H1476" s="117" t="s">
        <v>7331</v>
      </c>
      <c r="I1476" s="117" t="s">
        <v>7332</v>
      </c>
    </row>
    <row r="1477" spans="1:9" x14ac:dyDescent="0.25">
      <c r="A1477" s="117" t="s">
        <v>256</v>
      </c>
      <c r="B1477" s="118">
        <v>11514</v>
      </c>
      <c r="C1477" s="117" t="s">
        <v>7333</v>
      </c>
      <c r="D1477" s="117" t="s">
        <v>7334</v>
      </c>
      <c r="E1477" s="117" t="s">
        <v>576</v>
      </c>
      <c r="F1477" s="117" t="s">
        <v>171</v>
      </c>
      <c r="G1477" s="117" t="s">
        <v>577</v>
      </c>
      <c r="H1477" s="117" t="s">
        <v>7335</v>
      </c>
      <c r="I1477" s="117" t="s">
        <v>7336</v>
      </c>
    </row>
    <row r="1478" spans="1:9" x14ac:dyDescent="0.25">
      <c r="A1478" s="117" t="s">
        <v>168</v>
      </c>
      <c r="B1478" s="118">
        <v>11515</v>
      </c>
      <c r="C1478" s="117" t="s">
        <v>7337</v>
      </c>
      <c r="D1478" s="117" t="s">
        <v>7338</v>
      </c>
      <c r="E1478" s="117" t="s">
        <v>685</v>
      </c>
      <c r="F1478" s="117" t="s">
        <v>171</v>
      </c>
      <c r="G1478" s="117" t="s">
        <v>686</v>
      </c>
      <c r="H1478" s="117" t="s">
        <v>7339</v>
      </c>
      <c r="I1478" s="117" t="s">
        <v>7340</v>
      </c>
    </row>
    <row r="1479" spans="1:9" x14ac:dyDescent="0.25">
      <c r="A1479" s="117" t="s">
        <v>168</v>
      </c>
      <c r="B1479" s="118">
        <v>11516</v>
      </c>
      <c r="C1479" s="117" t="s">
        <v>7341</v>
      </c>
      <c r="D1479" s="117" t="s">
        <v>7342</v>
      </c>
      <c r="E1479" s="117" t="s">
        <v>7343</v>
      </c>
      <c r="F1479" s="117" t="s">
        <v>171</v>
      </c>
      <c r="G1479" s="117" t="s">
        <v>7344</v>
      </c>
      <c r="H1479" s="117" t="s">
        <v>7345</v>
      </c>
      <c r="I1479" s="117" t="s">
        <v>7346</v>
      </c>
    </row>
    <row r="1480" spans="1:9" x14ac:dyDescent="0.25">
      <c r="A1480" s="117" t="s">
        <v>256</v>
      </c>
      <c r="B1480" s="118">
        <v>11517</v>
      </c>
      <c r="C1480" s="117" t="s">
        <v>7347</v>
      </c>
      <c r="D1480" s="117" t="s">
        <v>7348</v>
      </c>
      <c r="E1480" s="117" t="s">
        <v>2210</v>
      </c>
      <c r="F1480" s="117" t="s">
        <v>171</v>
      </c>
      <c r="G1480" s="117" t="s">
        <v>1560</v>
      </c>
      <c r="H1480" s="117" t="s">
        <v>7349</v>
      </c>
      <c r="I1480" s="117" t="s">
        <v>5022</v>
      </c>
    </row>
    <row r="1481" spans="1:9" x14ac:dyDescent="0.25">
      <c r="A1481" s="117" t="s">
        <v>168</v>
      </c>
      <c r="B1481" s="118">
        <v>11518</v>
      </c>
      <c r="C1481" s="117" t="s">
        <v>7350</v>
      </c>
      <c r="D1481" s="117" t="s">
        <v>7351</v>
      </c>
      <c r="E1481" s="117" t="s">
        <v>6464</v>
      </c>
      <c r="F1481" s="117" t="s">
        <v>171</v>
      </c>
      <c r="G1481" s="117" t="s">
        <v>6465</v>
      </c>
      <c r="H1481" s="117" t="s">
        <v>7352</v>
      </c>
      <c r="I1481" s="117" t="s">
        <v>7353</v>
      </c>
    </row>
    <row r="1482" spans="1:9" x14ac:dyDescent="0.25">
      <c r="A1482" s="117" t="s">
        <v>256</v>
      </c>
      <c r="B1482" s="118">
        <v>11519</v>
      </c>
      <c r="C1482" s="117" t="s">
        <v>7354</v>
      </c>
      <c r="D1482" s="117" t="s">
        <v>7355</v>
      </c>
      <c r="E1482" s="117" t="s">
        <v>1574</v>
      </c>
      <c r="F1482" s="117" t="s">
        <v>171</v>
      </c>
      <c r="G1482" s="117" t="s">
        <v>1575</v>
      </c>
      <c r="H1482" s="117" t="s">
        <v>7356</v>
      </c>
      <c r="I1482" s="117" t="s">
        <v>7357</v>
      </c>
    </row>
    <row r="1483" spans="1:9" x14ac:dyDescent="0.25">
      <c r="A1483" s="117" t="s">
        <v>168</v>
      </c>
      <c r="B1483" s="118">
        <v>11520</v>
      </c>
      <c r="C1483" s="117" t="s">
        <v>7358</v>
      </c>
      <c r="D1483" s="117" t="s">
        <v>7359</v>
      </c>
      <c r="E1483" s="117" t="s">
        <v>6753</v>
      </c>
      <c r="F1483" s="117" t="s">
        <v>171</v>
      </c>
      <c r="G1483" s="117" t="s">
        <v>6754</v>
      </c>
      <c r="H1483" s="117" t="s">
        <v>7360</v>
      </c>
      <c r="I1483" s="117" t="s">
        <v>7361</v>
      </c>
    </row>
    <row r="1484" spans="1:9" x14ac:dyDescent="0.25">
      <c r="A1484" s="117" t="s">
        <v>256</v>
      </c>
      <c r="B1484" s="118">
        <v>11521</v>
      </c>
      <c r="C1484" s="117" t="s">
        <v>7362</v>
      </c>
      <c r="D1484" s="117" t="s">
        <v>7363</v>
      </c>
      <c r="E1484" s="117" t="s">
        <v>4180</v>
      </c>
      <c r="F1484" s="117" t="s">
        <v>171</v>
      </c>
      <c r="G1484" s="117" t="s">
        <v>4181</v>
      </c>
      <c r="H1484" s="117" t="s">
        <v>7364</v>
      </c>
      <c r="I1484" s="117" t="s">
        <v>7365</v>
      </c>
    </row>
    <row r="1485" spans="1:9" x14ac:dyDescent="0.25">
      <c r="A1485" s="117" t="s">
        <v>168</v>
      </c>
      <c r="B1485" s="118">
        <v>11522</v>
      </c>
      <c r="C1485" s="117" t="s">
        <v>7366</v>
      </c>
      <c r="D1485" s="117" t="s">
        <v>7367</v>
      </c>
      <c r="E1485" s="117" t="s">
        <v>1142</v>
      </c>
      <c r="F1485" s="117" t="s">
        <v>171</v>
      </c>
      <c r="G1485" s="117" t="s">
        <v>6169</v>
      </c>
      <c r="H1485" s="117" t="s">
        <v>7368</v>
      </c>
      <c r="I1485" s="117" t="s">
        <v>7369</v>
      </c>
    </row>
    <row r="1486" spans="1:9" x14ac:dyDescent="0.25">
      <c r="A1486" s="117" t="s">
        <v>168</v>
      </c>
      <c r="B1486" s="118">
        <v>11523</v>
      </c>
      <c r="C1486" s="117" t="s">
        <v>7370</v>
      </c>
      <c r="D1486" s="117" t="s">
        <v>7371</v>
      </c>
      <c r="E1486" s="117" t="s">
        <v>7372</v>
      </c>
      <c r="F1486" s="117" t="s">
        <v>171</v>
      </c>
      <c r="G1486" s="117" t="s">
        <v>7373</v>
      </c>
      <c r="H1486" s="117" t="s">
        <v>7374</v>
      </c>
      <c r="I1486" s="117" t="s">
        <v>7375</v>
      </c>
    </row>
    <row r="1487" spans="1:9" x14ac:dyDescent="0.25">
      <c r="A1487" s="117" t="s">
        <v>168</v>
      </c>
      <c r="B1487" s="118">
        <v>11524</v>
      </c>
      <c r="C1487" s="117" t="s">
        <v>7376</v>
      </c>
      <c r="D1487" s="117" t="s">
        <v>7377</v>
      </c>
      <c r="E1487" s="117" t="s">
        <v>6271</v>
      </c>
      <c r="F1487" s="117" t="s">
        <v>171</v>
      </c>
      <c r="G1487" s="117" t="s">
        <v>6272</v>
      </c>
      <c r="H1487" s="117" t="s">
        <v>7378</v>
      </c>
      <c r="I1487" s="117" t="s">
        <v>7379</v>
      </c>
    </row>
    <row r="1488" spans="1:9" x14ac:dyDescent="0.25">
      <c r="A1488" s="117" t="s">
        <v>256</v>
      </c>
      <c r="B1488" s="118">
        <v>11525</v>
      </c>
      <c r="C1488" s="117" t="s">
        <v>7380</v>
      </c>
      <c r="D1488" s="117" t="s">
        <v>7381</v>
      </c>
      <c r="E1488" s="117" t="s">
        <v>2846</v>
      </c>
      <c r="F1488" s="117" t="s">
        <v>171</v>
      </c>
      <c r="G1488" s="117" t="s">
        <v>1740</v>
      </c>
      <c r="H1488" s="117" t="s">
        <v>7382</v>
      </c>
      <c r="I1488" s="117" t="s">
        <v>7383</v>
      </c>
    </row>
    <row r="1489" spans="1:9" x14ac:dyDescent="0.25">
      <c r="A1489" s="117" t="s">
        <v>256</v>
      </c>
      <c r="B1489" s="118">
        <v>11526</v>
      </c>
      <c r="C1489" s="117" t="s">
        <v>7384</v>
      </c>
      <c r="D1489" s="117" t="s">
        <v>7385</v>
      </c>
      <c r="E1489" s="117" t="s">
        <v>7386</v>
      </c>
      <c r="F1489" s="117" t="s">
        <v>171</v>
      </c>
      <c r="G1489" s="117" t="s">
        <v>7387</v>
      </c>
      <c r="H1489" s="117" t="s">
        <v>7388</v>
      </c>
      <c r="I1489" s="117" t="s">
        <v>7389</v>
      </c>
    </row>
    <row r="1490" spans="1:9" x14ac:dyDescent="0.25">
      <c r="A1490" s="117" t="s">
        <v>256</v>
      </c>
      <c r="B1490" s="118">
        <v>11527</v>
      </c>
      <c r="C1490" s="117" t="s">
        <v>7390</v>
      </c>
      <c r="D1490" s="117" t="s">
        <v>7391</v>
      </c>
      <c r="E1490" s="117" t="s">
        <v>3962</v>
      </c>
      <c r="F1490" s="117" t="s">
        <v>171</v>
      </c>
      <c r="G1490" s="117" t="s">
        <v>3963</v>
      </c>
      <c r="H1490" s="117" t="s">
        <v>7392</v>
      </c>
      <c r="I1490" s="117" t="s">
        <v>7393</v>
      </c>
    </row>
    <row r="1491" spans="1:9" x14ac:dyDescent="0.25">
      <c r="A1491" s="117" t="s">
        <v>168</v>
      </c>
      <c r="B1491" s="118">
        <v>11528</v>
      </c>
      <c r="C1491" s="117" t="s">
        <v>7394</v>
      </c>
      <c r="D1491" s="117" t="s">
        <v>7395</v>
      </c>
      <c r="E1491" s="117" t="s">
        <v>7396</v>
      </c>
      <c r="F1491" s="117" t="s">
        <v>171</v>
      </c>
      <c r="G1491" s="117" t="s">
        <v>7397</v>
      </c>
      <c r="H1491" s="117" t="s">
        <v>7398</v>
      </c>
      <c r="I1491" s="117" t="s">
        <v>7399</v>
      </c>
    </row>
    <row r="1492" spans="1:9" x14ac:dyDescent="0.25">
      <c r="A1492" s="117" t="s">
        <v>168</v>
      </c>
      <c r="B1492" s="118">
        <v>11529</v>
      </c>
      <c r="C1492" s="117" t="s">
        <v>7400</v>
      </c>
      <c r="D1492" s="117" t="s">
        <v>7401</v>
      </c>
      <c r="E1492" s="117" t="s">
        <v>2300</v>
      </c>
      <c r="F1492" s="117" t="s">
        <v>171</v>
      </c>
      <c r="G1492" s="117" t="s">
        <v>6233</v>
      </c>
      <c r="H1492" s="117" t="s">
        <v>7402</v>
      </c>
      <c r="I1492" s="117" t="s">
        <v>7403</v>
      </c>
    </row>
    <row r="1493" spans="1:9" x14ac:dyDescent="0.25">
      <c r="A1493" s="117" t="s">
        <v>256</v>
      </c>
      <c r="B1493" s="118">
        <v>11530</v>
      </c>
      <c r="C1493" s="117" t="s">
        <v>7404</v>
      </c>
      <c r="D1493" s="117" t="s">
        <v>7405</v>
      </c>
      <c r="E1493" s="117" t="s">
        <v>2650</v>
      </c>
      <c r="F1493" s="117" t="s">
        <v>171</v>
      </c>
      <c r="G1493" s="117" t="s">
        <v>2651</v>
      </c>
      <c r="H1493" s="117" t="s">
        <v>7406</v>
      </c>
      <c r="I1493" s="117" t="s">
        <v>7407</v>
      </c>
    </row>
    <row r="1494" spans="1:9" x14ac:dyDescent="0.25">
      <c r="A1494" s="117" t="s">
        <v>168</v>
      </c>
      <c r="B1494" s="118">
        <v>11531</v>
      </c>
      <c r="C1494" s="117" t="s">
        <v>7408</v>
      </c>
      <c r="D1494" s="117" t="s">
        <v>7409</v>
      </c>
      <c r="E1494" s="117" t="s">
        <v>243</v>
      </c>
      <c r="F1494" s="117" t="s">
        <v>171</v>
      </c>
      <c r="G1494" s="117" t="s">
        <v>244</v>
      </c>
      <c r="H1494" s="117" t="s">
        <v>7410</v>
      </c>
      <c r="I1494" s="117" t="s">
        <v>7411</v>
      </c>
    </row>
    <row r="1495" spans="1:9" x14ac:dyDescent="0.25">
      <c r="A1495" s="117" t="s">
        <v>168</v>
      </c>
      <c r="B1495" s="118">
        <v>11532</v>
      </c>
      <c r="C1495" s="117" t="s">
        <v>7412</v>
      </c>
      <c r="D1495" s="117" t="s">
        <v>7413</v>
      </c>
      <c r="E1495" s="117" t="s">
        <v>844</v>
      </c>
      <c r="F1495" s="117" t="s">
        <v>171</v>
      </c>
      <c r="G1495" s="117" t="s">
        <v>845</v>
      </c>
      <c r="H1495" s="117" t="s">
        <v>7414</v>
      </c>
      <c r="I1495" s="117" t="s">
        <v>7415</v>
      </c>
    </row>
    <row r="1496" spans="1:9" x14ac:dyDescent="0.25">
      <c r="A1496" s="117" t="s">
        <v>256</v>
      </c>
      <c r="B1496" s="118">
        <v>11533</v>
      </c>
      <c r="C1496" s="117" t="s">
        <v>7416</v>
      </c>
      <c r="D1496" s="117" t="s">
        <v>7417</v>
      </c>
      <c r="E1496" s="117" t="s">
        <v>2029</v>
      </c>
      <c r="F1496" s="117" t="s">
        <v>171</v>
      </c>
      <c r="G1496" s="117" t="s">
        <v>3219</v>
      </c>
      <c r="H1496" s="117" t="s">
        <v>7418</v>
      </c>
      <c r="I1496" s="117" t="s">
        <v>2032</v>
      </c>
    </row>
    <row r="1497" spans="1:9" x14ac:dyDescent="0.25">
      <c r="A1497" s="117" t="s">
        <v>168</v>
      </c>
      <c r="B1497" s="118">
        <v>11534</v>
      </c>
      <c r="C1497" s="117" t="s">
        <v>8753</v>
      </c>
      <c r="D1497" s="117" t="s">
        <v>8754</v>
      </c>
      <c r="E1497" s="117" t="s">
        <v>2186</v>
      </c>
      <c r="F1497" s="117" t="s">
        <v>171</v>
      </c>
      <c r="G1497" s="117" t="s">
        <v>2187</v>
      </c>
      <c r="H1497" s="117" t="s">
        <v>8755</v>
      </c>
      <c r="I1497" s="117" t="s">
        <v>7419</v>
      </c>
    </row>
    <row r="1498" spans="1:9" x14ac:dyDescent="0.25">
      <c r="A1498" s="117" t="s">
        <v>168</v>
      </c>
      <c r="B1498" s="118">
        <v>11535</v>
      </c>
      <c r="C1498" s="117" t="s">
        <v>4398</v>
      </c>
      <c r="D1498" s="117" t="s">
        <v>5830</v>
      </c>
      <c r="E1498" s="117" t="s">
        <v>569</v>
      </c>
      <c r="F1498" s="117" t="s">
        <v>171</v>
      </c>
      <c r="G1498" s="117" t="s">
        <v>198</v>
      </c>
      <c r="H1498" s="117" t="s">
        <v>4399</v>
      </c>
      <c r="I1498" s="117" t="s">
        <v>4400</v>
      </c>
    </row>
    <row r="1499" spans="1:9" x14ac:dyDescent="0.25">
      <c r="A1499" s="117" t="s">
        <v>256</v>
      </c>
      <c r="B1499" s="118">
        <v>11536</v>
      </c>
      <c r="C1499" s="117" t="s">
        <v>7420</v>
      </c>
      <c r="D1499" s="117" t="s">
        <v>7421</v>
      </c>
      <c r="E1499" s="117" t="s">
        <v>694</v>
      </c>
      <c r="F1499" s="117" t="s">
        <v>171</v>
      </c>
      <c r="G1499" s="117" t="s">
        <v>695</v>
      </c>
      <c r="H1499" s="117" t="s">
        <v>7422</v>
      </c>
      <c r="I1499" s="117" t="s">
        <v>7423</v>
      </c>
    </row>
    <row r="1500" spans="1:9" x14ac:dyDescent="0.25">
      <c r="A1500" s="117" t="s">
        <v>168</v>
      </c>
      <c r="B1500" s="118">
        <v>11537</v>
      </c>
      <c r="C1500" s="117" t="s">
        <v>7424</v>
      </c>
      <c r="D1500" s="117" t="s">
        <v>7425</v>
      </c>
      <c r="E1500" s="117" t="s">
        <v>7426</v>
      </c>
      <c r="F1500" s="117" t="s">
        <v>171</v>
      </c>
      <c r="G1500" s="117" t="s">
        <v>7427</v>
      </c>
      <c r="H1500" s="117" t="s">
        <v>7428</v>
      </c>
      <c r="I1500" s="117" t="s">
        <v>7429</v>
      </c>
    </row>
    <row r="1501" spans="1:9" x14ac:dyDescent="0.25">
      <c r="A1501" s="117" t="s">
        <v>168</v>
      </c>
      <c r="B1501" s="118">
        <v>11538</v>
      </c>
      <c r="C1501" s="117" t="s">
        <v>7430</v>
      </c>
      <c r="D1501" s="117" t="s">
        <v>7431</v>
      </c>
      <c r="E1501" s="117" t="s">
        <v>1856</v>
      </c>
      <c r="F1501" s="117" t="s">
        <v>171</v>
      </c>
      <c r="G1501" s="117" t="s">
        <v>1857</v>
      </c>
      <c r="H1501" s="117" t="s">
        <v>7432</v>
      </c>
      <c r="I1501" s="117" t="s">
        <v>7433</v>
      </c>
    </row>
    <row r="1502" spans="1:9" x14ac:dyDescent="0.25">
      <c r="A1502" s="117" t="s">
        <v>256</v>
      </c>
      <c r="B1502" s="118">
        <v>11539</v>
      </c>
      <c r="C1502" s="117" t="s">
        <v>7434</v>
      </c>
      <c r="D1502" s="117" t="s">
        <v>7435</v>
      </c>
      <c r="E1502" s="117" t="s">
        <v>3368</v>
      </c>
      <c r="F1502" s="117" t="s">
        <v>171</v>
      </c>
      <c r="G1502" s="117" t="s">
        <v>3369</v>
      </c>
      <c r="H1502" s="117" t="s">
        <v>7436</v>
      </c>
      <c r="I1502" s="117" t="s">
        <v>3371</v>
      </c>
    </row>
    <row r="1503" spans="1:9" x14ac:dyDescent="0.25">
      <c r="A1503" s="117" t="s">
        <v>168</v>
      </c>
      <c r="B1503" s="118">
        <v>11540</v>
      </c>
      <c r="C1503" s="117" t="s">
        <v>7437</v>
      </c>
      <c r="D1503" s="117" t="s">
        <v>7438</v>
      </c>
      <c r="E1503" s="117" t="s">
        <v>524</v>
      </c>
      <c r="F1503" s="117" t="s">
        <v>171</v>
      </c>
      <c r="G1503" s="117" t="s">
        <v>1720</v>
      </c>
      <c r="H1503" s="117" t="s">
        <v>7439</v>
      </c>
      <c r="I1503" s="117" t="s">
        <v>7440</v>
      </c>
    </row>
    <row r="1504" spans="1:9" x14ac:dyDescent="0.25">
      <c r="A1504" s="117" t="s">
        <v>168</v>
      </c>
      <c r="B1504" s="118">
        <v>11541</v>
      </c>
      <c r="C1504" s="117" t="s">
        <v>7441</v>
      </c>
      <c r="D1504" s="117" t="s">
        <v>7442</v>
      </c>
      <c r="E1504" s="117" t="s">
        <v>569</v>
      </c>
      <c r="F1504" s="117" t="s">
        <v>171</v>
      </c>
      <c r="G1504" s="117" t="s">
        <v>198</v>
      </c>
      <c r="H1504" s="117" t="s">
        <v>7443</v>
      </c>
      <c r="I1504" s="117" t="s">
        <v>7444</v>
      </c>
    </row>
    <row r="1505" spans="1:9" x14ac:dyDescent="0.25">
      <c r="A1505" s="117" t="s">
        <v>256</v>
      </c>
      <c r="B1505" s="118">
        <v>11542</v>
      </c>
      <c r="C1505" s="117" t="s">
        <v>7445</v>
      </c>
      <c r="D1505" s="117" t="s">
        <v>7446</v>
      </c>
      <c r="E1505" s="117" t="s">
        <v>7447</v>
      </c>
      <c r="F1505" s="117" t="s">
        <v>171</v>
      </c>
      <c r="G1505" s="117" t="s">
        <v>7448</v>
      </c>
      <c r="H1505" s="117" t="s">
        <v>7449</v>
      </c>
      <c r="I1505" s="117" t="s">
        <v>7450</v>
      </c>
    </row>
    <row r="1506" spans="1:9" x14ac:dyDescent="0.25">
      <c r="A1506" s="117" t="s">
        <v>168</v>
      </c>
      <c r="B1506" s="118">
        <v>11543</v>
      </c>
      <c r="C1506" s="117" t="s">
        <v>7451</v>
      </c>
      <c r="D1506" s="117" t="s">
        <v>7452</v>
      </c>
      <c r="E1506" s="117" t="s">
        <v>7453</v>
      </c>
      <c r="F1506" s="117" t="s">
        <v>171</v>
      </c>
      <c r="G1506" s="117" t="s">
        <v>7454</v>
      </c>
      <c r="H1506" s="117" t="s">
        <v>7455</v>
      </c>
      <c r="I1506" s="117" t="s">
        <v>7456</v>
      </c>
    </row>
    <row r="1507" spans="1:9" x14ac:dyDescent="0.25">
      <c r="A1507" s="117" t="s">
        <v>168</v>
      </c>
      <c r="B1507" s="118">
        <v>11544</v>
      </c>
      <c r="C1507" s="117" t="s">
        <v>7457</v>
      </c>
      <c r="D1507" s="117" t="s">
        <v>7458</v>
      </c>
      <c r="E1507" s="117" t="s">
        <v>7459</v>
      </c>
      <c r="F1507" s="117" t="s">
        <v>171</v>
      </c>
      <c r="G1507" s="117" t="s">
        <v>7460</v>
      </c>
      <c r="H1507" s="117" t="s">
        <v>7461</v>
      </c>
      <c r="I1507" s="117" t="s">
        <v>7462</v>
      </c>
    </row>
    <row r="1508" spans="1:9" x14ac:dyDescent="0.25">
      <c r="A1508" s="117" t="s">
        <v>256</v>
      </c>
      <c r="B1508" s="118">
        <v>11545</v>
      </c>
      <c r="C1508" s="117" t="s">
        <v>7463</v>
      </c>
      <c r="D1508" s="117" t="s">
        <v>7464</v>
      </c>
      <c r="E1508" s="117" t="s">
        <v>1632</v>
      </c>
      <c r="F1508" s="117" t="s">
        <v>171</v>
      </c>
      <c r="G1508" s="117" t="s">
        <v>1633</v>
      </c>
      <c r="H1508" s="117" t="s">
        <v>7465</v>
      </c>
      <c r="I1508" s="117" t="s">
        <v>7466</v>
      </c>
    </row>
    <row r="1509" spans="1:9" x14ac:dyDescent="0.25">
      <c r="A1509" s="117" t="s">
        <v>256</v>
      </c>
      <c r="B1509" s="118">
        <v>11546</v>
      </c>
      <c r="C1509" s="117" t="s">
        <v>7467</v>
      </c>
      <c r="D1509" s="117" t="s">
        <v>7468</v>
      </c>
      <c r="E1509" s="117" t="s">
        <v>2217</v>
      </c>
      <c r="F1509" s="117" t="s">
        <v>171</v>
      </c>
      <c r="G1509" s="117" t="s">
        <v>1560</v>
      </c>
      <c r="H1509" s="117" t="s">
        <v>7469</v>
      </c>
      <c r="I1509" s="117" t="s">
        <v>7470</v>
      </c>
    </row>
    <row r="1510" spans="1:9" x14ac:dyDescent="0.25">
      <c r="A1510" s="117" t="s">
        <v>256</v>
      </c>
      <c r="B1510" s="118">
        <v>11547</v>
      </c>
      <c r="C1510" s="117" t="s">
        <v>7471</v>
      </c>
      <c r="D1510" s="117" t="s">
        <v>7472</v>
      </c>
      <c r="E1510" s="117" t="s">
        <v>1527</v>
      </c>
      <c r="F1510" s="117" t="s">
        <v>171</v>
      </c>
      <c r="G1510" s="117" t="s">
        <v>1528</v>
      </c>
      <c r="H1510" s="117" t="s">
        <v>7473</v>
      </c>
      <c r="I1510" s="117" t="s">
        <v>7474</v>
      </c>
    </row>
    <row r="1511" spans="1:9" x14ac:dyDescent="0.25">
      <c r="A1511" s="117" t="s">
        <v>168</v>
      </c>
      <c r="B1511" s="118">
        <v>11548</v>
      </c>
      <c r="C1511" s="117" t="s">
        <v>7475</v>
      </c>
      <c r="D1511" s="117" t="s">
        <v>7476</v>
      </c>
      <c r="E1511" s="117" t="s">
        <v>324</v>
      </c>
      <c r="F1511" s="117" t="s">
        <v>171</v>
      </c>
      <c r="G1511" s="117" t="s">
        <v>325</v>
      </c>
      <c r="H1511" s="117" t="s">
        <v>7477</v>
      </c>
      <c r="I1511" s="117" t="s">
        <v>7478</v>
      </c>
    </row>
    <row r="1512" spans="1:9" x14ac:dyDescent="0.25">
      <c r="A1512" s="117" t="s">
        <v>168</v>
      </c>
      <c r="B1512" s="118">
        <v>11549</v>
      </c>
      <c r="C1512" s="117" t="s">
        <v>4959</v>
      </c>
      <c r="D1512" s="117" t="s">
        <v>7479</v>
      </c>
      <c r="E1512" s="117" t="s">
        <v>4960</v>
      </c>
      <c r="F1512" s="117" t="s">
        <v>171</v>
      </c>
      <c r="G1512" s="117" t="s">
        <v>7480</v>
      </c>
      <c r="H1512" s="117" t="s">
        <v>4962</v>
      </c>
      <c r="I1512" s="117" t="s">
        <v>4963</v>
      </c>
    </row>
    <row r="1513" spans="1:9" x14ac:dyDescent="0.25">
      <c r="A1513" s="117" t="s">
        <v>256</v>
      </c>
      <c r="B1513" s="118">
        <v>11550</v>
      </c>
      <c r="C1513" s="117" t="s">
        <v>7481</v>
      </c>
      <c r="D1513" s="117" t="s">
        <v>7482</v>
      </c>
      <c r="E1513" s="117" t="s">
        <v>1671</v>
      </c>
      <c r="F1513" s="117" t="s">
        <v>171</v>
      </c>
      <c r="G1513" s="117" t="s">
        <v>1844</v>
      </c>
      <c r="H1513" s="117" t="s">
        <v>7483</v>
      </c>
      <c r="I1513" s="117" t="s">
        <v>7484</v>
      </c>
    </row>
    <row r="1514" spans="1:9" x14ac:dyDescent="0.25">
      <c r="A1514" s="117" t="s">
        <v>168</v>
      </c>
      <c r="B1514" s="118">
        <v>11551</v>
      </c>
      <c r="C1514" s="117" t="s">
        <v>7485</v>
      </c>
      <c r="D1514" s="117" t="s">
        <v>7486</v>
      </c>
      <c r="E1514" s="117" t="s">
        <v>569</v>
      </c>
      <c r="F1514" s="117" t="s">
        <v>171</v>
      </c>
      <c r="G1514" s="117" t="s">
        <v>198</v>
      </c>
      <c r="H1514" s="117" t="s">
        <v>7487</v>
      </c>
      <c r="I1514" s="117" t="s">
        <v>7488</v>
      </c>
    </row>
    <row r="1515" spans="1:9" x14ac:dyDescent="0.25">
      <c r="A1515" s="117" t="s">
        <v>168</v>
      </c>
      <c r="B1515" s="118">
        <v>11552</v>
      </c>
      <c r="C1515" s="117" t="s">
        <v>7489</v>
      </c>
      <c r="D1515" s="117" t="s">
        <v>7490</v>
      </c>
      <c r="E1515" s="117" t="s">
        <v>2559</v>
      </c>
      <c r="F1515" s="117" t="s">
        <v>171</v>
      </c>
      <c r="G1515" s="117" t="s">
        <v>7491</v>
      </c>
      <c r="H1515" s="117" t="s">
        <v>7492</v>
      </c>
      <c r="I1515" s="117" t="s">
        <v>7493</v>
      </c>
    </row>
    <row r="1516" spans="1:9" x14ac:dyDescent="0.25">
      <c r="A1516" s="117" t="s">
        <v>256</v>
      </c>
      <c r="B1516" s="118">
        <v>11553</v>
      </c>
      <c r="C1516" s="117" t="s">
        <v>7494</v>
      </c>
      <c r="D1516" s="117" t="s">
        <v>12</v>
      </c>
      <c r="E1516" s="117" t="s">
        <v>1763</v>
      </c>
      <c r="F1516" s="117" t="s">
        <v>171</v>
      </c>
      <c r="G1516" s="117" t="s">
        <v>1764</v>
      </c>
      <c r="H1516" s="117" t="s">
        <v>7495</v>
      </c>
      <c r="I1516" s="117" t="s">
        <v>7496</v>
      </c>
    </row>
    <row r="1517" spans="1:9" x14ac:dyDescent="0.25">
      <c r="A1517" s="117" t="s">
        <v>168</v>
      </c>
      <c r="B1517" s="118">
        <v>11554</v>
      </c>
      <c r="C1517" s="117" t="s">
        <v>7497</v>
      </c>
      <c r="D1517" s="117" t="s">
        <v>7498</v>
      </c>
      <c r="E1517" s="117" t="s">
        <v>7499</v>
      </c>
      <c r="F1517" s="117" t="s">
        <v>171</v>
      </c>
      <c r="G1517" s="117" t="s">
        <v>7500</v>
      </c>
      <c r="H1517" s="117" t="s">
        <v>7501</v>
      </c>
      <c r="I1517" s="117" t="s">
        <v>7502</v>
      </c>
    </row>
    <row r="1518" spans="1:9" x14ac:dyDescent="0.25">
      <c r="A1518" s="117" t="s">
        <v>256</v>
      </c>
      <c r="B1518" s="118">
        <v>11555</v>
      </c>
      <c r="C1518" s="117" t="s">
        <v>7503</v>
      </c>
      <c r="D1518" s="117" t="s">
        <v>7504</v>
      </c>
      <c r="E1518" s="117" t="s">
        <v>1800</v>
      </c>
      <c r="F1518" s="117" t="s">
        <v>171</v>
      </c>
      <c r="G1518" s="117" t="s">
        <v>7505</v>
      </c>
      <c r="H1518" s="117" t="s">
        <v>6790</v>
      </c>
      <c r="I1518" s="117" t="s">
        <v>7506</v>
      </c>
    </row>
    <row r="1519" spans="1:9" x14ac:dyDescent="0.25">
      <c r="A1519" s="117" t="s">
        <v>168</v>
      </c>
      <c r="B1519" s="118">
        <v>11556</v>
      </c>
      <c r="C1519" s="117" t="s">
        <v>7507</v>
      </c>
      <c r="D1519" s="117" t="s">
        <v>7508</v>
      </c>
      <c r="E1519" s="117" t="s">
        <v>7509</v>
      </c>
      <c r="F1519" s="117" t="s">
        <v>171</v>
      </c>
      <c r="G1519" s="117" t="s">
        <v>7510</v>
      </c>
      <c r="H1519" s="117" t="s">
        <v>7511</v>
      </c>
      <c r="I1519" s="117" t="s">
        <v>7512</v>
      </c>
    </row>
    <row r="1520" spans="1:9" x14ac:dyDescent="0.25">
      <c r="A1520" s="117" t="s">
        <v>256</v>
      </c>
      <c r="B1520" s="118">
        <v>11557</v>
      </c>
      <c r="C1520" s="117" t="s">
        <v>7513</v>
      </c>
      <c r="D1520" s="117" t="s">
        <v>7514</v>
      </c>
      <c r="E1520" s="117" t="s">
        <v>825</v>
      </c>
      <c r="F1520" s="117" t="s">
        <v>171</v>
      </c>
      <c r="G1520" s="117" t="s">
        <v>1414</v>
      </c>
      <c r="H1520" s="117" t="s">
        <v>8033</v>
      </c>
      <c r="I1520" s="117" t="s">
        <v>7515</v>
      </c>
    </row>
    <row r="1521" spans="1:9" x14ac:dyDescent="0.25">
      <c r="A1521" s="117" t="s">
        <v>168</v>
      </c>
      <c r="B1521" s="118">
        <v>11558</v>
      </c>
      <c r="C1521" s="117" t="s">
        <v>7516</v>
      </c>
      <c r="D1521" s="117" t="s">
        <v>7517</v>
      </c>
      <c r="E1521" s="117" t="s">
        <v>289</v>
      </c>
      <c r="F1521" s="117" t="s">
        <v>171</v>
      </c>
      <c r="G1521" s="117" t="s">
        <v>290</v>
      </c>
      <c r="H1521" s="117" t="s">
        <v>7518</v>
      </c>
      <c r="I1521" s="117" t="s">
        <v>7519</v>
      </c>
    </row>
    <row r="1522" spans="1:9" x14ac:dyDescent="0.25">
      <c r="A1522" s="117" t="s">
        <v>256</v>
      </c>
      <c r="B1522" s="118">
        <v>11559</v>
      </c>
      <c r="C1522" s="117" t="s">
        <v>7520</v>
      </c>
      <c r="D1522" s="117" t="s">
        <v>7521</v>
      </c>
      <c r="E1522" s="117" t="s">
        <v>3886</v>
      </c>
      <c r="F1522" s="117" t="s">
        <v>171</v>
      </c>
      <c r="G1522" s="117" t="s">
        <v>3887</v>
      </c>
      <c r="H1522" s="117" t="s">
        <v>7522</v>
      </c>
      <c r="I1522" s="117" t="s">
        <v>7523</v>
      </c>
    </row>
    <row r="1523" spans="1:9" x14ac:dyDescent="0.25">
      <c r="A1523" s="117" t="s">
        <v>256</v>
      </c>
      <c r="B1523" s="118">
        <v>11560</v>
      </c>
      <c r="C1523" s="117" t="s">
        <v>7524</v>
      </c>
      <c r="D1523" s="117" t="s">
        <v>7525</v>
      </c>
      <c r="E1523" s="117" t="s">
        <v>1608</v>
      </c>
      <c r="F1523" s="117" t="s">
        <v>171</v>
      </c>
      <c r="G1523" s="117" t="s">
        <v>1861</v>
      </c>
      <c r="H1523" s="117" t="s">
        <v>8961</v>
      </c>
      <c r="I1523" s="117" t="s">
        <v>7526</v>
      </c>
    </row>
    <row r="1524" spans="1:9" x14ac:dyDescent="0.25">
      <c r="A1524" s="117" t="s">
        <v>168</v>
      </c>
      <c r="B1524" s="118">
        <v>11561</v>
      </c>
      <c r="C1524" s="117" t="s">
        <v>7527</v>
      </c>
      <c r="D1524" s="117" t="s">
        <v>7528</v>
      </c>
      <c r="E1524" s="117" t="s">
        <v>415</v>
      </c>
      <c r="F1524" s="117" t="s">
        <v>171</v>
      </c>
      <c r="G1524" s="117" t="s">
        <v>207</v>
      </c>
      <c r="H1524" s="117" t="s">
        <v>7529</v>
      </c>
      <c r="I1524" s="117" t="s">
        <v>7530</v>
      </c>
    </row>
    <row r="1525" spans="1:9" x14ac:dyDescent="0.25">
      <c r="A1525" s="117" t="s">
        <v>168</v>
      </c>
      <c r="B1525" s="118">
        <v>11562</v>
      </c>
      <c r="C1525" s="117" t="s">
        <v>7531</v>
      </c>
      <c r="D1525" s="117" t="s">
        <v>7532</v>
      </c>
      <c r="E1525" s="117" t="s">
        <v>7533</v>
      </c>
      <c r="F1525" s="117" t="s">
        <v>171</v>
      </c>
      <c r="G1525" s="117" t="s">
        <v>7534</v>
      </c>
      <c r="H1525" s="117" t="s">
        <v>7535</v>
      </c>
      <c r="I1525" s="117" t="s">
        <v>7536</v>
      </c>
    </row>
    <row r="1526" spans="1:9" x14ac:dyDescent="0.25">
      <c r="A1526" s="117" t="s">
        <v>256</v>
      </c>
      <c r="B1526" s="118">
        <v>11563</v>
      </c>
      <c r="C1526" s="117" t="s">
        <v>7537</v>
      </c>
      <c r="D1526" s="117" t="s">
        <v>7538</v>
      </c>
      <c r="E1526" s="117" t="s">
        <v>1491</v>
      </c>
      <c r="F1526" s="117" t="s">
        <v>171</v>
      </c>
      <c r="G1526" s="117" t="s">
        <v>816</v>
      </c>
      <c r="H1526" s="117" t="s">
        <v>7539</v>
      </c>
      <c r="I1526" s="117" t="s">
        <v>7540</v>
      </c>
    </row>
    <row r="1527" spans="1:9" x14ac:dyDescent="0.25">
      <c r="A1527" s="117" t="s">
        <v>256</v>
      </c>
      <c r="B1527" s="118">
        <v>11564</v>
      </c>
      <c r="C1527" s="117" t="s">
        <v>7541</v>
      </c>
      <c r="D1527" s="117" t="s">
        <v>7542</v>
      </c>
      <c r="E1527" s="117" t="s">
        <v>1632</v>
      </c>
      <c r="F1527" s="117" t="s">
        <v>171</v>
      </c>
      <c r="G1527" s="117" t="s">
        <v>1633</v>
      </c>
      <c r="H1527" s="117" t="s">
        <v>8599</v>
      </c>
      <c r="I1527" s="117" t="s">
        <v>7543</v>
      </c>
    </row>
    <row r="1528" spans="1:9" x14ac:dyDescent="0.25">
      <c r="A1528" s="117" t="s">
        <v>168</v>
      </c>
      <c r="B1528" s="118">
        <v>11565</v>
      </c>
      <c r="C1528" s="117" t="s">
        <v>7544</v>
      </c>
      <c r="D1528" s="117" t="s">
        <v>7545</v>
      </c>
      <c r="E1528" s="117" t="s">
        <v>438</v>
      </c>
      <c r="F1528" s="117" t="s">
        <v>171</v>
      </c>
      <c r="G1528" s="117" t="s">
        <v>7546</v>
      </c>
      <c r="H1528" s="117" t="s">
        <v>7547</v>
      </c>
      <c r="I1528" s="117" t="s">
        <v>7548</v>
      </c>
    </row>
    <row r="1529" spans="1:9" x14ac:dyDescent="0.25">
      <c r="A1529" s="117" t="s">
        <v>168</v>
      </c>
      <c r="B1529" s="118">
        <v>11566</v>
      </c>
      <c r="C1529" s="117" t="s">
        <v>7549</v>
      </c>
      <c r="D1529" s="117" t="s">
        <v>7550</v>
      </c>
      <c r="E1529" s="117" t="s">
        <v>7551</v>
      </c>
      <c r="F1529" s="117" t="s">
        <v>171</v>
      </c>
      <c r="G1529" s="117" t="s">
        <v>7552</v>
      </c>
      <c r="H1529" s="117" t="s">
        <v>7553</v>
      </c>
      <c r="I1529" s="117" t="s">
        <v>7554</v>
      </c>
    </row>
    <row r="1530" spans="1:9" x14ac:dyDescent="0.25">
      <c r="A1530" s="117" t="s">
        <v>256</v>
      </c>
      <c r="B1530" s="118">
        <v>11567</v>
      </c>
      <c r="C1530" s="117" t="s">
        <v>7555</v>
      </c>
      <c r="D1530" s="117" t="s">
        <v>7556</v>
      </c>
      <c r="E1530" s="117" t="s">
        <v>2959</v>
      </c>
      <c r="F1530" s="117" t="s">
        <v>171</v>
      </c>
      <c r="G1530" s="117" t="s">
        <v>2960</v>
      </c>
      <c r="H1530" s="117" t="s">
        <v>7557</v>
      </c>
      <c r="I1530" s="117" t="s">
        <v>7558</v>
      </c>
    </row>
    <row r="1531" spans="1:9" x14ac:dyDescent="0.25">
      <c r="A1531" s="117" t="s">
        <v>168</v>
      </c>
      <c r="B1531" s="118">
        <v>11568</v>
      </c>
      <c r="C1531" s="117" t="s">
        <v>7559</v>
      </c>
      <c r="D1531" s="117" t="s">
        <v>7560</v>
      </c>
      <c r="E1531" s="117" t="s">
        <v>7561</v>
      </c>
      <c r="F1531" s="117" t="s">
        <v>171</v>
      </c>
      <c r="G1531" s="117" t="s">
        <v>7562</v>
      </c>
      <c r="H1531" s="117" t="s">
        <v>7563</v>
      </c>
      <c r="I1531" s="117" t="s">
        <v>7564</v>
      </c>
    </row>
    <row r="1532" spans="1:9" x14ac:dyDescent="0.25">
      <c r="A1532" s="117" t="s">
        <v>168</v>
      </c>
      <c r="B1532" s="118">
        <v>11569</v>
      </c>
      <c r="C1532" s="117" t="s">
        <v>7565</v>
      </c>
      <c r="D1532" s="117" t="s">
        <v>7566</v>
      </c>
      <c r="E1532" s="117" t="s">
        <v>484</v>
      </c>
      <c r="F1532" s="117" t="s">
        <v>171</v>
      </c>
      <c r="G1532" s="117" t="s">
        <v>485</v>
      </c>
      <c r="H1532" s="117" t="s">
        <v>7567</v>
      </c>
      <c r="I1532" s="117" t="s">
        <v>7568</v>
      </c>
    </row>
    <row r="1533" spans="1:9" x14ac:dyDescent="0.25">
      <c r="A1533" s="117" t="s">
        <v>168</v>
      </c>
      <c r="B1533" s="118">
        <v>11570</v>
      </c>
      <c r="C1533" s="117" t="s">
        <v>7569</v>
      </c>
      <c r="D1533" s="117" t="s">
        <v>7570</v>
      </c>
      <c r="E1533" s="117" t="s">
        <v>820</v>
      </c>
      <c r="F1533" s="117" t="s">
        <v>171</v>
      </c>
      <c r="G1533" s="117" t="s">
        <v>821</v>
      </c>
      <c r="H1533" s="117" t="s">
        <v>6454</v>
      </c>
      <c r="I1533" s="117" t="s">
        <v>7571</v>
      </c>
    </row>
    <row r="1534" spans="1:9" x14ac:dyDescent="0.25">
      <c r="A1534" s="117" t="s">
        <v>168</v>
      </c>
      <c r="B1534" s="118">
        <v>11571</v>
      </c>
      <c r="C1534" s="117" t="s">
        <v>7572</v>
      </c>
      <c r="D1534" s="117" t="s">
        <v>7573</v>
      </c>
      <c r="E1534" s="117" t="s">
        <v>1323</v>
      </c>
      <c r="F1534" s="117" t="s">
        <v>171</v>
      </c>
      <c r="G1534" s="117" t="s">
        <v>1324</v>
      </c>
      <c r="H1534" s="117" t="s">
        <v>7574</v>
      </c>
      <c r="I1534" s="117" t="s">
        <v>7575</v>
      </c>
    </row>
    <row r="1535" spans="1:9" x14ac:dyDescent="0.25">
      <c r="A1535" s="117" t="s">
        <v>256</v>
      </c>
      <c r="B1535" s="118">
        <v>11572</v>
      </c>
      <c r="C1535" s="117" t="s">
        <v>7576</v>
      </c>
      <c r="D1535" s="117" t="s">
        <v>7577</v>
      </c>
      <c r="E1535" s="117" t="s">
        <v>2160</v>
      </c>
      <c r="F1535" s="117" t="s">
        <v>171</v>
      </c>
      <c r="G1535" s="117" t="s">
        <v>2161</v>
      </c>
      <c r="H1535" s="117" t="s">
        <v>7578</v>
      </c>
      <c r="I1535" s="117" t="s">
        <v>7579</v>
      </c>
    </row>
    <row r="1536" spans="1:9" x14ac:dyDescent="0.25">
      <c r="A1536" s="117" t="s">
        <v>256</v>
      </c>
      <c r="B1536" s="118">
        <v>11573</v>
      </c>
      <c r="C1536" s="117" t="s">
        <v>7580</v>
      </c>
      <c r="D1536" s="117" t="s">
        <v>7581</v>
      </c>
      <c r="E1536" s="117" t="s">
        <v>3069</v>
      </c>
      <c r="F1536" s="117" t="s">
        <v>171</v>
      </c>
      <c r="G1536" s="117" t="s">
        <v>7582</v>
      </c>
      <c r="H1536" s="117" t="s">
        <v>7583</v>
      </c>
      <c r="I1536" s="117" t="s">
        <v>7584</v>
      </c>
    </row>
    <row r="1537" spans="1:9" x14ac:dyDescent="0.25">
      <c r="A1537" s="117" t="s">
        <v>256</v>
      </c>
      <c r="B1537" s="118">
        <v>11574</v>
      </c>
      <c r="C1537" s="117" t="s">
        <v>7585</v>
      </c>
      <c r="D1537" s="117" t="s">
        <v>7586</v>
      </c>
      <c r="E1537" s="117" t="s">
        <v>7587</v>
      </c>
      <c r="F1537" s="117" t="s">
        <v>171</v>
      </c>
      <c r="G1537" s="117" t="s">
        <v>7588</v>
      </c>
      <c r="H1537" s="117" t="s">
        <v>7589</v>
      </c>
      <c r="I1537" s="117" t="s">
        <v>7590</v>
      </c>
    </row>
    <row r="1538" spans="1:9" x14ac:dyDescent="0.25">
      <c r="A1538" s="117" t="s">
        <v>168</v>
      </c>
      <c r="B1538" s="118">
        <v>11575</v>
      </c>
      <c r="C1538" s="117" t="s">
        <v>7591</v>
      </c>
      <c r="D1538" s="117" t="s">
        <v>7592</v>
      </c>
      <c r="E1538" s="117" t="s">
        <v>7593</v>
      </c>
      <c r="F1538" s="117" t="s">
        <v>171</v>
      </c>
      <c r="G1538" s="117" t="s">
        <v>7594</v>
      </c>
      <c r="H1538" s="117" t="s">
        <v>7595</v>
      </c>
      <c r="I1538" s="117" t="s">
        <v>7596</v>
      </c>
    </row>
    <row r="1539" spans="1:9" x14ac:dyDescent="0.25">
      <c r="A1539" s="117" t="s">
        <v>168</v>
      </c>
      <c r="B1539" s="118">
        <v>11576</v>
      </c>
      <c r="C1539" s="117" t="s">
        <v>7597</v>
      </c>
      <c r="D1539" s="117" t="s">
        <v>7598</v>
      </c>
      <c r="E1539" s="117" t="s">
        <v>7599</v>
      </c>
      <c r="F1539" s="117" t="s">
        <v>171</v>
      </c>
      <c r="G1539" s="117" t="s">
        <v>589</v>
      </c>
      <c r="H1539" s="117" t="s">
        <v>7600</v>
      </c>
      <c r="I1539" s="117" t="s">
        <v>7601</v>
      </c>
    </row>
    <row r="1540" spans="1:9" x14ac:dyDescent="0.25">
      <c r="A1540" s="117" t="s">
        <v>168</v>
      </c>
      <c r="B1540" s="118">
        <v>11577</v>
      </c>
      <c r="C1540" s="117" t="s">
        <v>7602</v>
      </c>
      <c r="D1540" s="117" t="s">
        <v>7603</v>
      </c>
      <c r="E1540" s="117" t="s">
        <v>1318</v>
      </c>
      <c r="F1540" s="117" t="s">
        <v>171</v>
      </c>
      <c r="G1540" s="117" t="s">
        <v>1319</v>
      </c>
      <c r="H1540" s="117" t="s">
        <v>7604</v>
      </c>
      <c r="I1540" s="117" t="s">
        <v>7605</v>
      </c>
    </row>
    <row r="1541" spans="1:9" x14ac:dyDescent="0.25">
      <c r="A1541" s="117" t="s">
        <v>256</v>
      </c>
      <c r="B1541" s="118">
        <v>11578</v>
      </c>
      <c r="C1541" s="117" t="s">
        <v>7606</v>
      </c>
      <c r="D1541" s="117" t="s">
        <v>7607</v>
      </c>
      <c r="E1541" s="117" t="s">
        <v>2029</v>
      </c>
      <c r="F1541" s="117" t="s">
        <v>171</v>
      </c>
      <c r="G1541" s="117" t="s">
        <v>3219</v>
      </c>
      <c r="H1541" s="117" t="s">
        <v>7608</v>
      </c>
      <c r="I1541" s="117" t="s">
        <v>7609</v>
      </c>
    </row>
    <row r="1542" spans="1:9" x14ac:dyDescent="0.25">
      <c r="A1542" s="117" t="s">
        <v>256</v>
      </c>
      <c r="B1542" s="118">
        <v>11579</v>
      </c>
      <c r="C1542" s="117" t="s">
        <v>7610</v>
      </c>
      <c r="D1542" s="117" t="s">
        <v>7611</v>
      </c>
      <c r="E1542" s="117" t="s">
        <v>1837</v>
      </c>
      <c r="F1542" s="117" t="s">
        <v>171</v>
      </c>
      <c r="G1542" s="117" t="s">
        <v>1560</v>
      </c>
      <c r="H1542" s="117" t="s">
        <v>7612</v>
      </c>
      <c r="I1542" s="117" t="s">
        <v>1839</v>
      </c>
    </row>
    <row r="1543" spans="1:9" x14ac:dyDescent="0.25">
      <c r="A1543" s="117" t="s">
        <v>168</v>
      </c>
      <c r="B1543" s="118">
        <v>11580</v>
      </c>
      <c r="C1543" s="117" t="s">
        <v>7613</v>
      </c>
      <c r="D1543" s="117" t="s">
        <v>7614</v>
      </c>
      <c r="E1543" s="117" t="s">
        <v>415</v>
      </c>
      <c r="F1543" s="117" t="s">
        <v>171</v>
      </c>
      <c r="G1543" s="117" t="s">
        <v>207</v>
      </c>
      <c r="H1543" s="117" t="s">
        <v>7615</v>
      </c>
      <c r="I1543" s="117" t="s">
        <v>7616</v>
      </c>
    </row>
    <row r="1544" spans="1:9" x14ac:dyDescent="0.25">
      <c r="A1544" s="117" t="s">
        <v>256</v>
      </c>
      <c r="B1544" s="118">
        <v>11581</v>
      </c>
      <c r="C1544" s="117" t="s">
        <v>7617</v>
      </c>
      <c r="D1544" s="117" t="s">
        <v>7618</v>
      </c>
      <c r="E1544" s="117" t="s">
        <v>7619</v>
      </c>
      <c r="F1544" s="117" t="s">
        <v>171</v>
      </c>
      <c r="G1544" s="117" t="s">
        <v>212</v>
      </c>
      <c r="H1544" s="117" t="s">
        <v>7620</v>
      </c>
      <c r="I1544" s="117" t="s">
        <v>6349</v>
      </c>
    </row>
    <row r="1545" spans="1:9" x14ac:dyDescent="0.25">
      <c r="A1545" s="117" t="s">
        <v>256</v>
      </c>
      <c r="B1545" s="118">
        <v>11582</v>
      </c>
      <c r="C1545" s="117" t="s">
        <v>7621</v>
      </c>
      <c r="D1545" s="117" t="s">
        <v>7622</v>
      </c>
      <c r="E1545" s="117" t="s">
        <v>1645</v>
      </c>
      <c r="F1545" s="117" t="s">
        <v>171</v>
      </c>
      <c r="G1545" s="117" t="s">
        <v>7623</v>
      </c>
      <c r="H1545" s="117" t="s">
        <v>7624</v>
      </c>
      <c r="I1545" s="117" t="s">
        <v>7625</v>
      </c>
    </row>
    <row r="1546" spans="1:9" x14ac:dyDescent="0.25">
      <c r="A1546" s="117" t="s">
        <v>168</v>
      </c>
      <c r="B1546" s="118">
        <v>11583</v>
      </c>
      <c r="C1546" s="117" t="s">
        <v>7626</v>
      </c>
      <c r="D1546" s="117" t="s">
        <v>12</v>
      </c>
      <c r="E1546" s="117" t="s">
        <v>3826</v>
      </c>
      <c r="F1546" s="117" t="s">
        <v>171</v>
      </c>
      <c r="G1546" s="117" t="s">
        <v>3827</v>
      </c>
      <c r="H1546" s="117" t="s">
        <v>7627</v>
      </c>
      <c r="I1546" s="117" t="s">
        <v>7628</v>
      </c>
    </row>
    <row r="1547" spans="1:9" x14ac:dyDescent="0.25">
      <c r="A1547" s="117" t="s">
        <v>256</v>
      </c>
      <c r="B1547" s="118">
        <v>11584</v>
      </c>
      <c r="C1547" s="117" t="s">
        <v>7629</v>
      </c>
      <c r="D1547" s="117" t="s">
        <v>7630</v>
      </c>
      <c r="E1547" s="117" t="s">
        <v>271</v>
      </c>
      <c r="F1547" s="117" t="s">
        <v>171</v>
      </c>
      <c r="G1547" s="117" t="s">
        <v>272</v>
      </c>
      <c r="H1547" s="117" t="s">
        <v>1858</v>
      </c>
      <c r="I1547" s="117" t="s">
        <v>7631</v>
      </c>
    </row>
    <row r="1548" spans="1:9" x14ac:dyDescent="0.25">
      <c r="A1548" s="117" t="s">
        <v>256</v>
      </c>
      <c r="B1548" s="118">
        <v>11585</v>
      </c>
      <c r="C1548" s="117" t="s">
        <v>7632</v>
      </c>
      <c r="D1548" s="117" t="s">
        <v>7633</v>
      </c>
      <c r="E1548" s="117" t="s">
        <v>7634</v>
      </c>
      <c r="F1548" s="117" t="s">
        <v>171</v>
      </c>
      <c r="G1548" s="117" t="s">
        <v>7635</v>
      </c>
      <c r="H1548" s="117" t="s">
        <v>7636</v>
      </c>
      <c r="I1548" s="117" t="s">
        <v>7637</v>
      </c>
    </row>
    <row r="1549" spans="1:9" x14ac:dyDescent="0.25">
      <c r="A1549" s="117" t="s">
        <v>168</v>
      </c>
      <c r="B1549" s="118">
        <v>11586</v>
      </c>
      <c r="C1549" s="117" t="s">
        <v>7638</v>
      </c>
      <c r="D1549" s="117" t="s">
        <v>7639</v>
      </c>
      <c r="E1549" s="117" t="s">
        <v>2207</v>
      </c>
      <c r="F1549" s="117" t="s">
        <v>171</v>
      </c>
      <c r="G1549" s="117" t="s">
        <v>2208</v>
      </c>
      <c r="H1549" s="117" t="s">
        <v>7640</v>
      </c>
      <c r="I1549" s="117" t="s">
        <v>7641</v>
      </c>
    </row>
    <row r="1550" spans="1:9" x14ac:dyDescent="0.25">
      <c r="A1550" s="117" t="s">
        <v>168</v>
      </c>
      <c r="B1550" s="118">
        <v>11587</v>
      </c>
      <c r="C1550" s="117" t="s">
        <v>7642</v>
      </c>
      <c r="D1550" s="117" t="s">
        <v>7643</v>
      </c>
      <c r="E1550" s="117" t="s">
        <v>7644</v>
      </c>
      <c r="F1550" s="117" t="s">
        <v>171</v>
      </c>
      <c r="G1550" s="117" t="s">
        <v>7645</v>
      </c>
      <c r="H1550" s="117" t="s">
        <v>7646</v>
      </c>
      <c r="I1550" s="117" t="s">
        <v>7647</v>
      </c>
    </row>
    <row r="1551" spans="1:9" x14ac:dyDescent="0.25">
      <c r="A1551" s="117" t="s">
        <v>168</v>
      </c>
      <c r="B1551" s="118">
        <v>11588</v>
      </c>
      <c r="C1551" s="117" t="s">
        <v>7648</v>
      </c>
      <c r="D1551" s="117" t="s">
        <v>7649</v>
      </c>
      <c r="E1551" s="117" t="s">
        <v>2521</v>
      </c>
      <c r="F1551" s="117" t="s">
        <v>171</v>
      </c>
      <c r="G1551" s="117" t="s">
        <v>2522</v>
      </c>
      <c r="H1551" s="117" t="s">
        <v>8999</v>
      </c>
      <c r="I1551" s="117" t="s">
        <v>7650</v>
      </c>
    </row>
    <row r="1552" spans="1:9" x14ac:dyDescent="0.25">
      <c r="A1552" s="117" t="s">
        <v>168</v>
      </c>
      <c r="B1552" s="118">
        <v>11589</v>
      </c>
      <c r="C1552" s="117" t="s">
        <v>7651</v>
      </c>
      <c r="D1552" s="117" t="s">
        <v>7652</v>
      </c>
      <c r="E1552" s="117" t="s">
        <v>7653</v>
      </c>
      <c r="F1552" s="117" t="s">
        <v>171</v>
      </c>
      <c r="G1552" s="117" t="s">
        <v>7654</v>
      </c>
      <c r="H1552" s="117" t="s">
        <v>7655</v>
      </c>
      <c r="I1552" s="117" t="s">
        <v>7656</v>
      </c>
    </row>
    <row r="1553" spans="1:9" x14ac:dyDescent="0.25">
      <c r="A1553" s="117" t="s">
        <v>256</v>
      </c>
      <c r="B1553" s="118">
        <v>11590</v>
      </c>
      <c r="C1553" s="117" t="s">
        <v>7657</v>
      </c>
      <c r="D1553" s="117" t="s">
        <v>7658</v>
      </c>
      <c r="E1553" s="117" t="s">
        <v>7659</v>
      </c>
      <c r="F1553" s="117" t="s">
        <v>171</v>
      </c>
      <c r="G1553" s="117" t="s">
        <v>7660</v>
      </c>
      <c r="H1553" s="117" t="s">
        <v>7661</v>
      </c>
      <c r="I1553" s="117" t="s">
        <v>7662</v>
      </c>
    </row>
    <row r="1554" spans="1:9" x14ac:dyDescent="0.25">
      <c r="A1554" s="117" t="s">
        <v>256</v>
      </c>
      <c r="B1554" s="118">
        <v>11591</v>
      </c>
      <c r="C1554" s="117" t="s">
        <v>7663</v>
      </c>
      <c r="D1554" s="117" t="s">
        <v>7664</v>
      </c>
      <c r="E1554" s="117" t="s">
        <v>6371</v>
      </c>
      <c r="F1554" s="117" t="s">
        <v>171</v>
      </c>
      <c r="G1554" s="117" t="s">
        <v>6372</v>
      </c>
      <c r="H1554" s="117" t="s">
        <v>7665</v>
      </c>
      <c r="I1554" s="117" t="s">
        <v>7666</v>
      </c>
    </row>
    <row r="1555" spans="1:9" x14ac:dyDescent="0.25">
      <c r="A1555" s="117" t="s">
        <v>168</v>
      </c>
      <c r="B1555" s="118">
        <v>11592</v>
      </c>
      <c r="C1555" s="117" t="s">
        <v>7667</v>
      </c>
      <c r="D1555" s="117" t="s">
        <v>7668</v>
      </c>
      <c r="E1555" s="117" t="s">
        <v>390</v>
      </c>
      <c r="F1555" s="117" t="s">
        <v>171</v>
      </c>
      <c r="G1555" s="117" t="s">
        <v>7669</v>
      </c>
      <c r="H1555" s="117" t="s">
        <v>7670</v>
      </c>
      <c r="I1555" s="117" t="s">
        <v>7671</v>
      </c>
    </row>
    <row r="1556" spans="1:9" x14ac:dyDescent="0.25">
      <c r="A1556" s="117" t="s">
        <v>168</v>
      </c>
      <c r="B1556" s="118">
        <v>11593</v>
      </c>
      <c r="C1556" s="117" t="s">
        <v>7672</v>
      </c>
      <c r="D1556" s="117" t="s">
        <v>7673</v>
      </c>
      <c r="E1556" s="117" t="s">
        <v>7674</v>
      </c>
      <c r="F1556" s="117" t="s">
        <v>171</v>
      </c>
      <c r="G1556" s="117" t="s">
        <v>7675</v>
      </c>
      <c r="H1556" s="117" t="s">
        <v>7676</v>
      </c>
      <c r="I1556" s="117" t="s">
        <v>7677</v>
      </c>
    </row>
    <row r="1557" spans="1:9" x14ac:dyDescent="0.25">
      <c r="A1557" s="117" t="s">
        <v>256</v>
      </c>
      <c r="B1557" s="118">
        <v>11594</v>
      </c>
      <c r="C1557" s="117" t="s">
        <v>7678</v>
      </c>
      <c r="D1557" s="117" t="s">
        <v>7679</v>
      </c>
      <c r="E1557" s="117" t="s">
        <v>1870</v>
      </c>
      <c r="F1557" s="117" t="s">
        <v>171</v>
      </c>
      <c r="G1557" s="117" t="s">
        <v>1871</v>
      </c>
      <c r="H1557" s="117" t="s">
        <v>7680</v>
      </c>
      <c r="I1557" s="117" t="s">
        <v>7681</v>
      </c>
    </row>
    <row r="1558" spans="1:9" x14ac:dyDescent="0.25">
      <c r="A1558" s="117" t="s">
        <v>256</v>
      </c>
      <c r="B1558" s="118">
        <v>11595</v>
      </c>
      <c r="C1558" s="117" t="s">
        <v>7682</v>
      </c>
      <c r="D1558" s="117" t="s">
        <v>7683</v>
      </c>
      <c r="E1558" s="117" t="s">
        <v>1628</v>
      </c>
      <c r="F1558" s="117" t="s">
        <v>171</v>
      </c>
      <c r="G1558" s="117" t="s">
        <v>7684</v>
      </c>
      <c r="H1558" s="117" t="s">
        <v>7685</v>
      </c>
      <c r="I1558" s="117" t="s">
        <v>7686</v>
      </c>
    </row>
    <row r="1559" spans="1:9" x14ac:dyDescent="0.25">
      <c r="A1559" s="117" t="s">
        <v>256</v>
      </c>
      <c r="B1559" s="118">
        <v>11596</v>
      </c>
      <c r="C1559" s="117" t="s">
        <v>7687</v>
      </c>
      <c r="D1559" s="117" t="s">
        <v>7688</v>
      </c>
      <c r="E1559" s="117" t="s">
        <v>2060</v>
      </c>
      <c r="F1559" s="117" t="s">
        <v>171</v>
      </c>
      <c r="G1559" s="117" t="s">
        <v>7689</v>
      </c>
      <c r="H1559" s="117" t="s">
        <v>7690</v>
      </c>
      <c r="I1559" s="117" t="s">
        <v>7691</v>
      </c>
    </row>
    <row r="1560" spans="1:9" x14ac:dyDescent="0.25">
      <c r="A1560" s="117" t="s">
        <v>168</v>
      </c>
      <c r="B1560" s="118">
        <v>11597</v>
      </c>
      <c r="C1560" s="117" t="s">
        <v>4398</v>
      </c>
      <c r="D1560" s="117" t="s">
        <v>5830</v>
      </c>
      <c r="E1560" s="117" t="s">
        <v>569</v>
      </c>
      <c r="F1560" s="117" t="s">
        <v>171</v>
      </c>
      <c r="G1560" s="117" t="s">
        <v>198</v>
      </c>
      <c r="H1560" s="117" t="s">
        <v>4399</v>
      </c>
      <c r="I1560" s="117" t="s">
        <v>4400</v>
      </c>
    </row>
    <row r="1561" spans="1:9" x14ac:dyDescent="0.25">
      <c r="A1561" s="117" t="s">
        <v>256</v>
      </c>
      <c r="B1561" s="118">
        <v>11598</v>
      </c>
      <c r="C1561" s="117" t="s">
        <v>7695</v>
      </c>
      <c r="D1561" s="117" t="s">
        <v>7696</v>
      </c>
      <c r="E1561" s="117" t="s">
        <v>1564</v>
      </c>
      <c r="F1561" s="117" t="s">
        <v>171</v>
      </c>
      <c r="G1561" s="117" t="s">
        <v>1565</v>
      </c>
      <c r="H1561" s="117" t="s">
        <v>7697</v>
      </c>
      <c r="I1561" s="117" t="s">
        <v>7698</v>
      </c>
    </row>
    <row r="1562" spans="1:9" x14ac:dyDescent="0.25">
      <c r="A1562" s="117" t="s">
        <v>256</v>
      </c>
      <c r="B1562" s="118">
        <v>11599</v>
      </c>
      <c r="C1562" s="117" t="s">
        <v>7700</v>
      </c>
      <c r="D1562" s="117" t="s">
        <v>7701</v>
      </c>
      <c r="E1562" s="117" t="s">
        <v>4406</v>
      </c>
      <c r="F1562" s="117" t="s">
        <v>171</v>
      </c>
      <c r="G1562" s="117" t="s">
        <v>4407</v>
      </c>
      <c r="H1562" s="117" t="s">
        <v>7702</v>
      </c>
      <c r="I1562" s="117" t="s">
        <v>7703</v>
      </c>
    </row>
    <row r="1563" spans="1:9" x14ac:dyDescent="0.25">
      <c r="A1563" s="117" t="s">
        <v>168</v>
      </c>
      <c r="B1563" s="118">
        <v>11600</v>
      </c>
      <c r="C1563" s="117" t="s">
        <v>7711</v>
      </c>
      <c r="D1563" s="117" t="s">
        <v>7712</v>
      </c>
      <c r="E1563" s="117" t="s">
        <v>7713</v>
      </c>
      <c r="F1563" s="117" t="s">
        <v>171</v>
      </c>
      <c r="G1563" s="117" t="s">
        <v>7714</v>
      </c>
      <c r="H1563" s="117" t="s">
        <v>7715</v>
      </c>
      <c r="I1563" s="117" t="s">
        <v>7716</v>
      </c>
    </row>
    <row r="1564" spans="1:9" x14ac:dyDescent="0.25">
      <c r="A1564" s="117" t="s">
        <v>256</v>
      </c>
      <c r="B1564" s="118">
        <v>11601</v>
      </c>
      <c r="C1564" s="117" t="s">
        <v>7717</v>
      </c>
      <c r="D1564" s="117" t="s">
        <v>5712</v>
      </c>
      <c r="E1564" s="117" t="s">
        <v>3265</v>
      </c>
      <c r="F1564" s="117" t="s">
        <v>171</v>
      </c>
      <c r="G1564" s="117" t="s">
        <v>3266</v>
      </c>
      <c r="H1564" s="117" t="s">
        <v>7718</v>
      </c>
      <c r="I1564" s="117" t="s">
        <v>7719</v>
      </c>
    </row>
    <row r="1565" spans="1:9" x14ac:dyDescent="0.25">
      <c r="A1565" s="117" t="s">
        <v>168</v>
      </c>
      <c r="B1565" s="118">
        <v>11602</v>
      </c>
      <c r="C1565" s="117" t="s">
        <v>7720</v>
      </c>
      <c r="D1565" s="117" t="s">
        <v>7721</v>
      </c>
      <c r="E1565" s="117" t="s">
        <v>7722</v>
      </c>
      <c r="F1565" s="117" t="s">
        <v>171</v>
      </c>
      <c r="G1565" s="117" t="s">
        <v>7723</v>
      </c>
      <c r="H1565" s="117" t="s">
        <v>7724</v>
      </c>
      <c r="I1565" s="117" t="s">
        <v>7725</v>
      </c>
    </row>
    <row r="1566" spans="1:9" x14ac:dyDescent="0.25">
      <c r="A1566" s="117" t="s">
        <v>168</v>
      </c>
      <c r="B1566" s="118">
        <v>11603</v>
      </c>
      <c r="C1566" s="117" t="s">
        <v>7726</v>
      </c>
      <c r="D1566" s="117" t="s">
        <v>7727</v>
      </c>
      <c r="E1566" s="117" t="s">
        <v>7728</v>
      </c>
      <c r="F1566" s="117" t="s">
        <v>171</v>
      </c>
      <c r="G1566" s="117" t="s">
        <v>7729</v>
      </c>
      <c r="H1566" s="117" t="s">
        <v>7730</v>
      </c>
      <c r="I1566" s="117" t="s">
        <v>7731</v>
      </c>
    </row>
    <row r="1567" spans="1:9" x14ac:dyDescent="0.25">
      <c r="A1567" s="117" t="s">
        <v>168</v>
      </c>
      <c r="B1567" s="118">
        <v>11604</v>
      </c>
      <c r="C1567" s="117" t="s">
        <v>7732</v>
      </c>
      <c r="D1567" s="117" t="s">
        <v>7733</v>
      </c>
      <c r="E1567" s="117" t="s">
        <v>3572</v>
      </c>
      <c r="F1567" s="117" t="s">
        <v>171</v>
      </c>
      <c r="G1567" s="117" t="s">
        <v>198</v>
      </c>
      <c r="H1567" s="117" t="s">
        <v>7734</v>
      </c>
      <c r="I1567" s="117" t="s">
        <v>7735</v>
      </c>
    </row>
    <row r="1568" spans="1:9" x14ac:dyDescent="0.25">
      <c r="A1568" s="117" t="s">
        <v>168</v>
      </c>
      <c r="B1568" s="118">
        <v>11605</v>
      </c>
      <c r="C1568" s="117" t="s">
        <v>7736</v>
      </c>
      <c r="D1568" s="117" t="s">
        <v>7737</v>
      </c>
      <c r="E1568" s="117" t="s">
        <v>7738</v>
      </c>
      <c r="F1568" s="117" t="s">
        <v>171</v>
      </c>
      <c r="G1568" s="117" t="s">
        <v>7739</v>
      </c>
      <c r="H1568" s="117" t="s">
        <v>7740</v>
      </c>
      <c r="I1568" s="117" t="s">
        <v>7741</v>
      </c>
    </row>
    <row r="1569" spans="1:9" x14ac:dyDescent="0.25">
      <c r="A1569" s="117" t="s">
        <v>168</v>
      </c>
      <c r="B1569" s="118">
        <v>11606</v>
      </c>
      <c r="C1569" s="117" t="s">
        <v>7742</v>
      </c>
      <c r="D1569" s="117" t="s">
        <v>7743</v>
      </c>
      <c r="E1569" s="117" t="s">
        <v>7744</v>
      </c>
      <c r="F1569" s="117" t="s">
        <v>171</v>
      </c>
      <c r="G1569" s="117" t="s">
        <v>7745</v>
      </c>
      <c r="H1569" s="117" t="s">
        <v>7746</v>
      </c>
      <c r="I1569" s="117" t="s">
        <v>7747</v>
      </c>
    </row>
    <row r="1570" spans="1:9" x14ac:dyDescent="0.25">
      <c r="A1570" s="117" t="s">
        <v>168</v>
      </c>
      <c r="B1570" s="118">
        <v>11607</v>
      </c>
      <c r="C1570" s="117" t="s">
        <v>7749</v>
      </c>
      <c r="D1570" s="117" t="s">
        <v>7750</v>
      </c>
      <c r="E1570" s="117" t="s">
        <v>7751</v>
      </c>
      <c r="F1570" s="117" t="s">
        <v>171</v>
      </c>
      <c r="G1570" s="117" t="s">
        <v>7752</v>
      </c>
      <c r="H1570" s="117" t="s">
        <v>7753</v>
      </c>
      <c r="I1570" s="117" t="s">
        <v>7754</v>
      </c>
    </row>
    <row r="1571" spans="1:9" x14ac:dyDescent="0.25">
      <c r="A1571" s="117" t="s">
        <v>168</v>
      </c>
      <c r="B1571" s="118">
        <v>11608</v>
      </c>
      <c r="C1571" s="117" t="s">
        <v>7755</v>
      </c>
      <c r="D1571" s="117" t="s">
        <v>7756</v>
      </c>
      <c r="E1571" s="117" t="s">
        <v>7757</v>
      </c>
      <c r="F1571" s="117" t="s">
        <v>171</v>
      </c>
      <c r="G1571" s="117" t="s">
        <v>7758</v>
      </c>
      <c r="H1571" s="117" t="s">
        <v>7759</v>
      </c>
      <c r="I1571" s="117" t="s">
        <v>7760</v>
      </c>
    </row>
    <row r="1572" spans="1:9" x14ac:dyDescent="0.25">
      <c r="A1572" s="117" t="s">
        <v>168</v>
      </c>
      <c r="B1572" s="118">
        <v>11609</v>
      </c>
      <c r="C1572" s="117" t="s">
        <v>7761</v>
      </c>
      <c r="D1572" s="117" t="s">
        <v>7762</v>
      </c>
      <c r="E1572" s="117" t="s">
        <v>7763</v>
      </c>
      <c r="F1572" s="117" t="s">
        <v>171</v>
      </c>
      <c r="G1572" s="117" t="s">
        <v>7764</v>
      </c>
      <c r="H1572" s="117" t="s">
        <v>254</v>
      </c>
      <c r="I1572" s="117" t="s">
        <v>7765</v>
      </c>
    </row>
    <row r="1573" spans="1:9" x14ac:dyDescent="0.25">
      <c r="A1573" s="117" t="s">
        <v>168</v>
      </c>
      <c r="B1573" s="118">
        <v>11610</v>
      </c>
      <c r="C1573" s="117" t="s">
        <v>7766</v>
      </c>
      <c r="D1573" s="117" t="s">
        <v>7767</v>
      </c>
      <c r="E1573" s="117" t="s">
        <v>1121</v>
      </c>
      <c r="F1573" s="117" t="s">
        <v>171</v>
      </c>
      <c r="G1573" s="117" t="s">
        <v>1122</v>
      </c>
      <c r="H1573" s="117" t="s">
        <v>8576</v>
      </c>
      <c r="I1573" s="117" t="s">
        <v>7768</v>
      </c>
    </row>
    <row r="1574" spans="1:9" x14ac:dyDescent="0.25">
      <c r="A1574" s="117" t="s">
        <v>168</v>
      </c>
      <c r="B1574" s="118">
        <v>11611</v>
      </c>
      <c r="C1574" s="117" t="s">
        <v>7769</v>
      </c>
      <c r="D1574" s="117" t="s">
        <v>7770</v>
      </c>
      <c r="E1574" s="117" t="s">
        <v>4063</v>
      </c>
      <c r="F1574" s="117" t="s">
        <v>171</v>
      </c>
      <c r="G1574" s="117" t="s">
        <v>589</v>
      </c>
      <c r="H1574" s="117" t="s">
        <v>7771</v>
      </c>
      <c r="I1574" s="117" t="s">
        <v>7772</v>
      </c>
    </row>
    <row r="1575" spans="1:9" x14ac:dyDescent="0.25">
      <c r="A1575" s="117" t="s">
        <v>168</v>
      </c>
      <c r="B1575" s="118">
        <v>11612</v>
      </c>
      <c r="C1575" s="117" t="s">
        <v>7775</v>
      </c>
      <c r="D1575" s="117" t="s">
        <v>7776</v>
      </c>
      <c r="E1575" s="117" t="s">
        <v>953</v>
      </c>
      <c r="F1575" s="117" t="s">
        <v>171</v>
      </c>
      <c r="G1575" s="117" t="s">
        <v>4395</v>
      </c>
      <c r="H1575" s="117" t="s">
        <v>7777</v>
      </c>
      <c r="I1575" s="117" t="s">
        <v>7778</v>
      </c>
    </row>
    <row r="1576" spans="1:9" x14ac:dyDescent="0.25">
      <c r="A1576" s="117" t="s">
        <v>168</v>
      </c>
      <c r="B1576" s="118">
        <v>11613</v>
      </c>
      <c r="C1576" s="117" t="s">
        <v>7779</v>
      </c>
      <c r="D1576" s="117" t="s">
        <v>7780</v>
      </c>
      <c r="E1576" s="117" t="s">
        <v>7781</v>
      </c>
      <c r="F1576" s="117" t="s">
        <v>171</v>
      </c>
      <c r="G1576" s="117" t="s">
        <v>7782</v>
      </c>
      <c r="H1576" s="117" t="s">
        <v>7783</v>
      </c>
      <c r="I1576" s="117" t="s">
        <v>7784</v>
      </c>
    </row>
    <row r="1577" spans="1:9" x14ac:dyDescent="0.25">
      <c r="A1577" s="117" t="s">
        <v>256</v>
      </c>
      <c r="B1577" s="118">
        <v>11614</v>
      </c>
      <c r="C1577" s="117" t="s">
        <v>7785</v>
      </c>
      <c r="D1577" s="117" t="s">
        <v>7786</v>
      </c>
      <c r="E1577" s="117" t="s">
        <v>1645</v>
      </c>
      <c r="F1577" s="117" t="s">
        <v>171</v>
      </c>
      <c r="G1577" s="117" t="s">
        <v>1646</v>
      </c>
      <c r="H1577" s="117" t="s">
        <v>7787</v>
      </c>
      <c r="I1577" s="117" t="s">
        <v>7788</v>
      </c>
    </row>
    <row r="1578" spans="1:9" x14ac:dyDescent="0.25">
      <c r="A1578" s="117" t="s">
        <v>256</v>
      </c>
      <c r="B1578" s="118">
        <v>11615</v>
      </c>
      <c r="C1578" s="117" t="s">
        <v>2963</v>
      </c>
      <c r="D1578" s="117" t="s">
        <v>7789</v>
      </c>
      <c r="E1578" s="117" t="s">
        <v>1521</v>
      </c>
      <c r="F1578" s="117" t="s">
        <v>171</v>
      </c>
      <c r="G1578" s="117" t="s">
        <v>1538</v>
      </c>
      <c r="H1578" s="117" t="s">
        <v>7790</v>
      </c>
      <c r="I1578" s="117" t="s">
        <v>7791</v>
      </c>
    </row>
    <row r="1579" spans="1:9" x14ac:dyDescent="0.25">
      <c r="A1579" s="117" t="s">
        <v>256</v>
      </c>
      <c r="B1579" s="118">
        <v>11616</v>
      </c>
      <c r="C1579" s="117" t="s">
        <v>7792</v>
      </c>
      <c r="D1579" s="117" t="s">
        <v>7793</v>
      </c>
      <c r="E1579" s="117" t="s">
        <v>1424</v>
      </c>
      <c r="F1579" s="117" t="s">
        <v>171</v>
      </c>
      <c r="G1579" s="117" t="s">
        <v>2034</v>
      </c>
      <c r="H1579" s="117" t="s">
        <v>7794</v>
      </c>
      <c r="I1579" s="117" t="s">
        <v>7795</v>
      </c>
    </row>
    <row r="1580" spans="1:9" x14ac:dyDescent="0.25">
      <c r="A1580" s="117" t="s">
        <v>256</v>
      </c>
      <c r="B1580" s="118">
        <v>11617</v>
      </c>
      <c r="C1580" s="117" t="s">
        <v>7796</v>
      </c>
      <c r="D1580" s="117" t="s">
        <v>7797</v>
      </c>
      <c r="E1580" s="117" t="s">
        <v>1837</v>
      </c>
      <c r="F1580" s="117" t="s">
        <v>171</v>
      </c>
      <c r="G1580" s="117" t="s">
        <v>1560</v>
      </c>
      <c r="H1580" s="117" t="s">
        <v>7798</v>
      </c>
      <c r="I1580" s="117" t="s">
        <v>7799</v>
      </c>
    </row>
    <row r="1581" spans="1:9" x14ac:dyDescent="0.25">
      <c r="A1581" s="117" t="s">
        <v>168</v>
      </c>
      <c r="B1581" s="118">
        <v>11618</v>
      </c>
      <c r="C1581" s="117" t="s">
        <v>7804</v>
      </c>
      <c r="D1581" s="117" t="s">
        <v>7805</v>
      </c>
      <c r="E1581" s="117" t="s">
        <v>7806</v>
      </c>
      <c r="F1581" s="117" t="s">
        <v>171</v>
      </c>
      <c r="G1581" s="117" t="s">
        <v>7807</v>
      </c>
      <c r="H1581" s="117" t="s">
        <v>7808</v>
      </c>
      <c r="I1581" s="117" t="s">
        <v>7809</v>
      </c>
    </row>
    <row r="1582" spans="1:9" x14ac:dyDescent="0.25">
      <c r="A1582" s="117" t="s">
        <v>168</v>
      </c>
      <c r="B1582" s="118">
        <v>11619</v>
      </c>
      <c r="C1582" s="117" t="s">
        <v>7810</v>
      </c>
      <c r="D1582" s="117" t="s">
        <v>7811</v>
      </c>
      <c r="E1582" s="117" t="s">
        <v>2275</v>
      </c>
      <c r="F1582" s="117" t="s">
        <v>171</v>
      </c>
      <c r="G1582" s="117" t="s">
        <v>2276</v>
      </c>
      <c r="H1582" s="117" t="s">
        <v>7812</v>
      </c>
      <c r="I1582" s="117" t="s">
        <v>7813</v>
      </c>
    </row>
    <row r="1583" spans="1:9" x14ac:dyDescent="0.25">
      <c r="A1583" s="117" t="s">
        <v>256</v>
      </c>
      <c r="B1583" s="118">
        <v>11620</v>
      </c>
      <c r="C1583" s="117" t="s">
        <v>7814</v>
      </c>
      <c r="D1583" s="117" t="s">
        <v>7815</v>
      </c>
      <c r="E1583" s="117" t="s">
        <v>1856</v>
      </c>
      <c r="F1583" s="117" t="s">
        <v>171</v>
      </c>
      <c r="G1583" s="117" t="s">
        <v>1857</v>
      </c>
      <c r="H1583" s="117" t="s">
        <v>7816</v>
      </c>
      <c r="I1583" s="117" t="s">
        <v>7817</v>
      </c>
    </row>
    <row r="1584" spans="1:9" x14ac:dyDescent="0.25">
      <c r="A1584" s="117" t="s">
        <v>168</v>
      </c>
      <c r="B1584" s="118">
        <v>11621</v>
      </c>
      <c r="C1584" s="117" t="s">
        <v>7827</v>
      </c>
      <c r="D1584" s="117" t="s">
        <v>7828</v>
      </c>
      <c r="E1584" s="117" t="s">
        <v>548</v>
      </c>
      <c r="F1584" s="117" t="s">
        <v>171</v>
      </c>
      <c r="G1584" s="117" t="s">
        <v>549</v>
      </c>
      <c r="H1584" s="117" t="s">
        <v>7829</v>
      </c>
      <c r="I1584" s="117" t="s">
        <v>7830</v>
      </c>
    </row>
    <row r="1585" spans="1:9" x14ac:dyDescent="0.25">
      <c r="A1585" s="117" t="s">
        <v>256</v>
      </c>
      <c r="B1585" s="118">
        <v>11622</v>
      </c>
      <c r="C1585" s="117" t="s">
        <v>7821</v>
      </c>
      <c r="D1585" s="117" t="s">
        <v>7822</v>
      </c>
      <c r="E1585" s="117" t="s">
        <v>7823</v>
      </c>
      <c r="F1585" s="117" t="s">
        <v>171</v>
      </c>
      <c r="G1585" s="117" t="s">
        <v>7824</v>
      </c>
      <c r="H1585" s="117" t="s">
        <v>7825</v>
      </c>
      <c r="I1585" s="117" t="s">
        <v>7826</v>
      </c>
    </row>
    <row r="1586" spans="1:9" x14ac:dyDescent="0.25">
      <c r="A1586" s="117" t="s">
        <v>256</v>
      </c>
      <c r="B1586" s="118">
        <v>11623</v>
      </c>
      <c r="C1586" s="117" t="s">
        <v>7831</v>
      </c>
      <c r="D1586" s="117" t="s">
        <v>7832</v>
      </c>
      <c r="E1586" s="117" t="s">
        <v>2087</v>
      </c>
      <c r="F1586" s="117" t="s">
        <v>171</v>
      </c>
      <c r="G1586" s="117" t="s">
        <v>2088</v>
      </c>
      <c r="H1586" s="117" t="s">
        <v>7833</v>
      </c>
      <c r="I1586" s="117" t="s">
        <v>7834</v>
      </c>
    </row>
    <row r="1587" spans="1:9" x14ac:dyDescent="0.25">
      <c r="A1587" s="117" t="s">
        <v>256</v>
      </c>
      <c r="B1587" s="118">
        <v>11624</v>
      </c>
      <c r="C1587" s="117" t="s">
        <v>7835</v>
      </c>
      <c r="D1587" s="117" t="s">
        <v>7836</v>
      </c>
      <c r="E1587" s="117" t="s">
        <v>4598</v>
      </c>
      <c r="F1587" s="117" t="s">
        <v>171</v>
      </c>
      <c r="G1587" s="117" t="s">
        <v>6400</v>
      </c>
      <c r="H1587" s="117" t="s">
        <v>7837</v>
      </c>
      <c r="I1587" s="117" t="s">
        <v>7838</v>
      </c>
    </row>
    <row r="1588" spans="1:9" x14ac:dyDescent="0.25">
      <c r="A1588" s="117" t="s">
        <v>256</v>
      </c>
      <c r="B1588" s="118">
        <v>11625</v>
      </c>
      <c r="C1588" s="117" t="s">
        <v>7839</v>
      </c>
      <c r="D1588" s="117" t="s">
        <v>7840</v>
      </c>
      <c r="E1588" s="117" t="s">
        <v>1546</v>
      </c>
      <c r="F1588" s="117" t="s">
        <v>171</v>
      </c>
      <c r="G1588" s="117" t="s">
        <v>1547</v>
      </c>
      <c r="H1588" s="117" t="s">
        <v>7841</v>
      </c>
      <c r="I1588" s="117" t="s">
        <v>7842</v>
      </c>
    </row>
    <row r="1589" spans="1:9" x14ac:dyDescent="0.25">
      <c r="A1589" s="117" t="s">
        <v>168</v>
      </c>
      <c r="B1589" s="118">
        <v>11626</v>
      </c>
      <c r="C1589" s="117" t="s">
        <v>7843</v>
      </c>
      <c r="D1589" s="117" t="s">
        <v>7844</v>
      </c>
      <c r="E1589" s="117" t="s">
        <v>7845</v>
      </c>
      <c r="F1589" s="117" t="s">
        <v>171</v>
      </c>
      <c r="G1589" s="117" t="s">
        <v>7846</v>
      </c>
      <c r="H1589" s="117" t="s">
        <v>7847</v>
      </c>
      <c r="I1589" s="117" t="s">
        <v>7848</v>
      </c>
    </row>
    <row r="1590" spans="1:9" x14ac:dyDescent="0.25">
      <c r="A1590" s="117" t="s">
        <v>168</v>
      </c>
      <c r="B1590" s="118">
        <v>11627</v>
      </c>
      <c r="C1590" s="117" t="s">
        <v>7849</v>
      </c>
      <c r="D1590" s="117" t="s">
        <v>7850</v>
      </c>
      <c r="E1590" s="117" t="s">
        <v>1142</v>
      </c>
      <c r="F1590" s="117" t="s">
        <v>171</v>
      </c>
      <c r="G1590" s="117" t="s">
        <v>6169</v>
      </c>
      <c r="H1590" s="117" t="s">
        <v>7851</v>
      </c>
      <c r="I1590" s="117" t="s">
        <v>7852</v>
      </c>
    </row>
    <row r="1591" spans="1:9" x14ac:dyDescent="0.25">
      <c r="A1591" s="117" t="s">
        <v>256</v>
      </c>
      <c r="B1591" s="118">
        <v>11628</v>
      </c>
      <c r="C1591" s="117" t="s">
        <v>7856</v>
      </c>
      <c r="D1591" s="117" t="s">
        <v>7857</v>
      </c>
      <c r="E1591" s="117" t="s">
        <v>3962</v>
      </c>
      <c r="F1591" s="117" t="s">
        <v>171</v>
      </c>
      <c r="G1591" s="117" t="s">
        <v>3963</v>
      </c>
      <c r="H1591" s="117" t="s">
        <v>7858</v>
      </c>
      <c r="I1591" s="117" t="s">
        <v>7859</v>
      </c>
    </row>
    <row r="1592" spans="1:9" x14ac:dyDescent="0.25">
      <c r="A1592" s="117" t="s">
        <v>168</v>
      </c>
      <c r="B1592" s="118">
        <v>11629</v>
      </c>
      <c r="C1592" s="117" t="s">
        <v>7860</v>
      </c>
      <c r="D1592" s="117" t="s">
        <v>7861</v>
      </c>
      <c r="E1592" s="117" t="s">
        <v>7862</v>
      </c>
      <c r="F1592" s="117" t="s">
        <v>171</v>
      </c>
      <c r="G1592" s="117" t="s">
        <v>7863</v>
      </c>
      <c r="H1592" s="117" t="s">
        <v>7864</v>
      </c>
      <c r="I1592" s="117" t="s">
        <v>7865</v>
      </c>
    </row>
    <row r="1593" spans="1:9" x14ac:dyDescent="0.25">
      <c r="A1593" s="117" t="s">
        <v>168</v>
      </c>
      <c r="B1593" s="118">
        <v>11630</v>
      </c>
      <c r="C1593" s="117" t="s">
        <v>7866</v>
      </c>
      <c r="D1593" s="117" t="s">
        <v>7867</v>
      </c>
      <c r="E1593" s="117" t="s">
        <v>7868</v>
      </c>
      <c r="F1593" s="117" t="s">
        <v>171</v>
      </c>
      <c r="G1593" s="117" t="s">
        <v>7869</v>
      </c>
      <c r="H1593" s="117" t="s">
        <v>7870</v>
      </c>
      <c r="I1593" s="117" t="s">
        <v>7871</v>
      </c>
    </row>
    <row r="1594" spans="1:9" x14ac:dyDescent="0.25">
      <c r="A1594" s="117" t="s">
        <v>256</v>
      </c>
      <c r="B1594" s="118">
        <v>11631</v>
      </c>
      <c r="C1594" s="117" t="s">
        <v>7872</v>
      </c>
      <c r="D1594" s="117" t="s">
        <v>7873</v>
      </c>
      <c r="E1594" s="117" t="s">
        <v>2130</v>
      </c>
      <c r="F1594" s="117" t="s">
        <v>171</v>
      </c>
      <c r="G1594" s="117" t="s">
        <v>1560</v>
      </c>
      <c r="H1594" s="117" t="s">
        <v>7874</v>
      </c>
      <c r="I1594" s="117" t="s">
        <v>7875</v>
      </c>
    </row>
    <row r="1595" spans="1:9" x14ac:dyDescent="0.25">
      <c r="A1595" s="117" t="s">
        <v>168</v>
      </c>
      <c r="B1595" s="118">
        <v>11632</v>
      </c>
      <c r="C1595" s="117" t="s">
        <v>7876</v>
      </c>
      <c r="D1595" s="117" t="s">
        <v>7877</v>
      </c>
      <c r="E1595" s="117" t="s">
        <v>489</v>
      </c>
      <c r="F1595" s="117" t="s">
        <v>171</v>
      </c>
      <c r="G1595" s="117" t="s">
        <v>490</v>
      </c>
      <c r="H1595" s="117" t="s">
        <v>491</v>
      </c>
      <c r="I1595" s="117" t="s">
        <v>7878</v>
      </c>
    </row>
    <row r="1596" spans="1:9" x14ac:dyDescent="0.25">
      <c r="A1596" s="117" t="s">
        <v>168</v>
      </c>
      <c r="B1596" s="118">
        <v>11633</v>
      </c>
      <c r="C1596" s="117" t="s">
        <v>7883</v>
      </c>
      <c r="D1596" s="117" t="s">
        <v>7884</v>
      </c>
      <c r="E1596" s="117" t="s">
        <v>4803</v>
      </c>
      <c r="F1596" s="117" t="s">
        <v>171</v>
      </c>
      <c r="G1596" s="117" t="s">
        <v>4804</v>
      </c>
      <c r="H1596" s="117" t="s">
        <v>7885</v>
      </c>
      <c r="I1596" s="117" t="s">
        <v>6619</v>
      </c>
    </row>
    <row r="1597" spans="1:9" x14ac:dyDescent="0.25">
      <c r="A1597" s="117" t="s">
        <v>168</v>
      </c>
      <c r="B1597" s="118">
        <v>11634</v>
      </c>
      <c r="C1597" s="117" t="s">
        <v>7879</v>
      </c>
      <c r="D1597" s="117" t="s">
        <v>7886</v>
      </c>
      <c r="E1597" s="117" t="s">
        <v>7887</v>
      </c>
      <c r="F1597" s="117" t="s">
        <v>171</v>
      </c>
      <c r="G1597" s="117" t="s">
        <v>7888</v>
      </c>
      <c r="H1597" s="117" t="s">
        <v>7889</v>
      </c>
      <c r="I1597" s="117" t="s">
        <v>7890</v>
      </c>
    </row>
    <row r="1598" spans="1:9" x14ac:dyDescent="0.25">
      <c r="A1598" s="117" t="s">
        <v>168</v>
      </c>
      <c r="B1598" s="118">
        <v>11635</v>
      </c>
      <c r="C1598" s="117" t="s">
        <v>7893</v>
      </c>
      <c r="D1598" s="117" t="s">
        <v>7894</v>
      </c>
      <c r="E1598" s="117" t="s">
        <v>3972</v>
      </c>
      <c r="F1598" s="117" t="s">
        <v>171</v>
      </c>
      <c r="G1598" s="117" t="s">
        <v>3973</v>
      </c>
      <c r="H1598" s="117" t="s">
        <v>3974</v>
      </c>
      <c r="I1598" s="117" t="s">
        <v>7895</v>
      </c>
    </row>
    <row r="1599" spans="1:9" x14ac:dyDescent="0.25">
      <c r="A1599" s="117" t="s">
        <v>256</v>
      </c>
      <c r="B1599" s="118">
        <v>11636</v>
      </c>
      <c r="C1599" s="117" t="s">
        <v>7896</v>
      </c>
      <c r="D1599" s="117" t="s">
        <v>7897</v>
      </c>
      <c r="E1599" s="117" t="s">
        <v>7898</v>
      </c>
      <c r="F1599" s="117" t="s">
        <v>171</v>
      </c>
      <c r="G1599" s="117" t="s">
        <v>7899</v>
      </c>
      <c r="H1599" s="117" t="s">
        <v>7900</v>
      </c>
      <c r="I1599" s="117" t="s">
        <v>7901</v>
      </c>
    </row>
    <row r="1600" spans="1:9" x14ac:dyDescent="0.25">
      <c r="A1600" s="117" t="s">
        <v>256</v>
      </c>
      <c r="B1600" s="118">
        <v>11637</v>
      </c>
      <c r="C1600" s="117" t="s">
        <v>8034</v>
      </c>
      <c r="D1600" s="117" t="s">
        <v>7902</v>
      </c>
      <c r="E1600" s="117" t="s">
        <v>1655</v>
      </c>
      <c r="F1600" s="117" t="s">
        <v>171</v>
      </c>
      <c r="G1600" s="117" t="s">
        <v>1740</v>
      </c>
      <c r="H1600" s="117" t="s">
        <v>7903</v>
      </c>
      <c r="I1600" s="117" t="s">
        <v>7904</v>
      </c>
    </row>
    <row r="1601" spans="1:9" x14ac:dyDescent="0.25">
      <c r="A1601" s="117" t="s">
        <v>256</v>
      </c>
      <c r="B1601" s="118">
        <v>11638</v>
      </c>
      <c r="C1601" s="117" t="s">
        <v>7905</v>
      </c>
      <c r="D1601" s="117" t="s">
        <v>7906</v>
      </c>
      <c r="E1601" s="117" t="s">
        <v>4091</v>
      </c>
      <c r="F1601" s="117" t="s">
        <v>171</v>
      </c>
      <c r="G1601" s="117" t="s">
        <v>7907</v>
      </c>
      <c r="H1601" s="117" t="s">
        <v>7908</v>
      </c>
      <c r="I1601" s="117" t="s">
        <v>7909</v>
      </c>
    </row>
    <row r="1602" spans="1:9" x14ac:dyDescent="0.25">
      <c r="A1602" s="117" t="s">
        <v>256</v>
      </c>
      <c r="B1602" s="118">
        <v>11639</v>
      </c>
      <c r="C1602" s="117" t="s">
        <v>7910</v>
      </c>
      <c r="D1602" s="117" t="s">
        <v>7911</v>
      </c>
      <c r="E1602" s="117" t="s">
        <v>1491</v>
      </c>
      <c r="F1602" s="117" t="s">
        <v>171</v>
      </c>
      <c r="G1602" s="117" t="s">
        <v>816</v>
      </c>
      <c r="H1602" s="117" t="s">
        <v>7912</v>
      </c>
      <c r="I1602" s="117" t="s">
        <v>7913</v>
      </c>
    </row>
    <row r="1603" spans="1:9" x14ac:dyDescent="0.25">
      <c r="A1603" s="117" t="s">
        <v>168</v>
      </c>
      <c r="B1603" s="118">
        <v>11640</v>
      </c>
      <c r="C1603" s="117" t="s">
        <v>7916</v>
      </c>
      <c r="D1603" s="117" t="s">
        <v>7917</v>
      </c>
      <c r="E1603" s="117" t="s">
        <v>3082</v>
      </c>
      <c r="F1603" s="117" t="s">
        <v>171</v>
      </c>
      <c r="G1603" s="117" t="s">
        <v>3083</v>
      </c>
      <c r="H1603" s="117" t="s">
        <v>518</v>
      </c>
      <c r="I1603" s="117" t="s">
        <v>7918</v>
      </c>
    </row>
    <row r="1604" spans="1:9" x14ac:dyDescent="0.25">
      <c r="A1604" s="117" t="s">
        <v>168</v>
      </c>
      <c r="B1604" s="118">
        <v>11641</v>
      </c>
      <c r="C1604" s="117" t="s">
        <v>7914</v>
      </c>
      <c r="D1604" s="117" t="s">
        <v>7919</v>
      </c>
      <c r="E1604" s="117" t="s">
        <v>2275</v>
      </c>
      <c r="F1604" s="117" t="s">
        <v>171</v>
      </c>
      <c r="G1604" s="117" t="s">
        <v>2276</v>
      </c>
      <c r="H1604" s="117" t="s">
        <v>7920</v>
      </c>
      <c r="I1604" s="117" t="s">
        <v>7921</v>
      </c>
    </row>
    <row r="1605" spans="1:9" x14ac:dyDescent="0.25">
      <c r="A1605" s="117" t="s">
        <v>256</v>
      </c>
      <c r="B1605" s="118">
        <v>11642</v>
      </c>
      <c r="C1605" s="117" t="s">
        <v>7923</v>
      </c>
      <c r="D1605" s="117" t="s">
        <v>7924</v>
      </c>
      <c r="E1605" s="117" t="s">
        <v>1632</v>
      </c>
      <c r="F1605" s="117" t="s">
        <v>171</v>
      </c>
      <c r="G1605" s="117" t="s">
        <v>1633</v>
      </c>
      <c r="H1605" s="117" t="s">
        <v>7925</v>
      </c>
      <c r="I1605" s="117" t="s">
        <v>7926</v>
      </c>
    </row>
    <row r="1606" spans="1:9" x14ac:dyDescent="0.25">
      <c r="A1606" s="117" t="s">
        <v>256</v>
      </c>
      <c r="B1606" s="118">
        <v>11643</v>
      </c>
      <c r="C1606" s="117" t="s">
        <v>8111</v>
      </c>
      <c r="D1606" s="117" t="s">
        <v>7927</v>
      </c>
      <c r="E1606" s="117" t="s">
        <v>1532</v>
      </c>
      <c r="F1606" s="117" t="s">
        <v>171</v>
      </c>
      <c r="G1606" s="117" t="s">
        <v>1533</v>
      </c>
      <c r="H1606" s="117" t="s">
        <v>8112</v>
      </c>
      <c r="I1606" s="117" t="s">
        <v>7928</v>
      </c>
    </row>
    <row r="1607" spans="1:9" x14ac:dyDescent="0.25">
      <c r="A1607" s="117" t="s">
        <v>168</v>
      </c>
      <c r="B1607" s="118">
        <v>11644</v>
      </c>
      <c r="C1607" s="117" t="s">
        <v>7929</v>
      </c>
      <c r="D1607" s="117" t="s">
        <v>7930</v>
      </c>
      <c r="E1607" s="117" t="s">
        <v>7931</v>
      </c>
      <c r="F1607" s="117" t="s">
        <v>171</v>
      </c>
      <c r="G1607" s="117" t="s">
        <v>216</v>
      </c>
      <c r="H1607" s="117" t="s">
        <v>7932</v>
      </c>
      <c r="I1607" s="117" t="s">
        <v>7933</v>
      </c>
    </row>
    <row r="1608" spans="1:9" x14ac:dyDescent="0.25">
      <c r="A1608" s="117" t="s">
        <v>256</v>
      </c>
      <c r="B1608" s="118">
        <v>11645</v>
      </c>
      <c r="C1608" s="117" t="s">
        <v>7941</v>
      </c>
      <c r="D1608" s="117" t="s">
        <v>7942</v>
      </c>
      <c r="E1608" s="117" t="s">
        <v>6974</v>
      </c>
      <c r="F1608" s="117" t="s">
        <v>171</v>
      </c>
      <c r="G1608" s="117" t="s">
        <v>6975</v>
      </c>
      <c r="H1608" s="117" t="s">
        <v>7943</v>
      </c>
      <c r="I1608" s="117" t="s">
        <v>7944</v>
      </c>
    </row>
    <row r="1609" spans="1:9" x14ac:dyDescent="0.25">
      <c r="A1609" s="117" t="s">
        <v>256</v>
      </c>
      <c r="B1609" s="118">
        <v>11646</v>
      </c>
      <c r="C1609" s="117" t="s">
        <v>7945</v>
      </c>
      <c r="D1609" s="117" t="s">
        <v>7946</v>
      </c>
      <c r="E1609" s="117" t="s">
        <v>1898</v>
      </c>
      <c r="F1609" s="117" t="s">
        <v>171</v>
      </c>
      <c r="G1609" s="117" t="s">
        <v>1899</v>
      </c>
      <c r="H1609" s="117" t="s">
        <v>7947</v>
      </c>
      <c r="I1609" s="117" t="s">
        <v>7948</v>
      </c>
    </row>
    <row r="1610" spans="1:9" x14ac:dyDescent="0.25">
      <c r="A1610" s="117" t="s">
        <v>256</v>
      </c>
      <c r="B1610" s="118">
        <v>11647</v>
      </c>
      <c r="C1610" s="117" t="s">
        <v>7949</v>
      </c>
      <c r="D1610" s="117" t="s">
        <v>7950</v>
      </c>
      <c r="E1610" s="117" t="s">
        <v>1997</v>
      </c>
      <c r="F1610" s="117" t="s">
        <v>171</v>
      </c>
      <c r="G1610" s="117" t="s">
        <v>1740</v>
      </c>
      <c r="H1610" s="117" t="s">
        <v>7951</v>
      </c>
      <c r="I1610" s="117" t="s">
        <v>7952</v>
      </c>
    </row>
    <row r="1611" spans="1:9" x14ac:dyDescent="0.25">
      <c r="A1611" s="117" t="s">
        <v>256</v>
      </c>
      <c r="B1611" s="118">
        <v>11648</v>
      </c>
      <c r="C1611" s="117" t="s">
        <v>7955</v>
      </c>
      <c r="D1611" s="117" t="s">
        <v>7956</v>
      </c>
      <c r="E1611" s="117" t="s">
        <v>774</v>
      </c>
      <c r="F1611" s="117" t="s">
        <v>171</v>
      </c>
      <c r="G1611" s="117" t="s">
        <v>775</v>
      </c>
      <c r="H1611" s="117" t="s">
        <v>7957</v>
      </c>
      <c r="I1611" s="117" t="s">
        <v>7958</v>
      </c>
    </row>
    <row r="1612" spans="1:9" x14ac:dyDescent="0.25">
      <c r="A1612" s="117" t="s">
        <v>256</v>
      </c>
      <c r="B1612" s="118">
        <v>11649</v>
      </c>
      <c r="C1612" s="117" t="s">
        <v>7961</v>
      </c>
      <c r="D1612" s="117" t="s">
        <v>7962</v>
      </c>
      <c r="E1612" s="117" t="s">
        <v>743</v>
      </c>
      <c r="F1612" s="117" t="s">
        <v>171</v>
      </c>
      <c r="G1612" s="117" t="s">
        <v>7963</v>
      </c>
      <c r="H1612" s="117" t="s">
        <v>7964</v>
      </c>
      <c r="I1612" s="117" t="s">
        <v>7965</v>
      </c>
    </row>
    <row r="1613" spans="1:9" x14ac:dyDescent="0.25">
      <c r="A1613" s="117" t="s">
        <v>168</v>
      </c>
      <c r="B1613" s="118">
        <v>11650</v>
      </c>
      <c r="C1613" s="117" t="s">
        <v>7966</v>
      </c>
      <c r="D1613" s="117" t="s">
        <v>7967</v>
      </c>
      <c r="E1613" s="117" t="s">
        <v>7968</v>
      </c>
      <c r="F1613" s="117" t="s">
        <v>171</v>
      </c>
      <c r="G1613" s="117" t="s">
        <v>7969</v>
      </c>
      <c r="H1613" s="117" t="s">
        <v>7970</v>
      </c>
      <c r="I1613" s="117" t="s">
        <v>7971</v>
      </c>
    </row>
    <row r="1614" spans="1:9" x14ac:dyDescent="0.25">
      <c r="A1614" s="117" t="s">
        <v>256</v>
      </c>
      <c r="B1614" s="118">
        <v>11651</v>
      </c>
      <c r="C1614" s="117" t="s">
        <v>7972</v>
      </c>
      <c r="D1614" s="117" t="s">
        <v>7973</v>
      </c>
      <c r="E1614" s="117" t="s">
        <v>7974</v>
      </c>
      <c r="F1614" s="117" t="s">
        <v>171</v>
      </c>
      <c r="G1614" s="117" t="s">
        <v>7975</v>
      </c>
      <c r="H1614" s="117" t="s">
        <v>7976</v>
      </c>
      <c r="I1614" s="117" t="s">
        <v>7977</v>
      </c>
    </row>
    <row r="1615" spans="1:9" x14ac:dyDescent="0.25">
      <c r="A1615" s="117" t="s">
        <v>256</v>
      </c>
      <c r="B1615" s="118">
        <v>11652</v>
      </c>
      <c r="C1615" s="117" t="s">
        <v>7978</v>
      </c>
      <c r="D1615" s="117" t="s">
        <v>7979</v>
      </c>
      <c r="E1615" s="117" t="s">
        <v>7980</v>
      </c>
      <c r="F1615" s="117" t="s">
        <v>171</v>
      </c>
      <c r="G1615" s="117" t="s">
        <v>7981</v>
      </c>
      <c r="H1615" s="117" t="s">
        <v>7982</v>
      </c>
      <c r="I1615" s="117" t="s">
        <v>7983</v>
      </c>
    </row>
    <row r="1616" spans="1:9" x14ac:dyDescent="0.25">
      <c r="A1616" s="117" t="s">
        <v>256</v>
      </c>
      <c r="B1616" s="118">
        <v>11653</v>
      </c>
      <c r="C1616" s="117" t="s">
        <v>7984</v>
      </c>
      <c r="D1616" s="117" t="s">
        <v>7985</v>
      </c>
      <c r="E1616" s="117" t="s">
        <v>2182</v>
      </c>
      <c r="F1616" s="117" t="s">
        <v>171</v>
      </c>
      <c r="G1616" s="117" t="s">
        <v>2183</v>
      </c>
      <c r="H1616" s="117" t="s">
        <v>7986</v>
      </c>
      <c r="I1616" s="117" t="s">
        <v>7987</v>
      </c>
    </row>
    <row r="1617" spans="1:9" x14ac:dyDescent="0.25">
      <c r="A1617" s="117" t="s">
        <v>256</v>
      </c>
      <c r="B1617" s="118">
        <v>11654</v>
      </c>
      <c r="C1617" s="117" t="s">
        <v>7988</v>
      </c>
      <c r="D1617" s="117" t="s">
        <v>12</v>
      </c>
      <c r="E1617" s="117" t="s">
        <v>1997</v>
      </c>
      <c r="F1617" s="117" t="s">
        <v>171</v>
      </c>
      <c r="G1617" s="117" t="s">
        <v>1740</v>
      </c>
      <c r="H1617" s="117" t="s">
        <v>7989</v>
      </c>
      <c r="I1617" s="117" t="s">
        <v>12</v>
      </c>
    </row>
    <row r="1618" spans="1:9" x14ac:dyDescent="0.25">
      <c r="A1618" s="117" t="s">
        <v>256</v>
      </c>
      <c r="B1618" s="118">
        <v>11655</v>
      </c>
      <c r="C1618" s="117" t="s">
        <v>8113</v>
      </c>
      <c r="D1618" s="117" t="s">
        <v>7996</v>
      </c>
      <c r="E1618" s="117" t="s">
        <v>1640</v>
      </c>
      <c r="F1618" s="117" t="s">
        <v>171</v>
      </c>
      <c r="G1618" s="117" t="s">
        <v>1641</v>
      </c>
      <c r="H1618" s="117" t="s">
        <v>7997</v>
      </c>
      <c r="I1618" s="117" t="s">
        <v>7998</v>
      </c>
    </row>
    <row r="1619" spans="1:9" x14ac:dyDescent="0.25">
      <c r="A1619" s="117" t="s">
        <v>168</v>
      </c>
      <c r="B1619" s="118">
        <v>11656</v>
      </c>
      <c r="C1619" s="117" t="s">
        <v>8003</v>
      </c>
      <c r="D1619" s="117" t="s">
        <v>8004</v>
      </c>
      <c r="E1619" s="117" t="s">
        <v>8005</v>
      </c>
      <c r="F1619" s="117" t="s">
        <v>171</v>
      </c>
      <c r="G1619" s="117" t="s">
        <v>8006</v>
      </c>
      <c r="H1619" s="117" t="s">
        <v>8007</v>
      </c>
      <c r="I1619" s="117" t="s">
        <v>8008</v>
      </c>
    </row>
    <row r="1620" spans="1:9" x14ac:dyDescent="0.25">
      <c r="A1620" s="117" t="s">
        <v>168</v>
      </c>
      <c r="B1620" s="118">
        <v>11657</v>
      </c>
      <c r="C1620" s="117" t="s">
        <v>8009</v>
      </c>
      <c r="D1620" s="117" t="s">
        <v>8010</v>
      </c>
      <c r="E1620" s="117" t="s">
        <v>8011</v>
      </c>
      <c r="F1620" s="117" t="s">
        <v>375</v>
      </c>
      <c r="G1620" s="117" t="s">
        <v>8012</v>
      </c>
      <c r="H1620" s="117" t="s">
        <v>8013</v>
      </c>
      <c r="I1620" s="117" t="s">
        <v>8014</v>
      </c>
    </row>
    <row r="1621" spans="1:9" x14ac:dyDescent="0.25">
      <c r="A1621" s="117" t="s">
        <v>256</v>
      </c>
      <c r="B1621" s="118">
        <v>11658</v>
      </c>
      <c r="C1621" s="117" t="s">
        <v>8015</v>
      </c>
      <c r="D1621" s="117" t="s">
        <v>8016</v>
      </c>
      <c r="E1621" s="117" t="s">
        <v>8017</v>
      </c>
      <c r="F1621" s="117" t="s">
        <v>171</v>
      </c>
      <c r="G1621" s="117" t="s">
        <v>8018</v>
      </c>
      <c r="H1621" s="117" t="s">
        <v>8019</v>
      </c>
      <c r="I1621" s="117" t="s">
        <v>8020</v>
      </c>
    </row>
    <row r="1622" spans="1:9" x14ac:dyDescent="0.25">
      <c r="A1622" s="117" t="s">
        <v>256</v>
      </c>
      <c r="B1622" s="118">
        <v>11659</v>
      </c>
      <c r="C1622" s="117" t="s">
        <v>8021</v>
      </c>
      <c r="D1622" s="117" t="s">
        <v>8022</v>
      </c>
      <c r="E1622" s="117" t="s">
        <v>1980</v>
      </c>
      <c r="F1622" s="117" t="s">
        <v>171</v>
      </c>
      <c r="G1622" s="117" t="s">
        <v>1981</v>
      </c>
      <c r="H1622" s="117" t="s">
        <v>8023</v>
      </c>
      <c r="I1622" s="117" t="s">
        <v>8024</v>
      </c>
    </row>
    <row r="1623" spans="1:9" x14ac:dyDescent="0.25">
      <c r="A1623" s="117" t="s">
        <v>168</v>
      </c>
      <c r="B1623" s="118">
        <v>11660</v>
      </c>
      <c r="C1623" s="117" t="s">
        <v>8025</v>
      </c>
      <c r="D1623" s="117" t="s">
        <v>8026</v>
      </c>
      <c r="E1623" s="117" t="s">
        <v>8027</v>
      </c>
      <c r="F1623" s="117" t="s">
        <v>171</v>
      </c>
      <c r="G1623" s="117" t="s">
        <v>8028</v>
      </c>
      <c r="H1623" s="117" t="s">
        <v>8029</v>
      </c>
      <c r="I1623" s="117" t="s">
        <v>8030</v>
      </c>
    </row>
    <row r="1624" spans="1:9" x14ac:dyDescent="0.25">
      <c r="A1624" s="117" t="s">
        <v>256</v>
      </c>
      <c r="B1624" s="118">
        <v>11661</v>
      </c>
      <c r="C1624" s="117" t="s">
        <v>8035</v>
      </c>
      <c r="D1624" s="117" t="s">
        <v>8036</v>
      </c>
      <c r="E1624" s="117" t="s">
        <v>1934</v>
      </c>
      <c r="F1624" s="117" t="s">
        <v>171</v>
      </c>
      <c r="G1624" s="117" t="s">
        <v>1935</v>
      </c>
      <c r="H1624" s="117" t="s">
        <v>1936</v>
      </c>
      <c r="I1624" s="117" t="s">
        <v>1937</v>
      </c>
    </row>
    <row r="1625" spans="1:9" x14ac:dyDescent="0.25">
      <c r="A1625" s="117" t="s">
        <v>168</v>
      </c>
      <c r="B1625" s="118">
        <v>11662</v>
      </c>
      <c r="C1625" s="117" t="s">
        <v>8037</v>
      </c>
      <c r="D1625" s="117" t="s">
        <v>8038</v>
      </c>
      <c r="E1625" s="117" t="s">
        <v>8039</v>
      </c>
      <c r="F1625" s="117" t="s">
        <v>171</v>
      </c>
      <c r="G1625" s="117" t="s">
        <v>8040</v>
      </c>
      <c r="H1625" s="117" t="s">
        <v>8041</v>
      </c>
      <c r="I1625" s="117" t="s">
        <v>8042</v>
      </c>
    </row>
    <row r="1626" spans="1:9" x14ac:dyDescent="0.25">
      <c r="A1626" s="117" t="s">
        <v>256</v>
      </c>
      <c r="B1626" s="118">
        <v>11663</v>
      </c>
      <c r="C1626" s="117" t="s">
        <v>8046</v>
      </c>
      <c r="D1626" s="117" t="s">
        <v>8047</v>
      </c>
      <c r="E1626" s="117" t="s">
        <v>8048</v>
      </c>
      <c r="F1626" s="117" t="s">
        <v>171</v>
      </c>
      <c r="G1626" s="117" t="s">
        <v>8049</v>
      </c>
      <c r="H1626" s="117" t="s">
        <v>8050</v>
      </c>
      <c r="I1626" s="117" t="s">
        <v>8051</v>
      </c>
    </row>
    <row r="1627" spans="1:9" x14ac:dyDescent="0.25">
      <c r="A1627" s="117" t="s">
        <v>168</v>
      </c>
      <c r="B1627" s="118">
        <v>11664</v>
      </c>
      <c r="C1627" s="117" t="s">
        <v>8066</v>
      </c>
      <c r="D1627" s="117" t="s">
        <v>8067</v>
      </c>
      <c r="E1627" s="117" t="s">
        <v>1061</v>
      </c>
      <c r="F1627" s="117" t="s">
        <v>171</v>
      </c>
      <c r="G1627" s="117" t="s">
        <v>1062</v>
      </c>
      <c r="H1627" s="117" t="s">
        <v>8068</v>
      </c>
      <c r="I1627" s="117" t="s">
        <v>1064</v>
      </c>
    </row>
    <row r="1628" spans="1:9" x14ac:dyDescent="0.25">
      <c r="A1628" s="117" t="s">
        <v>168</v>
      </c>
      <c r="B1628" s="118">
        <v>11665</v>
      </c>
      <c r="C1628" s="117" t="s">
        <v>8069</v>
      </c>
      <c r="D1628" s="117" t="s">
        <v>8070</v>
      </c>
      <c r="E1628" s="117" t="s">
        <v>3152</v>
      </c>
      <c r="F1628" s="117" t="s">
        <v>171</v>
      </c>
      <c r="G1628" s="117" t="s">
        <v>3153</v>
      </c>
      <c r="H1628" s="117" t="s">
        <v>8071</v>
      </c>
      <c r="I1628" s="117" t="s">
        <v>8072</v>
      </c>
    </row>
    <row r="1629" spans="1:9" x14ac:dyDescent="0.25">
      <c r="A1629" s="117" t="s">
        <v>168</v>
      </c>
      <c r="B1629" s="118">
        <v>11666</v>
      </c>
      <c r="C1629" s="117" t="s">
        <v>8073</v>
      </c>
      <c r="D1629" s="117" t="s">
        <v>8074</v>
      </c>
      <c r="E1629" s="117" t="s">
        <v>276</v>
      </c>
      <c r="F1629" s="117" t="s">
        <v>171</v>
      </c>
      <c r="G1629" s="117" t="s">
        <v>277</v>
      </c>
      <c r="H1629" s="117" t="s">
        <v>8075</v>
      </c>
      <c r="I1629" s="117" t="s">
        <v>8076</v>
      </c>
    </row>
    <row r="1630" spans="1:9" x14ac:dyDescent="0.25">
      <c r="A1630" s="117" t="s">
        <v>168</v>
      </c>
      <c r="B1630" s="118">
        <v>11667</v>
      </c>
      <c r="C1630" s="117" t="s">
        <v>8077</v>
      </c>
      <c r="D1630" s="117" t="s">
        <v>8078</v>
      </c>
      <c r="E1630" s="117" t="s">
        <v>8079</v>
      </c>
      <c r="F1630" s="117" t="s">
        <v>171</v>
      </c>
      <c r="G1630" s="117" t="s">
        <v>8080</v>
      </c>
      <c r="H1630" s="117" t="s">
        <v>8081</v>
      </c>
      <c r="I1630" s="117" t="s">
        <v>8082</v>
      </c>
    </row>
    <row r="1631" spans="1:9" x14ac:dyDescent="0.25">
      <c r="A1631" s="117" t="s">
        <v>168</v>
      </c>
      <c r="B1631" s="118">
        <v>11668</v>
      </c>
      <c r="C1631" s="117" t="s">
        <v>8089</v>
      </c>
      <c r="D1631" s="117" t="s">
        <v>8090</v>
      </c>
      <c r="E1631" s="117" t="s">
        <v>8091</v>
      </c>
      <c r="F1631" s="117" t="s">
        <v>171</v>
      </c>
      <c r="G1631" s="117" t="s">
        <v>8092</v>
      </c>
      <c r="H1631" s="117" t="s">
        <v>8093</v>
      </c>
      <c r="I1631" s="117" t="s">
        <v>8094</v>
      </c>
    </row>
    <row r="1632" spans="1:9" x14ac:dyDescent="0.25">
      <c r="A1632" s="117" t="s">
        <v>168</v>
      </c>
      <c r="B1632" s="118">
        <v>11669</v>
      </c>
      <c r="C1632" s="117" t="s">
        <v>8095</v>
      </c>
      <c r="D1632" s="117" t="s">
        <v>9000</v>
      </c>
      <c r="E1632" s="117" t="s">
        <v>4633</v>
      </c>
      <c r="F1632" s="117" t="s">
        <v>171</v>
      </c>
      <c r="G1632" s="117" t="s">
        <v>4634</v>
      </c>
      <c r="H1632" s="117" t="s">
        <v>8096</v>
      </c>
      <c r="I1632" s="117" t="s">
        <v>8097</v>
      </c>
    </row>
    <row r="1633" spans="1:9" x14ac:dyDescent="0.25">
      <c r="A1633" s="117" t="s">
        <v>256</v>
      </c>
      <c r="B1633" s="118">
        <v>11670</v>
      </c>
      <c r="C1633" s="117" t="s">
        <v>8098</v>
      </c>
      <c r="D1633" s="117" t="s">
        <v>8881</v>
      </c>
      <c r="E1633" s="117" t="s">
        <v>3907</v>
      </c>
      <c r="F1633" s="117" t="s">
        <v>171</v>
      </c>
      <c r="G1633" s="117" t="s">
        <v>3908</v>
      </c>
      <c r="H1633" s="117" t="s">
        <v>8099</v>
      </c>
      <c r="I1633" s="117" t="s">
        <v>8100</v>
      </c>
    </row>
    <row r="1634" spans="1:9" x14ac:dyDescent="0.25">
      <c r="A1634" s="117" t="s">
        <v>168</v>
      </c>
      <c r="B1634" s="118">
        <v>11671</v>
      </c>
      <c r="C1634" s="117" t="s">
        <v>8101</v>
      </c>
      <c r="D1634" s="117" t="s">
        <v>8102</v>
      </c>
      <c r="E1634" s="117" t="s">
        <v>2126</v>
      </c>
      <c r="F1634" s="117" t="s">
        <v>171</v>
      </c>
      <c r="G1634" s="117" t="s">
        <v>5666</v>
      </c>
      <c r="H1634" s="117" t="s">
        <v>8103</v>
      </c>
      <c r="I1634" s="117" t="s">
        <v>8104</v>
      </c>
    </row>
    <row r="1635" spans="1:9" x14ac:dyDescent="0.25">
      <c r="A1635" s="117" t="s">
        <v>256</v>
      </c>
      <c r="B1635" s="118">
        <v>11672</v>
      </c>
      <c r="C1635" s="117" t="s">
        <v>8105</v>
      </c>
      <c r="D1635" s="117" t="s">
        <v>7157</v>
      </c>
      <c r="E1635" s="117" t="s">
        <v>2994</v>
      </c>
      <c r="F1635" s="117" t="s">
        <v>171</v>
      </c>
      <c r="G1635" s="117" t="s">
        <v>2995</v>
      </c>
      <c r="H1635" s="117" t="s">
        <v>2996</v>
      </c>
      <c r="I1635" s="117" t="s">
        <v>2997</v>
      </c>
    </row>
    <row r="1636" spans="1:9" x14ac:dyDescent="0.25">
      <c r="A1636" s="117" t="s">
        <v>256</v>
      </c>
      <c r="B1636" s="118">
        <v>11673</v>
      </c>
      <c r="C1636" s="117" t="s">
        <v>8106</v>
      </c>
      <c r="D1636" s="117" t="s">
        <v>8107</v>
      </c>
      <c r="E1636" s="117" t="s">
        <v>4594</v>
      </c>
      <c r="F1636" s="117" t="s">
        <v>171</v>
      </c>
      <c r="G1636" s="117" t="s">
        <v>6213</v>
      </c>
      <c r="H1636" s="117" t="s">
        <v>8108</v>
      </c>
      <c r="I1636" s="117" t="s">
        <v>8109</v>
      </c>
    </row>
    <row r="1637" spans="1:9" x14ac:dyDescent="0.25">
      <c r="A1637" s="117" t="s">
        <v>256</v>
      </c>
      <c r="B1637" s="118">
        <v>11674</v>
      </c>
      <c r="C1637" s="117" t="s">
        <v>8114</v>
      </c>
      <c r="D1637" s="117" t="s">
        <v>8115</v>
      </c>
      <c r="E1637" s="117" t="s">
        <v>1454</v>
      </c>
      <c r="F1637" s="117" t="s">
        <v>171</v>
      </c>
      <c r="G1637" s="117" t="s">
        <v>1740</v>
      </c>
      <c r="H1637" s="117" t="s">
        <v>8116</v>
      </c>
      <c r="I1637" s="117" t="s">
        <v>8117</v>
      </c>
    </row>
    <row r="1638" spans="1:9" x14ac:dyDescent="0.25">
      <c r="A1638" s="117" t="s">
        <v>168</v>
      </c>
      <c r="B1638" s="118">
        <v>11675</v>
      </c>
      <c r="C1638" s="117" t="s">
        <v>8119</v>
      </c>
      <c r="D1638" s="117" t="s">
        <v>8120</v>
      </c>
      <c r="E1638" s="117" t="s">
        <v>8121</v>
      </c>
      <c r="F1638" s="117" t="s">
        <v>171</v>
      </c>
      <c r="G1638" s="117" t="s">
        <v>216</v>
      </c>
      <c r="H1638" s="117" t="s">
        <v>8122</v>
      </c>
      <c r="I1638" s="117" t="s">
        <v>8123</v>
      </c>
    </row>
    <row r="1639" spans="1:9" x14ac:dyDescent="0.25">
      <c r="A1639" s="117" t="s">
        <v>168</v>
      </c>
      <c r="B1639" s="118">
        <v>11676</v>
      </c>
      <c r="C1639" s="117" t="s">
        <v>8124</v>
      </c>
      <c r="D1639" s="117" t="s">
        <v>8125</v>
      </c>
      <c r="E1639" s="117" t="s">
        <v>7868</v>
      </c>
      <c r="F1639" s="117" t="s">
        <v>171</v>
      </c>
      <c r="G1639" s="117" t="s">
        <v>7869</v>
      </c>
      <c r="H1639" s="117" t="s">
        <v>8507</v>
      </c>
      <c r="I1639" s="117" t="s">
        <v>8126</v>
      </c>
    </row>
    <row r="1640" spans="1:9" x14ac:dyDescent="0.25">
      <c r="A1640" s="117" t="s">
        <v>256</v>
      </c>
      <c r="B1640" s="118">
        <v>11677</v>
      </c>
      <c r="C1640" s="117" t="s">
        <v>8127</v>
      </c>
      <c r="D1640" s="117" t="s">
        <v>8128</v>
      </c>
      <c r="E1640" s="117" t="s">
        <v>2252</v>
      </c>
      <c r="F1640" s="117" t="s">
        <v>171</v>
      </c>
      <c r="G1640" s="117" t="s">
        <v>2253</v>
      </c>
      <c r="H1640" s="117" t="s">
        <v>8129</v>
      </c>
      <c r="I1640" s="117" t="s">
        <v>8130</v>
      </c>
    </row>
    <row r="1641" spans="1:9" x14ac:dyDescent="0.25">
      <c r="A1641" s="117" t="s">
        <v>168</v>
      </c>
      <c r="B1641" s="118">
        <v>11678</v>
      </c>
      <c r="C1641" s="117" t="s">
        <v>8138</v>
      </c>
      <c r="D1641" s="117" t="s">
        <v>8139</v>
      </c>
      <c r="E1641" s="117" t="s">
        <v>4929</v>
      </c>
      <c r="F1641" s="117" t="s">
        <v>171</v>
      </c>
      <c r="G1641" s="117" t="s">
        <v>4930</v>
      </c>
      <c r="H1641" s="117" t="s">
        <v>8140</v>
      </c>
      <c r="I1641" s="117" t="s">
        <v>8141</v>
      </c>
    </row>
    <row r="1642" spans="1:9" x14ac:dyDescent="0.25">
      <c r="A1642" s="117" t="s">
        <v>168</v>
      </c>
      <c r="B1642" s="118">
        <v>11679</v>
      </c>
      <c r="C1642" s="117" t="s">
        <v>8142</v>
      </c>
      <c r="D1642" s="117" t="s">
        <v>8143</v>
      </c>
      <c r="E1642" s="117" t="s">
        <v>8144</v>
      </c>
      <c r="F1642" s="117" t="s">
        <v>171</v>
      </c>
      <c r="G1642" s="117" t="s">
        <v>8145</v>
      </c>
      <c r="H1642" s="117" t="s">
        <v>8146</v>
      </c>
      <c r="I1642" s="117" t="s">
        <v>8147</v>
      </c>
    </row>
    <row r="1643" spans="1:9" x14ac:dyDescent="0.25">
      <c r="A1643" s="117" t="s">
        <v>168</v>
      </c>
      <c r="B1643" s="118">
        <v>11680</v>
      </c>
      <c r="C1643" s="117" t="s">
        <v>8148</v>
      </c>
      <c r="D1643" s="117" t="s">
        <v>8149</v>
      </c>
      <c r="E1643" s="117" t="s">
        <v>8150</v>
      </c>
      <c r="F1643" s="117" t="s">
        <v>171</v>
      </c>
      <c r="G1643" s="117" t="s">
        <v>8151</v>
      </c>
      <c r="H1643" s="117" t="s">
        <v>8152</v>
      </c>
      <c r="I1643" s="117" t="s">
        <v>8153</v>
      </c>
    </row>
    <row r="1644" spans="1:9" x14ac:dyDescent="0.25">
      <c r="A1644" s="117" t="s">
        <v>168</v>
      </c>
      <c r="B1644" s="118">
        <v>11681</v>
      </c>
      <c r="C1644" s="117" t="s">
        <v>8154</v>
      </c>
      <c r="D1644" s="117" t="s">
        <v>8155</v>
      </c>
      <c r="E1644" s="117" t="s">
        <v>6389</v>
      </c>
      <c r="F1644" s="117" t="s">
        <v>171</v>
      </c>
      <c r="G1644" s="117" t="s">
        <v>6390</v>
      </c>
      <c r="H1644" s="117" t="s">
        <v>8156</v>
      </c>
      <c r="I1644" s="117" t="s">
        <v>8157</v>
      </c>
    </row>
    <row r="1645" spans="1:9" x14ac:dyDescent="0.25">
      <c r="A1645" s="117" t="s">
        <v>256</v>
      </c>
      <c r="B1645" s="118">
        <v>11682</v>
      </c>
      <c r="C1645" s="117" t="s">
        <v>8160</v>
      </c>
      <c r="D1645" s="117" t="s">
        <v>8161</v>
      </c>
      <c r="E1645" s="117" t="s">
        <v>8162</v>
      </c>
      <c r="F1645" s="117" t="s">
        <v>171</v>
      </c>
      <c r="G1645" s="117" t="s">
        <v>8163</v>
      </c>
      <c r="H1645" s="117" t="s">
        <v>8164</v>
      </c>
      <c r="I1645" s="117" t="s">
        <v>8165</v>
      </c>
    </row>
    <row r="1646" spans="1:9" x14ac:dyDescent="0.25">
      <c r="A1646" s="117" t="s">
        <v>168</v>
      </c>
      <c r="B1646" s="118">
        <v>11683</v>
      </c>
      <c r="C1646" s="117" t="s">
        <v>8166</v>
      </c>
      <c r="D1646" s="117" t="s">
        <v>8167</v>
      </c>
      <c r="E1646" s="117" t="s">
        <v>321</v>
      </c>
      <c r="F1646" s="117" t="s">
        <v>171</v>
      </c>
      <c r="G1646" s="117" t="s">
        <v>216</v>
      </c>
      <c r="H1646" s="117" t="s">
        <v>8168</v>
      </c>
      <c r="I1646" s="117" t="s">
        <v>8169</v>
      </c>
    </row>
    <row r="1647" spans="1:9" x14ac:dyDescent="0.25">
      <c r="A1647" s="117" t="s">
        <v>256</v>
      </c>
      <c r="B1647" s="118">
        <v>11684</v>
      </c>
      <c r="C1647" s="117" t="s">
        <v>8170</v>
      </c>
      <c r="D1647" s="117" t="s">
        <v>8171</v>
      </c>
      <c r="E1647" s="117" t="s">
        <v>524</v>
      </c>
      <c r="F1647" s="117" t="s">
        <v>171</v>
      </c>
      <c r="G1647" s="117" t="s">
        <v>1720</v>
      </c>
      <c r="H1647" s="117" t="s">
        <v>8172</v>
      </c>
      <c r="I1647" s="117" t="s">
        <v>8173</v>
      </c>
    </row>
    <row r="1648" spans="1:9" x14ac:dyDescent="0.25">
      <c r="A1648" s="117" t="s">
        <v>256</v>
      </c>
      <c r="B1648" s="118">
        <v>11685</v>
      </c>
      <c r="C1648" s="117" t="s">
        <v>8174</v>
      </c>
      <c r="D1648" s="117" t="s">
        <v>8175</v>
      </c>
      <c r="E1648" s="117" t="s">
        <v>8176</v>
      </c>
      <c r="F1648" s="117" t="s">
        <v>171</v>
      </c>
      <c r="G1648" s="117" t="s">
        <v>8177</v>
      </c>
      <c r="H1648" s="117" t="s">
        <v>8178</v>
      </c>
      <c r="I1648" s="117" t="s">
        <v>8179</v>
      </c>
    </row>
    <row r="1649" spans="1:9" x14ac:dyDescent="0.25">
      <c r="A1649" s="117" t="s">
        <v>256</v>
      </c>
      <c r="B1649" s="118">
        <v>11686</v>
      </c>
      <c r="C1649" s="117" t="s">
        <v>8180</v>
      </c>
      <c r="D1649" s="117" t="s">
        <v>8181</v>
      </c>
      <c r="E1649" s="117" t="s">
        <v>1847</v>
      </c>
      <c r="F1649" s="117" t="s">
        <v>171</v>
      </c>
      <c r="G1649" s="117" t="s">
        <v>1848</v>
      </c>
      <c r="H1649" s="117" t="s">
        <v>8182</v>
      </c>
      <c r="I1649" s="117" t="s">
        <v>8183</v>
      </c>
    </row>
    <row r="1650" spans="1:9" x14ac:dyDescent="0.25">
      <c r="A1650" s="117" t="s">
        <v>168</v>
      </c>
      <c r="B1650" s="118">
        <v>11687</v>
      </c>
      <c r="C1650" s="117" t="s">
        <v>8187</v>
      </c>
      <c r="D1650" s="117" t="s">
        <v>8188</v>
      </c>
      <c r="E1650" s="117" t="s">
        <v>8011</v>
      </c>
      <c r="F1650" s="117" t="s">
        <v>375</v>
      </c>
      <c r="G1650" s="117" t="s">
        <v>8189</v>
      </c>
      <c r="H1650" s="117" t="s">
        <v>8190</v>
      </c>
      <c r="I1650" s="117" t="s">
        <v>8191</v>
      </c>
    </row>
    <row r="1651" spans="1:9" x14ac:dyDescent="0.25">
      <c r="A1651" s="117" t="s">
        <v>256</v>
      </c>
      <c r="B1651" s="118">
        <v>11688</v>
      </c>
      <c r="C1651" s="117" t="s">
        <v>3569</v>
      </c>
      <c r="D1651" s="117" t="s">
        <v>8192</v>
      </c>
      <c r="E1651" s="117" t="s">
        <v>743</v>
      </c>
      <c r="F1651" s="117" t="s">
        <v>171</v>
      </c>
      <c r="G1651" s="117" t="s">
        <v>744</v>
      </c>
      <c r="H1651" s="117" t="s">
        <v>8193</v>
      </c>
      <c r="I1651" s="117" t="s">
        <v>3571</v>
      </c>
    </row>
    <row r="1652" spans="1:9" x14ac:dyDescent="0.25">
      <c r="A1652" s="117" t="s">
        <v>256</v>
      </c>
      <c r="B1652" s="118">
        <v>11689</v>
      </c>
      <c r="C1652" s="117" t="s">
        <v>8194</v>
      </c>
      <c r="D1652" s="117" t="s">
        <v>8195</v>
      </c>
      <c r="E1652" s="117" t="s">
        <v>1600</v>
      </c>
      <c r="F1652" s="117" t="s">
        <v>171</v>
      </c>
      <c r="G1652" s="117" t="s">
        <v>2074</v>
      </c>
      <c r="H1652" s="117" t="s">
        <v>8196</v>
      </c>
      <c r="I1652" s="117" t="s">
        <v>8197</v>
      </c>
    </row>
    <row r="1653" spans="1:9" x14ac:dyDescent="0.25">
      <c r="A1653" s="117" t="s">
        <v>168</v>
      </c>
      <c r="B1653" s="118">
        <v>11690</v>
      </c>
      <c r="C1653" s="117" t="s">
        <v>9001</v>
      </c>
      <c r="D1653" s="117" t="s">
        <v>8198</v>
      </c>
      <c r="E1653" s="117" t="s">
        <v>8199</v>
      </c>
      <c r="F1653" s="117" t="s">
        <v>171</v>
      </c>
      <c r="G1653" s="117" t="s">
        <v>8200</v>
      </c>
      <c r="H1653" s="117" t="s">
        <v>8201</v>
      </c>
      <c r="I1653" s="117" t="s">
        <v>8202</v>
      </c>
    </row>
    <row r="1654" spans="1:9" x14ac:dyDescent="0.25">
      <c r="A1654" s="117" t="s">
        <v>256</v>
      </c>
      <c r="B1654" s="118">
        <v>11691</v>
      </c>
      <c r="C1654" s="117" t="s">
        <v>8203</v>
      </c>
      <c r="D1654" s="117" t="s">
        <v>8204</v>
      </c>
      <c r="E1654" s="117" t="s">
        <v>1763</v>
      </c>
      <c r="F1654" s="117" t="s">
        <v>171</v>
      </c>
      <c r="G1654" s="117" t="s">
        <v>1764</v>
      </c>
      <c r="H1654" s="117" t="s">
        <v>8205</v>
      </c>
      <c r="I1654" s="117" t="s">
        <v>8206</v>
      </c>
    </row>
    <row r="1655" spans="1:9" x14ac:dyDescent="0.25">
      <c r="A1655" s="117" t="s">
        <v>256</v>
      </c>
      <c r="B1655" s="118">
        <v>11692</v>
      </c>
      <c r="C1655" s="117" t="s">
        <v>8207</v>
      </c>
      <c r="D1655" s="117" t="s">
        <v>8208</v>
      </c>
      <c r="E1655" s="117" t="s">
        <v>2352</v>
      </c>
      <c r="F1655" s="117" t="s">
        <v>171</v>
      </c>
      <c r="G1655" s="117" t="s">
        <v>2353</v>
      </c>
      <c r="H1655" s="117" t="s">
        <v>8209</v>
      </c>
      <c r="I1655" s="117" t="s">
        <v>8210</v>
      </c>
    </row>
    <row r="1656" spans="1:9" x14ac:dyDescent="0.25">
      <c r="A1656" s="117" t="s">
        <v>256</v>
      </c>
      <c r="B1656" s="118">
        <v>11693</v>
      </c>
      <c r="C1656" s="117" t="s">
        <v>8211</v>
      </c>
      <c r="D1656" s="117" t="s">
        <v>8212</v>
      </c>
      <c r="E1656" s="117" t="s">
        <v>8213</v>
      </c>
      <c r="F1656" s="117" t="s">
        <v>171</v>
      </c>
      <c r="G1656" s="117" t="s">
        <v>8214</v>
      </c>
      <c r="H1656" s="117" t="s">
        <v>8215</v>
      </c>
      <c r="I1656" s="117" t="s">
        <v>8216</v>
      </c>
    </row>
    <row r="1657" spans="1:9" x14ac:dyDescent="0.25">
      <c r="A1657" s="117" t="s">
        <v>168</v>
      </c>
      <c r="B1657" s="118">
        <v>11694</v>
      </c>
      <c r="C1657" s="117" t="s">
        <v>8217</v>
      </c>
      <c r="D1657" s="117" t="s">
        <v>8218</v>
      </c>
      <c r="E1657" s="117" t="s">
        <v>8219</v>
      </c>
      <c r="F1657" s="117" t="s">
        <v>171</v>
      </c>
      <c r="G1657" s="117" t="s">
        <v>8220</v>
      </c>
      <c r="H1657" s="117" t="s">
        <v>8221</v>
      </c>
      <c r="I1657" s="117" t="s">
        <v>8222</v>
      </c>
    </row>
    <row r="1658" spans="1:9" x14ac:dyDescent="0.25">
      <c r="A1658" s="117" t="s">
        <v>256</v>
      </c>
      <c r="B1658" s="118">
        <v>11695</v>
      </c>
      <c r="C1658" s="117" t="s">
        <v>8223</v>
      </c>
      <c r="D1658" s="117" t="s">
        <v>8224</v>
      </c>
      <c r="E1658" s="117" t="s">
        <v>825</v>
      </c>
      <c r="F1658" s="117" t="s">
        <v>171</v>
      </c>
      <c r="G1658" s="117" t="s">
        <v>1414</v>
      </c>
      <c r="H1658" s="117" t="s">
        <v>8225</v>
      </c>
      <c r="I1658" s="117" t="s">
        <v>8226</v>
      </c>
    </row>
    <row r="1659" spans="1:9" x14ac:dyDescent="0.25">
      <c r="A1659" s="117" t="s">
        <v>168</v>
      </c>
      <c r="B1659" s="118">
        <v>11696</v>
      </c>
      <c r="C1659" s="117" t="s">
        <v>8227</v>
      </c>
      <c r="D1659" s="117" t="s">
        <v>8228</v>
      </c>
      <c r="E1659" s="117" t="s">
        <v>3048</v>
      </c>
      <c r="F1659" s="117" t="s">
        <v>171</v>
      </c>
      <c r="G1659" s="117" t="s">
        <v>5100</v>
      </c>
      <c r="H1659" s="117" t="s">
        <v>8229</v>
      </c>
      <c r="I1659" s="117" t="s">
        <v>8230</v>
      </c>
    </row>
    <row r="1660" spans="1:9" x14ac:dyDescent="0.25">
      <c r="A1660" s="117" t="s">
        <v>168</v>
      </c>
      <c r="B1660" s="118">
        <v>11697</v>
      </c>
      <c r="C1660" s="117" t="s">
        <v>8231</v>
      </c>
      <c r="D1660" s="117" t="s">
        <v>8232</v>
      </c>
      <c r="E1660" s="117" t="s">
        <v>8233</v>
      </c>
      <c r="F1660" s="117" t="s">
        <v>171</v>
      </c>
      <c r="G1660" s="117" t="s">
        <v>8234</v>
      </c>
      <c r="H1660" s="117" t="s">
        <v>8235</v>
      </c>
      <c r="I1660" s="117" t="s">
        <v>8236</v>
      </c>
    </row>
    <row r="1661" spans="1:9" x14ac:dyDescent="0.25">
      <c r="A1661" s="117" t="s">
        <v>168</v>
      </c>
      <c r="B1661" s="118">
        <v>11698</v>
      </c>
      <c r="C1661" s="117" t="s">
        <v>8241</v>
      </c>
      <c r="D1661" s="117" t="s">
        <v>8242</v>
      </c>
      <c r="E1661" s="117" t="s">
        <v>8243</v>
      </c>
      <c r="F1661" s="117" t="s">
        <v>171</v>
      </c>
      <c r="G1661" s="117" t="s">
        <v>8244</v>
      </c>
      <c r="H1661" s="117" t="s">
        <v>8245</v>
      </c>
      <c r="I1661" s="117" t="s">
        <v>8246</v>
      </c>
    </row>
    <row r="1662" spans="1:9" x14ac:dyDescent="0.25">
      <c r="A1662" s="117" t="s">
        <v>168</v>
      </c>
      <c r="B1662" s="118">
        <v>11699</v>
      </c>
      <c r="C1662" s="117" t="s">
        <v>8247</v>
      </c>
      <c r="D1662" s="117" t="s">
        <v>8248</v>
      </c>
      <c r="E1662" s="117" t="s">
        <v>2751</v>
      </c>
      <c r="F1662" s="117" t="s">
        <v>171</v>
      </c>
      <c r="G1662" s="117" t="s">
        <v>970</v>
      </c>
      <c r="H1662" s="117" t="s">
        <v>8249</v>
      </c>
      <c r="I1662" s="117" t="s">
        <v>8250</v>
      </c>
    </row>
    <row r="1663" spans="1:9" x14ac:dyDescent="0.25">
      <c r="A1663" s="117" t="s">
        <v>168</v>
      </c>
      <c r="B1663" s="118">
        <v>11700</v>
      </c>
      <c r="C1663" s="117" t="s">
        <v>8251</v>
      </c>
      <c r="D1663" s="117" t="s">
        <v>8252</v>
      </c>
      <c r="E1663" s="117" t="s">
        <v>3993</v>
      </c>
      <c r="F1663" s="117" t="s">
        <v>171</v>
      </c>
      <c r="G1663" s="117" t="s">
        <v>3994</v>
      </c>
      <c r="H1663" s="117" t="s">
        <v>8253</v>
      </c>
      <c r="I1663" s="117" t="s">
        <v>8254</v>
      </c>
    </row>
    <row r="1664" spans="1:9" x14ac:dyDescent="0.25">
      <c r="A1664" s="117" t="s">
        <v>256</v>
      </c>
      <c r="B1664" s="118">
        <v>11701</v>
      </c>
      <c r="C1664" s="117" t="s">
        <v>8255</v>
      </c>
      <c r="D1664" s="117" t="s">
        <v>8256</v>
      </c>
      <c r="E1664" s="117" t="s">
        <v>7319</v>
      </c>
      <c r="F1664" s="117" t="s">
        <v>171</v>
      </c>
      <c r="G1664" s="117" t="s">
        <v>7320</v>
      </c>
      <c r="H1664" s="117" t="s">
        <v>9106</v>
      </c>
      <c r="I1664" s="117" t="s">
        <v>8257</v>
      </c>
    </row>
    <row r="1665" spans="1:9" x14ac:dyDescent="0.25">
      <c r="A1665" s="117" t="s">
        <v>168</v>
      </c>
      <c r="B1665" s="118">
        <v>11702</v>
      </c>
      <c r="C1665" s="117" t="s">
        <v>8258</v>
      </c>
      <c r="D1665" s="117" t="s">
        <v>8259</v>
      </c>
      <c r="E1665" s="117" t="s">
        <v>4261</v>
      </c>
      <c r="F1665" s="117" t="s">
        <v>171</v>
      </c>
      <c r="G1665" s="117" t="s">
        <v>4262</v>
      </c>
      <c r="H1665" s="117" t="s">
        <v>8260</v>
      </c>
      <c r="I1665" s="117" t="s">
        <v>8261</v>
      </c>
    </row>
    <row r="1666" spans="1:9" x14ac:dyDescent="0.25">
      <c r="A1666" s="117" t="s">
        <v>256</v>
      </c>
      <c r="B1666" s="118">
        <v>11703</v>
      </c>
      <c r="C1666" s="117" t="s">
        <v>8402</v>
      </c>
      <c r="D1666" s="117" t="s">
        <v>8262</v>
      </c>
      <c r="E1666" s="117" t="s">
        <v>1554</v>
      </c>
      <c r="F1666" s="117" t="s">
        <v>171</v>
      </c>
      <c r="G1666" s="117" t="s">
        <v>1555</v>
      </c>
      <c r="H1666" s="117" t="s">
        <v>8263</v>
      </c>
      <c r="I1666" s="117" t="s">
        <v>8264</v>
      </c>
    </row>
    <row r="1667" spans="1:9" x14ac:dyDescent="0.25">
      <c r="A1667" s="117" t="s">
        <v>168</v>
      </c>
      <c r="B1667" s="118">
        <v>11704</v>
      </c>
      <c r="C1667" s="117" t="s">
        <v>8265</v>
      </c>
      <c r="D1667" s="117" t="s">
        <v>8266</v>
      </c>
      <c r="E1667" s="117" t="s">
        <v>4723</v>
      </c>
      <c r="F1667" s="117" t="s">
        <v>171</v>
      </c>
      <c r="G1667" s="117" t="s">
        <v>8267</v>
      </c>
      <c r="H1667" s="117" t="s">
        <v>8268</v>
      </c>
      <c r="I1667" s="117" t="s">
        <v>8269</v>
      </c>
    </row>
    <row r="1668" spans="1:9" x14ac:dyDescent="0.25">
      <c r="A1668" s="117" t="s">
        <v>168</v>
      </c>
      <c r="B1668" s="118">
        <v>11705</v>
      </c>
      <c r="C1668" s="117" t="s">
        <v>8756</v>
      </c>
      <c r="D1668" s="117" t="s">
        <v>8270</v>
      </c>
      <c r="E1668" s="117" t="s">
        <v>8271</v>
      </c>
      <c r="F1668" s="117" t="s">
        <v>171</v>
      </c>
      <c r="G1668" s="117" t="s">
        <v>8272</v>
      </c>
      <c r="H1668" s="117" t="s">
        <v>8273</v>
      </c>
      <c r="I1668" s="117" t="s">
        <v>8274</v>
      </c>
    </row>
    <row r="1669" spans="1:9" x14ac:dyDescent="0.25">
      <c r="A1669" s="117" t="s">
        <v>168</v>
      </c>
      <c r="B1669" s="118">
        <v>11706</v>
      </c>
      <c r="C1669" s="117" t="s">
        <v>8275</v>
      </c>
      <c r="D1669" s="117" t="s">
        <v>8276</v>
      </c>
      <c r="E1669" s="117" t="s">
        <v>2551</v>
      </c>
      <c r="F1669" s="117" t="s">
        <v>171</v>
      </c>
      <c r="G1669" s="117" t="s">
        <v>8277</v>
      </c>
      <c r="H1669" s="117" t="s">
        <v>8278</v>
      </c>
      <c r="I1669" s="117" t="s">
        <v>8279</v>
      </c>
    </row>
    <row r="1670" spans="1:9" x14ac:dyDescent="0.25">
      <c r="A1670" s="117" t="s">
        <v>256</v>
      </c>
      <c r="B1670" s="118">
        <v>11707</v>
      </c>
      <c r="C1670" s="117" t="s">
        <v>8280</v>
      </c>
      <c r="D1670" s="117" t="s">
        <v>8281</v>
      </c>
      <c r="E1670" s="117" t="s">
        <v>8282</v>
      </c>
      <c r="F1670" s="117" t="s">
        <v>655</v>
      </c>
      <c r="G1670" s="117" t="s">
        <v>8283</v>
      </c>
      <c r="H1670" s="117" t="s">
        <v>8284</v>
      </c>
      <c r="I1670" s="117" t="s">
        <v>8285</v>
      </c>
    </row>
    <row r="1671" spans="1:9" x14ac:dyDescent="0.25">
      <c r="A1671" s="117" t="s">
        <v>168</v>
      </c>
      <c r="B1671" s="118">
        <v>11708</v>
      </c>
      <c r="C1671" s="117" t="s">
        <v>8286</v>
      </c>
      <c r="D1671" s="117" t="s">
        <v>8287</v>
      </c>
      <c r="E1671" s="117" t="s">
        <v>8288</v>
      </c>
      <c r="F1671" s="117" t="s">
        <v>171</v>
      </c>
      <c r="G1671" s="117" t="s">
        <v>589</v>
      </c>
      <c r="H1671" s="117" t="s">
        <v>8289</v>
      </c>
      <c r="I1671" s="117" t="s">
        <v>8290</v>
      </c>
    </row>
    <row r="1672" spans="1:9" x14ac:dyDescent="0.25">
      <c r="A1672" s="117" t="s">
        <v>168</v>
      </c>
      <c r="B1672" s="118">
        <v>11709</v>
      </c>
      <c r="C1672" s="117" t="s">
        <v>8291</v>
      </c>
      <c r="D1672" s="117" t="s">
        <v>8292</v>
      </c>
      <c r="E1672" s="117" t="s">
        <v>1076</v>
      </c>
      <c r="F1672" s="117" t="s">
        <v>171</v>
      </c>
      <c r="G1672" s="117" t="s">
        <v>1077</v>
      </c>
      <c r="H1672" s="117" t="s">
        <v>8293</v>
      </c>
      <c r="I1672" s="117" t="s">
        <v>8294</v>
      </c>
    </row>
    <row r="1673" spans="1:9" x14ac:dyDescent="0.25">
      <c r="A1673" s="117" t="s">
        <v>168</v>
      </c>
      <c r="B1673" s="118">
        <v>11710</v>
      </c>
      <c r="C1673" s="117" t="s">
        <v>8295</v>
      </c>
      <c r="D1673" s="117" t="s">
        <v>8296</v>
      </c>
      <c r="E1673" s="117" t="s">
        <v>8297</v>
      </c>
      <c r="F1673" s="117" t="s">
        <v>171</v>
      </c>
      <c r="G1673" s="117" t="s">
        <v>8298</v>
      </c>
      <c r="H1673" s="117" t="s">
        <v>8299</v>
      </c>
      <c r="I1673" s="117" t="s">
        <v>8300</v>
      </c>
    </row>
    <row r="1674" spans="1:9" x14ac:dyDescent="0.25">
      <c r="A1674" s="117" t="s">
        <v>168</v>
      </c>
      <c r="B1674" s="118">
        <v>11711</v>
      </c>
      <c r="C1674" s="117" t="s">
        <v>8301</v>
      </c>
      <c r="D1674" s="117" t="s">
        <v>8302</v>
      </c>
      <c r="E1674" s="117" t="s">
        <v>8303</v>
      </c>
      <c r="F1674" s="117" t="s">
        <v>171</v>
      </c>
      <c r="G1674" s="117" t="s">
        <v>8304</v>
      </c>
      <c r="H1674" s="117" t="s">
        <v>8305</v>
      </c>
      <c r="I1674" s="117" t="s">
        <v>8306</v>
      </c>
    </row>
    <row r="1675" spans="1:9" x14ac:dyDescent="0.25">
      <c r="A1675" s="117" t="s">
        <v>256</v>
      </c>
      <c r="B1675" s="118">
        <v>11712</v>
      </c>
      <c r="C1675" s="117" t="s">
        <v>8307</v>
      </c>
      <c r="D1675" s="117" t="s">
        <v>8308</v>
      </c>
      <c r="E1675" s="117" t="s">
        <v>1424</v>
      </c>
      <c r="F1675" s="117" t="s">
        <v>171</v>
      </c>
      <c r="G1675" s="117" t="s">
        <v>577</v>
      </c>
      <c r="H1675" s="117" t="s">
        <v>8309</v>
      </c>
      <c r="I1675" s="117" t="s">
        <v>8310</v>
      </c>
    </row>
    <row r="1676" spans="1:9" x14ac:dyDescent="0.25">
      <c r="A1676" s="117" t="s">
        <v>256</v>
      </c>
      <c r="B1676" s="118">
        <v>11713</v>
      </c>
      <c r="C1676" s="117" t="s">
        <v>8312</v>
      </c>
      <c r="D1676" s="117" t="s">
        <v>8313</v>
      </c>
      <c r="E1676" s="117" t="s">
        <v>2097</v>
      </c>
      <c r="F1676" s="117" t="s">
        <v>171</v>
      </c>
      <c r="G1676" s="117" t="s">
        <v>2098</v>
      </c>
      <c r="H1676" s="117" t="s">
        <v>8314</v>
      </c>
      <c r="I1676" s="117" t="s">
        <v>8315</v>
      </c>
    </row>
    <row r="1677" spans="1:9" x14ac:dyDescent="0.25">
      <c r="A1677" s="117" t="s">
        <v>256</v>
      </c>
      <c r="B1677" s="118">
        <v>11714</v>
      </c>
      <c r="C1677" s="117" t="s">
        <v>8311</v>
      </c>
      <c r="D1677" s="117" t="s">
        <v>12</v>
      </c>
      <c r="E1677" s="117" t="s">
        <v>8316</v>
      </c>
      <c r="F1677" s="117" t="s">
        <v>171</v>
      </c>
      <c r="G1677" s="117" t="s">
        <v>1560</v>
      </c>
      <c r="H1677" s="117" t="s">
        <v>8317</v>
      </c>
      <c r="I1677" s="117" t="s">
        <v>8318</v>
      </c>
    </row>
    <row r="1678" spans="1:9" x14ac:dyDescent="0.25">
      <c r="A1678" s="117" t="s">
        <v>168</v>
      </c>
      <c r="B1678" s="118">
        <v>11715</v>
      </c>
      <c r="C1678" s="117" t="s">
        <v>8340</v>
      </c>
      <c r="D1678" s="117" t="s">
        <v>8319</v>
      </c>
      <c r="E1678" s="117" t="s">
        <v>2947</v>
      </c>
      <c r="F1678" s="117" t="s">
        <v>171</v>
      </c>
      <c r="G1678" s="117" t="s">
        <v>8320</v>
      </c>
      <c r="H1678" s="117" t="s">
        <v>8321</v>
      </c>
      <c r="I1678" s="117" t="s">
        <v>8322</v>
      </c>
    </row>
    <row r="1679" spans="1:9" x14ac:dyDescent="0.25">
      <c r="A1679" s="117" t="s">
        <v>256</v>
      </c>
      <c r="B1679" s="118">
        <v>11716</v>
      </c>
      <c r="C1679" s="117" t="s">
        <v>8323</v>
      </c>
      <c r="D1679" s="117" t="s">
        <v>8324</v>
      </c>
      <c r="E1679" s="117" t="s">
        <v>8325</v>
      </c>
      <c r="F1679" s="117" t="s">
        <v>171</v>
      </c>
      <c r="G1679" s="117" t="s">
        <v>8326</v>
      </c>
      <c r="H1679" s="117" t="s">
        <v>8327</v>
      </c>
      <c r="I1679" s="117" t="s">
        <v>8328</v>
      </c>
    </row>
    <row r="1680" spans="1:9" x14ac:dyDescent="0.25">
      <c r="A1680" s="117" t="s">
        <v>168</v>
      </c>
      <c r="B1680" s="118">
        <v>11717</v>
      </c>
      <c r="C1680" s="117" t="s">
        <v>8329</v>
      </c>
      <c r="D1680" s="117" t="s">
        <v>8330</v>
      </c>
      <c r="E1680" s="117" t="s">
        <v>8331</v>
      </c>
      <c r="F1680" s="117" t="s">
        <v>171</v>
      </c>
      <c r="G1680" s="117" t="s">
        <v>8332</v>
      </c>
      <c r="H1680" s="117" t="s">
        <v>8333</v>
      </c>
      <c r="I1680" s="117" t="s">
        <v>8334</v>
      </c>
    </row>
    <row r="1681" spans="1:9" x14ac:dyDescent="0.25">
      <c r="A1681" s="117" t="s">
        <v>256</v>
      </c>
      <c r="B1681" s="118">
        <v>11718</v>
      </c>
      <c r="C1681" s="117" t="s">
        <v>8335</v>
      </c>
      <c r="D1681" s="117" t="s">
        <v>8336</v>
      </c>
      <c r="E1681" s="117" t="s">
        <v>6857</v>
      </c>
      <c r="F1681" s="117" t="s">
        <v>171</v>
      </c>
      <c r="G1681" s="117" t="s">
        <v>6858</v>
      </c>
      <c r="H1681" s="117" t="s">
        <v>8337</v>
      </c>
      <c r="I1681" s="117" t="s">
        <v>8338</v>
      </c>
    </row>
    <row r="1682" spans="1:9" x14ac:dyDescent="0.25">
      <c r="A1682" s="117" t="s">
        <v>256</v>
      </c>
      <c r="B1682" s="118">
        <v>11719</v>
      </c>
      <c r="C1682" s="117" t="s">
        <v>8346</v>
      </c>
      <c r="D1682" s="117" t="s">
        <v>8347</v>
      </c>
      <c r="E1682" s="117" t="s">
        <v>5095</v>
      </c>
      <c r="F1682" s="117" t="s">
        <v>171</v>
      </c>
      <c r="G1682" s="117" t="s">
        <v>5096</v>
      </c>
      <c r="H1682" s="117" t="s">
        <v>8348</v>
      </c>
      <c r="I1682" s="117" t="s">
        <v>8349</v>
      </c>
    </row>
    <row r="1683" spans="1:9" x14ac:dyDescent="0.25">
      <c r="A1683" s="117" t="s">
        <v>256</v>
      </c>
      <c r="B1683" s="118">
        <v>11720</v>
      </c>
      <c r="C1683" s="117" t="s">
        <v>8350</v>
      </c>
      <c r="D1683" s="117" t="s">
        <v>8351</v>
      </c>
      <c r="E1683" s="117" t="s">
        <v>1532</v>
      </c>
      <c r="F1683" s="117" t="s">
        <v>171</v>
      </c>
      <c r="G1683" s="117" t="s">
        <v>8352</v>
      </c>
      <c r="H1683" s="117" t="s">
        <v>8353</v>
      </c>
      <c r="I1683" s="117" t="s">
        <v>8354</v>
      </c>
    </row>
    <row r="1684" spans="1:9" x14ac:dyDescent="0.25">
      <c r="A1684" s="117" t="s">
        <v>168</v>
      </c>
      <c r="B1684" s="118">
        <v>11721</v>
      </c>
      <c r="C1684" s="117" t="s">
        <v>8341</v>
      </c>
      <c r="D1684" s="117" t="s">
        <v>8342</v>
      </c>
      <c r="E1684" s="117" t="s">
        <v>4163</v>
      </c>
      <c r="F1684" s="117" t="s">
        <v>171</v>
      </c>
      <c r="G1684" s="117" t="s">
        <v>277</v>
      </c>
      <c r="H1684" s="117" t="s">
        <v>8856</v>
      </c>
      <c r="I1684" s="117" t="s">
        <v>8343</v>
      </c>
    </row>
    <row r="1685" spans="1:9" x14ac:dyDescent="0.25">
      <c r="A1685" s="117" t="s">
        <v>168</v>
      </c>
      <c r="B1685" s="118">
        <v>11722</v>
      </c>
      <c r="C1685" s="117" t="s">
        <v>8358</v>
      </c>
      <c r="D1685" s="117" t="s">
        <v>8359</v>
      </c>
      <c r="E1685" s="117" t="s">
        <v>626</v>
      </c>
      <c r="F1685" s="117" t="s">
        <v>171</v>
      </c>
      <c r="G1685" s="117" t="s">
        <v>627</v>
      </c>
      <c r="H1685" s="117" t="s">
        <v>8360</v>
      </c>
      <c r="I1685" s="117" t="s">
        <v>8361</v>
      </c>
    </row>
    <row r="1686" spans="1:9" x14ac:dyDescent="0.25">
      <c r="A1686" s="117" t="s">
        <v>256</v>
      </c>
      <c r="B1686" s="118">
        <v>11723</v>
      </c>
      <c r="C1686" s="117" t="s">
        <v>8508</v>
      </c>
      <c r="D1686" s="117" t="s">
        <v>8362</v>
      </c>
      <c r="E1686" s="117" t="s">
        <v>1763</v>
      </c>
      <c r="F1686" s="117" t="s">
        <v>171</v>
      </c>
      <c r="G1686" s="117" t="s">
        <v>1764</v>
      </c>
      <c r="H1686" s="117" t="s">
        <v>8363</v>
      </c>
      <c r="I1686" s="117" t="s">
        <v>8364</v>
      </c>
    </row>
    <row r="1687" spans="1:9" x14ac:dyDescent="0.25">
      <c r="A1687" s="117" t="s">
        <v>256</v>
      </c>
      <c r="B1687" s="118">
        <v>11724</v>
      </c>
      <c r="C1687" s="117" t="s">
        <v>8365</v>
      </c>
      <c r="D1687" s="117" t="s">
        <v>8366</v>
      </c>
      <c r="E1687" s="117" t="s">
        <v>1686</v>
      </c>
      <c r="F1687" s="117" t="s">
        <v>171</v>
      </c>
      <c r="G1687" s="117" t="s">
        <v>8367</v>
      </c>
      <c r="H1687" s="117" t="s">
        <v>8368</v>
      </c>
      <c r="I1687" s="117" t="s">
        <v>8369</v>
      </c>
    </row>
    <row r="1688" spans="1:9" x14ac:dyDescent="0.25">
      <c r="A1688" s="117" t="s">
        <v>168</v>
      </c>
      <c r="B1688" s="118">
        <v>11725</v>
      </c>
      <c r="C1688" s="117" t="s">
        <v>8370</v>
      </c>
      <c r="D1688" s="117" t="s">
        <v>8371</v>
      </c>
      <c r="E1688" s="117" t="s">
        <v>6366</v>
      </c>
      <c r="F1688" s="117" t="s">
        <v>171</v>
      </c>
      <c r="G1688" s="117" t="s">
        <v>6367</v>
      </c>
      <c r="H1688" s="117" t="s">
        <v>8372</v>
      </c>
      <c r="I1688" s="117" t="s">
        <v>8373</v>
      </c>
    </row>
    <row r="1689" spans="1:9" x14ac:dyDescent="0.25">
      <c r="A1689" s="117" t="s">
        <v>168</v>
      </c>
      <c r="B1689" s="118">
        <v>11726</v>
      </c>
      <c r="C1689" s="117" t="s">
        <v>8374</v>
      </c>
      <c r="D1689" s="117" t="s">
        <v>8375</v>
      </c>
      <c r="E1689" s="117" t="s">
        <v>8243</v>
      </c>
      <c r="F1689" s="117" t="s">
        <v>171</v>
      </c>
      <c r="G1689" s="117" t="s">
        <v>8244</v>
      </c>
      <c r="H1689" s="117" t="s">
        <v>8376</v>
      </c>
      <c r="I1689" s="117" t="s">
        <v>8377</v>
      </c>
    </row>
    <row r="1690" spans="1:9" x14ac:dyDescent="0.25">
      <c r="A1690" s="117" t="s">
        <v>256</v>
      </c>
      <c r="B1690" s="118">
        <v>11727</v>
      </c>
      <c r="C1690" s="117" t="s">
        <v>8378</v>
      </c>
      <c r="D1690" s="117" t="s">
        <v>8379</v>
      </c>
      <c r="E1690" s="117" t="s">
        <v>1870</v>
      </c>
      <c r="F1690" s="117" t="s">
        <v>171</v>
      </c>
      <c r="G1690" s="117" t="s">
        <v>1871</v>
      </c>
      <c r="H1690" s="117" t="s">
        <v>8380</v>
      </c>
      <c r="I1690" s="117" t="s">
        <v>8381</v>
      </c>
    </row>
    <row r="1691" spans="1:9" x14ac:dyDescent="0.25">
      <c r="A1691" s="117" t="s">
        <v>256</v>
      </c>
      <c r="B1691" s="118">
        <v>11728</v>
      </c>
      <c r="C1691" s="117" t="s">
        <v>8384</v>
      </c>
      <c r="D1691" s="117" t="s">
        <v>8385</v>
      </c>
      <c r="E1691" s="117" t="s">
        <v>3893</v>
      </c>
      <c r="F1691" s="117" t="s">
        <v>171</v>
      </c>
      <c r="G1691" s="117" t="s">
        <v>3894</v>
      </c>
      <c r="H1691" s="117" t="s">
        <v>8386</v>
      </c>
      <c r="I1691" s="117" t="s">
        <v>8387</v>
      </c>
    </row>
    <row r="1692" spans="1:9" x14ac:dyDescent="0.25">
      <c r="A1692" s="117" t="s">
        <v>256</v>
      </c>
      <c r="B1692" s="118">
        <v>11729</v>
      </c>
      <c r="C1692" s="117" t="s">
        <v>8388</v>
      </c>
      <c r="D1692" s="117" t="s">
        <v>8389</v>
      </c>
      <c r="E1692" s="117" t="s">
        <v>1676</v>
      </c>
      <c r="F1692" s="117" t="s">
        <v>171</v>
      </c>
      <c r="G1692" s="117" t="s">
        <v>1677</v>
      </c>
      <c r="H1692" s="117" t="s">
        <v>8390</v>
      </c>
      <c r="I1692" s="117" t="s">
        <v>8391</v>
      </c>
    </row>
    <row r="1693" spans="1:9" x14ac:dyDescent="0.25">
      <c r="A1693" s="117" t="s">
        <v>256</v>
      </c>
      <c r="B1693" s="118">
        <v>11730</v>
      </c>
      <c r="C1693" s="117" t="s">
        <v>8392</v>
      </c>
      <c r="D1693" s="117" t="s">
        <v>7472</v>
      </c>
      <c r="E1693" s="117" t="s">
        <v>8393</v>
      </c>
      <c r="F1693" s="117" t="s">
        <v>171</v>
      </c>
      <c r="G1693" s="117" t="s">
        <v>8394</v>
      </c>
      <c r="H1693" s="117" t="s">
        <v>8395</v>
      </c>
      <c r="I1693" s="117" t="s">
        <v>8396</v>
      </c>
    </row>
    <row r="1694" spans="1:9" x14ac:dyDescent="0.25">
      <c r="A1694" s="117" t="s">
        <v>256</v>
      </c>
      <c r="B1694" s="118">
        <v>11731</v>
      </c>
      <c r="C1694" s="117" t="s">
        <v>8397</v>
      </c>
      <c r="D1694" s="117" t="s">
        <v>8398</v>
      </c>
      <c r="E1694" s="117" t="s">
        <v>4594</v>
      </c>
      <c r="F1694" s="117" t="s">
        <v>171</v>
      </c>
      <c r="G1694" s="117" t="s">
        <v>6213</v>
      </c>
      <c r="H1694" s="117" t="s">
        <v>8399</v>
      </c>
      <c r="I1694" s="117" t="s">
        <v>8400</v>
      </c>
    </row>
    <row r="1695" spans="1:9" x14ac:dyDescent="0.25">
      <c r="A1695" s="117" t="s">
        <v>168</v>
      </c>
      <c r="B1695" s="118">
        <v>11732</v>
      </c>
      <c r="C1695" s="117" t="s">
        <v>8404</v>
      </c>
      <c r="D1695" s="117" t="s">
        <v>8405</v>
      </c>
      <c r="E1695" s="117" t="s">
        <v>1366</v>
      </c>
      <c r="F1695" s="117" t="s">
        <v>171</v>
      </c>
      <c r="G1695" s="117" t="s">
        <v>1367</v>
      </c>
      <c r="H1695" s="117" t="s">
        <v>8617</v>
      </c>
      <c r="I1695" s="117" t="s">
        <v>8406</v>
      </c>
    </row>
    <row r="1696" spans="1:9" x14ac:dyDescent="0.25">
      <c r="A1696" s="117" t="s">
        <v>256</v>
      </c>
      <c r="B1696" s="118">
        <v>11733</v>
      </c>
      <c r="C1696" s="117" t="s">
        <v>8407</v>
      </c>
      <c r="D1696" s="117" t="s">
        <v>8408</v>
      </c>
      <c r="E1696" s="117" t="s">
        <v>1640</v>
      </c>
      <c r="F1696" s="117" t="s">
        <v>171</v>
      </c>
      <c r="G1696" s="117" t="s">
        <v>1641</v>
      </c>
      <c r="H1696" s="117" t="s">
        <v>8409</v>
      </c>
      <c r="I1696" s="117" t="s">
        <v>8410</v>
      </c>
    </row>
    <row r="1697" spans="1:9" x14ac:dyDescent="0.25">
      <c r="A1697" s="117" t="s">
        <v>256</v>
      </c>
      <c r="B1697" s="118">
        <v>11734</v>
      </c>
      <c r="C1697" s="117" t="s">
        <v>8411</v>
      </c>
      <c r="D1697" s="117" t="s">
        <v>8412</v>
      </c>
      <c r="E1697" s="117" t="s">
        <v>8413</v>
      </c>
      <c r="F1697" s="117" t="s">
        <v>171</v>
      </c>
      <c r="G1697" s="117" t="s">
        <v>8414</v>
      </c>
      <c r="H1697" s="117" t="s">
        <v>8415</v>
      </c>
      <c r="I1697" s="117" t="s">
        <v>8416</v>
      </c>
    </row>
    <row r="1698" spans="1:9" x14ac:dyDescent="0.25">
      <c r="A1698" s="117" t="s">
        <v>256</v>
      </c>
      <c r="B1698" s="118">
        <v>11735</v>
      </c>
      <c r="C1698" s="117" t="s">
        <v>8417</v>
      </c>
      <c r="D1698" s="117" t="s">
        <v>8418</v>
      </c>
      <c r="E1698" s="117" t="s">
        <v>3454</v>
      </c>
      <c r="F1698" s="117" t="s">
        <v>171</v>
      </c>
      <c r="G1698" s="117" t="s">
        <v>7248</v>
      </c>
      <c r="H1698" s="117" t="s">
        <v>8419</v>
      </c>
      <c r="I1698" s="117" t="s">
        <v>8420</v>
      </c>
    </row>
    <row r="1699" spans="1:9" x14ac:dyDescent="0.25">
      <c r="A1699" s="117" t="s">
        <v>256</v>
      </c>
      <c r="B1699" s="118">
        <v>11736</v>
      </c>
      <c r="C1699" s="117" t="s">
        <v>8421</v>
      </c>
      <c r="D1699" s="117" t="s">
        <v>8422</v>
      </c>
      <c r="E1699" s="117" t="s">
        <v>2681</v>
      </c>
      <c r="F1699" s="117" t="s">
        <v>171</v>
      </c>
      <c r="G1699" s="117" t="s">
        <v>2682</v>
      </c>
      <c r="H1699" s="117" t="s">
        <v>8423</v>
      </c>
      <c r="I1699" s="117" t="s">
        <v>8424</v>
      </c>
    </row>
    <row r="1700" spans="1:9" x14ac:dyDescent="0.25">
      <c r="A1700" s="117" t="s">
        <v>256</v>
      </c>
      <c r="B1700" s="118">
        <v>11737</v>
      </c>
      <c r="C1700" s="117" t="s">
        <v>8425</v>
      </c>
      <c r="D1700" s="117" t="s">
        <v>8426</v>
      </c>
      <c r="E1700" s="117" t="s">
        <v>8427</v>
      </c>
      <c r="F1700" s="117" t="s">
        <v>171</v>
      </c>
      <c r="G1700" s="117" t="s">
        <v>8428</v>
      </c>
      <c r="H1700" s="117" t="s">
        <v>8429</v>
      </c>
      <c r="I1700" s="117" t="s">
        <v>8430</v>
      </c>
    </row>
    <row r="1701" spans="1:9" x14ac:dyDescent="0.25">
      <c r="A1701" s="117" t="s">
        <v>168</v>
      </c>
      <c r="B1701" s="118">
        <v>11738</v>
      </c>
      <c r="C1701" s="117" t="s">
        <v>8431</v>
      </c>
      <c r="D1701" s="117" t="s">
        <v>8188</v>
      </c>
      <c r="E1701" s="117" t="s">
        <v>3082</v>
      </c>
      <c r="F1701" s="117" t="s">
        <v>171</v>
      </c>
      <c r="G1701" s="117" t="s">
        <v>3083</v>
      </c>
      <c r="H1701" s="117" t="s">
        <v>8432</v>
      </c>
      <c r="I1701" s="117" t="s">
        <v>8433</v>
      </c>
    </row>
    <row r="1702" spans="1:9" x14ac:dyDescent="0.25">
      <c r="A1702" s="117" t="s">
        <v>256</v>
      </c>
      <c r="B1702" s="118">
        <v>11739</v>
      </c>
      <c r="C1702" s="117" t="s">
        <v>8438</v>
      </c>
      <c r="D1702" s="117" t="s">
        <v>8439</v>
      </c>
      <c r="E1702" s="117" t="s">
        <v>4683</v>
      </c>
      <c r="F1702" s="117" t="s">
        <v>171</v>
      </c>
      <c r="G1702" s="117" t="s">
        <v>4684</v>
      </c>
      <c r="H1702" s="117" t="s">
        <v>8440</v>
      </c>
      <c r="I1702" s="117" t="s">
        <v>8441</v>
      </c>
    </row>
    <row r="1703" spans="1:9" x14ac:dyDescent="0.25">
      <c r="A1703" s="117" t="s">
        <v>256</v>
      </c>
      <c r="B1703" s="118">
        <v>11740</v>
      </c>
      <c r="C1703" s="117" t="s">
        <v>8442</v>
      </c>
      <c r="D1703" s="117" t="s">
        <v>8443</v>
      </c>
      <c r="E1703" s="117" t="s">
        <v>8444</v>
      </c>
      <c r="F1703" s="117" t="s">
        <v>655</v>
      </c>
      <c r="G1703" s="117" t="s">
        <v>8445</v>
      </c>
      <c r="H1703" s="117" t="s">
        <v>8446</v>
      </c>
      <c r="I1703" s="117" t="s">
        <v>8447</v>
      </c>
    </row>
    <row r="1704" spans="1:9" x14ac:dyDescent="0.25">
      <c r="A1704" s="117" t="s">
        <v>168</v>
      </c>
      <c r="B1704" s="118">
        <v>11741</v>
      </c>
      <c r="C1704" s="117" t="s">
        <v>8448</v>
      </c>
      <c r="D1704" s="117" t="s">
        <v>8449</v>
      </c>
      <c r="E1704" s="117" t="s">
        <v>1341</v>
      </c>
      <c r="F1704" s="117" t="s">
        <v>171</v>
      </c>
      <c r="G1704" s="117" t="s">
        <v>1342</v>
      </c>
      <c r="H1704" s="117" t="s">
        <v>8450</v>
      </c>
      <c r="I1704" s="117" t="s">
        <v>8451</v>
      </c>
    </row>
    <row r="1705" spans="1:9" x14ac:dyDescent="0.25">
      <c r="A1705" s="117" t="s">
        <v>256</v>
      </c>
      <c r="B1705" s="118">
        <v>11742</v>
      </c>
      <c r="C1705" s="117" t="s">
        <v>8452</v>
      </c>
      <c r="D1705" s="117" t="s">
        <v>8453</v>
      </c>
      <c r="E1705" s="117" t="s">
        <v>7587</v>
      </c>
      <c r="F1705" s="117" t="s">
        <v>171</v>
      </c>
      <c r="G1705" s="117" t="s">
        <v>7588</v>
      </c>
      <c r="H1705" s="117" t="s">
        <v>8454</v>
      </c>
      <c r="I1705" s="117" t="s">
        <v>8455</v>
      </c>
    </row>
    <row r="1706" spans="1:9" x14ac:dyDescent="0.25">
      <c r="A1706" s="117" t="s">
        <v>256</v>
      </c>
      <c r="B1706" s="118">
        <v>11743</v>
      </c>
      <c r="C1706" s="117" t="s">
        <v>8456</v>
      </c>
      <c r="D1706" s="117" t="s">
        <v>8457</v>
      </c>
      <c r="E1706" s="117" t="s">
        <v>1564</v>
      </c>
      <c r="F1706" s="117" t="s">
        <v>171</v>
      </c>
      <c r="G1706" s="117" t="s">
        <v>1565</v>
      </c>
      <c r="H1706" s="117" t="s">
        <v>8458</v>
      </c>
      <c r="I1706" s="117" t="s">
        <v>8459</v>
      </c>
    </row>
    <row r="1707" spans="1:9" x14ac:dyDescent="0.25">
      <c r="A1707" s="117" t="s">
        <v>256</v>
      </c>
      <c r="B1707" s="118">
        <v>11744</v>
      </c>
      <c r="C1707" s="117" t="s">
        <v>8461</v>
      </c>
      <c r="D1707" s="117" t="s">
        <v>8462</v>
      </c>
      <c r="E1707" s="117" t="s">
        <v>3812</v>
      </c>
      <c r="F1707" s="117" t="s">
        <v>171</v>
      </c>
      <c r="G1707" s="117" t="s">
        <v>3813</v>
      </c>
      <c r="H1707" s="117" t="s">
        <v>8463</v>
      </c>
      <c r="I1707" s="117" t="s">
        <v>8464</v>
      </c>
    </row>
    <row r="1708" spans="1:9" x14ac:dyDescent="0.25">
      <c r="A1708" s="117" t="s">
        <v>256</v>
      </c>
      <c r="B1708" s="118">
        <v>11745</v>
      </c>
      <c r="C1708" s="117" t="s">
        <v>8465</v>
      </c>
      <c r="D1708" s="117" t="s">
        <v>8466</v>
      </c>
      <c r="E1708" s="117" t="s">
        <v>2801</v>
      </c>
      <c r="F1708" s="117" t="s">
        <v>171</v>
      </c>
      <c r="G1708" s="117" t="s">
        <v>2802</v>
      </c>
      <c r="H1708" s="117" t="s">
        <v>8467</v>
      </c>
      <c r="I1708" s="117" t="s">
        <v>8468</v>
      </c>
    </row>
    <row r="1709" spans="1:9" x14ac:dyDescent="0.25">
      <c r="A1709" s="117" t="s">
        <v>168</v>
      </c>
      <c r="B1709" s="118">
        <v>11746</v>
      </c>
      <c r="C1709" s="117" t="s">
        <v>8469</v>
      </c>
      <c r="D1709" s="117" t="s">
        <v>8470</v>
      </c>
      <c r="E1709" s="117" t="s">
        <v>1608</v>
      </c>
      <c r="F1709" s="117" t="s">
        <v>171</v>
      </c>
      <c r="G1709" s="117" t="s">
        <v>1861</v>
      </c>
      <c r="H1709" s="117" t="s">
        <v>8471</v>
      </c>
      <c r="I1709" s="117" t="s">
        <v>8472</v>
      </c>
    </row>
    <row r="1710" spans="1:9" x14ac:dyDescent="0.25">
      <c r="A1710" s="117" t="s">
        <v>256</v>
      </c>
      <c r="B1710" s="118">
        <v>11747</v>
      </c>
      <c r="C1710" s="117" t="s">
        <v>8477</v>
      </c>
      <c r="D1710" s="117" t="s">
        <v>8478</v>
      </c>
      <c r="E1710" s="117" t="s">
        <v>1961</v>
      </c>
      <c r="F1710" s="117" t="s">
        <v>171</v>
      </c>
      <c r="G1710" s="117" t="s">
        <v>1962</v>
      </c>
      <c r="H1710" s="117" t="s">
        <v>8479</v>
      </c>
      <c r="I1710" s="117" t="s">
        <v>8480</v>
      </c>
    </row>
    <row r="1711" spans="1:9" x14ac:dyDescent="0.25">
      <c r="A1711" s="117" t="s">
        <v>168</v>
      </c>
      <c r="B1711" s="118">
        <v>11748</v>
      </c>
      <c r="C1711" s="117" t="s">
        <v>8481</v>
      </c>
      <c r="D1711" s="117" t="s">
        <v>8482</v>
      </c>
      <c r="E1711" s="117" t="s">
        <v>8288</v>
      </c>
      <c r="F1711" s="117" t="s">
        <v>171</v>
      </c>
      <c r="G1711" s="117" t="s">
        <v>589</v>
      </c>
      <c r="H1711" s="117" t="s">
        <v>8483</v>
      </c>
      <c r="I1711" s="117" t="s">
        <v>8484</v>
      </c>
    </row>
    <row r="1712" spans="1:9" x14ac:dyDescent="0.25">
      <c r="A1712" s="117" t="s">
        <v>256</v>
      </c>
      <c r="B1712" s="118">
        <v>11749</v>
      </c>
      <c r="C1712" s="117" t="s">
        <v>8485</v>
      </c>
      <c r="D1712" s="117" t="s">
        <v>8486</v>
      </c>
      <c r="E1712" s="117" t="s">
        <v>1732</v>
      </c>
      <c r="F1712" s="117" t="s">
        <v>171</v>
      </c>
      <c r="G1712" s="117" t="s">
        <v>1733</v>
      </c>
      <c r="H1712" s="117" t="s">
        <v>8487</v>
      </c>
      <c r="I1712" s="117" t="s">
        <v>8488</v>
      </c>
    </row>
    <row r="1713" spans="1:9" x14ac:dyDescent="0.25">
      <c r="A1713" s="117" t="s">
        <v>168</v>
      </c>
      <c r="B1713" s="118">
        <v>11750</v>
      </c>
      <c r="C1713" s="117" t="s">
        <v>8489</v>
      </c>
      <c r="D1713" s="117" t="s">
        <v>8490</v>
      </c>
      <c r="E1713" s="117" t="s">
        <v>2207</v>
      </c>
      <c r="F1713" s="117" t="s">
        <v>171</v>
      </c>
      <c r="G1713" s="117" t="s">
        <v>2208</v>
      </c>
      <c r="H1713" s="117" t="s">
        <v>8491</v>
      </c>
      <c r="I1713" s="117" t="s">
        <v>8492</v>
      </c>
    </row>
    <row r="1714" spans="1:9" x14ac:dyDescent="0.25">
      <c r="A1714" s="117" t="s">
        <v>168</v>
      </c>
      <c r="B1714" s="118">
        <v>11751</v>
      </c>
      <c r="C1714" s="117" t="s">
        <v>8474</v>
      </c>
      <c r="D1714" s="117" t="s">
        <v>8493</v>
      </c>
      <c r="E1714" s="117" t="s">
        <v>4668</v>
      </c>
      <c r="F1714" s="117" t="s">
        <v>171</v>
      </c>
      <c r="G1714" s="117" t="s">
        <v>4669</v>
      </c>
      <c r="H1714" s="117" t="s">
        <v>2806</v>
      </c>
      <c r="I1714" s="117" t="s">
        <v>8494</v>
      </c>
    </row>
    <row r="1715" spans="1:9" x14ac:dyDescent="0.25">
      <c r="A1715" s="117" t="s">
        <v>256</v>
      </c>
      <c r="B1715" s="118">
        <v>11752</v>
      </c>
      <c r="C1715" s="117" t="s">
        <v>8475</v>
      </c>
      <c r="D1715" s="117" t="s">
        <v>8495</v>
      </c>
      <c r="E1715" s="117" t="s">
        <v>2049</v>
      </c>
      <c r="F1715" s="117" t="s">
        <v>171</v>
      </c>
      <c r="G1715" s="117" t="s">
        <v>2050</v>
      </c>
      <c r="H1715" s="117" t="s">
        <v>8496</v>
      </c>
      <c r="I1715" s="117" t="s">
        <v>8497</v>
      </c>
    </row>
    <row r="1716" spans="1:9" x14ac:dyDescent="0.25">
      <c r="A1716" s="117" t="s">
        <v>256</v>
      </c>
      <c r="B1716" s="118">
        <v>11753</v>
      </c>
      <c r="C1716" s="117" t="s">
        <v>8498</v>
      </c>
      <c r="D1716" s="117" t="s">
        <v>8499</v>
      </c>
      <c r="E1716" s="117" t="s">
        <v>2210</v>
      </c>
      <c r="F1716" s="117" t="s">
        <v>171</v>
      </c>
      <c r="G1716" s="117" t="s">
        <v>1560</v>
      </c>
      <c r="H1716" s="117" t="s">
        <v>8500</v>
      </c>
      <c r="I1716" s="117" t="s">
        <v>8501</v>
      </c>
    </row>
    <row r="1717" spans="1:9" x14ac:dyDescent="0.25">
      <c r="A1717" s="117" t="s">
        <v>256</v>
      </c>
      <c r="B1717" s="118">
        <v>11754</v>
      </c>
      <c r="C1717" s="117" t="s">
        <v>8502</v>
      </c>
      <c r="D1717" s="117" t="s">
        <v>8503</v>
      </c>
      <c r="E1717" s="117" t="s">
        <v>639</v>
      </c>
      <c r="F1717" s="117" t="s">
        <v>171</v>
      </c>
      <c r="G1717" s="117" t="s">
        <v>650</v>
      </c>
      <c r="H1717" s="117" t="s">
        <v>8504</v>
      </c>
      <c r="I1717" s="117" t="s">
        <v>8505</v>
      </c>
    </row>
    <row r="1718" spans="1:9" x14ac:dyDescent="0.25">
      <c r="A1718" s="117" t="s">
        <v>256</v>
      </c>
      <c r="B1718" s="118">
        <v>11755</v>
      </c>
      <c r="C1718" s="117" t="s">
        <v>8509</v>
      </c>
      <c r="D1718" s="117" t="s">
        <v>8510</v>
      </c>
      <c r="E1718" s="117" t="s">
        <v>3368</v>
      </c>
      <c r="F1718" s="117" t="s">
        <v>171</v>
      </c>
      <c r="G1718" s="117" t="s">
        <v>3369</v>
      </c>
      <c r="H1718" s="117" t="s">
        <v>8511</v>
      </c>
      <c r="I1718" s="117" t="s">
        <v>8554</v>
      </c>
    </row>
    <row r="1719" spans="1:9" x14ac:dyDescent="0.25">
      <c r="A1719" s="117" t="s">
        <v>256</v>
      </c>
      <c r="B1719" s="118">
        <v>11756</v>
      </c>
      <c r="C1719" s="117" t="s">
        <v>8512</v>
      </c>
      <c r="D1719" s="117" t="s">
        <v>8513</v>
      </c>
      <c r="E1719" s="117" t="s">
        <v>8316</v>
      </c>
      <c r="F1719" s="117" t="s">
        <v>171</v>
      </c>
      <c r="G1719" s="117" t="s">
        <v>1560</v>
      </c>
      <c r="H1719" s="117" t="s">
        <v>8514</v>
      </c>
      <c r="I1719" s="117" t="s">
        <v>8515</v>
      </c>
    </row>
    <row r="1720" spans="1:9" x14ac:dyDescent="0.25">
      <c r="A1720" s="117" t="s">
        <v>256</v>
      </c>
      <c r="B1720" s="118">
        <v>11757</v>
      </c>
      <c r="C1720" s="117" t="s">
        <v>8516</v>
      </c>
      <c r="D1720" s="117" t="s">
        <v>8517</v>
      </c>
      <c r="E1720" s="117" t="s">
        <v>1459</v>
      </c>
      <c r="F1720" s="117" t="s">
        <v>171</v>
      </c>
      <c r="G1720" s="117" t="s">
        <v>1460</v>
      </c>
      <c r="H1720" s="117" t="s">
        <v>8518</v>
      </c>
      <c r="I1720" s="117" t="s">
        <v>8519</v>
      </c>
    </row>
    <row r="1721" spans="1:9" x14ac:dyDescent="0.25">
      <c r="A1721" s="117" t="s">
        <v>256</v>
      </c>
      <c r="B1721" s="118">
        <v>11758</v>
      </c>
      <c r="C1721" s="117" t="s">
        <v>8521</v>
      </c>
      <c r="D1721" s="117" t="s">
        <v>8522</v>
      </c>
      <c r="E1721" s="117" t="s">
        <v>8131</v>
      </c>
      <c r="F1721" s="117" t="s">
        <v>171</v>
      </c>
      <c r="G1721" s="117" t="s">
        <v>8132</v>
      </c>
      <c r="H1721" s="117" t="s">
        <v>8133</v>
      </c>
      <c r="I1721" s="117" t="s">
        <v>1859</v>
      </c>
    </row>
    <row r="1722" spans="1:9" x14ac:dyDescent="0.25">
      <c r="A1722" s="117" t="s">
        <v>256</v>
      </c>
      <c r="B1722" s="118">
        <v>11759</v>
      </c>
      <c r="C1722" s="117" t="s">
        <v>8523</v>
      </c>
      <c r="D1722" s="117" t="s">
        <v>8524</v>
      </c>
      <c r="E1722" s="117" t="s">
        <v>1574</v>
      </c>
      <c r="F1722" s="117" t="s">
        <v>171</v>
      </c>
      <c r="G1722" s="117" t="s">
        <v>1575</v>
      </c>
      <c r="H1722" s="117" t="s">
        <v>8525</v>
      </c>
      <c r="I1722" s="117" t="s">
        <v>8526</v>
      </c>
    </row>
    <row r="1723" spans="1:9" x14ac:dyDescent="0.25">
      <c r="A1723" s="117" t="s">
        <v>256</v>
      </c>
      <c r="B1723" s="118">
        <v>11760</v>
      </c>
      <c r="C1723" s="117" t="s">
        <v>8527</v>
      </c>
      <c r="D1723" s="117" t="s">
        <v>8528</v>
      </c>
      <c r="E1723" s="117" t="s">
        <v>1742</v>
      </c>
      <c r="F1723" s="117" t="s">
        <v>171</v>
      </c>
      <c r="G1723" s="117" t="s">
        <v>1743</v>
      </c>
      <c r="H1723" s="117" t="s">
        <v>8529</v>
      </c>
      <c r="I1723" s="117" t="s">
        <v>8530</v>
      </c>
    </row>
    <row r="1724" spans="1:9" x14ac:dyDescent="0.25">
      <c r="A1724" s="117" t="s">
        <v>256</v>
      </c>
      <c r="B1724" s="118">
        <v>11761</v>
      </c>
      <c r="C1724" s="117" t="s">
        <v>8531</v>
      </c>
      <c r="D1724" s="117" t="s">
        <v>8532</v>
      </c>
      <c r="E1724" s="117" t="s">
        <v>8131</v>
      </c>
      <c r="F1724" s="117" t="s">
        <v>171</v>
      </c>
      <c r="G1724" s="117" t="s">
        <v>8132</v>
      </c>
      <c r="H1724" s="117" t="s">
        <v>8533</v>
      </c>
      <c r="I1724" s="117" t="s">
        <v>8534</v>
      </c>
    </row>
    <row r="1725" spans="1:9" x14ac:dyDescent="0.25">
      <c r="A1725" s="117" t="s">
        <v>256</v>
      </c>
      <c r="B1725" s="118">
        <v>11762</v>
      </c>
      <c r="C1725" s="117" t="s">
        <v>8535</v>
      </c>
      <c r="D1725" s="117" t="s">
        <v>8536</v>
      </c>
      <c r="E1725" s="117" t="s">
        <v>2064</v>
      </c>
      <c r="F1725" s="117" t="s">
        <v>171</v>
      </c>
      <c r="G1725" s="117" t="s">
        <v>2065</v>
      </c>
      <c r="H1725" s="117" t="s">
        <v>8537</v>
      </c>
      <c r="I1725" s="117" t="s">
        <v>8538</v>
      </c>
    </row>
    <row r="1726" spans="1:9" x14ac:dyDescent="0.25">
      <c r="A1726" s="117" t="s">
        <v>256</v>
      </c>
      <c r="B1726" s="118">
        <v>11763</v>
      </c>
      <c r="C1726" s="117" t="s">
        <v>8540</v>
      </c>
      <c r="D1726" s="117" t="s">
        <v>8541</v>
      </c>
      <c r="E1726" s="117" t="s">
        <v>8542</v>
      </c>
      <c r="F1726" s="117" t="s">
        <v>171</v>
      </c>
      <c r="G1726" s="117" t="s">
        <v>8543</v>
      </c>
      <c r="H1726" s="117" t="s">
        <v>8544</v>
      </c>
      <c r="I1726" s="117" t="s">
        <v>8545</v>
      </c>
    </row>
    <row r="1727" spans="1:9" x14ac:dyDescent="0.25">
      <c r="A1727" s="117" t="s">
        <v>256</v>
      </c>
      <c r="B1727" s="118">
        <v>11764</v>
      </c>
      <c r="C1727" s="117" t="s">
        <v>8546</v>
      </c>
      <c r="D1727" s="117" t="s">
        <v>8547</v>
      </c>
      <c r="E1727" s="117" t="s">
        <v>1915</v>
      </c>
      <c r="F1727" s="117" t="s">
        <v>171</v>
      </c>
      <c r="G1727" s="117" t="s">
        <v>1916</v>
      </c>
      <c r="H1727" s="117" t="s">
        <v>8548</v>
      </c>
      <c r="I1727" s="117" t="s">
        <v>8549</v>
      </c>
    </row>
    <row r="1728" spans="1:9" x14ac:dyDescent="0.25">
      <c r="A1728" s="117" t="s">
        <v>168</v>
      </c>
      <c r="B1728" s="118">
        <v>11765</v>
      </c>
      <c r="C1728" s="117" t="s">
        <v>8555</v>
      </c>
      <c r="D1728" s="117" t="s">
        <v>8188</v>
      </c>
      <c r="E1728" s="117" t="s">
        <v>8556</v>
      </c>
      <c r="F1728" s="117" t="s">
        <v>171</v>
      </c>
      <c r="G1728" s="117" t="s">
        <v>8557</v>
      </c>
      <c r="H1728" s="117" t="s">
        <v>8558</v>
      </c>
      <c r="I1728" s="117" t="s">
        <v>8191</v>
      </c>
    </row>
    <row r="1729" spans="1:9" x14ac:dyDescent="0.25">
      <c r="A1729" s="117" t="s">
        <v>168</v>
      </c>
      <c r="B1729" s="118">
        <v>11766</v>
      </c>
      <c r="C1729" s="117" t="s">
        <v>8559</v>
      </c>
      <c r="D1729" s="117" t="s">
        <v>8560</v>
      </c>
      <c r="E1729" s="117" t="s">
        <v>4918</v>
      </c>
      <c r="F1729" s="117" t="s">
        <v>171</v>
      </c>
      <c r="G1729" s="117" t="s">
        <v>8561</v>
      </c>
      <c r="H1729" s="117" t="s">
        <v>8562</v>
      </c>
      <c r="I1729" s="117" t="s">
        <v>8563</v>
      </c>
    </row>
    <row r="1730" spans="1:9" x14ac:dyDescent="0.25">
      <c r="A1730" s="117" t="s">
        <v>256</v>
      </c>
      <c r="B1730" s="118">
        <v>11767</v>
      </c>
      <c r="C1730" s="117" t="s">
        <v>8564</v>
      </c>
      <c r="D1730" s="117" t="s">
        <v>8565</v>
      </c>
      <c r="E1730" s="117" t="s">
        <v>8566</v>
      </c>
      <c r="F1730" s="117" t="s">
        <v>171</v>
      </c>
      <c r="G1730" s="117" t="s">
        <v>8567</v>
      </c>
      <c r="H1730" s="117" t="s">
        <v>8568</v>
      </c>
      <c r="I1730" s="117" t="s">
        <v>8569</v>
      </c>
    </row>
    <row r="1731" spans="1:9" x14ac:dyDescent="0.25">
      <c r="A1731" s="117" t="s">
        <v>168</v>
      </c>
      <c r="B1731" s="118">
        <v>11768</v>
      </c>
      <c r="C1731" s="117" t="s">
        <v>8573</v>
      </c>
      <c r="D1731" s="117" t="s">
        <v>7532</v>
      </c>
      <c r="E1731" s="117" t="s">
        <v>3082</v>
      </c>
      <c r="F1731" s="117" t="s">
        <v>171</v>
      </c>
      <c r="G1731" s="117" t="s">
        <v>3083</v>
      </c>
      <c r="H1731" s="117" t="s">
        <v>8574</v>
      </c>
      <c r="I1731" s="117" t="s">
        <v>8575</v>
      </c>
    </row>
    <row r="1732" spans="1:9" x14ac:dyDescent="0.25">
      <c r="A1732" s="117" t="s">
        <v>168</v>
      </c>
      <c r="B1732" s="118">
        <v>11769</v>
      </c>
      <c r="C1732" s="117" t="s">
        <v>8577</v>
      </c>
      <c r="D1732" s="117" t="s">
        <v>8578</v>
      </c>
      <c r="E1732" s="117" t="s">
        <v>8579</v>
      </c>
      <c r="F1732" s="117" t="s">
        <v>171</v>
      </c>
      <c r="G1732" s="117" t="s">
        <v>8580</v>
      </c>
      <c r="H1732" s="117" t="s">
        <v>8581</v>
      </c>
      <c r="I1732" s="117" t="s">
        <v>8582</v>
      </c>
    </row>
    <row r="1733" spans="1:9" x14ac:dyDescent="0.25">
      <c r="A1733" s="117" t="s">
        <v>168</v>
      </c>
      <c r="B1733" s="118">
        <v>11770</v>
      </c>
      <c r="C1733" s="117" t="s">
        <v>8587</v>
      </c>
      <c r="D1733" s="117" t="s">
        <v>8588</v>
      </c>
      <c r="E1733" s="117" t="s">
        <v>548</v>
      </c>
      <c r="F1733" s="117" t="s">
        <v>171</v>
      </c>
      <c r="G1733" s="117" t="s">
        <v>549</v>
      </c>
      <c r="H1733" s="117" t="s">
        <v>8589</v>
      </c>
      <c r="I1733" s="117" t="s">
        <v>8590</v>
      </c>
    </row>
    <row r="1734" spans="1:9" x14ac:dyDescent="0.25">
      <c r="A1734" s="117" t="s">
        <v>168</v>
      </c>
      <c r="B1734" s="118">
        <v>11771</v>
      </c>
      <c r="C1734" s="117" t="s">
        <v>8591</v>
      </c>
      <c r="D1734" s="117" t="s">
        <v>8592</v>
      </c>
      <c r="E1734" s="117" t="s">
        <v>957</v>
      </c>
      <c r="F1734" s="117" t="s">
        <v>171</v>
      </c>
      <c r="G1734" s="117" t="s">
        <v>958</v>
      </c>
      <c r="H1734" s="117" t="s">
        <v>1021</v>
      </c>
      <c r="I1734" s="117" t="s">
        <v>8593</v>
      </c>
    </row>
    <row r="1735" spans="1:9" x14ac:dyDescent="0.25">
      <c r="A1735" s="117" t="s">
        <v>256</v>
      </c>
      <c r="B1735" s="118">
        <v>11772</v>
      </c>
      <c r="C1735" s="117" t="s">
        <v>8600</v>
      </c>
      <c r="D1735" s="117" t="s">
        <v>8601</v>
      </c>
      <c r="E1735" s="117" t="s">
        <v>3430</v>
      </c>
      <c r="F1735" s="117" t="s">
        <v>171</v>
      </c>
      <c r="G1735" s="117" t="s">
        <v>8618</v>
      </c>
      <c r="H1735" s="117" t="s">
        <v>8602</v>
      </c>
      <c r="I1735" s="117" t="s">
        <v>8603</v>
      </c>
    </row>
    <row r="1736" spans="1:9" x14ac:dyDescent="0.25">
      <c r="A1736" s="117" t="s">
        <v>168</v>
      </c>
      <c r="B1736" s="118">
        <v>11773</v>
      </c>
      <c r="C1736" s="117" t="s">
        <v>8604</v>
      </c>
      <c r="D1736" s="117" t="s">
        <v>8605</v>
      </c>
      <c r="E1736" s="117" t="s">
        <v>8606</v>
      </c>
      <c r="F1736" s="117" t="s">
        <v>171</v>
      </c>
      <c r="G1736" s="117" t="s">
        <v>8607</v>
      </c>
      <c r="H1736" s="117" t="s">
        <v>8608</v>
      </c>
      <c r="I1736" s="117" t="s">
        <v>8609</v>
      </c>
    </row>
    <row r="1737" spans="1:9" x14ac:dyDescent="0.25">
      <c r="A1737" s="117" t="s">
        <v>256</v>
      </c>
      <c r="B1737" s="118">
        <v>11774</v>
      </c>
      <c r="C1737" s="117" t="s">
        <v>8610</v>
      </c>
      <c r="D1737" s="117" t="s">
        <v>8611</v>
      </c>
      <c r="E1737" s="117" t="s">
        <v>8612</v>
      </c>
      <c r="F1737" s="117" t="s">
        <v>171</v>
      </c>
      <c r="G1737" s="117" t="s">
        <v>8613</v>
      </c>
      <c r="H1737" s="117" t="s">
        <v>8614</v>
      </c>
      <c r="I1737" s="117" t="s">
        <v>8615</v>
      </c>
    </row>
    <row r="1738" spans="1:9" x14ac:dyDescent="0.25">
      <c r="A1738" s="117" t="s">
        <v>256</v>
      </c>
      <c r="B1738" s="118">
        <v>11775</v>
      </c>
      <c r="C1738" s="117" t="s">
        <v>8619</v>
      </c>
      <c r="D1738" s="117" t="s">
        <v>8620</v>
      </c>
      <c r="E1738" s="117" t="s">
        <v>1521</v>
      </c>
      <c r="F1738" s="117" t="s">
        <v>171</v>
      </c>
      <c r="G1738" s="117" t="s">
        <v>1538</v>
      </c>
      <c r="H1738" s="117" t="s">
        <v>8621</v>
      </c>
      <c r="I1738" s="117" t="s">
        <v>8622</v>
      </c>
    </row>
    <row r="1739" spans="1:9" x14ac:dyDescent="0.25">
      <c r="A1739" s="117" t="s">
        <v>168</v>
      </c>
      <c r="B1739" s="118">
        <v>11776</v>
      </c>
      <c r="C1739" s="117" t="s">
        <v>8623</v>
      </c>
      <c r="D1739" s="117" t="s">
        <v>8624</v>
      </c>
      <c r="E1739" s="117" t="s">
        <v>8625</v>
      </c>
      <c r="F1739" s="117" t="s">
        <v>171</v>
      </c>
      <c r="G1739" s="117" t="s">
        <v>8626</v>
      </c>
      <c r="H1739" s="117" t="s">
        <v>8627</v>
      </c>
      <c r="I1739" s="117" t="s">
        <v>8628</v>
      </c>
    </row>
    <row r="1740" spans="1:9" x14ac:dyDescent="0.25">
      <c r="A1740" s="117" t="s">
        <v>256</v>
      </c>
      <c r="B1740" s="118">
        <v>11777</v>
      </c>
      <c r="C1740" s="117" t="s">
        <v>8629</v>
      </c>
      <c r="D1740" s="117" t="s">
        <v>8630</v>
      </c>
      <c r="E1740" s="117" t="s">
        <v>8631</v>
      </c>
      <c r="F1740" s="117" t="s">
        <v>171</v>
      </c>
      <c r="G1740" s="117" t="s">
        <v>8632</v>
      </c>
      <c r="H1740" s="117" t="s">
        <v>8633</v>
      </c>
      <c r="I1740" s="117" t="s">
        <v>8634</v>
      </c>
    </row>
    <row r="1741" spans="1:9" x14ac:dyDescent="0.25">
      <c r="A1741" s="117" t="s">
        <v>168</v>
      </c>
      <c r="B1741" s="118">
        <v>11778</v>
      </c>
      <c r="C1741" s="117" t="s">
        <v>8635</v>
      </c>
      <c r="D1741" s="117" t="s">
        <v>8636</v>
      </c>
      <c r="E1741" s="117" t="s">
        <v>8637</v>
      </c>
      <c r="F1741" s="117" t="s">
        <v>171</v>
      </c>
      <c r="G1741" s="117" t="s">
        <v>8638</v>
      </c>
      <c r="H1741" s="117" t="s">
        <v>8639</v>
      </c>
      <c r="I1741" s="117" t="s">
        <v>8640</v>
      </c>
    </row>
    <row r="1742" spans="1:9" x14ac:dyDescent="0.25">
      <c r="A1742" s="117" t="s">
        <v>256</v>
      </c>
      <c r="B1742" s="118">
        <v>11779</v>
      </c>
      <c r="C1742" s="117" t="s">
        <v>8642</v>
      </c>
      <c r="D1742" s="117" t="s">
        <v>8643</v>
      </c>
      <c r="E1742" s="117" t="s">
        <v>1521</v>
      </c>
      <c r="F1742" s="117" t="s">
        <v>171</v>
      </c>
      <c r="G1742" s="117" t="s">
        <v>1538</v>
      </c>
      <c r="H1742" s="117" t="s">
        <v>8644</v>
      </c>
      <c r="I1742" s="117" t="s">
        <v>8645</v>
      </c>
    </row>
    <row r="1743" spans="1:9" x14ac:dyDescent="0.25">
      <c r="A1743" s="117" t="s">
        <v>256</v>
      </c>
      <c r="B1743" s="118">
        <v>11780</v>
      </c>
      <c r="C1743" s="117" t="s">
        <v>8646</v>
      </c>
      <c r="D1743" s="117" t="s">
        <v>8647</v>
      </c>
      <c r="E1743" s="117" t="s">
        <v>3354</v>
      </c>
      <c r="F1743" s="117" t="s">
        <v>171</v>
      </c>
      <c r="G1743" s="117" t="s">
        <v>3355</v>
      </c>
      <c r="H1743" s="117" t="s">
        <v>8648</v>
      </c>
      <c r="I1743" s="117" t="s">
        <v>8649</v>
      </c>
    </row>
    <row r="1744" spans="1:9" x14ac:dyDescent="0.25">
      <c r="A1744" s="117" t="s">
        <v>256</v>
      </c>
      <c r="B1744" s="118">
        <v>11781</v>
      </c>
      <c r="C1744" s="117" t="s">
        <v>8650</v>
      </c>
      <c r="D1744" s="117" t="s">
        <v>8651</v>
      </c>
      <c r="E1744" s="117" t="s">
        <v>2846</v>
      </c>
      <c r="F1744" s="117" t="s">
        <v>171</v>
      </c>
      <c r="G1744" s="117" t="s">
        <v>1740</v>
      </c>
      <c r="H1744" s="117" t="s">
        <v>8652</v>
      </c>
      <c r="I1744" s="117" t="s">
        <v>12</v>
      </c>
    </row>
    <row r="1745" spans="1:9" x14ac:dyDescent="0.25">
      <c r="A1745" s="117" t="s">
        <v>168</v>
      </c>
      <c r="B1745" s="118">
        <v>11782</v>
      </c>
      <c r="C1745" s="117" t="s">
        <v>8653</v>
      </c>
      <c r="D1745" s="117" t="s">
        <v>8654</v>
      </c>
      <c r="E1745" s="117" t="s">
        <v>1205</v>
      </c>
      <c r="F1745" s="117" t="s">
        <v>171</v>
      </c>
      <c r="G1745" s="117" t="s">
        <v>1206</v>
      </c>
      <c r="H1745" s="117" t="s">
        <v>8655</v>
      </c>
      <c r="I1745" s="117" t="s">
        <v>8656</v>
      </c>
    </row>
    <row r="1746" spans="1:9" x14ac:dyDescent="0.25">
      <c r="A1746" s="117" t="s">
        <v>256</v>
      </c>
      <c r="B1746" s="118">
        <v>11783</v>
      </c>
      <c r="C1746" s="117" t="s">
        <v>8657</v>
      </c>
      <c r="D1746" s="117" t="s">
        <v>8658</v>
      </c>
      <c r="E1746" s="117" t="s">
        <v>1676</v>
      </c>
      <c r="F1746" s="117" t="s">
        <v>171</v>
      </c>
      <c r="G1746" s="117" t="s">
        <v>1677</v>
      </c>
      <c r="H1746" s="117" t="s">
        <v>8659</v>
      </c>
      <c r="I1746" s="117" t="s">
        <v>8660</v>
      </c>
    </row>
    <row r="1747" spans="1:9" x14ac:dyDescent="0.25">
      <c r="A1747" s="117" t="s">
        <v>168</v>
      </c>
      <c r="B1747" s="118">
        <v>11784</v>
      </c>
      <c r="C1747" s="117" t="s">
        <v>8661</v>
      </c>
      <c r="D1747" s="117" t="s">
        <v>8662</v>
      </c>
      <c r="E1747" s="117" t="s">
        <v>7722</v>
      </c>
      <c r="F1747" s="117" t="s">
        <v>171</v>
      </c>
      <c r="G1747" s="117" t="s">
        <v>7723</v>
      </c>
      <c r="H1747" s="117" t="s">
        <v>8663</v>
      </c>
      <c r="I1747" s="117" t="s">
        <v>8664</v>
      </c>
    </row>
    <row r="1748" spans="1:9" x14ac:dyDescent="0.25">
      <c r="A1748" s="117" t="s">
        <v>168</v>
      </c>
      <c r="B1748" s="118">
        <v>11785</v>
      </c>
      <c r="C1748" s="117" t="s">
        <v>8665</v>
      </c>
      <c r="D1748" s="117" t="s">
        <v>8666</v>
      </c>
      <c r="E1748" s="117" t="s">
        <v>294</v>
      </c>
      <c r="F1748" s="117" t="s">
        <v>171</v>
      </c>
      <c r="G1748" s="117" t="s">
        <v>8667</v>
      </c>
      <c r="H1748" s="117" t="s">
        <v>8668</v>
      </c>
      <c r="I1748" s="117" t="s">
        <v>8669</v>
      </c>
    </row>
    <row r="1749" spans="1:9" x14ac:dyDescent="0.25">
      <c r="A1749" s="117" t="s">
        <v>168</v>
      </c>
      <c r="B1749" s="118">
        <v>11786</v>
      </c>
      <c r="C1749" s="117" t="s">
        <v>8673</v>
      </c>
      <c r="D1749" s="117" t="s">
        <v>8674</v>
      </c>
      <c r="E1749" s="117" t="s">
        <v>8675</v>
      </c>
      <c r="F1749" s="117" t="s">
        <v>171</v>
      </c>
      <c r="G1749" s="117" t="s">
        <v>8676</v>
      </c>
      <c r="H1749" s="117" t="s">
        <v>8677</v>
      </c>
      <c r="I1749" s="117" t="s">
        <v>8678</v>
      </c>
    </row>
    <row r="1750" spans="1:9" x14ac:dyDescent="0.25">
      <c r="A1750" s="117" t="s">
        <v>256</v>
      </c>
      <c r="B1750" s="118">
        <v>11787</v>
      </c>
      <c r="C1750" s="117" t="s">
        <v>8679</v>
      </c>
      <c r="D1750" s="117" t="s">
        <v>8680</v>
      </c>
      <c r="E1750" s="117" t="s">
        <v>8681</v>
      </c>
      <c r="F1750" s="117" t="s">
        <v>171</v>
      </c>
      <c r="G1750" s="117" t="s">
        <v>8682</v>
      </c>
      <c r="H1750" s="117" t="s">
        <v>8683</v>
      </c>
      <c r="I1750" s="117" t="s">
        <v>8684</v>
      </c>
    </row>
    <row r="1751" spans="1:9" x14ac:dyDescent="0.25">
      <c r="A1751" s="117" t="s">
        <v>168</v>
      </c>
      <c r="B1751" s="118">
        <v>11788</v>
      </c>
      <c r="C1751" s="117" t="s">
        <v>8685</v>
      </c>
      <c r="D1751" s="117" t="s">
        <v>8686</v>
      </c>
      <c r="E1751" s="117" t="s">
        <v>299</v>
      </c>
      <c r="F1751" s="117" t="s">
        <v>171</v>
      </c>
      <c r="G1751" s="117" t="s">
        <v>198</v>
      </c>
      <c r="H1751" s="117" t="s">
        <v>8687</v>
      </c>
      <c r="I1751" s="117" t="s">
        <v>8688</v>
      </c>
    </row>
    <row r="1752" spans="1:9" x14ac:dyDescent="0.25">
      <c r="A1752" s="117" t="s">
        <v>168</v>
      </c>
      <c r="B1752" s="118">
        <v>11789</v>
      </c>
      <c r="C1752" s="117" t="s">
        <v>8689</v>
      </c>
      <c r="D1752" s="117" t="s">
        <v>8690</v>
      </c>
      <c r="E1752" s="117" t="s">
        <v>8691</v>
      </c>
      <c r="F1752" s="117" t="s">
        <v>171</v>
      </c>
      <c r="G1752" s="117" t="s">
        <v>8692</v>
      </c>
      <c r="H1752" s="117" t="s">
        <v>8693</v>
      </c>
      <c r="I1752" s="117" t="s">
        <v>8694</v>
      </c>
    </row>
    <row r="1753" spans="1:9" x14ac:dyDescent="0.25">
      <c r="A1753" s="117" t="s">
        <v>168</v>
      </c>
      <c r="B1753" s="118">
        <v>11790</v>
      </c>
      <c r="C1753" s="117" t="s">
        <v>8695</v>
      </c>
      <c r="D1753" s="117" t="s">
        <v>8696</v>
      </c>
      <c r="E1753" s="117" t="s">
        <v>8697</v>
      </c>
      <c r="F1753" s="117" t="s">
        <v>171</v>
      </c>
      <c r="G1753" s="117" t="s">
        <v>8698</v>
      </c>
      <c r="H1753" s="117" t="s">
        <v>8699</v>
      </c>
      <c r="I1753" s="117" t="s">
        <v>8700</v>
      </c>
    </row>
    <row r="1754" spans="1:9" x14ac:dyDescent="0.25">
      <c r="A1754" s="117" t="s">
        <v>168</v>
      </c>
      <c r="B1754" s="118">
        <v>11791</v>
      </c>
      <c r="C1754" s="117" t="s">
        <v>8701</v>
      </c>
      <c r="D1754" s="117" t="s">
        <v>8702</v>
      </c>
      <c r="E1754" s="117" t="s">
        <v>769</v>
      </c>
      <c r="F1754" s="117" t="s">
        <v>171</v>
      </c>
      <c r="G1754" s="117" t="s">
        <v>970</v>
      </c>
      <c r="H1754" s="117" t="s">
        <v>8703</v>
      </c>
      <c r="I1754" s="117" t="s">
        <v>8704</v>
      </c>
    </row>
    <row r="1755" spans="1:9" x14ac:dyDescent="0.25">
      <c r="A1755" s="117" t="s">
        <v>256</v>
      </c>
      <c r="B1755" s="118">
        <v>11792</v>
      </c>
      <c r="C1755" s="117" t="s">
        <v>8705</v>
      </c>
      <c r="D1755" s="117" t="s">
        <v>8706</v>
      </c>
      <c r="E1755" s="117" t="s">
        <v>1640</v>
      </c>
      <c r="F1755" s="117" t="s">
        <v>171</v>
      </c>
      <c r="G1755" s="117" t="s">
        <v>1641</v>
      </c>
      <c r="H1755" s="117" t="s">
        <v>8707</v>
      </c>
      <c r="I1755" s="117" t="s">
        <v>8708</v>
      </c>
    </row>
    <row r="1756" spans="1:9" x14ac:dyDescent="0.25">
      <c r="A1756" s="117" t="s">
        <v>168</v>
      </c>
      <c r="B1756" s="118">
        <v>11793</v>
      </c>
      <c r="C1756" s="117" t="s">
        <v>8709</v>
      </c>
      <c r="D1756" s="117" t="s">
        <v>8710</v>
      </c>
      <c r="E1756" s="117" t="s">
        <v>3270</v>
      </c>
      <c r="F1756" s="117" t="s">
        <v>171</v>
      </c>
      <c r="G1756" s="117" t="s">
        <v>3271</v>
      </c>
      <c r="H1756" s="117" t="s">
        <v>4680</v>
      </c>
      <c r="I1756" s="117" t="s">
        <v>8711</v>
      </c>
    </row>
    <row r="1757" spans="1:9" x14ac:dyDescent="0.25">
      <c r="A1757" s="117" t="s">
        <v>168</v>
      </c>
      <c r="B1757" s="118">
        <v>11794</v>
      </c>
      <c r="C1757" s="117" t="s">
        <v>8712</v>
      </c>
      <c r="D1757" s="117" t="s">
        <v>8713</v>
      </c>
      <c r="E1757" s="117" t="s">
        <v>8714</v>
      </c>
      <c r="F1757" s="117" t="s">
        <v>171</v>
      </c>
      <c r="G1757" s="117" t="s">
        <v>8715</v>
      </c>
      <c r="H1757" s="117" t="s">
        <v>8716</v>
      </c>
      <c r="I1757" s="117" t="s">
        <v>8717</v>
      </c>
    </row>
    <row r="1758" spans="1:9" x14ac:dyDescent="0.25">
      <c r="A1758" s="117" t="s">
        <v>168</v>
      </c>
      <c r="B1758" s="118">
        <v>11795</v>
      </c>
      <c r="C1758" s="117" t="s">
        <v>8718</v>
      </c>
      <c r="D1758" s="117" t="s">
        <v>8719</v>
      </c>
      <c r="E1758" s="117" t="s">
        <v>4613</v>
      </c>
      <c r="F1758" s="117" t="s">
        <v>171</v>
      </c>
      <c r="G1758" s="117" t="s">
        <v>4614</v>
      </c>
      <c r="H1758" s="117" t="s">
        <v>8720</v>
      </c>
      <c r="I1758" s="117" t="s">
        <v>8721</v>
      </c>
    </row>
    <row r="1759" spans="1:9" x14ac:dyDescent="0.25">
      <c r="A1759" s="117" t="s">
        <v>168</v>
      </c>
      <c r="B1759" s="118">
        <v>11796</v>
      </c>
      <c r="C1759" s="117" t="s">
        <v>8728</v>
      </c>
      <c r="D1759" s="117" t="s">
        <v>8729</v>
      </c>
      <c r="E1759" s="117" t="s">
        <v>3497</v>
      </c>
      <c r="F1759" s="117" t="s">
        <v>171</v>
      </c>
      <c r="G1759" s="117" t="s">
        <v>3498</v>
      </c>
      <c r="H1759" s="117" t="s">
        <v>8730</v>
      </c>
      <c r="I1759" s="117" t="s">
        <v>8731</v>
      </c>
    </row>
    <row r="1760" spans="1:9" x14ac:dyDescent="0.25">
      <c r="A1760" s="117" t="s">
        <v>256</v>
      </c>
      <c r="B1760" s="118">
        <v>11797</v>
      </c>
      <c r="C1760" s="117" t="s">
        <v>8722</v>
      </c>
      <c r="D1760" s="117" t="s">
        <v>8757</v>
      </c>
      <c r="E1760" s="117" t="s">
        <v>8723</v>
      </c>
      <c r="F1760" s="117" t="s">
        <v>171</v>
      </c>
      <c r="G1760" s="117" t="s">
        <v>8724</v>
      </c>
      <c r="H1760" s="117" t="s">
        <v>8725</v>
      </c>
      <c r="I1760" s="117" t="s">
        <v>8726</v>
      </c>
    </row>
    <row r="1761" spans="1:9" x14ac:dyDescent="0.25">
      <c r="A1761" s="117" t="s">
        <v>256</v>
      </c>
      <c r="B1761" s="118">
        <v>11798</v>
      </c>
      <c r="C1761" s="117" t="s">
        <v>1955</v>
      </c>
      <c r="D1761" s="117" t="s">
        <v>5393</v>
      </c>
      <c r="E1761" s="117" t="s">
        <v>1956</v>
      </c>
      <c r="F1761" s="117" t="s">
        <v>171</v>
      </c>
      <c r="G1761" s="117" t="s">
        <v>1957</v>
      </c>
      <c r="H1761" s="117" t="s">
        <v>8732</v>
      </c>
      <c r="I1761" s="117" t="s">
        <v>1959</v>
      </c>
    </row>
    <row r="1762" spans="1:9" x14ac:dyDescent="0.25">
      <c r="A1762" s="117" t="s">
        <v>168</v>
      </c>
      <c r="B1762" s="118">
        <v>11799</v>
      </c>
      <c r="C1762" s="117" t="s">
        <v>8735</v>
      </c>
      <c r="D1762" s="117" t="s">
        <v>8736</v>
      </c>
      <c r="E1762" s="117" t="s">
        <v>8737</v>
      </c>
      <c r="F1762" s="117" t="s">
        <v>171</v>
      </c>
      <c r="G1762" s="117" t="s">
        <v>8738</v>
      </c>
      <c r="H1762" s="117" t="s">
        <v>8739</v>
      </c>
      <c r="I1762" s="117" t="s">
        <v>8740</v>
      </c>
    </row>
    <row r="1763" spans="1:9" x14ac:dyDescent="0.25">
      <c r="A1763" s="117" t="s">
        <v>256</v>
      </c>
      <c r="B1763" s="118">
        <v>11800</v>
      </c>
      <c r="C1763" s="117" t="s">
        <v>8741</v>
      </c>
      <c r="D1763" s="117" t="s">
        <v>8742</v>
      </c>
      <c r="E1763" s="117" t="s">
        <v>1898</v>
      </c>
      <c r="F1763" s="117" t="s">
        <v>171</v>
      </c>
      <c r="G1763" s="117" t="s">
        <v>1899</v>
      </c>
      <c r="H1763" s="117" t="s">
        <v>8743</v>
      </c>
      <c r="I1763" s="117" t="s">
        <v>8744</v>
      </c>
    </row>
    <row r="1764" spans="1:9" x14ac:dyDescent="0.25">
      <c r="A1764" s="117" t="s">
        <v>256</v>
      </c>
      <c r="B1764" s="118">
        <v>11801</v>
      </c>
      <c r="C1764" s="117" t="s">
        <v>8745</v>
      </c>
      <c r="D1764" s="117" t="s">
        <v>8746</v>
      </c>
      <c r="E1764" s="117" t="s">
        <v>1667</v>
      </c>
      <c r="F1764" s="117" t="s">
        <v>171</v>
      </c>
      <c r="G1764" s="117" t="s">
        <v>1668</v>
      </c>
      <c r="H1764" s="117" t="s">
        <v>8747</v>
      </c>
      <c r="I1764" s="117" t="s">
        <v>8748</v>
      </c>
    </row>
    <row r="1765" spans="1:9" x14ac:dyDescent="0.25">
      <c r="A1765" s="117" t="s">
        <v>168</v>
      </c>
      <c r="B1765" s="118">
        <v>11802</v>
      </c>
      <c r="C1765" s="117" t="s">
        <v>8758</v>
      </c>
      <c r="D1765" s="117" t="s">
        <v>8759</v>
      </c>
      <c r="E1765" s="117" t="s">
        <v>8760</v>
      </c>
      <c r="F1765" s="117" t="s">
        <v>171</v>
      </c>
      <c r="G1765" s="117" t="s">
        <v>8761</v>
      </c>
      <c r="H1765" s="117" t="s">
        <v>8762</v>
      </c>
      <c r="I1765" s="117" t="s">
        <v>8763</v>
      </c>
    </row>
    <row r="1766" spans="1:9" x14ac:dyDescent="0.25">
      <c r="A1766" s="117" t="s">
        <v>168</v>
      </c>
      <c r="B1766" s="118">
        <v>11803</v>
      </c>
      <c r="C1766" s="117" t="s">
        <v>8764</v>
      </c>
      <c r="D1766" s="117" t="s">
        <v>8765</v>
      </c>
      <c r="E1766" s="117" t="s">
        <v>8766</v>
      </c>
      <c r="F1766" s="117" t="s">
        <v>171</v>
      </c>
      <c r="G1766" s="117" t="s">
        <v>7223</v>
      </c>
      <c r="H1766" s="117" t="s">
        <v>8767</v>
      </c>
      <c r="I1766" s="117" t="s">
        <v>8768</v>
      </c>
    </row>
    <row r="1767" spans="1:9" x14ac:dyDescent="0.25">
      <c r="A1767" s="117" t="s">
        <v>256</v>
      </c>
      <c r="B1767" s="118">
        <v>11804</v>
      </c>
      <c r="C1767" s="117" t="s">
        <v>8769</v>
      </c>
      <c r="D1767" s="117" t="s">
        <v>8770</v>
      </c>
      <c r="E1767" s="117" t="s">
        <v>834</v>
      </c>
      <c r="F1767" s="117" t="s">
        <v>171</v>
      </c>
      <c r="G1767" s="117" t="s">
        <v>4387</v>
      </c>
      <c r="H1767" s="117" t="s">
        <v>8771</v>
      </c>
      <c r="I1767" s="117" t="s">
        <v>4389</v>
      </c>
    </row>
    <row r="1768" spans="1:9" x14ac:dyDescent="0.25">
      <c r="A1768" s="117" t="s">
        <v>256</v>
      </c>
      <c r="B1768" s="118">
        <v>11805</v>
      </c>
      <c r="C1768" s="117" t="s">
        <v>8772</v>
      </c>
      <c r="D1768" s="117" t="s">
        <v>8773</v>
      </c>
      <c r="E1768" s="117" t="s">
        <v>1428</v>
      </c>
      <c r="F1768" s="117" t="s">
        <v>171</v>
      </c>
      <c r="G1768" s="117" t="s">
        <v>8774</v>
      </c>
      <c r="H1768" s="117" t="s">
        <v>8775</v>
      </c>
      <c r="I1768" s="117" t="s">
        <v>8776</v>
      </c>
    </row>
    <row r="1769" spans="1:9" x14ac:dyDescent="0.25">
      <c r="A1769" s="117" t="s">
        <v>256</v>
      </c>
      <c r="B1769" s="118">
        <v>11806</v>
      </c>
      <c r="C1769" s="117" t="s">
        <v>8857</v>
      </c>
      <c r="D1769" s="117" t="s">
        <v>12</v>
      </c>
      <c r="E1769" s="117" t="s">
        <v>1502</v>
      </c>
      <c r="F1769" s="117" t="s">
        <v>171</v>
      </c>
      <c r="G1769" s="117" t="s">
        <v>1503</v>
      </c>
      <c r="H1769" s="117" t="s">
        <v>8778</v>
      </c>
      <c r="I1769" s="117" t="s">
        <v>8779</v>
      </c>
    </row>
    <row r="1770" spans="1:9" x14ac:dyDescent="0.25">
      <c r="A1770" s="117" t="s">
        <v>168</v>
      </c>
      <c r="B1770" s="118">
        <v>11807</v>
      </c>
      <c r="C1770" s="117" t="s">
        <v>8780</v>
      </c>
      <c r="D1770" s="117" t="s">
        <v>8781</v>
      </c>
      <c r="E1770" s="117" t="s">
        <v>8782</v>
      </c>
      <c r="F1770" s="117" t="s">
        <v>171</v>
      </c>
      <c r="G1770" s="117" t="s">
        <v>789</v>
      </c>
      <c r="H1770" s="117" t="s">
        <v>8783</v>
      </c>
      <c r="I1770" s="117" t="s">
        <v>8784</v>
      </c>
    </row>
    <row r="1771" spans="1:9" x14ac:dyDescent="0.25">
      <c r="A1771" s="117" t="s">
        <v>256</v>
      </c>
      <c r="B1771" s="118">
        <v>11808</v>
      </c>
      <c r="C1771" s="117" t="s">
        <v>8785</v>
      </c>
      <c r="D1771" s="117" t="s">
        <v>8786</v>
      </c>
      <c r="E1771" s="117" t="s">
        <v>4808</v>
      </c>
      <c r="F1771" s="117" t="s">
        <v>171</v>
      </c>
      <c r="G1771" s="117" t="s">
        <v>4809</v>
      </c>
      <c r="H1771" s="117" t="s">
        <v>4810</v>
      </c>
      <c r="I1771" s="117" t="s">
        <v>8787</v>
      </c>
    </row>
    <row r="1772" spans="1:9" x14ac:dyDescent="0.25">
      <c r="A1772" s="117" t="s">
        <v>168</v>
      </c>
      <c r="B1772" s="118">
        <v>11809</v>
      </c>
      <c r="C1772" s="117" t="s">
        <v>3997</v>
      </c>
      <c r="D1772" s="117" t="s">
        <v>8789</v>
      </c>
      <c r="E1772" s="117" t="s">
        <v>3998</v>
      </c>
      <c r="F1772" s="117" t="s">
        <v>171</v>
      </c>
      <c r="G1772" s="117" t="s">
        <v>3999</v>
      </c>
      <c r="H1772" s="117" t="s">
        <v>8790</v>
      </c>
      <c r="I1772" s="117" t="s">
        <v>4000</v>
      </c>
    </row>
    <row r="1773" spans="1:9" x14ac:dyDescent="0.25">
      <c r="A1773" s="117" t="s">
        <v>168</v>
      </c>
      <c r="B1773" s="118">
        <v>11810</v>
      </c>
      <c r="C1773" s="117" t="s">
        <v>8791</v>
      </c>
      <c r="D1773" s="117" t="s">
        <v>8792</v>
      </c>
      <c r="E1773" s="117" t="s">
        <v>667</v>
      </c>
      <c r="F1773" s="117" t="s">
        <v>171</v>
      </c>
      <c r="G1773" s="117" t="s">
        <v>589</v>
      </c>
      <c r="H1773" s="117" t="s">
        <v>8793</v>
      </c>
      <c r="I1773" s="117" t="s">
        <v>8794</v>
      </c>
    </row>
    <row r="1774" spans="1:9" x14ac:dyDescent="0.25">
      <c r="A1774" s="117" t="s">
        <v>168</v>
      </c>
      <c r="B1774" s="118">
        <v>11811</v>
      </c>
      <c r="C1774" s="117" t="s">
        <v>8795</v>
      </c>
      <c r="D1774" s="117" t="s">
        <v>8796</v>
      </c>
      <c r="E1774" s="117" t="s">
        <v>8797</v>
      </c>
      <c r="F1774" s="117" t="s">
        <v>171</v>
      </c>
      <c r="G1774" s="117" t="s">
        <v>8798</v>
      </c>
      <c r="H1774" s="117" t="s">
        <v>8799</v>
      </c>
      <c r="I1774" s="117" t="s">
        <v>8800</v>
      </c>
    </row>
    <row r="1775" spans="1:9" x14ac:dyDescent="0.25">
      <c r="A1775" s="117" t="s">
        <v>256</v>
      </c>
      <c r="B1775" s="118">
        <v>11812</v>
      </c>
      <c r="C1775" s="117" t="s">
        <v>8803</v>
      </c>
      <c r="D1775" s="117" t="s">
        <v>8804</v>
      </c>
      <c r="E1775" s="117" t="s">
        <v>8805</v>
      </c>
      <c r="F1775" s="117" t="s">
        <v>171</v>
      </c>
      <c r="G1775" s="117" t="s">
        <v>8806</v>
      </c>
      <c r="H1775" s="117" t="s">
        <v>8807</v>
      </c>
      <c r="I1775" s="117" t="s">
        <v>8808</v>
      </c>
    </row>
    <row r="1776" spans="1:9" x14ac:dyDescent="0.25">
      <c r="A1776" s="117" t="s">
        <v>256</v>
      </c>
      <c r="B1776" s="118">
        <v>11813</v>
      </c>
      <c r="C1776" s="117" t="s">
        <v>8809</v>
      </c>
      <c r="D1776" s="117" t="s">
        <v>8810</v>
      </c>
      <c r="E1776" s="117" t="s">
        <v>2252</v>
      </c>
      <c r="F1776" s="117" t="s">
        <v>171</v>
      </c>
      <c r="G1776" s="117" t="s">
        <v>2253</v>
      </c>
      <c r="H1776" s="117" t="s">
        <v>8811</v>
      </c>
      <c r="I1776" s="117" t="s">
        <v>8812</v>
      </c>
    </row>
    <row r="1777" spans="1:9" x14ac:dyDescent="0.25">
      <c r="A1777" s="117" t="s">
        <v>256</v>
      </c>
      <c r="B1777" s="118">
        <v>11814</v>
      </c>
      <c r="C1777" s="117" t="s">
        <v>8813</v>
      </c>
      <c r="D1777" s="117" t="s">
        <v>8814</v>
      </c>
      <c r="E1777" s="117" t="s">
        <v>3816</v>
      </c>
      <c r="F1777" s="117" t="s">
        <v>171</v>
      </c>
      <c r="G1777" s="117" t="s">
        <v>3817</v>
      </c>
      <c r="H1777" s="117" t="s">
        <v>8815</v>
      </c>
      <c r="I1777" s="117" t="s">
        <v>8816</v>
      </c>
    </row>
    <row r="1778" spans="1:9" x14ac:dyDescent="0.25">
      <c r="A1778" s="117" t="s">
        <v>256</v>
      </c>
      <c r="B1778" s="118">
        <v>11815</v>
      </c>
      <c r="C1778" s="117" t="s">
        <v>8817</v>
      </c>
      <c r="D1778" s="117" t="s">
        <v>8818</v>
      </c>
      <c r="E1778" s="117" t="s">
        <v>2056</v>
      </c>
      <c r="F1778" s="117" t="s">
        <v>171</v>
      </c>
      <c r="G1778" s="117" t="s">
        <v>1740</v>
      </c>
      <c r="H1778" s="117" t="s">
        <v>8821</v>
      </c>
      <c r="I1778" s="117" t="s">
        <v>8840</v>
      </c>
    </row>
    <row r="1779" spans="1:9" x14ac:dyDescent="0.25">
      <c r="A1779" s="117" t="s">
        <v>256</v>
      </c>
      <c r="B1779" s="118">
        <v>11816</v>
      </c>
      <c r="C1779" s="117" t="s">
        <v>8822</v>
      </c>
      <c r="D1779" s="117" t="s">
        <v>8823</v>
      </c>
      <c r="E1779" s="117" t="s">
        <v>8824</v>
      </c>
      <c r="F1779" s="117" t="s">
        <v>171</v>
      </c>
      <c r="G1779" s="117" t="s">
        <v>8825</v>
      </c>
      <c r="H1779" s="117" t="s">
        <v>8826</v>
      </c>
      <c r="I1779" s="117" t="s">
        <v>8827</v>
      </c>
    </row>
    <row r="1780" spans="1:9" x14ac:dyDescent="0.25">
      <c r="A1780" s="117" t="s">
        <v>256</v>
      </c>
      <c r="B1780" s="118">
        <v>11817</v>
      </c>
      <c r="C1780" s="117" t="s">
        <v>8828</v>
      </c>
      <c r="D1780" s="117" t="s">
        <v>8829</v>
      </c>
      <c r="E1780" s="117" t="s">
        <v>1474</v>
      </c>
      <c r="F1780" s="117" t="s">
        <v>171</v>
      </c>
      <c r="G1780" s="117" t="s">
        <v>1475</v>
      </c>
      <c r="H1780" s="117" t="s">
        <v>8830</v>
      </c>
      <c r="I1780" s="117" t="s">
        <v>8831</v>
      </c>
    </row>
    <row r="1781" spans="1:9" x14ac:dyDescent="0.25">
      <c r="A1781" s="117" t="s">
        <v>256</v>
      </c>
      <c r="B1781" s="118">
        <v>11818</v>
      </c>
      <c r="C1781" s="117" t="s">
        <v>8832</v>
      </c>
      <c r="D1781" s="117" t="s">
        <v>8833</v>
      </c>
      <c r="E1781" s="117" t="s">
        <v>1645</v>
      </c>
      <c r="F1781" s="117" t="s">
        <v>171</v>
      </c>
      <c r="G1781" s="117" t="s">
        <v>1646</v>
      </c>
      <c r="H1781" s="117" t="s">
        <v>8834</v>
      </c>
      <c r="I1781" s="117" t="s">
        <v>8835</v>
      </c>
    </row>
    <row r="1782" spans="1:9" x14ac:dyDescent="0.25">
      <c r="A1782" s="117" t="s">
        <v>256</v>
      </c>
      <c r="B1782" s="118">
        <v>11819</v>
      </c>
      <c r="C1782" s="117" t="s">
        <v>8836</v>
      </c>
      <c r="D1782" s="117" t="s">
        <v>8837</v>
      </c>
      <c r="E1782" s="117" t="s">
        <v>576</v>
      </c>
      <c r="F1782" s="117" t="s">
        <v>171</v>
      </c>
      <c r="G1782" s="117" t="s">
        <v>577</v>
      </c>
      <c r="H1782" s="117" t="s">
        <v>8838</v>
      </c>
      <c r="I1782" s="117" t="s">
        <v>8839</v>
      </c>
    </row>
    <row r="1783" spans="1:9" x14ac:dyDescent="0.25">
      <c r="A1783" s="117" t="s">
        <v>256</v>
      </c>
      <c r="B1783" s="118">
        <v>11820</v>
      </c>
      <c r="C1783" s="117" t="s">
        <v>8841</v>
      </c>
      <c r="D1783" s="117" t="s">
        <v>8842</v>
      </c>
      <c r="E1783" s="117" t="s">
        <v>1559</v>
      </c>
      <c r="F1783" s="117" t="s">
        <v>171</v>
      </c>
      <c r="G1783" s="117" t="s">
        <v>1560</v>
      </c>
      <c r="H1783" s="117" t="s">
        <v>8843</v>
      </c>
      <c r="I1783" s="117" t="s">
        <v>8844</v>
      </c>
    </row>
    <row r="1784" spans="1:9" x14ac:dyDescent="0.25">
      <c r="A1784" s="117" t="s">
        <v>256</v>
      </c>
      <c r="B1784" s="118">
        <v>11821</v>
      </c>
      <c r="C1784" s="117" t="s">
        <v>8845</v>
      </c>
      <c r="D1784" s="117" t="s">
        <v>8846</v>
      </c>
      <c r="E1784" s="117" t="s">
        <v>1521</v>
      </c>
      <c r="F1784" s="117" t="s">
        <v>171</v>
      </c>
      <c r="G1784" s="117" t="s">
        <v>1538</v>
      </c>
      <c r="H1784" s="117" t="s">
        <v>8847</v>
      </c>
      <c r="I1784" s="117" t="s">
        <v>8848</v>
      </c>
    </row>
    <row r="1785" spans="1:9" x14ac:dyDescent="0.25">
      <c r="A1785" s="117" t="s">
        <v>168</v>
      </c>
      <c r="B1785" s="118">
        <v>11822</v>
      </c>
      <c r="C1785" s="117" t="s">
        <v>8849</v>
      </c>
      <c r="D1785" s="117" t="s">
        <v>8850</v>
      </c>
      <c r="E1785" s="117" t="s">
        <v>410</v>
      </c>
      <c r="F1785" s="117" t="s">
        <v>171</v>
      </c>
      <c r="G1785" s="117" t="s">
        <v>411</v>
      </c>
      <c r="H1785" s="117" t="s">
        <v>8851</v>
      </c>
      <c r="I1785" s="117" t="s">
        <v>8852</v>
      </c>
    </row>
    <row r="1786" spans="1:9" x14ac:dyDescent="0.25">
      <c r="A1786" s="117" t="s">
        <v>168</v>
      </c>
      <c r="B1786" s="118">
        <v>11823</v>
      </c>
      <c r="C1786" s="117" t="s">
        <v>8858</v>
      </c>
      <c r="D1786" s="117" t="s">
        <v>8859</v>
      </c>
      <c r="E1786" s="117" t="s">
        <v>8860</v>
      </c>
      <c r="F1786" s="117" t="s">
        <v>171</v>
      </c>
      <c r="G1786" s="117" t="s">
        <v>8861</v>
      </c>
      <c r="H1786" s="117" t="s">
        <v>8862</v>
      </c>
      <c r="I1786" s="117" t="s">
        <v>8863</v>
      </c>
    </row>
    <row r="1787" spans="1:9" x14ac:dyDescent="0.25">
      <c r="A1787" s="117" t="s">
        <v>256</v>
      </c>
      <c r="B1787" s="118">
        <v>11824</v>
      </c>
      <c r="C1787" s="117" t="s">
        <v>8864</v>
      </c>
      <c r="D1787" s="117" t="s">
        <v>8865</v>
      </c>
      <c r="E1787" s="117" t="s">
        <v>3962</v>
      </c>
      <c r="F1787" s="117" t="s">
        <v>171</v>
      </c>
      <c r="G1787" s="117" t="s">
        <v>3963</v>
      </c>
      <c r="H1787" s="117" t="s">
        <v>8866</v>
      </c>
      <c r="I1787" s="117" t="s">
        <v>8867</v>
      </c>
    </row>
    <row r="1788" spans="1:9" x14ac:dyDescent="0.25">
      <c r="A1788" s="117" t="s">
        <v>256</v>
      </c>
      <c r="B1788" s="118">
        <v>11825</v>
      </c>
      <c r="C1788" s="117" t="s">
        <v>8868</v>
      </c>
      <c r="D1788" s="117" t="s">
        <v>8869</v>
      </c>
      <c r="E1788" s="117" t="s">
        <v>2111</v>
      </c>
      <c r="F1788" s="117" t="s">
        <v>171</v>
      </c>
      <c r="G1788" s="117" t="s">
        <v>2112</v>
      </c>
      <c r="H1788" s="117" t="s">
        <v>8870</v>
      </c>
      <c r="I1788" s="117" t="s">
        <v>8649</v>
      </c>
    </row>
    <row r="1789" spans="1:9" x14ac:dyDescent="0.25">
      <c r="A1789" s="117" t="s">
        <v>256</v>
      </c>
      <c r="B1789" s="118">
        <v>11826</v>
      </c>
      <c r="C1789" s="117" t="s">
        <v>8876</v>
      </c>
      <c r="D1789" s="117" t="s">
        <v>8877</v>
      </c>
      <c r="E1789" s="117" t="s">
        <v>8393</v>
      </c>
      <c r="F1789" s="117" t="s">
        <v>171</v>
      </c>
      <c r="G1789" s="117" t="s">
        <v>8394</v>
      </c>
      <c r="H1789" s="117" t="s">
        <v>8878</v>
      </c>
      <c r="I1789" s="117" t="s">
        <v>8879</v>
      </c>
    </row>
    <row r="1790" spans="1:9" x14ac:dyDescent="0.25">
      <c r="A1790" s="117" t="s">
        <v>256</v>
      </c>
      <c r="B1790" s="118">
        <v>11827</v>
      </c>
      <c r="C1790" s="117" t="s">
        <v>8871</v>
      </c>
      <c r="D1790" s="117" t="s">
        <v>8872</v>
      </c>
      <c r="E1790" s="117" t="s">
        <v>3738</v>
      </c>
      <c r="F1790" s="117" t="s">
        <v>171</v>
      </c>
      <c r="G1790" s="117" t="s">
        <v>3739</v>
      </c>
      <c r="H1790" s="117" t="s">
        <v>8873</v>
      </c>
      <c r="I1790" s="117" t="s">
        <v>8874</v>
      </c>
    </row>
    <row r="1791" spans="1:9" x14ac:dyDescent="0.25">
      <c r="A1791" s="117" t="s">
        <v>256</v>
      </c>
      <c r="B1791" s="118">
        <v>11828</v>
      </c>
      <c r="C1791" s="117" t="s">
        <v>8882</v>
      </c>
      <c r="D1791" s="117" t="s">
        <v>8883</v>
      </c>
      <c r="E1791" s="117" t="s">
        <v>8884</v>
      </c>
      <c r="F1791" s="117" t="s">
        <v>171</v>
      </c>
      <c r="G1791" s="117" t="s">
        <v>8885</v>
      </c>
      <c r="H1791" s="117" t="s">
        <v>8886</v>
      </c>
      <c r="I1791" s="117" t="s">
        <v>8887</v>
      </c>
    </row>
    <row r="1792" spans="1:9" x14ac:dyDescent="0.25">
      <c r="A1792" s="117" t="s">
        <v>256</v>
      </c>
      <c r="B1792" s="118">
        <v>11829</v>
      </c>
      <c r="C1792" s="117" t="s">
        <v>8897</v>
      </c>
      <c r="D1792" s="117" t="s">
        <v>8898</v>
      </c>
      <c r="E1792" s="117" t="s">
        <v>211</v>
      </c>
      <c r="F1792" s="117" t="s">
        <v>171</v>
      </c>
      <c r="G1792" s="117" t="s">
        <v>212</v>
      </c>
      <c r="H1792" s="117" t="s">
        <v>8899</v>
      </c>
      <c r="I1792" s="117" t="s">
        <v>8900</v>
      </c>
    </row>
    <row r="1793" spans="1:9" x14ac:dyDescent="0.25">
      <c r="A1793" s="117" t="s">
        <v>168</v>
      </c>
      <c r="B1793" s="118">
        <v>11830</v>
      </c>
      <c r="C1793" s="117" t="s">
        <v>8901</v>
      </c>
      <c r="D1793" s="117" t="s">
        <v>8902</v>
      </c>
      <c r="E1793" s="117" t="s">
        <v>4082</v>
      </c>
      <c r="F1793" s="117" t="s">
        <v>171</v>
      </c>
      <c r="G1793" s="117" t="s">
        <v>8903</v>
      </c>
      <c r="H1793" s="117" t="s">
        <v>8904</v>
      </c>
      <c r="I1793" s="117" t="s">
        <v>8905</v>
      </c>
    </row>
    <row r="1794" spans="1:9" x14ac:dyDescent="0.25">
      <c r="A1794" s="117" t="s">
        <v>168</v>
      </c>
      <c r="B1794" s="118">
        <v>11831</v>
      </c>
      <c r="C1794" s="117" t="s">
        <v>8906</v>
      </c>
      <c r="D1794" s="117" t="s">
        <v>8907</v>
      </c>
      <c r="E1794" s="117" t="s">
        <v>4549</v>
      </c>
      <c r="F1794" s="117" t="s">
        <v>171</v>
      </c>
      <c r="G1794" s="117" t="s">
        <v>4550</v>
      </c>
      <c r="H1794" s="117" t="s">
        <v>8908</v>
      </c>
      <c r="I1794" s="117" t="s">
        <v>8909</v>
      </c>
    </row>
    <row r="1795" spans="1:9" x14ac:dyDescent="0.25">
      <c r="A1795" s="117" t="s">
        <v>168</v>
      </c>
      <c r="B1795" s="118">
        <v>11832</v>
      </c>
      <c r="C1795" s="117" t="s">
        <v>8910</v>
      </c>
      <c r="D1795" s="117" t="s">
        <v>8911</v>
      </c>
      <c r="E1795" s="117" t="s">
        <v>8912</v>
      </c>
      <c r="F1795" s="117" t="s">
        <v>171</v>
      </c>
      <c r="G1795" s="117" t="s">
        <v>8913</v>
      </c>
      <c r="H1795" s="117" t="s">
        <v>8914</v>
      </c>
      <c r="I1795" s="117" t="s">
        <v>8915</v>
      </c>
    </row>
    <row r="1796" spans="1:9" x14ac:dyDescent="0.25">
      <c r="A1796" s="117" t="s">
        <v>256</v>
      </c>
      <c r="B1796" s="118">
        <v>11833</v>
      </c>
      <c r="C1796" s="117" t="s">
        <v>8916</v>
      </c>
      <c r="D1796" s="117" t="s">
        <v>8917</v>
      </c>
      <c r="E1796" s="117" t="s">
        <v>8918</v>
      </c>
      <c r="F1796" s="117" t="s">
        <v>171</v>
      </c>
      <c r="G1796" s="117" t="s">
        <v>1740</v>
      </c>
      <c r="H1796" s="117" t="s">
        <v>8919</v>
      </c>
      <c r="I1796" s="117" t="s">
        <v>8920</v>
      </c>
    </row>
    <row r="1797" spans="1:9" x14ac:dyDescent="0.25">
      <c r="A1797" s="117" t="s">
        <v>168</v>
      </c>
      <c r="B1797" s="118">
        <v>11834</v>
      </c>
      <c r="C1797" s="117" t="s">
        <v>8921</v>
      </c>
      <c r="D1797" s="117" t="s">
        <v>8922</v>
      </c>
      <c r="E1797" s="117" t="s">
        <v>4918</v>
      </c>
      <c r="F1797" s="117" t="s">
        <v>171</v>
      </c>
      <c r="G1797" s="117" t="s">
        <v>8561</v>
      </c>
      <c r="H1797" s="117" t="s">
        <v>8923</v>
      </c>
      <c r="I1797" s="117" t="s">
        <v>8924</v>
      </c>
    </row>
    <row r="1798" spans="1:9" x14ac:dyDescent="0.25">
      <c r="A1798" s="117" t="s">
        <v>256</v>
      </c>
      <c r="B1798" s="118">
        <v>11835</v>
      </c>
      <c r="C1798" s="117" t="s">
        <v>8927</v>
      </c>
      <c r="D1798" s="117" t="s">
        <v>8928</v>
      </c>
      <c r="E1798" s="117" t="s">
        <v>576</v>
      </c>
      <c r="F1798" s="117" t="s">
        <v>171</v>
      </c>
      <c r="G1798" s="117" t="s">
        <v>577</v>
      </c>
      <c r="H1798" s="117" t="s">
        <v>8929</v>
      </c>
      <c r="I1798" s="117" t="s">
        <v>8930</v>
      </c>
    </row>
    <row r="1799" spans="1:9" x14ac:dyDescent="0.25">
      <c r="A1799" s="117" t="s">
        <v>168</v>
      </c>
      <c r="B1799" s="118">
        <v>11836</v>
      </c>
      <c r="C1799" s="117" t="s">
        <v>8931</v>
      </c>
      <c r="D1799" s="117" t="s">
        <v>8932</v>
      </c>
      <c r="E1799" s="117" t="s">
        <v>8933</v>
      </c>
      <c r="F1799" s="117" t="s">
        <v>171</v>
      </c>
      <c r="G1799" s="117" t="s">
        <v>8934</v>
      </c>
      <c r="H1799" s="117" t="s">
        <v>8935</v>
      </c>
      <c r="I1799" s="117" t="s">
        <v>8936</v>
      </c>
    </row>
    <row r="1800" spans="1:9" x14ac:dyDescent="0.25">
      <c r="A1800" s="117" t="s">
        <v>168</v>
      </c>
      <c r="B1800" s="118">
        <v>11837</v>
      </c>
      <c r="C1800" s="117" t="s">
        <v>8940</v>
      </c>
      <c r="D1800" s="117" t="s">
        <v>8941</v>
      </c>
      <c r="E1800" s="117" t="s">
        <v>8942</v>
      </c>
      <c r="F1800" s="117" t="s">
        <v>171</v>
      </c>
      <c r="G1800" s="117" t="s">
        <v>8943</v>
      </c>
      <c r="H1800" s="117" t="s">
        <v>8944</v>
      </c>
      <c r="I1800" s="117" t="s">
        <v>8945</v>
      </c>
    </row>
    <row r="1801" spans="1:9" x14ac:dyDescent="0.25">
      <c r="A1801" s="117" t="s">
        <v>168</v>
      </c>
      <c r="B1801" s="118">
        <v>11838</v>
      </c>
      <c r="C1801" s="117" t="s">
        <v>8947</v>
      </c>
      <c r="D1801" s="117" t="s">
        <v>8948</v>
      </c>
      <c r="E1801" s="117" t="s">
        <v>8949</v>
      </c>
      <c r="F1801" s="117" t="s">
        <v>171</v>
      </c>
      <c r="G1801" s="117" t="s">
        <v>8950</v>
      </c>
      <c r="H1801" s="117" t="s">
        <v>8951</v>
      </c>
      <c r="I1801" s="117" t="s">
        <v>8952</v>
      </c>
    </row>
    <row r="1802" spans="1:9" x14ac:dyDescent="0.25">
      <c r="A1802" s="117" t="s">
        <v>168</v>
      </c>
      <c r="B1802" s="118">
        <v>11839</v>
      </c>
      <c r="C1802" s="117" t="s">
        <v>8938</v>
      </c>
      <c r="D1802" s="117" t="s">
        <v>8939</v>
      </c>
      <c r="E1802" s="117" t="s">
        <v>7045</v>
      </c>
      <c r="F1802" s="117" t="s">
        <v>171</v>
      </c>
      <c r="G1802" s="117" t="s">
        <v>7046</v>
      </c>
      <c r="H1802" s="117" t="s">
        <v>1381</v>
      </c>
      <c r="I1802" s="117" t="s">
        <v>1382</v>
      </c>
    </row>
    <row r="1803" spans="1:9" x14ac:dyDescent="0.25">
      <c r="A1803" s="117" t="s">
        <v>168</v>
      </c>
      <c r="B1803" s="118">
        <v>11840</v>
      </c>
      <c r="C1803" s="117" t="s">
        <v>8962</v>
      </c>
      <c r="D1803" s="117" t="s">
        <v>8963</v>
      </c>
      <c r="E1803" s="117" t="s">
        <v>8964</v>
      </c>
      <c r="F1803" s="117" t="s">
        <v>171</v>
      </c>
      <c r="G1803" s="117" t="s">
        <v>340</v>
      </c>
      <c r="H1803" s="117" t="s">
        <v>8965</v>
      </c>
      <c r="I1803" s="117" t="s">
        <v>8966</v>
      </c>
    </row>
    <row r="1804" spans="1:9" x14ac:dyDescent="0.25">
      <c r="A1804" s="117" t="s">
        <v>168</v>
      </c>
      <c r="B1804" s="118">
        <v>11841</v>
      </c>
      <c r="C1804" s="117" t="s">
        <v>8972</v>
      </c>
      <c r="D1804" s="117" t="s">
        <v>8973</v>
      </c>
      <c r="E1804" s="117" t="s">
        <v>8079</v>
      </c>
      <c r="F1804" s="117" t="s">
        <v>171</v>
      </c>
      <c r="G1804" s="117" t="s">
        <v>8080</v>
      </c>
      <c r="H1804" s="117" t="s">
        <v>8974</v>
      </c>
      <c r="I1804" s="117" t="s">
        <v>8975</v>
      </c>
    </row>
    <row r="1805" spans="1:9" x14ac:dyDescent="0.25">
      <c r="A1805" s="117" t="s">
        <v>256</v>
      </c>
      <c r="B1805" s="118">
        <v>11842</v>
      </c>
      <c r="C1805" s="117" t="s">
        <v>8976</v>
      </c>
      <c r="D1805" s="117" t="s">
        <v>8977</v>
      </c>
      <c r="E1805" s="117" t="s">
        <v>4318</v>
      </c>
      <c r="F1805" s="117" t="s">
        <v>171</v>
      </c>
      <c r="G1805" s="117" t="s">
        <v>4319</v>
      </c>
      <c r="H1805" s="117" t="s">
        <v>8978</v>
      </c>
      <c r="I1805" s="117" t="s">
        <v>8979</v>
      </c>
    </row>
    <row r="1806" spans="1:9" x14ac:dyDescent="0.25">
      <c r="A1806" s="117" t="s">
        <v>256</v>
      </c>
      <c r="B1806" s="118">
        <v>11843</v>
      </c>
      <c r="C1806" s="117" t="s">
        <v>8980</v>
      </c>
      <c r="D1806" s="117" t="s">
        <v>8981</v>
      </c>
      <c r="E1806" s="117" t="s">
        <v>8982</v>
      </c>
      <c r="F1806" s="117" t="s">
        <v>171</v>
      </c>
      <c r="G1806" s="117" t="s">
        <v>8983</v>
      </c>
      <c r="H1806" s="117" t="s">
        <v>8984</v>
      </c>
      <c r="I1806" s="117" t="s">
        <v>8985</v>
      </c>
    </row>
    <row r="1807" spans="1:9" x14ac:dyDescent="0.25">
      <c r="A1807" s="117" t="s">
        <v>168</v>
      </c>
      <c r="B1807" s="118">
        <v>11844</v>
      </c>
      <c r="C1807" s="117" t="s">
        <v>8986</v>
      </c>
      <c r="D1807" s="117" t="s">
        <v>8987</v>
      </c>
      <c r="E1807" s="117" t="s">
        <v>8988</v>
      </c>
      <c r="F1807" s="117" t="s">
        <v>171</v>
      </c>
      <c r="G1807" s="117" t="s">
        <v>8989</v>
      </c>
      <c r="H1807" s="117" t="s">
        <v>8990</v>
      </c>
      <c r="I1807" s="117" t="s">
        <v>8991</v>
      </c>
    </row>
    <row r="1808" spans="1:9" x14ac:dyDescent="0.25">
      <c r="A1808" s="117" t="s">
        <v>168</v>
      </c>
      <c r="B1808" s="118">
        <v>11845</v>
      </c>
      <c r="C1808" s="117" t="s">
        <v>9002</v>
      </c>
      <c r="D1808" s="117" t="s">
        <v>9003</v>
      </c>
      <c r="E1808" s="117" t="s">
        <v>9004</v>
      </c>
      <c r="F1808" s="117" t="s">
        <v>171</v>
      </c>
      <c r="G1808" s="117" t="s">
        <v>9005</v>
      </c>
      <c r="H1808" s="117" t="s">
        <v>9006</v>
      </c>
      <c r="I1808" s="117" t="s">
        <v>9007</v>
      </c>
    </row>
    <row r="1809" spans="1:9" x14ac:dyDescent="0.25">
      <c r="A1809" s="117" t="s">
        <v>168</v>
      </c>
      <c r="B1809" s="118">
        <v>11846</v>
      </c>
      <c r="C1809" s="117" t="s">
        <v>9008</v>
      </c>
      <c r="D1809" s="117" t="s">
        <v>9009</v>
      </c>
      <c r="E1809" s="117" t="s">
        <v>9010</v>
      </c>
      <c r="F1809" s="117" t="s">
        <v>171</v>
      </c>
      <c r="G1809" s="117" t="s">
        <v>9011</v>
      </c>
      <c r="H1809" s="117" t="s">
        <v>9012</v>
      </c>
      <c r="I1809" s="117" t="s">
        <v>9013</v>
      </c>
    </row>
    <row r="1810" spans="1:9" x14ac:dyDescent="0.25">
      <c r="A1810" s="117" t="s">
        <v>256</v>
      </c>
      <c r="B1810" s="118">
        <v>11847</v>
      </c>
      <c r="C1810" s="117" t="s">
        <v>9014</v>
      </c>
      <c r="D1810" s="117" t="s">
        <v>9015</v>
      </c>
      <c r="E1810" s="117" t="s">
        <v>7201</v>
      </c>
      <c r="F1810" s="117" t="s">
        <v>171</v>
      </c>
      <c r="G1810" s="117" t="s">
        <v>7202</v>
      </c>
      <c r="H1810" s="117" t="s">
        <v>9016</v>
      </c>
      <c r="I1810" s="117" t="s">
        <v>9017</v>
      </c>
    </row>
    <row r="1811" spans="1:9" x14ac:dyDescent="0.25">
      <c r="A1811" s="117" t="s">
        <v>256</v>
      </c>
      <c r="B1811" s="118">
        <v>11848</v>
      </c>
      <c r="C1811" s="117" t="s">
        <v>9022</v>
      </c>
      <c r="D1811" s="117" t="s">
        <v>9023</v>
      </c>
      <c r="E1811" s="117" t="s">
        <v>1690</v>
      </c>
      <c r="F1811" s="117" t="s">
        <v>171</v>
      </c>
      <c r="G1811" s="117" t="s">
        <v>9024</v>
      </c>
      <c r="H1811" s="117" t="s">
        <v>9025</v>
      </c>
      <c r="I1811" s="117" t="s">
        <v>9026</v>
      </c>
    </row>
    <row r="1812" spans="1:9" x14ac:dyDescent="0.25">
      <c r="A1812" s="117" t="s">
        <v>256</v>
      </c>
      <c r="B1812" s="118">
        <v>11849</v>
      </c>
      <c r="C1812" s="117" t="s">
        <v>9027</v>
      </c>
      <c r="D1812" s="117" t="s">
        <v>5878</v>
      </c>
      <c r="E1812" s="117" t="s">
        <v>3706</v>
      </c>
      <c r="F1812" s="117" t="s">
        <v>171</v>
      </c>
      <c r="G1812" s="117" t="s">
        <v>3707</v>
      </c>
      <c r="H1812" s="117" t="s">
        <v>9028</v>
      </c>
      <c r="I1812" s="117" t="s">
        <v>9029</v>
      </c>
    </row>
    <row r="1813" spans="1:9" x14ac:dyDescent="0.25">
      <c r="A1813" s="117" t="s">
        <v>256</v>
      </c>
      <c r="B1813" s="118">
        <v>11850</v>
      </c>
      <c r="C1813" s="117" t="s">
        <v>9019</v>
      </c>
      <c r="D1813" s="117" t="s">
        <v>9030</v>
      </c>
      <c r="E1813" s="117" t="s">
        <v>2049</v>
      </c>
      <c r="F1813" s="117" t="s">
        <v>171</v>
      </c>
      <c r="G1813" s="117" t="s">
        <v>2050</v>
      </c>
      <c r="H1813" s="117" t="s">
        <v>9031</v>
      </c>
      <c r="I1813" s="117" t="s">
        <v>9032</v>
      </c>
    </row>
    <row r="1814" spans="1:9" x14ac:dyDescent="0.25">
      <c r="A1814" s="117" t="s">
        <v>168</v>
      </c>
      <c r="B1814" s="118">
        <v>11851</v>
      </c>
      <c r="C1814" s="117" t="s">
        <v>9033</v>
      </c>
      <c r="D1814" s="117" t="s">
        <v>9034</v>
      </c>
      <c r="E1814" s="117" t="s">
        <v>3076</v>
      </c>
      <c r="F1814" s="117" t="s">
        <v>171</v>
      </c>
      <c r="G1814" s="117" t="s">
        <v>3077</v>
      </c>
      <c r="H1814" s="117" t="s">
        <v>9035</v>
      </c>
      <c r="I1814" s="117" t="s">
        <v>9036</v>
      </c>
    </row>
    <row r="1815" spans="1:9" x14ac:dyDescent="0.25">
      <c r="A1815" s="117" t="s">
        <v>168</v>
      </c>
      <c r="B1815" s="118">
        <v>11852</v>
      </c>
      <c r="C1815" s="117" t="s">
        <v>9037</v>
      </c>
      <c r="D1815" s="117" t="s">
        <v>9038</v>
      </c>
      <c r="E1815" s="117" t="s">
        <v>8912</v>
      </c>
      <c r="F1815" s="117" t="s">
        <v>171</v>
      </c>
      <c r="G1815" s="117" t="s">
        <v>8913</v>
      </c>
      <c r="H1815" s="117" t="s">
        <v>9039</v>
      </c>
      <c r="I1815" s="117" t="s">
        <v>9040</v>
      </c>
    </row>
    <row r="1816" spans="1:9" x14ac:dyDescent="0.25">
      <c r="A1816" s="117" t="s">
        <v>256</v>
      </c>
      <c r="B1816" s="118">
        <v>11853</v>
      </c>
      <c r="C1816" s="117" t="s">
        <v>9041</v>
      </c>
      <c r="D1816" s="117" t="s">
        <v>9042</v>
      </c>
      <c r="E1816" s="117" t="s">
        <v>1847</v>
      </c>
      <c r="F1816" s="117" t="s">
        <v>171</v>
      </c>
      <c r="G1816" s="117" t="s">
        <v>1848</v>
      </c>
      <c r="H1816" s="117" t="s">
        <v>9043</v>
      </c>
      <c r="I1816" s="117" t="s">
        <v>9044</v>
      </c>
    </row>
    <row r="1817" spans="1:9" x14ac:dyDescent="0.25">
      <c r="A1817" s="117" t="s">
        <v>168</v>
      </c>
      <c r="B1817" s="118">
        <v>11854</v>
      </c>
      <c r="C1817" s="117" t="s">
        <v>9045</v>
      </c>
      <c r="D1817" s="117" t="s">
        <v>12</v>
      </c>
      <c r="E1817" s="117" t="s">
        <v>1313</v>
      </c>
      <c r="F1817" s="117" t="s">
        <v>171</v>
      </c>
      <c r="G1817" s="117" t="s">
        <v>9046</v>
      </c>
      <c r="H1817" s="117" t="s">
        <v>9047</v>
      </c>
      <c r="I1817" s="117" t="s">
        <v>9048</v>
      </c>
    </row>
    <row r="1818" spans="1:9" x14ac:dyDescent="0.25">
      <c r="A1818" s="117" t="s">
        <v>168</v>
      </c>
      <c r="B1818" s="118">
        <v>11855</v>
      </c>
      <c r="C1818" s="117" t="s">
        <v>9049</v>
      </c>
      <c r="D1818" s="117" t="s">
        <v>9050</v>
      </c>
      <c r="E1818" s="117" t="s">
        <v>9051</v>
      </c>
      <c r="F1818" s="117" t="s">
        <v>171</v>
      </c>
      <c r="G1818" s="117" t="s">
        <v>9052</v>
      </c>
      <c r="H1818" s="117" t="s">
        <v>9053</v>
      </c>
      <c r="I1818" s="117" t="s">
        <v>9054</v>
      </c>
    </row>
    <row r="1819" spans="1:9" x14ac:dyDescent="0.25">
      <c r="A1819" s="117" t="s">
        <v>168</v>
      </c>
      <c r="B1819" s="118">
        <v>11856</v>
      </c>
      <c r="C1819" s="117" t="s">
        <v>9091</v>
      </c>
      <c r="D1819" s="117" t="s">
        <v>9092</v>
      </c>
      <c r="E1819" s="117" t="s">
        <v>9093</v>
      </c>
      <c r="F1819" s="117" t="s">
        <v>171</v>
      </c>
      <c r="G1819" s="117" t="s">
        <v>9094</v>
      </c>
      <c r="H1819" s="117" t="s">
        <v>9095</v>
      </c>
      <c r="I1819" s="117" t="s">
        <v>9096</v>
      </c>
    </row>
    <row r="1820" spans="1:9" x14ac:dyDescent="0.25">
      <c r="A1820" s="117" t="s">
        <v>256</v>
      </c>
      <c r="B1820" s="118">
        <v>11857</v>
      </c>
      <c r="C1820" s="117" t="s">
        <v>9097</v>
      </c>
      <c r="D1820" s="117" t="s">
        <v>9098</v>
      </c>
      <c r="E1820" s="117" t="s">
        <v>1640</v>
      </c>
      <c r="F1820" s="117" t="s">
        <v>171</v>
      </c>
      <c r="G1820" s="117" t="s">
        <v>1641</v>
      </c>
      <c r="H1820" s="117" t="s">
        <v>9099</v>
      </c>
      <c r="I1820" s="117" t="s">
        <v>9100</v>
      </c>
    </row>
    <row r="1821" spans="1:9" x14ac:dyDescent="0.25">
      <c r="A1821" s="117" t="s">
        <v>256</v>
      </c>
      <c r="B1821" s="118">
        <v>11858</v>
      </c>
      <c r="C1821" s="117" t="s">
        <v>9077</v>
      </c>
      <c r="D1821" s="117" t="s">
        <v>9078</v>
      </c>
      <c r="E1821" s="117" t="s">
        <v>2069</v>
      </c>
      <c r="F1821" s="117" t="s">
        <v>171</v>
      </c>
      <c r="G1821" s="117" t="s">
        <v>2070</v>
      </c>
      <c r="H1821" s="117" t="s">
        <v>9079</v>
      </c>
      <c r="I1821" s="117" t="s">
        <v>9080</v>
      </c>
    </row>
    <row r="1822" spans="1:9" x14ac:dyDescent="0.25">
      <c r="A1822" s="117" t="s">
        <v>168</v>
      </c>
      <c r="B1822" s="118">
        <v>11859</v>
      </c>
      <c r="C1822" s="117" t="s">
        <v>9081</v>
      </c>
      <c r="D1822" s="117" t="s">
        <v>9082</v>
      </c>
      <c r="E1822" s="117" t="s">
        <v>4965</v>
      </c>
      <c r="F1822" s="117" t="s">
        <v>171</v>
      </c>
      <c r="G1822" s="117" t="s">
        <v>4966</v>
      </c>
      <c r="H1822" s="117" t="s">
        <v>9083</v>
      </c>
      <c r="I1822" s="117" t="s">
        <v>9084</v>
      </c>
    </row>
    <row r="1823" spans="1:9" x14ac:dyDescent="0.25">
      <c r="A1823" s="117" t="s">
        <v>256</v>
      </c>
      <c r="B1823" s="118">
        <v>11860</v>
      </c>
      <c r="C1823" s="117" t="s">
        <v>9073</v>
      </c>
      <c r="D1823" s="117" t="s">
        <v>9074</v>
      </c>
      <c r="E1823" s="117" t="s">
        <v>694</v>
      </c>
      <c r="F1823" s="117" t="s">
        <v>171</v>
      </c>
      <c r="G1823" s="117" t="s">
        <v>695</v>
      </c>
      <c r="H1823" s="117" t="s">
        <v>9075</v>
      </c>
      <c r="I1823" s="117" t="s">
        <v>9076</v>
      </c>
    </row>
    <row r="1824" spans="1:9" x14ac:dyDescent="0.25">
      <c r="A1824" s="117" t="s">
        <v>256</v>
      </c>
      <c r="B1824" s="118">
        <v>11861</v>
      </c>
      <c r="C1824" s="117" t="s">
        <v>9086</v>
      </c>
      <c r="D1824" s="117" t="s">
        <v>9087</v>
      </c>
      <c r="E1824" s="117" t="s">
        <v>2092</v>
      </c>
      <c r="F1824" s="117" t="s">
        <v>171</v>
      </c>
      <c r="G1824" s="117" t="s">
        <v>9088</v>
      </c>
      <c r="H1824" s="117" t="s">
        <v>9089</v>
      </c>
      <c r="I1824" s="117" t="s">
        <v>4713</v>
      </c>
    </row>
    <row r="1825" spans="1:9" x14ac:dyDescent="0.25">
      <c r="A1825" s="117" t="s">
        <v>256</v>
      </c>
      <c r="B1825" s="118">
        <v>11862</v>
      </c>
      <c r="C1825" s="117" t="s">
        <v>9107</v>
      </c>
      <c r="D1825" s="117" t="s">
        <v>9108</v>
      </c>
      <c r="E1825" s="117" t="s">
        <v>774</v>
      </c>
      <c r="F1825" s="117" t="s">
        <v>171</v>
      </c>
      <c r="G1825" s="117" t="s">
        <v>1702</v>
      </c>
      <c r="H1825" s="117" t="s">
        <v>9109</v>
      </c>
      <c r="I1825" s="117" t="s">
        <v>9110</v>
      </c>
    </row>
    <row r="1826" spans="1:9" x14ac:dyDescent="0.25">
      <c r="A1826" s="117" t="s">
        <v>168</v>
      </c>
      <c r="B1826" s="118">
        <v>11863</v>
      </c>
      <c r="C1826" s="117" t="s">
        <v>9111</v>
      </c>
      <c r="D1826" s="117" t="s">
        <v>9112</v>
      </c>
      <c r="E1826" s="117" t="s">
        <v>9113</v>
      </c>
      <c r="F1826" s="117" t="s">
        <v>171</v>
      </c>
      <c r="G1826" s="117" t="s">
        <v>9114</v>
      </c>
      <c r="H1826" s="117" t="s">
        <v>9115</v>
      </c>
      <c r="I1826" s="117" t="s">
        <v>9116</v>
      </c>
    </row>
    <row r="1827" spans="1:9" x14ac:dyDescent="0.25">
      <c r="A1827" s="117" t="s">
        <v>168</v>
      </c>
      <c r="B1827" s="118">
        <v>11864</v>
      </c>
      <c r="C1827" s="117" t="s">
        <v>9117</v>
      </c>
      <c r="D1827" s="117" t="s">
        <v>9118</v>
      </c>
      <c r="E1827" s="117" t="s">
        <v>1386</v>
      </c>
      <c r="F1827" s="117" t="s">
        <v>171</v>
      </c>
      <c r="G1827" s="117" t="s">
        <v>1387</v>
      </c>
      <c r="H1827" s="117" t="s">
        <v>9119</v>
      </c>
      <c r="I1827" s="117" t="s">
        <v>968</v>
      </c>
    </row>
    <row r="1828" spans="1:9" x14ac:dyDescent="0.25">
      <c r="A1828" s="117" t="s">
        <v>168</v>
      </c>
      <c r="B1828" s="118">
        <v>11865</v>
      </c>
      <c r="C1828" s="117" t="s">
        <v>9120</v>
      </c>
      <c r="D1828" s="117" t="s">
        <v>9121</v>
      </c>
      <c r="E1828" s="117" t="s">
        <v>9122</v>
      </c>
      <c r="F1828" s="117" t="s">
        <v>171</v>
      </c>
      <c r="G1828" s="117" t="s">
        <v>9123</v>
      </c>
      <c r="H1828" s="117" t="s">
        <v>9124</v>
      </c>
      <c r="I1828" s="117" t="s">
        <v>9125</v>
      </c>
    </row>
    <row r="1829" spans="1:9" x14ac:dyDescent="0.25">
      <c r="A1829" s="117" t="s">
        <v>256</v>
      </c>
      <c r="B1829" s="118">
        <v>11866</v>
      </c>
      <c r="C1829" s="117" t="s">
        <v>9126</v>
      </c>
      <c r="D1829" s="117" t="s">
        <v>9127</v>
      </c>
      <c r="E1829" s="117" t="s">
        <v>2547</v>
      </c>
      <c r="F1829" s="117" t="s">
        <v>171</v>
      </c>
      <c r="G1829" s="117" t="s">
        <v>3586</v>
      </c>
      <c r="H1829" s="117" t="s">
        <v>9128</v>
      </c>
      <c r="I1829" s="117" t="s">
        <v>2549</v>
      </c>
    </row>
    <row r="1830" spans="1:9" x14ac:dyDescent="0.25">
      <c r="A1830" s="117" t="s">
        <v>168</v>
      </c>
      <c r="B1830" s="118">
        <v>11867</v>
      </c>
      <c r="C1830" s="117" t="s">
        <v>9129</v>
      </c>
      <c r="D1830" s="117" t="s">
        <v>9130</v>
      </c>
      <c r="E1830" s="117" t="s">
        <v>243</v>
      </c>
      <c r="F1830" s="117" t="s">
        <v>171</v>
      </c>
      <c r="G1830" s="117" t="s">
        <v>244</v>
      </c>
      <c r="H1830" s="117" t="s">
        <v>9131</v>
      </c>
      <c r="I1830" s="117" t="s">
        <v>9132</v>
      </c>
    </row>
    <row r="1831" spans="1:9" x14ac:dyDescent="0.25">
      <c r="A1831" s="117" t="s">
        <v>168</v>
      </c>
      <c r="B1831" s="118">
        <v>11868</v>
      </c>
      <c r="C1831" s="117" t="s">
        <v>9137</v>
      </c>
      <c r="D1831" s="117" t="s">
        <v>9138</v>
      </c>
      <c r="E1831" s="117" t="s">
        <v>182</v>
      </c>
      <c r="F1831" s="117" t="s">
        <v>171</v>
      </c>
      <c r="G1831" s="117" t="s">
        <v>183</v>
      </c>
      <c r="H1831" s="117" t="s">
        <v>2806</v>
      </c>
      <c r="I1831" s="117" t="s">
        <v>9139</v>
      </c>
    </row>
    <row r="1832" spans="1:9" x14ac:dyDescent="0.25">
      <c r="A1832" s="117" t="s">
        <v>256</v>
      </c>
      <c r="B1832" s="118">
        <v>11869</v>
      </c>
      <c r="C1832" s="117" t="s">
        <v>9162</v>
      </c>
      <c r="D1832" s="117" t="s">
        <v>9163</v>
      </c>
      <c r="E1832" s="117" t="s">
        <v>1650</v>
      </c>
      <c r="F1832" s="117" t="s">
        <v>171</v>
      </c>
      <c r="G1832" s="117" t="s">
        <v>9164</v>
      </c>
      <c r="H1832" s="117" t="s">
        <v>9165</v>
      </c>
      <c r="I1832" s="117" t="s">
        <v>9166</v>
      </c>
    </row>
    <row r="1833" spans="1:9" x14ac:dyDescent="0.25">
      <c r="A1833" s="117" t="s">
        <v>256</v>
      </c>
      <c r="B1833" s="118">
        <v>11870</v>
      </c>
      <c r="C1833" s="117" t="s">
        <v>9167</v>
      </c>
      <c r="D1833" s="117" t="s">
        <v>9168</v>
      </c>
      <c r="E1833" s="117" t="s">
        <v>9169</v>
      </c>
      <c r="F1833" s="117" t="s">
        <v>171</v>
      </c>
      <c r="G1833" s="117" t="s">
        <v>9170</v>
      </c>
      <c r="H1833" s="117" t="s">
        <v>9171</v>
      </c>
      <c r="I1833" s="117" t="s">
        <v>9172</v>
      </c>
    </row>
    <row r="1834" spans="1:9" x14ac:dyDescent="0.25">
      <c r="A1834" s="117" t="s">
        <v>256</v>
      </c>
      <c r="B1834" s="118">
        <v>11871</v>
      </c>
      <c r="C1834" s="117" t="s">
        <v>9173</v>
      </c>
      <c r="D1834" s="117" t="s">
        <v>9174</v>
      </c>
      <c r="E1834" s="117" t="s">
        <v>9175</v>
      </c>
      <c r="F1834" s="117" t="s">
        <v>171</v>
      </c>
      <c r="G1834" s="117" t="s">
        <v>9176</v>
      </c>
      <c r="H1834" s="117" t="s">
        <v>9177</v>
      </c>
      <c r="I1834" s="117" t="s">
        <v>9178</v>
      </c>
    </row>
    <row r="1835" spans="1:9" x14ac:dyDescent="0.25">
      <c r="A1835" s="117" t="s">
        <v>168</v>
      </c>
      <c r="B1835" s="118">
        <v>11872</v>
      </c>
      <c r="C1835" s="117" t="s">
        <v>8573</v>
      </c>
      <c r="D1835" s="117" t="s">
        <v>12</v>
      </c>
      <c r="E1835" s="117" t="s">
        <v>1227</v>
      </c>
      <c r="F1835" s="117" t="s">
        <v>171</v>
      </c>
      <c r="G1835" s="117" t="s">
        <v>1228</v>
      </c>
      <c r="H1835" s="117" t="s">
        <v>9188</v>
      </c>
      <c r="I1835" s="117" t="s">
        <v>9189</v>
      </c>
    </row>
    <row r="1836" spans="1:9" x14ac:dyDescent="0.25">
      <c r="A1836" s="117" t="s">
        <v>168</v>
      </c>
      <c r="B1836" s="118">
        <v>11873</v>
      </c>
      <c r="C1836" s="117" t="s">
        <v>9190</v>
      </c>
      <c r="D1836" s="117" t="s">
        <v>9191</v>
      </c>
      <c r="E1836" s="117" t="s">
        <v>9192</v>
      </c>
      <c r="F1836" s="117" t="s">
        <v>171</v>
      </c>
      <c r="G1836" s="117" t="s">
        <v>9193</v>
      </c>
      <c r="H1836" s="117" t="s">
        <v>9194</v>
      </c>
      <c r="I1836" s="117" t="s">
        <v>9195</v>
      </c>
    </row>
    <row r="1837" spans="1:9" x14ac:dyDescent="0.25">
      <c r="A1837" s="117" t="s">
        <v>256</v>
      </c>
      <c r="B1837" s="118">
        <v>11874</v>
      </c>
      <c r="C1837" s="117" t="s">
        <v>9196</v>
      </c>
      <c r="D1837" s="117" t="s">
        <v>9197</v>
      </c>
      <c r="E1837" s="117" t="s">
        <v>398</v>
      </c>
      <c r="F1837" s="117" t="s">
        <v>171</v>
      </c>
      <c r="G1837" s="117" t="s">
        <v>399</v>
      </c>
      <c r="H1837" s="117" t="s">
        <v>9198</v>
      </c>
      <c r="I1837" s="117" t="s">
        <v>9199</v>
      </c>
    </row>
    <row r="1838" spans="1:9" x14ac:dyDescent="0.25">
      <c r="A1838" s="117" t="s">
        <v>168</v>
      </c>
      <c r="B1838" s="118">
        <v>11875</v>
      </c>
      <c r="C1838" s="117" t="s">
        <v>9209</v>
      </c>
      <c r="D1838" s="117" t="s">
        <v>12</v>
      </c>
      <c r="E1838" s="117" t="s">
        <v>1258</v>
      </c>
      <c r="F1838" s="117" t="s">
        <v>171</v>
      </c>
      <c r="G1838" s="117" t="s">
        <v>1259</v>
      </c>
      <c r="H1838" s="117" t="s">
        <v>9210</v>
      </c>
      <c r="I1838" s="117" t="s">
        <v>9211</v>
      </c>
    </row>
    <row r="1839" spans="1:9" x14ac:dyDescent="0.25">
      <c r="A1839" s="117" t="s">
        <v>256</v>
      </c>
      <c r="B1839" s="118">
        <v>11876</v>
      </c>
      <c r="C1839" s="117" t="s">
        <v>9212</v>
      </c>
      <c r="D1839" s="117" t="s">
        <v>9213</v>
      </c>
      <c r="E1839" s="117" t="s">
        <v>3641</v>
      </c>
      <c r="F1839" s="117" t="s">
        <v>171</v>
      </c>
      <c r="G1839" s="117" t="s">
        <v>3642</v>
      </c>
      <c r="H1839" s="117" t="s">
        <v>9214</v>
      </c>
      <c r="I1839" s="117" t="s">
        <v>9215</v>
      </c>
    </row>
    <row r="1840" spans="1:9" x14ac:dyDescent="0.25">
      <c r="A1840" s="117" t="s">
        <v>256</v>
      </c>
      <c r="B1840" s="118">
        <v>11877</v>
      </c>
      <c r="C1840" s="117" t="s">
        <v>9216</v>
      </c>
      <c r="D1840" s="117" t="s">
        <v>9217</v>
      </c>
      <c r="E1840" s="117" t="s">
        <v>1968</v>
      </c>
      <c r="F1840" s="117" t="s">
        <v>171</v>
      </c>
      <c r="G1840" s="117" t="s">
        <v>1969</v>
      </c>
      <c r="H1840" s="117" t="s">
        <v>4381</v>
      </c>
      <c r="I1840" s="117" t="s">
        <v>9218</v>
      </c>
    </row>
    <row r="1841" spans="1:9" x14ac:dyDescent="0.25">
      <c r="A1841" s="117" t="s">
        <v>256</v>
      </c>
      <c r="B1841" s="118">
        <v>11878</v>
      </c>
      <c r="C1841" s="117" t="s">
        <v>9219</v>
      </c>
      <c r="D1841" s="117" t="s">
        <v>6003</v>
      </c>
      <c r="E1841" s="117" t="s">
        <v>1424</v>
      </c>
      <c r="F1841" s="117" t="s">
        <v>171</v>
      </c>
      <c r="G1841" s="117" t="s">
        <v>2527</v>
      </c>
      <c r="H1841" s="117" t="s">
        <v>9220</v>
      </c>
      <c r="I1841" s="117" t="s">
        <v>4739</v>
      </c>
    </row>
    <row r="1842" spans="1:9" x14ac:dyDescent="0.25">
      <c r="A1842" s="117" t="s">
        <v>256</v>
      </c>
      <c r="B1842" s="118">
        <v>11879</v>
      </c>
      <c r="C1842" s="117" t="s">
        <v>9221</v>
      </c>
      <c r="D1842" s="117" t="s">
        <v>9222</v>
      </c>
      <c r="E1842" s="117" t="s">
        <v>8427</v>
      </c>
      <c r="F1842" s="117" t="s">
        <v>171</v>
      </c>
      <c r="G1842" s="117" t="s">
        <v>8428</v>
      </c>
      <c r="H1842" s="117" t="s">
        <v>9165</v>
      </c>
      <c r="I1842" s="117" t="s">
        <v>9223</v>
      </c>
    </row>
    <row r="1843" spans="1:9" x14ac:dyDescent="0.25">
      <c r="A1843" s="117" t="s">
        <v>168</v>
      </c>
      <c r="B1843" s="118">
        <v>11880</v>
      </c>
      <c r="C1843" s="117" t="s">
        <v>9224</v>
      </c>
      <c r="D1843" s="117" t="s">
        <v>9225</v>
      </c>
      <c r="E1843" s="117" t="s">
        <v>2751</v>
      </c>
      <c r="F1843" s="117" t="s">
        <v>171</v>
      </c>
      <c r="G1843" s="117" t="s">
        <v>5666</v>
      </c>
      <c r="H1843" s="117" t="s">
        <v>9226</v>
      </c>
      <c r="I1843" s="117" t="s">
        <v>9227</v>
      </c>
    </row>
    <row r="1844" spans="1:9" x14ac:dyDescent="0.25">
      <c r="A1844" s="117" t="s">
        <v>256</v>
      </c>
      <c r="B1844" s="118">
        <v>11881</v>
      </c>
      <c r="C1844" s="117" t="s">
        <v>9228</v>
      </c>
      <c r="D1844" s="117" t="s">
        <v>9229</v>
      </c>
      <c r="E1844" s="117" t="s">
        <v>576</v>
      </c>
      <c r="F1844" s="117" t="s">
        <v>171</v>
      </c>
      <c r="G1844" s="117" t="s">
        <v>577</v>
      </c>
      <c r="H1844" s="117" t="s">
        <v>9230</v>
      </c>
      <c r="I1844" s="117" t="s">
        <v>9231</v>
      </c>
    </row>
    <row r="1845" spans="1:9" x14ac:dyDescent="0.25">
      <c r="A1845" s="117" t="s">
        <v>12</v>
      </c>
      <c r="B1845" s="118">
        <v>49994</v>
      </c>
      <c r="C1845" s="117" t="s">
        <v>6971</v>
      </c>
      <c r="D1845" s="117" t="s">
        <v>12</v>
      </c>
      <c r="E1845" s="117" t="s">
        <v>12</v>
      </c>
      <c r="F1845" s="117" t="s">
        <v>171</v>
      </c>
      <c r="G1845" s="117" t="s">
        <v>12</v>
      </c>
      <c r="H1845" s="117" t="s">
        <v>12</v>
      </c>
      <c r="I1845" s="117" t="s">
        <v>12</v>
      </c>
    </row>
    <row r="1846" spans="1:9" x14ac:dyDescent="0.25">
      <c r="A1846" s="117" t="s">
        <v>12</v>
      </c>
      <c r="B1846" s="118">
        <v>49995</v>
      </c>
      <c r="C1846" s="117" t="s">
        <v>4186</v>
      </c>
      <c r="D1846" s="117" t="s">
        <v>12</v>
      </c>
      <c r="E1846" s="117" t="s">
        <v>12</v>
      </c>
      <c r="F1846" s="117" t="s">
        <v>171</v>
      </c>
      <c r="G1846" s="117" t="s">
        <v>12</v>
      </c>
      <c r="H1846" s="117" t="s">
        <v>12</v>
      </c>
      <c r="I1846" s="117" t="s">
        <v>12</v>
      </c>
    </row>
    <row r="1847" spans="1:9" x14ac:dyDescent="0.25">
      <c r="A1847" s="117" t="s">
        <v>12</v>
      </c>
      <c r="B1847" s="118">
        <v>49996</v>
      </c>
      <c r="C1847" s="117" t="s">
        <v>4187</v>
      </c>
      <c r="D1847" s="117" t="s">
        <v>12</v>
      </c>
      <c r="E1847" s="117" t="s">
        <v>12</v>
      </c>
      <c r="F1847" s="117" t="s">
        <v>171</v>
      </c>
      <c r="G1847" s="117" t="s">
        <v>12</v>
      </c>
      <c r="H1847" s="117" t="s">
        <v>12</v>
      </c>
      <c r="I1847" s="117" t="s">
        <v>12</v>
      </c>
    </row>
    <row r="1848" spans="1:9" x14ac:dyDescent="0.25">
      <c r="A1848" s="117" t="s">
        <v>12</v>
      </c>
      <c r="B1848" s="118">
        <v>49997</v>
      </c>
      <c r="C1848" s="117" t="s">
        <v>4188</v>
      </c>
      <c r="D1848" s="117" t="s">
        <v>12</v>
      </c>
      <c r="E1848" s="117" t="s">
        <v>12</v>
      </c>
      <c r="F1848" s="117" t="s">
        <v>171</v>
      </c>
      <c r="G1848" s="117" t="s">
        <v>12</v>
      </c>
      <c r="H1848" s="117" t="s">
        <v>12</v>
      </c>
      <c r="I1848" s="117" t="s">
        <v>12</v>
      </c>
    </row>
    <row r="1849" spans="1:9" x14ac:dyDescent="0.25">
      <c r="A1849" s="117" t="s">
        <v>12</v>
      </c>
      <c r="B1849" s="118">
        <v>49998</v>
      </c>
      <c r="C1849" s="117" t="s">
        <v>4191</v>
      </c>
      <c r="D1849" s="117" t="s">
        <v>12</v>
      </c>
      <c r="E1849" s="117" t="s">
        <v>12</v>
      </c>
      <c r="F1849" s="117" t="s">
        <v>171</v>
      </c>
      <c r="G1849" s="117" t="s">
        <v>12</v>
      </c>
      <c r="H1849" s="117" t="s">
        <v>12</v>
      </c>
      <c r="I1849" s="117" t="s">
        <v>12</v>
      </c>
    </row>
    <row r="1850" spans="1:9" x14ac:dyDescent="0.25">
      <c r="A1850" s="117" t="s">
        <v>12</v>
      </c>
      <c r="B1850" s="118">
        <v>49999</v>
      </c>
      <c r="C1850" s="117" t="s">
        <v>4192</v>
      </c>
      <c r="D1850" s="117" t="s">
        <v>12</v>
      </c>
      <c r="E1850" s="117" t="s">
        <v>12</v>
      </c>
      <c r="F1850" s="117" t="s">
        <v>171</v>
      </c>
      <c r="G1850" s="117" t="s">
        <v>12</v>
      </c>
      <c r="H1850" s="117" t="s">
        <v>12</v>
      </c>
      <c r="I1850" s="117" t="s">
        <v>12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1"/>
  <dimension ref="A1:J2289"/>
  <sheetViews>
    <sheetView workbookViewId="0">
      <selection activeCell="L3" sqref="L3"/>
    </sheetView>
  </sheetViews>
  <sheetFormatPr baseColWidth="10" defaultRowHeight="15" x14ac:dyDescent="0.25"/>
  <cols>
    <col min="1" max="1" width="73.140625" bestFit="1" customWidth="1"/>
    <col min="2" max="2" width="6" customWidth="1"/>
    <col min="3" max="3" width="15.28515625" bestFit="1" customWidth="1"/>
    <col min="4" max="4" width="17.7109375" customWidth="1"/>
    <col min="5" max="5" width="7.28515625" customWidth="1"/>
    <col min="6" max="6" width="7.140625" customWidth="1"/>
    <col min="7" max="7" width="6.85546875" customWidth="1"/>
    <col min="8" max="8" width="18.5703125" customWidth="1"/>
    <col min="9" max="9" width="8" customWidth="1"/>
    <col min="10" max="10" width="10.42578125" style="76" customWidth="1"/>
  </cols>
  <sheetData>
    <row r="1" spans="1:9" x14ac:dyDescent="0.25">
      <c r="A1" s="94" t="s">
        <v>43</v>
      </c>
      <c r="B1" s="94" t="s">
        <v>45</v>
      </c>
      <c r="C1" s="94" t="s">
        <v>44</v>
      </c>
      <c r="D1" s="94" t="s">
        <v>50</v>
      </c>
      <c r="E1" s="33"/>
      <c r="H1" t="s">
        <v>168</v>
      </c>
      <c r="I1" t="s">
        <v>46</v>
      </c>
    </row>
    <row r="2" spans="1:9" x14ac:dyDescent="0.25">
      <c r="A2" s="76" t="str">
        <f>IF('Kunden Eingang'!B2&gt;0,'Kunden Eingang'!C2,"")</f>
        <v>Muster GmbH &amp; Co. KG</v>
      </c>
      <c r="B2" s="76">
        <f>IF('Kunden Eingang'!B2&gt;0,'Kunden Eingang'!B2,"")</f>
        <v>10000</v>
      </c>
      <c r="C2" s="76" t="str">
        <f>IF('Kunden Eingang'!B2&gt;0,VLOOKUP('Kunden Eingang'!A2,Kunden!$H$1:$I$5,2,FALSE),"")</f>
        <v>DE</v>
      </c>
      <c r="D2" s="76" t="str">
        <f>IF('Kunden Eingang'!B2&gt;0,VLOOKUP(C2,ID!$L$1:$M$5,2,FALSE),"")</f>
        <v>Glas-Etikette</v>
      </c>
      <c r="H2" t="s">
        <v>256</v>
      </c>
      <c r="I2" s="76" t="s">
        <v>47</v>
      </c>
    </row>
    <row r="3" spans="1:9" x14ac:dyDescent="0.25">
      <c r="A3" s="76" t="str">
        <f>IF('Kunden Eingang'!B3&gt;0,'Kunden Eingang'!C3,"")</f>
        <v>Testi</v>
      </c>
      <c r="B3" s="76">
        <f>IF('Kunden Eingang'!B3&gt;0,'Kunden Eingang'!B3,"")</f>
        <v>10001</v>
      </c>
      <c r="C3" s="76" t="str">
        <f>IF('Kunden Eingang'!B3&gt;0,VLOOKUP('Kunden Eingang'!A3,Kunden!$H$1:$I$5,2,FALSE),"")</f>
        <v>DE</v>
      </c>
      <c r="D3" s="76" t="str">
        <f>IF('Kunden Eingang'!B3&gt;0,VLOOKUP(C3,ID!$L$1:$M$5,2,FALSE),"")</f>
        <v>Glas-Etikette</v>
      </c>
      <c r="H3" t="s">
        <v>4189</v>
      </c>
      <c r="I3" t="s">
        <v>48</v>
      </c>
    </row>
    <row r="4" spans="1:9" x14ac:dyDescent="0.25">
      <c r="A4" s="76" t="str">
        <f>IF('Kunden Eingang'!B4&gt;0,'Kunden Eingang'!C4,"")</f>
        <v>Balmer AG</v>
      </c>
      <c r="B4" s="76">
        <f>IF('Kunden Eingang'!B4&gt;0,'Kunden Eingang'!B4,"")</f>
        <v>10002</v>
      </c>
      <c r="C4" s="76" t="str">
        <f>IF('Kunden Eingang'!B4&gt;0,VLOOKUP('Kunden Eingang'!A4,Kunden!$H$1:$I$5,2,FALSE),"")</f>
        <v>DE</v>
      </c>
      <c r="D4" s="76" t="str">
        <f>IF('Kunden Eingang'!B4&gt;0,VLOOKUP(C4,ID!$L$1:$M$5,2,FALSE),"")</f>
        <v>Glas-Etikette</v>
      </c>
      <c r="H4" t="s">
        <v>4190</v>
      </c>
      <c r="I4" t="s">
        <v>49</v>
      </c>
    </row>
    <row r="5" spans="1:9" x14ac:dyDescent="0.25">
      <c r="A5" s="76" t="str">
        <f>IF('Kunden Eingang'!B5&gt;0,'Kunden Eingang'!C5,"")</f>
        <v>A. Keller Glaserei AG</v>
      </c>
      <c r="B5" s="76">
        <f>IF('Kunden Eingang'!B5&gt;0,'Kunden Eingang'!B5,"")</f>
        <v>10003</v>
      </c>
      <c r="C5" s="76" t="str">
        <f>IF('Kunden Eingang'!B5&gt;0,VLOOKUP('Kunden Eingang'!A5,Kunden!$H$1:$I$5,2,FALSE),"")</f>
        <v>DE</v>
      </c>
      <c r="D5" s="76" t="str">
        <f>IF('Kunden Eingang'!B5&gt;0,VLOOKUP(C5,ID!$L$1:$M$5,2,FALSE),"")</f>
        <v>Glas-Etikette</v>
      </c>
      <c r="H5" t="s">
        <v>6956</v>
      </c>
      <c r="I5" t="s">
        <v>6954</v>
      </c>
    </row>
    <row r="6" spans="1:9" x14ac:dyDescent="0.25">
      <c r="A6" s="76" t="str">
        <f>IF('Kunden Eingang'!B6&gt;0,'Kunden Eingang'!C6,"")</f>
        <v>Kurt Kocher</v>
      </c>
      <c r="B6" s="76">
        <f>IF('Kunden Eingang'!B6&gt;0,'Kunden Eingang'!B6,"")</f>
        <v>10004</v>
      </c>
      <c r="C6" s="76" t="str">
        <f>IF('Kunden Eingang'!B6&gt;0,VLOOKUP('Kunden Eingang'!A6,Kunden!$H$1:$I$5,2,FALSE),"")</f>
        <v>DE</v>
      </c>
      <c r="D6" s="76" t="str">
        <f>IF('Kunden Eingang'!B6&gt;0,VLOOKUP(C6,ID!$L$1:$M$5,2,FALSE),"")</f>
        <v>Glas-Etikette</v>
      </c>
      <c r="G6" s="76"/>
      <c r="H6" s="76"/>
      <c r="I6" s="76"/>
    </row>
    <row r="7" spans="1:9" x14ac:dyDescent="0.25">
      <c r="A7" s="76" t="str">
        <f>IF('Kunden Eingang'!B7&gt;0,'Kunden Eingang'!C7,"")</f>
        <v>Walther + Müller Glasbau AG</v>
      </c>
      <c r="B7" s="76">
        <f>IF('Kunden Eingang'!B7&gt;0,'Kunden Eingang'!B7,"")</f>
        <v>10005</v>
      </c>
      <c r="C7" s="76" t="str">
        <f>IF('Kunden Eingang'!B7&gt;0,VLOOKUP('Kunden Eingang'!A7,Kunden!$H$1:$I$5,2,FALSE),"")</f>
        <v>DE</v>
      </c>
      <c r="D7" s="76" t="str">
        <f>IF('Kunden Eingang'!B7&gt;0,VLOOKUP(C7,ID!$L$1:$M$5,2,FALSE),"")</f>
        <v>Glas-Etikette</v>
      </c>
      <c r="G7" s="76"/>
      <c r="H7" s="76"/>
      <c r="I7" s="76"/>
    </row>
    <row r="8" spans="1:9" x14ac:dyDescent="0.25">
      <c r="A8" s="76" t="str">
        <f>IF('Kunden Eingang'!B8&gt;0,'Kunden Eingang'!C8,"")</f>
        <v>Röthlisberger Innenausbau</v>
      </c>
      <c r="B8" s="76">
        <f>IF('Kunden Eingang'!B8&gt;0,'Kunden Eingang'!B8,"")</f>
        <v>10006</v>
      </c>
      <c r="C8" s="76" t="str">
        <f>IF('Kunden Eingang'!B8&gt;0,VLOOKUP('Kunden Eingang'!A8,Kunden!$H$1:$I$5,2,FALSE),"")</f>
        <v>DE</v>
      </c>
      <c r="D8" s="76" t="str">
        <f>IF('Kunden Eingang'!B8&gt;0,VLOOKUP(C8,ID!$L$1:$M$5,2,FALSE),"")</f>
        <v>Glas-Etikette</v>
      </c>
    </row>
    <row r="9" spans="1:9" x14ac:dyDescent="0.25">
      <c r="A9" s="76" t="str">
        <f>IF('Kunden Eingang'!B9&gt;0,'Kunden Eingang'!C9,"")</f>
        <v>Co-Glas AG</v>
      </c>
      <c r="B9" s="76">
        <f>IF('Kunden Eingang'!B9&gt;0,'Kunden Eingang'!B9,"")</f>
        <v>10007</v>
      </c>
      <c r="C9" s="76" t="str">
        <f>IF('Kunden Eingang'!B9&gt;0,VLOOKUP('Kunden Eingang'!A9,Kunden!$H$1:$I$5,2,FALSE),"")</f>
        <v>DE</v>
      </c>
      <c r="D9" s="76" t="str">
        <f>IF('Kunden Eingang'!B9&gt;0,VLOOKUP(C9,ID!$L$1:$M$5,2,FALSE),"")</f>
        <v>Glas-Etikette</v>
      </c>
    </row>
    <row r="10" spans="1:9" x14ac:dyDescent="0.25">
      <c r="A10" s="76" t="str">
        <f>IF('Kunden Eingang'!B10&gt;0,'Kunden Eingang'!C10,"")</f>
        <v>AGC Verres Industriels SA</v>
      </c>
      <c r="B10" s="76">
        <f>IF('Kunden Eingang'!B10&gt;0,'Kunden Eingang'!B10,"")</f>
        <v>10008</v>
      </c>
      <c r="C10" s="76" t="str">
        <f>IF('Kunden Eingang'!B10&gt;0,VLOOKUP('Kunden Eingang'!A10,Kunden!$H$1:$I$5,2,FALSE),"")</f>
        <v>DE</v>
      </c>
      <c r="D10" s="76" t="str">
        <f>IF('Kunden Eingang'!B10&gt;0,VLOOKUP(C10,ID!$L$1:$M$5,2,FALSE),"")</f>
        <v>Glas-Etikette</v>
      </c>
    </row>
    <row r="11" spans="1:9" x14ac:dyDescent="0.25">
      <c r="A11" s="76" t="str">
        <f>IF('Kunden Eingang'!B11&gt;0,'Kunden Eingang'!C11,"")</f>
        <v>Jos. Berchtold AG</v>
      </c>
      <c r="B11" s="76">
        <f>IF('Kunden Eingang'!B11&gt;0,'Kunden Eingang'!B11,"")</f>
        <v>10009</v>
      </c>
      <c r="C11" s="76" t="str">
        <f>IF('Kunden Eingang'!B11&gt;0,VLOOKUP('Kunden Eingang'!A11,Kunden!$H$1:$I$5,2,FALSE),"")</f>
        <v>DE</v>
      </c>
      <c r="D11" s="76" t="str">
        <f>IF('Kunden Eingang'!B11&gt;0,VLOOKUP(C11,ID!$L$1:$M$5,2,FALSE),"")</f>
        <v>Glas-Etikette</v>
      </c>
    </row>
    <row r="12" spans="1:9" x14ac:dyDescent="0.25">
      <c r="A12" s="76" t="str">
        <f>IF('Kunden Eingang'!B12&gt;0,'Kunden Eingang'!C12,"")</f>
        <v>H. Schäfer AG</v>
      </c>
      <c r="B12" s="76">
        <f>IF('Kunden Eingang'!B12&gt;0,'Kunden Eingang'!B12,"")</f>
        <v>10010</v>
      </c>
      <c r="C12" s="76" t="str">
        <f>IF('Kunden Eingang'!B12&gt;0,VLOOKUP('Kunden Eingang'!A12,Kunden!$H$1:$I$5,2,FALSE),"")</f>
        <v>DE</v>
      </c>
      <c r="D12" s="76" t="str">
        <f>IF('Kunden Eingang'!B12&gt;0,VLOOKUP(C12,ID!$L$1:$M$5,2,FALSE),"")</f>
        <v>Glas-Etikette</v>
      </c>
    </row>
    <row r="13" spans="1:9" x14ac:dyDescent="0.25">
      <c r="A13" s="76" t="str">
        <f>IF('Kunden Eingang'!B13&gt;0,'Kunden Eingang'!C13,"")</f>
        <v>Delta glas Zürich GmbH</v>
      </c>
      <c r="B13" s="76">
        <f>IF('Kunden Eingang'!B13&gt;0,'Kunden Eingang'!B13,"")</f>
        <v>10011</v>
      </c>
      <c r="C13" s="76" t="str">
        <f>IF('Kunden Eingang'!B13&gt;0,VLOOKUP('Kunden Eingang'!A13,Kunden!$H$1:$I$5,2,FALSE),"")</f>
        <v>DE</v>
      </c>
      <c r="D13" s="76" t="str">
        <f>IF('Kunden Eingang'!B13&gt;0,VLOOKUP(C13,ID!$L$1:$M$5,2,FALSE),"")</f>
        <v>Glas-Etikette</v>
      </c>
    </row>
    <row r="14" spans="1:9" x14ac:dyDescent="0.25">
      <c r="A14" s="76" t="str">
        <f>IF('Kunden Eingang'!B14&gt;0,'Kunden Eingang'!C14,"")</f>
        <v xml:space="preserve">Hess Heinz </v>
      </c>
      <c r="B14" s="76">
        <f>IF('Kunden Eingang'!B14&gt;0,'Kunden Eingang'!B14,"")</f>
        <v>10012</v>
      </c>
      <c r="C14" s="76" t="str">
        <f>IF('Kunden Eingang'!B14&gt;0,VLOOKUP('Kunden Eingang'!A14,Kunden!$H$1:$I$5,2,FALSE),"")</f>
        <v>DE</v>
      </c>
      <c r="D14" s="76" t="str">
        <f>IF('Kunden Eingang'!B14&gt;0,VLOOKUP(C14,ID!$L$1:$M$5,2,FALSE),"")</f>
        <v>Glas-Etikette</v>
      </c>
    </row>
    <row r="15" spans="1:9" x14ac:dyDescent="0.25">
      <c r="A15" s="76" t="str">
        <f>IF('Kunden Eingang'!B15&gt;0,'Kunden Eingang'!C15,"")</f>
        <v>SMC</v>
      </c>
      <c r="B15" s="76">
        <f>IF('Kunden Eingang'!B15&gt;0,'Kunden Eingang'!B15,"")</f>
        <v>10013</v>
      </c>
      <c r="C15" s="76" t="str">
        <f>IF('Kunden Eingang'!B15&gt;0,VLOOKUP('Kunden Eingang'!A15,Kunden!$H$1:$I$5,2,FALSE),"")</f>
        <v>DE</v>
      </c>
      <c r="D15" s="76" t="str">
        <f>IF('Kunden Eingang'!B15&gt;0,VLOOKUP(C15,ID!$L$1:$M$5,2,FALSE),"")</f>
        <v>Glas-Etikette</v>
      </c>
    </row>
    <row r="16" spans="1:9" x14ac:dyDescent="0.25">
      <c r="A16" s="76" t="str">
        <f>IF('Kunden Eingang'!B16&gt;0,'Kunden Eingang'!C16,"")</f>
        <v>Gemet Metallbau AG</v>
      </c>
      <c r="B16" s="76">
        <f>IF('Kunden Eingang'!B16&gt;0,'Kunden Eingang'!B16,"")</f>
        <v>10014</v>
      </c>
      <c r="C16" s="76" t="str">
        <f>IF('Kunden Eingang'!B16&gt;0,VLOOKUP('Kunden Eingang'!A16,Kunden!$H$1:$I$5,2,FALSE),"")</f>
        <v>DE</v>
      </c>
      <c r="D16" s="76" t="str">
        <f>IF('Kunden Eingang'!B16&gt;0,VLOOKUP(C16,ID!$L$1:$M$5,2,FALSE),"")</f>
        <v>Glas-Etikette</v>
      </c>
    </row>
    <row r="17" spans="1:4" x14ac:dyDescent="0.25">
      <c r="A17" s="76" t="str">
        <f>IF('Kunden Eingang'!B17&gt;0,'Kunden Eingang'!C17,"")</f>
        <v>Gfeller Ernst</v>
      </c>
      <c r="B17" s="76">
        <f>IF('Kunden Eingang'!B17&gt;0,'Kunden Eingang'!B17,"")</f>
        <v>10015</v>
      </c>
      <c r="C17" s="76" t="str">
        <f>IF('Kunden Eingang'!B17&gt;0,VLOOKUP('Kunden Eingang'!A17,Kunden!$H$1:$I$5,2,FALSE),"")</f>
        <v>DE</v>
      </c>
      <c r="D17" s="76" t="str">
        <f>IF('Kunden Eingang'!B17&gt;0,VLOOKUP(C17,ID!$L$1:$M$5,2,FALSE),"")</f>
        <v>Glas-Etikette</v>
      </c>
    </row>
    <row r="18" spans="1:4" x14ac:dyDescent="0.25">
      <c r="A18" s="76" t="str">
        <f>IF('Kunden Eingang'!B18&gt;0,'Kunden Eingang'!C18,"")</f>
        <v>Beva AG</v>
      </c>
      <c r="B18" s="76">
        <f>IF('Kunden Eingang'!B18&gt;0,'Kunden Eingang'!B18,"")</f>
        <v>10016</v>
      </c>
      <c r="C18" s="76" t="str">
        <f>IF('Kunden Eingang'!B18&gt;0,VLOOKUP('Kunden Eingang'!A18,Kunden!$H$1:$I$5,2,FALSE),"")</f>
        <v>DE</v>
      </c>
      <c r="D18" s="76" t="str">
        <f>IF('Kunden Eingang'!B18&gt;0,VLOOKUP(C18,ID!$L$1:$M$5,2,FALSE),"")</f>
        <v>Glas-Etikette</v>
      </c>
    </row>
    <row r="19" spans="1:4" x14ac:dyDescent="0.25">
      <c r="A19" s="76" t="str">
        <f>IF('Kunden Eingang'!B19&gt;0,'Kunden Eingang'!C19,"")</f>
        <v>H. Althaus AG</v>
      </c>
      <c r="B19" s="76">
        <f>IF('Kunden Eingang'!B19&gt;0,'Kunden Eingang'!B19,"")</f>
        <v>10018</v>
      </c>
      <c r="C19" s="76" t="str">
        <f>IF('Kunden Eingang'!B19&gt;0,VLOOKUP('Kunden Eingang'!A19,Kunden!$H$1:$I$5,2,FALSE),"")</f>
        <v>DE</v>
      </c>
      <c r="D19" s="76" t="str">
        <f>IF('Kunden Eingang'!B19&gt;0,VLOOKUP(C19,ID!$L$1:$M$5,2,FALSE),"")</f>
        <v>Glas-Etikette</v>
      </c>
    </row>
    <row r="20" spans="1:4" x14ac:dyDescent="0.25">
      <c r="A20" s="76" t="str">
        <f>IF('Kunden Eingang'!B20&gt;0,'Kunden Eingang'!C20,"")</f>
        <v>Acomet SA</v>
      </c>
      <c r="B20" s="76">
        <f>IF('Kunden Eingang'!B20&gt;0,'Kunden Eingang'!B20,"")</f>
        <v>10019</v>
      </c>
      <c r="C20" s="76" t="str">
        <f>IF('Kunden Eingang'!B20&gt;0,VLOOKUP('Kunden Eingang'!A20,Kunden!$H$1:$I$5,2,FALSE),"")</f>
        <v>FR</v>
      </c>
      <c r="D20" s="76" t="str">
        <f>IF('Kunden Eingang'!B20&gt;0,VLOOKUP(C20,ID!$L$1:$M$5,2,FALSE),"")</f>
        <v>Glas-Etikette FR</v>
      </c>
    </row>
    <row r="21" spans="1:4" x14ac:dyDescent="0.25">
      <c r="A21" s="76" t="str">
        <f>IF('Kunden Eingang'!B21&gt;0,'Kunden Eingang'!C21,"")</f>
        <v>3S Swiss Solar Systems AG</v>
      </c>
      <c r="B21" s="76">
        <f>IF('Kunden Eingang'!B21&gt;0,'Kunden Eingang'!B21,"")</f>
        <v>10020</v>
      </c>
      <c r="C21" s="76" t="str">
        <f>IF('Kunden Eingang'!B21&gt;0,VLOOKUP('Kunden Eingang'!A21,Kunden!$H$1:$I$5,2,FALSE),"")</f>
        <v>DE</v>
      </c>
      <c r="D21" s="76" t="str">
        <f>IF('Kunden Eingang'!B21&gt;0,VLOOKUP(C21,ID!$L$1:$M$5,2,FALSE),"")</f>
        <v>Glas-Etikette</v>
      </c>
    </row>
    <row r="22" spans="1:4" x14ac:dyDescent="0.25">
      <c r="A22" s="76" t="str">
        <f>IF('Kunden Eingang'!B22&gt;0,'Kunden Eingang'!C22,"")</f>
        <v>Aebi Hansueli</v>
      </c>
      <c r="B22" s="76">
        <f>IF('Kunden Eingang'!B22&gt;0,'Kunden Eingang'!B22,"")</f>
        <v>10021</v>
      </c>
      <c r="C22" s="76" t="str">
        <f>IF('Kunden Eingang'!B22&gt;0,VLOOKUP('Kunden Eingang'!A22,Kunden!$H$1:$I$5,2,FALSE),"")</f>
        <v>DE</v>
      </c>
      <c r="D22" s="76" t="str">
        <f>IF('Kunden Eingang'!B22&gt;0,VLOOKUP(C22,ID!$L$1:$M$5,2,FALSE),"")</f>
        <v>Glas-Etikette</v>
      </c>
    </row>
    <row r="23" spans="1:4" x14ac:dyDescent="0.25">
      <c r="A23" s="76" t="str">
        <f>IF('Kunden Eingang'!B23&gt;0,'Kunden Eingang'!C23,"")</f>
        <v>R. Morand et Fils SA</v>
      </c>
      <c r="B23" s="76">
        <f>IF('Kunden Eingang'!B23&gt;0,'Kunden Eingang'!B23,"")</f>
        <v>10022</v>
      </c>
      <c r="C23" s="76" t="str">
        <f>IF('Kunden Eingang'!B23&gt;0,VLOOKUP('Kunden Eingang'!A23,Kunden!$H$1:$I$5,2,FALSE),"")</f>
        <v>FR</v>
      </c>
      <c r="D23" s="76" t="str">
        <f>IF('Kunden Eingang'!B23&gt;0,VLOOKUP(C23,ID!$L$1:$M$5,2,FALSE),"")</f>
        <v>Glas-Etikette FR</v>
      </c>
    </row>
    <row r="24" spans="1:4" x14ac:dyDescent="0.25">
      <c r="A24" s="76" t="str">
        <f>IF('Kunden Eingang'!B24&gt;0,'Kunden Eingang'!C24,"")</f>
        <v>Quendoz Glas AG</v>
      </c>
      <c r="B24" s="76">
        <f>IF('Kunden Eingang'!B24&gt;0,'Kunden Eingang'!B24,"")</f>
        <v>10023</v>
      </c>
      <c r="C24" s="76" t="str">
        <f>IF('Kunden Eingang'!B24&gt;0,VLOOKUP('Kunden Eingang'!A24,Kunden!$H$1:$I$5,2,FALSE),"")</f>
        <v>DE</v>
      </c>
      <c r="D24" s="76" t="str">
        <f>IF('Kunden Eingang'!B24&gt;0,VLOOKUP(C24,ID!$L$1:$M$5,2,FALSE),"")</f>
        <v>Glas-Etikette</v>
      </c>
    </row>
    <row r="25" spans="1:4" x14ac:dyDescent="0.25">
      <c r="A25" s="76" t="str">
        <f>IF('Kunden Eingang'!B25&gt;0,'Kunden Eingang'!C25,"")</f>
        <v>Bach Heiden AG</v>
      </c>
      <c r="B25" s="76">
        <f>IF('Kunden Eingang'!B25&gt;0,'Kunden Eingang'!B25,"")</f>
        <v>10024</v>
      </c>
      <c r="C25" s="76" t="str">
        <f>IF('Kunden Eingang'!B25&gt;0,VLOOKUP('Kunden Eingang'!A25,Kunden!$H$1:$I$5,2,FALSE),"")</f>
        <v>DE</v>
      </c>
      <c r="D25" s="76" t="str">
        <f>IF('Kunden Eingang'!B25&gt;0,VLOOKUP(C25,ID!$L$1:$M$5,2,FALSE),"")</f>
        <v>Glas-Etikette</v>
      </c>
    </row>
    <row r="26" spans="1:4" x14ac:dyDescent="0.25">
      <c r="A26" s="76" t="str">
        <f>IF('Kunden Eingang'!B26&gt;0,'Kunden Eingang'!C26,"")</f>
        <v>MARAG Garagen AG</v>
      </c>
      <c r="B26" s="76">
        <f>IF('Kunden Eingang'!B26&gt;0,'Kunden Eingang'!B26,"")</f>
        <v>10025</v>
      </c>
      <c r="C26" s="76" t="str">
        <f>IF('Kunden Eingang'!B26&gt;0,VLOOKUP('Kunden Eingang'!A26,Kunden!$H$1:$I$5,2,FALSE),"")</f>
        <v>DE</v>
      </c>
      <c r="D26" s="76" t="str">
        <f>IF('Kunden Eingang'!B26&gt;0,VLOOKUP(C26,ID!$L$1:$M$5,2,FALSE),"")</f>
        <v>Glas-Etikette</v>
      </c>
    </row>
    <row r="27" spans="1:4" x14ac:dyDescent="0.25">
      <c r="A27" s="76" t="str">
        <f>IF('Kunden Eingang'!B27&gt;0,'Kunden Eingang'!C27,"")</f>
        <v>Wahl Glas- und Metallbau AG</v>
      </c>
      <c r="B27" s="76">
        <f>IF('Kunden Eingang'!B27&gt;0,'Kunden Eingang'!B27,"")</f>
        <v>10026</v>
      </c>
      <c r="C27" s="76" t="str">
        <f>IF('Kunden Eingang'!B27&gt;0,VLOOKUP('Kunden Eingang'!A27,Kunden!$H$1:$I$5,2,FALSE),"")</f>
        <v>DE</v>
      </c>
      <c r="D27" s="76" t="str">
        <f>IF('Kunden Eingang'!B27&gt;0,VLOOKUP(C27,ID!$L$1:$M$5,2,FALSE),"")</f>
        <v>Glas-Etikette</v>
      </c>
    </row>
    <row r="28" spans="1:4" x14ac:dyDescent="0.25">
      <c r="A28" s="76" t="str">
        <f>IF('Kunden Eingang'!B28&gt;0,'Kunden Eingang'!C28,"")</f>
        <v>Witschi Metall AG</v>
      </c>
      <c r="B28" s="76">
        <f>IF('Kunden Eingang'!B28&gt;0,'Kunden Eingang'!B28,"")</f>
        <v>10027</v>
      </c>
      <c r="C28" s="76" t="str">
        <f>IF('Kunden Eingang'!B28&gt;0,VLOOKUP('Kunden Eingang'!A28,Kunden!$H$1:$I$5,2,FALSE),"")</f>
        <v>DE</v>
      </c>
      <c r="D28" s="76" t="str">
        <f>IF('Kunden Eingang'!B28&gt;0,VLOOKUP(C28,ID!$L$1:$M$5,2,FALSE),"")</f>
        <v>Glas-Etikette</v>
      </c>
    </row>
    <row r="29" spans="1:4" x14ac:dyDescent="0.25">
      <c r="A29" s="76" t="str">
        <f>IF('Kunden Eingang'!B29&gt;0,'Kunden Eingang'!C29,"")</f>
        <v>MLG Metall und Planung AG</v>
      </c>
      <c r="B29" s="76">
        <f>IF('Kunden Eingang'!B29&gt;0,'Kunden Eingang'!B29,"")</f>
        <v>10028</v>
      </c>
      <c r="C29" s="76" t="str">
        <f>IF('Kunden Eingang'!B29&gt;0,VLOOKUP('Kunden Eingang'!A29,Kunden!$H$1:$I$5,2,FALSE),"")</f>
        <v>DE</v>
      </c>
      <c r="D29" s="76" t="str">
        <f>IF('Kunden Eingang'!B29&gt;0,VLOOKUP(C29,ID!$L$1:$M$5,2,FALSE),"")</f>
        <v>Glas-Etikette</v>
      </c>
    </row>
    <row r="30" spans="1:4" x14ac:dyDescent="0.25">
      <c r="A30" s="76" t="str">
        <f>IF('Kunden Eingang'!B30&gt;0,'Kunden Eingang'!C30,"")</f>
        <v>Bafento AG</v>
      </c>
      <c r="B30" s="76">
        <f>IF('Kunden Eingang'!B30&gt;0,'Kunden Eingang'!B30,"")</f>
        <v>10029</v>
      </c>
      <c r="C30" s="76" t="str">
        <f>IF('Kunden Eingang'!B30&gt;0,VLOOKUP('Kunden Eingang'!A30,Kunden!$H$1:$I$5,2,FALSE),"")</f>
        <v>DE</v>
      </c>
      <c r="D30" s="76" t="str">
        <f>IF('Kunden Eingang'!B30&gt;0,VLOOKUP(C30,ID!$L$1:$M$5,2,FALSE),"")</f>
        <v>Glas-Etikette</v>
      </c>
    </row>
    <row r="31" spans="1:4" x14ac:dyDescent="0.25">
      <c r="A31" s="76" t="str">
        <f>IF('Kunden Eingang'!B31&gt;0,'Kunden Eingang'!C31,"")</f>
        <v>Stucki Normbautechnik</v>
      </c>
      <c r="B31" s="76">
        <f>IF('Kunden Eingang'!B31&gt;0,'Kunden Eingang'!B31,"")</f>
        <v>10030</v>
      </c>
      <c r="C31" s="76" t="str">
        <f>IF('Kunden Eingang'!B31&gt;0,VLOOKUP('Kunden Eingang'!A31,Kunden!$H$1:$I$5,2,FALSE),"")</f>
        <v>DE</v>
      </c>
      <c r="D31" s="76" t="str">
        <f>IF('Kunden Eingang'!B31&gt;0,VLOOKUP(C31,ID!$L$1:$M$5,2,FALSE),"")</f>
        <v>Glas-Etikette</v>
      </c>
    </row>
    <row r="32" spans="1:4" x14ac:dyDescent="0.25">
      <c r="A32" s="76" t="str">
        <f>IF('Kunden Eingang'!B32&gt;0,'Kunden Eingang'!C32,"")</f>
        <v>Bauelemente AG</v>
      </c>
      <c r="B32" s="76">
        <f>IF('Kunden Eingang'!B32&gt;0,'Kunden Eingang'!B32,"")</f>
        <v>10031</v>
      </c>
      <c r="C32" s="76" t="str">
        <f>IF('Kunden Eingang'!B32&gt;0,VLOOKUP('Kunden Eingang'!A32,Kunden!$H$1:$I$5,2,FALSE),"")</f>
        <v>DE</v>
      </c>
      <c r="D32" s="76" t="str">
        <f>IF('Kunden Eingang'!B32&gt;0,VLOOKUP(C32,ID!$L$1:$M$5,2,FALSE),"")</f>
        <v>Glas-Etikette</v>
      </c>
    </row>
    <row r="33" spans="1:4" x14ac:dyDescent="0.25">
      <c r="A33" s="76" t="str">
        <f>IF('Kunden Eingang'!B33&gt;0,'Kunden Eingang'!C33,"")</f>
        <v>Hevron SA</v>
      </c>
      <c r="B33" s="76">
        <f>IF('Kunden Eingang'!B33&gt;0,'Kunden Eingang'!B33,"")</f>
        <v>10032</v>
      </c>
      <c r="C33" s="76" t="str">
        <f>IF('Kunden Eingang'!B33&gt;0,VLOOKUP('Kunden Eingang'!A33,Kunden!$H$1:$I$5,2,FALSE),"")</f>
        <v>FR</v>
      </c>
      <c r="D33" s="76" t="str">
        <f>IF('Kunden Eingang'!B33&gt;0,VLOOKUP(C33,ID!$L$1:$M$5,2,FALSE),"")</f>
        <v>Glas-Etikette FR</v>
      </c>
    </row>
    <row r="34" spans="1:4" x14ac:dyDescent="0.25">
      <c r="A34" s="76" t="str">
        <f>IF('Kunden Eingang'!B34&gt;0,'Kunden Eingang'!C34,"")</f>
        <v>Lips</v>
      </c>
      <c r="B34" s="76">
        <f>IF('Kunden Eingang'!B34&gt;0,'Kunden Eingang'!B34,"")</f>
        <v>10033</v>
      </c>
      <c r="C34" s="76" t="str">
        <f>IF('Kunden Eingang'!B34&gt;0,VLOOKUP('Kunden Eingang'!A34,Kunden!$H$1:$I$5,2,FALSE),"")</f>
        <v>DE</v>
      </c>
      <c r="D34" s="76" t="str">
        <f>IF('Kunden Eingang'!B34&gt;0,VLOOKUP(C34,ID!$L$1:$M$5,2,FALSE),"")</f>
        <v>Glas-Etikette</v>
      </c>
    </row>
    <row r="35" spans="1:4" x14ac:dyDescent="0.25">
      <c r="A35" s="76" t="str">
        <f>IF('Kunden Eingang'!B35&gt;0,'Kunden Eingang'!C35,"")</f>
        <v>Scheigegger Metallbau AG</v>
      </c>
      <c r="B35" s="76">
        <f>IF('Kunden Eingang'!B35&gt;0,'Kunden Eingang'!B35,"")</f>
        <v>10034</v>
      </c>
      <c r="C35" s="76" t="str">
        <f>IF('Kunden Eingang'!B35&gt;0,VLOOKUP('Kunden Eingang'!A35,Kunden!$H$1:$I$5,2,FALSE),"")</f>
        <v>DE</v>
      </c>
      <c r="D35" s="76" t="str">
        <f>IF('Kunden Eingang'!B35&gt;0,VLOOKUP(C35,ID!$L$1:$M$5,2,FALSE),"")</f>
        <v>Glas-Etikette</v>
      </c>
    </row>
    <row r="36" spans="1:4" x14ac:dyDescent="0.25">
      <c r="A36" s="76" t="str">
        <f>IF('Kunden Eingang'!B36&gt;0,'Kunden Eingang'!C36,"")</f>
        <v>Model InoPac AG</v>
      </c>
      <c r="B36" s="76">
        <f>IF('Kunden Eingang'!B36&gt;0,'Kunden Eingang'!B36,"")</f>
        <v>10035</v>
      </c>
      <c r="C36" s="76" t="str">
        <f>IF('Kunden Eingang'!B36&gt;0,VLOOKUP('Kunden Eingang'!A36,Kunden!$H$1:$I$5,2,FALSE),"")</f>
        <v>DE</v>
      </c>
      <c r="D36" s="76" t="str">
        <f>IF('Kunden Eingang'!B36&gt;0,VLOOKUP(C36,ID!$L$1:$M$5,2,FALSE),"")</f>
        <v>Glas-Etikette</v>
      </c>
    </row>
    <row r="37" spans="1:4" x14ac:dyDescent="0.25">
      <c r="A37" s="76" t="str">
        <f>IF('Kunden Eingang'!B37&gt;0,'Kunden Eingang'!C37,"")</f>
        <v>Raum &amp; Holz AG</v>
      </c>
      <c r="B37" s="76">
        <f>IF('Kunden Eingang'!B37&gt;0,'Kunden Eingang'!B37,"")</f>
        <v>10036</v>
      </c>
      <c r="C37" s="76" t="str">
        <f>IF('Kunden Eingang'!B37&gt;0,VLOOKUP('Kunden Eingang'!A37,Kunden!$H$1:$I$5,2,FALSE),"")</f>
        <v>DE</v>
      </c>
      <c r="D37" s="76" t="str">
        <f>IF('Kunden Eingang'!B37&gt;0,VLOOKUP(C37,ID!$L$1:$M$5,2,FALSE),"")</f>
        <v>Glas-Etikette</v>
      </c>
    </row>
    <row r="38" spans="1:4" x14ac:dyDescent="0.25">
      <c r="A38" s="76" t="str">
        <f>IF('Kunden Eingang'!B38&gt;0,'Kunden Eingang'!C38,"")</f>
        <v>Peter Soltermann AG</v>
      </c>
      <c r="B38" s="76">
        <f>IF('Kunden Eingang'!B38&gt;0,'Kunden Eingang'!B38,"")</f>
        <v>10037</v>
      </c>
      <c r="C38" s="76" t="str">
        <f>IF('Kunden Eingang'!B38&gt;0,VLOOKUP('Kunden Eingang'!A38,Kunden!$H$1:$I$5,2,FALSE),"")</f>
        <v>SOL</v>
      </c>
      <c r="D38" s="76" t="str">
        <f>IF('Kunden Eingang'!B38&gt;0,VLOOKUP(C38,ID!$L$1:$M$5,2,FALSE),"")</f>
        <v>Glas-Etikette SOL</v>
      </c>
    </row>
    <row r="39" spans="1:4" x14ac:dyDescent="0.25">
      <c r="A39" s="76" t="str">
        <f>IF('Kunden Eingang'!B39&gt;0,'Kunden Eingang'!C39,"")</f>
        <v>Surber Metallbau AG</v>
      </c>
      <c r="B39" s="76">
        <f>IF('Kunden Eingang'!B39&gt;0,'Kunden Eingang'!B39,"")</f>
        <v>10039</v>
      </c>
      <c r="C39" s="76" t="str">
        <f>IF('Kunden Eingang'!B39&gt;0,VLOOKUP('Kunden Eingang'!A39,Kunden!$H$1:$I$5,2,FALSE),"")</f>
        <v>DE</v>
      </c>
      <c r="D39" s="76" t="str">
        <f>IF('Kunden Eingang'!B39&gt;0,VLOOKUP(C39,ID!$L$1:$M$5,2,FALSE),"")</f>
        <v>Glas-Etikette</v>
      </c>
    </row>
    <row r="40" spans="1:4" x14ac:dyDescent="0.25">
      <c r="A40" s="76" t="str">
        <f>IF('Kunden Eingang'!B40&gt;0,'Kunden Eingang'!C40,"")</f>
        <v>Annet Gelink Gallery</v>
      </c>
      <c r="B40" s="76">
        <f>IF('Kunden Eingang'!B40&gt;0,'Kunden Eingang'!B40,"")</f>
        <v>10040</v>
      </c>
      <c r="C40" s="76" t="str">
        <f>IF('Kunden Eingang'!B40&gt;0,VLOOKUP('Kunden Eingang'!A40,Kunden!$H$1:$I$5,2,FALSE),"")</f>
        <v>DE</v>
      </c>
      <c r="D40" s="76" t="str">
        <f>IF('Kunden Eingang'!B40&gt;0,VLOOKUP(C40,ID!$L$1:$M$5,2,FALSE),"")</f>
        <v>Glas-Etikette</v>
      </c>
    </row>
    <row r="41" spans="1:4" x14ac:dyDescent="0.25">
      <c r="A41" s="76" t="str">
        <f>IF('Kunden Eingang'!B41&gt;0,'Kunden Eingang'!C41,"")</f>
        <v>Emch Aufzüge AG</v>
      </c>
      <c r="B41" s="76">
        <f>IF('Kunden Eingang'!B41&gt;0,'Kunden Eingang'!B41,"")</f>
        <v>10041</v>
      </c>
      <c r="C41" s="76" t="str">
        <f>IF('Kunden Eingang'!B41&gt;0,VLOOKUP('Kunden Eingang'!A41,Kunden!$H$1:$I$5,2,FALSE),"")</f>
        <v>DE</v>
      </c>
      <c r="D41" s="76" t="str">
        <f>IF('Kunden Eingang'!B41&gt;0,VLOOKUP(C41,ID!$L$1:$M$5,2,FALSE),"")</f>
        <v>Glas-Etikette</v>
      </c>
    </row>
    <row r="42" spans="1:4" x14ac:dyDescent="0.25">
      <c r="A42" s="76" t="str">
        <f>IF('Kunden Eingang'!B42&gt;0,'Kunden Eingang'!C42,"")</f>
        <v>Hobler Metallbau AG</v>
      </c>
      <c r="B42" s="76">
        <f>IF('Kunden Eingang'!B42&gt;0,'Kunden Eingang'!B42,"")</f>
        <v>10042</v>
      </c>
      <c r="C42" s="76" t="str">
        <f>IF('Kunden Eingang'!B42&gt;0,VLOOKUP('Kunden Eingang'!A42,Kunden!$H$1:$I$5,2,FALSE),"")</f>
        <v>DE</v>
      </c>
      <c r="D42" s="76" t="str">
        <f>IF('Kunden Eingang'!B42&gt;0,VLOOKUP(C42,ID!$L$1:$M$5,2,FALSE),"")</f>
        <v>Glas-Etikette</v>
      </c>
    </row>
    <row r="43" spans="1:4" x14ac:dyDescent="0.25">
      <c r="A43" s="76" t="str">
        <f>IF('Kunden Eingang'!B43&gt;0,'Kunden Eingang'!C43,"")</f>
        <v>Nedzmi Fazliu</v>
      </c>
      <c r="B43" s="76">
        <f>IF('Kunden Eingang'!B43&gt;0,'Kunden Eingang'!B43,"")</f>
        <v>10043</v>
      </c>
      <c r="C43" s="76" t="str">
        <f>IF('Kunden Eingang'!B43&gt;0,VLOOKUP('Kunden Eingang'!A43,Kunden!$H$1:$I$5,2,FALSE),"")</f>
        <v>DE</v>
      </c>
      <c r="D43" s="76" t="str">
        <f>IF('Kunden Eingang'!B43&gt;0,VLOOKUP(C43,ID!$L$1:$M$5,2,FALSE),"")</f>
        <v>Glas-Etikette</v>
      </c>
    </row>
    <row r="44" spans="1:4" x14ac:dyDescent="0.25">
      <c r="A44" s="76" t="str">
        <f>IF('Kunden Eingang'!B44&gt;0,'Kunden Eingang'!C44,"")</f>
        <v>Fritz Graf</v>
      </c>
      <c r="B44" s="76">
        <f>IF('Kunden Eingang'!B44&gt;0,'Kunden Eingang'!B44,"")</f>
        <v>10044</v>
      </c>
      <c r="C44" s="76" t="str">
        <f>IF('Kunden Eingang'!B44&gt;0,VLOOKUP('Kunden Eingang'!A44,Kunden!$H$1:$I$5,2,FALSE),"")</f>
        <v>DE</v>
      </c>
      <c r="D44" s="76" t="str">
        <f>IF('Kunden Eingang'!B44&gt;0,VLOOKUP(C44,ID!$L$1:$M$5,2,FALSE),"")</f>
        <v>Glas-Etikette</v>
      </c>
    </row>
    <row r="45" spans="1:4" x14ac:dyDescent="0.25">
      <c r="A45" s="76" t="str">
        <f>IF('Kunden Eingang'!B45&gt;0,'Kunden Eingang'!C45,"")</f>
        <v>Tekno Spazio</v>
      </c>
      <c r="B45" s="76">
        <f>IF('Kunden Eingang'!B45&gt;0,'Kunden Eingang'!B45,"")</f>
        <v>10045</v>
      </c>
      <c r="C45" s="76" t="str">
        <f>IF('Kunden Eingang'!B45&gt;0,VLOOKUP('Kunden Eingang'!A45,Kunden!$H$1:$I$5,2,FALSE),"")</f>
        <v>DE</v>
      </c>
      <c r="D45" s="76" t="str">
        <f>IF('Kunden Eingang'!B45&gt;0,VLOOKUP(C45,ID!$L$1:$M$5,2,FALSE),"")</f>
        <v>Glas-Etikette</v>
      </c>
    </row>
    <row r="46" spans="1:4" x14ac:dyDescent="0.25">
      <c r="A46" s="76" t="str">
        <f>IF('Kunden Eingang'!B46&gt;0,'Kunden Eingang'!C46,"")</f>
        <v>Metallbau Rohrer AG</v>
      </c>
      <c r="B46" s="76">
        <f>IF('Kunden Eingang'!B46&gt;0,'Kunden Eingang'!B46,"")</f>
        <v>10046</v>
      </c>
      <c r="C46" s="76" t="str">
        <f>IF('Kunden Eingang'!B46&gt;0,VLOOKUP('Kunden Eingang'!A46,Kunden!$H$1:$I$5,2,FALSE),"")</f>
        <v>DE</v>
      </c>
      <c r="D46" s="76" t="str">
        <f>IF('Kunden Eingang'!B46&gt;0,VLOOKUP(C46,ID!$L$1:$M$5,2,FALSE),"")</f>
        <v>Glas-Etikette</v>
      </c>
    </row>
    <row r="47" spans="1:4" x14ac:dyDescent="0.25">
      <c r="A47" s="76" t="str">
        <f>IF('Kunden Eingang'!B47&gt;0,'Kunden Eingang'!C47,"")</f>
        <v>Wostrag Metallbau</v>
      </c>
      <c r="B47" s="76">
        <f>IF('Kunden Eingang'!B47&gt;0,'Kunden Eingang'!B47,"")</f>
        <v>10047</v>
      </c>
      <c r="C47" s="76" t="str">
        <f>IF('Kunden Eingang'!B47&gt;0,VLOOKUP('Kunden Eingang'!A47,Kunden!$H$1:$I$5,2,FALSE),"")</f>
        <v>DE</v>
      </c>
      <c r="D47" s="76" t="str">
        <f>IF('Kunden Eingang'!B47&gt;0,VLOOKUP(C47,ID!$L$1:$M$5,2,FALSE),"")</f>
        <v>Glas-Etikette</v>
      </c>
    </row>
    <row r="48" spans="1:4" x14ac:dyDescent="0.25">
      <c r="A48" s="76" t="str">
        <f>IF('Kunden Eingang'!B48&gt;0,'Kunden Eingang'!C48,"")</f>
        <v>Hyperspace Bikes</v>
      </c>
      <c r="B48" s="76">
        <f>IF('Kunden Eingang'!B48&gt;0,'Kunden Eingang'!B48,"")</f>
        <v>10048</v>
      </c>
      <c r="C48" s="76" t="str">
        <f>IF('Kunden Eingang'!B48&gt;0,VLOOKUP('Kunden Eingang'!A48,Kunden!$H$1:$I$5,2,FALSE),"")</f>
        <v>DE</v>
      </c>
      <c r="D48" s="76" t="str">
        <f>IF('Kunden Eingang'!B48&gt;0,VLOOKUP(C48,ID!$L$1:$M$5,2,FALSE),"")</f>
        <v>Glas-Etikette</v>
      </c>
    </row>
    <row r="49" spans="1:4" x14ac:dyDescent="0.25">
      <c r="A49" s="76" t="str">
        <f>IF('Kunden Eingang'!B49&gt;0,'Kunden Eingang'!C49,"")</f>
        <v>Admeco AG</v>
      </c>
      <c r="B49" s="76">
        <f>IF('Kunden Eingang'!B49&gt;0,'Kunden Eingang'!B49,"")</f>
        <v>10049</v>
      </c>
      <c r="C49" s="76" t="str">
        <f>IF('Kunden Eingang'!B49&gt;0,VLOOKUP('Kunden Eingang'!A49,Kunden!$H$1:$I$5,2,FALSE),"")</f>
        <v>DE</v>
      </c>
      <c r="D49" s="76" t="str">
        <f>IF('Kunden Eingang'!B49&gt;0,VLOOKUP(C49,ID!$L$1:$M$5,2,FALSE),"")</f>
        <v>Glas-Etikette</v>
      </c>
    </row>
    <row r="50" spans="1:4" x14ac:dyDescent="0.25">
      <c r="A50" s="76" t="str">
        <f>IF('Kunden Eingang'!B50&gt;0,'Kunden Eingang'!C50,"")</f>
        <v>SOTTAS SA</v>
      </c>
      <c r="B50" s="76">
        <f>IF('Kunden Eingang'!B50&gt;0,'Kunden Eingang'!B50,"")</f>
        <v>10050</v>
      </c>
      <c r="C50" s="76" t="str">
        <f>IF('Kunden Eingang'!B50&gt;0,VLOOKUP('Kunden Eingang'!A50,Kunden!$H$1:$I$5,2,FALSE),"")</f>
        <v>FR</v>
      </c>
      <c r="D50" s="76" t="str">
        <f>IF('Kunden Eingang'!B50&gt;0,VLOOKUP(C50,ID!$L$1:$M$5,2,FALSE),"")</f>
        <v>Glas-Etikette FR</v>
      </c>
    </row>
    <row r="51" spans="1:4" x14ac:dyDescent="0.25">
      <c r="A51" s="76" t="str">
        <f>IF('Kunden Eingang'!B51&gt;0,'Kunden Eingang'!C51,"")</f>
        <v>Zürcher Versicherung</v>
      </c>
      <c r="B51" s="76">
        <f>IF('Kunden Eingang'!B51&gt;0,'Kunden Eingang'!B51,"")</f>
        <v>10051</v>
      </c>
      <c r="C51" s="76" t="str">
        <f>IF('Kunden Eingang'!B51&gt;0,VLOOKUP('Kunden Eingang'!A51,Kunden!$H$1:$I$5,2,FALSE),"")</f>
        <v>DE</v>
      </c>
      <c r="D51" s="76" t="str">
        <f>IF('Kunden Eingang'!B51&gt;0,VLOOKUP(C51,ID!$L$1:$M$5,2,FALSE),"")</f>
        <v>Glas-Etikette</v>
      </c>
    </row>
    <row r="52" spans="1:4" x14ac:dyDescent="0.25">
      <c r="A52" s="76" t="str">
        <f>IF('Kunden Eingang'!B52&gt;0,'Kunden Eingang'!C52,"")</f>
        <v>Forster AG Oberburg</v>
      </c>
      <c r="B52" s="76">
        <f>IF('Kunden Eingang'!B52&gt;0,'Kunden Eingang'!B52,"")</f>
        <v>10052</v>
      </c>
      <c r="C52" s="76" t="str">
        <f>IF('Kunden Eingang'!B52&gt;0,VLOOKUP('Kunden Eingang'!A52,Kunden!$H$1:$I$5,2,FALSE),"")</f>
        <v>DE</v>
      </c>
      <c r="D52" s="76" t="str">
        <f>IF('Kunden Eingang'!B52&gt;0,VLOOKUP(C52,ID!$L$1:$M$5,2,FALSE),"")</f>
        <v>Glas-Etikette</v>
      </c>
    </row>
    <row r="53" spans="1:4" x14ac:dyDescent="0.25">
      <c r="A53" s="76" t="str">
        <f>IF('Kunden Eingang'!B53&gt;0,'Kunden Eingang'!C53,"")</f>
        <v>Fenster Müller AG</v>
      </c>
      <c r="B53" s="76">
        <f>IF('Kunden Eingang'!B53&gt;0,'Kunden Eingang'!B53,"")</f>
        <v>10053</v>
      </c>
      <c r="C53" s="76" t="str">
        <f>IF('Kunden Eingang'!B53&gt;0,VLOOKUP('Kunden Eingang'!A53,Kunden!$H$1:$I$5,2,FALSE),"")</f>
        <v>DE</v>
      </c>
      <c r="D53" s="76" t="str">
        <f>IF('Kunden Eingang'!B53&gt;0,VLOOKUP(C53,ID!$L$1:$M$5,2,FALSE),"")</f>
        <v>Glas-Etikette</v>
      </c>
    </row>
    <row r="54" spans="1:4" x14ac:dyDescent="0.25">
      <c r="A54" s="76" t="str">
        <f>IF('Kunden Eingang'!B54&gt;0,'Kunden Eingang'!C54,"")</f>
        <v>CDR Glas AG</v>
      </c>
      <c r="B54" s="76">
        <f>IF('Kunden Eingang'!B54&gt;0,'Kunden Eingang'!B54,"")</f>
        <v>10054</v>
      </c>
      <c r="C54" s="76" t="str">
        <f>IF('Kunden Eingang'!B54&gt;0,VLOOKUP('Kunden Eingang'!A54,Kunden!$H$1:$I$5,2,FALSE),"")</f>
        <v>DE</v>
      </c>
      <c r="D54" s="76" t="str">
        <f>IF('Kunden Eingang'!B54&gt;0,VLOOKUP(C54,ID!$L$1:$M$5,2,FALSE),"")</f>
        <v>Glas-Etikette</v>
      </c>
    </row>
    <row r="55" spans="1:4" x14ac:dyDescent="0.25">
      <c r="A55" s="76" t="str">
        <f>IF('Kunden Eingang'!B55&gt;0,'Kunden Eingang'!C55,"")</f>
        <v>Silvia Simonelli</v>
      </c>
      <c r="B55" s="76">
        <f>IF('Kunden Eingang'!B55&gt;0,'Kunden Eingang'!B55,"")</f>
        <v>10055</v>
      </c>
      <c r="C55" s="76" t="str">
        <f>IF('Kunden Eingang'!B55&gt;0,VLOOKUP('Kunden Eingang'!A55,Kunden!$H$1:$I$5,2,FALSE),"")</f>
        <v>DE</v>
      </c>
      <c r="D55" s="76" t="str">
        <f>IF('Kunden Eingang'!B55&gt;0,VLOOKUP(C55,ID!$L$1:$M$5,2,FALSE),"")</f>
        <v>Glas-Etikette</v>
      </c>
    </row>
    <row r="56" spans="1:4" x14ac:dyDescent="0.25">
      <c r="A56" s="76" t="str">
        <f>IF('Kunden Eingang'!B56&gt;0,'Kunden Eingang'!C56,"")</f>
        <v>Kifa AG</v>
      </c>
      <c r="B56" s="76">
        <f>IF('Kunden Eingang'!B56&gt;0,'Kunden Eingang'!B56,"")</f>
        <v>10056</v>
      </c>
      <c r="C56" s="76" t="str">
        <f>IF('Kunden Eingang'!B56&gt;0,VLOOKUP('Kunden Eingang'!A56,Kunden!$H$1:$I$5,2,FALSE),"")</f>
        <v>DE</v>
      </c>
      <c r="D56" s="76" t="str">
        <f>IF('Kunden Eingang'!B56&gt;0,VLOOKUP(C56,ID!$L$1:$M$5,2,FALSE),"")</f>
        <v>Glas-Etikette</v>
      </c>
    </row>
    <row r="57" spans="1:4" x14ac:dyDescent="0.25">
      <c r="A57" s="76" t="str">
        <f>IF('Kunden Eingang'!B57&gt;0,'Kunden Eingang'!C57,"")</f>
        <v>Schnyder Walther</v>
      </c>
      <c r="B57" s="76">
        <f>IF('Kunden Eingang'!B57&gt;0,'Kunden Eingang'!B57,"")</f>
        <v>10057</v>
      </c>
      <c r="C57" s="76" t="str">
        <f>IF('Kunden Eingang'!B57&gt;0,VLOOKUP('Kunden Eingang'!A57,Kunden!$H$1:$I$5,2,FALSE),"")</f>
        <v>DE</v>
      </c>
      <c r="D57" s="76" t="str">
        <f>IF('Kunden Eingang'!B57&gt;0,VLOOKUP(C57,ID!$L$1:$M$5,2,FALSE),"")</f>
        <v>Glas-Etikette</v>
      </c>
    </row>
    <row r="58" spans="1:4" x14ac:dyDescent="0.25">
      <c r="A58" s="76" t="str">
        <f>IF('Kunden Eingang'!B58&gt;0,'Kunden Eingang'!C58,"")</f>
        <v>AMM Künzli Thun</v>
      </c>
      <c r="B58" s="76">
        <f>IF('Kunden Eingang'!B58&gt;0,'Kunden Eingang'!B58,"")</f>
        <v>10059</v>
      </c>
      <c r="C58" s="76" t="str">
        <f>IF('Kunden Eingang'!B58&gt;0,VLOOKUP('Kunden Eingang'!A58,Kunden!$H$1:$I$5,2,FALSE),"")</f>
        <v>DE</v>
      </c>
      <c r="D58" s="76" t="str">
        <f>IF('Kunden Eingang'!B58&gt;0,VLOOKUP(C58,ID!$L$1:$M$5,2,FALSE),"")</f>
        <v>Glas-Etikette</v>
      </c>
    </row>
    <row r="59" spans="1:4" x14ac:dyDescent="0.25">
      <c r="A59" s="76" t="str">
        <f>IF('Kunden Eingang'!B59&gt;0,'Kunden Eingang'!C59,"")</f>
        <v>DIAL NORM AG</v>
      </c>
      <c r="B59" s="76">
        <f>IF('Kunden Eingang'!B59&gt;0,'Kunden Eingang'!B59,"")</f>
        <v>10060</v>
      </c>
      <c r="C59" s="76" t="str">
        <f>IF('Kunden Eingang'!B59&gt;0,VLOOKUP('Kunden Eingang'!A59,Kunden!$H$1:$I$5,2,FALSE),"")</f>
        <v>DE</v>
      </c>
      <c r="D59" s="76" t="str">
        <f>IF('Kunden Eingang'!B59&gt;0,VLOOKUP(C59,ID!$L$1:$M$5,2,FALSE),"")</f>
        <v>Glas-Etikette</v>
      </c>
    </row>
    <row r="60" spans="1:4" x14ac:dyDescent="0.25">
      <c r="A60" s="76" t="str">
        <f>IF('Kunden Eingang'!B60&gt;0,'Kunden Eingang'!C60,"")</f>
        <v>Schmidlin-TSK AG</v>
      </c>
      <c r="B60" s="76">
        <f>IF('Kunden Eingang'!B60&gt;0,'Kunden Eingang'!B60,"")</f>
        <v>10061</v>
      </c>
      <c r="C60" s="76" t="str">
        <f>IF('Kunden Eingang'!B60&gt;0,VLOOKUP('Kunden Eingang'!A60,Kunden!$H$1:$I$5,2,FALSE),"")</f>
        <v>DE</v>
      </c>
      <c r="D60" s="76" t="str">
        <f>IF('Kunden Eingang'!B60&gt;0,VLOOKUP(C60,ID!$L$1:$M$5,2,FALSE),"")</f>
        <v>Glas-Etikette</v>
      </c>
    </row>
    <row r="61" spans="1:4" x14ac:dyDescent="0.25">
      <c r="A61" s="76" t="str">
        <f>IF('Kunden Eingang'!B61&gt;0,'Kunden Eingang'!C61,"")</f>
        <v>H. Wetter AG</v>
      </c>
      <c r="B61" s="76">
        <f>IF('Kunden Eingang'!B61&gt;0,'Kunden Eingang'!B61,"")</f>
        <v>10062</v>
      </c>
      <c r="C61" s="76" t="str">
        <f>IF('Kunden Eingang'!B61&gt;0,VLOOKUP('Kunden Eingang'!A61,Kunden!$H$1:$I$5,2,FALSE),"")</f>
        <v>DE</v>
      </c>
      <c r="D61" s="76" t="str">
        <f>IF('Kunden Eingang'!B61&gt;0,VLOOKUP(C61,ID!$L$1:$M$5,2,FALSE),"")</f>
        <v>Glas-Etikette</v>
      </c>
    </row>
    <row r="62" spans="1:4" x14ac:dyDescent="0.25">
      <c r="A62" s="76" t="str">
        <f>IF('Kunden Eingang'!B62&gt;0,'Kunden Eingang'!C62,"")</f>
        <v>SENN AG</v>
      </c>
      <c r="B62" s="76">
        <f>IF('Kunden Eingang'!B62&gt;0,'Kunden Eingang'!B62,"")</f>
        <v>10063</v>
      </c>
      <c r="C62" s="76" t="str">
        <f>IF('Kunden Eingang'!B62&gt;0,VLOOKUP('Kunden Eingang'!A62,Kunden!$H$1:$I$5,2,FALSE),"")</f>
        <v>DE</v>
      </c>
      <c r="D62" s="76" t="str">
        <f>IF('Kunden Eingang'!B62&gt;0,VLOOKUP(C62,ID!$L$1:$M$5,2,FALSE),"")</f>
        <v>Glas-Etikette</v>
      </c>
    </row>
    <row r="63" spans="1:4" x14ac:dyDescent="0.25">
      <c r="A63" s="76" t="str">
        <f>IF('Kunden Eingang'!B63&gt;0,'Kunden Eingang'!C63,"")</f>
        <v>Schenker Storen AG Herzogenbuchsee</v>
      </c>
      <c r="B63" s="76">
        <f>IF('Kunden Eingang'!B63&gt;0,'Kunden Eingang'!B63,"")</f>
        <v>10064</v>
      </c>
      <c r="C63" s="76" t="str">
        <f>IF('Kunden Eingang'!B63&gt;0,VLOOKUP('Kunden Eingang'!A63,Kunden!$H$1:$I$5,2,FALSE),"")</f>
        <v>DE</v>
      </c>
      <c r="D63" s="76" t="str">
        <f>IF('Kunden Eingang'!B63&gt;0,VLOOKUP(C63,ID!$L$1:$M$5,2,FALSE),"")</f>
        <v>Glas-Etikette</v>
      </c>
    </row>
    <row r="64" spans="1:4" x14ac:dyDescent="0.25">
      <c r="A64" s="76" t="str">
        <f>IF('Kunden Eingang'!B64&gt;0,'Kunden Eingang'!C64,"")</f>
        <v>Gäng Metallbau AG</v>
      </c>
      <c r="B64" s="76">
        <f>IF('Kunden Eingang'!B64&gt;0,'Kunden Eingang'!B64,"")</f>
        <v>10065</v>
      </c>
      <c r="C64" s="76" t="str">
        <f>IF('Kunden Eingang'!B64&gt;0,VLOOKUP('Kunden Eingang'!A64,Kunden!$H$1:$I$5,2,FALSE),"")</f>
        <v>DE</v>
      </c>
      <c r="D64" s="76" t="str">
        <f>IF('Kunden Eingang'!B64&gt;0,VLOOKUP(C64,ID!$L$1:$M$5,2,FALSE),"")</f>
        <v>Glas-Etikette</v>
      </c>
    </row>
    <row r="65" spans="1:4" x14ac:dyDescent="0.25">
      <c r="A65" s="76" t="str">
        <f>IF('Kunden Eingang'!B65&gt;0,'Kunden Eingang'!C65,"")</f>
        <v>KFG Kunstoff-Fenster Gaeng GmbH</v>
      </c>
      <c r="B65" s="76">
        <f>IF('Kunden Eingang'!B65&gt;0,'Kunden Eingang'!B65,"")</f>
        <v>10066</v>
      </c>
      <c r="C65" s="76" t="str">
        <f>IF('Kunden Eingang'!B65&gt;0,VLOOKUP('Kunden Eingang'!A65,Kunden!$H$1:$I$5,2,FALSE),"")</f>
        <v>DE</v>
      </c>
      <c r="D65" s="76" t="str">
        <f>IF('Kunden Eingang'!B65&gt;0,VLOOKUP(C65,ID!$L$1:$M$5,2,FALSE),"")</f>
        <v>Glas-Etikette</v>
      </c>
    </row>
    <row r="66" spans="1:4" x14ac:dyDescent="0.25">
      <c r="A66" s="76" t="str">
        <f>IF('Kunden Eingang'!B66&gt;0,'Kunden Eingang'!C66,"")</f>
        <v>Beglinger &amp; Lüscher AG</v>
      </c>
      <c r="B66" s="76">
        <f>IF('Kunden Eingang'!B66&gt;0,'Kunden Eingang'!B66,"")</f>
        <v>10068</v>
      </c>
      <c r="C66" s="76" t="str">
        <f>IF('Kunden Eingang'!B66&gt;0,VLOOKUP('Kunden Eingang'!A66,Kunden!$H$1:$I$5,2,FALSE),"")</f>
        <v>DE</v>
      </c>
      <c r="D66" s="76" t="str">
        <f>IF('Kunden Eingang'!B66&gt;0,VLOOKUP(C66,ID!$L$1:$M$5,2,FALSE),"")</f>
        <v>Glas-Etikette</v>
      </c>
    </row>
    <row r="67" spans="1:4" x14ac:dyDescent="0.25">
      <c r="A67" s="76" t="str">
        <f>IF('Kunden Eingang'!B67&gt;0,'Kunden Eingang'!C67,"")</f>
        <v>Stoller Metallbau AG</v>
      </c>
      <c r="B67" s="76">
        <f>IF('Kunden Eingang'!B67&gt;0,'Kunden Eingang'!B67,"")</f>
        <v>10069</v>
      </c>
      <c r="C67" s="76" t="str">
        <f>IF('Kunden Eingang'!B67&gt;0,VLOOKUP('Kunden Eingang'!A67,Kunden!$H$1:$I$5,2,FALSE),"")</f>
        <v>DE</v>
      </c>
      <c r="D67" s="76" t="str">
        <f>IF('Kunden Eingang'!B67&gt;0,VLOOKUP(C67,ID!$L$1:$M$5,2,FALSE),"")</f>
        <v>Glas-Etikette</v>
      </c>
    </row>
    <row r="68" spans="1:4" x14ac:dyDescent="0.25">
      <c r="A68" s="76" t="str">
        <f>IF('Kunden Eingang'!B68&gt;0,'Kunden Eingang'!C68,"")</f>
        <v>B &amp; R Glas GmbH</v>
      </c>
      <c r="B68" s="76">
        <f>IF('Kunden Eingang'!B68&gt;0,'Kunden Eingang'!B68,"")</f>
        <v>10070</v>
      </c>
      <c r="C68" s="76" t="str">
        <f>IF('Kunden Eingang'!B68&gt;0,VLOOKUP('Kunden Eingang'!A68,Kunden!$H$1:$I$5,2,FALSE),"")</f>
        <v>DE</v>
      </c>
      <c r="D68" s="76" t="str">
        <f>IF('Kunden Eingang'!B68&gt;0,VLOOKUP(C68,ID!$L$1:$M$5,2,FALSE),"")</f>
        <v>Glas-Etikette</v>
      </c>
    </row>
    <row r="69" spans="1:4" x14ac:dyDescent="0.25">
      <c r="A69" s="76" t="str">
        <f>IF('Kunden Eingang'!B69&gt;0,'Kunden Eingang'!C69,"")</f>
        <v>Brander AG</v>
      </c>
      <c r="B69" s="76">
        <f>IF('Kunden Eingang'!B69&gt;0,'Kunden Eingang'!B69,"")</f>
        <v>10071</v>
      </c>
      <c r="C69" s="76" t="str">
        <f>IF('Kunden Eingang'!B69&gt;0,VLOOKUP('Kunden Eingang'!A69,Kunden!$H$1:$I$5,2,FALSE),"")</f>
        <v>DE</v>
      </c>
      <c r="D69" s="76" t="str">
        <f>IF('Kunden Eingang'!B69&gt;0,VLOOKUP(C69,ID!$L$1:$M$5,2,FALSE),"")</f>
        <v>Glas-Etikette</v>
      </c>
    </row>
    <row r="70" spans="1:4" x14ac:dyDescent="0.25">
      <c r="A70" s="76" t="str">
        <f>IF('Kunden Eingang'!B70&gt;0,'Kunden Eingang'!C70,"")</f>
        <v>Sauna Bau AG</v>
      </c>
      <c r="B70" s="76">
        <f>IF('Kunden Eingang'!B70&gt;0,'Kunden Eingang'!B70,"")</f>
        <v>10072</v>
      </c>
      <c r="C70" s="76" t="str">
        <f>IF('Kunden Eingang'!B70&gt;0,VLOOKUP('Kunden Eingang'!A70,Kunden!$H$1:$I$5,2,FALSE),"")</f>
        <v>DE</v>
      </c>
      <c r="D70" s="76" t="str">
        <f>IF('Kunden Eingang'!B70&gt;0,VLOOKUP(C70,ID!$L$1:$M$5,2,FALSE),"")</f>
        <v>Glas-Etikette</v>
      </c>
    </row>
    <row r="71" spans="1:4" x14ac:dyDescent="0.25">
      <c r="A71" s="76" t="str">
        <f>IF('Kunden Eingang'!B71&gt;0,'Kunden Eingang'!C71,"")</f>
        <v>Michel + Jenni AG</v>
      </c>
      <c r="B71" s="76">
        <f>IF('Kunden Eingang'!B71&gt;0,'Kunden Eingang'!B71,"")</f>
        <v>10073</v>
      </c>
      <c r="C71" s="76" t="str">
        <f>IF('Kunden Eingang'!B71&gt;0,VLOOKUP('Kunden Eingang'!A71,Kunden!$H$1:$I$5,2,FALSE),"")</f>
        <v>DE</v>
      </c>
      <c r="D71" s="76" t="str">
        <f>IF('Kunden Eingang'!B71&gt;0,VLOOKUP(C71,ID!$L$1:$M$5,2,FALSE),"")</f>
        <v>Glas-Etikette</v>
      </c>
    </row>
    <row r="72" spans="1:4" x14ac:dyDescent="0.25">
      <c r="A72" s="76" t="str">
        <f>IF('Kunden Eingang'!B72&gt;0,'Kunden Eingang'!C72,"")</f>
        <v>Schweizer Ernst AG</v>
      </c>
      <c r="B72" s="76">
        <f>IF('Kunden Eingang'!B72&gt;0,'Kunden Eingang'!B72,"")</f>
        <v>10074</v>
      </c>
      <c r="C72" s="76" t="str">
        <f>IF('Kunden Eingang'!B72&gt;0,VLOOKUP('Kunden Eingang'!A72,Kunden!$H$1:$I$5,2,FALSE),"")</f>
        <v>DE</v>
      </c>
      <c r="D72" s="76" t="str">
        <f>IF('Kunden Eingang'!B72&gt;0,VLOOKUP(C72,ID!$L$1:$M$5,2,FALSE),"")</f>
        <v>Glas-Etikette</v>
      </c>
    </row>
    <row r="73" spans="1:4" x14ac:dyDescent="0.25">
      <c r="A73" s="76" t="str">
        <f>IF('Kunden Eingang'!B73&gt;0,'Kunden Eingang'!C73,"")</f>
        <v>Anliker AG Generalunternehmung</v>
      </c>
      <c r="B73" s="76">
        <f>IF('Kunden Eingang'!B73&gt;0,'Kunden Eingang'!B73,"")</f>
        <v>10075</v>
      </c>
      <c r="C73" s="76" t="str">
        <f>IF('Kunden Eingang'!B73&gt;0,VLOOKUP('Kunden Eingang'!A73,Kunden!$H$1:$I$5,2,FALSE),"")</f>
        <v>DE</v>
      </c>
      <c r="D73" s="76" t="str">
        <f>IF('Kunden Eingang'!B73&gt;0,VLOOKUP(C73,ID!$L$1:$M$5,2,FALSE),"")</f>
        <v>Glas-Etikette</v>
      </c>
    </row>
    <row r="74" spans="1:4" x14ac:dyDescent="0.25">
      <c r="A74" s="76" t="str">
        <f>IF('Kunden Eingang'!B74&gt;0,'Kunden Eingang'!C74,"")</f>
        <v>Schölly Schlosserei + Metallbau AG</v>
      </c>
      <c r="B74" s="76">
        <f>IF('Kunden Eingang'!B74&gt;0,'Kunden Eingang'!B74,"")</f>
        <v>10077</v>
      </c>
      <c r="C74" s="76" t="str">
        <f>IF('Kunden Eingang'!B74&gt;0,VLOOKUP('Kunden Eingang'!A74,Kunden!$H$1:$I$5,2,FALSE),"")</f>
        <v>DE</v>
      </c>
      <c r="D74" s="76" t="str">
        <f>IF('Kunden Eingang'!B74&gt;0,VLOOKUP(C74,ID!$L$1:$M$5,2,FALSE),"")</f>
        <v>Glas-Etikette</v>
      </c>
    </row>
    <row r="75" spans="1:4" x14ac:dyDescent="0.25">
      <c r="A75" s="76" t="str">
        <f>IF('Kunden Eingang'!B75&gt;0,'Kunden Eingang'!C75,"")</f>
        <v>Gebr. Anthamatten</v>
      </c>
      <c r="B75" s="76">
        <f>IF('Kunden Eingang'!B75&gt;0,'Kunden Eingang'!B75,"")</f>
        <v>10078</v>
      </c>
      <c r="C75" s="76" t="str">
        <f>IF('Kunden Eingang'!B75&gt;0,VLOOKUP('Kunden Eingang'!A75,Kunden!$H$1:$I$5,2,FALSE),"")</f>
        <v>DE</v>
      </c>
      <c r="D75" s="76" t="str">
        <f>IF('Kunden Eingang'!B75&gt;0,VLOOKUP(C75,ID!$L$1:$M$5,2,FALSE),"")</f>
        <v>Glas-Etikette</v>
      </c>
    </row>
    <row r="76" spans="1:4" x14ac:dyDescent="0.25">
      <c r="A76" s="76" t="str">
        <f>IF('Kunden Eingang'!B76&gt;0,'Kunden Eingang'!C76,"")</f>
        <v>Fasler Metallbau</v>
      </c>
      <c r="B76" s="76">
        <f>IF('Kunden Eingang'!B76&gt;0,'Kunden Eingang'!B76,"")</f>
        <v>10079</v>
      </c>
      <c r="C76" s="76" t="str">
        <f>IF('Kunden Eingang'!B76&gt;0,VLOOKUP('Kunden Eingang'!A76,Kunden!$H$1:$I$5,2,FALSE),"")</f>
        <v>DE</v>
      </c>
      <c r="D76" s="76" t="str">
        <f>IF('Kunden Eingang'!B76&gt;0,VLOOKUP(C76,ID!$L$1:$M$5,2,FALSE),"")</f>
        <v>Glas-Etikette</v>
      </c>
    </row>
    <row r="77" spans="1:4" x14ac:dyDescent="0.25">
      <c r="A77" s="76" t="str">
        <f>IF('Kunden Eingang'!B77&gt;0,'Kunden Eingang'!C77,"")</f>
        <v>Von Graffenried AG Liegenschaften</v>
      </c>
      <c r="B77" s="76">
        <f>IF('Kunden Eingang'!B77&gt;0,'Kunden Eingang'!B77,"")</f>
        <v>10081</v>
      </c>
      <c r="C77" s="76" t="str">
        <f>IF('Kunden Eingang'!B77&gt;0,VLOOKUP('Kunden Eingang'!A77,Kunden!$H$1:$I$5,2,FALSE),"")</f>
        <v>DE</v>
      </c>
      <c r="D77" s="76" t="str">
        <f>IF('Kunden Eingang'!B77&gt;0,VLOOKUP(C77,ID!$L$1:$M$5,2,FALSE),"")</f>
        <v>Glas-Etikette</v>
      </c>
    </row>
    <row r="78" spans="1:4" x14ac:dyDescent="0.25">
      <c r="A78" s="76" t="str">
        <f>IF('Kunden Eingang'!B78&gt;0,'Kunden Eingang'!C78,"")</f>
        <v>Gilgen Door Systems AG</v>
      </c>
      <c r="B78" s="76">
        <f>IF('Kunden Eingang'!B78&gt;0,'Kunden Eingang'!B78,"")</f>
        <v>10082</v>
      </c>
      <c r="C78" s="76" t="str">
        <f>IF('Kunden Eingang'!B78&gt;0,VLOOKUP('Kunden Eingang'!A78,Kunden!$H$1:$I$5,2,FALSE),"")</f>
        <v>DE</v>
      </c>
      <c r="D78" s="76" t="str">
        <f>IF('Kunden Eingang'!B78&gt;0,VLOOKUP(C78,ID!$L$1:$M$5,2,FALSE),"")</f>
        <v>Glas-Etikette</v>
      </c>
    </row>
    <row r="79" spans="1:4" x14ac:dyDescent="0.25">
      <c r="A79" s="76" t="str">
        <f>IF('Kunden Eingang'!B79&gt;0,'Kunden Eingang'!C79,"")</f>
        <v>Aepli Metallbau AG</v>
      </c>
      <c r="B79" s="76">
        <f>IF('Kunden Eingang'!B79&gt;0,'Kunden Eingang'!B79,"")</f>
        <v>10083</v>
      </c>
      <c r="C79" s="76" t="str">
        <f>IF('Kunden Eingang'!B79&gt;0,VLOOKUP('Kunden Eingang'!A79,Kunden!$H$1:$I$5,2,FALSE),"")</f>
        <v>DE</v>
      </c>
      <c r="D79" s="76" t="str">
        <f>IF('Kunden Eingang'!B79&gt;0,VLOOKUP(C79,ID!$L$1:$M$5,2,FALSE),"")</f>
        <v>Glas-Etikette</v>
      </c>
    </row>
    <row r="80" spans="1:4" x14ac:dyDescent="0.25">
      <c r="A80" s="76" t="str">
        <f>IF('Kunden Eingang'!B80&gt;0,'Kunden Eingang'!C80,"")</f>
        <v>ELKUCH EISENRING AG</v>
      </c>
      <c r="B80" s="76">
        <f>IF('Kunden Eingang'!B80&gt;0,'Kunden Eingang'!B80,"")</f>
        <v>10084</v>
      </c>
      <c r="C80" s="76" t="str">
        <f>IF('Kunden Eingang'!B80&gt;0,VLOOKUP('Kunden Eingang'!A80,Kunden!$H$1:$I$5,2,FALSE),"")</f>
        <v>DE</v>
      </c>
      <c r="D80" s="76" t="str">
        <f>IF('Kunden Eingang'!B80&gt;0,VLOOKUP(C80,ID!$L$1:$M$5,2,FALSE),"")</f>
        <v>Glas-Etikette</v>
      </c>
    </row>
    <row r="81" spans="1:4" x14ac:dyDescent="0.25">
      <c r="A81" s="76" t="str">
        <f>IF('Kunden Eingang'!B81&gt;0,'Kunden Eingang'!C81,"")</f>
        <v>Alpax Switzerland SA</v>
      </c>
      <c r="B81" s="76">
        <f>IF('Kunden Eingang'!B81&gt;0,'Kunden Eingang'!B81,"")</f>
        <v>10085</v>
      </c>
      <c r="C81" s="76" t="str">
        <f>IF('Kunden Eingang'!B81&gt;0,VLOOKUP('Kunden Eingang'!A81,Kunden!$H$1:$I$5,2,FALSE),"")</f>
        <v>FR</v>
      </c>
      <c r="D81" s="76" t="str">
        <f>IF('Kunden Eingang'!B81&gt;0,VLOOKUP(C81,ID!$L$1:$M$5,2,FALSE),"")</f>
        <v>Glas-Etikette FR</v>
      </c>
    </row>
    <row r="82" spans="1:4" x14ac:dyDescent="0.25">
      <c r="A82" s="76" t="str">
        <f>IF('Kunden Eingang'!B82&gt;0,'Kunden Eingang'!C82,"")</f>
        <v>Seeland Glaserei GmbH</v>
      </c>
      <c r="B82" s="76">
        <f>IF('Kunden Eingang'!B82&gt;0,'Kunden Eingang'!B82,"")</f>
        <v>10086</v>
      </c>
      <c r="C82" s="76" t="str">
        <f>IF('Kunden Eingang'!B82&gt;0,VLOOKUP('Kunden Eingang'!A82,Kunden!$H$1:$I$5,2,FALSE),"")</f>
        <v>DE</v>
      </c>
      <c r="D82" s="76" t="str">
        <f>IF('Kunden Eingang'!B82&gt;0,VLOOKUP(C82,ID!$L$1:$M$5,2,FALSE),"")</f>
        <v>Glas-Etikette</v>
      </c>
    </row>
    <row r="83" spans="1:4" x14ac:dyDescent="0.25">
      <c r="A83" s="76" t="str">
        <f>IF('Kunden Eingang'!B83&gt;0,'Kunden Eingang'!C83,"")</f>
        <v>Enderli Metallbau AG</v>
      </c>
      <c r="B83" s="76">
        <f>IF('Kunden Eingang'!B83&gt;0,'Kunden Eingang'!B83,"")</f>
        <v>10087</v>
      </c>
      <c r="C83" s="76" t="str">
        <f>IF('Kunden Eingang'!B83&gt;0,VLOOKUP('Kunden Eingang'!A83,Kunden!$H$1:$I$5,2,FALSE),"")</f>
        <v>DE</v>
      </c>
      <c r="D83" s="76" t="str">
        <f>IF('Kunden Eingang'!B83&gt;0,VLOOKUP(C83,ID!$L$1:$M$5,2,FALSE),"")</f>
        <v>Glas-Etikette</v>
      </c>
    </row>
    <row r="84" spans="1:4" x14ac:dyDescent="0.25">
      <c r="A84" s="76" t="str">
        <f>IF('Kunden Eingang'!B84&gt;0,'Kunden Eingang'!C84,"")</f>
        <v>Forster Rohr-&amp;Profiltechnik AG</v>
      </c>
      <c r="B84" s="76">
        <f>IF('Kunden Eingang'!B84&gt;0,'Kunden Eingang'!B84,"")</f>
        <v>10088</v>
      </c>
      <c r="C84" s="76" t="str">
        <f>IF('Kunden Eingang'!B84&gt;0,VLOOKUP('Kunden Eingang'!A84,Kunden!$H$1:$I$5,2,FALSE),"")</f>
        <v>DE</v>
      </c>
      <c r="D84" s="76" t="str">
        <f>IF('Kunden Eingang'!B84&gt;0,VLOOKUP(C84,ID!$L$1:$M$5,2,FALSE),"")</f>
        <v>Glas-Etikette</v>
      </c>
    </row>
    <row r="85" spans="1:4" x14ac:dyDescent="0.25">
      <c r="A85" s="76" t="str">
        <f>IF('Kunden Eingang'!B85&gt;0,'Kunden Eingang'!C85,"")</f>
        <v>CAFFÈ ROMA BERN AG</v>
      </c>
      <c r="B85" s="76">
        <f>IF('Kunden Eingang'!B85&gt;0,'Kunden Eingang'!B85,"")</f>
        <v>10090</v>
      </c>
      <c r="C85" s="76" t="str">
        <f>IF('Kunden Eingang'!B85&gt;0,VLOOKUP('Kunden Eingang'!A85,Kunden!$H$1:$I$5,2,FALSE),"")</f>
        <v>DE</v>
      </c>
      <c r="D85" s="76" t="str">
        <f>IF('Kunden Eingang'!B85&gt;0,VLOOKUP(C85,ID!$L$1:$M$5,2,FALSE),"")</f>
        <v>Glas-Etikette</v>
      </c>
    </row>
    <row r="86" spans="1:4" x14ac:dyDescent="0.25">
      <c r="A86" s="76" t="str">
        <f>IF('Kunden Eingang'!B86&gt;0,'Kunden Eingang'!C86,"")</f>
        <v>Fahrni Fassadensysteme AG</v>
      </c>
      <c r="B86" s="76">
        <f>IF('Kunden Eingang'!B86&gt;0,'Kunden Eingang'!B86,"")</f>
        <v>10091</v>
      </c>
      <c r="C86" s="76" t="str">
        <f>IF('Kunden Eingang'!B86&gt;0,VLOOKUP('Kunden Eingang'!A86,Kunden!$H$1:$I$5,2,FALSE),"")</f>
        <v>DE</v>
      </c>
      <c r="D86" s="76" t="str">
        <f>IF('Kunden Eingang'!B86&gt;0,VLOOKUP(C86,ID!$L$1:$M$5,2,FALSE),"")</f>
        <v>Glas-Etikette</v>
      </c>
    </row>
    <row r="87" spans="1:4" x14ac:dyDescent="0.25">
      <c r="A87" s="76" t="str">
        <f>IF('Kunden Eingang'!B87&gt;0,'Kunden Eingang'!C87,"")</f>
        <v>Markus Bösiger</v>
      </c>
      <c r="B87" s="76">
        <f>IF('Kunden Eingang'!B87&gt;0,'Kunden Eingang'!B87,"")</f>
        <v>10093</v>
      </c>
      <c r="C87" s="76" t="str">
        <f>IF('Kunden Eingang'!B87&gt;0,VLOOKUP('Kunden Eingang'!A87,Kunden!$H$1:$I$5,2,FALSE),"")</f>
        <v>DE</v>
      </c>
      <c r="D87" s="76" t="str">
        <f>IF('Kunden Eingang'!B87&gt;0,VLOOKUP(C87,ID!$L$1:$M$5,2,FALSE),"")</f>
        <v>Glas-Etikette</v>
      </c>
    </row>
    <row r="88" spans="1:4" x14ac:dyDescent="0.25">
      <c r="A88" s="76" t="str">
        <f>IF('Kunden Eingang'!B88&gt;0,'Kunden Eingang'!C88,"")</f>
        <v>Monn Patrick</v>
      </c>
      <c r="B88" s="76">
        <f>IF('Kunden Eingang'!B88&gt;0,'Kunden Eingang'!B88,"")</f>
        <v>10094</v>
      </c>
      <c r="C88" s="76" t="str">
        <f>IF('Kunden Eingang'!B88&gt;0,VLOOKUP('Kunden Eingang'!A88,Kunden!$H$1:$I$5,2,FALSE),"")</f>
        <v>DE</v>
      </c>
      <c r="D88" s="76" t="str">
        <f>IF('Kunden Eingang'!B88&gt;0,VLOOKUP(C88,ID!$L$1:$M$5,2,FALSE),"")</f>
        <v>Glas-Etikette</v>
      </c>
    </row>
    <row r="89" spans="1:4" x14ac:dyDescent="0.25">
      <c r="A89" s="76" t="str">
        <f>IF('Kunden Eingang'!B89&gt;0,'Kunden Eingang'!C89,"")</f>
        <v>Domino AG</v>
      </c>
      <c r="B89" s="76">
        <f>IF('Kunden Eingang'!B89&gt;0,'Kunden Eingang'!B89,"")</f>
        <v>10095</v>
      </c>
      <c r="C89" s="76" t="str">
        <f>IF('Kunden Eingang'!B89&gt;0,VLOOKUP('Kunden Eingang'!A89,Kunden!$H$1:$I$5,2,FALSE),"")</f>
        <v>DE</v>
      </c>
      <c r="D89" s="76" t="str">
        <f>IF('Kunden Eingang'!B89&gt;0,VLOOKUP(C89,ID!$L$1:$M$5,2,FALSE),"")</f>
        <v>Glas-Etikette</v>
      </c>
    </row>
    <row r="90" spans="1:4" x14ac:dyDescent="0.25">
      <c r="A90" s="76" t="str">
        <f>IF('Kunden Eingang'!B90&gt;0,'Kunden Eingang'!C90,"")</f>
        <v>Rudolf Bösiger</v>
      </c>
      <c r="B90" s="76">
        <f>IF('Kunden Eingang'!B90&gt;0,'Kunden Eingang'!B90,"")</f>
        <v>10096</v>
      </c>
      <c r="C90" s="76" t="str">
        <f>IF('Kunden Eingang'!B90&gt;0,VLOOKUP('Kunden Eingang'!A90,Kunden!$H$1:$I$5,2,FALSE),"")</f>
        <v>DE</v>
      </c>
      <c r="D90" s="76" t="str">
        <f>IF('Kunden Eingang'!B90&gt;0,VLOOKUP(C90,ID!$L$1:$M$5,2,FALSE),"")</f>
        <v>Glas-Etikette</v>
      </c>
    </row>
    <row r="91" spans="1:4" x14ac:dyDescent="0.25">
      <c r="A91" s="76" t="str">
        <f>IF('Kunden Eingang'!B91&gt;0,'Kunden Eingang'!C91,"")</f>
        <v>ZADRA Vetri S.p.A.</v>
      </c>
      <c r="B91" s="76">
        <f>IF('Kunden Eingang'!B91&gt;0,'Kunden Eingang'!B91,"")</f>
        <v>10097</v>
      </c>
      <c r="C91" s="76" t="str">
        <f>IF('Kunden Eingang'!B91&gt;0,VLOOKUP('Kunden Eingang'!A91,Kunden!$H$1:$I$5,2,FALSE),"")</f>
        <v>DE</v>
      </c>
      <c r="D91" s="76" t="str">
        <f>IF('Kunden Eingang'!B91&gt;0,VLOOKUP(C91,ID!$L$1:$M$5,2,FALSE),"")</f>
        <v>Glas-Etikette</v>
      </c>
    </row>
    <row r="92" spans="1:4" x14ac:dyDescent="0.25">
      <c r="A92" s="76" t="str">
        <f>IF('Kunden Eingang'!B92&gt;0,'Kunden Eingang'!C92,"")</f>
        <v>Bertschinger AG</v>
      </c>
      <c r="B92" s="76">
        <f>IF('Kunden Eingang'!B92&gt;0,'Kunden Eingang'!B92,"")</f>
        <v>10098</v>
      </c>
      <c r="C92" s="76" t="str">
        <f>IF('Kunden Eingang'!B92&gt;0,VLOOKUP('Kunden Eingang'!A92,Kunden!$H$1:$I$5,2,FALSE),"")</f>
        <v>DE</v>
      </c>
      <c r="D92" s="76" t="str">
        <f>IF('Kunden Eingang'!B92&gt;0,VLOOKUP(C92,ID!$L$1:$M$5,2,FALSE),"")</f>
        <v>Glas-Etikette</v>
      </c>
    </row>
    <row r="93" spans="1:4" x14ac:dyDescent="0.25">
      <c r="A93" s="76" t="str">
        <f>IF('Kunden Eingang'!B93&gt;0,'Kunden Eingang'!C93,"")</f>
        <v>Fehrtech AG</v>
      </c>
      <c r="B93" s="76">
        <f>IF('Kunden Eingang'!B93&gt;0,'Kunden Eingang'!B93,"")</f>
        <v>10099</v>
      </c>
      <c r="C93" s="76" t="str">
        <f>IF('Kunden Eingang'!B93&gt;0,VLOOKUP('Kunden Eingang'!A93,Kunden!$H$1:$I$5,2,FALSE),"")</f>
        <v>DE</v>
      </c>
      <c r="D93" s="76" t="str">
        <f>IF('Kunden Eingang'!B93&gt;0,VLOOKUP(C93,ID!$L$1:$M$5,2,FALSE),"")</f>
        <v>Glas-Etikette</v>
      </c>
    </row>
    <row r="94" spans="1:4" x14ac:dyDescent="0.25">
      <c r="A94" s="76" t="str">
        <f>IF('Kunden Eingang'!B94&gt;0,'Kunden Eingang'!C94,"")</f>
        <v>BK Verre SA</v>
      </c>
      <c r="B94" s="76">
        <f>IF('Kunden Eingang'!B94&gt;0,'Kunden Eingang'!B94,"")</f>
        <v>10100</v>
      </c>
      <c r="C94" s="76" t="str">
        <f>IF('Kunden Eingang'!B94&gt;0,VLOOKUP('Kunden Eingang'!A94,Kunden!$H$1:$I$5,2,FALSE),"")</f>
        <v>FR</v>
      </c>
      <c r="D94" s="76" t="str">
        <f>IF('Kunden Eingang'!B94&gt;0,VLOOKUP(C94,ID!$L$1:$M$5,2,FALSE),"")</f>
        <v>Glas-Etikette FR</v>
      </c>
    </row>
    <row r="95" spans="1:4" x14ac:dyDescent="0.25">
      <c r="A95" s="76" t="str">
        <f>IF('Kunden Eingang'!B95&gt;0,'Kunden Eingang'!C95,"")</f>
        <v>Concepts + Concepts</v>
      </c>
      <c r="B95" s="76">
        <f>IF('Kunden Eingang'!B95&gt;0,'Kunden Eingang'!B95,"")</f>
        <v>10101</v>
      </c>
      <c r="C95" s="76" t="str">
        <f>IF('Kunden Eingang'!B95&gt;0,VLOOKUP('Kunden Eingang'!A95,Kunden!$H$1:$I$5,2,FALSE),"")</f>
        <v>DE</v>
      </c>
      <c r="D95" s="76" t="str">
        <f>IF('Kunden Eingang'!B95&gt;0,VLOOKUP(C95,ID!$L$1:$M$5,2,FALSE),"")</f>
        <v>Glas-Etikette</v>
      </c>
    </row>
    <row r="96" spans="1:4" x14ac:dyDescent="0.25">
      <c r="A96" s="76" t="str">
        <f>IF('Kunden Eingang'!B96&gt;0,'Kunden Eingang'!C96,"")</f>
        <v>CREATOP  AG</v>
      </c>
      <c r="B96" s="76">
        <f>IF('Kunden Eingang'!B96&gt;0,'Kunden Eingang'!B96,"")</f>
        <v>10102</v>
      </c>
      <c r="C96" s="76" t="str">
        <f>IF('Kunden Eingang'!B96&gt;0,VLOOKUP('Kunden Eingang'!A96,Kunden!$H$1:$I$5,2,FALSE),"")</f>
        <v>DE</v>
      </c>
      <c r="D96" s="76" t="str">
        <f>IF('Kunden Eingang'!B96&gt;0,VLOOKUP(C96,ID!$L$1:$M$5,2,FALSE),"")</f>
        <v>Glas-Etikette</v>
      </c>
    </row>
    <row r="97" spans="1:4" x14ac:dyDescent="0.25">
      <c r="A97" s="76" t="str">
        <f>IF('Kunden Eingang'!B97&gt;0,'Kunden Eingang'!C97,"")</f>
        <v>Demenga Glas AG</v>
      </c>
      <c r="B97" s="76">
        <f>IF('Kunden Eingang'!B97&gt;0,'Kunden Eingang'!B97,"")</f>
        <v>10103</v>
      </c>
      <c r="C97" s="76" t="str">
        <f>IF('Kunden Eingang'!B97&gt;0,VLOOKUP('Kunden Eingang'!A97,Kunden!$H$1:$I$5,2,FALSE),"")</f>
        <v>DE</v>
      </c>
      <c r="D97" s="76" t="str">
        <f>IF('Kunden Eingang'!B97&gt;0,VLOOKUP(C97,ID!$L$1:$M$5,2,FALSE),"")</f>
        <v>Glas-Etikette</v>
      </c>
    </row>
    <row r="98" spans="1:4" x14ac:dyDescent="0.25">
      <c r="A98" s="76" t="str">
        <f>IF('Kunden Eingang'!B98&gt;0,'Kunden Eingang'!C98,"")</f>
        <v>Karl Blaser AG</v>
      </c>
      <c r="B98" s="76">
        <f>IF('Kunden Eingang'!B98&gt;0,'Kunden Eingang'!B98,"")</f>
        <v>10104</v>
      </c>
      <c r="C98" s="76" t="str">
        <f>IF('Kunden Eingang'!B98&gt;0,VLOOKUP('Kunden Eingang'!A98,Kunden!$H$1:$I$5,2,FALSE),"")</f>
        <v>DE</v>
      </c>
      <c r="D98" s="76" t="str">
        <f>IF('Kunden Eingang'!B98&gt;0,VLOOKUP(C98,ID!$L$1:$M$5,2,FALSE),"")</f>
        <v>Glas-Etikette</v>
      </c>
    </row>
    <row r="99" spans="1:4" x14ac:dyDescent="0.25">
      <c r="A99" s="76" t="str">
        <f>IF('Kunden Eingang'!B99&gt;0,'Kunden Eingang'!C99,"")</f>
        <v>Glasvetia AG</v>
      </c>
      <c r="B99" s="76">
        <f>IF('Kunden Eingang'!B99&gt;0,'Kunden Eingang'!B99,"")</f>
        <v>10106</v>
      </c>
      <c r="C99" s="76" t="str">
        <f>IF('Kunden Eingang'!B99&gt;0,VLOOKUP('Kunden Eingang'!A99,Kunden!$H$1:$I$5,2,FALSE),"")</f>
        <v>DE</v>
      </c>
      <c r="D99" s="76" t="str">
        <f>IF('Kunden Eingang'!B99&gt;0,VLOOKUP(C99,ID!$L$1:$M$5,2,FALSE),"")</f>
        <v>Glas-Etikette</v>
      </c>
    </row>
    <row r="100" spans="1:4" x14ac:dyDescent="0.25">
      <c r="A100" s="76" t="str">
        <f>IF('Kunden Eingang'!B100&gt;0,'Kunden Eingang'!C100,"")</f>
        <v>Félix Constructions SA</v>
      </c>
      <c r="B100" s="76">
        <f>IF('Kunden Eingang'!B100&gt;0,'Kunden Eingang'!B100,"")</f>
        <v>10107</v>
      </c>
      <c r="C100" s="76" t="str">
        <f>IF('Kunden Eingang'!B100&gt;0,VLOOKUP('Kunden Eingang'!A100,Kunden!$H$1:$I$5,2,FALSE),"")</f>
        <v>FR</v>
      </c>
      <c r="D100" s="76" t="str">
        <f>IF('Kunden Eingang'!B100&gt;0,VLOOKUP(C100,ID!$L$1:$M$5,2,FALSE),"")</f>
        <v>Glas-Etikette FR</v>
      </c>
    </row>
    <row r="101" spans="1:4" x14ac:dyDescent="0.25">
      <c r="A101" s="76" t="str">
        <f>IF('Kunden Eingang'!B101&gt;0,'Kunden Eingang'!C101,"")</f>
        <v>BLANK Metallbau AG</v>
      </c>
      <c r="B101" s="76">
        <f>IF('Kunden Eingang'!B101&gt;0,'Kunden Eingang'!B101,"")</f>
        <v>10108</v>
      </c>
      <c r="C101" s="76" t="str">
        <f>IF('Kunden Eingang'!B101&gt;0,VLOOKUP('Kunden Eingang'!A101,Kunden!$H$1:$I$5,2,FALSE),"")</f>
        <v>DE</v>
      </c>
      <c r="D101" s="76" t="str">
        <f>IF('Kunden Eingang'!B101&gt;0,VLOOKUP(C101,ID!$L$1:$M$5,2,FALSE),"")</f>
        <v>Glas-Etikette</v>
      </c>
    </row>
    <row r="102" spans="1:4" x14ac:dyDescent="0.25">
      <c r="A102" s="76" t="str">
        <f>IF('Kunden Eingang'!B102&gt;0,'Kunden Eingang'!C102,"")</f>
        <v>Berger Metallbau AG</v>
      </c>
      <c r="B102" s="76">
        <f>IF('Kunden Eingang'!B102&gt;0,'Kunden Eingang'!B102,"")</f>
        <v>10109</v>
      </c>
      <c r="C102" s="76" t="str">
        <f>IF('Kunden Eingang'!B102&gt;0,VLOOKUP('Kunden Eingang'!A102,Kunden!$H$1:$I$5,2,FALSE),"")</f>
        <v>DE</v>
      </c>
      <c r="D102" s="76" t="str">
        <f>IF('Kunden Eingang'!B102&gt;0,VLOOKUP(C102,ID!$L$1:$M$5,2,FALSE),"")</f>
        <v>Glas-Etikette</v>
      </c>
    </row>
    <row r="103" spans="1:4" x14ac:dyDescent="0.25">
      <c r="A103" s="76" t="str">
        <f>IF('Kunden Eingang'!B103&gt;0,'Kunden Eingang'!C103,"")</f>
        <v>Eric Antipan</v>
      </c>
      <c r="B103" s="76">
        <f>IF('Kunden Eingang'!B103&gt;0,'Kunden Eingang'!B103,"")</f>
        <v>10110</v>
      </c>
      <c r="C103" s="76" t="str">
        <f>IF('Kunden Eingang'!B103&gt;0,VLOOKUP('Kunden Eingang'!A103,Kunden!$H$1:$I$5,2,FALSE),"")</f>
        <v>DE</v>
      </c>
      <c r="D103" s="76" t="str">
        <f>IF('Kunden Eingang'!B103&gt;0,VLOOKUP(C103,ID!$L$1:$M$5,2,FALSE),"")</f>
        <v>Glas-Etikette</v>
      </c>
    </row>
    <row r="104" spans="1:4" x14ac:dyDescent="0.25">
      <c r="A104" s="76" t="str">
        <f>IF('Kunden Eingang'!B104&gt;0,'Kunden Eingang'!C104,"")</f>
        <v>Boss &amp; Schopfer</v>
      </c>
      <c r="B104" s="76">
        <f>IF('Kunden Eingang'!B104&gt;0,'Kunden Eingang'!B104,"")</f>
        <v>10111</v>
      </c>
      <c r="C104" s="76" t="str">
        <f>IF('Kunden Eingang'!B104&gt;0,VLOOKUP('Kunden Eingang'!A104,Kunden!$H$1:$I$5,2,FALSE),"")</f>
        <v>DE</v>
      </c>
      <c r="D104" s="76" t="str">
        <f>IF('Kunden Eingang'!B104&gt;0,VLOOKUP(C104,ID!$L$1:$M$5,2,FALSE),"")</f>
        <v>Glas-Etikette</v>
      </c>
    </row>
    <row r="105" spans="1:4" x14ac:dyDescent="0.25">
      <c r="A105" s="76" t="str">
        <f>IF('Kunden Eingang'!B105&gt;0,'Kunden Eingang'!C105,"")</f>
        <v>Kurt Flückiger</v>
      </c>
      <c r="B105" s="76">
        <f>IF('Kunden Eingang'!B105&gt;0,'Kunden Eingang'!B105,"")</f>
        <v>10112</v>
      </c>
      <c r="C105" s="76" t="str">
        <f>IF('Kunden Eingang'!B105&gt;0,VLOOKUP('Kunden Eingang'!A105,Kunden!$H$1:$I$5,2,FALSE),"")</f>
        <v>DE</v>
      </c>
      <c r="D105" s="76" t="str">
        <f>IF('Kunden Eingang'!B105&gt;0,VLOOKUP(C105,ID!$L$1:$M$5,2,FALSE),"")</f>
        <v>Glas-Etikette</v>
      </c>
    </row>
    <row r="106" spans="1:4" x14ac:dyDescent="0.25">
      <c r="A106" s="76" t="str">
        <f>IF('Kunden Eingang'!B106&gt;0,'Kunden Eingang'!C106,"")</f>
        <v>INTERVER AG</v>
      </c>
      <c r="B106" s="76">
        <f>IF('Kunden Eingang'!B106&gt;0,'Kunden Eingang'!B106,"")</f>
        <v>10113</v>
      </c>
      <c r="C106" s="76" t="str">
        <f>IF('Kunden Eingang'!B106&gt;0,VLOOKUP('Kunden Eingang'!A106,Kunden!$H$1:$I$5,2,FALSE),"")</f>
        <v>DE</v>
      </c>
      <c r="D106" s="76" t="str">
        <f>IF('Kunden Eingang'!B106&gt;0,VLOOKUP(C106,ID!$L$1:$M$5,2,FALSE),"")</f>
        <v>Glas-Etikette</v>
      </c>
    </row>
    <row r="107" spans="1:4" x14ac:dyDescent="0.25">
      <c r="A107" s="76" t="str">
        <f>IF('Kunden Eingang'!B107&gt;0,'Kunden Eingang'!C107,"")</f>
        <v>Bäga Innenausbau Gmbh</v>
      </c>
      <c r="B107" s="76">
        <f>IF('Kunden Eingang'!B107&gt;0,'Kunden Eingang'!B107,"")</f>
        <v>10114</v>
      </c>
      <c r="C107" s="76" t="str">
        <f>IF('Kunden Eingang'!B107&gt;0,VLOOKUP('Kunden Eingang'!A107,Kunden!$H$1:$I$5,2,FALSE),"")</f>
        <v>DE</v>
      </c>
      <c r="D107" s="76" t="str">
        <f>IF('Kunden Eingang'!B107&gt;0,VLOOKUP(C107,ID!$L$1:$M$5,2,FALSE),"")</f>
        <v>Glas-Etikette</v>
      </c>
    </row>
    <row r="108" spans="1:4" x14ac:dyDescent="0.25">
      <c r="A108" s="76" t="str">
        <f>IF('Kunden Eingang'!B108&gt;0,'Kunden Eingang'!C108,"")</f>
        <v>Losinger Marazzi SA</v>
      </c>
      <c r="B108" s="76">
        <f>IF('Kunden Eingang'!B108&gt;0,'Kunden Eingang'!B108,"")</f>
        <v>10115</v>
      </c>
      <c r="C108" s="76" t="str">
        <f>IF('Kunden Eingang'!B108&gt;0,VLOOKUP('Kunden Eingang'!A108,Kunden!$H$1:$I$5,2,FALSE),"")</f>
        <v>FR</v>
      </c>
      <c r="D108" s="76" t="str">
        <f>IF('Kunden Eingang'!B108&gt;0,VLOOKUP(C108,ID!$L$1:$M$5,2,FALSE),"")</f>
        <v>Glas-Etikette FR</v>
      </c>
    </row>
    <row r="109" spans="1:4" x14ac:dyDescent="0.25">
      <c r="A109" s="76" t="str">
        <f>IF('Kunden Eingang'!B109&gt;0,'Kunden Eingang'!C109,"")</f>
        <v>Restaurant Linde</v>
      </c>
      <c r="B109" s="76">
        <f>IF('Kunden Eingang'!B109&gt;0,'Kunden Eingang'!B109,"")</f>
        <v>10116</v>
      </c>
      <c r="C109" s="76" t="str">
        <f>IF('Kunden Eingang'!B109&gt;0,VLOOKUP('Kunden Eingang'!A109,Kunden!$H$1:$I$5,2,FALSE),"")</f>
        <v>DE</v>
      </c>
      <c r="D109" s="76" t="str">
        <f>IF('Kunden Eingang'!B109&gt;0,VLOOKUP(C109,ID!$L$1:$M$5,2,FALSE),"")</f>
        <v>Glas-Etikette</v>
      </c>
    </row>
    <row r="110" spans="1:4" x14ac:dyDescent="0.25">
      <c r="A110" s="76" t="str">
        <f>IF('Kunden Eingang'!B110&gt;0,'Kunden Eingang'!C110,"")</f>
        <v>FTG Service + Fensterbau GmbH</v>
      </c>
      <c r="B110" s="76">
        <f>IF('Kunden Eingang'!B110&gt;0,'Kunden Eingang'!B110,"")</f>
        <v>10117</v>
      </c>
      <c r="C110" s="76" t="str">
        <f>IF('Kunden Eingang'!B110&gt;0,VLOOKUP('Kunden Eingang'!A110,Kunden!$H$1:$I$5,2,FALSE),"")</f>
        <v>DE</v>
      </c>
      <c r="D110" s="76" t="str">
        <f>IF('Kunden Eingang'!B110&gt;0,VLOOKUP(C110,ID!$L$1:$M$5,2,FALSE),"")</f>
        <v>Glas-Etikette</v>
      </c>
    </row>
    <row r="111" spans="1:4" x14ac:dyDescent="0.25">
      <c r="A111" s="76" t="str">
        <f>IF('Kunden Eingang'!B111&gt;0,'Kunden Eingang'!C111,"")</f>
        <v>FENAROLI SA</v>
      </c>
      <c r="B111" s="76">
        <f>IF('Kunden Eingang'!B111&gt;0,'Kunden Eingang'!B111,"")</f>
        <v>10118</v>
      </c>
      <c r="C111" s="76" t="str">
        <f>IF('Kunden Eingang'!B111&gt;0,VLOOKUP('Kunden Eingang'!A111,Kunden!$H$1:$I$5,2,FALSE),"")</f>
        <v>FR</v>
      </c>
      <c r="D111" s="76" t="str">
        <f>IF('Kunden Eingang'!B111&gt;0,VLOOKUP(C111,ID!$L$1:$M$5,2,FALSE),"")</f>
        <v>Glas-Etikette FR</v>
      </c>
    </row>
    <row r="112" spans="1:4" x14ac:dyDescent="0.25">
      <c r="A112" s="76" t="str">
        <f>IF('Kunden Eingang'!B112&gt;0,'Kunden Eingang'!C112,"")</f>
        <v>Rinaldi Structal</v>
      </c>
      <c r="B112" s="76">
        <f>IF('Kunden Eingang'!B112&gt;0,'Kunden Eingang'!B112,"")</f>
        <v>10119</v>
      </c>
      <c r="C112" s="76" t="str">
        <f>IF('Kunden Eingang'!B112&gt;0,VLOOKUP('Kunden Eingang'!A112,Kunden!$H$1:$I$5,2,FALSE),"")</f>
        <v>DE</v>
      </c>
      <c r="D112" s="76" t="str">
        <f>IF('Kunden Eingang'!B112&gt;0,VLOOKUP(C112,ID!$L$1:$M$5,2,FALSE),"")</f>
        <v>Glas-Etikette</v>
      </c>
    </row>
    <row r="113" spans="1:4" x14ac:dyDescent="0.25">
      <c r="A113" s="76" t="str">
        <f>IF('Kunden Eingang'!B113&gt;0,'Kunden Eingang'!C113,"")</f>
        <v>Metallbau Reichenbach</v>
      </c>
      <c r="B113" s="76">
        <f>IF('Kunden Eingang'!B113&gt;0,'Kunden Eingang'!B113,"")</f>
        <v>10121</v>
      </c>
      <c r="C113" s="76" t="str">
        <f>IF('Kunden Eingang'!B113&gt;0,VLOOKUP('Kunden Eingang'!A113,Kunden!$H$1:$I$5,2,FALSE),"")</f>
        <v>DE</v>
      </c>
      <c r="D113" s="76" t="str">
        <f>IF('Kunden Eingang'!B113&gt;0,VLOOKUP(C113,ID!$L$1:$M$5,2,FALSE),"")</f>
        <v>Glas-Etikette</v>
      </c>
    </row>
    <row r="114" spans="1:4" x14ac:dyDescent="0.25">
      <c r="A114" s="76" t="str">
        <f>IF('Kunden Eingang'!B114&gt;0,'Kunden Eingang'!C114,"")</f>
        <v>Futura Glas</v>
      </c>
      <c r="B114" s="76">
        <f>IF('Kunden Eingang'!B114&gt;0,'Kunden Eingang'!B114,"")</f>
        <v>10122</v>
      </c>
      <c r="C114" s="76" t="str">
        <f>IF('Kunden Eingang'!B114&gt;0,VLOOKUP('Kunden Eingang'!A114,Kunden!$H$1:$I$5,2,FALSE),"")</f>
        <v>DE</v>
      </c>
      <c r="D114" s="76" t="str">
        <f>IF('Kunden Eingang'!B114&gt;0,VLOOKUP(C114,ID!$L$1:$M$5,2,FALSE),"")</f>
        <v>Glas-Etikette</v>
      </c>
    </row>
    <row r="115" spans="1:4" x14ac:dyDescent="0.25">
      <c r="A115" s="76" t="str">
        <f>IF('Kunden Eingang'!B115&gt;0,'Kunden Eingang'!C115,"")</f>
        <v>Yuanda Europe Ltd.</v>
      </c>
      <c r="B115" s="76">
        <f>IF('Kunden Eingang'!B115&gt;0,'Kunden Eingang'!B115,"")</f>
        <v>10123</v>
      </c>
      <c r="C115" s="76" t="str">
        <f>IF('Kunden Eingang'!B115&gt;0,VLOOKUP('Kunden Eingang'!A115,Kunden!$H$1:$I$5,2,FALSE),"")</f>
        <v>DE</v>
      </c>
      <c r="D115" s="76" t="str">
        <f>IF('Kunden Eingang'!B115&gt;0,VLOOKUP(C115,ID!$L$1:$M$5,2,FALSE),"")</f>
        <v>Glas-Etikette</v>
      </c>
    </row>
    <row r="116" spans="1:4" x14ac:dyDescent="0.25">
      <c r="A116" s="76" t="str">
        <f>IF('Kunden Eingang'!B116&gt;0,'Kunden Eingang'!C116,"")</f>
        <v>Metallbau Herren AG</v>
      </c>
      <c r="B116" s="76">
        <f>IF('Kunden Eingang'!B116&gt;0,'Kunden Eingang'!B116,"")</f>
        <v>10124</v>
      </c>
      <c r="C116" s="76" t="str">
        <f>IF('Kunden Eingang'!B116&gt;0,VLOOKUP('Kunden Eingang'!A116,Kunden!$H$1:$I$5,2,FALSE),"")</f>
        <v>DE</v>
      </c>
      <c r="D116" s="76" t="str">
        <f>IF('Kunden Eingang'!B116&gt;0,VLOOKUP(C116,ID!$L$1:$M$5,2,FALSE),"")</f>
        <v>Glas-Etikette</v>
      </c>
    </row>
    <row r="117" spans="1:4" x14ac:dyDescent="0.25">
      <c r="A117" s="76" t="str">
        <f>IF('Kunden Eingang'!B117&gt;0,'Kunden Eingang'!C117,"")</f>
        <v>BB Glas Consulting</v>
      </c>
      <c r="B117" s="76">
        <f>IF('Kunden Eingang'!B117&gt;0,'Kunden Eingang'!B117,"")</f>
        <v>10126</v>
      </c>
      <c r="C117" s="76" t="str">
        <f>IF('Kunden Eingang'!B117&gt;0,VLOOKUP('Kunden Eingang'!A117,Kunden!$H$1:$I$5,2,FALSE),"")</f>
        <v>DE</v>
      </c>
      <c r="D117" s="76" t="str">
        <f>IF('Kunden Eingang'!B117&gt;0,VLOOKUP(C117,ID!$L$1:$M$5,2,FALSE),"")</f>
        <v>Glas-Etikette</v>
      </c>
    </row>
    <row r="118" spans="1:4" x14ac:dyDescent="0.25">
      <c r="A118" s="76" t="str">
        <f>IF('Kunden Eingang'!B118&gt;0,'Kunden Eingang'!C118,"")</f>
        <v>Blaser Metallb AG</v>
      </c>
      <c r="B118" s="76">
        <f>IF('Kunden Eingang'!B118&gt;0,'Kunden Eingang'!B118,"")</f>
        <v>10128</v>
      </c>
      <c r="C118" s="76" t="str">
        <f>IF('Kunden Eingang'!B118&gt;0,VLOOKUP('Kunden Eingang'!A118,Kunden!$H$1:$I$5,2,FALSE),"")</f>
        <v>DE</v>
      </c>
      <c r="D118" s="76" t="str">
        <f>IF('Kunden Eingang'!B118&gt;0,VLOOKUP(C118,ID!$L$1:$M$5,2,FALSE),"")</f>
        <v>Glas-Etikette</v>
      </c>
    </row>
    <row r="119" spans="1:4" x14ac:dyDescent="0.25">
      <c r="A119" s="76" t="str">
        <f>IF('Kunden Eingang'!B119&gt;0,'Kunden Eingang'!C119,"")</f>
        <v>Strahm Glastech GmbH</v>
      </c>
      <c r="B119" s="76">
        <f>IF('Kunden Eingang'!B119&gt;0,'Kunden Eingang'!B119,"")</f>
        <v>10129</v>
      </c>
      <c r="C119" s="76" t="str">
        <f>IF('Kunden Eingang'!B119&gt;0,VLOOKUP('Kunden Eingang'!A119,Kunden!$H$1:$I$5,2,FALSE),"")</f>
        <v>DE</v>
      </c>
      <c r="D119" s="76" t="str">
        <f>IF('Kunden Eingang'!B119&gt;0,VLOOKUP(C119,ID!$L$1:$M$5,2,FALSE),"")</f>
        <v>Glas-Etikette</v>
      </c>
    </row>
    <row r="120" spans="1:4" x14ac:dyDescent="0.25">
      <c r="A120" s="76" t="str">
        <f>IF('Kunden Eingang'!B120&gt;0,'Kunden Eingang'!C120,"")</f>
        <v>Klausner Wetter Metallbau AG</v>
      </c>
      <c r="B120" s="76">
        <f>IF('Kunden Eingang'!B120&gt;0,'Kunden Eingang'!B120,"")</f>
        <v>10130</v>
      </c>
      <c r="C120" s="76" t="str">
        <f>IF('Kunden Eingang'!B120&gt;0,VLOOKUP('Kunden Eingang'!A120,Kunden!$H$1:$I$5,2,FALSE),"")</f>
        <v>DE</v>
      </c>
      <c r="D120" s="76" t="str">
        <f>IF('Kunden Eingang'!B120&gt;0,VLOOKUP(C120,ID!$L$1:$M$5,2,FALSE),"")</f>
        <v>Glas-Etikette</v>
      </c>
    </row>
    <row r="121" spans="1:4" x14ac:dyDescent="0.25">
      <c r="A121" s="76" t="str">
        <f>IF('Kunden Eingang'!B121&gt;0,'Kunden Eingang'!C121,"")</f>
        <v>HRS Real Estate SA</v>
      </c>
      <c r="B121" s="76">
        <f>IF('Kunden Eingang'!B121&gt;0,'Kunden Eingang'!B121,"")</f>
        <v>10131</v>
      </c>
      <c r="C121" s="76" t="str">
        <f>IF('Kunden Eingang'!B121&gt;0,VLOOKUP('Kunden Eingang'!A121,Kunden!$H$1:$I$5,2,FALSE),"")</f>
        <v>FR</v>
      </c>
      <c r="D121" s="76" t="str">
        <f>IF('Kunden Eingang'!B121&gt;0,VLOOKUP(C121,ID!$L$1:$M$5,2,FALSE),"")</f>
        <v>Glas-Etikette FR</v>
      </c>
    </row>
    <row r="122" spans="1:4" x14ac:dyDescent="0.25">
      <c r="A122" s="76" t="str">
        <f>IF('Kunden Eingang'!B122&gt;0,'Kunden Eingang'!C122,"")</f>
        <v>Wattinger AG</v>
      </c>
      <c r="B122" s="76">
        <f>IF('Kunden Eingang'!B122&gt;0,'Kunden Eingang'!B122,"")</f>
        <v>10132</v>
      </c>
      <c r="C122" s="76" t="str">
        <f>IF('Kunden Eingang'!B122&gt;0,VLOOKUP('Kunden Eingang'!A122,Kunden!$H$1:$I$5,2,FALSE),"")</f>
        <v>DE</v>
      </c>
      <c r="D122" s="76" t="str">
        <f>IF('Kunden Eingang'!B122&gt;0,VLOOKUP(C122,ID!$L$1:$M$5,2,FALSE),"")</f>
        <v>Glas-Etikette</v>
      </c>
    </row>
    <row r="123" spans="1:4" x14ac:dyDescent="0.25">
      <c r="A123" s="76" t="str">
        <f>IF('Kunden Eingang'!B123&gt;0,'Kunden Eingang'!C123,"")</f>
        <v>Fassaden Glas Technik-Polska</v>
      </c>
      <c r="B123" s="76">
        <f>IF('Kunden Eingang'!B123&gt;0,'Kunden Eingang'!B123,"")</f>
        <v>10134</v>
      </c>
      <c r="C123" s="76" t="str">
        <f>IF('Kunden Eingang'!B123&gt;0,VLOOKUP('Kunden Eingang'!A123,Kunden!$H$1:$I$5,2,FALSE),"")</f>
        <v>DE</v>
      </c>
      <c r="D123" s="76" t="str">
        <f>IF('Kunden Eingang'!B123&gt;0,VLOOKUP(C123,ID!$L$1:$M$5,2,FALSE),"")</f>
        <v>Glas-Etikette</v>
      </c>
    </row>
    <row r="124" spans="1:4" x14ac:dyDescent="0.25">
      <c r="A124" s="76" t="str">
        <f>IF('Kunden Eingang'!B124&gt;0,'Kunden Eingang'!C124,"")</f>
        <v>Luigi Laffranche Architektur AG</v>
      </c>
      <c r="B124" s="76">
        <f>IF('Kunden Eingang'!B124&gt;0,'Kunden Eingang'!B124,"")</f>
        <v>10135</v>
      </c>
      <c r="C124" s="76" t="str">
        <f>IF('Kunden Eingang'!B124&gt;0,VLOOKUP('Kunden Eingang'!A124,Kunden!$H$1:$I$5,2,FALSE),"")</f>
        <v>DE</v>
      </c>
      <c r="D124" s="76" t="str">
        <f>IF('Kunden Eingang'!B124&gt;0,VLOOKUP(C124,ID!$L$1:$M$5,2,FALSE),"")</f>
        <v>Glas-Etikette</v>
      </c>
    </row>
    <row r="125" spans="1:4" x14ac:dyDescent="0.25">
      <c r="A125" s="76" t="str">
        <f>IF('Kunden Eingang'!B125&gt;0,'Kunden Eingang'!C125,"")</f>
        <v>AGC Flat Glass Europe-Headquarters</v>
      </c>
      <c r="B125" s="76">
        <f>IF('Kunden Eingang'!B125&gt;0,'Kunden Eingang'!B125,"")</f>
        <v>10136</v>
      </c>
      <c r="C125" s="76" t="str">
        <f>IF('Kunden Eingang'!B125&gt;0,VLOOKUP('Kunden Eingang'!A125,Kunden!$H$1:$I$5,2,FALSE),"")</f>
        <v>DE</v>
      </c>
      <c r="D125" s="76" t="str">
        <f>IF('Kunden Eingang'!B125&gt;0,VLOOKUP(C125,ID!$L$1:$M$5,2,FALSE),"")</f>
        <v>Glas-Etikette</v>
      </c>
    </row>
    <row r="126" spans="1:4" x14ac:dyDescent="0.25">
      <c r="A126" s="76" t="str">
        <f>IF('Kunden Eingang'!B126&gt;0,'Kunden Eingang'!C126,"")</f>
        <v xml:space="preserve">REGAZZI  </v>
      </c>
      <c r="B126" s="76">
        <f>IF('Kunden Eingang'!B126&gt;0,'Kunden Eingang'!B126,"")</f>
        <v>10137</v>
      </c>
      <c r="C126" s="76" t="str">
        <f>IF('Kunden Eingang'!B126&gt;0,VLOOKUP('Kunden Eingang'!A126,Kunden!$H$1:$I$5,2,FALSE),"")</f>
        <v>DE</v>
      </c>
      <c r="D126" s="76" t="str">
        <f>IF('Kunden Eingang'!B126&gt;0,VLOOKUP(C126,ID!$L$1:$M$5,2,FALSE),"")</f>
        <v>Glas-Etikette</v>
      </c>
    </row>
    <row r="127" spans="1:4" x14ac:dyDescent="0.25">
      <c r="A127" s="76" t="str">
        <f>IF('Kunden Eingang'!B127&gt;0,'Kunden Eingang'!C127,"")</f>
        <v>Keller Glas AG</v>
      </c>
      <c r="B127" s="76">
        <f>IF('Kunden Eingang'!B127&gt;0,'Kunden Eingang'!B127,"")</f>
        <v>10138</v>
      </c>
      <c r="C127" s="76" t="str">
        <f>IF('Kunden Eingang'!B127&gt;0,VLOOKUP('Kunden Eingang'!A127,Kunden!$H$1:$I$5,2,FALSE),"")</f>
        <v>DE</v>
      </c>
      <c r="D127" s="76" t="str">
        <f>IF('Kunden Eingang'!B127&gt;0,VLOOKUP(C127,ID!$L$1:$M$5,2,FALSE),"")</f>
        <v>Glas-Etikette</v>
      </c>
    </row>
    <row r="128" spans="1:4" x14ac:dyDescent="0.25">
      <c r="A128" s="76" t="str">
        <f>IF('Kunden Eingang'!B128&gt;0,'Kunden Eingang'!C128,"")</f>
        <v>Kurt Muralt Schlosserei</v>
      </c>
      <c r="B128" s="76">
        <f>IF('Kunden Eingang'!B128&gt;0,'Kunden Eingang'!B128,"")</f>
        <v>10139</v>
      </c>
      <c r="C128" s="76" t="str">
        <f>IF('Kunden Eingang'!B128&gt;0,VLOOKUP('Kunden Eingang'!A128,Kunden!$H$1:$I$5,2,FALSE),"")</f>
        <v>DE</v>
      </c>
      <c r="D128" s="76" t="str">
        <f>IF('Kunden Eingang'!B128&gt;0,VLOOKUP(C128,ID!$L$1:$M$5,2,FALSE),"")</f>
        <v>Glas-Etikette</v>
      </c>
    </row>
    <row r="129" spans="1:4" x14ac:dyDescent="0.25">
      <c r="A129" s="76" t="str">
        <f>IF('Kunden Eingang'!B129&gt;0,'Kunden Eingang'!C129,"")</f>
        <v>Winterhalter GmbH</v>
      </c>
      <c r="B129" s="76">
        <f>IF('Kunden Eingang'!B129&gt;0,'Kunden Eingang'!B129,"")</f>
        <v>10140</v>
      </c>
      <c r="C129" s="76" t="str">
        <f>IF('Kunden Eingang'!B129&gt;0,VLOOKUP('Kunden Eingang'!A129,Kunden!$H$1:$I$5,2,FALSE),"")</f>
        <v>DE</v>
      </c>
      <c r="D129" s="76" t="str">
        <f>IF('Kunden Eingang'!B129&gt;0,VLOOKUP(C129,ID!$L$1:$M$5,2,FALSE),"")</f>
        <v>Glas-Etikette</v>
      </c>
    </row>
    <row r="130" spans="1:4" x14ac:dyDescent="0.25">
      <c r="A130" s="76" t="str">
        <f>IF('Kunden Eingang'!B130&gt;0,'Kunden Eingang'!C130,"")</f>
        <v>Creditreform Küng Bern AG</v>
      </c>
      <c r="B130" s="76">
        <f>IF('Kunden Eingang'!B130&gt;0,'Kunden Eingang'!B130,"")</f>
        <v>10141</v>
      </c>
      <c r="C130" s="76" t="str">
        <f>IF('Kunden Eingang'!B130&gt;0,VLOOKUP('Kunden Eingang'!A130,Kunden!$H$1:$I$5,2,FALSE),"")</f>
        <v>DE</v>
      </c>
      <c r="D130" s="76" t="str">
        <f>IF('Kunden Eingang'!B130&gt;0,VLOOKUP(C130,ID!$L$1:$M$5,2,FALSE),"")</f>
        <v>Glas-Etikette</v>
      </c>
    </row>
    <row r="131" spans="1:4" x14ac:dyDescent="0.25">
      <c r="A131" s="76" t="str">
        <f>IF('Kunden Eingang'!B131&gt;0,'Kunden Eingang'!C131,"")</f>
        <v>Jos. Berchtold SA</v>
      </c>
      <c r="B131" s="76">
        <f>IF('Kunden Eingang'!B131&gt;0,'Kunden Eingang'!B131,"")</f>
        <v>10142</v>
      </c>
      <c r="C131" s="76" t="str">
        <f>IF('Kunden Eingang'!B131&gt;0,VLOOKUP('Kunden Eingang'!A131,Kunden!$H$1:$I$5,2,FALSE),"")</f>
        <v>FR</v>
      </c>
      <c r="D131" s="76" t="str">
        <f>IF('Kunden Eingang'!B131&gt;0,VLOOKUP(C131,ID!$L$1:$M$5,2,FALSE),"")</f>
        <v>Glas-Etikette FR</v>
      </c>
    </row>
    <row r="132" spans="1:4" x14ac:dyDescent="0.25">
      <c r="A132" s="76" t="str">
        <f>IF('Kunden Eingang'!B132&gt;0,'Kunden Eingang'!C132,"")</f>
        <v>Ziltener AG</v>
      </c>
      <c r="B132" s="76">
        <f>IF('Kunden Eingang'!B132&gt;0,'Kunden Eingang'!B132,"")</f>
        <v>10143</v>
      </c>
      <c r="C132" s="76" t="str">
        <f>IF('Kunden Eingang'!B132&gt;0,VLOOKUP('Kunden Eingang'!A132,Kunden!$H$1:$I$5,2,FALSE),"")</f>
        <v>DE</v>
      </c>
      <c r="D132" s="76" t="str">
        <f>IF('Kunden Eingang'!B132&gt;0,VLOOKUP(C132,ID!$L$1:$M$5,2,FALSE),"")</f>
        <v>Glas-Etikette</v>
      </c>
    </row>
    <row r="133" spans="1:4" x14ac:dyDescent="0.25">
      <c r="A133" s="76" t="str">
        <f>IF('Kunden Eingang'!B133&gt;0,'Kunden Eingang'!C133,"")</f>
        <v>Waterjet AG</v>
      </c>
      <c r="B133" s="76">
        <f>IF('Kunden Eingang'!B133&gt;0,'Kunden Eingang'!B133,"")</f>
        <v>10144</v>
      </c>
      <c r="C133" s="76" t="str">
        <f>IF('Kunden Eingang'!B133&gt;0,VLOOKUP('Kunden Eingang'!A133,Kunden!$H$1:$I$5,2,FALSE),"")</f>
        <v>DE</v>
      </c>
      <c r="D133" s="76" t="str">
        <f>IF('Kunden Eingang'!B133&gt;0,VLOOKUP(C133,ID!$L$1:$M$5,2,FALSE),"")</f>
        <v>Glas-Etikette</v>
      </c>
    </row>
    <row r="134" spans="1:4" x14ac:dyDescent="0.25">
      <c r="A134" s="76" t="str">
        <f>IF('Kunden Eingang'!B134&gt;0,'Kunden Eingang'!C134,"")</f>
        <v>Baumgartner</v>
      </c>
      <c r="B134" s="76">
        <f>IF('Kunden Eingang'!B134&gt;0,'Kunden Eingang'!B134,"")</f>
        <v>10145</v>
      </c>
      <c r="C134" s="76" t="str">
        <f>IF('Kunden Eingang'!B134&gt;0,VLOOKUP('Kunden Eingang'!A134,Kunden!$H$1:$I$5,2,FALSE),"")</f>
        <v>DE</v>
      </c>
      <c r="D134" s="76" t="str">
        <f>IF('Kunden Eingang'!B134&gt;0,VLOOKUP(C134,ID!$L$1:$M$5,2,FALSE),"")</f>
        <v>Glas-Etikette</v>
      </c>
    </row>
    <row r="135" spans="1:4" x14ac:dyDescent="0.25">
      <c r="A135" s="76" t="str">
        <f>IF('Kunden Eingang'!B135&gt;0,'Kunden Eingang'!C135,"")</f>
        <v>record Türautomation AG</v>
      </c>
      <c r="B135" s="76">
        <f>IF('Kunden Eingang'!B135&gt;0,'Kunden Eingang'!B135,"")</f>
        <v>10146</v>
      </c>
      <c r="C135" s="76" t="str">
        <f>IF('Kunden Eingang'!B135&gt;0,VLOOKUP('Kunden Eingang'!A135,Kunden!$H$1:$I$5,2,FALSE),"")</f>
        <v>DE</v>
      </c>
      <c r="D135" s="76" t="str">
        <f>IF('Kunden Eingang'!B135&gt;0,VLOOKUP(C135,ID!$L$1:$M$5,2,FALSE),"")</f>
        <v>Glas-Etikette</v>
      </c>
    </row>
    <row r="136" spans="1:4" x14ac:dyDescent="0.25">
      <c r="A136" s="76" t="str">
        <f>IF('Kunden Eingang'!B136&gt;0,'Kunden Eingang'!C136,"")</f>
        <v>Wyler Holzbau AG</v>
      </c>
      <c r="B136" s="76">
        <f>IF('Kunden Eingang'!B136&gt;0,'Kunden Eingang'!B136,"")</f>
        <v>10147</v>
      </c>
      <c r="C136" s="76" t="str">
        <f>IF('Kunden Eingang'!B136&gt;0,VLOOKUP('Kunden Eingang'!A136,Kunden!$H$1:$I$5,2,FALSE),"")</f>
        <v>DE</v>
      </c>
      <c r="D136" s="76" t="str">
        <f>IF('Kunden Eingang'!B136&gt;0,VLOOKUP(C136,ID!$L$1:$M$5,2,FALSE),"")</f>
        <v>Glas-Etikette</v>
      </c>
    </row>
    <row r="137" spans="1:4" x14ac:dyDescent="0.25">
      <c r="A137" s="76" t="str">
        <f>IF('Kunden Eingang'!B137&gt;0,'Kunden Eingang'!C137,"")</f>
        <v>Schärer Glasbau GmbH</v>
      </c>
      <c r="B137" s="76">
        <f>IF('Kunden Eingang'!B137&gt;0,'Kunden Eingang'!B137,"")</f>
        <v>10148</v>
      </c>
      <c r="C137" s="76" t="str">
        <f>IF('Kunden Eingang'!B137&gt;0,VLOOKUP('Kunden Eingang'!A137,Kunden!$H$1:$I$5,2,FALSE),"")</f>
        <v>DE</v>
      </c>
      <c r="D137" s="76" t="str">
        <f>IF('Kunden Eingang'!B137&gt;0,VLOOKUP(C137,ID!$L$1:$M$5,2,FALSE),"")</f>
        <v>Glas-Etikette</v>
      </c>
    </row>
    <row r="138" spans="1:4" x14ac:dyDescent="0.25">
      <c r="A138" s="76" t="str">
        <f>IF('Kunden Eingang'!B138&gt;0,'Kunden Eingang'!C138,"")</f>
        <v>Steiner SA</v>
      </c>
      <c r="B138" s="76">
        <f>IF('Kunden Eingang'!B138&gt;0,'Kunden Eingang'!B138,"")</f>
        <v>10149</v>
      </c>
      <c r="C138" s="76" t="str">
        <f>IF('Kunden Eingang'!B138&gt;0,VLOOKUP('Kunden Eingang'!A138,Kunden!$H$1:$I$5,2,FALSE),"")</f>
        <v>FR</v>
      </c>
      <c r="D138" s="76" t="str">
        <f>IF('Kunden Eingang'!B138&gt;0,VLOOKUP(C138,ID!$L$1:$M$5,2,FALSE),"")</f>
        <v>Glas-Etikette FR</v>
      </c>
    </row>
    <row r="139" spans="1:4" x14ac:dyDescent="0.25">
      <c r="A139" s="76" t="str">
        <f>IF('Kunden Eingang'!B139&gt;0,'Kunden Eingang'!C139,"")</f>
        <v>Hurni &amp; Sohn AG</v>
      </c>
      <c r="B139" s="76">
        <f>IF('Kunden Eingang'!B139&gt;0,'Kunden Eingang'!B139,"")</f>
        <v>10150</v>
      </c>
      <c r="C139" s="76" t="str">
        <f>IF('Kunden Eingang'!B139&gt;0,VLOOKUP('Kunden Eingang'!A139,Kunden!$H$1:$I$5,2,FALSE),"")</f>
        <v>DE</v>
      </c>
      <c r="D139" s="76" t="str">
        <f>IF('Kunden Eingang'!B139&gt;0,VLOOKUP(C139,ID!$L$1:$M$5,2,FALSE),"")</f>
        <v>Glas-Etikette</v>
      </c>
    </row>
    <row r="140" spans="1:4" x14ac:dyDescent="0.25">
      <c r="A140" s="76" t="str">
        <f>IF('Kunden Eingang'!B140&gt;0,'Kunden Eingang'!C140,"")</f>
        <v>AWA Constructions Metalliques SA</v>
      </c>
      <c r="B140" s="76">
        <f>IF('Kunden Eingang'!B140&gt;0,'Kunden Eingang'!B140,"")</f>
        <v>10151</v>
      </c>
      <c r="C140" s="76" t="str">
        <f>IF('Kunden Eingang'!B140&gt;0,VLOOKUP('Kunden Eingang'!A140,Kunden!$H$1:$I$5,2,FALSE),"")</f>
        <v>FR</v>
      </c>
      <c r="D140" s="76" t="str">
        <f>IF('Kunden Eingang'!B140&gt;0,VLOOKUP(C140,ID!$L$1:$M$5,2,FALSE),"")</f>
        <v>Glas-Etikette FR</v>
      </c>
    </row>
    <row r="141" spans="1:4" x14ac:dyDescent="0.25">
      <c r="A141" s="76" t="str">
        <f>IF('Kunden Eingang'!B141&gt;0,'Kunden Eingang'!C141,"")</f>
        <v>K. Schluep AG</v>
      </c>
      <c r="B141" s="76">
        <f>IF('Kunden Eingang'!B141&gt;0,'Kunden Eingang'!B141,"")</f>
        <v>10153</v>
      </c>
      <c r="C141" s="76" t="str">
        <f>IF('Kunden Eingang'!B141&gt;0,VLOOKUP('Kunden Eingang'!A141,Kunden!$H$1:$I$5,2,FALSE),"")</f>
        <v>DE</v>
      </c>
      <c r="D141" s="76" t="str">
        <f>IF('Kunden Eingang'!B141&gt;0,VLOOKUP(C141,ID!$L$1:$M$5,2,FALSE),"")</f>
        <v>Glas-Etikette</v>
      </c>
    </row>
    <row r="142" spans="1:4" x14ac:dyDescent="0.25">
      <c r="A142" s="76" t="str">
        <f>IF('Kunden Eingang'!B142&gt;0,'Kunden Eingang'!C142,"")</f>
        <v>J. Hegner AG</v>
      </c>
      <c r="B142" s="76">
        <f>IF('Kunden Eingang'!B142&gt;0,'Kunden Eingang'!B142,"")</f>
        <v>10154</v>
      </c>
      <c r="C142" s="76" t="str">
        <f>IF('Kunden Eingang'!B142&gt;0,VLOOKUP('Kunden Eingang'!A142,Kunden!$H$1:$I$5,2,FALSE),"")</f>
        <v>DE</v>
      </c>
      <c r="D142" s="76" t="str">
        <f>IF('Kunden Eingang'!B142&gt;0,VLOOKUP(C142,ID!$L$1:$M$5,2,FALSE),"")</f>
        <v>Glas-Etikette</v>
      </c>
    </row>
    <row r="143" spans="1:4" x14ac:dyDescent="0.25">
      <c r="A143" s="76" t="str">
        <f>IF('Kunden Eingang'!B143&gt;0,'Kunden Eingang'!C143,"")</f>
        <v>Dutli Stahl- und Metallbautechnik</v>
      </c>
      <c r="B143" s="76">
        <f>IF('Kunden Eingang'!B143&gt;0,'Kunden Eingang'!B143,"")</f>
        <v>10155</v>
      </c>
      <c r="C143" s="76" t="str">
        <f>IF('Kunden Eingang'!B143&gt;0,VLOOKUP('Kunden Eingang'!A143,Kunden!$H$1:$I$5,2,FALSE),"")</f>
        <v>DE</v>
      </c>
      <c r="D143" s="76" t="str">
        <f>IF('Kunden Eingang'!B143&gt;0,VLOOKUP(C143,ID!$L$1:$M$5,2,FALSE),"")</f>
        <v>Glas-Etikette</v>
      </c>
    </row>
    <row r="144" spans="1:4" x14ac:dyDescent="0.25">
      <c r="A144" s="76" t="str">
        <f>IF('Kunden Eingang'!B144&gt;0,'Kunden Eingang'!C144,"")</f>
        <v>Hydro Building Systems AG</v>
      </c>
      <c r="B144" s="76">
        <f>IF('Kunden Eingang'!B144&gt;0,'Kunden Eingang'!B144,"")</f>
        <v>10156</v>
      </c>
      <c r="C144" s="76" t="str">
        <f>IF('Kunden Eingang'!B144&gt;0,VLOOKUP('Kunden Eingang'!A144,Kunden!$H$1:$I$5,2,FALSE),"")</f>
        <v>DE</v>
      </c>
      <c r="D144" s="76" t="str">
        <f>IF('Kunden Eingang'!B144&gt;0,VLOOKUP(C144,ID!$L$1:$M$5,2,FALSE),"")</f>
        <v>Glas-Etikette</v>
      </c>
    </row>
    <row r="145" spans="1:4" x14ac:dyDescent="0.25">
      <c r="A145" s="76" t="str">
        <f>IF('Kunden Eingang'!B145&gt;0,'Kunden Eingang'!C145,"")</f>
        <v>MTV Metallbau AG</v>
      </c>
      <c r="B145" s="76">
        <f>IF('Kunden Eingang'!B145&gt;0,'Kunden Eingang'!B145,"")</f>
        <v>10157</v>
      </c>
      <c r="C145" s="76" t="str">
        <f>IF('Kunden Eingang'!B145&gt;0,VLOOKUP('Kunden Eingang'!A145,Kunden!$H$1:$I$5,2,FALSE),"")</f>
        <v>DE</v>
      </c>
      <c r="D145" s="76" t="str">
        <f>IF('Kunden Eingang'!B145&gt;0,VLOOKUP(C145,ID!$L$1:$M$5,2,FALSE),"")</f>
        <v>Glas-Etikette</v>
      </c>
    </row>
    <row r="146" spans="1:4" x14ac:dyDescent="0.25">
      <c r="A146" s="76" t="str">
        <f>IF('Kunden Eingang'!B146&gt;0,'Kunden Eingang'!C146,"")</f>
        <v>Delfosse AG Metallbau</v>
      </c>
      <c r="B146" s="76">
        <f>IF('Kunden Eingang'!B146&gt;0,'Kunden Eingang'!B146,"")</f>
        <v>10158</v>
      </c>
      <c r="C146" s="76" t="str">
        <f>IF('Kunden Eingang'!B146&gt;0,VLOOKUP('Kunden Eingang'!A146,Kunden!$H$1:$I$5,2,FALSE),"")</f>
        <v>DE</v>
      </c>
      <c r="D146" s="76" t="str">
        <f>IF('Kunden Eingang'!B146&gt;0,VLOOKUP(C146,ID!$L$1:$M$5,2,FALSE),"")</f>
        <v>Glas-Etikette</v>
      </c>
    </row>
    <row r="147" spans="1:4" x14ac:dyDescent="0.25">
      <c r="A147" s="76" t="str">
        <f>IF('Kunden Eingang'!B147&gt;0,'Kunden Eingang'!C147,"")</f>
        <v>Revaz SA</v>
      </c>
      <c r="B147" s="76">
        <f>IF('Kunden Eingang'!B147&gt;0,'Kunden Eingang'!B147,"")</f>
        <v>10159</v>
      </c>
      <c r="C147" s="76" t="str">
        <f>IF('Kunden Eingang'!B147&gt;0,VLOOKUP('Kunden Eingang'!A147,Kunden!$H$1:$I$5,2,FALSE),"")</f>
        <v>FR</v>
      </c>
      <c r="D147" s="76" t="str">
        <f>IF('Kunden Eingang'!B147&gt;0,VLOOKUP(C147,ID!$L$1:$M$5,2,FALSE),"")</f>
        <v>Glas-Etikette FR</v>
      </c>
    </row>
    <row r="148" spans="1:4" x14ac:dyDescent="0.25">
      <c r="A148" s="76" t="str">
        <f>IF('Kunden Eingang'!B148&gt;0,'Kunden Eingang'!C148,"")</f>
        <v>Vogt Metallbau</v>
      </c>
      <c r="B148" s="76">
        <f>IF('Kunden Eingang'!B148&gt;0,'Kunden Eingang'!B148,"")</f>
        <v>10161</v>
      </c>
      <c r="C148" s="76" t="str">
        <f>IF('Kunden Eingang'!B148&gt;0,VLOOKUP('Kunden Eingang'!A148,Kunden!$H$1:$I$5,2,FALSE),"")</f>
        <v>DE</v>
      </c>
      <c r="D148" s="76" t="str">
        <f>IF('Kunden Eingang'!B148&gt;0,VLOOKUP(C148,ID!$L$1:$M$5,2,FALSE),"")</f>
        <v>Glas-Etikette</v>
      </c>
    </row>
    <row r="149" spans="1:4" x14ac:dyDescent="0.25">
      <c r="A149" s="76" t="str">
        <f>IF('Kunden Eingang'!B149&gt;0,'Kunden Eingang'!C149,"")</f>
        <v>Implenia Entreprise Générale SA</v>
      </c>
      <c r="B149" s="76">
        <f>IF('Kunden Eingang'!B149&gt;0,'Kunden Eingang'!B149,"")</f>
        <v>10162</v>
      </c>
      <c r="C149" s="76" t="str">
        <f>IF('Kunden Eingang'!B149&gt;0,VLOOKUP('Kunden Eingang'!A149,Kunden!$H$1:$I$5,2,FALSE),"")</f>
        <v>FR</v>
      </c>
      <c r="D149" s="76" t="str">
        <f>IF('Kunden Eingang'!B149&gt;0,VLOOKUP(C149,ID!$L$1:$M$5,2,FALSE),"")</f>
        <v>Glas-Etikette FR</v>
      </c>
    </row>
    <row r="150" spans="1:4" x14ac:dyDescent="0.25">
      <c r="A150" s="76" t="str">
        <f>IF('Kunden Eingang'!B150&gt;0,'Kunden Eingang'!C150,"")</f>
        <v>Glas Nussbaum GmbH</v>
      </c>
      <c r="B150" s="76">
        <f>IF('Kunden Eingang'!B150&gt;0,'Kunden Eingang'!B150,"")</f>
        <v>10163</v>
      </c>
      <c r="C150" s="76" t="str">
        <f>IF('Kunden Eingang'!B150&gt;0,VLOOKUP('Kunden Eingang'!A150,Kunden!$H$1:$I$5,2,FALSE),"")</f>
        <v>DE</v>
      </c>
      <c r="D150" s="76" t="str">
        <f>IF('Kunden Eingang'!B150&gt;0,VLOOKUP(C150,ID!$L$1:$M$5,2,FALSE),"")</f>
        <v>Glas-Etikette</v>
      </c>
    </row>
    <row r="151" spans="1:4" x14ac:dyDescent="0.25">
      <c r="A151" s="76" t="str">
        <f>IF('Kunden Eingang'!B151&gt;0,'Kunden Eingang'!C151,"")</f>
        <v>André SA</v>
      </c>
      <c r="B151" s="76">
        <f>IF('Kunden Eingang'!B151&gt;0,'Kunden Eingang'!B151,"")</f>
        <v>10164</v>
      </c>
      <c r="C151" s="76" t="str">
        <f>IF('Kunden Eingang'!B151&gt;0,VLOOKUP('Kunden Eingang'!A151,Kunden!$H$1:$I$5,2,FALSE),"")</f>
        <v>FR</v>
      </c>
      <c r="D151" s="76" t="str">
        <f>IF('Kunden Eingang'!B151&gt;0,VLOOKUP(C151,ID!$L$1:$M$5,2,FALSE),"")</f>
        <v>Glas-Etikette FR</v>
      </c>
    </row>
    <row r="152" spans="1:4" x14ac:dyDescent="0.25">
      <c r="A152" s="76" t="str">
        <f>IF('Kunden Eingang'!B152&gt;0,'Kunden Eingang'!C152,"")</f>
        <v>Kümin Metallbau AG</v>
      </c>
      <c r="B152" s="76">
        <f>IF('Kunden Eingang'!B152&gt;0,'Kunden Eingang'!B152,"")</f>
        <v>10165</v>
      </c>
      <c r="C152" s="76" t="str">
        <f>IF('Kunden Eingang'!B152&gt;0,VLOOKUP('Kunden Eingang'!A152,Kunden!$H$1:$I$5,2,FALSE),"")</f>
        <v>DE</v>
      </c>
      <c r="D152" s="76" t="str">
        <f>IF('Kunden Eingang'!B152&gt;0,VLOOKUP(C152,ID!$L$1:$M$5,2,FALSE),"")</f>
        <v>Glas-Etikette</v>
      </c>
    </row>
    <row r="153" spans="1:4" x14ac:dyDescent="0.25">
      <c r="A153" s="76" t="str">
        <f>IF('Kunden Eingang'!B153&gt;0,'Kunden Eingang'!C153,"")</f>
        <v>Bühlmann Metallbau AG Littau</v>
      </c>
      <c r="B153" s="76">
        <f>IF('Kunden Eingang'!B153&gt;0,'Kunden Eingang'!B153,"")</f>
        <v>10166</v>
      </c>
      <c r="C153" s="76" t="str">
        <f>IF('Kunden Eingang'!B153&gt;0,VLOOKUP('Kunden Eingang'!A153,Kunden!$H$1:$I$5,2,FALSE),"")</f>
        <v>DE</v>
      </c>
      <c r="D153" s="76" t="str">
        <f>IF('Kunden Eingang'!B153&gt;0,VLOOKUP(C153,ID!$L$1:$M$5,2,FALSE),"")</f>
        <v>Glas-Etikette</v>
      </c>
    </row>
    <row r="154" spans="1:4" x14ac:dyDescent="0.25">
      <c r="A154" s="76" t="str">
        <f>IF('Kunden Eingang'!B154&gt;0,'Kunden Eingang'!C154,"")</f>
        <v>KABOFINA AG</v>
      </c>
      <c r="B154" s="76">
        <f>IF('Kunden Eingang'!B154&gt;0,'Kunden Eingang'!B154,"")</f>
        <v>10167</v>
      </c>
      <c r="C154" s="76" t="str">
        <f>IF('Kunden Eingang'!B154&gt;0,VLOOKUP('Kunden Eingang'!A154,Kunden!$H$1:$I$5,2,FALSE),"")</f>
        <v>DE</v>
      </c>
      <c r="D154" s="76" t="str">
        <f>IF('Kunden Eingang'!B154&gt;0,VLOOKUP(C154,ID!$L$1:$M$5,2,FALSE),"")</f>
        <v>Glas-Etikette</v>
      </c>
    </row>
    <row r="155" spans="1:4" x14ac:dyDescent="0.25">
      <c r="A155" s="76" t="str">
        <f>IF('Kunden Eingang'!B155&gt;0,'Kunden Eingang'!C155,"")</f>
        <v>Stauffer + Biedermann Metallbau AG</v>
      </c>
      <c r="B155" s="76">
        <f>IF('Kunden Eingang'!B155&gt;0,'Kunden Eingang'!B155,"")</f>
        <v>10168</v>
      </c>
      <c r="C155" s="76" t="str">
        <f>IF('Kunden Eingang'!B155&gt;0,VLOOKUP('Kunden Eingang'!A155,Kunden!$H$1:$I$5,2,FALSE),"")</f>
        <v>DE</v>
      </c>
      <c r="D155" s="76" t="str">
        <f>IF('Kunden Eingang'!B155&gt;0,VLOOKUP(C155,ID!$L$1:$M$5,2,FALSE),"")</f>
        <v>Glas-Etikette</v>
      </c>
    </row>
    <row r="156" spans="1:4" x14ac:dyDescent="0.25">
      <c r="A156" s="76" t="str">
        <f>IF('Kunden Eingang'!B156&gt;0,'Kunden Eingang'!C156,"")</f>
        <v>Schwab AG</v>
      </c>
      <c r="B156" s="76">
        <f>IF('Kunden Eingang'!B156&gt;0,'Kunden Eingang'!B156,"")</f>
        <v>10169</v>
      </c>
      <c r="C156" s="76" t="str">
        <f>IF('Kunden Eingang'!B156&gt;0,VLOOKUP('Kunden Eingang'!A156,Kunden!$H$1:$I$5,2,FALSE),"")</f>
        <v>DE</v>
      </c>
      <c r="D156" s="76" t="str">
        <f>IF('Kunden Eingang'!B156&gt;0,VLOOKUP(C156,ID!$L$1:$M$5,2,FALSE),"")</f>
        <v>Glas-Etikette</v>
      </c>
    </row>
    <row r="157" spans="1:4" x14ac:dyDescent="0.25">
      <c r="A157" s="76" t="str">
        <f>IF('Kunden Eingang'!B157&gt;0,'Kunden Eingang'!C157,"")</f>
        <v>Christen Holzbau AG</v>
      </c>
      <c r="B157" s="76">
        <f>IF('Kunden Eingang'!B157&gt;0,'Kunden Eingang'!B157,"")</f>
        <v>10170</v>
      </c>
      <c r="C157" s="76" t="str">
        <f>IF('Kunden Eingang'!B157&gt;0,VLOOKUP('Kunden Eingang'!A157,Kunden!$H$1:$I$5,2,FALSE),"")</f>
        <v>DE</v>
      </c>
      <c r="D157" s="76" t="str">
        <f>IF('Kunden Eingang'!B157&gt;0,VLOOKUP(C157,ID!$L$1:$M$5,2,FALSE),"")</f>
        <v>Glas-Etikette</v>
      </c>
    </row>
    <row r="158" spans="1:4" x14ac:dyDescent="0.25">
      <c r="A158" s="76" t="str">
        <f>IF('Kunden Eingang'!B158&gt;0,'Kunden Eingang'!C158,"")</f>
        <v>Glas Trösch AG Fireswiss</v>
      </c>
      <c r="B158" s="76">
        <f>IF('Kunden Eingang'!B158&gt;0,'Kunden Eingang'!B158,"")</f>
        <v>10171</v>
      </c>
      <c r="C158" s="76" t="str">
        <f>IF('Kunden Eingang'!B158&gt;0,VLOOKUP('Kunden Eingang'!A158,Kunden!$H$1:$I$5,2,FALSE),"")</f>
        <v>DE</v>
      </c>
      <c r="D158" s="76" t="str">
        <f>IF('Kunden Eingang'!B158&gt;0,VLOOKUP(C158,ID!$L$1:$M$5,2,FALSE),"")</f>
        <v>Glas-Etikette</v>
      </c>
    </row>
    <row r="159" spans="1:4" x14ac:dyDescent="0.25">
      <c r="A159" s="76" t="str">
        <f>IF('Kunden Eingang'!B159&gt;0,'Kunden Eingang'!C159,"")</f>
        <v>Serrurerie 2000 SA</v>
      </c>
      <c r="B159" s="76">
        <f>IF('Kunden Eingang'!B159&gt;0,'Kunden Eingang'!B159,"")</f>
        <v>10172</v>
      </c>
      <c r="C159" s="76" t="str">
        <f>IF('Kunden Eingang'!B159&gt;0,VLOOKUP('Kunden Eingang'!A159,Kunden!$H$1:$I$5,2,FALSE),"")</f>
        <v>FR</v>
      </c>
      <c r="D159" s="76" t="str">
        <f>IF('Kunden Eingang'!B159&gt;0,VLOOKUP(C159,ID!$L$1:$M$5,2,FALSE),"")</f>
        <v>Glas-Etikette FR</v>
      </c>
    </row>
    <row r="160" spans="1:4" x14ac:dyDescent="0.25">
      <c r="A160" s="76" t="str">
        <f>IF('Kunden Eingang'!B160&gt;0,'Kunden Eingang'!C160,"")</f>
        <v>GRESSLY AG</v>
      </c>
      <c r="B160" s="76">
        <f>IF('Kunden Eingang'!B160&gt;0,'Kunden Eingang'!B160,"")</f>
        <v>10173</v>
      </c>
      <c r="C160" s="76" t="str">
        <f>IF('Kunden Eingang'!B160&gt;0,VLOOKUP('Kunden Eingang'!A160,Kunden!$H$1:$I$5,2,FALSE),"")</f>
        <v>DE</v>
      </c>
      <c r="D160" s="76" t="str">
        <f>IF('Kunden Eingang'!B160&gt;0,VLOOKUP(C160,ID!$L$1:$M$5,2,FALSE),"")</f>
        <v>Glas-Etikette</v>
      </c>
    </row>
    <row r="161" spans="1:4" x14ac:dyDescent="0.25">
      <c r="A161" s="76" t="str">
        <f>IF('Kunden Eingang'!B161&gt;0,'Kunden Eingang'!C161,"")</f>
        <v>UNIFOR SPA</v>
      </c>
      <c r="B161" s="76">
        <f>IF('Kunden Eingang'!B161&gt;0,'Kunden Eingang'!B161,"")</f>
        <v>10174</v>
      </c>
      <c r="C161" s="76" t="str">
        <f>IF('Kunden Eingang'!B161&gt;0,VLOOKUP('Kunden Eingang'!A161,Kunden!$H$1:$I$5,2,FALSE),"")</f>
        <v>DE</v>
      </c>
      <c r="D161" s="76" t="str">
        <f>IF('Kunden Eingang'!B161&gt;0,VLOOKUP(C161,ID!$L$1:$M$5,2,FALSE),"")</f>
        <v>Glas-Etikette</v>
      </c>
    </row>
    <row r="162" spans="1:4" x14ac:dyDescent="0.25">
      <c r="A162" s="76" t="str">
        <f>IF('Kunden Eingang'!B162&gt;0,'Kunden Eingang'!C162,"")</f>
        <v>NILO Schreinerei Küchenbau AG</v>
      </c>
      <c r="B162" s="76">
        <f>IF('Kunden Eingang'!B162&gt;0,'Kunden Eingang'!B162,"")</f>
        <v>10175</v>
      </c>
      <c r="C162" s="76" t="str">
        <f>IF('Kunden Eingang'!B162&gt;0,VLOOKUP('Kunden Eingang'!A162,Kunden!$H$1:$I$5,2,FALSE),"")</f>
        <v>DE</v>
      </c>
      <c r="D162" s="76" t="str">
        <f>IF('Kunden Eingang'!B162&gt;0,VLOOKUP(C162,ID!$L$1:$M$5,2,FALSE),"")</f>
        <v>Glas-Etikette</v>
      </c>
    </row>
    <row r="163" spans="1:4" x14ac:dyDescent="0.25">
      <c r="A163" s="76" t="str">
        <f>IF('Kunden Eingang'!B163&gt;0,'Kunden Eingang'!C163,"")</f>
        <v>Spano Metallbau AG</v>
      </c>
      <c r="B163" s="76">
        <f>IF('Kunden Eingang'!B163&gt;0,'Kunden Eingang'!B163,"")</f>
        <v>10176</v>
      </c>
      <c r="C163" s="76" t="str">
        <f>IF('Kunden Eingang'!B163&gt;0,VLOOKUP('Kunden Eingang'!A163,Kunden!$H$1:$I$5,2,FALSE),"")</f>
        <v>DE</v>
      </c>
      <c r="D163" s="76" t="str">
        <f>IF('Kunden Eingang'!B163&gt;0,VLOOKUP(C163,ID!$L$1:$M$5,2,FALSE),"")</f>
        <v>Glas-Etikette</v>
      </c>
    </row>
    <row r="164" spans="1:4" x14ac:dyDescent="0.25">
      <c r="A164" s="76" t="str">
        <f>IF('Kunden Eingang'!B164&gt;0,'Kunden Eingang'!C164,"")</f>
        <v>SVS Serrurerie de Versoix SA</v>
      </c>
      <c r="B164" s="76">
        <f>IF('Kunden Eingang'!B164&gt;0,'Kunden Eingang'!B164,"")</f>
        <v>10177</v>
      </c>
      <c r="C164" s="76" t="str">
        <f>IF('Kunden Eingang'!B164&gt;0,VLOOKUP('Kunden Eingang'!A164,Kunden!$H$1:$I$5,2,FALSE),"")</f>
        <v>FR</v>
      </c>
      <c r="D164" s="76" t="str">
        <f>IF('Kunden Eingang'!B164&gt;0,VLOOKUP(C164,ID!$L$1:$M$5,2,FALSE),"")</f>
        <v>Glas-Etikette FR</v>
      </c>
    </row>
    <row r="165" spans="1:4" x14ac:dyDescent="0.25">
      <c r="A165" s="76" t="str">
        <f>IF('Kunden Eingang'!B165&gt;0,'Kunden Eingang'!C165,"")</f>
        <v>Filipe Leal</v>
      </c>
      <c r="B165" s="76">
        <f>IF('Kunden Eingang'!B165&gt;0,'Kunden Eingang'!B165,"")</f>
        <v>10178</v>
      </c>
      <c r="C165" s="76" t="str">
        <f>IF('Kunden Eingang'!B165&gt;0,VLOOKUP('Kunden Eingang'!A165,Kunden!$H$1:$I$5,2,FALSE),"")</f>
        <v>FR</v>
      </c>
      <c r="D165" s="76" t="str">
        <f>IF('Kunden Eingang'!B165&gt;0,VLOOKUP(C165,ID!$L$1:$M$5,2,FALSE),"")</f>
        <v>Glas-Etikette FR</v>
      </c>
    </row>
    <row r="166" spans="1:4" x14ac:dyDescent="0.25">
      <c r="A166" s="76" t="str">
        <f>IF('Kunden Eingang'!B166&gt;0,'Kunden Eingang'!C166,"")</f>
        <v>Friedli Metallbau AG</v>
      </c>
      <c r="B166" s="76">
        <f>IF('Kunden Eingang'!B166&gt;0,'Kunden Eingang'!B166,"")</f>
        <v>10179</v>
      </c>
      <c r="C166" s="76" t="str">
        <f>IF('Kunden Eingang'!B166&gt;0,VLOOKUP('Kunden Eingang'!A166,Kunden!$H$1:$I$5,2,FALSE),"")</f>
        <v>DE</v>
      </c>
      <c r="D166" s="76" t="str">
        <f>IF('Kunden Eingang'!B166&gt;0,VLOOKUP(C166,ID!$L$1:$M$5,2,FALSE),"")</f>
        <v>Glas-Etikette</v>
      </c>
    </row>
    <row r="167" spans="1:4" x14ac:dyDescent="0.25">
      <c r="A167" s="76" t="str">
        <f>IF('Kunden Eingang'!B167&gt;0,'Kunden Eingang'!C167,"")</f>
        <v>Miki Holzpalettenwerk</v>
      </c>
      <c r="B167" s="76">
        <f>IF('Kunden Eingang'!B167&gt;0,'Kunden Eingang'!B167,"")</f>
        <v>10180</v>
      </c>
      <c r="C167" s="76" t="str">
        <f>IF('Kunden Eingang'!B167&gt;0,VLOOKUP('Kunden Eingang'!A167,Kunden!$H$1:$I$5,2,FALSE),"")</f>
        <v>DE</v>
      </c>
      <c r="D167" s="76" t="str">
        <f>IF('Kunden Eingang'!B167&gt;0,VLOOKUP(C167,ID!$L$1:$M$5,2,FALSE),"")</f>
        <v>Glas-Etikette</v>
      </c>
    </row>
    <row r="168" spans="1:4" x14ac:dyDescent="0.25">
      <c r="A168" s="76" t="str">
        <f>IF('Kunden Eingang'!B168&gt;0,'Kunden Eingang'!C168,"")</f>
        <v>Baumgartner U. AG</v>
      </c>
      <c r="B168" s="76">
        <f>IF('Kunden Eingang'!B168&gt;0,'Kunden Eingang'!B168,"")</f>
        <v>10181</v>
      </c>
      <c r="C168" s="76" t="str">
        <f>IF('Kunden Eingang'!B168&gt;0,VLOOKUP('Kunden Eingang'!A168,Kunden!$H$1:$I$5,2,FALSE),"")</f>
        <v>DE</v>
      </c>
      <c r="D168" s="76" t="str">
        <f>IF('Kunden Eingang'!B168&gt;0,VLOOKUP(C168,ID!$L$1:$M$5,2,FALSE),"")</f>
        <v>Glas-Etikette</v>
      </c>
    </row>
    <row r="169" spans="1:4" x14ac:dyDescent="0.25">
      <c r="A169" s="76" t="str">
        <f>IF('Kunden Eingang'!B169&gt;0,'Kunden Eingang'!C169,"")</f>
        <v>Steffen Metallbau</v>
      </c>
      <c r="B169" s="76">
        <f>IF('Kunden Eingang'!B169&gt;0,'Kunden Eingang'!B169,"")</f>
        <v>10182</v>
      </c>
      <c r="C169" s="76" t="str">
        <f>IF('Kunden Eingang'!B169&gt;0,VLOOKUP('Kunden Eingang'!A169,Kunden!$H$1:$I$5,2,FALSE),"")</f>
        <v>DE</v>
      </c>
      <c r="D169" s="76" t="str">
        <f>IF('Kunden Eingang'!B169&gt;0,VLOOKUP(C169,ID!$L$1:$M$5,2,FALSE),"")</f>
        <v>Glas-Etikette</v>
      </c>
    </row>
    <row r="170" spans="1:4" x14ac:dyDescent="0.25">
      <c r="A170" s="76" t="str">
        <f>IF('Kunden Eingang'!B170&gt;0,'Kunden Eingang'!C170,"")</f>
        <v>Halter &amp; Krebs Metallbau AG</v>
      </c>
      <c r="B170" s="76">
        <f>IF('Kunden Eingang'!B170&gt;0,'Kunden Eingang'!B170,"")</f>
        <v>10183</v>
      </c>
      <c r="C170" s="76" t="str">
        <f>IF('Kunden Eingang'!B170&gt;0,VLOOKUP('Kunden Eingang'!A170,Kunden!$H$1:$I$5,2,FALSE),"")</f>
        <v>DE</v>
      </c>
      <c r="D170" s="76" t="str">
        <f>IF('Kunden Eingang'!B170&gt;0,VLOOKUP(C170,ID!$L$1:$M$5,2,FALSE),"")</f>
        <v>Glas-Etikette</v>
      </c>
    </row>
    <row r="171" spans="1:4" x14ac:dyDescent="0.25">
      <c r="A171" s="76" t="str">
        <f>IF('Kunden Eingang'!B171&gt;0,'Kunden Eingang'!C171,"")</f>
        <v>Design - Factory GmbH</v>
      </c>
      <c r="B171" s="76">
        <f>IF('Kunden Eingang'!B171&gt;0,'Kunden Eingang'!B171,"")</f>
        <v>10184</v>
      </c>
      <c r="C171" s="76" t="str">
        <f>IF('Kunden Eingang'!B171&gt;0,VLOOKUP('Kunden Eingang'!A171,Kunden!$H$1:$I$5,2,FALSE),"")</f>
        <v>DE</v>
      </c>
      <c r="D171" s="76" t="str">
        <f>IF('Kunden Eingang'!B171&gt;0,VLOOKUP(C171,ID!$L$1:$M$5,2,FALSE),"")</f>
        <v>Glas-Etikette</v>
      </c>
    </row>
    <row r="172" spans="1:4" x14ac:dyDescent="0.25">
      <c r="A172" s="76" t="str">
        <f>IF('Kunden Eingang'!B172&gt;0,'Kunden Eingang'!C172,"")</f>
        <v>Kaporex Bodenbau AG</v>
      </c>
      <c r="B172" s="76">
        <f>IF('Kunden Eingang'!B172&gt;0,'Kunden Eingang'!B172,"")</f>
        <v>10185</v>
      </c>
      <c r="C172" s="76" t="str">
        <f>IF('Kunden Eingang'!B172&gt;0,VLOOKUP('Kunden Eingang'!A172,Kunden!$H$1:$I$5,2,FALSE),"")</f>
        <v>DE</v>
      </c>
      <c r="D172" s="76" t="str">
        <f>IF('Kunden Eingang'!B172&gt;0,VLOOKUP(C172,ID!$L$1:$M$5,2,FALSE),"")</f>
        <v>Glas-Etikette</v>
      </c>
    </row>
    <row r="173" spans="1:4" x14ac:dyDescent="0.25">
      <c r="A173" s="76" t="str">
        <f>IF('Kunden Eingang'!B173&gt;0,'Kunden Eingang'!C173,"")</f>
        <v>Wirz Holzbau AG</v>
      </c>
      <c r="B173" s="76">
        <f>IF('Kunden Eingang'!B173&gt;0,'Kunden Eingang'!B173,"")</f>
        <v>10186</v>
      </c>
      <c r="C173" s="76" t="str">
        <f>IF('Kunden Eingang'!B173&gt;0,VLOOKUP('Kunden Eingang'!A173,Kunden!$H$1:$I$5,2,FALSE),"")</f>
        <v>DE</v>
      </c>
      <c r="D173" s="76" t="str">
        <f>IF('Kunden Eingang'!B173&gt;0,VLOOKUP(C173,ID!$L$1:$M$5,2,FALSE),"")</f>
        <v>Glas-Etikette</v>
      </c>
    </row>
    <row r="174" spans="1:4" x14ac:dyDescent="0.25">
      <c r="A174" s="76" t="str">
        <f>IF('Kunden Eingang'!B174&gt;0,'Kunden Eingang'!C174,"")</f>
        <v>Metallbau Lukas Frei AG</v>
      </c>
      <c r="B174" s="76">
        <f>IF('Kunden Eingang'!B174&gt;0,'Kunden Eingang'!B174,"")</f>
        <v>10187</v>
      </c>
      <c r="C174" s="76" t="str">
        <f>IF('Kunden Eingang'!B174&gt;0,VLOOKUP('Kunden Eingang'!A174,Kunden!$H$1:$I$5,2,FALSE),"")</f>
        <v>DE</v>
      </c>
      <c r="D174" s="76" t="str">
        <f>IF('Kunden Eingang'!B174&gt;0,VLOOKUP(C174,ID!$L$1:$M$5,2,FALSE),"")</f>
        <v>Glas-Etikette</v>
      </c>
    </row>
    <row r="175" spans="1:4" x14ac:dyDescent="0.25">
      <c r="A175" s="76" t="str">
        <f>IF('Kunden Eingang'!B175&gt;0,'Kunden Eingang'!C175,"")</f>
        <v>EMERUSS</v>
      </c>
      <c r="B175" s="76">
        <f>IF('Kunden Eingang'!B175&gt;0,'Kunden Eingang'!B175,"")</f>
        <v>10188</v>
      </c>
      <c r="C175" s="76" t="str">
        <f>IF('Kunden Eingang'!B175&gt;0,VLOOKUP('Kunden Eingang'!A175,Kunden!$H$1:$I$5,2,FALSE),"")</f>
        <v>DE</v>
      </c>
      <c r="D175" s="76" t="str">
        <f>IF('Kunden Eingang'!B175&gt;0,VLOOKUP(C175,ID!$L$1:$M$5,2,FALSE),"")</f>
        <v>Glas-Etikette</v>
      </c>
    </row>
    <row r="176" spans="1:4" x14ac:dyDescent="0.25">
      <c r="A176" s="76" t="str">
        <f>IF('Kunden Eingang'!B176&gt;0,'Kunden Eingang'!C176,"")</f>
        <v>Metallbau Bühlmann AG</v>
      </c>
      <c r="B176" s="76">
        <f>IF('Kunden Eingang'!B176&gt;0,'Kunden Eingang'!B176,"")</f>
        <v>10189</v>
      </c>
      <c r="C176" s="76" t="str">
        <f>IF('Kunden Eingang'!B176&gt;0,VLOOKUP('Kunden Eingang'!A176,Kunden!$H$1:$I$5,2,FALSE),"")</f>
        <v>DE</v>
      </c>
      <c r="D176" s="76" t="str">
        <f>IF('Kunden Eingang'!B176&gt;0,VLOOKUP(C176,ID!$L$1:$M$5,2,FALSE),"")</f>
        <v>Glas-Etikette</v>
      </c>
    </row>
    <row r="177" spans="1:4" x14ac:dyDescent="0.25">
      <c r="A177" s="76" t="str">
        <f>IF('Kunden Eingang'!B177&gt;0,'Kunden Eingang'!C177,"")</f>
        <v>Cometallo Sàrl</v>
      </c>
      <c r="B177" s="76">
        <f>IF('Kunden Eingang'!B177&gt;0,'Kunden Eingang'!B177,"")</f>
        <v>10190</v>
      </c>
      <c r="C177" s="76" t="str">
        <f>IF('Kunden Eingang'!B177&gt;0,VLOOKUP('Kunden Eingang'!A177,Kunden!$H$1:$I$5,2,FALSE),"")</f>
        <v>FR</v>
      </c>
      <c r="D177" s="76" t="str">
        <f>IF('Kunden Eingang'!B177&gt;0,VLOOKUP(C177,ID!$L$1:$M$5,2,FALSE),"")</f>
        <v>Glas-Etikette FR</v>
      </c>
    </row>
    <row r="178" spans="1:4" x14ac:dyDescent="0.25">
      <c r="A178" s="76" t="str">
        <f>IF('Kunden Eingang'!B178&gt;0,'Kunden Eingang'!C178,"")</f>
        <v>Impex one GmbH</v>
      </c>
      <c r="B178" s="76">
        <f>IF('Kunden Eingang'!B178&gt;0,'Kunden Eingang'!B178,"")</f>
        <v>10191</v>
      </c>
      <c r="C178" s="76" t="str">
        <f>IF('Kunden Eingang'!B178&gt;0,VLOOKUP('Kunden Eingang'!A178,Kunden!$H$1:$I$5,2,FALSE),"")</f>
        <v>DE</v>
      </c>
      <c r="D178" s="76" t="str">
        <f>IF('Kunden Eingang'!B178&gt;0,VLOOKUP(C178,ID!$L$1:$M$5,2,FALSE),"")</f>
        <v>Glas-Etikette</v>
      </c>
    </row>
    <row r="179" spans="1:4" x14ac:dyDescent="0.25">
      <c r="A179" s="76" t="str">
        <f>IF('Kunden Eingang'!B179&gt;0,'Kunden Eingang'!C179,"")</f>
        <v>PDN Architekten Planer GmbH</v>
      </c>
      <c r="B179" s="76">
        <f>IF('Kunden Eingang'!B179&gt;0,'Kunden Eingang'!B179,"")</f>
        <v>10192</v>
      </c>
      <c r="C179" s="76" t="str">
        <f>IF('Kunden Eingang'!B179&gt;0,VLOOKUP('Kunden Eingang'!A179,Kunden!$H$1:$I$5,2,FALSE),"")</f>
        <v>DE</v>
      </c>
      <c r="D179" s="76" t="str">
        <f>IF('Kunden Eingang'!B179&gt;0,VLOOKUP(C179,ID!$L$1:$M$5,2,FALSE),"")</f>
        <v>Glas-Etikette</v>
      </c>
    </row>
    <row r="180" spans="1:4" x14ac:dyDescent="0.25">
      <c r="A180" s="76" t="str">
        <f>IF('Kunden Eingang'!B180&gt;0,'Kunden Eingang'!C180,"")</f>
        <v>Glas Trösch AG Isolier- und Sicherheitsglas</v>
      </c>
      <c r="B180" s="76">
        <f>IF('Kunden Eingang'!B180&gt;0,'Kunden Eingang'!B180,"")</f>
        <v>10193</v>
      </c>
      <c r="C180" s="76" t="str">
        <f>IF('Kunden Eingang'!B180&gt;0,VLOOKUP('Kunden Eingang'!A180,Kunden!$H$1:$I$5,2,FALSE),"")</f>
        <v>DE</v>
      </c>
      <c r="D180" s="76" t="str">
        <f>IF('Kunden Eingang'!B180&gt;0,VLOOKUP(C180,ID!$L$1:$M$5,2,FALSE),"")</f>
        <v>Glas-Etikette</v>
      </c>
    </row>
    <row r="181" spans="1:4" x14ac:dyDescent="0.25">
      <c r="A181" s="76" t="str">
        <f>IF('Kunden Eingang'!B181&gt;0,'Kunden Eingang'!C181,"")</f>
        <v xml:space="preserve">W. Wolfgang AG </v>
      </c>
      <c r="B181" s="76">
        <f>IF('Kunden Eingang'!B181&gt;0,'Kunden Eingang'!B181,"")</f>
        <v>10194</v>
      </c>
      <c r="C181" s="76" t="str">
        <f>IF('Kunden Eingang'!B181&gt;0,VLOOKUP('Kunden Eingang'!A181,Kunden!$H$1:$I$5,2,FALSE),"")</f>
        <v>DE</v>
      </c>
      <c r="D181" s="76" t="str">
        <f>IF('Kunden Eingang'!B181&gt;0,VLOOKUP(C181,ID!$L$1:$M$5,2,FALSE),"")</f>
        <v>Glas-Etikette</v>
      </c>
    </row>
    <row r="182" spans="1:4" x14ac:dyDescent="0.25">
      <c r="A182" s="76" t="str">
        <f>IF('Kunden Eingang'!B182&gt;0,'Kunden Eingang'!C182,"")</f>
        <v>Zanolari AG</v>
      </c>
      <c r="B182" s="76">
        <f>IF('Kunden Eingang'!B182&gt;0,'Kunden Eingang'!B182,"")</f>
        <v>10195</v>
      </c>
      <c r="C182" s="76" t="str">
        <f>IF('Kunden Eingang'!B182&gt;0,VLOOKUP('Kunden Eingang'!A182,Kunden!$H$1:$I$5,2,FALSE),"")</f>
        <v>DE</v>
      </c>
      <c r="D182" s="76" t="str">
        <f>IF('Kunden Eingang'!B182&gt;0,VLOOKUP(C182,ID!$L$1:$M$5,2,FALSE),"")</f>
        <v>Glas-Etikette</v>
      </c>
    </row>
    <row r="183" spans="1:4" x14ac:dyDescent="0.25">
      <c r="A183" s="76" t="str">
        <f>IF('Kunden Eingang'!B183&gt;0,'Kunden Eingang'!C183,"")</f>
        <v>STARWALL Glass GmbH</v>
      </c>
      <c r="B183" s="76">
        <f>IF('Kunden Eingang'!B183&gt;0,'Kunden Eingang'!B183,"")</f>
        <v>10196</v>
      </c>
      <c r="C183" s="76" t="str">
        <f>IF('Kunden Eingang'!B183&gt;0,VLOOKUP('Kunden Eingang'!A183,Kunden!$H$1:$I$5,2,FALSE),"")</f>
        <v>DE</v>
      </c>
      <c r="D183" s="76" t="str">
        <f>IF('Kunden Eingang'!B183&gt;0,VLOOKUP(C183,ID!$L$1:$M$5,2,FALSE),"")</f>
        <v>Glas-Etikette</v>
      </c>
    </row>
    <row r="184" spans="1:4" x14ac:dyDescent="0.25">
      <c r="A184" s="76" t="str">
        <f>IF('Kunden Eingang'!B184&gt;0,'Kunden Eingang'!C184,"")</f>
        <v>Charles Sauter AG</v>
      </c>
      <c r="B184" s="76">
        <f>IF('Kunden Eingang'!B184&gt;0,'Kunden Eingang'!B184,"")</f>
        <v>10197</v>
      </c>
      <c r="C184" s="76" t="str">
        <f>IF('Kunden Eingang'!B184&gt;0,VLOOKUP('Kunden Eingang'!A184,Kunden!$H$1:$I$5,2,FALSE),"")</f>
        <v>DE</v>
      </c>
      <c r="D184" s="76" t="str">
        <f>IF('Kunden Eingang'!B184&gt;0,VLOOKUP(C184,ID!$L$1:$M$5,2,FALSE),"")</f>
        <v>Glas-Etikette</v>
      </c>
    </row>
    <row r="185" spans="1:4" x14ac:dyDescent="0.25">
      <c r="A185" s="76" t="str">
        <f>IF('Kunden Eingang'!B185&gt;0,'Kunden Eingang'!C185,"")</f>
        <v>Grädel AG Metallbau</v>
      </c>
      <c r="B185" s="76">
        <f>IF('Kunden Eingang'!B185&gt;0,'Kunden Eingang'!B185,"")</f>
        <v>10198</v>
      </c>
      <c r="C185" s="76" t="str">
        <f>IF('Kunden Eingang'!B185&gt;0,VLOOKUP('Kunden Eingang'!A185,Kunden!$H$1:$I$5,2,FALSE),"")</f>
        <v>DE</v>
      </c>
      <c r="D185" s="76" t="str">
        <f>IF('Kunden Eingang'!B185&gt;0,VLOOKUP(C185,ID!$L$1:$M$5,2,FALSE),"")</f>
        <v>Glas-Etikette</v>
      </c>
    </row>
    <row r="186" spans="1:4" x14ac:dyDescent="0.25">
      <c r="A186" s="76" t="str">
        <f>IF('Kunden Eingang'!B186&gt;0,'Kunden Eingang'!C186,"")</f>
        <v>Sacco SA</v>
      </c>
      <c r="B186" s="76">
        <f>IF('Kunden Eingang'!B186&gt;0,'Kunden Eingang'!B186,"")</f>
        <v>10199</v>
      </c>
      <c r="C186" s="76" t="str">
        <f>IF('Kunden Eingang'!B186&gt;0,VLOOKUP('Kunden Eingang'!A186,Kunden!$H$1:$I$5,2,FALSE),"")</f>
        <v>FR</v>
      </c>
      <c r="D186" s="76" t="str">
        <f>IF('Kunden Eingang'!B186&gt;0,VLOOKUP(C186,ID!$L$1:$M$5,2,FALSE),"")</f>
        <v>Glas-Etikette FR</v>
      </c>
    </row>
    <row r="187" spans="1:4" x14ac:dyDescent="0.25">
      <c r="A187" s="76" t="str">
        <f>IF('Kunden Eingang'!B187&gt;0,'Kunden Eingang'!C187,"")</f>
        <v>JOUX S.A.</v>
      </c>
      <c r="B187" s="76">
        <f>IF('Kunden Eingang'!B187&gt;0,'Kunden Eingang'!B187,"")</f>
        <v>10200</v>
      </c>
      <c r="C187" s="76" t="str">
        <f>IF('Kunden Eingang'!B187&gt;0,VLOOKUP('Kunden Eingang'!A187,Kunden!$H$1:$I$5,2,FALSE),"")</f>
        <v>FR</v>
      </c>
      <c r="D187" s="76" t="str">
        <f>IF('Kunden Eingang'!B187&gt;0,VLOOKUP(C187,ID!$L$1:$M$5,2,FALSE),"")</f>
        <v>Glas-Etikette FR</v>
      </c>
    </row>
    <row r="188" spans="1:4" x14ac:dyDescent="0.25">
      <c r="A188" s="76" t="str">
        <f>IF('Kunden Eingang'!B188&gt;0,'Kunden Eingang'!C188,"")</f>
        <v>Michel Appartebau AG</v>
      </c>
      <c r="B188" s="76">
        <f>IF('Kunden Eingang'!B188&gt;0,'Kunden Eingang'!B188,"")</f>
        <v>10201</v>
      </c>
      <c r="C188" s="76" t="str">
        <f>IF('Kunden Eingang'!B188&gt;0,VLOOKUP('Kunden Eingang'!A188,Kunden!$H$1:$I$5,2,FALSE),"")</f>
        <v>DE</v>
      </c>
      <c r="D188" s="76" t="str">
        <f>IF('Kunden Eingang'!B188&gt;0,VLOOKUP(C188,ID!$L$1:$M$5,2,FALSE),"")</f>
        <v>Glas-Etikette</v>
      </c>
    </row>
    <row r="189" spans="1:4" x14ac:dyDescent="0.25">
      <c r="A189" s="76" t="str">
        <f>IF('Kunden Eingang'!B189&gt;0,'Kunden Eingang'!C189,"")</f>
        <v>ROSA fenster GmbH</v>
      </c>
      <c r="B189" s="76">
        <f>IF('Kunden Eingang'!B189&gt;0,'Kunden Eingang'!B189,"")</f>
        <v>10202</v>
      </c>
      <c r="C189" s="76" t="str">
        <f>IF('Kunden Eingang'!B189&gt;0,VLOOKUP('Kunden Eingang'!A189,Kunden!$H$1:$I$5,2,FALSE),"")</f>
        <v>DE</v>
      </c>
      <c r="D189" s="76" t="str">
        <f>IF('Kunden Eingang'!B189&gt;0,VLOOKUP(C189,ID!$L$1:$M$5,2,FALSE),"")</f>
        <v>Glas-Etikette</v>
      </c>
    </row>
    <row r="190" spans="1:4" x14ac:dyDescent="0.25">
      <c r="A190" s="76" t="str">
        <f>IF('Kunden Eingang'!B190&gt;0,'Kunden Eingang'!C190,"")</f>
        <v>Metall Limattal</v>
      </c>
      <c r="B190" s="76">
        <f>IF('Kunden Eingang'!B190&gt;0,'Kunden Eingang'!B190,"")</f>
        <v>10203</v>
      </c>
      <c r="C190" s="76" t="str">
        <f>IF('Kunden Eingang'!B190&gt;0,VLOOKUP('Kunden Eingang'!A190,Kunden!$H$1:$I$5,2,FALSE),"")</f>
        <v>DE</v>
      </c>
      <c r="D190" s="76" t="str">
        <f>IF('Kunden Eingang'!B190&gt;0,VLOOKUP(C190,ID!$L$1:$M$5,2,FALSE),"")</f>
        <v>Glas-Etikette</v>
      </c>
    </row>
    <row r="191" spans="1:4" x14ac:dyDescent="0.25">
      <c r="A191" s="76" t="str">
        <f>IF('Kunden Eingang'!B191&gt;0,'Kunden Eingang'!C191,"")</f>
        <v>Glass Machinery Reconditioners</v>
      </c>
      <c r="B191" s="76">
        <f>IF('Kunden Eingang'!B191&gt;0,'Kunden Eingang'!B191,"")</f>
        <v>10204</v>
      </c>
      <c r="C191" s="76" t="str">
        <f>IF('Kunden Eingang'!B191&gt;0,VLOOKUP('Kunden Eingang'!A191,Kunden!$H$1:$I$5,2,FALSE),"")</f>
        <v>DE</v>
      </c>
      <c r="D191" s="76" t="str">
        <f>IF('Kunden Eingang'!B191&gt;0,VLOOKUP(C191,ID!$L$1:$M$5,2,FALSE),"")</f>
        <v>Glas-Etikette</v>
      </c>
    </row>
    <row r="192" spans="1:4" x14ac:dyDescent="0.25">
      <c r="A192" s="76" t="str">
        <f>IF('Kunden Eingang'!B192&gt;0,'Kunden Eingang'!C192,"")</f>
        <v>Devaud und Marti AG</v>
      </c>
      <c r="B192" s="76">
        <f>IF('Kunden Eingang'!B192&gt;0,'Kunden Eingang'!B192,"")</f>
        <v>10205</v>
      </c>
      <c r="C192" s="76" t="str">
        <f>IF('Kunden Eingang'!B192&gt;0,VLOOKUP('Kunden Eingang'!A192,Kunden!$H$1:$I$5,2,FALSE),"")</f>
        <v>DE</v>
      </c>
      <c r="D192" s="76" t="str">
        <f>IF('Kunden Eingang'!B192&gt;0,VLOOKUP(C192,ID!$L$1:$M$5,2,FALSE),"")</f>
        <v>Glas-Etikette</v>
      </c>
    </row>
    <row r="193" spans="1:4" x14ac:dyDescent="0.25">
      <c r="A193" s="76" t="str">
        <f>IF('Kunden Eingang'!B193&gt;0,'Kunden Eingang'!C193,"")</f>
        <v>Glas Trösch AG, ZN Oberkulm</v>
      </c>
      <c r="B193" s="76">
        <f>IF('Kunden Eingang'!B193&gt;0,'Kunden Eingang'!B193,"")</f>
        <v>10206</v>
      </c>
      <c r="C193" s="76" t="str">
        <f>IF('Kunden Eingang'!B193&gt;0,VLOOKUP('Kunden Eingang'!A193,Kunden!$H$1:$I$5,2,FALSE),"")</f>
        <v>GTOB</v>
      </c>
      <c r="D193" s="76" t="str">
        <f>IF('Kunden Eingang'!B193&gt;0,VLOOKUP(C193,ID!$L$1:$M$5,2,FALSE),"")</f>
        <v>Glas-Etikette GTOB</v>
      </c>
    </row>
    <row r="194" spans="1:4" x14ac:dyDescent="0.25">
      <c r="A194" s="76" t="str">
        <f>IF('Kunden Eingang'!B194&gt;0,'Kunden Eingang'!C194,"")</f>
        <v>Zwygart</v>
      </c>
      <c r="B194" s="76">
        <f>IF('Kunden Eingang'!B194&gt;0,'Kunden Eingang'!B194,"")</f>
        <v>10207</v>
      </c>
      <c r="C194" s="76" t="str">
        <f>IF('Kunden Eingang'!B194&gt;0,VLOOKUP('Kunden Eingang'!A194,Kunden!$H$1:$I$5,2,FALSE),"")</f>
        <v>DE</v>
      </c>
      <c r="D194" s="76" t="str">
        <f>IF('Kunden Eingang'!B194&gt;0,VLOOKUP(C194,ID!$L$1:$M$5,2,FALSE),"")</f>
        <v>Glas-Etikette</v>
      </c>
    </row>
    <row r="195" spans="1:4" x14ac:dyDescent="0.25">
      <c r="A195" s="76" t="str">
        <f>IF('Kunden Eingang'!B195&gt;0,'Kunden Eingang'!C195,"")</f>
        <v>Dick AG</v>
      </c>
      <c r="B195" s="76">
        <f>IF('Kunden Eingang'!B195&gt;0,'Kunden Eingang'!B195,"")</f>
        <v>10208</v>
      </c>
      <c r="C195" s="76" t="str">
        <f>IF('Kunden Eingang'!B195&gt;0,VLOOKUP('Kunden Eingang'!A195,Kunden!$H$1:$I$5,2,FALSE),"")</f>
        <v>DE</v>
      </c>
      <c r="D195" s="76" t="str">
        <f>IF('Kunden Eingang'!B195&gt;0,VLOOKUP(C195,ID!$L$1:$M$5,2,FALSE),"")</f>
        <v>Glas-Etikette</v>
      </c>
    </row>
    <row r="196" spans="1:4" x14ac:dyDescent="0.25">
      <c r="A196" s="76" t="str">
        <f>IF('Kunden Eingang'!B196&gt;0,'Kunden Eingang'!C196,"")</f>
        <v xml:space="preserve">Feralu AG </v>
      </c>
      <c r="B196" s="76">
        <f>IF('Kunden Eingang'!B196&gt;0,'Kunden Eingang'!B196,"")</f>
        <v>10209</v>
      </c>
      <c r="C196" s="76" t="str">
        <f>IF('Kunden Eingang'!B196&gt;0,VLOOKUP('Kunden Eingang'!A196,Kunden!$H$1:$I$5,2,FALSE),"")</f>
        <v>DE</v>
      </c>
      <c r="D196" s="76" t="str">
        <f>IF('Kunden Eingang'!B196&gt;0,VLOOKUP(C196,ID!$L$1:$M$5,2,FALSE),"")</f>
        <v>Glas-Etikette</v>
      </c>
    </row>
    <row r="197" spans="1:4" x14ac:dyDescent="0.25">
      <c r="A197" s="76" t="str">
        <f>IF('Kunden Eingang'!B197&gt;0,'Kunden Eingang'!C197,"")</f>
        <v>Vetrimarghi SA</v>
      </c>
      <c r="B197" s="76">
        <f>IF('Kunden Eingang'!B197&gt;0,'Kunden Eingang'!B197,"")</f>
        <v>10211</v>
      </c>
      <c r="C197" s="76" t="str">
        <f>IF('Kunden Eingang'!B197&gt;0,VLOOKUP('Kunden Eingang'!A197,Kunden!$H$1:$I$5,2,FALSE),"")</f>
        <v>DE</v>
      </c>
      <c r="D197" s="76" t="str">
        <f>IF('Kunden Eingang'!B197&gt;0,VLOOKUP(C197,ID!$L$1:$M$5,2,FALSE),"")</f>
        <v>Glas-Etikette</v>
      </c>
    </row>
    <row r="198" spans="1:4" x14ac:dyDescent="0.25">
      <c r="A198" s="76" t="str">
        <f>IF('Kunden Eingang'!B198&gt;0,'Kunden Eingang'!C198,"")</f>
        <v>Künzi &amp; Knutti AG</v>
      </c>
      <c r="B198" s="76">
        <f>IF('Kunden Eingang'!B198&gt;0,'Kunden Eingang'!B198,"")</f>
        <v>10212</v>
      </c>
      <c r="C198" s="76" t="str">
        <f>IF('Kunden Eingang'!B198&gt;0,VLOOKUP('Kunden Eingang'!A198,Kunden!$H$1:$I$5,2,FALSE),"")</f>
        <v>DE</v>
      </c>
      <c r="D198" s="76" t="str">
        <f>IF('Kunden Eingang'!B198&gt;0,VLOOKUP(C198,ID!$L$1:$M$5,2,FALSE),"")</f>
        <v>Glas-Etikette</v>
      </c>
    </row>
    <row r="199" spans="1:4" x14ac:dyDescent="0.25">
      <c r="A199" s="76" t="str">
        <f>IF('Kunden Eingang'!B199&gt;0,'Kunden Eingang'!C199,"")</f>
        <v>Kaltbrunner AG</v>
      </c>
      <c r="B199" s="76">
        <f>IF('Kunden Eingang'!B199&gt;0,'Kunden Eingang'!B199,"")</f>
        <v>10213</v>
      </c>
      <c r="C199" s="76" t="str">
        <f>IF('Kunden Eingang'!B199&gt;0,VLOOKUP('Kunden Eingang'!A199,Kunden!$H$1:$I$5,2,FALSE),"")</f>
        <v>DE</v>
      </c>
      <c r="D199" s="76" t="str">
        <f>IF('Kunden Eingang'!B199&gt;0,VLOOKUP(C199,ID!$L$1:$M$5,2,FALSE),"")</f>
        <v>Glas-Etikette</v>
      </c>
    </row>
    <row r="200" spans="1:4" x14ac:dyDescent="0.25">
      <c r="A200" s="76" t="str">
        <f>IF('Kunden Eingang'!B200&gt;0,'Kunden Eingang'!C200,"")</f>
        <v>Glas Trösch AG, ZN Interieur Steffisburg</v>
      </c>
      <c r="B200" s="76">
        <f>IF('Kunden Eingang'!B200&gt;0,'Kunden Eingang'!B200,"")</f>
        <v>10215</v>
      </c>
      <c r="C200" s="76" t="str">
        <f>IF('Kunden Eingang'!B200&gt;0,VLOOKUP('Kunden Eingang'!A200,Kunden!$H$1:$I$5,2,FALSE),"")</f>
        <v>DE</v>
      </c>
      <c r="D200" s="76" t="str">
        <f>IF('Kunden Eingang'!B200&gt;0,VLOOKUP(C200,ID!$L$1:$M$5,2,FALSE),"")</f>
        <v>Glas-Etikette</v>
      </c>
    </row>
    <row r="201" spans="1:4" x14ac:dyDescent="0.25">
      <c r="A201" s="76" t="str">
        <f>IF('Kunden Eingang'!B201&gt;0,'Kunden Eingang'!C201,"")</f>
        <v>Aellig Metallbau</v>
      </c>
      <c r="B201" s="76">
        <f>IF('Kunden Eingang'!B201&gt;0,'Kunden Eingang'!B201,"")</f>
        <v>10216</v>
      </c>
      <c r="C201" s="76" t="str">
        <f>IF('Kunden Eingang'!B201&gt;0,VLOOKUP('Kunden Eingang'!A201,Kunden!$H$1:$I$5,2,FALSE),"")</f>
        <v>DE</v>
      </c>
      <c r="D201" s="76" t="str">
        <f>IF('Kunden Eingang'!B201&gt;0,VLOOKUP(C201,ID!$L$1:$M$5,2,FALSE),"")</f>
        <v>Glas-Etikette</v>
      </c>
    </row>
    <row r="202" spans="1:4" x14ac:dyDescent="0.25">
      <c r="A202" s="76" t="str">
        <f>IF('Kunden Eingang'!B202&gt;0,'Kunden Eingang'!C202,"")</f>
        <v>Frank Türen AG</v>
      </c>
      <c r="B202" s="76">
        <f>IF('Kunden Eingang'!B202&gt;0,'Kunden Eingang'!B202,"")</f>
        <v>10217</v>
      </c>
      <c r="C202" s="76" t="str">
        <f>IF('Kunden Eingang'!B202&gt;0,VLOOKUP('Kunden Eingang'!A202,Kunden!$H$1:$I$5,2,FALSE),"")</f>
        <v>DE</v>
      </c>
      <c r="D202" s="76" t="str">
        <f>IF('Kunden Eingang'!B202&gt;0,VLOOKUP(C202,ID!$L$1:$M$5,2,FALSE),"")</f>
        <v>Glas-Etikette</v>
      </c>
    </row>
    <row r="203" spans="1:4" x14ac:dyDescent="0.25">
      <c r="A203" s="76" t="str">
        <f>IF('Kunden Eingang'!B203&gt;0,'Kunden Eingang'!C203,"")</f>
        <v>Siwa Metallbau GmbH</v>
      </c>
      <c r="B203" s="76">
        <f>IF('Kunden Eingang'!B203&gt;0,'Kunden Eingang'!B203,"")</f>
        <v>10218</v>
      </c>
      <c r="C203" s="76" t="str">
        <f>IF('Kunden Eingang'!B203&gt;0,VLOOKUP('Kunden Eingang'!A203,Kunden!$H$1:$I$5,2,FALSE),"")</f>
        <v>DE</v>
      </c>
      <c r="D203" s="76" t="str">
        <f>IF('Kunden Eingang'!B203&gt;0,VLOOKUP(C203,ID!$L$1:$M$5,2,FALSE),"")</f>
        <v>Glas-Etikette</v>
      </c>
    </row>
    <row r="204" spans="1:4" x14ac:dyDescent="0.25">
      <c r="A204" s="76" t="str">
        <f>IF('Kunden Eingang'!B204&gt;0,'Kunden Eingang'!C204,"")</f>
        <v>Althaus Architekten Bern AG</v>
      </c>
      <c r="B204" s="76">
        <f>IF('Kunden Eingang'!B204&gt;0,'Kunden Eingang'!B204,"")</f>
        <v>10219</v>
      </c>
      <c r="C204" s="76" t="str">
        <f>IF('Kunden Eingang'!B204&gt;0,VLOOKUP('Kunden Eingang'!A204,Kunden!$H$1:$I$5,2,FALSE),"")</f>
        <v>DE</v>
      </c>
      <c r="D204" s="76" t="str">
        <f>IF('Kunden Eingang'!B204&gt;0,VLOOKUP(C204,ID!$L$1:$M$5,2,FALSE),"")</f>
        <v>Glas-Etikette</v>
      </c>
    </row>
    <row r="205" spans="1:4" x14ac:dyDescent="0.25">
      <c r="A205" s="76" t="str">
        <f>IF('Kunden Eingang'!B205&gt;0,'Kunden Eingang'!C205,"")</f>
        <v>Glas Trösch AG, ZN Fireswiss Buochs</v>
      </c>
      <c r="B205" s="76">
        <f>IF('Kunden Eingang'!B205&gt;0,'Kunden Eingang'!B205,"")</f>
        <v>10221</v>
      </c>
      <c r="C205" s="76" t="str">
        <f>IF('Kunden Eingang'!B205&gt;0,VLOOKUP('Kunden Eingang'!A205,Kunden!$H$1:$I$5,2,FALSE),"")</f>
        <v>DE</v>
      </c>
      <c r="D205" s="76" t="str">
        <f>IF('Kunden Eingang'!B205&gt;0,VLOOKUP(C205,ID!$L$1:$M$5,2,FALSE),"")</f>
        <v>Glas-Etikette</v>
      </c>
    </row>
    <row r="206" spans="1:4" x14ac:dyDescent="0.25">
      <c r="A206" s="76" t="str">
        <f>IF('Kunden Eingang'!B206&gt;0,'Kunden Eingang'!C206,"")</f>
        <v>Termolux SA</v>
      </c>
      <c r="B206" s="76">
        <f>IF('Kunden Eingang'!B206&gt;0,'Kunden Eingang'!B206,"")</f>
        <v>10222</v>
      </c>
      <c r="C206" s="76" t="str">
        <f>IF('Kunden Eingang'!B206&gt;0,VLOOKUP('Kunden Eingang'!A206,Kunden!$H$1:$I$5,2,FALSE),"")</f>
        <v>DE</v>
      </c>
      <c r="D206" s="76" t="str">
        <f>IF('Kunden Eingang'!B206&gt;0,VLOOKUP(C206,ID!$L$1:$M$5,2,FALSE),"")</f>
        <v>Glas-Etikette</v>
      </c>
    </row>
    <row r="207" spans="1:4" x14ac:dyDescent="0.25">
      <c r="A207" s="76" t="str">
        <f>IF('Kunden Eingang'!B207&gt;0,'Kunden Eingang'!C207,"")</f>
        <v>Glas Trösch AG, ZN Steffisburg</v>
      </c>
      <c r="B207" s="76">
        <f>IF('Kunden Eingang'!B207&gt;0,'Kunden Eingang'!B207,"")</f>
        <v>10223</v>
      </c>
      <c r="C207" s="76" t="str">
        <f>IF('Kunden Eingang'!B207&gt;0,VLOOKUP('Kunden Eingang'!A207,Kunden!$H$1:$I$5,2,FALSE),"")</f>
        <v>DE</v>
      </c>
      <c r="D207" s="76" t="str">
        <f>IF('Kunden Eingang'!B207&gt;0,VLOOKUP(C207,ID!$L$1:$M$5,2,FALSE),"")</f>
        <v>Glas-Etikette</v>
      </c>
    </row>
    <row r="208" spans="1:4" x14ac:dyDescent="0.25">
      <c r="A208" s="76" t="str">
        <f>IF('Kunden Eingang'!B208&gt;0,'Kunden Eingang'!C208,"")</f>
        <v>Marobag AG</v>
      </c>
      <c r="B208" s="76">
        <f>IF('Kunden Eingang'!B208&gt;0,'Kunden Eingang'!B208,"")</f>
        <v>10224</v>
      </c>
      <c r="C208" s="76" t="str">
        <f>IF('Kunden Eingang'!B208&gt;0,VLOOKUP('Kunden Eingang'!A208,Kunden!$H$1:$I$5,2,FALSE),"")</f>
        <v>DE</v>
      </c>
      <c r="D208" s="76" t="str">
        <f>IF('Kunden Eingang'!B208&gt;0,VLOOKUP(C208,ID!$L$1:$M$5,2,FALSE),"")</f>
        <v>Glas-Etikette</v>
      </c>
    </row>
    <row r="209" spans="1:4" x14ac:dyDescent="0.25">
      <c r="A209" s="76" t="str">
        <f>IF('Kunden Eingang'!B209&gt;0,'Kunden Eingang'!C209,"")</f>
        <v>Kurth Glas + Spiegel AG</v>
      </c>
      <c r="B209" s="76">
        <f>IF('Kunden Eingang'!B209&gt;0,'Kunden Eingang'!B209,"")</f>
        <v>10225</v>
      </c>
      <c r="C209" s="76" t="str">
        <f>IF('Kunden Eingang'!B209&gt;0,VLOOKUP('Kunden Eingang'!A209,Kunden!$H$1:$I$5,2,FALSE),"")</f>
        <v>DE</v>
      </c>
      <c r="D209" s="76" t="str">
        <f>IF('Kunden Eingang'!B209&gt;0,VLOOKUP(C209,ID!$L$1:$M$5,2,FALSE),"")</f>
        <v>Glas-Etikette</v>
      </c>
    </row>
    <row r="210" spans="1:4" x14ac:dyDescent="0.25">
      <c r="A210" s="76" t="str">
        <f>IF('Kunden Eingang'!B210&gt;0,'Kunden Eingang'!C210,"")</f>
        <v>Messmer Metallbau GmbH</v>
      </c>
      <c r="B210" s="76">
        <f>IF('Kunden Eingang'!B210&gt;0,'Kunden Eingang'!B210,"")</f>
        <v>10226</v>
      </c>
      <c r="C210" s="76" t="str">
        <f>IF('Kunden Eingang'!B210&gt;0,VLOOKUP('Kunden Eingang'!A210,Kunden!$H$1:$I$5,2,FALSE),"")</f>
        <v>DE</v>
      </c>
      <c r="D210" s="76" t="str">
        <f>IF('Kunden Eingang'!B210&gt;0,VLOOKUP(C210,ID!$L$1:$M$5,2,FALSE),"")</f>
        <v>Glas-Etikette</v>
      </c>
    </row>
    <row r="211" spans="1:4" x14ac:dyDescent="0.25">
      <c r="A211" s="76" t="str">
        <f>IF('Kunden Eingang'!B211&gt;0,'Kunden Eingang'!C211,"")</f>
        <v>Pries Metall und Glasbau AG</v>
      </c>
      <c r="B211" s="76">
        <f>IF('Kunden Eingang'!B211&gt;0,'Kunden Eingang'!B211,"")</f>
        <v>10227</v>
      </c>
      <c r="C211" s="76" t="str">
        <f>IF('Kunden Eingang'!B211&gt;0,VLOOKUP('Kunden Eingang'!A211,Kunden!$H$1:$I$5,2,FALSE),"")</f>
        <v>DE</v>
      </c>
      <c r="D211" s="76" t="str">
        <f>IF('Kunden Eingang'!B211&gt;0,VLOOKUP(C211,ID!$L$1:$M$5,2,FALSE),"")</f>
        <v>Glas-Etikette</v>
      </c>
    </row>
    <row r="212" spans="1:4" x14ac:dyDescent="0.25">
      <c r="A212" s="76" t="str">
        <f>IF('Kunden Eingang'!B212&gt;0,'Kunden Eingang'!C212,"")</f>
        <v>Peter Kern</v>
      </c>
      <c r="B212" s="76">
        <f>IF('Kunden Eingang'!B212&gt;0,'Kunden Eingang'!B212,"")</f>
        <v>10228</v>
      </c>
      <c r="C212" s="76" t="str">
        <f>IF('Kunden Eingang'!B212&gt;0,VLOOKUP('Kunden Eingang'!A212,Kunden!$H$1:$I$5,2,FALSE),"")</f>
        <v>DE</v>
      </c>
      <c r="D212" s="76" t="str">
        <f>IF('Kunden Eingang'!B212&gt;0,VLOOKUP(C212,ID!$L$1:$M$5,2,FALSE),"")</f>
        <v>Glas-Etikette</v>
      </c>
    </row>
    <row r="213" spans="1:4" x14ac:dyDescent="0.25">
      <c r="A213" s="76" t="str">
        <f>IF('Kunden Eingang'!B213&gt;0,'Kunden Eingang'!C213,"")</f>
        <v>Glas Reinhard AG</v>
      </c>
      <c r="B213" s="76">
        <f>IF('Kunden Eingang'!B213&gt;0,'Kunden Eingang'!B213,"")</f>
        <v>10229</v>
      </c>
      <c r="C213" s="76" t="str">
        <f>IF('Kunden Eingang'!B213&gt;0,VLOOKUP('Kunden Eingang'!A213,Kunden!$H$1:$I$5,2,FALSE),"")</f>
        <v>DE</v>
      </c>
      <c r="D213" s="76" t="str">
        <f>IF('Kunden Eingang'!B213&gt;0,VLOOKUP(C213,ID!$L$1:$M$5,2,FALSE),"")</f>
        <v>Glas-Etikette</v>
      </c>
    </row>
    <row r="214" spans="1:4" x14ac:dyDescent="0.25">
      <c r="A214" s="76" t="str">
        <f>IF('Kunden Eingang'!B214&gt;0,'Kunden Eingang'!C214,"")</f>
        <v>Trachsel Th. Holzbau GmbH</v>
      </c>
      <c r="B214" s="76">
        <f>IF('Kunden Eingang'!B214&gt;0,'Kunden Eingang'!B214,"")</f>
        <v>10230</v>
      </c>
      <c r="C214" s="76" t="str">
        <f>IF('Kunden Eingang'!B214&gt;0,VLOOKUP('Kunden Eingang'!A214,Kunden!$H$1:$I$5,2,FALSE),"")</f>
        <v>DE</v>
      </c>
      <c r="D214" s="76" t="str">
        <f>IF('Kunden Eingang'!B214&gt;0,VLOOKUP(C214,ID!$L$1:$M$5,2,FALSE),"")</f>
        <v>Glas-Etikette</v>
      </c>
    </row>
    <row r="215" spans="1:4" x14ac:dyDescent="0.25">
      <c r="A215" s="76" t="str">
        <f>IF('Kunden Eingang'!B215&gt;0,'Kunden Eingang'!C215,"")</f>
        <v>GALVOLUX SA</v>
      </c>
      <c r="B215" s="76">
        <f>IF('Kunden Eingang'!B215&gt;0,'Kunden Eingang'!B215,"")</f>
        <v>10231</v>
      </c>
      <c r="C215" s="76" t="str">
        <f>IF('Kunden Eingang'!B215&gt;0,VLOOKUP('Kunden Eingang'!A215,Kunden!$H$1:$I$5,2,FALSE),"")</f>
        <v>DE</v>
      </c>
      <c r="D215" s="76" t="str">
        <f>IF('Kunden Eingang'!B215&gt;0,VLOOKUP(C215,ID!$L$1:$M$5,2,FALSE),"")</f>
        <v>Glas-Etikette</v>
      </c>
    </row>
    <row r="216" spans="1:4" x14ac:dyDescent="0.25">
      <c r="A216" s="76" t="str">
        <f>IF('Kunden Eingang'!B216&gt;0,'Kunden Eingang'!C216,"")</f>
        <v>Glas Trösch AG Isolierglas</v>
      </c>
      <c r="B216" s="76">
        <f>IF('Kunden Eingang'!B216&gt;0,'Kunden Eingang'!B216,"")</f>
        <v>10232</v>
      </c>
      <c r="C216" s="76" t="str">
        <f>IF('Kunden Eingang'!B216&gt;0,VLOOKUP('Kunden Eingang'!A216,Kunden!$H$1:$I$5,2,FALSE),"")</f>
        <v>DE</v>
      </c>
      <c r="D216" s="76" t="str">
        <f>IF('Kunden Eingang'!B216&gt;0,VLOOKUP(C216,ID!$L$1:$M$5,2,FALSE),"")</f>
        <v>Glas-Etikette</v>
      </c>
    </row>
    <row r="217" spans="1:4" x14ac:dyDescent="0.25">
      <c r="A217" s="76" t="str">
        <f>IF('Kunden Eingang'!B217&gt;0,'Kunden Eingang'!C217,"")</f>
        <v>Heidenbauer &amp; Blaha Ges.m.b.H.</v>
      </c>
      <c r="B217" s="76">
        <f>IF('Kunden Eingang'!B217&gt;0,'Kunden Eingang'!B217,"")</f>
        <v>10233</v>
      </c>
      <c r="C217" s="76" t="str">
        <f>IF('Kunden Eingang'!B217&gt;0,VLOOKUP('Kunden Eingang'!A217,Kunden!$H$1:$I$5,2,FALSE),"")</f>
        <v>DE</v>
      </c>
      <c r="D217" s="76" t="str">
        <f>IF('Kunden Eingang'!B217&gt;0,VLOOKUP(C217,ID!$L$1:$M$5,2,FALSE),"")</f>
        <v>Glas-Etikette</v>
      </c>
    </row>
    <row r="218" spans="1:4" x14ac:dyDescent="0.25">
      <c r="A218" s="76" t="str">
        <f>IF('Kunden Eingang'!B218&gt;0,'Kunden Eingang'!C218,"")</f>
        <v>von Niederhäusern AG Metall- und Stahlbau</v>
      </c>
      <c r="B218" s="76">
        <f>IF('Kunden Eingang'!B218&gt;0,'Kunden Eingang'!B218,"")</f>
        <v>10234</v>
      </c>
      <c r="C218" s="76" t="str">
        <f>IF('Kunden Eingang'!B218&gt;0,VLOOKUP('Kunden Eingang'!A218,Kunden!$H$1:$I$5,2,FALSE),"")</f>
        <v>DE</v>
      </c>
      <c r="D218" s="76" t="str">
        <f>IF('Kunden Eingang'!B218&gt;0,VLOOKUP(C218,ID!$L$1:$M$5,2,FALSE),"")</f>
        <v>Glas-Etikette</v>
      </c>
    </row>
    <row r="219" spans="1:4" x14ac:dyDescent="0.25">
      <c r="A219" s="76" t="str">
        <f>IF('Kunden Eingang'!B219&gt;0,'Kunden Eingang'!C219,"")</f>
        <v>Glas Trösch AG Malans</v>
      </c>
      <c r="B219" s="76">
        <f>IF('Kunden Eingang'!B219&gt;0,'Kunden Eingang'!B219,"")</f>
        <v>10235</v>
      </c>
      <c r="C219" s="76" t="str">
        <f>IF('Kunden Eingang'!B219&gt;0,VLOOKUP('Kunden Eingang'!A219,Kunden!$H$1:$I$5,2,FALSE),"")</f>
        <v>DE</v>
      </c>
      <c r="D219" s="76" t="str">
        <f>IF('Kunden Eingang'!B219&gt;0,VLOOKUP(C219,ID!$L$1:$M$5,2,FALSE),"")</f>
        <v>Glas-Etikette</v>
      </c>
    </row>
    <row r="220" spans="1:4" x14ac:dyDescent="0.25">
      <c r="A220" s="76" t="str">
        <f>IF('Kunden Eingang'!B220&gt;0,'Kunden Eingang'!C220,"")</f>
        <v>Glas Trösch AG</v>
      </c>
      <c r="B220" s="76">
        <f>IF('Kunden Eingang'!B220&gt;0,'Kunden Eingang'!B220,"")</f>
        <v>10236</v>
      </c>
      <c r="C220" s="76" t="str">
        <f>IF('Kunden Eingang'!B220&gt;0,VLOOKUP('Kunden Eingang'!A220,Kunden!$H$1:$I$5,2,FALSE),"")</f>
        <v>DE</v>
      </c>
      <c r="D220" s="76" t="str">
        <f>IF('Kunden Eingang'!B220&gt;0,VLOOKUP(C220,ID!$L$1:$M$5,2,FALSE),"")</f>
        <v>Glas-Etikette</v>
      </c>
    </row>
    <row r="221" spans="1:4" x14ac:dyDescent="0.25">
      <c r="A221" s="76" t="str">
        <f>IF('Kunden Eingang'!B221&gt;0,'Kunden Eingang'!C221,"")</f>
        <v>Inova Metall AG</v>
      </c>
      <c r="B221" s="76">
        <f>IF('Kunden Eingang'!B221&gt;0,'Kunden Eingang'!B221,"")</f>
        <v>10237</v>
      </c>
      <c r="C221" s="76" t="str">
        <f>IF('Kunden Eingang'!B221&gt;0,VLOOKUP('Kunden Eingang'!A221,Kunden!$H$1:$I$5,2,FALSE),"")</f>
        <v>DE</v>
      </c>
      <c r="D221" s="76" t="str">
        <f>IF('Kunden Eingang'!B221&gt;0,VLOOKUP(C221,ID!$L$1:$M$5,2,FALSE),"")</f>
        <v>Glas-Etikette</v>
      </c>
    </row>
    <row r="222" spans="1:4" x14ac:dyDescent="0.25">
      <c r="A222" s="76" t="str">
        <f>IF('Kunden Eingang'!B222&gt;0,'Kunden Eingang'!C222,"")</f>
        <v>LIDO-F&amp;B SA</v>
      </c>
      <c r="B222" s="76">
        <f>IF('Kunden Eingang'!B222&gt;0,'Kunden Eingang'!B222,"")</f>
        <v>10238</v>
      </c>
      <c r="C222" s="76" t="str">
        <f>IF('Kunden Eingang'!B222&gt;0,VLOOKUP('Kunden Eingang'!A222,Kunden!$H$1:$I$5,2,FALSE),"")</f>
        <v>DE</v>
      </c>
      <c r="D222" s="76" t="str">
        <f>IF('Kunden Eingang'!B222&gt;0,VLOOKUP(C222,ID!$L$1:$M$5,2,FALSE),"")</f>
        <v>Glas-Etikette</v>
      </c>
    </row>
    <row r="223" spans="1:4" x14ac:dyDescent="0.25">
      <c r="A223" s="76" t="str">
        <f>IF('Kunden Eingang'!B223&gt;0,'Kunden Eingang'!C223,"")</f>
        <v>RYTZ  AG</v>
      </c>
      <c r="B223" s="76">
        <f>IF('Kunden Eingang'!B223&gt;0,'Kunden Eingang'!B223,"")</f>
        <v>10240</v>
      </c>
      <c r="C223" s="76" t="str">
        <f>IF('Kunden Eingang'!B223&gt;0,VLOOKUP('Kunden Eingang'!A223,Kunden!$H$1:$I$5,2,FALSE),"")</f>
        <v>DE</v>
      </c>
      <c r="D223" s="76" t="str">
        <f>IF('Kunden Eingang'!B223&gt;0,VLOOKUP(C223,ID!$L$1:$M$5,2,FALSE),"")</f>
        <v>Glas-Etikette</v>
      </c>
    </row>
    <row r="224" spans="1:4" x14ac:dyDescent="0.25">
      <c r="A224" s="76" t="str">
        <f>IF('Kunden Eingang'!B224&gt;0,'Kunden Eingang'!C224,"")</f>
        <v>Baumgartner Schreinerei AG</v>
      </c>
      <c r="B224" s="76">
        <f>IF('Kunden Eingang'!B224&gt;0,'Kunden Eingang'!B224,"")</f>
        <v>10241</v>
      </c>
      <c r="C224" s="76" t="str">
        <f>IF('Kunden Eingang'!B224&gt;0,VLOOKUP('Kunden Eingang'!A224,Kunden!$H$1:$I$5,2,FALSE),"")</f>
        <v>DE</v>
      </c>
      <c r="D224" s="76" t="str">
        <f>IF('Kunden Eingang'!B224&gt;0,VLOOKUP(C224,ID!$L$1:$M$5,2,FALSE),"")</f>
        <v>Glas-Etikette</v>
      </c>
    </row>
    <row r="225" spans="1:4" x14ac:dyDescent="0.25">
      <c r="A225" s="76" t="str">
        <f>IF('Kunden Eingang'!B225&gt;0,'Kunden Eingang'!C225,"")</f>
        <v>Baumann + Eggimann AG</v>
      </c>
      <c r="B225" s="76">
        <f>IF('Kunden Eingang'!B225&gt;0,'Kunden Eingang'!B225,"")</f>
        <v>10242</v>
      </c>
      <c r="C225" s="76" t="str">
        <f>IF('Kunden Eingang'!B225&gt;0,VLOOKUP('Kunden Eingang'!A225,Kunden!$H$1:$I$5,2,FALSE),"")</f>
        <v>DE</v>
      </c>
      <c r="D225" s="76" t="str">
        <f>IF('Kunden Eingang'!B225&gt;0,VLOOKUP(C225,ID!$L$1:$M$5,2,FALSE),"")</f>
        <v>Glas-Etikette</v>
      </c>
    </row>
    <row r="226" spans="1:4" x14ac:dyDescent="0.25">
      <c r="A226" s="76" t="str">
        <f>IF('Kunden Eingang'!B226&gt;0,'Kunden Eingang'!C226,"")</f>
        <v>Bähler Metallbau AG</v>
      </c>
      <c r="B226" s="76">
        <f>IF('Kunden Eingang'!B226&gt;0,'Kunden Eingang'!B226,"")</f>
        <v>10243</v>
      </c>
      <c r="C226" s="76" t="str">
        <f>IF('Kunden Eingang'!B226&gt;0,VLOOKUP('Kunden Eingang'!A226,Kunden!$H$1:$I$5,2,FALSE),"")</f>
        <v>DE</v>
      </c>
      <c r="D226" s="76" t="str">
        <f>IF('Kunden Eingang'!B226&gt;0,VLOOKUP(C226,ID!$L$1:$M$5,2,FALSE),"")</f>
        <v>Glas-Etikette</v>
      </c>
    </row>
    <row r="227" spans="1:4" x14ac:dyDescent="0.25">
      <c r="A227" s="76" t="str">
        <f>IF('Kunden Eingang'!B227&gt;0,'Kunden Eingang'!C227,"")</f>
        <v>Tuchschmid AG</v>
      </c>
      <c r="B227" s="76">
        <f>IF('Kunden Eingang'!B227&gt;0,'Kunden Eingang'!B227,"")</f>
        <v>10244</v>
      </c>
      <c r="C227" s="76" t="str">
        <f>IF('Kunden Eingang'!B227&gt;0,VLOOKUP('Kunden Eingang'!A227,Kunden!$H$1:$I$5,2,FALSE),"")</f>
        <v>DE</v>
      </c>
      <c r="D227" s="76" t="str">
        <f>IF('Kunden Eingang'!B227&gt;0,VLOOKUP(C227,ID!$L$1:$M$5,2,FALSE),"")</f>
        <v>Glas-Etikette</v>
      </c>
    </row>
    <row r="228" spans="1:4" x14ac:dyDescent="0.25">
      <c r="A228" s="76" t="str">
        <f>IF('Kunden Eingang'!B228&gt;0,'Kunden Eingang'!C228,"")</f>
        <v>Locher s.r.l.</v>
      </c>
      <c r="B228" s="76">
        <f>IF('Kunden Eingang'!B228&gt;0,'Kunden Eingang'!B228,"")</f>
        <v>10245</v>
      </c>
      <c r="C228" s="76" t="str">
        <f>IF('Kunden Eingang'!B228&gt;0,VLOOKUP('Kunden Eingang'!A228,Kunden!$H$1:$I$5,2,FALSE),"")</f>
        <v>DE</v>
      </c>
      <c r="D228" s="76" t="str">
        <f>IF('Kunden Eingang'!B228&gt;0,VLOOKUP(C228,ID!$L$1:$M$5,2,FALSE),"")</f>
        <v>Glas-Etikette</v>
      </c>
    </row>
    <row r="229" spans="1:4" x14ac:dyDescent="0.25">
      <c r="A229" s="76" t="str">
        <f>IF('Kunden Eingang'!B229&gt;0,'Kunden Eingang'!C229,"")</f>
        <v>Märki AG Innenausbau</v>
      </c>
      <c r="B229" s="76">
        <f>IF('Kunden Eingang'!B229&gt;0,'Kunden Eingang'!B229,"")</f>
        <v>10246</v>
      </c>
      <c r="C229" s="76" t="str">
        <f>IF('Kunden Eingang'!B229&gt;0,VLOOKUP('Kunden Eingang'!A229,Kunden!$H$1:$I$5,2,FALSE),"")</f>
        <v>DE</v>
      </c>
      <c r="D229" s="76" t="str">
        <f>IF('Kunden Eingang'!B229&gt;0,VLOOKUP(C229,ID!$L$1:$M$5,2,FALSE),"")</f>
        <v>Glas-Etikette</v>
      </c>
    </row>
    <row r="230" spans="1:4" x14ac:dyDescent="0.25">
      <c r="A230" s="76" t="str">
        <f>IF('Kunden Eingang'!B230&gt;0,'Kunden Eingang'!C230,"")</f>
        <v>SWM Metallbautechnik AG</v>
      </c>
      <c r="B230" s="76">
        <f>IF('Kunden Eingang'!B230&gt;0,'Kunden Eingang'!B230,"")</f>
        <v>10247</v>
      </c>
      <c r="C230" s="76" t="str">
        <f>IF('Kunden Eingang'!B230&gt;0,VLOOKUP('Kunden Eingang'!A230,Kunden!$H$1:$I$5,2,FALSE),"")</f>
        <v>DE</v>
      </c>
      <c r="D230" s="76" t="str">
        <f>IF('Kunden Eingang'!B230&gt;0,VLOOKUP(C230,ID!$L$1:$M$5,2,FALSE),"")</f>
        <v>Glas-Etikette</v>
      </c>
    </row>
    <row r="231" spans="1:4" x14ac:dyDescent="0.25">
      <c r="A231" s="76" t="str">
        <f>IF('Kunden Eingang'!B231&gt;0,'Kunden Eingang'!C231,"")</f>
        <v>meier türen und möbel ag</v>
      </c>
      <c r="B231" s="76">
        <f>IF('Kunden Eingang'!B231&gt;0,'Kunden Eingang'!B231,"")</f>
        <v>10248</v>
      </c>
      <c r="C231" s="76" t="str">
        <f>IF('Kunden Eingang'!B231&gt;0,VLOOKUP('Kunden Eingang'!A231,Kunden!$H$1:$I$5,2,FALSE),"")</f>
        <v>DE</v>
      </c>
      <c r="D231" s="76" t="str">
        <f>IF('Kunden Eingang'!B231&gt;0,VLOOKUP(C231,ID!$L$1:$M$5,2,FALSE),"")</f>
        <v>Glas-Etikette</v>
      </c>
    </row>
    <row r="232" spans="1:4" x14ac:dyDescent="0.25">
      <c r="A232" s="76" t="str">
        <f>IF('Kunden Eingang'!B232&gt;0,'Kunden Eingang'!C232,"")</f>
        <v>Hive Labs GmbH</v>
      </c>
      <c r="B232" s="76">
        <f>IF('Kunden Eingang'!B232&gt;0,'Kunden Eingang'!B232,"")</f>
        <v>10249</v>
      </c>
      <c r="C232" s="76" t="str">
        <f>IF('Kunden Eingang'!B232&gt;0,VLOOKUP('Kunden Eingang'!A232,Kunden!$H$1:$I$5,2,FALSE),"")</f>
        <v>DE</v>
      </c>
      <c r="D232" s="76" t="str">
        <f>IF('Kunden Eingang'!B232&gt;0,VLOOKUP(C232,ID!$L$1:$M$5,2,FALSE),"")</f>
        <v>Glas-Etikette</v>
      </c>
    </row>
    <row r="233" spans="1:4" x14ac:dyDescent="0.25">
      <c r="A233" s="76" t="str">
        <f>IF('Kunden Eingang'!B233&gt;0,'Kunden Eingang'!C233,"")</f>
        <v>Christoph Ziturri &amp; Co. ohg</v>
      </c>
      <c r="B233" s="76">
        <f>IF('Kunden Eingang'!B233&gt;0,'Kunden Eingang'!B233,"")</f>
        <v>10250</v>
      </c>
      <c r="C233" s="76" t="str">
        <f>IF('Kunden Eingang'!B233&gt;0,VLOOKUP('Kunden Eingang'!A233,Kunden!$H$1:$I$5,2,FALSE),"")</f>
        <v>DE</v>
      </c>
      <c r="D233" s="76" t="str">
        <f>IF('Kunden Eingang'!B233&gt;0,VLOOKUP(C233,ID!$L$1:$M$5,2,FALSE),"")</f>
        <v>Glas-Etikette</v>
      </c>
    </row>
    <row r="234" spans="1:4" x14ac:dyDescent="0.25">
      <c r="A234" s="76" t="str">
        <f>IF('Kunden Eingang'!B234&gt;0,'Kunden Eingang'!C234,"")</f>
        <v>Bleisch Schreinerei AG</v>
      </c>
      <c r="B234" s="76">
        <f>IF('Kunden Eingang'!B234&gt;0,'Kunden Eingang'!B234,"")</f>
        <v>10251</v>
      </c>
      <c r="C234" s="76" t="str">
        <f>IF('Kunden Eingang'!B234&gt;0,VLOOKUP('Kunden Eingang'!A234,Kunden!$H$1:$I$5,2,FALSE),"")</f>
        <v>DE</v>
      </c>
      <c r="D234" s="76" t="str">
        <f>IF('Kunden Eingang'!B234&gt;0,VLOOKUP(C234,ID!$L$1:$M$5,2,FALSE),"")</f>
        <v>Glas-Etikette</v>
      </c>
    </row>
    <row r="235" spans="1:4" x14ac:dyDescent="0.25">
      <c r="A235" s="76" t="str">
        <f>IF('Kunden Eingang'!B235&gt;0,'Kunden Eingang'!C235,"")</f>
        <v>HOFER AG</v>
      </c>
      <c r="B235" s="76">
        <f>IF('Kunden Eingang'!B235&gt;0,'Kunden Eingang'!B235,"")</f>
        <v>10252</v>
      </c>
      <c r="C235" s="76" t="str">
        <f>IF('Kunden Eingang'!B235&gt;0,VLOOKUP('Kunden Eingang'!A235,Kunden!$H$1:$I$5,2,FALSE),"")</f>
        <v>DE</v>
      </c>
      <c r="D235" s="76" t="str">
        <f>IF('Kunden Eingang'!B235&gt;0,VLOOKUP(C235,ID!$L$1:$M$5,2,FALSE),"")</f>
        <v>Glas-Etikette</v>
      </c>
    </row>
    <row r="236" spans="1:4" x14ac:dyDescent="0.25">
      <c r="A236" s="76" t="str">
        <f>IF('Kunden Eingang'!B236&gt;0,'Kunden Eingang'!C236,"")</f>
        <v>Röthlisberger AG</v>
      </c>
      <c r="B236" s="76">
        <f>IF('Kunden Eingang'!B236&gt;0,'Kunden Eingang'!B236,"")</f>
        <v>10253</v>
      </c>
      <c r="C236" s="76" t="str">
        <f>IF('Kunden Eingang'!B236&gt;0,VLOOKUP('Kunden Eingang'!A236,Kunden!$H$1:$I$5,2,FALSE),"")</f>
        <v>DE</v>
      </c>
      <c r="D236" s="76" t="str">
        <f>IF('Kunden Eingang'!B236&gt;0,VLOOKUP(C236,ID!$L$1:$M$5,2,FALSE),"")</f>
        <v>Glas-Etikette</v>
      </c>
    </row>
    <row r="237" spans="1:4" x14ac:dyDescent="0.25">
      <c r="A237" s="76" t="str">
        <f>IF('Kunden Eingang'!B237&gt;0,'Kunden Eingang'!C237,"")</f>
        <v>TM Schreinerei AG</v>
      </c>
      <c r="B237" s="76">
        <f>IF('Kunden Eingang'!B237&gt;0,'Kunden Eingang'!B237,"")</f>
        <v>10254</v>
      </c>
      <c r="C237" s="76" t="str">
        <f>IF('Kunden Eingang'!B237&gt;0,VLOOKUP('Kunden Eingang'!A237,Kunden!$H$1:$I$5,2,FALSE),"")</f>
        <v>DE</v>
      </c>
      <c r="D237" s="76" t="str">
        <f>IF('Kunden Eingang'!B237&gt;0,VLOOKUP(C237,ID!$L$1:$M$5,2,FALSE),"")</f>
        <v>Glas-Etikette</v>
      </c>
    </row>
    <row r="238" spans="1:4" x14ac:dyDescent="0.25">
      <c r="A238" s="76" t="str">
        <f>IF('Kunden Eingang'!B238&gt;0,'Kunden Eingang'!C238,"")</f>
        <v>Bloch Glas GmbH</v>
      </c>
      <c r="B238" s="76">
        <f>IF('Kunden Eingang'!B238&gt;0,'Kunden Eingang'!B238,"")</f>
        <v>10255</v>
      </c>
      <c r="C238" s="76" t="str">
        <f>IF('Kunden Eingang'!B238&gt;0,VLOOKUP('Kunden Eingang'!A238,Kunden!$H$1:$I$5,2,FALSE),"")</f>
        <v>DE</v>
      </c>
      <c r="D238" s="76" t="str">
        <f>IF('Kunden Eingang'!B238&gt;0,VLOOKUP(C238,ID!$L$1:$M$5,2,FALSE),"")</f>
        <v>Glas-Etikette</v>
      </c>
    </row>
    <row r="239" spans="1:4" x14ac:dyDescent="0.25">
      <c r="A239" s="76" t="str">
        <f>IF('Kunden Eingang'!B239&gt;0,'Kunden Eingang'!C239,"")</f>
        <v>Gaeng Metallbau AG</v>
      </c>
      <c r="B239" s="76">
        <f>IF('Kunden Eingang'!B239&gt;0,'Kunden Eingang'!B239,"")</f>
        <v>10256</v>
      </c>
      <c r="C239" s="76" t="str">
        <f>IF('Kunden Eingang'!B239&gt;0,VLOOKUP('Kunden Eingang'!A239,Kunden!$H$1:$I$5,2,FALSE),"")</f>
        <v>DE</v>
      </c>
      <c r="D239" s="76" t="str">
        <f>IF('Kunden Eingang'!B239&gt;0,VLOOKUP(C239,ID!$L$1:$M$5,2,FALSE),"")</f>
        <v>Glas-Etikette</v>
      </c>
    </row>
    <row r="240" spans="1:4" x14ac:dyDescent="0.25">
      <c r="A240" s="76" t="str">
        <f>IF('Kunden Eingang'!B240&gt;0,'Kunden Eingang'!C240,"")</f>
        <v>TÜRENMEIER GmbH</v>
      </c>
      <c r="B240" s="76">
        <f>IF('Kunden Eingang'!B240&gt;0,'Kunden Eingang'!B240,"")</f>
        <v>10257</v>
      </c>
      <c r="C240" s="76" t="str">
        <f>IF('Kunden Eingang'!B240&gt;0,VLOOKUP('Kunden Eingang'!A240,Kunden!$H$1:$I$5,2,FALSE),"")</f>
        <v>DE</v>
      </c>
      <c r="D240" s="76" t="str">
        <f>IF('Kunden Eingang'!B240&gt;0,VLOOKUP(C240,ID!$L$1:$M$5,2,FALSE),"")</f>
        <v>Glas-Etikette</v>
      </c>
    </row>
    <row r="241" spans="1:4" x14ac:dyDescent="0.25">
      <c r="A241" s="76" t="str">
        <f>IF('Kunden Eingang'!B241&gt;0,'Kunden Eingang'!C241,"")</f>
        <v>Peter Tschudin AG</v>
      </c>
      <c r="B241" s="76">
        <f>IF('Kunden Eingang'!B241&gt;0,'Kunden Eingang'!B241,"")</f>
        <v>10258</v>
      </c>
      <c r="C241" s="76" t="str">
        <f>IF('Kunden Eingang'!B241&gt;0,VLOOKUP('Kunden Eingang'!A241,Kunden!$H$1:$I$5,2,FALSE),"")</f>
        <v>DE</v>
      </c>
      <c r="D241" s="76" t="str">
        <f>IF('Kunden Eingang'!B241&gt;0,VLOOKUP(C241,ID!$L$1:$M$5,2,FALSE),"")</f>
        <v>Glas-Etikette</v>
      </c>
    </row>
    <row r="242" spans="1:4" x14ac:dyDescent="0.25">
      <c r="A242" s="76" t="str">
        <f>IF('Kunden Eingang'!B242&gt;0,'Kunden Eingang'!C242,"")</f>
        <v>Huber Metallbau AG</v>
      </c>
      <c r="B242" s="76">
        <f>IF('Kunden Eingang'!B242&gt;0,'Kunden Eingang'!B242,"")</f>
        <v>10259</v>
      </c>
      <c r="C242" s="76" t="str">
        <f>IF('Kunden Eingang'!B242&gt;0,VLOOKUP('Kunden Eingang'!A242,Kunden!$H$1:$I$5,2,FALSE),"")</f>
        <v>DE</v>
      </c>
      <c r="D242" s="76" t="str">
        <f>IF('Kunden Eingang'!B242&gt;0,VLOOKUP(C242,ID!$L$1:$M$5,2,FALSE),"")</f>
        <v>Glas-Etikette</v>
      </c>
    </row>
    <row r="243" spans="1:4" x14ac:dyDescent="0.25">
      <c r="A243" s="76" t="str">
        <f>IF('Kunden Eingang'!B243&gt;0,'Kunden Eingang'!C243,"")</f>
        <v>Häubi AG</v>
      </c>
      <c r="B243" s="76">
        <f>IF('Kunden Eingang'!B243&gt;0,'Kunden Eingang'!B243,"")</f>
        <v>10260</v>
      </c>
      <c r="C243" s="76" t="str">
        <f>IF('Kunden Eingang'!B243&gt;0,VLOOKUP('Kunden Eingang'!A243,Kunden!$H$1:$I$5,2,FALSE),"")</f>
        <v>DE</v>
      </c>
      <c r="D243" s="76" t="str">
        <f>IF('Kunden Eingang'!B243&gt;0,VLOOKUP(C243,ID!$L$1:$M$5,2,FALSE),"")</f>
        <v>Glas-Etikette</v>
      </c>
    </row>
    <row r="244" spans="1:4" x14ac:dyDescent="0.25">
      <c r="A244" s="76" t="str">
        <f>IF('Kunden Eingang'!B244&gt;0,'Kunden Eingang'!C244,"")</f>
        <v>Schäfer Schreiner AG</v>
      </c>
      <c r="B244" s="76">
        <f>IF('Kunden Eingang'!B244&gt;0,'Kunden Eingang'!B244,"")</f>
        <v>10261</v>
      </c>
      <c r="C244" s="76" t="str">
        <f>IF('Kunden Eingang'!B244&gt;0,VLOOKUP('Kunden Eingang'!A244,Kunden!$H$1:$I$5,2,FALSE),"")</f>
        <v>DE</v>
      </c>
      <c r="D244" s="76" t="str">
        <f>IF('Kunden Eingang'!B244&gt;0,VLOOKUP(C244,ID!$L$1:$M$5,2,FALSE),"")</f>
        <v>Glas-Etikette</v>
      </c>
    </row>
    <row r="245" spans="1:4" x14ac:dyDescent="0.25">
      <c r="A245" s="76" t="str">
        <f>IF('Kunden Eingang'!B245&gt;0,'Kunden Eingang'!C245,"")</f>
        <v>Schreinerei Duss AG</v>
      </c>
      <c r="B245" s="76">
        <f>IF('Kunden Eingang'!B245&gt;0,'Kunden Eingang'!B245,"")</f>
        <v>10262</v>
      </c>
      <c r="C245" s="76" t="str">
        <f>IF('Kunden Eingang'!B245&gt;0,VLOOKUP('Kunden Eingang'!A245,Kunden!$H$1:$I$5,2,FALSE),"")</f>
        <v>DE</v>
      </c>
      <c r="D245" s="76" t="str">
        <f>IF('Kunden Eingang'!B245&gt;0,VLOOKUP(C245,ID!$L$1:$M$5,2,FALSE),"")</f>
        <v>Glas-Etikette</v>
      </c>
    </row>
    <row r="246" spans="1:4" x14ac:dyDescent="0.25">
      <c r="A246" s="76" t="str">
        <f>IF('Kunden Eingang'!B246&gt;0,'Kunden Eingang'!C246,"")</f>
        <v>Stamm + Probst GmbH</v>
      </c>
      <c r="B246" s="76">
        <f>IF('Kunden Eingang'!B246&gt;0,'Kunden Eingang'!B246,"")</f>
        <v>10263</v>
      </c>
      <c r="C246" s="76" t="str">
        <f>IF('Kunden Eingang'!B246&gt;0,VLOOKUP('Kunden Eingang'!A246,Kunden!$H$1:$I$5,2,FALSE),"")</f>
        <v>DE</v>
      </c>
      <c r="D246" s="76" t="str">
        <f>IF('Kunden Eingang'!B246&gt;0,VLOOKUP(C246,ID!$L$1:$M$5,2,FALSE),"")</f>
        <v>Glas-Etikette</v>
      </c>
    </row>
    <row r="247" spans="1:4" x14ac:dyDescent="0.25">
      <c r="A247" s="76" t="str">
        <f>IF('Kunden Eingang'!B247&gt;0,'Kunden Eingang'!C247,"")</f>
        <v>GLB Seeland</v>
      </c>
      <c r="B247" s="76">
        <f>IF('Kunden Eingang'!B247&gt;0,'Kunden Eingang'!B247,"")</f>
        <v>10264</v>
      </c>
      <c r="C247" s="76" t="str">
        <f>IF('Kunden Eingang'!B247&gt;0,VLOOKUP('Kunden Eingang'!A247,Kunden!$H$1:$I$5,2,FALSE),"")</f>
        <v>DE</v>
      </c>
      <c r="D247" s="76" t="str">
        <f>IF('Kunden Eingang'!B247&gt;0,VLOOKUP(C247,ID!$L$1:$M$5,2,FALSE),"")</f>
        <v>Glas-Etikette</v>
      </c>
    </row>
    <row r="248" spans="1:4" x14ac:dyDescent="0.25">
      <c r="A248" s="76" t="str">
        <f>IF('Kunden Eingang'!B248&gt;0,'Kunden Eingang'!C248,"")</f>
        <v>Glas Trösch AG Isolier- und Sicherheitsglas</v>
      </c>
      <c r="B248" s="76">
        <f>IF('Kunden Eingang'!B248&gt;0,'Kunden Eingang'!B248,"")</f>
        <v>10265</v>
      </c>
      <c r="C248" s="76" t="str">
        <f>IF('Kunden Eingang'!B248&gt;0,VLOOKUP('Kunden Eingang'!A248,Kunden!$H$1:$I$5,2,FALSE),"")</f>
        <v>DE</v>
      </c>
      <c r="D248" s="76" t="str">
        <f>IF('Kunden Eingang'!B248&gt;0,VLOOKUP(C248,ID!$L$1:$M$5,2,FALSE),"")</f>
        <v>Glas-Etikette</v>
      </c>
    </row>
    <row r="249" spans="1:4" x14ac:dyDescent="0.25">
      <c r="A249" s="76" t="str">
        <f>IF('Kunden Eingang'!B249&gt;0,'Kunden Eingang'!C249,"")</f>
        <v>Idea Center AG</v>
      </c>
      <c r="B249" s="76">
        <f>IF('Kunden Eingang'!B249&gt;0,'Kunden Eingang'!B249,"")</f>
        <v>10266</v>
      </c>
      <c r="C249" s="76" t="str">
        <f>IF('Kunden Eingang'!B249&gt;0,VLOOKUP('Kunden Eingang'!A249,Kunden!$H$1:$I$5,2,FALSE),"")</f>
        <v>DE</v>
      </c>
      <c r="D249" s="76" t="str">
        <f>IF('Kunden Eingang'!B249&gt;0,VLOOKUP(C249,ID!$L$1:$M$5,2,FALSE),"")</f>
        <v>Glas-Etikette</v>
      </c>
    </row>
    <row r="250" spans="1:4" x14ac:dyDescent="0.25">
      <c r="A250" s="76" t="str">
        <f>IF('Kunden Eingang'!B250&gt;0,'Kunden Eingang'!C250,"")</f>
        <v xml:space="preserve">Tschaggelar Bau- </v>
      </c>
      <c r="B250" s="76">
        <f>IF('Kunden Eingang'!B250&gt;0,'Kunden Eingang'!B250,"")</f>
        <v>10267</v>
      </c>
      <c r="C250" s="76" t="str">
        <f>IF('Kunden Eingang'!B250&gt;0,VLOOKUP('Kunden Eingang'!A250,Kunden!$H$1:$I$5,2,FALSE),"")</f>
        <v>DE</v>
      </c>
      <c r="D250" s="76" t="str">
        <f>IF('Kunden Eingang'!B250&gt;0,VLOOKUP(C250,ID!$L$1:$M$5,2,FALSE),"")</f>
        <v>Glas-Etikette</v>
      </c>
    </row>
    <row r="251" spans="1:4" x14ac:dyDescent="0.25">
      <c r="A251" s="76" t="str">
        <f>IF('Kunden Eingang'!B251&gt;0,'Kunden Eingang'!C251,"")</f>
        <v>Müller Metallbautechnik AG</v>
      </c>
      <c r="B251" s="76">
        <f>IF('Kunden Eingang'!B251&gt;0,'Kunden Eingang'!B251,"")</f>
        <v>10269</v>
      </c>
      <c r="C251" s="76" t="str">
        <f>IF('Kunden Eingang'!B251&gt;0,VLOOKUP('Kunden Eingang'!A251,Kunden!$H$1:$I$5,2,FALSE),"")</f>
        <v>DE</v>
      </c>
      <c r="D251" s="76" t="str">
        <f>IF('Kunden Eingang'!B251&gt;0,VLOOKUP(C251,ID!$L$1:$M$5,2,FALSE),"")</f>
        <v>Glas-Etikette</v>
      </c>
    </row>
    <row r="252" spans="1:4" x14ac:dyDescent="0.25">
      <c r="A252" s="76" t="str">
        <f>IF('Kunden Eingang'!B252&gt;0,'Kunden Eingang'!C252,"")</f>
        <v>SAWO Sägesser Worb AG</v>
      </c>
      <c r="B252" s="76">
        <f>IF('Kunden Eingang'!B252&gt;0,'Kunden Eingang'!B252,"")</f>
        <v>10270</v>
      </c>
      <c r="C252" s="76" t="str">
        <f>IF('Kunden Eingang'!B252&gt;0,VLOOKUP('Kunden Eingang'!A252,Kunden!$H$1:$I$5,2,FALSE),"")</f>
        <v>DE</v>
      </c>
      <c r="D252" s="76" t="str">
        <f>IF('Kunden Eingang'!B252&gt;0,VLOOKUP(C252,ID!$L$1:$M$5,2,FALSE),"")</f>
        <v>Glas-Etikette</v>
      </c>
    </row>
    <row r="253" spans="1:4" x14ac:dyDescent="0.25">
      <c r="A253" s="76" t="str">
        <f>IF('Kunden Eingang'!B253&gt;0,'Kunden Eingang'!C253,"")</f>
        <v>Brassel Architekten GmbH</v>
      </c>
      <c r="B253" s="76">
        <f>IF('Kunden Eingang'!B253&gt;0,'Kunden Eingang'!B253,"")</f>
        <v>10271</v>
      </c>
      <c r="C253" s="76" t="str">
        <f>IF('Kunden Eingang'!B253&gt;0,VLOOKUP('Kunden Eingang'!A253,Kunden!$H$1:$I$5,2,FALSE),"")</f>
        <v>DE</v>
      </c>
      <c r="D253" s="76" t="str">
        <f>IF('Kunden Eingang'!B253&gt;0,VLOOKUP(C253,ID!$L$1:$M$5,2,FALSE),"")</f>
        <v>Glas-Etikette</v>
      </c>
    </row>
    <row r="254" spans="1:4" x14ac:dyDescent="0.25">
      <c r="A254" s="76" t="str">
        <f>IF('Kunden Eingang'!B254&gt;0,'Kunden Eingang'!C254,"")</f>
        <v>Tschannen Metallbautechnik AG</v>
      </c>
      <c r="B254" s="76">
        <f>IF('Kunden Eingang'!B254&gt;0,'Kunden Eingang'!B254,"")</f>
        <v>10272</v>
      </c>
      <c r="C254" s="76" t="str">
        <f>IF('Kunden Eingang'!B254&gt;0,VLOOKUP('Kunden Eingang'!A254,Kunden!$H$1:$I$5,2,FALSE),"")</f>
        <v>DE</v>
      </c>
      <c r="D254" s="76" t="str">
        <f>IF('Kunden Eingang'!B254&gt;0,VLOOKUP(C254,ID!$L$1:$M$5,2,FALSE),"")</f>
        <v>Glas-Etikette</v>
      </c>
    </row>
    <row r="255" spans="1:4" x14ac:dyDescent="0.25">
      <c r="A255" s="76" t="str">
        <f>IF('Kunden Eingang'!B255&gt;0,'Kunden Eingang'!C255,"")</f>
        <v>Passera Claudio</v>
      </c>
      <c r="B255" s="76">
        <f>IF('Kunden Eingang'!B255&gt;0,'Kunden Eingang'!B255,"")</f>
        <v>10273</v>
      </c>
      <c r="C255" s="76" t="str">
        <f>IF('Kunden Eingang'!B255&gt;0,VLOOKUP('Kunden Eingang'!A255,Kunden!$H$1:$I$5,2,FALSE),"")</f>
        <v>DE</v>
      </c>
      <c r="D255" s="76" t="str">
        <f>IF('Kunden Eingang'!B255&gt;0,VLOOKUP(C255,ID!$L$1:$M$5,2,FALSE),"")</f>
        <v>Glas-Etikette</v>
      </c>
    </row>
    <row r="256" spans="1:4" x14ac:dyDescent="0.25">
      <c r="A256" s="76" t="str">
        <f>IF('Kunden Eingang'!B256&gt;0,'Kunden Eingang'!C256,"")</f>
        <v>Jörg &amp; Co. Metallbau AG</v>
      </c>
      <c r="B256" s="76">
        <f>IF('Kunden Eingang'!B256&gt;0,'Kunden Eingang'!B256,"")</f>
        <v>10274</v>
      </c>
      <c r="C256" s="76" t="str">
        <f>IF('Kunden Eingang'!B256&gt;0,VLOOKUP('Kunden Eingang'!A256,Kunden!$H$1:$I$5,2,FALSE),"")</f>
        <v>DE</v>
      </c>
      <c r="D256" s="76" t="str">
        <f>IF('Kunden Eingang'!B256&gt;0,VLOOKUP(C256,ID!$L$1:$M$5,2,FALSE),"")</f>
        <v>Glas-Etikette</v>
      </c>
    </row>
    <row r="257" spans="1:4" x14ac:dyDescent="0.25">
      <c r="A257" s="76" t="str">
        <f>IF('Kunden Eingang'!B257&gt;0,'Kunden Eingang'!C257,"")</f>
        <v>Bau- &amp; Kunstglaserei Vogrin GmbH</v>
      </c>
      <c r="B257" s="76">
        <f>IF('Kunden Eingang'!B257&gt;0,'Kunden Eingang'!B257,"")</f>
        <v>10275</v>
      </c>
      <c r="C257" s="76" t="str">
        <f>IF('Kunden Eingang'!B257&gt;0,VLOOKUP('Kunden Eingang'!A257,Kunden!$H$1:$I$5,2,FALSE),"")</f>
        <v>DE</v>
      </c>
      <c r="D257" s="76" t="str">
        <f>IF('Kunden Eingang'!B257&gt;0,VLOOKUP(C257,ID!$L$1:$M$5,2,FALSE),"")</f>
        <v>Glas-Etikette</v>
      </c>
    </row>
    <row r="258" spans="1:4" x14ac:dyDescent="0.25">
      <c r="A258" s="76" t="str">
        <f>IF('Kunden Eingang'!B258&gt;0,'Kunden Eingang'!C258,"")</f>
        <v>Birrer Schreiner GmbH</v>
      </c>
      <c r="B258" s="76">
        <f>IF('Kunden Eingang'!B258&gt;0,'Kunden Eingang'!B258,"")</f>
        <v>10276</v>
      </c>
      <c r="C258" s="76" t="str">
        <f>IF('Kunden Eingang'!B258&gt;0,VLOOKUP('Kunden Eingang'!A258,Kunden!$H$1:$I$5,2,FALSE),"")</f>
        <v>DE</v>
      </c>
      <c r="D258" s="76" t="str">
        <f>IF('Kunden Eingang'!B258&gt;0,VLOOKUP(C258,ID!$L$1:$M$5,2,FALSE),"")</f>
        <v>Glas-Etikette</v>
      </c>
    </row>
    <row r="259" spans="1:4" x14ac:dyDescent="0.25">
      <c r="A259" s="76" t="str">
        <f>IF('Kunden Eingang'!B259&gt;0,'Kunden Eingang'!C259,"")</f>
        <v>Ernst Fink AG</v>
      </c>
      <c r="B259" s="76">
        <f>IF('Kunden Eingang'!B259&gt;0,'Kunden Eingang'!B259,"")</f>
        <v>10277</v>
      </c>
      <c r="C259" s="76" t="str">
        <f>IF('Kunden Eingang'!B259&gt;0,VLOOKUP('Kunden Eingang'!A259,Kunden!$H$1:$I$5,2,FALSE),"")</f>
        <v>DE</v>
      </c>
      <c r="D259" s="76" t="str">
        <f>IF('Kunden Eingang'!B259&gt;0,VLOOKUP(C259,ID!$L$1:$M$5,2,FALSE),"")</f>
        <v>Glas-Etikette</v>
      </c>
    </row>
    <row r="260" spans="1:4" x14ac:dyDescent="0.25">
      <c r="A260" s="76" t="str">
        <f>IF('Kunden Eingang'!B260&gt;0,'Kunden Eingang'!C260,"")</f>
        <v>Metallisten AG</v>
      </c>
      <c r="B260" s="76">
        <f>IF('Kunden Eingang'!B260&gt;0,'Kunden Eingang'!B260,"")</f>
        <v>10280</v>
      </c>
      <c r="C260" s="76" t="str">
        <f>IF('Kunden Eingang'!B260&gt;0,VLOOKUP('Kunden Eingang'!A260,Kunden!$H$1:$I$5,2,FALSE),"")</f>
        <v>DE</v>
      </c>
      <c r="D260" s="76" t="str">
        <f>IF('Kunden Eingang'!B260&gt;0,VLOOKUP(C260,ID!$L$1:$M$5,2,FALSE),"")</f>
        <v>Glas-Etikette</v>
      </c>
    </row>
    <row r="261" spans="1:4" x14ac:dyDescent="0.25">
      <c r="A261" s="76" t="str">
        <f>IF('Kunden Eingang'!B261&gt;0,'Kunden Eingang'!C261,"")</f>
        <v>Wittwer Söhne AG</v>
      </c>
      <c r="B261" s="76">
        <f>IF('Kunden Eingang'!B261&gt;0,'Kunden Eingang'!B261,"")</f>
        <v>10281</v>
      </c>
      <c r="C261" s="76" t="str">
        <f>IF('Kunden Eingang'!B261&gt;0,VLOOKUP('Kunden Eingang'!A261,Kunden!$H$1:$I$5,2,FALSE),"")</f>
        <v>DE</v>
      </c>
      <c r="D261" s="76" t="str">
        <f>IF('Kunden Eingang'!B261&gt;0,VLOOKUP(C261,ID!$L$1:$M$5,2,FALSE),"")</f>
        <v>Glas-Etikette</v>
      </c>
    </row>
    <row r="262" spans="1:4" x14ac:dyDescent="0.25">
      <c r="A262" s="76" t="str">
        <f>IF('Kunden Eingang'!B262&gt;0,'Kunden Eingang'!C262,"")</f>
        <v>Glastec Altishofen GmbH</v>
      </c>
      <c r="B262" s="76">
        <f>IF('Kunden Eingang'!B262&gt;0,'Kunden Eingang'!B262,"")</f>
        <v>10282</v>
      </c>
      <c r="C262" s="76" t="str">
        <f>IF('Kunden Eingang'!B262&gt;0,VLOOKUP('Kunden Eingang'!A262,Kunden!$H$1:$I$5,2,FALSE),"")</f>
        <v>DE</v>
      </c>
      <c r="D262" s="76" t="str">
        <f>IF('Kunden Eingang'!B262&gt;0,VLOOKUP(C262,ID!$L$1:$M$5,2,FALSE),"")</f>
        <v>Glas-Etikette</v>
      </c>
    </row>
    <row r="263" spans="1:4" x14ac:dyDescent="0.25">
      <c r="A263" s="76" t="str">
        <f>IF('Kunden Eingang'!B263&gt;0,'Kunden Eingang'!C263,"")</f>
        <v>Hugi Metall &amp; Design</v>
      </c>
      <c r="B263" s="76">
        <f>IF('Kunden Eingang'!B263&gt;0,'Kunden Eingang'!B263,"")</f>
        <v>10283</v>
      </c>
      <c r="C263" s="76" t="str">
        <f>IF('Kunden Eingang'!B263&gt;0,VLOOKUP('Kunden Eingang'!A263,Kunden!$H$1:$I$5,2,FALSE),"")</f>
        <v>DE</v>
      </c>
      <c r="D263" s="76" t="str">
        <f>IF('Kunden Eingang'!B263&gt;0,VLOOKUP(C263,ID!$L$1:$M$5,2,FALSE),"")</f>
        <v>Glas-Etikette</v>
      </c>
    </row>
    <row r="264" spans="1:4" x14ac:dyDescent="0.25">
      <c r="A264" s="76" t="str">
        <f>IF('Kunden Eingang'!B264&gt;0,'Kunden Eingang'!C264,"")</f>
        <v>Glas Scherz AG</v>
      </c>
      <c r="B264" s="76">
        <f>IF('Kunden Eingang'!B264&gt;0,'Kunden Eingang'!B264,"")</f>
        <v>10284</v>
      </c>
      <c r="C264" s="76" t="str">
        <f>IF('Kunden Eingang'!B264&gt;0,VLOOKUP('Kunden Eingang'!A264,Kunden!$H$1:$I$5,2,FALSE),"")</f>
        <v>DE</v>
      </c>
      <c r="D264" s="76" t="str">
        <f>IF('Kunden Eingang'!B264&gt;0,VLOOKUP(C264,ID!$L$1:$M$5,2,FALSE),"")</f>
        <v>Glas-Etikette</v>
      </c>
    </row>
    <row r="265" spans="1:4" x14ac:dyDescent="0.25">
      <c r="A265" s="76" t="str">
        <f>IF('Kunden Eingang'!B265&gt;0,'Kunden Eingang'!C265,"")</f>
        <v>AGROplanungen GmbH</v>
      </c>
      <c r="B265" s="76">
        <f>IF('Kunden Eingang'!B265&gt;0,'Kunden Eingang'!B265,"")</f>
        <v>10285</v>
      </c>
      <c r="C265" s="76" t="str">
        <f>IF('Kunden Eingang'!B265&gt;0,VLOOKUP('Kunden Eingang'!A265,Kunden!$H$1:$I$5,2,FALSE),"")</f>
        <v>DE</v>
      </c>
      <c r="D265" s="76" t="str">
        <f>IF('Kunden Eingang'!B265&gt;0,VLOOKUP(C265,ID!$L$1:$M$5,2,FALSE),"")</f>
        <v>Glas-Etikette</v>
      </c>
    </row>
    <row r="266" spans="1:4" x14ac:dyDescent="0.25">
      <c r="A266" s="76" t="str">
        <f>IF('Kunden Eingang'!B266&gt;0,'Kunden Eingang'!C266,"")</f>
        <v>Hofmann &amp; Weibel Metallbau AG</v>
      </c>
      <c r="B266" s="76">
        <f>IF('Kunden Eingang'!B266&gt;0,'Kunden Eingang'!B266,"")</f>
        <v>10286</v>
      </c>
      <c r="C266" s="76" t="str">
        <f>IF('Kunden Eingang'!B266&gt;0,VLOOKUP('Kunden Eingang'!A266,Kunden!$H$1:$I$5,2,FALSE),"")</f>
        <v>DE</v>
      </c>
      <c r="D266" s="76" t="str">
        <f>IF('Kunden Eingang'!B266&gt;0,VLOOKUP(C266,ID!$L$1:$M$5,2,FALSE),"")</f>
        <v>Glas-Etikette</v>
      </c>
    </row>
    <row r="267" spans="1:4" x14ac:dyDescent="0.25">
      <c r="A267" s="76" t="str">
        <f>IF('Kunden Eingang'!B267&gt;0,'Kunden Eingang'!C267,"")</f>
        <v>Léman Métal Sàrl</v>
      </c>
      <c r="B267" s="76">
        <f>IF('Kunden Eingang'!B267&gt;0,'Kunden Eingang'!B267,"")</f>
        <v>10287</v>
      </c>
      <c r="C267" s="76" t="str">
        <f>IF('Kunden Eingang'!B267&gt;0,VLOOKUP('Kunden Eingang'!A267,Kunden!$H$1:$I$5,2,FALSE),"")</f>
        <v>FR</v>
      </c>
      <c r="D267" s="76" t="str">
        <f>IF('Kunden Eingang'!B267&gt;0,VLOOKUP(C267,ID!$L$1:$M$5,2,FALSE),"")</f>
        <v>Glas-Etikette FR</v>
      </c>
    </row>
    <row r="268" spans="1:4" x14ac:dyDescent="0.25">
      <c r="A268" s="76" t="str">
        <f>IF('Kunden Eingang'!B268&gt;0,'Kunden Eingang'!C268,"")</f>
        <v>Belma Metallbau AG</v>
      </c>
      <c r="B268" s="76">
        <f>IF('Kunden Eingang'!B268&gt;0,'Kunden Eingang'!B268,"")</f>
        <v>10288</v>
      </c>
      <c r="C268" s="76" t="str">
        <f>IF('Kunden Eingang'!B268&gt;0,VLOOKUP('Kunden Eingang'!A268,Kunden!$H$1:$I$5,2,FALSE),"")</f>
        <v>DE</v>
      </c>
      <c r="D268" s="76" t="str">
        <f>IF('Kunden Eingang'!B268&gt;0,VLOOKUP(C268,ID!$L$1:$M$5,2,FALSE),"")</f>
        <v>Glas-Etikette</v>
      </c>
    </row>
    <row r="269" spans="1:4" x14ac:dyDescent="0.25">
      <c r="A269" s="76" t="str">
        <f>IF('Kunden Eingang'!B269&gt;0,'Kunden Eingang'!C269,"")</f>
        <v>Spiess Metall &amp; Torbau AG</v>
      </c>
      <c r="B269" s="76">
        <f>IF('Kunden Eingang'!B269&gt;0,'Kunden Eingang'!B269,"")</f>
        <v>10289</v>
      </c>
      <c r="C269" s="76" t="str">
        <f>IF('Kunden Eingang'!B269&gt;0,VLOOKUP('Kunden Eingang'!A269,Kunden!$H$1:$I$5,2,FALSE),"")</f>
        <v>DE</v>
      </c>
      <c r="D269" s="76" t="str">
        <f>IF('Kunden Eingang'!B269&gt;0,VLOOKUP(C269,ID!$L$1:$M$5,2,FALSE),"")</f>
        <v>Glas-Etikette</v>
      </c>
    </row>
    <row r="270" spans="1:4" x14ac:dyDescent="0.25">
      <c r="A270" s="76" t="str">
        <f>IF('Kunden Eingang'!B270&gt;0,'Kunden Eingang'!C270,"")</f>
        <v>Stauffer Metallbau AG</v>
      </c>
      <c r="B270" s="76">
        <f>IF('Kunden Eingang'!B270&gt;0,'Kunden Eingang'!B270,"")</f>
        <v>10290</v>
      </c>
      <c r="C270" s="76" t="str">
        <f>IF('Kunden Eingang'!B270&gt;0,VLOOKUP('Kunden Eingang'!A270,Kunden!$H$1:$I$5,2,FALSE),"")</f>
        <v>DE</v>
      </c>
      <c r="D270" s="76" t="str">
        <f>IF('Kunden Eingang'!B270&gt;0,VLOOKUP(C270,ID!$L$1:$M$5,2,FALSE),"")</f>
        <v>Glas-Etikette</v>
      </c>
    </row>
    <row r="271" spans="1:4" x14ac:dyDescent="0.25">
      <c r="A271" s="76" t="str">
        <f>IF('Kunden Eingang'!B271&gt;0,'Kunden Eingang'!C271,"")</f>
        <v>Oesch Metallbau GmbH</v>
      </c>
      <c r="B271" s="76">
        <f>IF('Kunden Eingang'!B271&gt;0,'Kunden Eingang'!B271,"")</f>
        <v>10291</v>
      </c>
      <c r="C271" s="76" t="str">
        <f>IF('Kunden Eingang'!B271&gt;0,VLOOKUP('Kunden Eingang'!A271,Kunden!$H$1:$I$5,2,FALSE),"")</f>
        <v>DE</v>
      </c>
      <c r="D271" s="76" t="str">
        <f>IF('Kunden Eingang'!B271&gt;0,VLOOKUP(C271,ID!$L$1:$M$5,2,FALSE),"")</f>
        <v>Glas-Etikette</v>
      </c>
    </row>
    <row r="272" spans="1:4" x14ac:dyDescent="0.25">
      <c r="A272" s="76" t="str">
        <f>IF('Kunden Eingang'!B272&gt;0,'Kunden Eingang'!C272,"")</f>
        <v>Stamm Bau AG</v>
      </c>
      <c r="B272" s="76">
        <f>IF('Kunden Eingang'!B272&gt;0,'Kunden Eingang'!B272,"")</f>
        <v>10292</v>
      </c>
      <c r="C272" s="76" t="str">
        <f>IF('Kunden Eingang'!B272&gt;0,VLOOKUP('Kunden Eingang'!A272,Kunden!$H$1:$I$5,2,FALSE),"")</f>
        <v>DE</v>
      </c>
      <c r="D272" s="76" t="str">
        <f>IF('Kunden Eingang'!B272&gt;0,VLOOKUP(C272,ID!$L$1:$M$5,2,FALSE),"")</f>
        <v>Glas-Etikette</v>
      </c>
    </row>
    <row r="273" spans="1:4" x14ac:dyDescent="0.25">
      <c r="A273" s="76" t="str">
        <f>IF('Kunden Eingang'!B273&gt;0,'Kunden Eingang'!C273,"")</f>
        <v>Remund Holzbau AG</v>
      </c>
      <c r="B273" s="76">
        <f>IF('Kunden Eingang'!B273&gt;0,'Kunden Eingang'!B273,"")</f>
        <v>10293</v>
      </c>
      <c r="C273" s="76" t="str">
        <f>IF('Kunden Eingang'!B273&gt;0,VLOOKUP('Kunden Eingang'!A273,Kunden!$H$1:$I$5,2,FALSE),"")</f>
        <v>DE</v>
      </c>
      <c r="D273" s="76" t="str">
        <f>IF('Kunden Eingang'!B273&gt;0,VLOOKUP(C273,ID!$L$1:$M$5,2,FALSE),"")</f>
        <v>Glas-Etikette</v>
      </c>
    </row>
    <row r="274" spans="1:4" x14ac:dyDescent="0.25">
      <c r="A274" s="76" t="str">
        <f>IF('Kunden Eingang'!B274&gt;0,'Kunden Eingang'!C274,"")</f>
        <v>Lauper</v>
      </c>
      <c r="B274" s="76">
        <f>IF('Kunden Eingang'!B274&gt;0,'Kunden Eingang'!B274,"")</f>
        <v>10294</v>
      </c>
      <c r="C274" s="76" t="str">
        <f>IF('Kunden Eingang'!B274&gt;0,VLOOKUP('Kunden Eingang'!A274,Kunden!$H$1:$I$5,2,FALSE),"")</f>
        <v>DE</v>
      </c>
      <c r="D274" s="76" t="str">
        <f>IF('Kunden Eingang'!B274&gt;0,VLOOKUP(C274,ID!$L$1:$M$5,2,FALSE),"")</f>
        <v>Glas-Etikette</v>
      </c>
    </row>
    <row r="275" spans="1:4" x14ac:dyDescent="0.25">
      <c r="A275" s="76" t="str">
        <f>IF('Kunden Eingang'!B275&gt;0,'Kunden Eingang'!C275,"")</f>
        <v>Bill Metall &amp; Design</v>
      </c>
      <c r="B275" s="76">
        <f>IF('Kunden Eingang'!B275&gt;0,'Kunden Eingang'!B275,"")</f>
        <v>10296</v>
      </c>
      <c r="C275" s="76" t="str">
        <f>IF('Kunden Eingang'!B275&gt;0,VLOOKUP('Kunden Eingang'!A275,Kunden!$H$1:$I$5,2,FALSE),"")</f>
        <v>DE</v>
      </c>
      <c r="D275" s="76" t="str">
        <f>IF('Kunden Eingang'!B275&gt;0,VLOOKUP(C275,ID!$L$1:$M$5,2,FALSE),"")</f>
        <v>Glas-Etikette</v>
      </c>
    </row>
    <row r="276" spans="1:4" x14ac:dyDescent="0.25">
      <c r="A276" s="76" t="str">
        <f>IF('Kunden Eingang'!B276&gt;0,'Kunden Eingang'!C276,"")</f>
        <v>Fritz Born AG</v>
      </c>
      <c r="B276" s="76">
        <f>IF('Kunden Eingang'!B276&gt;0,'Kunden Eingang'!B276,"")</f>
        <v>10297</v>
      </c>
      <c r="C276" s="76" t="str">
        <f>IF('Kunden Eingang'!B276&gt;0,VLOOKUP('Kunden Eingang'!A276,Kunden!$H$1:$I$5,2,FALSE),"")</f>
        <v>DE</v>
      </c>
      <c r="D276" s="76" t="str">
        <f>IF('Kunden Eingang'!B276&gt;0,VLOOKUP(C276,ID!$L$1:$M$5,2,FALSE),"")</f>
        <v>Glas-Etikette</v>
      </c>
    </row>
    <row r="277" spans="1:4" x14ac:dyDescent="0.25">
      <c r="A277" s="76" t="str">
        <f>IF('Kunden Eingang'!B277&gt;0,'Kunden Eingang'!C277,"")</f>
        <v>Buehlmann AG</v>
      </c>
      <c r="B277" s="76">
        <f>IF('Kunden Eingang'!B277&gt;0,'Kunden Eingang'!B277,"")</f>
        <v>10298</v>
      </c>
      <c r="C277" s="76" t="str">
        <f>IF('Kunden Eingang'!B277&gt;0,VLOOKUP('Kunden Eingang'!A277,Kunden!$H$1:$I$5,2,FALSE),"")</f>
        <v>DE</v>
      </c>
      <c r="D277" s="76" t="str">
        <f>IF('Kunden Eingang'!B277&gt;0,VLOOKUP(C277,ID!$L$1:$M$5,2,FALSE),"")</f>
        <v>Glas-Etikette</v>
      </c>
    </row>
    <row r="278" spans="1:4" x14ac:dyDescent="0.25">
      <c r="A278" s="76" t="str">
        <f>IF('Kunden Eingang'!B278&gt;0,'Kunden Eingang'!C278,"")</f>
        <v>art Metallbau AG</v>
      </c>
      <c r="B278" s="76">
        <f>IF('Kunden Eingang'!B278&gt;0,'Kunden Eingang'!B278,"")</f>
        <v>10299</v>
      </c>
      <c r="C278" s="76" t="str">
        <f>IF('Kunden Eingang'!B278&gt;0,VLOOKUP('Kunden Eingang'!A278,Kunden!$H$1:$I$5,2,FALSE),"")</f>
        <v>DE</v>
      </c>
      <c r="D278" s="76" t="str">
        <f>IF('Kunden Eingang'!B278&gt;0,VLOOKUP(C278,ID!$L$1:$M$5,2,FALSE),"")</f>
        <v>Glas-Etikette</v>
      </c>
    </row>
    <row r="279" spans="1:4" x14ac:dyDescent="0.25">
      <c r="A279" s="76" t="str">
        <f>IF('Kunden Eingang'!B279&gt;0,'Kunden Eingang'!C279,"")</f>
        <v>Wiedmer Glasbau GmbH</v>
      </c>
      <c r="B279" s="76">
        <f>IF('Kunden Eingang'!B279&gt;0,'Kunden Eingang'!B279,"")</f>
        <v>10300</v>
      </c>
      <c r="C279" s="76" t="str">
        <f>IF('Kunden Eingang'!B279&gt;0,VLOOKUP('Kunden Eingang'!A279,Kunden!$H$1:$I$5,2,FALSE),"")</f>
        <v>DE</v>
      </c>
      <c r="D279" s="76" t="str">
        <f>IF('Kunden Eingang'!B279&gt;0,VLOOKUP(C279,ID!$L$1:$M$5,2,FALSE),"")</f>
        <v>Glas-Etikette</v>
      </c>
    </row>
    <row r="280" spans="1:4" x14ac:dyDescent="0.25">
      <c r="A280" s="76" t="str">
        <f>IF('Kunden Eingang'!B280&gt;0,'Kunden Eingang'!C280,"")</f>
        <v>Alumet AG</v>
      </c>
      <c r="B280" s="76">
        <f>IF('Kunden Eingang'!B280&gt;0,'Kunden Eingang'!B280,"")</f>
        <v>10301</v>
      </c>
      <c r="C280" s="76" t="str">
        <f>IF('Kunden Eingang'!B280&gt;0,VLOOKUP('Kunden Eingang'!A280,Kunden!$H$1:$I$5,2,FALSE),"")</f>
        <v>DE</v>
      </c>
      <c r="D280" s="76" t="str">
        <f>IF('Kunden Eingang'!B280&gt;0,VLOOKUP(C280,ID!$L$1:$M$5,2,FALSE),"")</f>
        <v>Glas-Etikette</v>
      </c>
    </row>
    <row r="281" spans="1:4" x14ac:dyDescent="0.25">
      <c r="A281" s="76" t="str">
        <f>IF('Kunden Eingang'!B281&gt;0,'Kunden Eingang'!C281,"")</f>
        <v>Kehrer Stebler AG</v>
      </c>
      <c r="B281" s="76">
        <f>IF('Kunden Eingang'!B281&gt;0,'Kunden Eingang'!B281,"")</f>
        <v>10302</v>
      </c>
      <c r="C281" s="76" t="str">
        <f>IF('Kunden Eingang'!B281&gt;0,VLOOKUP('Kunden Eingang'!A281,Kunden!$H$1:$I$5,2,FALSE),"")</f>
        <v>DE</v>
      </c>
      <c r="D281" s="76" t="str">
        <f>IF('Kunden Eingang'!B281&gt;0,VLOOKUP(C281,ID!$L$1:$M$5,2,FALSE),"")</f>
        <v>Glas-Etikette</v>
      </c>
    </row>
    <row r="282" spans="1:4" x14ac:dyDescent="0.25">
      <c r="A282" s="76" t="str">
        <f>IF('Kunden Eingang'!B282&gt;0,'Kunden Eingang'!C282,"")</f>
        <v>Karl Zimmermann AG</v>
      </c>
      <c r="B282" s="76">
        <f>IF('Kunden Eingang'!B282&gt;0,'Kunden Eingang'!B282,"")</f>
        <v>10303</v>
      </c>
      <c r="C282" s="76" t="str">
        <f>IF('Kunden Eingang'!B282&gt;0,VLOOKUP('Kunden Eingang'!A282,Kunden!$H$1:$I$5,2,FALSE),"")</f>
        <v>DE</v>
      </c>
      <c r="D282" s="76" t="str">
        <f>IF('Kunden Eingang'!B282&gt;0,VLOOKUP(C282,ID!$L$1:$M$5,2,FALSE),"")</f>
        <v>Glas-Etikette</v>
      </c>
    </row>
    <row r="283" spans="1:4" x14ac:dyDescent="0.25">
      <c r="A283" s="76" t="str">
        <f>IF('Kunden Eingang'!B283&gt;0,'Kunden Eingang'!C283,"")</f>
        <v>Glas Trösch INTERIEUR</v>
      </c>
      <c r="B283" s="76">
        <f>IF('Kunden Eingang'!B283&gt;0,'Kunden Eingang'!B283,"")</f>
        <v>10304</v>
      </c>
      <c r="C283" s="76" t="str">
        <f>IF('Kunden Eingang'!B283&gt;0,VLOOKUP('Kunden Eingang'!A283,Kunden!$H$1:$I$5,2,FALSE),"")</f>
        <v>DE</v>
      </c>
      <c r="D283" s="76" t="str">
        <f>IF('Kunden Eingang'!B283&gt;0,VLOOKUP(C283,ID!$L$1:$M$5,2,FALSE),"")</f>
        <v>Glas-Etikette</v>
      </c>
    </row>
    <row r="284" spans="1:4" x14ac:dyDescent="0.25">
      <c r="A284" s="76" t="str">
        <f>IF('Kunden Eingang'!B284&gt;0,'Kunden Eingang'!C284,"")</f>
        <v>Pfaff Metallbau AG</v>
      </c>
      <c r="B284" s="76">
        <f>IF('Kunden Eingang'!B284&gt;0,'Kunden Eingang'!B284,"")</f>
        <v>10307</v>
      </c>
      <c r="C284" s="76" t="str">
        <f>IF('Kunden Eingang'!B284&gt;0,VLOOKUP('Kunden Eingang'!A284,Kunden!$H$1:$I$5,2,FALSE),"")</f>
        <v>DE</v>
      </c>
      <c r="D284" s="76" t="str">
        <f>IF('Kunden Eingang'!B284&gt;0,VLOOKUP(C284,ID!$L$1:$M$5,2,FALSE),"")</f>
        <v>Glas-Etikette</v>
      </c>
    </row>
    <row r="285" spans="1:4" x14ac:dyDescent="0.25">
      <c r="A285" s="76" t="str">
        <f>IF('Kunden Eingang'!B285&gt;0,'Kunden Eingang'!C285,"")</f>
        <v>SAFIZ AG</v>
      </c>
      <c r="B285" s="76">
        <f>IF('Kunden Eingang'!B285&gt;0,'Kunden Eingang'!B285,"")</f>
        <v>10308</v>
      </c>
      <c r="C285" s="76" t="str">
        <f>IF('Kunden Eingang'!B285&gt;0,VLOOKUP('Kunden Eingang'!A285,Kunden!$H$1:$I$5,2,FALSE),"")</f>
        <v>DE</v>
      </c>
      <c r="D285" s="76" t="str">
        <f>IF('Kunden Eingang'!B285&gt;0,VLOOKUP(C285,ID!$L$1:$M$5,2,FALSE),"")</f>
        <v>Glas-Etikette</v>
      </c>
    </row>
    <row r="286" spans="1:4" x14ac:dyDescent="0.25">
      <c r="A286" s="76" t="str">
        <f>IF('Kunden Eingang'!B286&gt;0,'Kunden Eingang'!C286,"")</f>
        <v>Krummenacher &amp; Partner GmbH</v>
      </c>
      <c r="B286" s="76">
        <f>IF('Kunden Eingang'!B286&gt;0,'Kunden Eingang'!B286,"")</f>
        <v>10309</v>
      </c>
      <c r="C286" s="76" t="str">
        <f>IF('Kunden Eingang'!B286&gt;0,VLOOKUP('Kunden Eingang'!A286,Kunden!$H$1:$I$5,2,FALSE),"")</f>
        <v>DE</v>
      </c>
      <c r="D286" s="76" t="str">
        <f>IF('Kunden Eingang'!B286&gt;0,VLOOKUP(C286,ID!$L$1:$M$5,2,FALSE),"")</f>
        <v>Glas-Etikette</v>
      </c>
    </row>
    <row r="287" spans="1:4" x14ac:dyDescent="0.25">
      <c r="A287" s="76" t="str">
        <f>IF('Kunden Eingang'!B287&gt;0,'Kunden Eingang'!C287,"")</f>
        <v>JENNI DEGEN AG</v>
      </c>
      <c r="B287" s="76">
        <f>IF('Kunden Eingang'!B287&gt;0,'Kunden Eingang'!B287,"")</f>
        <v>10313</v>
      </c>
      <c r="C287" s="76" t="str">
        <f>IF('Kunden Eingang'!B287&gt;0,VLOOKUP('Kunden Eingang'!A287,Kunden!$H$1:$I$5,2,FALSE),"")</f>
        <v>DE</v>
      </c>
      <c r="D287" s="76" t="str">
        <f>IF('Kunden Eingang'!B287&gt;0,VLOOKUP(C287,ID!$L$1:$M$5,2,FALSE),"")</f>
        <v>Glas-Etikette</v>
      </c>
    </row>
    <row r="288" spans="1:4" x14ac:dyDescent="0.25">
      <c r="A288" s="76" t="str">
        <f>IF('Kunden Eingang'!B288&gt;0,'Kunden Eingang'!C288,"")</f>
        <v>Stressler GmbH</v>
      </c>
      <c r="B288" s="76">
        <f>IF('Kunden Eingang'!B288&gt;0,'Kunden Eingang'!B288,"")</f>
        <v>10314</v>
      </c>
      <c r="C288" s="76" t="str">
        <f>IF('Kunden Eingang'!B288&gt;0,VLOOKUP('Kunden Eingang'!A288,Kunden!$H$1:$I$5,2,FALSE),"")</f>
        <v>DE</v>
      </c>
      <c r="D288" s="76" t="str">
        <f>IF('Kunden Eingang'!B288&gt;0,VLOOKUP(C288,ID!$L$1:$M$5,2,FALSE),"")</f>
        <v>Glas-Etikette</v>
      </c>
    </row>
    <row r="289" spans="1:4" x14ac:dyDescent="0.25">
      <c r="A289" s="76" t="str">
        <f>IF('Kunden Eingang'!B289&gt;0,'Kunden Eingang'!C289,"")</f>
        <v>Giroud Sàrl</v>
      </c>
      <c r="B289" s="76">
        <f>IF('Kunden Eingang'!B289&gt;0,'Kunden Eingang'!B289,"")</f>
        <v>10315</v>
      </c>
      <c r="C289" s="76" t="str">
        <f>IF('Kunden Eingang'!B289&gt;0,VLOOKUP('Kunden Eingang'!A289,Kunden!$H$1:$I$5,2,FALSE),"")</f>
        <v>FR</v>
      </c>
      <c r="D289" s="76" t="str">
        <f>IF('Kunden Eingang'!B289&gt;0,VLOOKUP(C289,ID!$L$1:$M$5,2,FALSE),"")</f>
        <v>Glas-Etikette FR</v>
      </c>
    </row>
    <row r="290" spans="1:4" x14ac:dyDescent="0.25">
      <c r="A290" s="76" t="str">
        <f>IF('Kunden Eingang'!B290&gt;0,'Kunden Eingang'!C290,"")</f>
        <v>Borloz SA</v>
      </c>
      <c r="B290" s="76">
        <f>IF('Kunden Eingang'!B290&gt;0,'Kunden Eingang'!B290,"")</f>
        <v>10316</v>
      </c>
      <c r="C290" s="76" t="str">
        <f>IF('Kunden Eingang'!B290&gt;0,VLOOKUP('Kunden Eingang'!A290,Kunden!$H$1:$I$5,2,FALSE),"")</f>
        <v>FR</v>
      </c>
      <c r="D290" s="76" t="str">
        <f>IF('Kunden Eingang'!B290&gt;0,VLOOKUP(C290,ID!$L$1:$M$5,2,FALSE),"")</f>
        <v>Glas-Etikette FR</v>
      </c>
    </row>
    <row r="291" spans="1:4" x14ac:dyDescent="0.25">
      <c r="A291" s="76" t="str">
        <f>IF('Kunden Eingang'!B291&gt;0,'Kunden Eingang'!C291,"")</f>
        <v>C. Porchet &amp; CIE SA</v>
      </c>
      <c r="B291" s="76">
        <f>IF('Kunden Eingang'!B291&gt;0,'Kunden Eingang'!B291,"")</f>
        <v>10317</v>
      </c>
      <c r="C291" s="76" t="str">
        <f>IF('Kunden Eingang'!B291&gt;0,VLOOKUP('Kunden Eingang'!A291,Kunden!$H$1:$I$5,2,FALSE),"")</f>
        <v>FR</v>
      </c>
      <c r="D291" s="76" t="str">
        <f>IF('Kunden Eingang'!B291&gt;0,VLOOKUP(C291,ID!$L$1:$M$5,2,FALSE),"")</f>
        <v>Glas-Etikette FR</v>
      </c>
    </row>
    <row r="292" spans="1:4" x14ac:dyDescent="0.25">
      <c r="A292" s="76" t="str">
        <f>IF('Kunden Eingang'!B292&gt;0,'Kunden Eingang'!C292,"")</f>
        <v>Société Technique SA</v>
      </c>
      <c r="B292" s="76">
        <f>IF('Kunden Eingang'!B292&gt;0,'Kunden Eingang'!B292,"")</f>
        <v>10318</v>
      </c>
      <c r="C292" s="76" t="str">
        <f>IF('Kunden Eingang'!B292&gt;0,VLOOKUP('Kunden Eingang'!A292,Kunden!$H$1:$I$5,2,FALSE),"")</f>
        <v>FR</v>
      </c>
      <c r="D292" s="76" t="str">
        <f>IF('Kunden Eingang'!B292&gt;0,VLOOKUP(C292,ID!$L$1:$M$5,2,FALSE),"")</f>
        <v>Glas-Etikette FR</v>
      </c>
    </row>
    <row r="293" spans="1:4" x14ac:dyDescent="0.25">
      <c r="A293" s="76" t="str">
        <f>IF('Kunden Eingang'!B293&gt;0,'Kunden Eingang'!C293,"")</f>
        <v>Stoudmann S.A.</v>
      </c>
      <c r="B293" s="76">
        <f>IF('Kunden Eingang'!B293&gt;0,'Kunden Eingang'!B293,"")</f>
        <v>10319</v>
      </c>
      <c r="C293" s="76" t="str">
        <f>IF('Kunden Eingang'!B293&gt;0,VLOOKUP('Kunden Eingang'!A293,Kunden!$H$1:$I$5,2,FALSE),"")</f>
        <v>FR</v>
      </c>
      <c r="D293" s="76" t="str">
        <f>IF('Kunden Eingang'!B293&gt;0,VLOOKUP(C293,ID!$L$1:$M$5,2,FALSE),"")</f>
        <v>Glas-Etikette FR</v>
      </c>
    </row>
    <row r="294" spans="1:4" x14ac:dyDescent="0.25">
      <c r="A294" s="76" t="str">
        <f>IF('Kunden Eingang'!B294&gt;0,'Kunden Eingang'!C294,"")</f>
        <v>Gilles Piccand Sàrl</v>
      </c>
      <c r="B294" s="76">
        <f>IF('Kunden Eingang'!B294&gt;0,'Kunden Eingang'!B294,"")</f>
        <v>10320</v>
      </c>
      <c r="C294" s="76" t="str">
        <f>IF('Kunden Eingang'!B294&gt;0,VLOOKUP('Kunden Eingang'!A294,Kunden!$H$1:$I$5,2,FALSE),"")</f>
        <v>FR</v>
      </c>
      <c r="D294" s="76" t="str">
        <f>IF('Kunden Eingang'!B294&gt;0,VLOOKUP(C294,ID!$L$1:$M$5,2,FALSE),"")</f>
        <v>Glas-Etikette FR</v>
      </c>
    </row>
    <row r="295" spans="1:4" x14ac:dyDescent="0.25">
      <c r="A295" s="76" t="str">
        <f>IF('Kunden Eingang'!B295&gt;0,'Kunden Eingang'!C295,"")</f>
        <v>Volpé Métal SA</v>
      </c>
      <c r="B295" s="76">
        <f>IF('Kunden Eingang'!B295&gt;0,'Kunden Eingang'!B295,"")</f>
        <v>10321</v>
      </c>
      <c r="C295" s="76" t="str">
        <f>IF('Kunden Eingang'!B295&gt;0,VLOOKUP('Kunden Eingang'!A295,Kunden!$H$1:$I$5,2,FALSE),"")</f>
        <v>FR</v>
      </c>
      <c r="D295" s="76" t="str">
        <f>IF('Kunden Eingang'!B295&gt;0,VLOOKUP(C295,ID!$L$1:$M$5,2,FALSE),"")</f>
        <v>Glas-Etikette FR</v>
      </c>
    </row>
    <row r="296" spans="1:4" x14ac:dyDescent="0.25">
      <c r="A296" s="76" t="str">
        <f>IF('Kunden Eingang'!B296&gt;0,'Kunden Eingang'!C296,"")</f>
        <v>SDB Constructions Métalliques SA</v>
      </c>
      <c r="B296" s="76">
        <f>IF('Kunden Eingang'!B296&gt;0,'Kunden Eingang'!B296,"")</f>
        <v>10322</v>
      </c>
      <c r="C296" s="76" t="str">
        <f>IF('Kunden Eingang'!B296&gt;0,VLOOKUP('Kunden Eingang'!A296,Kunden!$H$1:$I$5,2,FALSE),"")</f>
        <v>FR</v>
      </c>
      <c r="D296" s="76" t="str">
        <f>IF('Kunden Eingang'!B296&gt;0,VLOOKUP(C296,ID!$L$1:$M$5,2,FALSE),"")</f>
        <v>Glas-Etikette FR</v>
      </c>
    </row>
    <row r="297" spans="1:4" x14ac:dyDescent="0.25">
      <c r="A297" s="76" t="str">
        <f>IF('Kunden Eingang'!B297&gt;0,'Kunden Eingang'!C297,"")</f>
        <v>Alain Zufferey Sàrl</v>
      </c>
      <c r="B297" s="76">
        <f>IF('Kunden Eingang'!B297&gt;0,'Kunden Eingang'!B297,"")</f>
        <v>10323</v>
      </c>
      <c r="C297" s="76" t="str">
        <f>IF('Kunden Eingang'!B297&gt;0,VLOOKUP('Kunden Eingang'!A297,Kunden!$H$1:$I$5,2,FALSE),"")</f>
        <v>FR</v>
      </c>
      <c r="D297" s="76" t="str">
        <f>IF('Kunden Eingang'!B297&gt;0,VLOOKUP(C297,ID!$L$1:$M$5,2,FALSE),"")</f>
        <v>Glas-Etikette FR</v>
      </c>
    </row>
    <row r="298" spans="1:4" x14ac:dyDescent="0.25">
      <c r="A298" s="76" t="str">
        <f>IF('Kunden Eingang'!B298&gt;0,'Kunden Eingang'!C298,"")</f>
        <v>ATELSTORE SA</v>
      </c>
      <c r="B298" s="76">
        <f>IF('Kunden Eingang'!B298&gt;0,'Kunden Eingang'!B298,"")</f>
        <v>10324</v>
      </c>
      <c r="C298" s="76" t="str">
        <f>IF('Kunden Eingang'!B298&gt;0,VLOOKUP('Kunden Eingang'!A298,Kunden!$H$1:$I$5,2,FALSE),"")</f>
        <v>FR</v>
      </c>
      <c r="D298" s="76" t="str">
        <f>IF('Kunden Eingang'!B298&gt;0,VLOOKUP(C298,ID!$L$1:$M$5,2,FALSE),"")</f>
        <v>Glas-Etikette FR</v>
      </c>
    </row>
    <row r="299" spans="1:4" x14ac:dyDescent="0.25">
      <c r="A299" s="76" t="str">
        <f>IF('Kunden Eingang'!B299&gt;0,'Kunden Eingang'!C299,"")</f>
        <v>Berisha SA</v>
      </c>
      <c r="B299" s="76">
        <f>IF('Kunden Eingang'!B299&gt;0,'Kunden Eingang'!B299,"")</f>
        <v>10325</v>
      </c>
      <c r="C299" s="76" t="str">
        <f>IF('Kunden Eingang'!B299&gt;0,VLOOKUP('Kunden Eingang'!A299,Kunden!$H$1:$I$5,2,FALSE),"")</f>
        <v>FR</v>
      </c>
      <c r="D299" s="76" t="str">
        <f>IF('Kunden Eingang'!B299&gt;0,VLOOKUP(C299,ID!$L$1:$M$5,2,FALSE),"")</f>
        <v>Glas-Etikette FR</v>
      </c>
    </row>
    <row r="300" spans="1:4" x14ac:dyDescent="0.25">
      <c r="A300" s="76" t="str">
        <f>IF('Kunden Eingang'!B300&gt;0,'Kunden Eingang'!C300,"")</f>
        <v>Métal-Concept SA</v>
      </c>
      <c r="B300" s="76">
        <f>IF('Kunden Eingang'!B300&gt;0,'Kunden Eingang'!B300,"")</f>
        <v>10326</v>
      </c>
      <c r="C300" s="76" t="str">
        <f>IF('Kunden Eingang'!B300&gt;0,VLOOKUP('Kunden Eingang'!A300,Kunden!$H$1:$I$5,2,FALSE),"")</f>
        <v>FR</v>
      </c>
      <c r="D300" s="76" t="str">
        <f>IF('Kunden Eingang'!B300&gt;0,VLOOKUP(C300,ID!$L$1:$M$5,2,FALSE),"")</f>
        <v>Glas-Etikette FR</v>
      </c>
    </row>
    <row r="301" spans="1:4" x14ac:dyDescent="0.25">
      <c r="A301" s="76" t="str">
        <f>IF('Kunden Eingang'!B301&gt;0,'Kunden Eingang'!C301,"")</f>
        <v>Besse Hilaire &amp; Fils SA</v>
      </c>
      <c r="B301" s="76">
        <f>IF('Kunden Eingang'!B301&gt;0,'Kunden Eingang'!B301,"")</f>
        <v>10327</v>
      </c>
      <c r="C301" s="76" t="str">
        <f>IF('Kunden Eingang'!B301&gt;0,VLOOKUP('Kunden Eingang'!A301,Kunden!$H$1:$I$5,2,FALSE),"")</f>
        <v>FR</v>
      </c>
      <c r="D301" s="76" t="str">
        <f>IF('Kunden Eingang'!B301&gt;0,VLOOKUP(C301,ID!$L$1:$M$5,2,FALSE),"")</f>
        <v>Glas-Etikette FR</v>
      </c>
    </row>
    <row r="302" spans="1:4" x14ac:dyDescent="0.25">
      <c r="A302" s="76" t="str">
        <f>IF('Kunden Eingang'!B302&gt;0,'Kunden Eingang'!C302,"")</f>
        <v xml:space="preserve">Buchs Menuiserie SA </v>
      </c>
      <c r="B302" s="76">
        <f>IF('Kunden Eingang'!B302&gt;0,'Kunden Eingang'!B302,"")</f>
        <v>10328</v>
      </c>
      <c r="C302" s="76" t="str">
        <f>IF('Kunden Eingang'!B302&gt;0,VLOOKUP('Kunden Eingang'!A302,Kunden!$H$1:$I$5,2,FALSE),"")</f>
        <v>FR</v>
      </c>
      <c r="D302" s="76" t="str">
        <f>IF('Kunden Eingang'!B302&gt;0,VLOOKUP(C302,ID!$L$1:$M$5,2,FALSE),"")</f>
        <v>Glas-Etikette FR</v>
      </c>
    </row>
    <row r="303" spans="1:4" x14ac:dyDescent="0.25">
      <c r="A303" s="76" t="str">
        <f>IF('Kunden Eingang'!B303&gt;0,'Kunden Eingang'!C303,"")</f>
        <v>Hofer Patrice SA</v>
      </c>
      <c r="B303" s="76">
        <f>IF('Kunden Eingang'!B303&gt;0,'Kunden Eingang'!B303,"")</f>
        <v>10329</v>
      </c>
      <c r="C303" s="76" t="str">
        <f>IF('Kunden Eingang'!B303&gt;0,VLOOKUP('Kunden Eingang'!A303,Kunden!$H$1:$I$5,2,FALSE),"")</f>
        <v>FR</v>
      </c>
      <c r="D303" s="76" t="str">
        <f>IF('Kunden Eingang'!B303&gt;0,VLOOKUP(C303,ID!$L$1:$M$5,2,FALSE),"")</f>
        <v>Glas-Etikette FR</v>
      </c>
    </row>
    <row r="304" spans="1:4" x14ac:dyDescent="0.25">
      <c r="A304" s="76" t="str">
        <f>IF('Kunden Eingang'!B304&gt;0,'Kunden Eingang'!C304,"")</f>
        <v>Brandt SA</v>
      </c>
      <c r="B304" s="76">
        <f>IF('Kunden Eingang'!B304&gt;0,'Kunden Eingang'!B304,"")</f>
        <v>10330</v>
      </c>
      <c r="C304" s="76" t="str">
        <f>IF('Kunden Eingang'!B304&gt;0,VLOOKUP('Kunden Eingang'!A304,Kunden!$H$1:$I$5,2,FALSE),"")</f>
        <v>FR</v>
      </c>
      <c r="D304" s="76" t="str">
        <f>IF('Kunden Eingang'!B304&gt;0,VLOOKUP(C304,ID!$L$1:$M$5,2,FALSE),"")</f>
        <v>Glas-Etikette FR</v>
      </c>
    </row>
    <row r="305" spans="1:4" x14ac:dyDescent="0.25">
      <c r="A305" s="76" t="str">
        <f>IF('Kunden Eingang'!B305&gt;0,'Kunden Eingang'!C305,"")</f>
        <v xml:space="preserve">Serrurerie de la Vieille Ville </v>
      </c>
      <c r="B305" s="76">
        <f>IF('Kunden Eingang'!B305&gt;0,'Kunden Eingang'!B305,"")</f>
        <v>10331</v>
      </c>
      <c r="C305" s="76" t="str">
        <f>IF('Kunden Eingang'!B305&gt;0,VLOOKUP('Kunden Eingang'!A305,Kunden!$H$1:$I$5,2,FALSE),"")</f>
        <v>FR</v>
      </c>
      <c r="D305" s="76" t="str">
        <f>IF('Kunden Eingang'!B305&gt;0,VLOOKUP(C305,ID!$L$1:$M$5,2,FALSE),"")</f>
        <v>Glas-Etikette FR</v>
      </c>
    </row>
    <row r="306" spans="1:4" x14ac:dyDescent="0.25">
      <c r="A306" s="76" t="str">
        <f>IF('Kunden Eingang'!B306&gt;0,'Kunden Eingang'!C306,"")</f>
        <v>DONNET-MONAY &amp; Fils SA</v>
      </c>
      <c r="B306" s="76">
        <f>IF('Kunden Eingang'!B306&gt;0,'Kunden Eingang'!B306,"")</f>
        <v>10332</v>
      </c>
      <c r="C306" s="76" t="str">
        <f>IF('Kunden Eingang'!B306&gt;0,VLOOKUP('Kunden Eingang'!A306,Kunden!$H$1:$I$5,2,FALSE),"")</f>
        <v>FR</v>
      </c>
      <c r="D306" s="76" t="str">
        <f>IF('Kunden Eingang'!B306&gt;0,VLOOKUP(C306,ID!$L$1:$M$5,2,FALSE),"")</f>
        <v>Glas-Etikette FR</v>
      </c>
    </row>
    <row r="307" spans="1:4" x14ac:dyDescent="0.25">
      <c r="A307" s="76" t="str">
        <f>IF('Kunden Eingang'!B307&gt;0,'Kunden Eingang'!C307,"")</f>
        <v>Givel SA</v>
      </c>
      <c r="B307" s="76">
        <f>IF('Kunden Eingang'!B307&gt;0,'Kunden Eingang'!B307,"")</f>
        <v>10333</v>
      </c>
      <c r="C307" s="76" t="str">
        <f>IF('Kunden Eingang'!B307&gt;0,VLOOKUP('Kunden Eingang'!A307,Kunden!$H$1:$I$5,2,FALSE),"")</f>
        <v>FR</v>
      </c>
      <c r="D307" s="76" t="str">
        <f>IF('Kunden Eingang'!B307&gt;0,VLOOKUP(C307,ID!$L$1:$M$5,2,FALSE),"")</f>
        <v>Glas-Etikette FR</v>
      </c>
    </row>
    <row r="308" spans="1:4" x14ac:dyDescent="0.25">
      <c r="A308" s="76" t="str">
        <f>IF('Kunden Eingang'!B308&gt;0,'Kunden Eingang'!C308,"")</f>
        <v>Vitrerie Bel-Air SARL</v>
      </c>
      <c r="B308" s="76">
        <f>IF('Kunden Eingang'!B308&gt;0,'Kunden Eingang'!B308,"")</f>
        <v>10334</v>
      </c>
      <c r="C308" s="76" t="str">
        <f>IF('Kunden Eingang'!B308&gt;0,VLOOKUP('Kunden Eingang'!A308,Kunden!$H$1:$I$5,2,FALSE),"")</f>
        <v>FR</v>
      </c>
      <c r="D308" s="76" t="str">
        <f>IF('Kunden Eingang'!B308&gt;0,VLOOKUP(C308,ID!$L$1:$M$5,2,FALSE),"")</f>
        <v>Glas-Etikette FR</v>
      </c>
    </row>
    <row r="309" spans="1:4" x14ac:dyDescent="0.25">
      <c r="A309" s="76" t="str">
        <f>IF('Kunden Eingang'!B309&gt;0,'Kunden Eingang'!C309,"")</f>
        <v>Delta Türsysteme AG</v>
      </c>
      <c r="B309" s="76">
        <f>IF('Kunden Eingang'!B309&gt;0,'Kunden Eingang'!B309,"")</f>
        <v>10335</v>
      </c>
      <c r="C309" s="76" t="str">
        <f>IF('Kunden Eingang'!B309&gt;0,VLOOKUP('Kunden Eingang'!A309,Kunden!$H$1:$I$5,2,FALSE),"")</f>
        <v>FR</v>
      </c>
      <c r="D309" s="76" t="str">
        <f>IF('Kunden Eingang'!B309&gt;0,VLOOKUP(C309,ID!$L$1:$M$5,2,FALSE),"")</f>
        <v>Glas-Etikette FR</v>
      </c>
    </row>
    <row r="310" spans="1:4" x14ac:dyDescent="0.25">
      <c r="A310" s="76" t="str">
        <f>IF('Kunden Eingang'!B310&gt;0,'Kunden Eingang'!C310,"")</f>
        <v>Morigi S.A.</v>
      </c>
      <c r="B310" s="76">
        <f>IF('Kunden Eingang'!B310&gt;0,'Kunden Eingang'!B310,"")</f>
        <v>10336</v>
      </c>
      <c r="C310" s="76" t="str">
        <f>IF('Kunden Eingang'!B310&gt;0,VLOOKUP('Kunden Eingang'!A310,Kunden!$H$1:$I$5,2,FALSE),"")</f>
        <v>FR</v>
      </c>
      <c r="D310" s="76" t="str">
        <f>IF('Kunden Eingang'!B310&gt;0,VLOOKUP(C310,ID!$L$1:$M$5,2,FALSE),"")</f>
        <v>Glas-Etikette FR</v>
      </c>
    </row>
    <row r="311" spans="1:4" x14ac:dyDescent="0.25">
      <c r="A311" s="76" t="str">
        <f>IF('Kunden Eingang'!B311&gt;0,'Kunden Eingang'!C311,"")</f>
        <v>Chatelet SA</v>
      </c>
      <c r="B311" s="76">
        <f>IF('Kunden Eingang'!B311&gt;0,'Kunden Eingang'!B311,"")</f>
        <v>10337</v>
      </c>
      <c r="C311" s="76" t="str">
        <f>IF('Kunden Eingang'!B311&gt;0,VLOOKUP('Kunden Eingang'!A311,Kunden!$H$1:$I$5,2,FALSE),"")</f>
        <v>FR</v>
      </c>
      <c r="D311" s="76" t="str">
        <f>IF('Kunden Eingang'!B311&gt;0,VLOOKUP(C311,ID!$L$1:$M$5,2,FALSE),"")</f>
        <v>Glas-Etikette FR</v>
      </c>
    </row>
    <row r="312" spans="1:4" x14ac:dyDescent="0.25">
      <c r="A312" s="76" t="str">
        <f>IF('Kunden Eingang'!B312&gt;0,'Kunden Eingang'!C312,"")</f>
        <v>Martinetti Group SA</v>
      </c>
      <c r="B312" s="76">
        <f>IF('Kunden Eingang'!B312&gt;0,'Kunden Eingang'!B312,"")</f>
        <v>10338</v>
      </c>
      <c r="C312" s="76" t="str">
        <f>IF('Kunden Eingang'!B312&gt;0,VLOOKUP('Kunden Eingang'!A312,Kunden!$H$1:$I$5,2,FALSE),"")</f>
        <v>FR</v>
      </c>
      <c r="D312" s="76" t="str">
        <f>IF('Kunden Eingang'!B312&gt;0,VLOOKUP(C312,ID!$L$1:$M$5,2,FALSE),"")</f>
        <v>Glas-Etikette FR</v>
      </c>
    </row>
    <row r="313" spans="1:4" x14ac:dyDescent="0.25">
      <c r="A313" s="76" t="str">
        <f>IF('Kunden Eingang'!B313&gt;0,'Kunden Eingang'!C313,"")</f>
        <v>Martin Aubert Construction Métallique Sàrl</v>
      </c>
      <c r="B313" s="76">
        <f>IF('Kunden Eingang'!B313&gt;0,'Kunden Eingang'!B313,"")</f>
        <v>10339</v>
      </c>
      <c r="C313" s="76" t="str">
        <f>IF('Kunden Eingang'!B313&gt;0,VLOOKUP('Kunden Eingang'!A313,Kunden!$H$1:$I$5,2,FALSE),"")</f>
        <v>FR</v>
      </c>
      <c r="D313" s="76" t="str">
        <f>IF('Kunden Eingang'!B313&gt;0,VLOOKUP(C313,ID!$L$1:$M$5,2,FALSE),"")</f>
        <v>Glas-Etikette FR</v>
      </c>
    </row>
    <row r="314" spans="1:4" x14ac:dyDescent="0.25">
      <c r="A314" s="76" t="str">
        <f>IF('Kunden Eingang'!B314&gt;0,'Kunden Eingang'!C314,"")</f>
        <v>Bollschweiler Associés SA</v>
      </c>
      <c r="B314" s="76">
        <f>IF('Kunden Eingang'!B314&gt;0,'Kunden Eingang'!B314,"")</f>
        <v>10340</v>
      </c>
      <c r="C314" s="76" t="str">
        <f>IF('Kunden Eingang'!B314&gt;0,VLOOKUP('Kunden Eingang'!A314,Kunden!$H$1:$I$5,2,FALSE),"")</f>
        <v>FR</v>
      </c>
      <c r="D314" s="76" t="str">
        <f>IF('Kunden Eingang'!B314&gt;0,VLOOKUP(C314,ID!$L$1:$M$5,2,FALSE),"")</f>
        <v>Glas-Etikette FR</v>
      </c>
    </row>
    <row r="315" spans="1:4" x14ac:dyDescent="0.25">
      <c r="A315" s="76" t="str">
        <f>IF('Kunden Eingang'!B315&gt;0,'Kunden Eingang'!C315,"")</f>
        <v>Luyet Constructions Métalliques SA</v>
      </c>
      <c r="B315" s="76">
        <f>IF('Kunden Eingang'!B315&gt;0,'Kunden Eingang'!B315,"")</f>
        <v>10341</v>
      </c>
      <c r="C315" s="76" t="str">
        <f>IF('Kunden Eingang'!B315&gt;0,VLOOKUP('Kunden Eingang'!A315,Kunden!$H$1:$I$5,2,FALSE),"")</f>
        <v>FR</v>
      </c>
      <c r="D315" s="76" t="str">
        <f>IF('Kunden Eingang'!B315&gt;0,VLOOKUP(C315,ID!$L$1:$M$5,2,FALSE),"")</f>
        <v>Glas-Etikette FR</v>
      </c>
    </row>
    <row r="316" spans="1:4" x14ac:dyDescent="0.25">
      <c r="A316" s="76" t="str">
        <f>IF('Kunden Eingang'!B316&gt;0,'Kunden Eingang'!C316,"")</f>
        <v>Portes Brodard SA</v>
      </c>
      <c r="B316" s="76">
        <f>IF('Kunden Eingang'!B316&gt;0,'Kunden Eingang'!B316,"")</f>
        <v>10342</v>
      </c>
      <c r="C316" s="76" t="str">
        <f>IF('Kunden Eingang'!B316&gt;0,VLOOKUP('Kunden Eingang'!A316,Kunden!$H$1:$I$5,2,FALSE),"")</f>
        <v>FR</v>
      </c>
      <c r="D316" s="76" t="str">
        <f>IF('Kunden Eingang'!B316&gt;0,VLOOKUP(C316,ID!$L$1:$M$5,2,FALSE),"")</f>
        <v>Glas-Etikette FR</v>
      </c>
    </row>
    <row r="317" spans="1:4" x14ac:dyDescent="0.25">
      <c r="A317" s="76" t="str">
        <f>IF('Kunden Eingang'!B317&gt;0,'Kunden Eingang'!C317,"")</f>
        <v>Gremaud Vitrerie SA</v>
      </c>
      <c r="B317" s="76">
        <f>IF('Kunden Eingang'!B317&gt;0,'Kunden Eingang'!B317,"")</f>
        <v>10343</v>
      </c>
      <c r="C317" s="76" t="str">
        <f>IF('Kunden Eingang'!B317&gt;0,VLOOKUP('Kunden Eingang'!A317,Kunden!$H$1:$I$5,2,FALSE),"")</f>
        <v>FR</v>
      </c>
      <c r="D317" s="76" t="str">
        <f>IF('Kunden Eingang'!B317&gt;0,VLOOKUP(C317,ID!$L$1:$M$5,2,FALSE),"")</f>
        <v>Glas-Etikette FR</v>
      </c>
    </row>
    <row r="318" spans="1:4" x14ac:dyDescent="0.25">
      <c r="A318" s="76" t="str">
        <f>IF('Kunden Eingang'!B318&gt;0,'Kunden Eingang'!C318,"")</f>
        <v>Stadlin SA</v>
      </c>
      <c r="B318" s="76">
        <f>IF('Kunden Eingang'!B318&gt;0,'Kunden Eingang'!B318,"")</f>
        <v>10344</v>
      </c>
      <c r="C318" s="76" t="str">
        <f>IF('Kunden Eingang'!B318&gt;0,VLOOKUP('Kunden Eingang'!A318,Kunden!$H$1:$I$5,2,FALSE),"")</f>
        <v>FR</v>
      </c>
      <c r="D318" s="76" t="str">
        <f>IF('Kunden Eingang'!B318&gt;0,VLOOKUP(C318,ID!$L$1:$M$5,2,FALSE),"")</f>
        <v>Glas-Etikette FR</v>
      </c>
    </row>
    <row r="319" spans="1:4" x14ac:dyDescent="0.25">
      <c r="A319" s="76" t="str">
        <f>IF('Kunden Eingang'!B319&gt;0,'Kunden Eingang'!C319,"")</f>
        <v>Schnetzler SA</v>
      </c>
      <c r="B319" s="76">
        <f>IF('Kunden Eingang'!B319&gt;0,'Kunden Eingang'!B319,"")</f>
        <v>10345</v>
      </c>
      <c r="C319" s="76" t="str">
        <f>IF('Kunden Eingang'!B319&gt;0,VLOOKUP('Kunden Eingang'!A319,Kunden!$H$1:$I$5,2,FALSE),"")</f>
        <v>FR</v>
      </c>
      <c r="D319" s="76" t="str">
        <f>IF('Kunden Eingang'!B319&gt;0,VLOOKUP(C319,ID!$L$1:$M$5,2,FALSE),"")</f>
        <v>Glas-Etikette FR</v>
      </c>
    </row>
    <row r="320" spans="1:4" x14ac:dyDescent="0.25">
      <c r="A320" s="76" t="str">
        <f>IF('Kunden Eingang'!B320&gt;0,'Kunden Eingang'!C320,"")</f>
        <v>Ouvrages Métalliques SA</v>
      </c>
      <c r="B320" s="76">
        <f>IF('Kunden Eingang'!B320&gt;0,'Kunden Eingang'!B320,"")</f>
        <v>10346</v>
      </c>
      <c r="C320" s="76" t="str">
        <f>IF('Kunden Eingang'!B320&gt;0,VLOOKUP('Kunden Eingang'!A320,Kunden!$H$1:$I$5,2,FALSE),"")</f>
        <v>FR</v>
      </c>
      <c r="D320" s="76" t="str">
        <f>IF('Kunden Eingang'!B320&gt;0,VLOOKUP(C320,ID!$L$1:$M$5,2,FALSE),"")</f>
        <v>Glas-Etikette FR</v>
      </c>
    </row>
    <row r="321" spans="1:4" x14ac:dyDescent="0.25">
      <c r="A321" s="76" t="str">
        <f>IF('Kunden Eingang'!B321&gt;0,'Kunden Eingang'!C321,"")</f>
        <v>G. Risse SA</v>
      </c>
      <c r="B321" s="76">
        <f>IF('Kunden Eingang'!B321&gt;0,'Kunden Eingang'!B321,"")</f>
        <v>10347</v>
      </c>
      <c r="C321" s="76" t="str">
        <f>IF('Kunden Eingang'!B321&gt;0,VLOOKUP('Kunden Eingang'!A321,Kunden!$H$1:$I$5,2,FALSE),"")</f>
        <v>FR</v>
      </c>
      <c r="D321" s="76" t="str">
        <f>IF('Kunden Eingang'!B321&gt;0,VLOOKUP(C321,ID!$L$1:$M$5,2,FALSE),"")</f>
        <v>Glas-Etikette FR</v>
      </c>
    </row>
    <row r="322" spans="1:4" x14ac:dyDescent="0.25">
      <c r="A322" s="76" t="str">
        <f>IF('Kunden Eingang'!B322&gt;0,'Kunden Eingang'!C322,"")</f>
        <v>Menuiserie José Kaufmann</v>
      </c>
      <c r="B322" s="76">
        <f>IF('Kunden Eingang'!B322&gt;0,'Kunden Eingang'!B322,"")</f>
        <v>10348</v>
      </c>
      <c r="C322" s="76" t="str">
        <f>IF('Kunden Eingang'!B322&gt;0,VLOOKUP('Kunden Eingang'!A322,Kunden!$H$1:$I$5,2,FALSE),"")</f>
        <v>FR</v>
      </c>
      <c r="D322" s="76" t="str">
        <f>IF('Kunden Eingang'!B322&gt;0,VLOOKUP(C322,ID!$L$1:$M$5,2,FALSE),"")</f>
        <v>Glas-Etikette FR</v>
      </c>
    </row>
    <row r="323" spans="1:4" x14ac:dyDescent="0.25">
      <c r="A323" s="76" t="str">
        <f>IF('Kunden Eingang'!B323&gt;0,'Kunden Eingang'!C323,"")</f>
        <v>Christian Rouiller SA</v>
      </c>
      <c r="B323" s="76">
        <f>IF('Kunden Eingang'!B323&gt;0,'Kunden Eingang'!B323,"")</f>
        <v>10349</v>
      </c>
      <c r="C323" s="76" t="str">
        <f>IF('Kunden Eingang'!B323&gt;0,VLOOKUP('Kunden Eingang'!A323,Kunden!$H$1:$I$5,2,FALSE),"")</f>
        <v>FR</v>
      </c>
      <c r="D323" s="76" t="str">
        <f>IF('Kunden Eingang'!B323&gt;0,VLOOKUP(C323,ID!$L$1:$M$5,2,FALSE),"")</f>
        <v>Glas-Etikette FR</v>
      </c>
    </row>
    <row r="324" spans="1:4" x14ac:dyDescent="0.25">
      <c r="A324" s="76" t="str">
        <f>IF('Kunden Eingang'!B324&gt;0,'Kunden Eingang'!C324,"")</f>
        <v>Metallover SA</v>
      </c>
      <c r="B324" s="76">
        <f>IF('Kunden Eingang'!B324&gt;0,'Kunden Eingang'!B324,"")</f>
        <v>10350</v>
      </c>
      <c r="C324" s="76" t="str">
        <f>IF('Kunden Eingang'!B324&gt;0,VLOOKUP('Kunden Eingang'!A324,Kunden!$H$1:$I$5,2,FALSE),"")</f>
        <v>FR</v>
      </c>
      <c r="D324" s="76" t="str">
        <f>IF('Kunden Eingang'!B324&gt;0,VLOOKUP(C324,ID!$L$1:$M$5,2,FALSE),"")</f>
        <v>Glas-Etikette FR</v>
      </c>
    </row>
    <row r="325" spans="1:4" x14ac:dyDescent="0.25">
      <c r="A325" s="76" t="str">
        <f>IF('Kunden Eingang'!B325&gt;0,'Kunden Eingang'!C325,"")</f>
        <v>SOTTAS SA</v>
      </c>
      <c r="B325" s="76">
        <f>IF('Kunden Eingang'!B325&gt;0,'Kunden Eingang'!B325,"")</f>
        <v>10351</v>
      </c>
      <c r="C325" s="76" t="str">
        <f>IF('Kunden Eingang'!B325&gt;0,VLOOKUP('Kunden Eingang'!A325,Kunden!$H$1:$I$5,2,FALSE),"")</f>
        <v>FR</v>
      </c>
      <c r="D325" s="76" t="str">
        <f>IF('Kunden Eingang'!B325&gt;0,VLOOKUP(C325,ID!$L$1:$M$5,2,FALSE),"")</f>
        <v>Glas-Etikette FR</v>
      </c>
    </row>
    <row r="326" spans="1:4" x14ac:dyDescent="0.25">
      <c r="A326" s="76" t="str">
        <f>IF('Kunden Eingang'!B326&gt;0,'Kunden Eingang'!C326,"")</f>
        <v>Atta-Norm SA</v>
      </c>
      <c r="B326" s="76">
        <f>IF('Kunden Eingang'!B326&gt;0,'Kunden Eingang'!B326,"")</f>
        <v>10352</v>
      </c>
      <c r="C326" s="76" t="str">
        <f>IF('Kunden Eingang'!B326&gt;0,VLOOKUP('Kunden Eingang'!A326,Kunden!$H$1:$I$5,2,FALSE),"")</f>
        <v>FR</v>
      </c>
      <c r="D326" s="76" t="str">
        <f>IF('Kunden Eingang'!B326&gt;0,VLOOKUP(C326,ID!$L$1:$M$5,2,FALSE),"")</f>
        <v>Glas-Etikette FR</v>
      </c>
    </row>
    <row r="327" spans="1:4" x14ac:dyDescent="0.25">
      <c r="A327" s="76" t="str">
        <f>IF('Kunden Eingang'!B327&gt;0,'Kunden Eingang'!C327,"")</f>
        <v>Montagne Fermeture Sàrl</v>
      </c>
      <c r="B327" s="76">
        <f>IF('Kunden Eingang'!B327&gt;0,'Kunden Eingang'!B327,"")</f>
        <v>10353</v>
      </c>
      <c r="C327" s="76" t="str">
        <f>IF('Kunden Eingang'!B327&gt;0,VLOOKUP('Kunden Eingang'!A327,Kunden!$H$1:$I$5,2,FALSE),"")</f>
        <v>FR</v>
      </c>
      <c r="D327" s="76" t="str">
        <f>IF('Kunden Eingang'!B327&gt;0,VLOOKUP(C327,ID!$L$1:$M$5,2,FALSE),"")</f>
        <v>Glas-Etikette FR</v>
      </c>
    </row>
    <row r="328" spans="1:4" x14ac:dyDescent="0.25">
      <c r="A328" s="76" t="str">
        <f>IF('Kunden Eingang'!B328&gt;0,'Kunden Eingang'!C328,"")</f>
        <v>DBS Techniques SA</v>
      </c>
      <c r="B328" s="76">
        <f>IF('Kunden Eingang'!B328&gt;0,'Kunden Eingang'!B328,"")</f>
        <v>10354</v>
      </c>
      <c r="C328" s="76" t="str">
        <f>IF('Kunden Eingang'!B328&gt;0,VLOOKUP('Kunden Eingang'!A328,Kunden!$H$1:$I$5,2,FALSE),"")</f>
        <v>FR</v>
      </c>
      <c r="D328" s="76" t="str">
        <f>IF('Kunden Eingang'!B328&gt;0,VLOOKUP(C328,ID!$L$1:$M$5,2,FALSE),"")</f>
        <v>Glas-Etikette FR</v>
      </c>
    </row>
    <row r="329" spans="1:4" x14ac:dyDescent="0.25">
      <c r="A329" s="76" t="str">
        <f>IF('Kunden Eingang'!B329&gt;0,'Kunden Eingang'!C329,"")</f>
        <v>PROGIN SA METAL</v>
      </c>
      <c r="B329" s="76">
        <f>IF('Kunden Eingang'!B329&gt;0,'Kunden Eingang'!B329,"")</f>
        <v>10355</v>
      </c>
      <c r="C329" s="76" t="str">
        <f>IF('Kunden Eingang'!B329&gt;0,VLOOKUP('Kunden Eingang'!A329,Kunden!$H$1:$I$5,2,FALSE),"")</f>
        <v>FR</v>
      </c>
      <c r="D329" s="76" t="str">
        <f>IF('Kunden Eingang'!B329&gt;0,VLOOKUP(C329,ID!$L$1:$M$5,2,FALSE),"")</f>
        <v>Glas-Etikette FR</v>
      </c>
    </row>
    <row r="330" spans="1:4" x14ac:dyDescent="0.25">
      <c r="A330" s="76" t="str">
        <f>IF('Kunden Eingang'!B330&gt;0,'Kunden Eingang'!C330,"")</f>
        <v>Perrenoud Constructions métalliques Sàrl</v>
      </c>
      <c r="B330" s="76">
        <f>IF('Kunden Eingang'!B330&gt;0,'Kunden Eingang'!B330,"")</f>
        <v>10356</v>
      </c>
      <c r="C330" s="76" t="str">
        <f>IF('Kunden Eingang'!B330&gt;0,VLOOKUP('Kunden Eingang'!A330,Kunden!$H$1:$I$5,2,FALSE),"")</f>
        <v>FR</v>
      </c>
      <c r="D330" s="76" t="str">
        <f>IF('Kunden Eingang'!B330&gt;0,VLOOKUP(C330,ID!$L$1:$M$5,2,FALSE),"")</f>
        <v>Glas-Etikette FR</v>
      </c>
    </row>
    <row r="331" spans="1:4" x14ac:dyDescent="0.25">
      <c r="A331" s="76" t="str">
        <f>IF('Kunden Eingang'!B331&gt;0,'Kunden Eingang'!C331,"")</f>
        <v>Abiverre SA</v>
      </c>
      <c r="B331" s="76">
        <f>IF('Kunden Eingang'!B331&gt;0,'Kunden Eingang'!B331,"")</f>
        <v>10357</v>
      </c>
      <c r="C331" s="76" t="str">
        <f>IF('Kunden Eingang'!B331&gt;0,VLOOKUP('Kunden Eingang'!A331,Kunden!$H$1:$I$5,2,FALSE),"")</f>
        <v>FR</v>
      </c>
      <c r="D331" s="76" t="str">
        <f>IF('Kunden Eingang'!B331&gt;0,VLOOKUP(C331,ID!$L$1:$M$5,2,FALSE),"")</f>
        <v>Glas-Etikette FR</v>
      </c>
    </row>
    <row r="332" spans="1:4" x14ac:dyDescent="0.25">
      <c r="A332" s="76" t="str">
        <f>IF('Kunden Eingang'!B332&gt;0,'Kunden Eingang'!C332,"")</f>
        <v>Delessert SA</v>
      </c>
      <c r="B332" s="76">
        <f>IF('Kunden Eingang'!B332&gt;0,'Kunden Eingang'!B332,"")</f>
        <v>10358</v>
      </c>
      <c r="C332" s="76" t="str">
        <f>IF('Kunden Eingang'!B332&gt;0,VLOOKUP('Kunden Eingang'!A332,Kunden!$H$1:$I$5,2,FALSE),"")</f>
        <v>FR</v>
      </c>
      <c r="D332" s="76" t="str">
        <f>IF('Kunden Eingang'!B332&gt;0,VLOOKUP(C332,ID!$L$1:$M$5,2,FALSE),"")</f>
        <v>Glas-Etikette FR</v>
      </c>
    </row>
    <row r="333" spans="1:4" x14ac:dyDescent="0.25">
      <c r="A333" s="76" t="str">
        <f>IF('Kunden Eingang'!B333&gt;0,'Kunden Eingang'!C333,"")</f>
        <v>Vimétal Sarl</v>
      </c>
      <c r="B333" s="76">
        <f>IF('Kunden Eingang'!B333&gt;0,'Kunden Eingang'!B333,"")</f>
        <v>10359</v>
      </c>
      <c r="C333" s="76" t="str">
        <f>IF('Kunden Eingang'!B333&gt;0,VLOOKUP('Kunden Eingang'!A333,Kunden!$H$1:$I$5,2,FALSE),"")</f>
        <v>FR</v>
      </c>
      <c r="D333" s="76" t="str">
        <f>IF('Kunden Eingang'!B333&gt;0,VLOOKUP(C333,ID!$L$1:$M$5,2,FALSE),"")</f>
        <v>Glas-Etikette FR</v>
      </c>
    </row>
    <row r="334" spans="1:4" x14ac:dyDescent="0.25">
      <c r="A334" s="76" t="str">
        <f>IF('Kunden Eingang'!B334&gt;0,'Kunden Eingang'!C334,"")</f>
        <v>KM Constructions Métalliques</v>
      </c>
      <c r="B334" s="76">
        <f>IF('Kunden Eingang'!B334&gt;0,'Kunden Eingang'!B334,"")</f>
        <v>10360</v>
      </c>
      <c r="C334" s="76" t="str">
        <f>IF('Kunden Eingang'!B334&gt;0,VLOOKUP('Kunden Eingang'!A334,Kunden!$H$1:$I$5,2,FALSE),"")</f>
        <v>FR</v>
      </c>
      <c r="D334" s="76" t="str">
        <f>IF('Kunden Eingang'!B334&gt;0,VLOOKUP(C334,ID!$L$1:$M$5,2,FALSE),"")</f>
        <v>Glas-Etikette FR</v>
      </c>
    </row>
    <row r="335" spans="1:4" x14ac:dyDescent="0.25">
      <c r="A335" s="76" t="str">
        <f>IF('Kunden Eingang'!B335&gt;0,'Kunden Eingang'!C335,"")</f>
        <v>Maylan Stéphane</v>
      </c>
      <c r="B335" s="76">
        <f>IF('Kunden Eingang'!B335&gt;0,'Kunden Eingang'!B335,"")</f>
        <v>10361</v>
      </c>
      <c r="C335" s="76" t="str">
        <f>IF('Kunden Eingang'!B335&gt;0,VLOOKUP('Kunden Eingang'!A335,Kunden!$H$1:$I$5,2,FALSE),"")</f>
        <v>FR</v>
      </c>
      <c r="D335" s="76" t="str">
        <f>IF('Kunden Eingang'!B335&gt;0,VLOOKUP(C335,ID!$L$1:$M$5,2,FALSE),"")</f>
        <v>Glas-Etikette FR</v>
      </c>
    </row>
    <row r="336" spans="1:4" x14ac:dyDescent="0.25">
      <c r="A336" s="76" t="str">
        <f>IF('Kunden Eingang'!B336&gt;0,'Kunden Eingang'!C336,"")</f>
        <v>Vauthier Menuiserie SA</v>
      </c>
      <c r="B336" s="76">
        <f>IF('Kunden Eingang'!B336&gt;0,'Kunden Eingang'!B336,"")</f>
        <v>10362</v>
      </c>
      <c r="C336" s="76" t="str">
        <f>IF('Kunden Eingang'!B336&gt;0,VLOOKUP('Kunden Eingang'!A336,Kunden!$H$1:$I$5,2,FALSE),"")</f>
        <v>FR</v>
      </c>
      <c r="D336" s="76" t="str">
        <f>IF('Kunden Eingang'!B336&gt;0,VLOOKUP(C336,ID!$L$1:$M$5,2,FALSE),"")</f>
        <v>Glas-Etikette FR</v>
      </c>
    </row>
    <row r="337" spans="1:4" x14ac:dyDescent="0.25">
      <c r="A337" s="76" t="str">
        <f>IF('Kunden Eingang'!B337&gt;0,'Kunden Eingang'!C337,"")</f>
        <v>Jäggi Holzbau Dulliken AG</v>
      </c>
      <c r="B337" s="76">
        <f>IF('Kunden Eingang'!B337&gt;0,'Kunden Eingang'!B337,"")</f>
        <v>10363</v>
      </c>
      <c r="C337" s="76" t="str">
        <f>IF('Kunden Eingang'!B337&gt;0,VLOOKUP('Kunden Eingang'!A337,Kunden!$H$1:$I$5,2,FALSE),"")</f>
        <v>DE</v>
      </c>
      <c r="D337" s="76" t="str">
        <f>IF('Kunden Eingang'!B337&gt;0,VLOOKUP(C337,ID!$L$1:$M$5,2,FALSE),"")</f>
        <v>Glas-Etikette</v>
      </c>
    </row>
    <row r="338" spans="1:4" x14ac:dyDescent="0.25">
      <c r="A338" s="76" t="str">
        <f>IF('Kunden Eingang'!B338&gt;0,'Kunden Eingang'!C338,"")</f>
        <v>Maurice Beaud Fils Constructions SA</v>
      </c>
      <c r="B338" s="76">
        <f>IF('Kunden Eingang'!B338&gt;0,'Kunden Eingang'!B338,"")</f>
        <v>10364</v>
      </c>
      <c r="C338" s="76" t="str">
        <f>IF('Kunden Eingang'!B338&gt;0,VLOOKUP('Kunden Eingang'!A338,Kunden!$H$1:$I$5,2,FALSE),"")</f>
        <v>FR</v>
      </c>
      <c r="D338" s="76" t="str">
        <f>IF('Kunden Eingang'!B338&gt;0,VLOOKUP(C338,ID!$L$1:$M$5,2,FALSE),"")</f>
        <v>Glas-Etikette FR</v>
      </c>
    </row>
    <row r="339" spans="1:4" x14ac:dyDescent="0.25">
      <c r="A339" s="76" t="str">
        <f>IF('Kunden Eingang'!B339&gt;0,'Kunden Eingang'!C339,"")</f>
        <v>Vitrerie G.Ciullo SA</v>
      </c>
      <c r="B339" s="76">
        <f>IF('Kunden Eingang'!B339&gt;0,'Kunden Eingang'!B339,"")</f>
        <v>10365</v>
      </c>
      <c r="C339" s="76" t="str">
        <f>IF('Kunden Eingang'!B339&gt;0,VLOOKUP('Kunden Eingang'!A339,Kunden!$H$1:$I$5,2,FALSE),"")</f>
        <v>FR</v>
      </c>
      <c r="D339" s="76" t="str">
        <f>IF('Kunden Eingang'!B339&gt;0,VLOOKUP(C339,ID!$L$1:$M$5,2,FALSE),"")</f>
        <v>Glas-Etikette FR</v>
      </c>
    </row>
    <row r="340" spans="1:4" x14ac:dyDescent="0.25">
      <c r="A340" s="76" t="str">
        <f>IF('Kunden Eingang'!B340&gt;0,'Kunden Eingang'!C340,"")</f>
        <v>Vitrerie Petten SA</v>
      </c>
      <c r="B340" s="76">
        <f>IF('Kunden Eingang'!B340&gt;0,'Kunden Eingang'!B340,"")</f>
        <v>10366</v>
      </c>
      <c r="C340" s="76" t="str">
        <f>IF('Kunden Eingang'!B340&gt;0,VLOOKUP('Kunden Eingang'!A340,Kunden!$H$1:$I$5,2,FALSE),"")</f>
        <v>FR</v>
      </c>
      <c r="D340" s="76" t="str">
        <f>IF('Kunden Eingang'!B340&gt;0,VLOOKUP(C340,ID!$L$1:$M$5,2,FALSE),"")</f>
        <v>Glas-Etikette FR</v>
      </c>
    </row>
    <row r="341" spans="1:4" x14ac:dyDescent="0.25">
      <c r="A341" s="76" t="str">
        <f>IF('Kunden Eingang'!B341&gt;0,'Kunden Eingang'!C341,"")</f>
        <v>Barman &amp; Nanzer SA</v>
      </c>
      <c r="B341" s="76">
        <f>IF('Kunden Eingang'!B341&gt;0,'Kunden Eingang'!B341,"")</f>
        <v>10367</v>
      </c>
      <c r="C341" s="76" t="str">
        <f>IF('Kunden Eingang'!B341&gt;0,VLOOKUP('Kunden Eingang'!A341,Kunden!$H$1:$I$5,2,FALSE),"")</f>
        <v>FR</v>
      </c>
      <c r="D341" s="76" t="str">
        <f>IF('Kunden Eingang'!B341&gt;0,VLOOKUP(C341,ID!$L$1:$M$5,2,FALSE),"")</f>
        <v>Glas-Etikette FR</v>
      </c>
    </row>
    <row r="342" spans="1:4" x14ac:dyDescent="0.25">
      <c r="A342" s="76" t="str">
        <f>IF('Kunden Eingang'!B342&gt;0,'Kunden Eingang'!C342,"")</f>
        <v>Decker SA</v>
      </c>
      <c r="B342" s="76">
        <f>IF('Kunden Eingang'!B342&gt;0,'Kunden Eingang'!B342,"")</f>
        <v>10368</v>
      </c>
      <c r="C342" s="76" t="str">
        <f>IF('Kunden Eingang'!B342&gt;0,VLOOKUP('Kunden Eingang'!A342,Kunden!$H$1:$I$5,2,FALSE),"")</f>
        <v>FR</v>
      </c>
      <c r="D342" s="76" t="str">
        <f>IF('Kunden Eingang'!B342&gt;0,VLOOKUP(C342,ID!$L$1:$M$5,2,FALSE),"")</f>
        <v>Glas-Etikette FR</v>
      </c>
    </row>
    <row r="343" spans="1:4" x14ac:dyDescent="0.25">
      <c r="A343" s="76" t="str">
        <f>IF('Kunden Eingang'!B343&gt;0,'Kunden Eingang'!C343,"")</f>
        <v>Vitrerie D'onex</v>
      </c>
      <c r="B343" s="76">
        <f>IF('Kunden Eingang'!B343&gt;0,'Kunden Eingang'!B343,"")</f>
        <v>10369</v>
      </c>
      <c r="C343" s="76" t="str">
        <f>IF('Kunden Eingang'!B343&gt;0,VLOOKUP('Kunden Eingang'!A343,Kunden!$H$1:$I$5,2,FALSE),"")</f>
        <v>FR</v>
      </c>
      <c r="D343" s="76" t="str">
        <f>IF('Kunden Eingang'!B343&gt;0,VLOOKUP(C343,ID!$L$1:$M$5,2,FALSE),"")</f>
        <v>Glas-Etikette FR</v>
      </c>
    </row>
    <row r="344" spans="1:4" x14ac:dyDescent="0.25">
      <c r="A344" s="76" t="str">
        <f>IF('Kunden Eingang'!B344&gt;0,'Kunden Eingang'!C344,"")</f>
        <v>Vitrerie &amp; Stores Sàrl</v>
      </c>
      <c r="B344" s="76">
        <f>IF('Kunden Eingang'!B344&gt;0,'Kunden Eingang'!B344,"")</f>
        <v>10370</v>
      </c>
      <c r="C344" s="76" t="str">
        <f>IF('Kunden Eingang'!B344&gt;0,VLOOKUP('Kunden Eingang'!A344,Kunden!$H$1:$I$5,2,FALSE),"")</f>
        <v>FR</v>
      </c>
      <c r="D344" s="76" t="str">
        <f>IF('Kunden Eingang'!B344&gt;0,VLOOKUP(C344,ID!$L$1:$M$5,2,FALSE),"")</f>
        <v>Glas-Etikette FR</v>
      </c>
    </row>
    <row r="345" spans="1:4" x14ac:dyDescent="0.25">
      <c r="A345" s="76" t="str">
        <f>IF('Kunden Eingang'!B345&gt;0,'Kunden Eingang'!C345,"")</f>
        <v>Glas Trösch SA, succursale Bulle</v>
      </c>
      <c r="B345" s="76">
        <f>IF('Kunden Eingang'!B345&gt;0,'Kunden Eingang'!B345,"")</f>
        <v>10371</v>
      </c>
      <c r="C345" s="76" t="str">
        <f>IF('Kunden Eingang'!B345&gt;0,VLOOKUP('Kunden Eingang'!A345,Kunden!$H$1:$I$5,2,FALSE),"")</f>
        <v>FR</v>
      </c>
      <c r="D345" s="76" t="str">
        <f>IF('Kunden Eingang'!B345&gt;0,VLOOKUP(C345,ID!$L$1:$M$5,2,FALSE),"")</f>
        <v>Glas-Etikette FR</v>
      </c>
    </row>
    <row r="346" spans="1:4" x14ac:dyDescent="0.25">
      <c r="A346" s="76" t="str">
        <f>IF('Kunden Eingang'!B346&gt;0,'Kunden Eingang'!C346,"")</f>
        <v>BMT Trading Sarl</v>
      </c>
      <c r="B346" s="76">
        <f>IF('Kunden Eingang'!B346&gt;0,'Kunden Eingang'!B346,"")</f>
        <v>10372</v>
      </c>
      <c r="C346" s="76" t="str">
        <f>IF('Kunden Eingang'!B346&gt;0,VLOOKUP('Kunden Eingang'!A346,Kunden!$H$1:$I$5,2,FALSE),"")</f>
        <v>FR</v>
      </c>
      <c r="D346" s="76" t="str">
        <f>IF('Kunden Eingang'!B346&gt;0,VLOOKUP(C346,ID!$L$1:$M$5,2,FALSE),"")</f>
        <v>Glas-Etikette FR</v>
      </c>
    </row>
    <row r="347" spans="1:4" x14ac:dyDescent="0.25">
      <c r="A347" s="76" t="str">
        <f>IF('Kunden Eingang'!B347&gt;0,'Kunden Eingang'!C347,"")</f>
        <v>RABOUD SA</v>
      </c>
      <c r="B347" s="76">
        <f>IF('Kunden Eingang'!B347&gt;0,'Kunden Eingang'!B347,"")</f>
        <v>10373</v>
      </c>
      <c r="C347" s="76" t="str">
        <f>IF('Kunden Eingang'!B347&gt;0,VLOOKUP('Kunden Eingang'!A347,Kunden!$H$1:$I$5,2,FALSE),"")</f>
        <v>FR</v>
      </c>
      <c r="D347" s="76" t="str">
        <f>IF('Kunden Eingang'!B347&gt;0,VLOOKUP(C347,ID!$L$1:$M$5,2,FALSE),"")</f>
        <v>Glas-Etikette FR</v>
      </c>
    </row>
    <row r="348" spans="1:4" x14ac:dyDescent="0.25">
      <c r="A348" s="76" t="str">
        <f>IF('Kunden Eingang'!B348&gt;0,'Kunden Eingang'!C348,"")</f>
        <v>Denis Schneeberger SA</v>
      </c>
      <c r="B348" s="76">
        <f>IF('Kunden Eingang'!B348&gt;0,'Kunden Eingang'!B348,"")</f>
        <v>10374</v>
      </c>
      <c r="C348" s="76" t="str">
        <f>IF('Kunden Eingang'!B348&gt;0,VLOOKUP('Kunden Eingang'!A348,Kunden!$H$1:$I$5,2,FALSE),"")</f>
        <v>FR</v>
      </c>
      <c r="D348" s="76" t="str">
        <f>IF('Kunden Eingang'!B348&gt;0,VLOOKUP(C348,ID!$L$1:$M$5,2,FALSE),"")</f>
        <v>Glas-Etikette FR</v>
      </c>
    </row>
    <row r="349" spans="1:4" x14ac:dyDescent="0.25">
      <c r="A349" s="76" t="str">
        <f>IF('Kunden Eingang'!B349&gt;0,'Kunden Eingang'!C349,"")</f>
        <v>ZIMMERMANN &amp; FILS SA</v>
      </c>
      <c r="B349" s="76">
        <f>IF('Kunden Eingang'!B349&gt;0,'Kunden Eingang'!B349,"")</f>
        <v>10375</v>
      </c>
      <c r="C349" s="76" t="str">
        <f>IF('Kunden Eingang'!B349&gt;0,VLOOKUP('Kunden Eingang'!A349,Kunden!$H$1:$I$5,2,FALSE),"")</f>
        <v>FR</v>
      </c>
      <c r="D349" s="76" t="str">
        <f>IF('Kunden Eingang'!B349&gt;0,VLOOKUP(C349,ID!$L$1:$M$5,2,FALSE),"")</f>
        <v>Glas-Etikette FR</v>
      </c>
    </row>
    <row r="350" spans="1:4" x14ac:dyDescent="0.25">
      <c r="A350" s="76" t="str">
        <f>IF('Kunden Eingang'!B350&gt;0,'Kunden Eingang'!C350,"")</f>
        <v>Zanoli &amp; Fils SA</v>
      </c>
      <c r="B350" s="76">
        <f>IF('Kunden Eingang'!B350&gt;0,'Kunden Eingang'!B350,"")</f>
        <v>10376</v>
      </c>
      <c r="C350" s="76" t="str">
        <f>IF('Kunden Eingang'!B350&gt;0,VLOOKUP('Kunden Eingang'!A350,Kunden!$H$1:$I$5,2,FALSE),"")</f>
        <v>FR</v>
      </c>
      <c r="D350" s="76" t="str">
        <f>IF('Kunden Eingang'!B350&gt;0,VLOOKUP(C350,ID!$L$1:$M$5,2,FALSE),"")</f>
        <v>Glas-Etikette FR</v>
      </c>
    </row>
    <row r="351" spans="1:4" x14ac:dyDescent="0.25">
      <c r="A351" s="76" t="str">
        <f>IF('Kunden Eingang'!B351&gt;0,'Kunden Eingang'!C351,"")</f>
        <v>DS Créations Métalliques Sàrl</v>
      </c>
      <c r="B351" s="76">
        <f>IF('Kunden Eingang'!B351&gt;0,'Kunden Eingang'!B351,"")</f>
        <v>10377</v>
      </c>
      <c r="C351" s="76" t="str">
        <f>IF('Kunden Eingang'!B351&gt;0,VLOOKUP('Kunden Eingang'!A351,Kunden!$H$1:$I$5,2,FALSE),"")</f>
        <v>FR</v>
      </c>
      <c r="D351" s="76" t="str">
        <f>IF('Kunden Eingang'!B351&gt;0,VLOOKUP(C351,ID!$L$1:$M$5,2,FALSE),"")</f>
        <v>Glas-Etikette FR</v>
      </c>
    </row>
    <row r="352" spans="1:4" x14ac:dyDescent="0.25">
      <c r="A352" s="76" t="str">
        <f>IF('Kunden Eingang'!B352&gt;0,'Kunden Eingang'!C352,"")</f>
        <v>SD créations metalliques</v>
      </c>
      <c r="B352" s="76">
        <f>IF('Kunden Eingang'!B352&gt;0,'Kunden Eingang'!B352,"")</f>
        <v>10378</v>
      </c>
      <c r="C352" s="76" t="str">
        <f>IF('Kunden Eingang'!B352&gt;0,VLOOKUP('Kunden Eingang'!A352,Kunden!$H$1:$I$5,2,FALSE),"")</f>
        <v>FR</v>
      </c>
      <c r="D352" s="76" t="str">
        <f>IF('Kunden Eingang'!B352&gt;0,VLOOKUP(C352,ID!$L$1:$M$5,2,FALSE),"")</f>
        <v>Glas-Etikette FR</v>
      </c>
    </row>
    <row r="353" spans="1:4" x14ac:dyDescent="0.25">
      <c r="A353" s="76" t="str">
        <f>IF('Kunden Eingang'!B353&gt;0,'Kunden Eingang'!C353,"")</f>
        <v>Balmer Jean-Pierre SA</v>
      </c>
      <c r="B353" s="76">
        <f>IF('Kunden Eingang'!B353&gt;0,'Kunden Eingang'!B353,"")</f>
        <v>10379</v>
      </c>
      <c r="C353" s="76" t="str">
        <f>IF('Kunden Eingang'!B353&gt;0,VLOOKUP('Kunden Eingang'!A353,Kunden!$H$1:$I$5,2,FALSE),"")</f>
        <v>FR</v>
      </c>
      <c r="D353" s="76" t="str">
        <f>IF('Kunden Eingang'!B353&gt;0,VLOOKUP(C353,ID!$L$1:$M$5,2,FALSE),"")</f>
        <v>Glas-Etikette FR</v>
      </c>
    </row>
    <row r="354" spans="1:4" x14ac:dyDescent="0.25">
      <c r="A354" s="76" t="str">
        <f>IF('Kunden Eingang'!B354&gt;0,'Kunden Eingang'!C354,"")</f>
        <v>EVM Menuiserie Sàrl</v>
      </c>
      <c r="B354" s="76">
        <f>IF('Kunden Eingang'!B354&gt;0,'Kunden Eingang'!B354,"")</f>
        <v>10380</v>
      </c>
      <c r="C354" s="76" t="str">
        <f>IF('Kunden Eingang'!B354&gt;0,VLOOKUP('Kunden Eingang'!A354,Kunden!$H$1:$I$5,2,FALSE),"")</f>
        <v>FR</v>
      </c>
      <c r="D354" s="76" t="str">
        <f>IF('Kunden Eingang'!B354&gt;0,VLOOKUP(C354,ID!$L$1:$M$5,2,FALSE),"")</f>
        <v>Glas-Etikette FR</v>
      </c>
    </row>
    <row r="355" spans="1:4" x14ac:dyDescent="0.25">
      <c r="A355" s="76" t="str">
        <f>IF('Kunden Eingang'!B355&gt;0,'Kunden Eingang'!C355,"")</f>
        <v>Ramelet Fils SA</v>
      </c>
      <c r="B355" s="76">
        <f>IF('Kunden Eingang'!B355&gt;0,'Kunden Eingang'!B355,"")</f>
        <v>10381</v>
      </c>
      <c r="C355" s="76" t="str">
        <f>IF('Kunden Eingang'!B355&gt;0,VLOOKUP('Kunden Eingang'!A355,Kunden!$H$1:$I$5,2,FALSE),"")</f>
        <v>FR</v>
      </c>
      <c r="D355" s="76" t="str">
        <f>IF('Kunden Eingang'!B355&gt;0,VLOOKUP(C355,ID!$L$1:$M$5,2,FALSE),"")</f>
        <v>Glas-Etikette FR</v>
      </c>
    </row>
    <row r="356" spans="1:4" x14ac:dyDescent="0.25">
      <c r="A356" s="76" t="str">
        <f>IF('Kunden Eingang'!B356&gt;0,'Kunden Eingang'!C356,"")</f>
        <v>Delessmetal SA</v>
      </c>
      <c r="B356" s="76">
        <f>IF('Kunden Eingang'!B356&gt;0,'Kunden Eingang'!B356,"")</f>
        <v>10382</v>
      </c>
      <c r="C356" s="76" t="str">
        <f>IF('Kunden Eingang'!B356&gt;0,VLOOKUP('Kunden Eingang'!A356,Kunden!$H$1:$I$5,2,FALSE),"")</f>
        <v>FR</v>
      </c>
      <c r="D356" s="76" t="str">
        <f>IF('Kunden Eingang'!B356&gt;0,VLOOKUP(C356,ID!$L$1:$M$5,2,FALSE),"")</f>
        <v>Glas-Etikette FR</v>
      </c>
    </row>
    <row r="357" spans="1:4" x14ac:dyDescent="0.25">
      <c r="A357" s="76" t="str">
        <f>IF('Kunden Eingang'!B357&gt;0,'Kunden Eingang'!C357,"")</f>
        <v>Compagnie du Verrre</v>
      </c>
      <c r="B357" s="76">
        <f>IF('Kunden Eingang'!B357&gt;0,'Kunden Eingang'!B357,"")</f>
        <v>10383</v>
      </c>
      <c r="C357" s="76" t="str">
        <f>IF('Kunden Eingang'!B357&gt;0,VLOOKUP('Kunden Eingang'!A357,Kunden!$H$1:$I$5,2,FALSE),"")</f>
        <v>FR</v>
      </c>
      <c r="D357" s="76" t="str">
        <f>IF('Kunden Eingang'!B357&gt;0,VLOOKUP(C357,ID!$L$1:$M$5,2,FALSE),"")</f>
        <v>Glas-Etikette FR</v>
      </c>
    </row>
    <row r="358" spans="1:4" x14ac:dyDescent="0.25">
      <c r="A358" s="76" t="str">
        <f>IF('Kunden Eingang'!B358&gt;0,'Kunden Eingang'!C358,"")</f>
        <v>Hotimétal SA</v>
      </c>
      <c r="B358" s="76">
        <f>IF('Kunden Eingang'!B358&gt;0,'Kunden Eingang'!B358,"")</f>
        <v>10384</v>
      </c>
      <c r="C358" s="76" t="str">
        <f>IF('Kunden Eingang'!B358&gt;0,VLOOKUP('Kunden Eingang'!A358,Kunden!$H$1:$I$5,2,FALSE),"")</f>
        <v>FR</v>
      </c>
      <c r="D358" s="76" t="str">
        <f>IF('Kunden Eingang'!B358&gt;0,VLOOKUP(C358,ID!$L$1:$M$5,2,FALSE),"")</f>
        <v>Glas-Etikette FR</v>
      </c>
    </row>
    <row r="359" spans="1:4" x14ac:dyDescent="0.25">
      <c r="A359" s="76" t="str">
        <f>IF('Kunden Eingang'!B359&gt;0,'Kunden Eingang'!C359,"")</f>
        <v>J. Scheuner Sàrl</v>
      </c>
      <c r="B359" s="76">
        <f>IF('Kunden Eingang'!B359&gt;0,'Kunden Eingang'!B359,"")</f>
        <v>10386</v>
      </c>
      <c r="C359" s="76" t="str">
        <f>IF('Kunden Eingang'!B359&gt;0,VLOOKUP('Kunden Eingang'!A359,Kunden!$H$1:$I$5,2,FALSE),"")</f>
        <v>FR</v>
      </c>
      <c r="D359" s="76" t="str">
        <f>IF('Kunden Eingang'!B359&gt;0,VLOOKUP(C359,ID!$L$1:$M$5,2,FALSE),"")</f>
        <v>Glas-Etikette FR</v>
      </c>
    </row>
    <row r="360" spans="1:4" x14ac:dyDescent="0.25">
      <c r="A360" s="76" t="str">
        <f>IF('Kunden Eingang'!B360&gt;0,'Kunden Eingang'!C360,"")</f>
        <v>Vitrerie Crettenand SA</v>
      </c>
      <c r="B360" s="76">
        <f>IF('Kunden Eingang'!B360&gt;0,'Kunden Eingang'!B360,"")</f>
        <v>10387</v>
      </c>
      <c r="C360" s="76" t="str">
        <f>IF('Kunden Eingang'!B360&gt;0,VLOOKUP('Kunden Eingang'!A360,Kunden!$H$1:$I$5,2,FALSE),"")</f>
        <v>FR</v>
      </c>
      <c r="D360" s="76" t="str">
        <f>IF('Kunden Eingang'!B360&gt;0,VLOOKUP(C360,ID!$L$1:$M$5,2,FALSE),"")</f>
        <v>Glas-Etikette FR</v>
      </c>
    </row>
    <row r="361" spans="1:4" x14ac:dyDescent="0.25">
      <c r="A361" s="76" t="str">
        <f>IF('Kunden Eingang'!B361&gt;0,'Kunden Eingang'!C361,"")</f>
        <v>Atelverre Imperatori SA</v>
      </c>
      <c r="B361" s="76">
        <f>IF('Kunden Eingang'!B361&gt;0,'Kunden Eingang'!B361,"")</f>
        <v>10388</v>
      </c>
      <c r="C361" s="76" t="str">
        <f>IF('Kunden Eingang'!B361&gt;0,VLOOKUP('Kunden Eingang'!A361,Kunden!$H$1:$I$5,2,FALSE),"")</f>
        <v>FR</v>
      </c>
      <c r="D361" s="76" t="str">
        <f>IF('Kunden Eingang'!B361&gt;0,VLOOKUP(C361,ID!$L$1:$M$5,2,FALSE),"")</f>
        <v>Glas-Etikette FR</v>
      </c>
    </row>
    <row r="362" spans="1:4" x14ac:dyDescent="0.25">
      <c r="A362" s="76" t="str">
        <f>IF('Kunden Eingang'!B362&gt;0,'Kunden Eingang'!C362,"")</f>
        <v>Kowalski SA</v>
      </c>
      <c r="B362" s="76">
        <f>IF('Kunden Eingang'!B362&gt;0,'Kunden Eingang'!B362,"")</f>
        <v>10389</v>
      </c>
      <c r="C362" s="76" t="str">
        <f>IF('Kunden Eingang'!B362&gt;0,VLOOKUP('Kunden Eingang'!A362,Kunden!$H$1:$I$5,2,FALSE),"")</f>
        <v>FR</v>
      </c>
      <c r="D362" s="76" t="str">
        <f>IF('Kunden Eingang'!B362&gt;0,VLOOKUP(C362,ID!$L$1:$M$5,2,FALSE),"")</f>
        <v>Glas-Etikette FR</v>
      </c>
    </row>
    <row r="363" spans="1:4" x14ac:dyDescent="0.25">
      <c r="A363" s="76" t="str">
        <f>IF('Kunden Eingang'!B363&gt;0,'Kunden Eingang'!C363,"")</f>
        <v>G&amp;S Montagen</v>
      </c>
      <c r="B363" s="76">
        <f>IF('Kunden Eingang'!B363&gt;0,'Kunden Eingang'!B363,"")</f>
        <v>10390</v>
      </c>
      <c r="C363" s="76" t="str">
        <f>IF('Kunden Eingang'!B363&gt;0,VLOOKUP('Kunden Eingang'!A363,Kunden!$H$1:$I$5,2,FALSE),"")</f>
        <v>DE</v>
      </c>
      <c r="D363" s="76" t="str">
        <f>IF('Kunden Eingang'!B363&gt;0,VLOOKUP(C363,ID!$L$1:$M$5,2,FALSE),"")</f>
        <v>Glas-Etikette</v>
      </c>
    </row>
    <row r="364" spans="1:4" x14ac:dyDescent="0.25">
      <c r="A364" s="76" t="str">
        <f>IF('Kunden Eingang'!B364&gt;0,'Kunden Eingang'!C364,"")</f>
        <v>Alphaverre SA</v>
      </c>
      <c r="B364" s="76">
        <f>IF('Kunden Eingang'!B364&gt;0,'Kunden Eingang'!B364,"")</f>
        <v>10391</v>
      </c>
      <c r="C364" s="76" t="str">
        <f>IF('Kunden Eingang'!B364&gt;0,VLOOKUP('Kunden Eingang'!A364,Kunden!$H$1:$I$5,2,FALSE),"")</f>
        <v>FR</v>
      </c>
      <c r="D364" s="76" t="str">
        <f>IF('Kunden Eingang'!B364&gt;0,VLOOKUP(C364,ID!$L$1:$M$5,2,FALSE),"")</f>
        <v>Glas-Etikette FR</v>
      </c>
    </row>
    <row r="365" spans="1:4" x14ac:dyDescent="0.25">
      <c r="A365" s="76" t="str">
        <f>IF('Kunden Eingang'!B365&gt;0,'Kunden Eingang'!C365,"")</f>
        <v>Sylvestre Pilloud Sàrl</v>
      </c>
      <c r="B365" s="76">
        <f>IF('Kunden Eingang'!B365&gt;0,'Kunden Eingang'!B365,"")</f>
        <v>10392</v>
      </c>
      <c r="C365" s="76" t="str">
        <f>IF('Kunden Eingang'!B365&gt;0,VLOOKUP('Kunden Eingang'!A365,Kunden!$H$1:$I$5,2,FALSE),"")</f>
        <v>FR</v>
      </c>
      <c r="D365" s="76" t="str">
        <f>IF('Kunden Eingang'!B365&gt;0,VLOOKUP(C365,ID!$L$1:$M$5,2,FALSE),"")</f>
        <v>Glas-Etikette FR</v>
      </c>
    </row>
    <row r="366" spans="1:4" x14ac:dyDescent="0.25">
      <c r="A366" s="76" t="str">
        <f>IF('Kunden Eingang'!B366&gt;0,'Kunden Eingang'!C366,"")</f>
        <v>VHP Metal SA</v>
      </c>
      <c r="B366" s="76">
        <f>IF('Kunden Eingang'!B366&gt;0,'Kunden Eingang'!B366,"")</f>
        <v>10393</v>
      </c>
      <c r="C366" s="76" t="str">
        <f>IF('Kunden Eingang'!B366&gt;0,VLOOKUP('Kunden Eingang'!A366,Kunden!$H$1:$I$5,2,FALSE),"")</f>
        <v>FR</v>
      </c>
      <c r="D366" s="76" t="str">
        <f>IF('Kunden Eingang'!B366&gt;0,VLOOKUP(C366,ID!$L$1:$M$5,2,FALSE),"")</f>
        <v>Glas-Etikette FR</v>
      </c>
    </row>
    <row r="367" spans="1:4" x14ac:dyDescent="0.25">
      <c r="A367" s="76" t="str">
        <f>IF('Kunden Eingang'!B367&gt;0,'Kunden Eingang'!C367,"")</f>
        <v>ZURBUCHEN Frères SA</v>
      </c>
      <c r="B367" s="76">
        <f>IF('Kunden Eingang'!B367&gt;0,'Kunden Eingang'!B367,"")</f>
        <v>10394</v>
      </c>
      <c r="C367" s="76" t="str">
        <f>IF('Kunden Eingang'!B367&gt;0,VLOOKUP('Kunden Eingang'!A367,Kunden!$H$1:$I$5,2,FALSE),"")</f>
        <v>FR</v>
      </c>
      <c r="D367" s="76" t="str">
        <f>IF('Kunden Eingang'!B367&gt;0,VLOOKUP(C367,ID!$L$1:$M$5,2,FALSE),"")</f>
        <v>Glas-Etikette FR</v>
      </c>
    </row>
    <row r="368" spans="1:4" x14ac:dyDescent="0.25">
      <c r="A368" s="76" t="str">
        <f>IF('Kunden Eingang'!B368&gt;0,'Kunden Eingang'!C368,"")</f>
        <v>Manfred Lanz SA</v>
      </c>
      <c r="B368" s="76">
        <f>IF('Kunden Eingang'!B368&gt;0,'Kunden Eingang'!B368,"")</f>
        <v>10395</v>
      </c>
      <c r="C368" s="76" t="str">
        <f>IF('Kunden Eingang'!B368&gt;0,VLOOKUP('Kunden Eingang'!A368,Kunden!$H$1:$I$5,2,FALSE),"")</f>
        <v>FR</v>
      </c>
      <c r="D368" s="76" t="str">
        <f>IF('Kunden Eingang'!B368&gt;0,VLOOKUP(C368,ID!$L$1:$M$5,2,FALSE),"")</f>
        <v>Glas-Etikette FR</v>
      </c>
    </row>
    <row r="369" spans="1:4" x14ac:dyDescent="0.25">
      <c r="A369" s="76" t="str">
        <f>IF('Kunden Eingang'!B369&gt;0,'Kunden Eingang'!C369,"")</f>
        <v>Menuiserie Radicchi</v>
      </c>
      <c r="B369" s="76">
        <f>IF('Kunden Eingang'!B369&gt;0,'Kunden Eingang'!B369,"")</f>
        <v>10396</v>
      </c>
      <c r="C369" s="76" t="str">
        <f>IF('Kunden Eingang'!B369&gt;0,VLOOKUP('Kunden Eingang'!A369,Kunden!$H$1:$I$5,2,FALSE),"")</f>
        <v>FR</v>
      </c>
      <c r="D369" s="76" t="str">
        <f>IF('Kunden Eingang'!B369&gt;0,VLOOKUP(C369,ID!$L$1:$M$5,2,FALSE),"")</f>
        <v>Glas-Etikette FR</v>
      </c>
    </row>
    <row r="370" spans="1:4" x14ac:dyDescent="0.25">
      <c r="A370" s="76" t="str">
        <f>IF('Kunden Eingang'!B370&gt;0,'Kunden Eingang'!C370,"")</f>
        <v>Kläy Frères</v>
      </c>
      <c r="B370" s="76">
        <f>IF('Kunden Eingang'!B370&gt;0,'Kunden Eingang'!B370,"")</f>
        <v>10397</v>
      </c>
      <c r="C370" s="76" t="str">
        <f>IF('Kunden Eingang'!B370&gt;0,VLOOKUP('Kunden Eingang'!A370,Kunden!$H$1:$I$5,2,FALSE),"")</f>
        <v>FR</v>
      </c>
      <c r="D370" s="76" t="str">
        <f>IF('Kunden Eingang'!B370&gt;0,VLOOKUP(C370,ID!$L$1:$M$5,2,FALSE),"")</f>
        <v>Glas-Etikette FR</v>
      </c>
    </row>
    <row r="371" spans="1:4" x14ac:dyDescent="0.25">
      <c r="A371" s="76" t="str">
        <f>IF('Kunden Eingang'!B371&gt;0,'Kunden Eingang'!C371,"")</f>
        <v>Les Artisans du Bois S.A.</v>
      </c>
      <c r="B371" s="76">
        <f>IF('Kunden Eingang'!B371&gt;0,'Kunden Eingang'!B371,"")</f>
        <v>10398</v>
      </c>
      <c r="C371" s="76" t="str">
        <f>IF('Kunden Eingang'!B371&gt;0,VLOOKUP('Kunden Eingang'!A371,Kunden!$H$1:$I$5,2,FALSE),"")</f>
        <v>FR</v>
      </c>
      <c r="D371" s="76" t="str">
        <f>IF('Kunden Eingang'!B371&gt;0,VLOOKUP(C371,ID!$L$1:$M$5,2,FALSE),"")</f>
        <v>Glas-Etikette FR</v>
      </c>
    </row>
    <row r="372" spans="1:4" x14ac:dyDescent="0.25">
      <c r="A372" s="76" t="str">
        <f>IF('Kunden Eingang'!B372&gt;0,'Kunden Eingang'!C372,"")</f>
        <v>Tosto Sàrl</v>
      </c>
      <c r="B372" s="76">
        <f>IF('Kunden Eingang'!B372&gt;0,'Kunden Eingang'!B372,"")</f>
        <v>10399</v>
      </c>
      <c r="C372" s="76" t="str">
        <f>IF('Kunden Eingang'!B372&gt;0,VLOOKUP('Kunden Eingang'!A372,Kunden!$H$1:$I$5,2,FALSE),"")</f>
        <v>FR</v>
      </c>
      <c r="D372" s="76" t="str">
        <f>IF('Kunden Eingang'!B372&gt;0,VLOOKUP(C372,ID!$L$1:$M$5,2,FALSE),"")</f>
        <v>Glas-Etikette FR</v>
      </c>
    </row>
    <row r="373" spans="1:4" x14ac:dyDescent="0.25">
      <c r="A373" s="76" t="str">
        <f>IF('Kunden Eingang'!B373&gt;0,'Kunden Eingang'!C373,"")</f>
        <v>Pernet SA</v>
      </c>
      <c r="B373" s="76">
        <f>IF('Kunden Eingang'!B373&gt;0,'Kunden Eingang'!B373,"")</f>
        <v>10400</v>
      </c>
      <c r="C373" s="76" t="str">
        <f>IF('Kunden Eingang'!B373&gt;0,VLOOKUP('Kunden Eingang'!A373,Kunden!$H$1:$I$5,2,FALSE),"")</f>
        <v>FR</v>
      </c>
      <c r="D373" s="76" t="str">
        <f>IF('Kunden Eingang'!B373&gt;0,VLOOKUP(C373,ID!$L$1:$M$5,2,FALSE),"")</f>
        <v>Glas-Etikette FR</v>
      </c>
    </row>
    <row r="374" spans="1:4" x14ac:dyDescent="0.25">
      <c r="A374" s="76" t="str">
        <f>IF('Kunden Eingang'!B374&gt;0,'Kunden Eingang'!C374,"")</f>
        <v>Norba Production SA</v>
      </c>
      <c r="B374" s="76">
        <f>IF('Kunden Eingang'!B374&gt;0,'Kunden Eingang'!B374,"")</f>
        <v>10401</v>
      </c>
      <c r="C374" s="76" t="str">
        <f>IF('Kunden Eingang'!B374&gt;0,VLOOKUP('Kunden Eingang'!A374,Kunden!$H$1:$I$5,2,FALSE),"")</f>
        <v>FR</v>
      </c>
      <c r="D374" s="76" t="str">
        <f>IF('Kunden Eingang'!B374&gt;0,VLOOKUP(C374,ID!$L$1:$M$5,2,FALSE),"")</f>
        <v>Glas-Etikette FR</v>
      </c>
    </row>
    <row r="375" spans="1:4" x14ac:dyDescent="0.25">
      <c r="A375" s="76" t="str">
        <f>IF('Kunden Eingang'!B375&gt;0,'Kunden Eingang'!C375,"")</f>
        <v>R. Borin Sàrl</v>
      </c>
      <c r="B375" s="76">
        <f>IF('Kunden Eingang'!B375&gt;0,'Kunden Eingang'!B375,"")</f>
        <v>10402</v>
      </c>
      <c r="C375" s="76" t="str">
        <f>IF('Kunden Eingang'!B375&gt;0,VLOOKUP('Kunden Eingang'!A375,Kunden!$H$1:$I$5,2,FALSE),"")</f>
        <v>FR</v>
      </c>
      <c r="D375" s="76" t="str">
        <f>IF('Kunden Eingang'!B375&gt;0,VLOOKUP(C375,ID!$L$1:$M$5,2,FALSE),"")</f>
        <v>Glas-Etikette FR</v>
      </c>
    </row>
    <row r="376" spans="1:4" x14ac:dyDescent="0.25">
      <c r="A376" s="76" t="str">
        <f>IF('Kunden Eingang'!B376&gt;0,'Kunden Eingang'!C376,"")</f>
        <v>Stephan SA</v>
      </c>
      <c r="B376" s="76">
        <f>IF('Kunden Eingang'!B376&gt;0,'Kunden Eingang'!B376,"")</f>
        <v>10403</v>
      </c>
      <c r="C376" s="76" t="str">
        <f>IF('Kunden Eingang'!B376&gt;0,VLOOKUP('Kunden Eingang'!A376,Kunden!$H$1:$I$5,2,FALSE),"")</f>
        <v>FR</v>
      </c>
      <c r="D376" s="76" t="str">
        <f>IF('Kunden Eingang'!B376&gt;0,VLOOKUP(C376,ID!$L$1:$M$5,2,FALSE),"")</f>
        <v>Glas-Etikette FR</v>
      </c>
    </row>
    <row r="377" spans="1:4" x14ac:dyDescent="0.25">
      <c r="A377" s="76" t="str">
        <f>IF('Kunden Eingang'!B377&gt;0,'Kunden Eingang'!C377,"")</f>
        <v>Prométal Constructions métalliques S.à.r.l.</v>
      </c>
      <c r="B377" s="76">
        <f>IF('Kunden Eingang'!B377&gt;0,'Kunden Eingang'!B377,"")</f>
        <v>10404</v>
      </c>
      <c r="C377" s="76" t="str">
        <f>IF('Kunden Eingang'!B377&gt;0,VLOOKUP('Kunden Eingang'!A377,Kunden!$H$1:$I$5,2,FALSE),"")</f>
        <v>FR</v>
      </c>
      <c r="D377" s="76" t="str">
        <f>IF('Kunden Eingang'!B377&gt;0,VLOOKUP(C377,ID!$L$1:$M$5,2,FALSE),"")</f>
        <v>Glas-Etikette FR</v>
      </c>
    </row>
    <row r="378" spans="1:4" x14ac:dyDescent="0.25">
      <c r="A378" s="76" t="str">
        <f>IF('Kunden Eingang'!B378&gt;0,'Kunden Eingang'!C378,"")</f>
        <v>Menuiserie Jossevel &amp; Fils SA</v>
      </c>
      <c r="B378" s="76">
        <f>IF('Kunden Eingang'!B378&gt;0,'Kunden Eingang'!B378,"")</f>
        <v>10405</v>
      </c>
      <c r="C378" s="76" t="str">
        <f>IF('Kunden Eingang'!B378&gt;0,VLOOKUP('Kunden Eingang'!A378,Kunden!$H$1:$I$5,2,FALSE),"")</f>
        <v>FR</v>
      </c>
      <c r="D378" s="76" t="str">
        <f>IF('Kunden Eingang'!B378&gt;0,VLOOKUP(C378,ID!$L$1:$M$5,2,FALSE),"")</f>
        <v>Glas-Etikette FR</v>
      </c>
    </row>
    <row r="379" spans="1:4" x14ac:dyDescent="0.25">
      <c r="A379" s="76" t="str">
        <f>IF('Kunden Eingang'!B379&gt;0,'Kunden Eingang'!C379,"")</f>
        <v>Aux Rois Sàrl</v>
      </c>
      <c r="B379" s="76">
        <f>IF('Kunden Eingang'!B379&gt;0,'Kunden Eingang'!B379,"")</f>
        <v>10406</v>
      </c>
      <c r="C379" s="76" t="str">
        <f>IF('Kunden Eingang'!B379&gt;0,VLOOKUP('Kunden Eingang'!A379,Kunden!$H$1:$I$5,2,FALSE),"")</f>
        <v>FR</v>
      </c>
      <c r="D379" s="76" t="str">
        <f>IF('Kunden Eingang'!B379&gt;0,VLOOKUP(C379,ID!$L$1:$M$5,2,FALSE),"")</f>
        <v>Glas-Etikette FR</v>
      </c>
    </row>
    <row r="380" spans="1:4" x14ac:dyDescent="0.25">
      <c r="A380" s="76" t="str">
        <f>IF('Kunden Eingang'!B380&gt;0,'Kunden Eingang'!C380,"")</f>
        <v>Menuiserie de La Claire SA</v>
      </c>
      <c r="B380" s="76">
        <f>IF('Kunden Eingang'!B380&gt;0,'Kunden Eingang'!B380,"")</f>
        <v>10407</v>
      </c>
      <c r="C380" s="76" t="str">
        <f>IF('Kunden Eingang'!B380&gt;0,VLOOKUP('Kunden Eingang'!A380,Kunden!$H$1:$I$5,2,FALSE),"")</f>
        <v>FR</v>
      </c>
      <c r="D380" s="76" t="str">
        <f>IF('Kunden Eingang'!B380&gt;0,VLOOKUP(C380,ID!$L$1:$M$5,2,FALSE),"")</f>
        <v>Glas-Etikette FR</v>
      </c>
    </row>
    <row r="381" spans="1:4" x14ac:dyDescent="0.25">
      <c r="A381" s="76" t="str">
        <f>IF('Kunden Eingang'!B381&gt;0,'Kunden Eingang'!C381,"")</f>
        <v>Clivaz SA</v>
      </c>
      <c r="B381" s="76">
        <f>IF('Kunden Eingang'!B381&gt;0,'Kunden Eingang'!B381,"")</f>
        <v>10408</v>
      </c>
      <c r="C381" s="76" t="str">
        <f>IF('Kunden Eingang'!B381&gt;0,VLOOKUP('Kunden Eingang'!A381,Kunden!$H$1:$I$5,2,FALSE),"")</f>
        <v>FR</v>
      </c>
      <c r="D381" s="76" t="str">
        <f>IF('Kunden Eingang'!B381&gt;0,VLOOKUP(C381,ID!$L$1:$M$5,2,FALSE),"")</f>
        <v>Glas-Etikette FR</v>
      </c>
    </row>
    <row r="382" spans="1:4" x14ac:dyDescent="0.25">
      <c r="A382" s="76" t="str">
        <f>IF('Kunden Eingang'!B382&gt;0,'Kunden Eingang'!C382,"")</f>
        <v>Krenger Glas AG</v>
      </c>
      <c r="B382" s="76">
        <f>IF('Kunden Eingang'!B382&gt;0,'Kunden Eingang'!B382,"")</f>
        <v>10409</v>
      </c>
      <c r="C382" s="76" t="str">
        <f>IF('Kunden Eingang'!B382&gt;0,VLOOKUP('Kunden Eingang'!A382,Kunden!$H$1:$I$5,2,FALSE),"")</f>
        <v>DE</v>
      </c>
      <c r="D382" s="76" t="str">
        <f>IF('Kunden Eingang'!B382&gt;0,VLOOKUP(C382,ID!$L$1:$M$5,2,FALSE),"")</f>
        <v>Glas-Etikette</v>
      </c>
    </row>
    <row r="383" spans="1:4" x14ac:dyDescent="0.25">
      <c r="A383" s="76" t="str">
        <f>IF('Kunden Eingang'!B383&gt;0,'Kunden Eingang'!C383,"")</f>
        <v>Demenga &amp; Fils SA</v>
      </c>
      <c r="B383" s="76">
        <f>IF('Kunden Eingang'!B383&gt;0,'Kunden Eingang'!B383,"")</f>
        <v>10410</v>
      </c>
      <c r="C383" s="76" t="str">
        <f>IF('Kunden Eingang'!B383&gt;0,VLOOKUP('Kunden Eingang'!A383,Kunden!$H$1:$I$5,2,FALSE),"")</f>
        <v>FR</v>
      </c>
      <c r="D383" s="76" t="str">
        <f>IF('Kunden Eingang'!B383&gt;0,VLOOKUP(C383,ID!$L$1:$M$5,2,FALSE),"")</f>
        <v>Glas-Etikette FR</v>
      </c>
    </row>
    <row r="384" spans="1:4" x14ac:dyDescent="0.25">
      <c r="A384" s="76" t="str">
        <f>IF('Kunden Eingang'!B384&gt;0,'Kunden Eingang'!C384,"")</f>
        <v>Vitrerie Jost SA</v>
      </c>
      <c r="B384" s="76">
        <f>IF('Kunden Eingang'!B384&gt;0,'Kunden Eingang'!B384,"")</f>
        <v>10411</v>
      </c>
      <c r="C384" s="76" t="str">
        <f>IF('Kunden Eingang'!B384&gt;0,VLOOKUP('Kunden Eingang'!A384,Kunden!$H$1:$I$5,2,FALSE),"")</f>
        <v>FR</v>
      </c>
      <c r="D384" s="76" t="str">
        <f>IF('Kunden Eingang'!B384&gt;0,VLOOKUP(C384,ID!$L$1:$M$5,2,FALSE),"")</f>
        <v>Glas-Etikette FR</v>
      </c>
    </row>
    <row r="385" spans="1:4" x14ac:dyDescent="0.25">
      <c r="A385" s="76" t="str">
        <f>IF('Kunden Eingang'!B385&gt;0,'Kunden Eingang'!C385,"")</f>
        <v>CMA Constructeurs Métalliques Associés SA</v>
      </c>
      <c r="B385" s="76">
        <f>IF('Kunden Eingang'!B385&gt;0,'Kunden Eingang'!B385,"")</f>
        <v>10412</v>
      </c>
      <c r="C385" s="76" t="str">
        <f>IF('Kunden Eingang'!B385&gt;0,VLOOKUP('Kunden Eingang'!A385,Kunden!$H$1:$I$5,2,FALSE),"")</f>
        <v>FR</v>
      </c>
      <c r="D385" s="76" t="str">
        <f>IF('Kunden Eingang'!B385&gt;0,VLOOKUP(C385,ID!$L$1:$M$5,2,FALSE),"")</f>
        <v>Glas-Etikette FR</v>
      </c>
    </row>
    <row r="386" spans="1:4" x14ac:dyDescent="0.25">
      <c r="A386" s="76" t="str">
        <f>IF('Kunden Eingang'!B386&gt;0,'Kunden Eingang'!C386,"")</f>
        <v>Serrurerie des Draizes SA</v>
      </c>
      <c r="B386" s="76">
        <f>IF('Kunden Eingang'!B386&gt;0,'Kunden Eingang'!B386,"")</f>
        <v>10413</v>
      </c>
      <c r="C386" s="76" t="str">
        <f>IF('Kunden Eingang'!B386&gt;0,VLOOKUP('Kunden Eingang'!A386,Kunden!$H$1:$I$5,2,FALSE),"")</f>
        <v>FR</v>
      </c>
      <c r="D386" s="76" t="str">
        <f>IF('Kunden Eingang'!B386&gt;0,VLOOKUP(C386,ID!$L$1:$M$5,2,FALSE),"")</f>
        <v>Glas-Etikette FR</v>
      </c>
    </row>
    <row r="387" spans="1:4" x14ac:dyDescent="0.25">
      <c r="A387" s="76" t="str">
        <f>IF('Kunden Eingang'!B387&gt;0,'Kunden Eingang'!C387,"")</f>
        <v>Bitz &amp; Savoye SA</v>
      </c>
      <c r="B387" s="76">
        <f>IF('Kunden Eingang'!B387&gt;0,'Kunden Eingang'!B387,"")</f>
        <v>10414</v>
      </c>
      <c r="C387" s="76" t="str">
        <f>IF('Kunden Eingang'!B387&gt;0,VLOOKUP('Kunden Eingang'!A387,Kunden!$H$1:$I$5,2,FALSE),"")</f>
        <v>FR</v>
      </c>
      <c r="D387" s="76" t="str">
        <f>IF('Kunden Eingang'!B387&gt;0,VLOOKUP(C387,ID!$L$1:$M$5,2,FALSE),"")</f>
        <v>Glas-Etikette FR</v>
      </c>
    </row>
    <row r="388" spans="1:4" x14ac:dyDescent="0.25">
      <c r="A388" s="76" t="str">
        <f>IF('Kunden Eingang'!B388&gt;0,'Kunden Eingang'!C388,"")</f>
        <v>Hofer E. AG</v>
      </c>
      <c r="B388" s="76">
        <f>IF('Kunden Eingang'!B388&gt;0,'Kunden Eingang'!B388,"")</f>
        <v>10415</v>
      </c>
      <c r="C388" s="76" t="str">
        <f>IF('Kunden Eingang'!B388&gt;0,VLOOKUP('Kunden Eingang'!A388,Kunden!$H$1:$I$5,2,FALSE),"")</f>
        <v>DE</v>
      </c>
      <c r="D388" s="76" t="str">
        <f>IF('Kunden Eingang'!B388&gt;0,VLOOKUP(C388,ID!$L$1:$M$5,2,FALSE),"")</f>
        <v>Glas-Etikette</v>
      </c>
    </row>
    <row r="389" spans="1:4" x14ac:dyDescent="0.25">
      <c r="A389" s="76" t="str">
        <f>IF('Kunden Eingang'!B389&gt;0,'Kunden Eingang'!C389,"")</f>
        <v>Lienher SA</v>
      </c>
      <c r="B389" s="76">
        <f>IF('Kunden Eingang'!B389&gt;0,'Kunden Eingang'!B389,"")</f>
        <v>10416</v>
      </c>
      <c r="C389" s="76" t="str">
        <f>IF('Kunden Eingang'!B389&gt;0,VLOOKUP('Kunden Eingang'!A389,Kunden!$H$1:$I$5,2,FALSE),"")</f>
        <v>FR</v>
      </c>
      <c r="D389" s="76" t="str">
        <f>IF('Kunden Eingang'!B389&gt;0,VLOOKUP(C389,ID!$L$1:$M$5,2,FALSE),"")</f>
        <v>Glas-Etikette FR</v>
      </c>
    </row>
    <row r="390" spans="1:4" x14ac:dyDescent="0.25">
      <c r="A390" s="76" t="str">
        <f>IF('Kunden Eingang'!B390&gt;0,'Kunden Eingang'!C390,"")</f>
        <v>Hiltpold SA</v>
      </c>
      <c r="B390" s="76">
        <f>IF('Kunden Eingang'!B390&gt;0,'Kunden Eingang'!B390,"")</f>
        <v>10417</v>
      </c>
      <c r="C390" s="76" t="str">
        <f>IF('Kunden Eingang'!B390&gt;0,VLOOKUP('Kunden Eingang'!A390,Kunden!$H$1:$I$5,2,FALSE),"")</f>
        <v>FR</v>
      </c>
      <c r="D390" s="76" t="str">
        <f>IF('Kunden Eingang'!B390&gt;0,VLOOKUP(C390,ID!$L$1:$M$5,2,FALSE),"")</f>
        <v>Glas-Etikette FR</v>
      </c>
    </row>
    <row r="391" spans="1:4" x14ac:dyDescent="0.25">
      <c r="A391" s="76" t="str">
        <f>IF('Kunden Eingang'!B391&gt;0,'Kunden Eingang'!C391,"")</f>
        <v>Menuiserie P.A. Aguet</v>
      </c>
      <c r="B391" s="76">
        <f>IF('Kunden Eingang'!B391&gt;0,'Kunden Eingang'!B391,"")</f>
        <v>10418</v>
      </c>
      <c r="C391" s="76" t="str">
        <f>IF('Kunden Eingang'!B391&gt;0,VLOOKUP('Kunden Eingang'!A391,Kunden!$H$1:$I$5,2,FALSE),"")</f>
        <v>FR</v>
      </c>
      <c r="D391" s="76" t="str">
        <f>IF('Kunden Eingang'!B391&gt;0,VLOOKUP(C391,ID!$L$1:$M$5,2,FALSE),"")</f>
        <v>Glas-Etikette FR</v>
      </c>
    </row>
    <row r="392" spans="1:4" x14ac:dyDescent="0.25">
      <c r="A392" s="76" t="str">
        <f>IF('Kunden Eingang'!B392&gt;0,'Kunden Eingang'!C392,"")</f>
        <v>Egon Kolly AG</v>
      </c>
      <c r="B392" s="76">
        <f>IF('Kunden Eingang'!B392&gt;0,'Kunden Eingang'!B392,"")</f>
        <v>10419</v>
      </c>
      <c r="C392" s="76" t="str">
        <f>IF('Kunden Eingang'!B392&gt;0,VLOOKUP('Kunden Eingang'!A392,Kunden!$H$1:$I$5,2,FALSE),"")</f>
        <v>FR</v>
      </c>
      <c r="D392" s="76" t="str">
        <f>IF('Kunden Eingang'!B392&gt;0,VLOOKUP(C392,ID!$L$1:$M$5,2,FALSE),"")</f>
        <v>Glas-Etikette FR</v>
      </c>
    </row>
    <row r="393" spans="1:4" x14ac:dyDescent="0.25">
      <c r="A393" s="76" t="str">
        <f>IF('Kunden Eingang'!B393&gt;0,'Kunden Eingang'!C393,"")</f>
        <v>Martin Verre SA</v>
      </c>
      <c r="B393" s="76">
        <f>IF('Kunden Eingang'!B393&gt;0,'Kunden Eingang'!B393,"")</f>
        <v>10420</v>
      </c>
      <c r="C393" s="76" t="str">
        <f>IF('Kunden Eingang'!B393&gt;0,VLOOKUP('Kunden Eingang'!A393,Kunden!$H$1:$I$5,2,FALSE),"")</f>
        <v>FR</v>
      </c>
      <c r="D393" s="76" t="str">
        <f>IF('Kunden Eingang'!B393&gt;0,VLOOKUP(C393,ID!$L$1:$M$5,2,FALSE),"")</f>
        <v>Glas-Etikette FR</v>
      </c>
    </row>
    <row r="394" spans="1:4" x14ac:dyDescent="0.25">
      <c r="A394" s="76" t="str">
        <f>IF('Kunden Eingang'!B394&gt;0,'Kunden Eingang'!C394,"")</f>
        <v>SCHNEITER Georges-André</v>
      </c>
      <c r="B394" s="76">
        <f>IF('Kunden Eingang'!B394&gt;0,'Kunden Eingang'!B394,"")</f>
        <v>10421</v>
      </c>
      <c r="C394" s="76" t="str">
        <f>IF('Kunden Eingang'!B394&gt;0,VLOOKUP('Kunden Eingang'!A394,Kunden!$H$1:$I$5,2,FALSE),"")</f>
        <v>FR</v>
      </c>
      <c r="D394" s="76" t="str">
        <f>IF('Kunden Eingang'!B394&gt;0,VLOOKUP(C394,ID!$L$1:$M$5,2,FALSE),"")</f>
        <v>Glas-Etikette FR</v>
      </c>
    </row>
    <row r="395" spans="1:4" x14ac:dyDescent="0.25">
      <c r="A395" s="76" t="str">
        <f>IF('Kunden Eingang'!B395&gt;0,'Kunden Eingang'!C395,"")</f>
        <v>Guy Fracheboud Successeur SA</v>
      </c>
      <c r="B395" s="76">
        <f>IF('Kunden Eingang'!B395&gt;0,'Kunden Eingang'!B395,"")</f>
        <v>10422</v>
      </c>
      <c r="C395" s="76" t="str">
        <f>IF('Kunden Eingang'!B395&gt;0,VLOOKUP('Kunden Eingang'!A395,Kunden!$H$1:$I$5,2,FALSE),"")</f>
        <v>FR</v>
      </c>
      <c r="D395" s="76" t="str">
        <f>IF('Kunden Eingang'!B395&gt;0,VLOOKUP(C395,ID!$L$1:$M$5,2,FALSE),"")</f>
        <v>Glas-Etikette FR</v>
      </c>
    </row>
    <row r="396" spans="1:4" x14ac:dyDescent="0.25">
      <c r="A396" s="76" t="str">
        <f>IF('Kunden Eingang'!B396&gt;0,'Kunden Eingang'!C396,"")</f>
        <v>Eichhorn Constructions Métalliques SA</v>
      </c>
      <c r="B396" s="76">
        <f>IF('Kunden Eingang'!B396&gt;0,'Kunden Eingang'!B396,"")</f>
        <v>10423</v>
      </c>
      <c r="C396" s="76" t="str">
        <f>IF('Kunden Eingang'!B396&gt;0,VLOOKUP('Kunden Eingang'!A396,Kunden!$H$1:$I$5,2,FALSE),"")</f>
        <v>FR</v>
      </c>
      <c r="D396" s="76" t="str">
        <f>IF('Kunden Eingang'!B396&gt;0,VLOOKUP(C396,ID!$L$1:$M$5,2,FALSE),"")</f>
        <v>Glas-Etikette FR</v>
      </c>
    </row>
    <row r="397" spans="1:4" x14ac:dyDescent="0.25">
      <c r="A397" s="76" t="str">
        <f>IF('Kunden Eingang'!B397&gt;0,'Kunden Eingang'!C397,"")</f>
        <v>Vanefer SA</v>
      </c>
      <c r="B397" s="76">
        <f>IF('Kunden Eingang'!B397&gt;0,'Kunden Eingang'!B397,"")</f>
        <v>10424</v>
      </c>
      <c r="C397" s="76" t="str">
        <f>IF('Kunden Eingang'!B397&gt;0,VLOOKUP('Kunden Eingang'!A397,Kunden!$H$1:$I$5,2,FALSE),"")</f>
        <v>FR</v>
      </c>
      <c r="D397" s="76" t="str">
        <f>IF('Kunden Eingang'!B397&gt;0,VLOOKUP(C397,ID!$L$1:$M$5,2,FALSE),"")</f>
        <v>Glas-Etikette FR</v>
      </c>
    </row>
    <row r="398" spans="1:4" x14ac:dyDescent="0.25">
      <c r="A398" s="76" t="str">
        <f>IF('Kunden Eingang'!B398&gt;0,'Kunden Eingang'!C398,"")</f>
        <v>Defimetal SA</v>
      </c>
      <c r="B398" s="76">
        <f>IF('Kunden Eingang'!B398&gt;0,'Kunden Eingang'!B398,"")</f>
        <v>10425</v>
      </c>
      <c r="C398" s="76" t="str">
        <f>IF('Kunden Eingang'!B398&gt;0,VLOOKUP('Kunden Eingang'!A398,Kunden!$H$1:$I$5,2,FALSE),"")</f>
        <v>FR</v>
      </c>
      <c r="D398" s="76" t="str">
        <f>IF('Kunden Eingang'!B398&gt;0,VLOOKUP(C398,ID!$L$1:$M$5,2,FALSE),"")</f>
        <v>Glas-Etikette FR</v>
      </c>
    </row>
    <row r="399" spans="1:4" x14ac:dyDescent="0.25">
      <c r="A399" s="76" t="str">
        <f>IF('Kunden Eingang'!B399&gt;0,'Kunden Eingang'!C399,"")</f>
        <v>Miroiterie du Léman SA</v>
      </c>
      <c r="B399" s="76">
        <f>IF('Kunden Eingang'!B399&gt;0,'Kunden Eingang'!B399,"")</f>
        <v>10426</v>
      </c>
      <c r="C399" s="76" t="str">
        <f>IF('Kunden Eingang'!B399&gt;0,VLOOKUP('Kunden Eingang'!A399,Kunden!$H$1:$I$5,2,FALSE),"")</f>
        <v>FR</v>
      </c>
      <c r="D399" s="76" t="str">
        <f>IF('Kunden Eingang'!B399&gt;0,VLOOKUP(C399,ID!$L$1:$M$5,2,FALSE),"")</f>
        <v>Glas-Etikette FR</v>
      </c>
    </row>
    <row r="400" spans="1:4" x14ac:dyDescent="0.25">
      <c r="A400" s="76" t="str">
        <f>IF('Kunden Eingang'!B400&gt;0,'Kunden Eingang'!C400,"")</f>
        <v>T-METAL</v>
      </c>
      <c r="B400" s="76">
        <f>IF('Kunden Eingang'!B400&gt;0,'Kunden Eingang'!B400,"")</f>
        <v>10427</v>
      </c>
      <c r="C400" s="76" t="str">
        <f>IF('Kunden Eingang'!B400&gt;0,VLOOKUP('Kunden Eingang'!A400,Kunden!$H$1:$I$5,2,FALSE),"")</f>
        <v>FR</v>
      </c>
      <c r="D400" s="76" t="str">
        <f>IF('Kunden Eingang'!B400&gt;0,VLOOKUP(C400,ID!$L$1:$M$5,2,FALSE),"")</f>
        <v>Glas-Etikette FR</v>
      </c>
    </row>
    <row r="401" spans="1:4" x14ac:dyDescent="0.25">
      <c r="A401" s="76" t="str">
        <f>IF('Kunden Eingang'!B401&gt;0,'Kunden Eingang'!C401,"")</f>
        <v>Saudan Menuiserie SA</v>
      </c>
      <c r="B401" s="76">
        <f>IF('Kunden Eingang'!B401&gt;0,'Kunden Eingang'!B401,"")</f>
        <v>10428</v>
      </c>
      <c r="C401" s="76" t="str">
        <f>IF('Kunden Eingang'!B401&gt;0,VLOOKUP('Kunden Eingang'!A401,Kunden!$H$1:$I$5,2,FALSE),"")</f>
        <v>FR</v>
      </c>
      <c r="D401" s="76" t="str">
        <f>IF('Kunden Eingang'!B401&gt;0,VLOOKUP(C401,ID!$L$1:$M$5,2,FALSE),"")</f>
        <v>Glas-Etikette FR</v>
      </c>
    </row>
    <row r="402" spans="1:4" x14ac:dyDescent="0.25">
      <c r="A402" s="76" t="str">
        <f>IF('Kunden Eingang'!B402&gt;0,'Kunden Eingang'!C402,"")</f>
        <v>Menuiserie et Agencement</v>
      </c>
      <c r="B402" s="76">
        <f>IF('Kunden Eingang'!B402&gt;0,'Kunden Eingang'!B402,"")</f>
        <v>10429</v>
      </c>
      <c r="C402" s="76" t="str">
        <f>IF('Kunden Eingang'!B402&gt;0,VLOOKUP('Kunden Eingang'!A402,Kunden!$H$1:$I$5,2,FALSE),"")</f>
        <v>FR</v>
      </c>
      <c r="D402" s="76" t="str">
        <f>IF('Kunden Eingang'!B402&gt;0,VLOOKUP(C402,ID!$L$1:$M$5,2,FALSE),"")</f>
        <v>Glas-Etikette FR</v>
      </c>
    </row>
    <row r="403" spans="1:4" x14ac:dyDescent="0.25">
      <c r="A403" s="76" t="str">
        <f>IF('Kunden Eingang'!B403&gt;0,'Kunden Eingang'!C403,"")</f>
        <v>Raymond Stefano SA</v>
      </c>
      <c r="B403" s="76">
        <f>IF('Kunden Eingang'!B403&gt;0,'Kunden Eingang'!B403,"")</f>
        <v>10430</v>
      </c>
      <c r="C403" s="76" t="str">
        <f>IF('Kunden Eingang'!B403&gt;0,VLOOKUP('Kunden Eingang'!A403,Kunden!$H$1:$I$5,2,FALSE),"")</f>
        <v>FR</v>
      </c>
      <c r="D403" s="76" t="str">
        <f>IF('Kunden Eingang'!B403&gt;0,VLOOKUP(C403,ID!$L$1:$M$5,2,FALSE),"")</f>
        <v>Glas-Etikette FR</v>
      </c>
    </row>
    <row r="404" spans="1:4" x14ac:dyDescent="0.25">
      <c r="A404" s="76" t="str">
        <f>IF('Kunden Eingang'!B404&gt;0,'Kunden Eingang'!C404,"")</f>
        <v>BlessArt Raumsysteme AG</v>
      </c>
      <c r="B404" s="76">
        <f>IF('Kunden Eingang'!B404&gt;0,'Kunden Eingang'!B404,"")</f>
        <v>10431</v>
      </c>
      <c r="C404" s="76" t="str">
        <f>IF('Kunden Eingang'!B404&gt;0,VLOOKUP('Kunden Eingang'!A404,Kunden!$H$1:$I$5,2,FALSE),"")</f>
        <v>DE</v>
      </c>
      <c r="D404" s="76" t="str">
        <f>IF('Kunden Eingang'!B404&gt;0,VLOOKUP(C404,ID!$L$1:$M$5,2,FALSE),"")</f>
        <v>Glas-Etikette</v>
      </c>
    </row>
    <row r="405" spans="1:4" x14ac:dyDescent="0.25">
      <c r="A405" s="76" t="str">
        <f>IF('Kunden Eingang'!B405&gt;0,'Kunden Eingang'!C405,"")</f>
        <v>Metalp SA</v>
      </c>
      <c r="B405" s="76">
        <f>IF('Kunden Eingang'!B405&gt;0,'Kunden Eingang'!B405,"")</f>
        <v>10432</v>
      </c>
      <c r="C405" s="76" t="str">
        <f>IF('Kunden Eingang'!B405&gt;0,VLOOKUP('Kunden Eingang'!A405,Kunden!$H$1:$I$5,2,FALSE),"")</f>
        <v>FR</v>
      </c>
      <c r="D405" s="76" t="str">
        <f>IF('Kunden Eingang'!B405&gt;0,VLOOKUP(C405,ID!$L$1:$M$5,2,FALSE),"")</f>
        <v>Glas-Etikette FR</v>
      </c>
    </row>
    <row r="406" spans="1:4" x14ac:dyDescent="0.25">
      <c r="A406" s="76" t="str">
        <f>IF('Kunden Eingang'!B406&gt;0,'Kunden Eingang'!C406,"")</f>
        <v>ELEG SA</v>
      </c>
      <c r="B406" s="76">
        <f>IF('Kunden Eingang'!B406&gt;0,'Kunden Eingang'!B406,"")</f>
        <v>10433</v>
      </c>
      <c r="C406" s="76" t="str">
        <f>IF('Kunden Eingang'!B406&gt;0,VLOOKUP('Kunden Eingang'!A406,Kunden!$H$1:$I$5,2,FALSE),"")</f>
        <v>FR</v>
      </c>
      <c r="D406" s="76" t="str">
        <f>IF('Kunden Eingang'!B406&gt;0,VLOOKUP(C406,ID!$L$1:$M$5,2,FALSE),"")</f>
        <v>Glas-Etikette FR</v>
      </c>
    </row>
    <row r="407" spans="1:4" x14ac:dyDescent="0.25">
      <c r="A407" s="76" t="str">
        <f>IF('Kunden Eingang'!B407&gt;0,'Kunden Eingang'!C407,"")</f>
        <v>Arteferro Suisse SA</v>
      </c>
      <c r="B407" s="76">
        <f>IF('Kunden Eingang'!B407&gt;0,'Kunden Eingang'!B407,"")</f>
        <v>10434</v>
      </c>
      <c r="C407" s="76" t="str">
        <f>IF('Kunden Eingang'!B407&gt;0,VLOOKUP('Kunden Eingang'!A407,Kunden!$H$1:$I$5,2,FALSE),"")</f>
        <v>FR</v>
      </c>
      <c r="D407" s="76" t="str">
        <f>IF('Kunden Eingang'!B407&gt;0,VLOOKUP(C407,ID!$L$1:$M$5,2,FALSE),"")</f>
        <v>Glas-Etikette FR</v>
      </c>
    </row>
    <row r="408" spans="1:4" x14ac:dyDescent="0.25">
      <c r="A408" s="76" t="str">
        <f>IF('Kunden Eingang'!B408&gt;0,'Kunden Eingang'!C408,"")</f>
        <v>TRISAX SA</v>
      </c>
      <c r="B408" s="76">
        <f>IF('Kunden Eingang'!B408&gt;0,'Kunden Eingang'!B408,"")</f>
        <v>10435</v>
      </c>
      <c r="C408" s="76" t="str">
        <f>IF('Kunden Eingang'!B408&gt;0,VLOOKUP('Kunden Eingang'!A408,Kunden!$H$1:$I$5,2,FALSE),"")</f>
        <v>FR</v>
      </c>
      <c r="D408" s="76" t="str">
        <f>IF('Kunden Eingang'!B408&gt;0,VLOOKUP(C408,ID!$L$1:$M$5,2,FALSE),"")</f>
        <v>Glas-Etikette FR</v>
      </c>
    </row>
    <row r="409" spans="1:4" x14ac:dyDescent="0.25">
      <c r="A409" s="76" t="str">
        <f>IF('Kunden Eingang'!B409&gt;0,'Kunden Eingang'!C409,"")</f>
        <v>J. Torrent SA</v>
      </c>
      <c r="B409" s="76">
        <f>IF('Kunden Eingang'!B409&gt;0,'Kunden Eingang'!B409,"")</f>
        <v>10436</v>
      </c>
      <c r="C409" s="76" t="str">
        <f>IF('Kunden Eingang'!B409&gt;0,VLOOKUP('Kunden Eingang'!A409,Kunden!$H$1:$I$5,2,FALSE),"")</f>
        <v>FR</v>
      </c>
      <c r="D409" s="76" t="str">
        <f>IF('Kunden Eingang'!B409&gt;0,VLOOKUP(C409,ID!$L$1:$M$5,2,FALSE),"")</f>
        <v>Glas-Etikette FR</v>
      </c>
    </row>
    <row r="410" spans="1:4" x14ac:dyDescent="0.25">
      <c r="A410" s="76" t="str">
        <f>IF('Kunden Eingang'!B410&gt;0,'Kunden Eingang'!C410,"")</f>
        <v>Pasquier François et Fils SA</v>
      </c>
      <c r="B410" s="76">
        <f>IF('Kunden Eingang'!B410&gt;0,'Kunden Eingang'!B410,"")</f>
        <v>10437</v>
      </c>
      <c r="C410" s="76" t="str">
        <f>IF('Kunden Eingang'!B410&gt;0,VLOOKUP('Kunden Eingang'!A410,Kunden!$H$1:$I$5,2,FALSE),"")</f>
        <v>FR</v>
      </c>
      <c r="D410" s="76" t="str">
        <f>IF('Kunden Eingang'!B410&gt;0,VLOOKUP(C410,ID!$L$1:$M$5,2,FALSE),"")</f>
        <v>Glas-Etikette FR</v>
      </c>
    </row>
    <row r="411" spans="1:4" x14ac:dyDescent="0.25">
      <c r="A411" s="76" t="str">
        <f>IF('Kunden Eingang'!B411&gt;0,'Kunden Eingang'!C411,"")</f>
        <v>Widmer Métal Sàrl</v>
      </c>
      <c r="B411" s="76">
        <f>IF('Kunden Eingang'!B411&gt;0,'Kunden Eingang'!B411,"")</f>
        <v>10438</v>
      </c>
      <c r="C411" s="76" t="str">
        <f>IF('Kunden Eingang'!B411&gt;0,VLOOKUP('Kunden Eingang'!A411,Kunden!$H$1:$I$5,2,FALSE),"")</f>
        <v>FR</v>
      </c>
      <c r="D411" s="76" t="str">
        <f>IF('Kunden Eingang'!B411&gt;0,VLOOKUP(C411,ID!$L$1:$M$5,2,FALSE),"")</f>
        <v>Glas-Etikette FR</v>
      </c>
    </row>
    <row r="412" spans="1:4" x14ac:dyDescent="0.25">
      <c r="A412" s="76" t="str">
        <f>IF('Kunden Eingang'!B412&gt;0,'Kunden Eingang'!C412,"")</f>
        <v>ENGELHARD S.A.</v>
      </c>
      <c r="B412" s="76">
        <f>IF('Kunden Eingang'!B412&gt;0,'Kunden Eingang'!B412,"")</f>
        <v>10439</v>
      </c>
      <c r="C412" s="76" t="str">
        <f>IF('Kunden Eingang'!B412&gt;0,VLOOKUP('Kunden Eingang'!A412,Kunden!$H$1:$I$5,2,FALSE),"")</f>
        <v>FR</v>
      </c>
      <c r="D412" s="76" t="str">
        <f>IF('Kunden Eingang'!B412&gt;0,VLOOKUP(C412,ID!$L$1:$M$5,2,FALSE),"")</f>
        <v>Glas-Etikette FR</v>
      </c>
    </row>
    <row r="413" spans="1:4" x14ac:dyDescent="0.25">
      <c r="A413" s="76" t="str">
        <f>IF('Kunden Eingang'!B413&gt;0,'Kunden Eingang'!C413,"")</f>
        <v>Vitrerie Marioni SA</v>
      </c>
      <c r="B413" s="76">
        <f>IF('Kunden Eingang'!B413&gt;0,'Kunden Eingang'!B413,"")</f>
        <v>10440</v>
      </c>
      <c r="C413" s="76" t="str">
        <f>IF('Kunden Eingang'!B413&gt;0,VLOOKUP('Kunden Eingang'!A413,Kunden!$H$1:$I$5,2,FALSE),"")</f>
        <v>FR</v>
      </c>
      <c r="D413" s="76" t="str">
        <f>IF('Kunden Eingang'!B413&gt;0,VLOOKUP(C413,ID!$L$1:$M$5,2,FALSE),"")</f>
        <v>Glas-Etikette FR</v>
      </c>
    </row>
    <row r="414" spans="1:4" x14ac:dyDescent="0.25">
      <c r="A414" s="76" t="str">
        <f>IF('Kunden Eingang'!B414&gt;0,'Kunden Eingang'!C414,"")</f>
        <v>Biosfer Sàrl</v>
      </c>
      <c r="B414" s="76">
        <f>IF('Kunden Eingang'!B414&gt;0,'Kunden Eingang'!B414,"")</f>
        <v>10441</v>
      </c>
      <c r="C414" s="76" t="str">
        <f>IF('Kunden Eingang'!B414&gt;0,VLOOKUP('Kunden Eingang'!A414,Kunden!$H$1:$I$5,2,FALSE),"")</f>
        <v>FR</v>
      </c>
      <c r="D414" s="76" t="str">
        <f>IF('Kunden Eingang'!B414&gt;0,VLOOKUP(C414,ID!$L$1:$M$5,2,FALSE),"")</f>
        <v>Glas-Etikette FR</v>
      </c>
    </row>
    <row r="415" spans="1:4" x14ac:dyDescent="0.25">
      <c r="A415" s="76" t="str">
        <f>IF('Kunden Eingang'!B415&gt;0,'Kunden Eingang'!C415,"")</f>
        <v>Georges Rousset et ses Fils SA</v>
      </c>
      <c r="B415" s="76">
        <f>IF('Kunden Eingang'!B415&gt;0,'Kunden Eingang'!B415,"")</f>
        <v>10442</v>
      </c>
      <c r="C415" s="76" t="str">
        <f>IF('Kunden Eingang'!B415&gt;0,VLOOKUP('Kunden Eingang'!A415,Kunden!$H$1:$I$5,2,FALSE),"")</f>
        <v>FR</v>
      </c>
      <c r="D415" s="76" t="str">
        <f>IF('Kunden Eingang'!B415&gt;0,VLOOKUP(C415,ID!$L$1:$M$5,2,FALSE),"")</f>
        <v>Glas-Etikette FR</v>
      </c>
    </row>
    <row r="416" spans="1:4" x14ac:dyDescent="0.25">
      <c r="A416" s="76" t="str">
        <f>IF('Kunden Eingang'!B416&gt;0,'Kunden Eingang'!C416,"")</f>
        <v>Righini Charles SA</v>
      </c>
      <c r="B416" s="76">
        <f>IF('Kunden Eingang'!B416&gt;0,'Kunden Eingang'!B416,"")</f>
        <v>10443</v>
      </c>
      <c r="C416" s="76" t="str">
        <f>IF('Kunden Eingang'!B416&gt;0,VLOOKUP('Kunden Eingang'!A416,Kunden!$H$1:$I$5,2,FALSE),"")</f>
        <v>FR</v>
      </c>
      <c r="D416" s="76" t="str">
        <f>IF('Kunden Eingang'!B416&gt;0,VLOOKUP(C416,ID!$L$1:$M$5,2,FALSE),"")</f>
        <v>Glas-Etikette FR</v>
      </c>
    </row>
    <row r="417" spans="1:4" x14ac:dyDescent="0.25">
      <c r="A417" s="76" t="str">
        <f>IF('Kunden Eingang'!B417&gt;0,'Kunden Eingang'!C417,"")</f>
        <v>Michellod SA</v>
      </c>
      <c r="B417" s="76">
        <f>IF('Kunden Eingang'!B417&gt;0,'Kunden Eingang'!B417,"")</f>
        <v>10444</v>
      </c>
      <c r="C417" s="76" t="str">
        <f>IF('Kunden Eingang'!B417&gt;0,VLOOKUP('Kunden Eingang'!A417,Kunden!$H$1:$I$5,2,FALSE),"")</f>
        <v>FR</v>
      </c>
      <c r="D417" s="76" t="str">
        <f>IF('Kunden Eingang'!B417&gt;0,VLOOKUP(C417,ID!$L$1:$M$5,2,FALSE),"")</f>
        <v>Glas-Etikette FR</v>
      </c>
    </row>
    <row r="418" spans="1:4" x14ac:dyDescent="0.25">
      <c r="A418" s="76" t="str">
        <f>IF('Kunden Eingang'!B418&gt;0,'Kunden Eingang'!C418,"")</f>
        <v>Vitrerie Perrier Sàrl</v>
      </c>
      <c r="B418" s="76">
        <f>IF('Kunden Eingang'!B418&gt;0,'Kunden Eingang'!B418,"")</f>
        <v>10445</v>
      </c>
      <c r="C418" s="76" t="str">
        <f>IF('Kunden Eingang'!B418&gt;0,VLOOKUP('Kunden Eingang'!A418,Kunden!$H$1:$I$5,2,FALSE),"")</f>
        <v>FR</v>
      </c>
      <c r="D418" s="76" t="str">
        <f>IF('Kunden Eingang'!B418&gt;0,VLOOKUP(C418,ID!$L$1:$M$5,2,FALSE),"")</f>
        <v>Glas-Etikette FR</v>
      </c>
    </row>
    <row r="419" spans="1:4" x14ac:dyDescent="0.25">
      <c r="A419" s="76" t="str">
        <f>IF('Kunden Eingang'!B419&gt;0,'Kunden Eingang'!C419,"")</f>
        <v>GAB manufacture SA</v>
      </c>
      <c r="B419" s="76">
        <f>IF('Kunden Eingang'!B419&gt;0,'Kunden Eingang'!B419,"")</f>
        <v>10446</v>
      </c>
      <c r="C419" s="76" t="str">
        <f>IF('Kunden Eingang'!B419&gt;0,VLOOKUP('Kunden Eingang'!A419,Kunden!$H$1:$I$5,2,FALSE),"")</f>
        <v>FR</v>
      </c>
      <c r="D419" s="76" t="str">
        <f>IF('Kunden Eingang'!B419&gt;0,VLOOKUP(C419,ID!$L$1:$M$5,2,FALSE),"")</f>
        <v>Glas-Etikette FR</v>
      </c>
    </row>
    <row r="420" spans="1:4" x14ac:dyDescent="0.25">
      <c r="A420" s="76" t="str">
        <f>IF('Kunden Eingang'!B420&gt;0,'Kunden Eingang'!C420,"")</f>
        <v>Vitrerie de Lancy</v>
      </c>
      <c r="B420" s="76">
        <f>IF('Kunden Eingang'!B420&gt;0,'Kunden Eingang'!B420,"")</f>
        <v>10447</v>
      </c>
      <c r="C420" s="76" t="str">
        <f>IF('Kunden Eingang'!B420&gt;0,VLOOKUP('Kunden Eingang'!A420,Kunden!$H$1:$I$5,2,FALSE),"")</f>
        <v>FR</v>
      </c>
      <c r="D420" s="76" t="str">
        <f>IF('Kunden Eingang'!B420&gt;0,VLOOKUP(C420,ID!$L$1:$M$5,2,FALSE),"")</f>
        <v>Glas-Etikette FR</v>
      </c>
    </row>
    <row r="421" spans="1:4" x14ac:dyDescent="0.25">
      <c r="A421" s="76" t="str">
        <f>IF('Kunden Eingang'!B421&gt;0,'Kunden Eingang'!C421,"")</f>
        <v>Francis Dragon SA</v>
      </c>
      <c r="B421" s="76">
        <f>IF('Kunden Eingang'!B421&gt;0,'Kunden Eingang'!B421,"")</f>
        <v>10448</v>
      </c>
      <c r="C421" s="76" t="str">
        <f>IF('Kunden Eingang'!B421&gt;0,VLOOKUP('Kunden Eingang'!A421,Kunden!$H$1:$I$5,2,FALSE),"")</f>
        <v>FR</v>
      </c>
      <c r="D421" s="76" t="str">
        <f>IF('Kunden Eingang'!B421&gt;0,VLOOKUP(C421,ID!$L$1:$M$5,2,FALSE),"")</f>
        <v>Glas-Etikette FR</v>
      </c>
    </row>
    <row r="422" spans="1:4" x14ac:dyDescent="0.25">
      <c r="A422" s="76" t="str">
        <f>IF('Kunden Eingang'!B422&gt;0,'Kunden Eingang'!C422,"")</f>
        <v>R. Pilloud SA</v>
      </c>
      <c r="B422" s="76">
        <f>IF('Kunden Eingang'!B422&gt;0,'Kunden Eingang'!B422,"")</f>
        <v>10449</v>
      </c>
      <c r="C422" s="76" t="str">
        <f>IF('Kunden Eingang'!B422&gt;0,VLOOKUP('Kunden Eingang'!A422,Kunden!$H$1:$I$5,2,FALSE),"")</f>
        <v>FR</v>
      </c>
      <c r="D422" s="76" t="str">
        <f>IF('Kunden Eingang'!B422&gt;0,VLOOKUP(C422,ID!$L$1:$M$5,2,FALSE),"")</f>
        <v>Glas-Etikette FR</v>
      </c>
    </row>
    <row r="423" spans="1:4" x14ac:dyDescent="0.25">
      <c r="A423" s="76" t="str">
        <f>IF('Kunden Eingang'!B423&gt;0,'Kunden Eingang'!C423,"")</f>
        <v>Trisconi-Anchise SA</v>
      </c>
      <c r="B423" s="76">
        <f>IF('Kunden Eingang'!B423&gt;0,'Kunden Eingang'!B423,"")</f>
        <v>10450</v>
      </c>
      <c r="C423" s="76" t="str">
        <f>IF('Kunden Eingang'!B423&gt;0,VLOOKUP('Kunden Eingang'!A423,Kunden!$H$1:$I$5,2,FALSE),"")</f>
        <v>FR</v>
      </c>
      <c r="D423" s="76" t="str">
        <f>IF('Kunden Eingang'!B423&gt;0,VLOOKUP(C423,ID!$L$1:$M$5,2,FALSE),"")</f>
        <v>Glas-Etikette FR</v>
      </c>
    </row>
    <row r="424" spans="1:4" x14ac:dyDescent="0.25">
      <c r="A424" s="76" t="str">
        <f>IF('Kunden Eingang'!B424&gt;0,'Kunden Eingang'!C424,"")</f>
        <v>Schüpbach SA</v>
      </c>
      <c r="B424" s="76">
        <f>IF('Kunden Eingang'!B424&gt;0,'Kunden Eingang'!B424,"")</f>
        <v>10451</v>
      </c>
      <c r="C424" s="76" t="str">
        <f>IF('Kunden Eingang'!B424&gt;0,VLOOKUP('Kunden Eingang'!A424,Kunden!$H$1:$I$5,2,FALSE),"")</f>
        <v>FR</v>
      </c>
      <c r="D424" s="76" t="str">
        <f>IF('Kunden Eingang'!B424&gt;0,VLOOKUP(C424,ID!$L$1:$M$5,2,FALSE),"")</f>
        <v>Glas-Etikette FR</v>
      </c>
    </row>
    <row r="425" spans="1:4" x14ac:dyDescent="0.25">
      <c r="A425" s="76" t="str">
        <f>IF('Kunden Eingang'!B425&gt;0,'Kunden Eingang'!C425,"")</f>
        <v>Epp Metallbau AG</v>
      </c>
      <c r="B425" s="76">
        <f>IF('Kunden Eingang'!B425&gt;0,'Kunden Eingang'!B425,"")</f>
        <v>10452</v>
      </c>
      <c r="C425" s="76" t="str">
        <f>IF('Kunden Eingang'!B425&gt;0,VLOOKUP('Kunden Eingang'!A425,Kunden!$H$1:$I$5,2,FALSE),"")</f>
        <v>DE</v>
      </c>
      <c r="D425" s="76" t="str">
        <f>IF('Kunden Eingang'!B425&gt;0,VLOOKUP(C425,ID!$L$1:$M$5,2,FALSE),"")</f>
        <v>Glas-Etikette</v>
      </c>
    </row>
    <row r="426" spans="1:4" x14ac:dyDescent="0.25">
      <c r="A426" s="76" t="str">
        <f>IF('Kunden Eingang'!B426&gt;0,'Kunden Eingang'!C426,"")</f>
        <v>PITTET FRERES SA</v>
      </c>
      <c r="B426" s="76">
        <f>IF('Kunden Eingang'!B426&gt;0,'Kunden Eingang'!B426,"")</f>
        <v>10453</v>
      </c>
      <c r="C426" s="76" t="str">
        <f>IF('Kunden Eingang'!B426&gt;0,VLOOKUP('Kunden Eingang'!A426,Kunden!$H$1:$I$5,2,FALSE),"")</f>
        <v>FR</v>
      </c>
      <c r="D426" s="76" t="str">
        <f>IF('Kunden Eingang'!B426&gt;0,VLOOKUP(C426,ID!$L$1:$M$5,2,FALSE),"")</f>
        <v>Glas-Etikette FR</v>
      </c>
    </row>
    <row r="427" spans="1:4" x14ac:dyDescent="0.25">
      <c r="A427" s="76" t="str">
        <f>IF('Kunden Eingang'!B427&gt;0,'Kunden Eingang'!C427,"")</f>
        <v>Fernand Cretton &amp; Cie SA</v>
      </c>
      <c r="B427" s="76">
        <f>IF('Kunden Eingang'!B427&gt;0,'Kunden Eingang'!B427,"")</f>
        <v>10454</v>
      </c>
      <c r="C427" s="76" t="str">
        <f>IF('Kunden Eingang'!B427&gt;0,VLOOKUP('Kunden Eingang'!A427,Kunden!$H$1:$I$5,2,FALSE),"")</f>
        <v>FR</v>
      </c>
      <c r="D427" s="76" t="str">
        <f>IF('Kunden Eingang'!B427&gt;0,VLOOKUP(C427,ID!$L$1:$M$5,2,FALSE),"")</f>
        <v>Glas-Etikette FR</v>
      </c>
    </row>
    <row r="428" spans="1:4" x14ac:dyDescent="0.25">
      <c r="A428" s="76" t="str">
        <f>IF('Kunden Eingang'!B428&gt;0,'Kunden Eingang'!C428,"")</f>
        <v>Volkart Construction Métallique Sàrl</v>
      </c>
      <c r="B428" s="76">
        <f>IF('Kunden Eingang'!B428&gt;0,'Kunden Eingang'!B428,"")</f>
        <v>10455</v>
      </c>
      <c r="C428" s="76" t="str">
        <f>IF('Kunden Eingang'!B428&gt;0,VLOOKUP('Kunden Eingang'!A428,Kunden!$H$1:$I$5,2,FALSE),"")</f>
        <v>FR</v>
      </c>
      <c r="D428" s="76" t="str">
        <f>IF('Kunden Eingang'!B428&gt;0,VLOOKUP(C428,ID!$L$1:$M$5,2,FALSE),"")</f>
        <v>Glas-Etikette FR</v>
      </c>
    </row>
    <row r="429" spans="1:4" x14ac:dyDescent="0.25">
      <c r="A429" s="76" t="str">
        <f>IF('Kunden Eingang'!B429&gt;0,'Kunden Eingang'!C429,"")</f>
        <v>Christian Glaettli</v>
      </c>
      <c r="B429" s="76">
        <f>IF('Kunden Eingang'!B429&gt;0,'Kunden Eingang'!B429,"")</f>
        <v>10456</v>
      </c>
      <c r="C429" s="76" t="str">
        <f>IF('Kunden Eingang'!B429&gt;0,VLOOKUP('Kunden Eingang'!A429,Kunden!$H$1:$I$5,2,FALSE),"")</f>
        <v>FR</v>
      </c>
      <c r="D429" s="76" t="str">
        <f>IF('Kunden Eingang'!B429&gt;0,VLOOKUP(C429,ID!$L$1:$M$5,2,FALSE),"")</f>
        <v>Glas-Etikette FR</v>
      </c>
    </row>
    <row r="430" spans="1:4" x14ac:dyDescent="0.25">
      <c r="A430" s="76" t="str">
        <f>IF('Kunden Eingang'!B430&gt;0,'Kunden Eingang'!C430,"")</f>
        <v>Raboud Group SA</v>
      </c>
      <c r="B430" s="76">
        <f>IF('Kunden Eingang'!B430&gt;0,'Kunden Eingang'!B430,"")</f>
        <v>10457</v>
      </c>
      <c r="C430" s="76" t="str">
        <f>IF('Kunden Eingang'!B430&gt;0,VLOOKUP('Kunden Eingang'!A430,Kunden!$H$1:$I$5,2,FALSE),"")</f>
        <v>FR</v>
      </c>
      <c r="D430" s="76" t="str">
        <f>IF('Kunden Eingang'!B430&gt;0,VLOOKUP(C430,ID!$L$1:$M$5,2,FALSE),"")</f>
        <v>Glas-Etikette FR</v>
      </c>
    </row>
    <row r="431" spans="1:4" x14ac:dyDescent="0.25">
      <c r="A431" s="76" t="str">
        <f>IF('Kunden Eingang'!B431&gt;0,'Kunden Eingang'!C431,"")</f>
        <v>Metalu SA</v>
      </c>
      <c r="B431" s="76">
        <f>IF('Kunden Eingang'!B431&gt;0,'Kunden Eingang'!B431,"")</f>
        <v>10458</v>
      </c>
      <c r="C431" s="76" t="str">
        <f>IF('Kunden Eingang'!B431&gt;0,VLOOKUP('Kunden Eingang'!A431,Kunden!$H$1:$I$5,2,FALSE),"")</f>
        <v>FR</v>
      </c>
      <c r="D431" s="76" t="str">
        <f>IF('Kunden Eingang'!B431&gt;0,VLOOKUP(C431,ID!$L$1:$M$5,2,FALSE),"")</f>
        <v>Glas-Etikette FR</v>
      </c>
    </row>
    <row r="432" spans="1:4" x14ac:dyDescent="0.25">
      <c r="A432" s="76" t="str">
        <f>IF('Kunden Eingang'!B432&gt;0,'Kunden Eingang'!C432,"")</f>
        <v>Gay Pasetti SA</v>
      </c>
      <c r="B432" s="76">
        <f>IF('Kunden Eingang'!B432&gt;0,'Kunden Eingang'!B432,"")</f>
        <v>10459</v>
      </c>
      <c r="C432" s="76" t="str">
        <f>IF('Kunden Eingang'!B432&gt;0,VLOOKUP('Kunden Eingang'!A432,Kunden!$H$1:$I$5,2,FALSE),"")</f>
        <v>FR</v>
      </c>
      <c r="D432" s="76" t="str">
        <f>IF('Kunden Eingang'!B432&gt;0,VLOOKUP(C432,ID!$L$1:$M$5,2,FALSE),"")</f>
        <v>Glas-Etikette FR</v>
      </c>
    </row>
    <row r="433" spans="1:4" x14ac:dyDescent="0.25">
      <c r="A433" s="76" t="str">
        <f>IF('Kunden Eingang'!B433&gt;0,'Kunden Eingang'!C433,"")</f>
        <v xml:space="preserve">Option Metal Sàrl </v>
      </c>
      <c r="B433" s="76">
        <f>IF('Kunden Eingang'!B433&gt;0,'Kunden Eingang'!B433,"")</f>
        <v>10460</v>
      </c>
      <c r="C433" s="76" t="str">
        <f>IF('Kunden Eingang'!B433&gt;0,VLOOKUP('Kunden Eingang'!A433,Kunden!$H$1:$I$5,2,FALSE),"")</f>
        <v>FR</v>
      </c>
      <c r="D433" s="76" t="str">
        <f>IF('Kunden Eingang'!B433&gt;0,VLOOKUP(C433,ID!$L$1:$M$5,2,FALSE),"")</f>
        <v>Glas-Etikette FR</v>
      </c>
    </row>
    <row r="434" spans="1:4" x14ac:dyDescent="0.25">
      <c r="A434" s="76" t="str">
        <f>IF('Kunden Eingang'!B434&gt;0,'Kunden Eingang'!C434,"")</f>
        <v>Ledermann SA</v>
      </c>
      <c r="B434" s="76">
        <f>IF('Kunden Eingang'!B434&gt;0,'Kunden Eingang'!B434,"")</f>
        <v>10461</v>
      </c>
      <c r="C434" s="76" t="str">
        <f>IF('Kunden Eingang'!B434&gt;0,VLOOKUP('Kunden Eingang'!A434,Kunden!$H$1:$I$5,2,FALSE),"")</f>
        <v>FR</v>
      </c>
      <c r="D434" s="76" t="str">
        <f>IF('Kunden Eingang'!B434&gt;0,VLOOKUP(C434,ID!$L$1:$M$5,2,FALSE),"")</f>
        <v>Glas-Etikette FR</v>
      </c>
    </row>
    <row r="435" spans="1:4" x14ac:dyDescent="0.25">
      <c r="A435" s="76" t="str">
        <f>IF('Kunden Eingang'!B435&gt;0,'Kunden Eingang'!C435,"")</f>
        <v>Franc-Métal Sàrl</v>
      </c>
      <c r="B435" s="76">
        <f>IF('Kunden Eingang'!B435&gt;0,'Kunden Eingang'!B435,"")</f>
        <v>10462</v>
      </c>
      <c r="C435" s="76" t="str">
        <f>IF('Kunden Eingang'!B435&gt;0,VLOOKUP('Kunden Eingang'!A435,Kunden!$H$1:$I$5,2,FALSE),"")</f>
        <v>FR</v>
      </c>
      <c r="D435" s="76" t="str">
        <f>IF('Kunden Eingang'!B435&gt;0,VLOOKUP(C435,ID!$L$1:$M$5,2,FALSE),"")</f>
        <v>Glas-Etikette FR</v>
      </c>
    </row>
    <row r="436" spans="1:4" x14ac:dyDescent="0.25">
      <c r="A436" s="76" t="str">
        <f>IF('Kunden Eingang'!B436&gt;0,'Kunden Eingang'!C436,"")</f>
        <v>Wider SA</v>
      </c>
      <c r="B436" s="76">
        <f>IF('Kunden Eingang'!B436&gt;0,'Kunden Eingang'!B436,"")</f>
        <v>10463</v>
      </c>
      <c r="C436" s="76" t="str">
        <f>IF('Kunden Eingang'!B436&gt;0,VLOOKUP('Kunden Eingang'!A436,Kunden!$H$1:$I$5,2,FALSE),"")</f>
        <v>FR</v>
      </c>
      <c r="D436" s="76" t="str">
        <f>IF('Kunden Eingang'!B436&gt;0,VLOOKUP(C436,ID!$L$1:$M$5,2,FALSE),"")</f>
        <v>Glas-Etikette FR</v>
      </c>
    </row>
    <row r="437" spans="1:4" x14ac:dyDescent="0.25">
      <c r="A437" s="76" t="str">
        <f>IF('Kunden Eingang'!B437&gt;0,'Kunden Eingang'!C437,"")</f>
        <v>Bureau Technique</v>
      </c>
      <c r="B437" s="76">
        <f>IF('Kunden Eingang'!B437&gt;0,'Kunden Eingang'!B437,"")</f>
        <v>10464</v>
      </c>
      <c r="C437" s="76" t="str">
        <f>IF('Kunden Eingang'!B437&gt;0,VLOOKUP('Kunden Eingang'!A437,Kunden!$H$1:$I$5,2,FALSE),"")</f>
        <v>FR</v>
      </c>
      <c r="D437" s="76" t="str">
        <f>IF('Kunden Eingang'!B437&gt;0,VLOOKUP(C437,ID!$L$1:$M$5,2,FALSE),"")</f>
        <v>Glas-Etikette FR</v>
      </c>
    </row>
    <row r="438" spans="1:4" x14ac:dyDescent="0.25">
      <c r="A438" s="76" t="str">
        <f>IF('Kunden Eingang'!B438&gt;0,'Kunden Eingang'!C438,"")</f>
        <v>Crettaz Constructions Métalliques Sàrl</v>
      </c>
      <c r="B438" s="76">
        <f>IF('Kunden Eingang'!B438&gt;0,'Kunden Eingang'!B438,"")</f>
        <v>10465</v>
      </c>
      <c r="C438" s="76" t="str">
        <f>IF('Kunden Eingang'!B438&gt;0,VLOOKUP('Kunden Eingang'!A438,Kunden!$H$1:$I$5,2,FALSE),"")</f>
        <v>FR</v>
      </c>
      <c r="D438" s="76" t="str">
        <f>IF('Kunden Eingang'!B438&gt;0,VLOOKUP(C438,ID!$L$1:$M$5,2,FALSE),"")</f>
        <v>Glas-Etikette FR</v>
      </c>
    </row>
    <row r="439" spans="1:4" x14ac:dyDescent="0.25">
      <c r="A439" s="76" t="str">
        <f>IF('Kunden Eingang'!B439&gt;0,'Kunden Eingang'!C439,"")</f>
        <v>Pahud-Meyer SA</v>
      </c>
      <c r="B439" s="76">
        <f>IF('Kunden Eingang'!B439&gt;0,'Kunden Eingang'!B439,"")</f>
        <v>10466</v>
      </c>
      <c r="C439" s="76" t="str">
        <f>IF('Kunden Eingang'!B439&gt;0,VLOOKUP('Kunden Eingang'!A439,Kunden!$H$1:$I$5,2,FALSE),"")</f>
        <v>FR</v>
      </c>
      <c r="D439" s="76" t="str">
        <f>IF('Kunden Eingang'!B439&gt;0,VLOOKUP(C439,ID!$L$1:$M$5,2,FALSE),"")</f>
        <v>Glas-Etikette FR</v>
      </c>
    </row>
    <row r="440" spans="1:4" x14ac:dyDescent="0.25">
      <c r="A440" s="76" t="str">
        <f>IF('Kunden Eingang'!B440&gt;0,'Kunden Eingang'!C440,"")</f>
        <v>Donald Mayor SA</v>
      </c>
      <c r="B440" s="76">
        <f>IF('Kunden Eingang'!B440&gt;0,'Kunden Eingang'!B440,"")</f>
        <v>10467</v>
      </c>
      <c r="C440" s="76" t="str">
        <f>IF('Kunden Eingang'!B440&gt;0,VLOOKUP('Kunden Eingang'!A440,Kunden!$H$1:$I$5,2,FALSE),"")</f>
        <v>FR</v>
      </c>
      <c r="D440" s="76" t="str">
        <f>IF('Kunden Eingang'!B440&gt;0,VLOOKUP(C440,ID!$L$1:$M$5,2,FALSE),"")</f>
        <v>Glas-Etikette FR</v>
      </c>
    </row>
    <row r="441" spans="1:4" x14ac:dyDescent="0.25">
      <c r="A441" s="76" t="str">
        <f>IF('Kunden Eingang'!B441&gt;0,'Kunden Eingang'!C441,"")</f>
        <v>CMHT</v>
      </c>
      <c r="B441" s="76">
        <f>IF('Kunden Eingang'!B441&gt;0,'Kunden Eingang'!B441,"")</f>
        <v>10468</v>
      </c>
      <c r="C441" s="76" t="str">
        <f>IF('Kunden Eingang'!B441&gt;0,VLOOKUP('Kunden Eingang'!A441,Kunden!$H$1:$I$5,2,FALSE),"")</f>
        <v>FR</v>
      </c>
      <c r="D441" s="76" t="str">
        <f>IF('Kunden Eingang'!B441&gt;0,VLOOKUP(C441,ID!$L$1:$M$5,2,FALSE),"")</f>
        <v>Glas-Etikette FR</v>
      </c>
    </row>
    <row r="442" spans="1:4" x14ac:dyDescent="0.25">
      <c r="A442" s="76" t="str">
        <f>IF('Kunden Eingang'!B442&gt;0,'Kunden Eingang'!C442,"")</f>
        <v>Metaloïd SA</v>
      </c>
      <c r="B442" s="76">
        <f>IF('Kunden Eingang'!B442&gt;0,'Kunden Eingang'!B442,"")</f>
        <v>10469</v>
      </c>
      <c r="C442" s="76" t="str">
        <f>IF('Kunden Eingang'!B442&gt;0,VLOOKUP('Kunden Eingang'!A442,Kunden!$H$1:$I$5,2,FALSE),"")</f>
        <v>FR</v>
      </c>
      <c r="D442" s="76" t="str">
        <f>IF('Kunden Eingang'!B442&gt;0,VLOOKUP(C442,ID!$L$1:$M$5,2,FALSE),"")</f>
        <v>Glas-Etikette FR</v>
      </c>
    </row>
    <row r="443" spans="1:4" x14ac:dyDescent="0.25">
      <c r="A443" s="76" t="str">
        <f>IF('Kunden Eingang'!B443&gt;0,'Kunden Eingang'!C443,"")</f>
        <v>Charrière SA</v>
      </c>
      <c r="B443" s="76">
        <f>IF('Kunden Eingang'!B443&gt;0,'Kunden Eingang'!B443,"")</f>
        <v>10470</v>
      </c>
      <c r="C443" s="76" t="str">
        <f>IF('Kunden Eingang'!B443&gt;0,VLOOKUP('Kunden Eingang'!A443,Kunden!$H$1:$I$5,2,FALSE),"")</f>
        <v>FR</v>
      </c>
      <c r="D443" s="76" t="str">
        <f>IF('Kunden Eingang'!B443&gt;0,VLOOKUP(C443,ID!$L$1:$M$5,2,FALSE),"")</f>
        <v>Glas-Etikette FR</v>
      </c>
    </row>
    <row r="444" spans="1:4" x14ac:dyDescent="0.25">
      <c r="A444" s="76" t="str">
        <f>IF('Kunden Eingang'!B444&gt;0,'Kunden Eingang'!C444,"")</f>
        <v>Paul Waser AG</v>
      </c>
      <c r="B444" s="76">
        <f>IF('Kunden Eingang'!B444&gt;0,'Kunden Eingang'!B444,"")</f>
        <v>10471</v>
      </c>
      <c r="C444" s="76" t="str">
        <f>IF('Kunden Eingang'!B444&gt;0,VLOOKUP('Kunden Eingang'!A444,Kunden!$H$1:$I$5,2,FALSE),"")</f>
        <v>DE</v>
      </c>
      <c r="D444" s="76" t="str">
        <f>IF('Kunden Eingang'!B444&gt;0,VLOOKUP(C444,ID!$L$1:$M$5,2,FALSE),"")</f>
        <v>Glas-Etikette</v>
      </c>
    </row>
    <row r="445" spans="1:4" x14ac:dyDescent="0.25">
      <c r="A445" s="76" t="str">
        <f>IF('Kunden Eingang'!B445&gt;0,'Kunden Eingang'!C445,"")</f>
        <v>Gualino SA</v>
      </c>
      <c r="B445" s="76">
        <f>IF('Kunden Eingang'!B445&gt;0,'Kunden Eingang'!B445,"")</f>
        <v>10472</v>
      </c>
      <c r="C445" s="76" t="str">
        <f>IF('Kunden Eingang'!B445&gt;0,VLOOKUP('Kunden Eingang'!A445,Kunden!$H$1:$I$5,2,FALSE),"")</f>
        <v>FR</v>
      </c>
      <c r="D445" s="76" t="str">
        <f>IF('Kunden Eingang'!B445&gt;0,VLOOKUP(C445,ID!$L$1:$M$5,2,FALSE),"")</f>
        <v>Glas-Etikette FR</v>
      </c>
    </row>
    <row r="446" spans="1:4" x14ac:dyDescent="0.25">
      <c r="A446" s="76" t="str">
        <f>IF('Kunden Eingang'!B446&gt;0,'Kunden Eingang'!C446,"")</f>
        <v>Gachet Ruffieux SA</v>
      </c>
      <c r="B446" s="76">
        <f>IF('Kunden Eingang'!B446&gt;0,'Kunden Eingang'!B446,"")</f>
        <v>10473</v>
      </c>
      <c r="C446" s="76" t="str">
        <f>IF('Kunden Eingang'!B446&gt;0,VLOOKUP('Kunden Eingang'!A446,Kunden!$H$1:$I$5,2,FALSE),"")</f>
        <v>FR</v>
      </c>
      <c r="D446" s="76" t="str">
        <f>IF('Kunden Eingang'!B446&gt;0,VLOOKUP(C446,ID!$L$1:$M$5,2,FALSE),"")</f>
        <v>Glas-Etikette FR</v>
      </c>
    </row>
    <row r="447" spans="1:4" x14ac:dyDescent="0.25">
      <c r="A447" s="76" t="str">
        <f>IF('Kunden Eingang'!B447&gt;0,'Kunden Eingang'!C447,"")</f>
        <v>South West Services</v>
      </c>
      <c r="B447" s="76">
        <f>IF('Kunden Eingang'!B447&gt;0,'Kunden Eingang'!B447,"")</f>
        <v>10474</v>
      </c>
      <c r="C447" s="76" t="str">
        <f>IF('Kunden Eingang'!B447&gt;0,VLOOKUP('Kunden Eingang'!A447,Kunden!$H$1:$I$5,2,FALSE),"")</f>
        <v>FR</v>
      </c>
      <c r="D447" s="76" t="str">
        <f>IF('Kunden Eingang'!B447&gt;0,VLOOKUP(C447,ID!$L$1:$M$5,2,FALSE),"")</f>
        <v>Glas-Etikette FR</v>
      </c>
    </row>
    <row r="448" spans="1:4" x14ac:dyDescent="0.25">
      <c r="A448" s="76" t="str">
        <f>IF('Kunden Eingang'!B448&gt;0,'Kunden Eingang'!C448,"")</f>
        <v>Vitrerie Bonzon Sàrl.</v>
      </c>
      <c r="B448" s="76">
        <f>IF('Kunden Eingang'!B448&gt;0,'Kunden Eingang'!B448,"")</f>
        <v>10475</v>
      </c>
      <c r="C448" s="76" t="str">
        <f>IF('Kunden Eingang'!B448&gt;0,VLOOKUP('Kunden Eingang'!A448,Kunden!$H$1:$I$5,2,FALSE),"")</f>
        <v>FR</v>
      </c>
      <c r="D448" s="76" t="str">
        <f>IF('Kunden Eingang'!B448&gt;0,VLOOKUP(C448,ID!$L$1:$M$5,2,FALSE),"")</f>
        <v>Glas-Etikette FR</v>
      </c>
    </row>
    <row r="449" spans="1:4" x14ac:dyDescent="0.25">
      <c r="A449" s="76" t="str">
        <f>IF('Kunden Eingang'!B449&gt;0,'Kunden Eingang'!C449,"")</f>
        <v>AAV Contractors SA</v>
      </c>
      <c r="B449" s="76">
        <f>IF('Kunden Eingang'!B449&gt;0,'Kunden Eingang'!B449,"")</f>
        <v>10476</v>
      </c>
      <c r="C449" s="76" t="str">
        <f>IF('Kunden Eingang'!B449&gt;0,VLOOKUP('Kunden Eingang'!A449,Kunden!$H$1:$I$5,2,FALSE),"")</f>
        <v>FR</v>
      </c>
      <c r="D449" s="76" t="str">
        <f>IF('Kunden Eingang'!B449&gt;0,VLOOKUP(C449,ID!$L$1:$M$5,2,FALSE),"")</f>
        <v>Glas-Etikette FR</v>
      </c>
    </row>
    <row r="450" spans="1:4" x14ac:dyDescent="0.25">
      <c r="A450" s="76" t="str">
        <f>IF('Kunden Eingang'!B450&gt;0,'Kunden Eingang'!C450,"")</f>
        <v>Glas Trösch AG, ZN Autoglas</v>
      </c>
      <c r="B450" s="76">
        <f>IF('Kunden Eingang'!B450&gt;0,'Kunden Eingang'!B450,"")</f>
        <v>10477</v>
      </c>
      <c r="C450" s="76" t="str">
        <f>IF('Kunden Eingang'!B450&gt;0,VLOOKUP('Kunden Eingang'!A450,Kunden!$H$1:$I$5,2,FALSE),"")</f>
        <v>FR</v>
      </c>
      <c r="D450" s="76" t="str">
        <f>IF('Kunden Eingang'!B450&gt;0,VLOOKUP(C450,ID!$L$1:$M$5,2,FALSE),"")</f>
        <v>Glas-Etikette FR</v>
      </c>
    </row>
    <row r="451" spans="1:4" x14ac:dyDescent="0.25">
      <c r="A451" s="76" t="str">
        <f>IF('Kunden Eingang'!B451&gt;0,'Kunden Eingang'!C451,"")</f>
        <v>Coffre Clés Favre SA</v>
      </c>
      <c r="B451" s="76">
        <f>IF('Kunden Eingang'!B451&gt;0,'Kunden Eingang'!B451,"")</f>
        <v>10478</v>
      </c>
      <c r="C451" s="76" t="str">
        <f>IF('Kunden Eingang'!B451&gt;0,VLOOKUP('Kunden Eingang'!A451,Kunden!$H$1:$I$5,2,FALSE),"")</f>
        <v>FR</v>
      </c>
      <c r="D451" s="76" t="str">
        <f>IF('Kunden Eingang'!B451&gt;0,VLOOKUP(C451,ID!$L$1:$M$5,2,FALSE),"")</f>
        <v>Glas-Etikette FR</v>
      </c>
    </row>
    <row r="452" spans="1:4" x14ac:dyDescent="0.25">
      <c r="A452" s="76" t="str">
        <f>IF('Kunden Eingang'!B452&gt;0,'Kunden Eingang'!C452,"")</f>
        <v>BMS SERVICES SARL</v>
      </c>
      <c r="B452" s="76">
        <f>IF('Kunden Eingang'!B452&gt;0,'Kunden Eingang'!B452,"")</f>
        <v>10479</v>
      </c>
      <c r="C452" s="76" t="str">
        <f>IF('Kunden Eingang'!B452&gt;0,VLOOKUP('Kunden Eingang'!A452,Kunden!$H$1:$I$5,2,FALSE),"")</f>
        <v>FR</v>
      </c>
      <c r="D452" s="76" t="str">
        <f>IF('Kunden Eingang'!B452&gt;0,VLOOKUP(C452,ID!$L$1:$M$5,2,FALSE),"")</f>
        <v>Glas-Etikette FR</v>
      </c>
    </row>
    <row r="453" spans="1:4" x14ac:dyDescent="0.25">
      <c r="A453" s="76" t="str">
        <f>IF('Kunden Eingang'!B453&gt;0,'Kunden Eingang'!C453,"")</f>
        <v>G. Sciboz SA</v>
      </c>
      <c r="B453" s="76">
        <f>IF('Kunden Eingang'!B453&gt;0,'Kunden Eingang'!B453,"")</f>
        <v>10480</v>
      </c>
      <c r="C453" s="76" t="str">
        <f>IF('Kunden Eingang'!B453&gt;0,VLOOKUP('Kunden Eingang'!A453,Kunden!$H$1:$I$5,2,FALSE),"")</f>
        <v>FR</v>
      </c>
      <c r="D453" s="76" t="str">
        <f>IF('Kunden Eingang'!B453&gt;0,VLOOKUP(C453,ID!$L$1:$M$5,2,FALSE),"")</f>
        <v>Glas-Etikette FR</v>
      </c>
    </row>
    <row r="454" spans="1:4" x14ac:dyDescent="0.25">
      <c r="A454" s="76" t="str">
        <f>IF('Kunden Eingang'!B454&gt;0,'Kunden Eingang'!C454,"")</f>
        <v>Türenfabrik Safenwil AG</v>
      </c>
      <c r="B454" s="76">
        <f>IF('Kunden Eingang'!B454&gt;0,'Kunden Eingang'!B454,"")</f>
        <v>10481</v>
      </c>
      <c r="C454" s="76" t="str">
        <f>IF('Kunden Eingang'!B454&gt;0,VLOOKUP('Kunden Eingang'!A454,Kunden!$H$1:$I$5,2,FALSE),"")</f>
        <v>DE</v>
      </c>
      <c r="D454" s="76" t="str">
        <f>IF('Kunden Eingang'!B454&gt;0,VLOOKUP(C454,ID!$L$1:$M$5,2,FALSE),"")</f>
        <v>Glas-Etikette</v>
      </c>
    </row>
    <row r="455" spans="1:4" x14ac:dyDescent="0.25">
      <c r="A455" s="76" t="str">
        <f>IF('Kunden Eingang'!B455&gt;0,'Kunden Eingang'!C455,"")</f>
        <v>Wälti Holzbau AG</v>
      </c>
      <c r="B455" s="76">
        <f>IF('Kunden Eingang'!B455&gt;0,'Kunden Eingang'!B455,"")</f>
        <v>10482</v>
      </c>
      <c r="C455" s="76" t="str">
        <f>IF('Kunden Eingang'!B455&gt;0,VLOOKUP('Kunden Eingang'!A455,Kunden!$H$1:$I$5,2,FALSE),"")</f>
        <v>DE</v>
      </c>
      <c r="D455" s="76" t="str">
        <f>IF('Kunden Eingang'!B455&gt;0,VLOOKUP(C455,ID!$L$1:$M$5,2,FALSE),"")</f>
        <v>Glas-Etikette</v>
      </c>
    </row>
    <row r="456" spans="1:4" x14ac:dyDescent="0.25">
      <c r="A456" s="76" t="str">
        <f>IF('Kunden Eingang'!B456&gt;0,'Kunden Eingang'!C456,"")</f>
        <v>Borgatta Menuiserie S.A.</v>
      </c>
      <c r="B456" s="76">
        <f>IF('Kunden Eingang'!B456&gt;0,'Kunden Eingang'!B456,"")</f>
        <v>10483</v>
      </c>
      <c r="C456" s="76" t="str">
        <f>IF('Kunden Eingang'!B456&gt;0,VLOOKUP('Kunden Eingang'!A456,Kunden!$H$1:$I$5,2,FALSE),"")</f>
        <v>FR</v>
      </c>
      <c r="D456" s="76" t="str">
        <f>IF('Kunden Eingang'!B456&gt;0,VLOOKUP(C456,ID!$L$1:$M$5,2,FALSE),"")</f>
        <v>Glas-Etikette FR</v>
      </c>
    </row>
    <row r="457" spans="1:4" x14ac:dyDescent="0.25">
      <c r="A457" s="76" t="str">
        <f>IF('Kunden Eingang'!B457&gt;0,'Kunden Eingang'!C457,"")</f>
        <v>Dürig Bois S.A.</v>
      </c>
      <c r="B457" s="76">
        <f>IF('Kunden Eingang'!B457&gt;0,'Kunden Eingang'!B457,"")</f>
        <v>10484</v>
      </c>
      <c r="C457" s="76" t="str">
        <f>IF('Kunden Eingang'!B457&gt;0,VLOOKUP('Kunden Eingang'!A457,Kunden!$H$1:$I$5,2,FALSE),"")</f>
        <v>FR</v>
      </c>
      <c r="D457" s="76" t="str">
        <f>IF('Kunden Eingang'!B457&gt;0,VLOOKUP(C457,ID!$L$1:$M$5,2,FALSE),"")</f>
        <v>Glas-Etikette FR</v>
      </c>
    </row>
    <row r="458" spans="1:4" x14ac:dyDescent="0.25">
      <c r="A458" s="76" t="str">
        <f>IF('Kunden Eingang'!B458&gt;0,'Kunden Eingang'!C458,"")</f>
        <v>Menuiserie JLL Sarl</v>
      </c>
      <c r="B458" s="76">
        <f>IF('Kunden Eingang'!B458&gt;0,'Kunden Eingang'!B458,"")</f>
        <v>10485</v>
      </c>
      <c r="C458" s="76" t="str">
        <f>IF('Kunden Eingang'!B458&gt;0,VLOOKUP('Kunden Eingang'!A458,Kunden!$H$1:$I$5,2,FALSE),"")</f>
        <v>FR</v>
      </c>
      <c r="D458" s="76" t="str">
        <f>IF('Kunden Eingang'!B458&gt;0,VLOOKUP(C458,ID!$L$1:$M$5,2,FALSE),"")</f>
        <v>Glas-Etikette FR</v>
      </c>
    </row>
    <row r="459" spans="1:4" x14ac:dyDescent="0.25">
      <c r="A459" s="76" t="str">
        <f>IF('Kunden Eingang'!B459&gt;0,'Kunden Eingang'!C459,"")</f>
        <v>Menuiserie des Marais SA</v>
      </c>
      <c r="B459" s="76">
        <f>IF('Kunden Eingang'!B459&gt;0,'Kunden Eingang'!B459,"")</f>
        <v>10486</v>
      </c>
      <c r="C459" s="76" t="str">
        <f>IF('Kunden Eingang'!B459&gt;0,VLOOKUP('Kunden Eingang'!A459,Kunden!$H$1:$I$5,2,FALSE),"")</f>
        <v>FR</v>
      </c>
      <c r="D459" s="76" t="str">
        <f>IF('Kunden Eingang'!B459&gt;0,VLOOKUP(C459,ID!$L$1:$M$5,2,FALSE),"")</f>
        <v>Glas-Etikette FR</v>
      </c>
    </row>
    <row r="460" spans="1:4" x14ac:dyDescent="0.25">
      <c r="A460" s="76" t="str">
        <f>IF('Kunden Eingang'!B460&gt;0,'Kunden Eingang'!C460,"")</f>
        <v>Serrurerie Klein</v>
      </c>
      <c r="B460" s="76">
        <f>IF('Kunden Eingang'!B460&gt;0,'Kunden Eingang'!B460,"")</f>
        <v>10487</v>
      </c>
      <c r="C460" s="76" t="str">
        <f>IF('Kunden Eingang'!B460&gt;0,VLOOKUP('Kunden Eingang'!A460,Kunden!$H$1:$I$5,2,FALSE),"")</f>
        <v>FR</v>
      </c>
      <c r="D460" s="76" t="str">
        <f>IF('Kunden Eingang'!B460&gt;0,VLOOKUP(C460,ID!$L$1:$M$5,2,FALSE),"")</f>
        <v>Glas-Etikette FR</v>
      </c>
    </row>
    <row r="461" spans="1:4" x14ac:dyDescent="0.25">
      <c r="A461" s="76" t="str">
        <f>IF('Kunden Eingang'!B461&gt;0,'Kunden Eingang'!C461,"")</f>
        <v xml:space="preserve">Nobs SA </v>
      </c>
      <c r="B461" s="76">
        <f>IF('Kunden Eingang'!B461&gt;0,'Kunden Eingang'!B461,"")</f>
        <v>10488</v>
      </c>
      <c r="C461" s="76" t="str">
        <f>IF('Kunden Eingang'!B461&gt;0,VLOOKUP('Kunden Eingang'!A461,Kunden!$H$1:$I$5,2,FALSE),"")</f>
        <v>FR</v>
      </c>
      <c r="D461" s="76" t="str">
        <f>IF('Kunden Eingang'!B461&gt;0,VLOOKUP(C461,ID!$L$1:$M$5,2,FALSE),"")</f>
        <v>Glas-Etikette FR</v>
      </c>
    </row>
    <row r="462" spans="1:4" x14ac:dyDescent="0.25">
      <c r="A462" s="76" t="str">
        <f>IF('Kunden Eingang'!B462&gt;0,'Kunden Eingang'!C462,"")</f>
        <v>Reichmuth Wohn AG</v>
      </c>
      <c r="B462" s="76">
        <f>IF('Kunden Eingang'!B462&gt;0,'Kunden Eingang'!B462,"")</f>
        <v>10489</v>
      </c>
      <c r="C462" s="76" t="str">
        <f>IF('Kunden Eingang'!B462&gt;0,VLOOKUP('Kunden Eingang'!A462,Kunden!$H$1:$I$5,2,FALSE),"")</f>
        <v>DE</v>
      </c>
      <c r="D462" s="76" t="str">
        <f>IF('Kunden Eingang'!B462&gt;0,VLOOKUP(C462,ID!$L$1:$M$5,2,FALSE),"")</f>
        <v>Glas-Etikette</v>
      </c>
    </row>
    <row r="463" spans="1:4" x14ac:dyDescent="0.25">
      <c r="A463" s="76" t="str">
        <f>IF('Kunden Eingang'!B463&gt;0,'Kunden Eingang'!C463,"")</f>
        <v>Serrurerie Michel ONA S.A.</v>
      </c>
      <c r="B463" s="76">
        <f>IF('Kunden Eingang'!B463&gt;0,'Kunden Eingang'!B463,"")</f>
        <v>10490</v>
      </c>
      <c r="C463" s="76" t="str">
        <f>IF('Kunden Eingang'!B463&gt;0,VLOOKUP('Kunden Eingang'!A463,Kunden!$H$1:$I$5,2,FALSE),"")</f>
        <v>FR</v>
      </c>
      <c r="D463" s="76" t="str">
        <f>IF('Kunden Eingang'!B463&gt;0,VLOOKUP(C463,ID!$L$1:$M$5,2,FALSE),"")</f>
        <v>Glas-Etikette FR</v>
      </c>
    </row>
    <row r="464" spans="1:4" x14ac:dyDescent="0.25">
      <c r="A464" s="76" t="str">
        <f>IF('Kunden Eingang'!B464&gt;0,'Kunden Eingang'!C464,"")</f>
        <v>APF Menuiserie SA</v>
      </c>
      <c r="B464" s="76">
        <f>IF('Kunden Eingang'!B464&gt;0,'Kunden Eingang'!B464,"")</f>
        <v>10491</v>
      </c>
      <c r="C464" s="76" t="str">
        <f>IF('Kunden Eingang'!B464&gt;0,VLOOKUP('Kunden Eingang'!A464,Kunden!$H$1:$I$5,2,FALSE),"")</f>
        <v>FR</v>
      </c>
      <c r="D464" s="76" t="str">
        <f>IF('Kunden Eingang'!B464&gt;0,VLOOKUP(C464,ID!$L$1:$M$5,2,FALSE),"")</f>
        <v>Glas-Etikette FR</v>
      </c>
    </row>
    <row r="465" spans="1:4" x14ac:dyDescent="0.25">
      <c r="A465" s="76" t="str">
        <f>IF('Kunden Eingang'!B465&gt;0,'Kunden Eingang'!C465,"")</f>
        <v>GD Vitrerie-Serrurerie Sàrl</v>
      </c>
      <c r="B465" s="76">
        <f>IF('Kunden Eingang'!B465&gt;0,'Kunden Eingang'!B465,"")</f>
        <v>10492</v>
      </c>
      <c r="C465" s="76" t="str">
        <f>IF('Kunden Eingang'!B465&gt;0,VLOOKUP('Kunden Eingang'!A465,Kunden!$H$1:$I$5,2,FALSE),"")</f>
        <v>FR</v>
      </c>
      <c r="D465" s="76" t="str">
        <f>IF('Kunden Eingang'!B465&gt;0,VLOOKUP(C465,ID!$L$1:$M$5,2,FALSE),"")</f>
        <v>Glas-Etikette FR</v>
      </c>
    </row>
    <row r="466" spans="1:4" x14ac:dyDescent="0.25">
      <c r="A466" s="76" t="str">
        <f>IF('Kunden Eingang'!B466&gt;0,'Kunden Eingang'!C466,"")</f>
        <v>A.D.O Atelier des Ouates</v>
      </c>
      <c r="B466" s="76">
        <f>IF('Kunden Eingang'!B466&gt;0,'Kunden Eingang'!B466,"")</f>
        <v>10493</v>
      </c>
      <c r="C466" s="76" t="str">
        <f>IF('Kunden Eingang'!B466&gt;0,VLOOKUP('Kunden Eingang'!A466,Kunden!$H$1:$I$5,2,FALSE),"")</f>
        <v>FR</v>
      </c>
      <c r="D466" s="76" t="str">
        <f>IF('Kunden Eingang'!B466&gt;0,VLOOKUP(C466,ID!$L$1:$M$5,2,FALSE),"")</f>
        <v>Glas-Etikette FR</v>
      </c>
    </row>
    <row r="467" spans="1:4" x14ac:dyDescent="0.25">
      <c r="A467" s="76" t="str">
        <f>IF('Kunden Eingang'!B467&gt;0,'Kunden Eingang'!C467,"")</f>
        <v>Baudois Fils SA</v>
      </c>
      <c r="B467" s="76">
        <f>IF('Kunden Eingang'!B467&gt;0,'Kunden Eingang'!B467,"")</f>
        <v>10494</v>
      </c>
      <c r="C467" s="76" t="str">
        <f>IF('Kunden Eingang'!B467&gt;0,VLOOKUP('Kunden Eingang'!A467,Kunden!$H$1:$I$5,2,FALSE),"")</f>
        <v>FR</v>
      </c>
      <c r="D467" s="76" t="str">
        <f>IF('Kunden Eingang'!B467&gt;0,VLOOKUP(C467,ID!$L$1:$M$5,2,FALSE),"")</f>
        <v>Glas-Etikette FR</v>
      </c>
    </row>
    <row r="468" spans="1:4" x14ac:dyDescent="0.25">
      <c r="A468" s="76" t="str">
        <f>IF('Kunden Eingang'!B468&gt;0,'Kunden Eingang'!C468,"")</f>
        <v>Vitrerie Pagès Sàrl</v>
      </c>
      <c r="B468" s="76">
        <f>IF('Kunden Eingang'!B468&gt;0,'Kunden Eingang'!B468,"")</f>
        <v>10495</v>
      </c>
      <c r="C468" s="76" t="str">
        <f>IF('Kunden Eingang'!B468&gt;0,VLOOKUP('Kunden Eingang'!A468,Kunden!$H$1:$I$5,2,FALSE),"")</f>
        <v>FR</v>
      </c>
      <c r="D468" s="76" t="str">
        <f>IF('Kunden Eingang'!B468&gt;0,VLOOKUP(C468,ID!$L$1:$M$5,2,FALSE),"")</f>
        <v>Glas-Etikette FR</v>
      </c>
    </row>
    <row r="469" spans="1:4" x14ac:dyDescent="0.25">
      <c r="A469" s="76" t="str">
        <f>IF('Kunden Eingang'!B469&gt;0,'Kunden Eingang'!C469,"")</f>
        <v>Berger métal Sàrl</v>
      </c>
      <c r="B469" s="76">
        <f>IF('Kunden Eingang'!B469&gt;0,'Kunden Eingang'!B469,"")</f>
        <v>10496</v>
      </c>
      <c r="C469" s="76" t="str">
        <f>IF('Kunden Eingang'!B469&gt;0,VLOOKUP('Kunden Eingang'!A469,Kunden!$H$1:$I$5,2,FALSE),"")</f>
        <v>FR</v>
      </c>
      <c r="D469" s="76" t="str">
        <f>IF('Kunden Eingang'!B469&gt;0,VLOOKUP(C469,ID!$L$1:$M$5,2,FALSE),"")</f>
        <v>Glas-Etikette FR</v>
      </c>
    </row>
    <row r="470" spans="1:4" x14ac:dyDescent="0.25">
      <c r="A470" s="76" t="str">
        <f>IF('Kunden Eingang'!B470&gt;0,'Kunden Eingang'!C470,"")</f>
        <v>CAP Serrurerie sàrl</v>
      </c>
      <c r="B470" s="76">
        <f>IF('Kunden Eingang'!B470&gt;0,'Kunden Eingang'!B470,"")</f>
        <v>10497</v>
      </c>
      <c r="C470" s="76" t="str">
        <f>IF('Kunden Eingang'!B470&gt;0,VLOOKUP('Kunden Eingang'!A470,Kunden!$H$1:$I$5,2,FALSE),"")</f>
        <v>FR</v>
      </c>
      <c r="D470" s="76" t="str">
        <f>IF('Kunden Eingang'!B470&gt;0,VLOOKUP(C470,ID!$L$1:$M$5,2,FALSE),"")</f>
        <v>Glas-Etikette FR</v>
      </c>
    </row>
    <row r="471" spans="1:4" x14ac:dyDescent="0.25">
      <c r="A471" s="76" t="str">
        <f>IF('Kunden Eingang'!B471&gt;0,'Kunden Eingang'!C471,"")</f>
        <v>Yvon-Bender</v>
      </c>
      <c r="B471" s="76">
        <f>IF('Kunden Eingang'!B471&gt;0,'Kunden Eingang'!B471,"")</f>
        <v>10498</v>
      </c>
      <c r="C471" s="76" t="str">
        <f>IF('Kunden Eingang'!B471&gt;0,VLOOKUP('Kunden Eingang'!A471,Kunden!$H$1:$I$5,2,FALSE),"")</f>
        <v>FR</v>
      </c>
      <c r="D471" s="76" t="str">
        <f>IF('Kunden Eingang'!B471&gt;0,VLOOKUP(C471,ID!$L$1:$M$5,2,FALSE),"")</f>
        <v>Glas-Etikette FR</v>
      </c>
    </row>
    <row r="472" spans="1:4" x14ac:dyDescent="0.25">
      <c r="A472" s="76" t="str">
        <f>IF('Kunden Eingang'!B472&gt;0,'Kunden Eingang'!C472,"")</f>
        <v>Feral Sàrl</v>
      </c>
      <c r="B472" s="76">
        <f>IF('Kunden Eingang'!B472&gt;0,'Kunden Eingang'!B472,"")</f>
        <v>10499</v>
      </c>
      <c r="C472" s="76" t="str">
        <f>IF('Kunden Eingang'!B472&gt;0,VLOOKUP('Kunden Eingang'!A472,Kunden!$H$1:$I$5,2,FALSE),"")</f>
        <v>FR</v>
      </c>
      <c r="D472" s="76" t="str">
        <f>IF('Kunden Eingang'!B472&gt;0,VLOOKUP(C472,ID!$L$1:$M$5,2,FALSE),"")</f>
        <v>Glas-Etikette FR</v>
      </c>
    </row>
    <row r="473" spans="1:4" x14ac:dyDescent="0.25">
      <c r="A473" s="76" t="str">
        <f>IF('Kunden Eingang'!B473&gt;0,'Kunden Eingang'!C473,"")</f>
        <v>Schreinerei Daniel Hettich AG</v>
      </c>
      <c r="B473" s="76">
        <f>IF('Kunden Eingang'!B473&gt;0,'Kunden Eingang'!B473,"")</f>
        <v>10500</v>
      </c>
      <c r="C473" s="76" t="str">
        <f>IF('Kunden Eingang'!B473&gt;0,VLOOKUP('Kunden Eingang'!A473,Kunden!$H$1:$I$5,2,FALSE),"")</f>
        <v>DE</v>
      </c>
      <c r="D473" s="76" t="str">
        <f>IF('Kunden Eingang'!B473&gt;0,VLOOKUP(C473,ID!$L$1:$M$5,2,FALSE),"")</f>
        <v>Glas-Etikette</v>
      </c>
    </row>
    <row r="474" spans="1:4" x14ac:dyDescent="0.25">
      <c r="A474" s="76" t="str">
        <f>IF('Kunden Eingang'!B474&gt;0,'Kunden Eingang'!C474,"")</f>
        <v>NOVAS Sàrl</v>
      </c>
      <c r="B474" s="76">
        <f>IF('Kunden Eingang'!B474&gt;0,'Kunden Eingang'!B474,"")</f>
        <v>10501</v>
      </c>
      <c r="C474" s="76" t="str">
        <f>IF('Kunden Eingang'!B474&gt;0,VLOOKUP('Kunden Eingang'!A474,Kunden!$H$1:$I$5,2,FALSE),"")</f>
        <v>FR</v>
      </c>
      <c r="D474" s="76" t="str">
        <f>IF('Kunden Eingang'!B474&gt;0,VLOOKUP(C474,ID!$L$1:$M$5,2,FALSE),"")</f>
        <v>Glas-Etikette FR</v>
      </c>
    </row>
    <row r="475" spans="1:4" x14ac:dyDescent="0.25">
      <c r="A475" s="76" t="str">
        <f>IF('Kunden Eingang'!B475&gt;0,'Kunden Eingang'!C475,"")</f>
        <v>Ansermot SA</v>
      </c>
      <c r="B475" s="76">
        <f>IF('Kunden Eingang'!B475&gt;0,'Kunden Eingang'!B475,"")</f>
        <v>10502</v>
      </c>
      <c r="C475" s="76" t="str">
        <f>IF('Kunden Eingang'!B475&gt;0,VLOOKUP('Kunden Eingang'!A475,Kunden!$H$1:$I$5,2,FALSE),"")</f>
        <v>FR</v>
      </c>
      <c r="D475" s="76" t="str">
        <f>IF('Kunden Eingang'!B475&gt;0,VLOOKUP(C475,ID!$L$1:$M$5,2,FALSE),"")</f>
        <v>Glas-Etikette FR</v>
      </c>
    </row>
    <row r="476" spans="1:4" x14ac:dyDescent="0.25">
      <c r="A476" s="76" t="str">
        <f>IF('Kunden Eingang'!B476&gt;0,'Kunden Eingang'!C476,"")</f>
        <v>Dini Vincent Menuiserie SA</v>
      </c>
      <c r="B476" s="76">
        <f>IF('Kunden Eingang'!B476&gt;0,'Kunden Eingang'!B476,"")</f>
        <v>10503</v>
      </c>
      <c r="C476" s="76" t="str">
        <f>IF('Kunden Eingang'!B476&gt;0,VLOOKUP('Kunden Eingang'!A476,Kunden!$H$1:$I$5,2,FALSE),"")</f>
        <v>FR</v>
      </c>
      <c r="D476" s="76" t="str">
        <f>IF('Kunden Eingang'!B476&gt;0,VLOOKUP(C476,ID!$L$1:$M$5,2,FALSE),"")</f>
        <v>Glas-Etikette FR</v>
      </c>
    </row>
    <row r="477" spans="1:4" x14ac:dyDescent="0.25">
      <c r="A477" s="76" t="str">
        <f>IF('Kunden Eingang'!B477&gt;0,'Kunden Eingang'!C477,"")</f>
        <v>SCHNYDER Bauglas Design AG</v>
      </c>
      <c r="B477" s="76">
        <f>IF('Kunden Eingang'!B477&gt;0,'Kunden Eingang'!B477,"")</f>
        <v>10504</v>
      </c>
      <c r="C477" s="76" t="str">
        <f>IF('Kunden Eingang'!B477&gt;0,VLOOKUP('Kunden Eingang'!A477,Kunden!$H$1:$I$5,2,FALSE),"")</f>
        <v>DE</v>
      </c>
      <c r="D477" s="76" t="str">
        <f>IF('Kunden Eingang'!B477&gt;0,VLOOKUP(C477,ID!$L$1:$M$5,2,FALSE),"")</f>
        <v>Glas-Etikette</v>
      </c>
    </row>
    <row r="478" spans="1:4" x14ac:dyDescent="0.25">
      <c r="A478" s="76" t="str">
        <f>IF('Kunden Eingang'!B478&gt;0,'Kunden Eingang'!C478,"")</f>
        <v xml:space="preserve">Société Immobilière Les Platanes-Veytaux SA </v>
      </c>
      <c r="B478" s="76">
        <f>IF('Kunden Eingang'!B478&gt;0,'Kunden Eingang'!B478,"")</f>
        <v>10505</v>
      </c>
      <c r="C478" s="76" t="str">
        <f>IF('Kunden Eingang'!B478&gt;0,VLOOKUP('Kunden Eingang'!A478,Kunden!$H$1:$I$5,2,FALSE),"")</f>
        <v>FR</v>
      </c>
      <c r="D478" s="76" t="str">
        <f>IF('Kunden Eingang'!B478&gt;0,VLOOKUP(C478,ID!$L$1:$M$5,2,FALSE),"")</f>
        <v>Glas-Etikette FR</v>
      </c>
    </row>
    <row r="479" spans="1:4" x14ac:dyDescent="0.25">
      <c r="A479" s="76" t="str">
        <f>IF('Kunden Eingang'!B479&gt;0,'Kunden Eingang'!C479,"")</f>
        <v>Morel SA</v>
      </c>
      <c r="B479" s="76">
        <f>IF('Kunden Eingang'!B479&gt;0,'Kunden Eingang'!B479,"")</f>
        <v>10506</v>
      </c>
      <c r="C479" s="76" t="str">
        <f>IF('Kunden Eingang'!B479&gt;0,VLOOKUP('Kunden Eingang'!A479,Kunden!$H$1:$I$5,2,FALSE),"")</f>
        <v>FR</v>
      </c>
      <c r="D479" s="76" t="str">
        <f>IF('Kunden Eingang'!B479&gt;0,VLOOKUP(C479,ID!$L$1:$M$5,2,FALSE),"")</f>
        <v>Glas-Etikette FR</v>
      </c>
    </row>
    <row r="480" spans="1:4" x14ac:dyDescent="0.25">
      <c r="A480" s="76" t="str">
        <f>IF('Kunden Eingang'!B480&gt;0,'Kunden Eingang'!C480,"")</f>
        <v>Fenêtres Bassin SA</v>
      </c>
      <c r="B480" s="76">
        <f>IF('Kunden Eingang'!B480&gt;0,'Kunden Eingang'!B480,"")</f>
        <v>10507</v>
      </c>
      <c r="C480" s="76" t="str">
        <f>IF('Kunden Eingang'!B480&gt;0,VLOOKUP('Kunden Eingang'!A480,Kunden!$H$1:$I$5,2,FALSE),"")</f>
        <v>FR</v>
      </c>
      <c r="D480" s="76" t="str">
        <f>IF('Kunden Eingang'!B480&gt;0,VLOOKUP(C480,ID!$L$1:$M$5,2,FALSE),"")</f>
        <v>Glas-Etikette FR</v>
      </c>
    </row>
    <row r="481" spans="1:4" x14ac:dyDescent="0.25">
      <c r="A481" s="76" t="str">
        <f>IF('Kunden Eingang'!B481&gt;0,'Kunden Eingang'!C481,"")</f>
        <v>Kühni AG</v>
      </c>
      <c r="B481" s="76">
        <f>IF('Kunden Eingang'!B481&gt;0,'Kunden Eingang'!B481,"")</f>
        <v>10508</v>
      </c>
      <c r="C481" s="76" t="str">
        <f>IF('Kunden Eingang'!B481&gt;0,VLOOKUP('Kunden Eingang'!A481,Kunden!$H$1:$I$5,2,FALSE),"")</f>
        <v>DE</v>
      </c>
      <c r="D481" s="76" t="str">
        <f>IF('Kunden Eingang'!B481&gt;0,VLOOKUP(C481,ID!$L$1:$M$5,2,FALSE),"")</f>
        <v>Glas-Etikette</v>
      </c>
    </row>
    <row r="482" spans="1:4" x14ac:dyDescent="0.25">
      <c r="A482" s="76" t="str">
        <f>IF('Kunden Eingang'!B482&gt;0,'Kunden Eingang'!C482,"")</f>
        <v>Müller Büchler Glas AG</v>
      </c>
      <c r="B482" s="76">
        <f>IF('Kunden Eingang'!B482&gt;0,'Kunden Eingang'!B482,"")</f>
        <v>10509</v>
      </c>
      <c r="C482" s="76" t="str">
        <f>IF('Kunden Eingang'!B482&gt;0,VLOOKUP('Kunden Eingang'!A482,Kunden!$H$1:$I$5,2,FALSE),"")</f>
        <v>DE</v>
      </c>
      <c r="D482" s="76" t="str">
        <f>IF('Kunden Eingang'!B482&gt;0,VLOOKUP(C482,ID!$L$1:$M$5,2,FALSE),"")</f>
        <v>Glas-Etikette</v>
      </c>
    </row>
    <row r="483" spans="1:4" x14ac:dyDescent="0.25">
      <c r="A483" s="76" t="str">
        <f>IF('Kunden Eingang'!B483&gt;0,'Kunden Eingang'!C483,"")</f>
        <v>Ramelet SA</v>
      </c>
      <c r="B483" s="76">
        <f>IF('Kunden Eingang'!B483&gt;0,'Kunden Eingang'!B483,"")</f>
        <v>10510</v>
      </c>
      <c r="C483" s="76" t="str">
        <f>IF('Kunden Eingang'!B483&gt;0,VLOOKUP('Kunden Eingang'!A483,Kunden!$H$1:$I$5,2,FALSE),"")</f>
        <v>FR</v>
      </c>
      <c r="D483" s="76" t="str">
        <f>IF('Kunden Eingang'!B483&gt;0,VLOOKUP(C483,ID!$L$1:$M$5,2,FALSE),"")</f>
        <v>Glas-Etikette FR</v>
      </c>
    </row>
    <row r="484" spans="1:4" x14ac:dyDescent="0.25">
      <c r="A484" s="76" t="str">
        <f>IF('Kunden Eingang'!B484&gt;0,'Kunden Eingang'!C484,"")</f>
        <v>Entreprise Duret SA</v>
      </c>
      <c r="B484" s="76">
        <f>IF('Kunden Eingang'!B484&gt;0,'Kunden Eingang'!B484,"")</f>
        <v>10511</v>
      </c>
      <c r="C484" s="76" t="str">
        <f>IF('Kunden Eingang'!B484&gt;0,VLOOKUP('Kunden Eingang'!A484,Kunden!$H$1:$I$5,2,FALSE),"")</f>
        <v>FR</v>
      </c>
      <c r="D484" s="76" t="str">
        <f>IF('Kunden Eingang'!B484&gt;0,VLOOKUP(C484,ID!$L$1:$M$5,2,FALSE),"")</f>
        <v>Glas-Etikette FR</v>
      </c>
    </row>
    <row r="485" spans="1:4" x14ac:dyDescent="0.25">
      <c r="A485" s="76" t="str">
        <f>IF('Kunden Eingang'!B485&gt;0,'Kunden Eingang'!C485,"")</f>
        <v xml:space="preserve">Kurth Glas + Spiegel AG </v>
      </c>
      <c r="B485" s="76">
        <f>IF('Kunden Eingang'!B485&gt;0,'Kunden Eingang'!B485,"")</f>
        <v>10512</v>
      </c>
      <c r="C485" s="76" t="str">
        <f>IF('Kunden Eingang'!B485&gt;0,VLOOKUP('Kunden Eingang'!A485,Kunden!$H$1:$I$5,2,FALSE),"")</f>
        <v>DE</v>
      </c>
      <c r="D485" s="76" t="str">
        <f>IF('Kunden Eingang'!B485&gt;0,VLOOKUP(C485,ID!$L$1:$M$5,2,FALSE),"")</f>
        <v>Glas-Etikette</v>
      </c>
    </row>
    <row r="486" spans="1:4" x14ac:dyDescent="0.25">
      <c r="A486" s="76" t="str">
        <f>IF('Kunden Eingang'!B486&gt;0,'Kunden Eingang'!C486,"")</f>
        <v>Derigo SA</v>
      </c>
      <c r="B486" s="76">
        <f>IF('Kunden Eingang'!B486&gt;0,'Kunden Eingang'!B486,"")</f>
        <v>10513</v>
      </c>
      <c r="C486" s="76" t="str">
        <f>IF('Kunden Eingang'!B486&gt;0,VLOOKUP('Kunden Eingang'!A486,Kunden!$H$1:$I$5,2,FALSE),"")</f>
        <v>FR</v>
      </c>
      <c r="D486" s="76" t="str">
        <f>IF('Kunden Eingang'!B486&gt;0,VLOOKUP(C486,ID!$L$1:$M$5,2,FALSE),"")</f>
        <v>Glas-Etikette FR</v>
      </c>
    </row>
    <row r="487" spans="1:4" x14ac:dyDescent="0.25">
      <c r="A487" s="76" t="str">
        <f>IF('Kunden Eingang'!B487&gt;0,'Kunden Eingang'!C487,"")</f>
        <v>Isoflex Metallbau GmbH</v>
      </c>
      <c r="B487" s="76">
        <f>IF('Kunden Eingang'!B487&gt;0,'Kunden Eingang'!B487,"")</f>
        <v>10514</v>
      </c>
      <c r="C487" s="76" t="str">
        <f>IF('Kunden Eingang'!B487&gt;0,VLOOKUP('Kunden Eingang'!A487,Kunden!$H$1:$I$5,2,FALSE),"")</f>
        <v>DE</v>
      </c>
      <c r="D487" s="76" t="str">
        <f>IF('Kunden Eingang'!B487&gt;0,VLOOKUP(C487,ID!$L$1:$M$5,2,FALSE),"")</f>
        <v>Glas-Etikette</v>
      </c>
    </row>
    <row r="488" spans="1:4" x14ac:dyDescent="0.25">
      <c r="A488" s="76" t="str">
        <f>IF('Kunden Eingang'!B488&gt;0,'Kunden Eingang'!C488,"")</f>
        <v>Art Kern SA</v>
      </c>
      <c r="B488" s="76">
        <f>IF('Kunden Eingang'!B488&gt;0,'Kunden Eingang'!B488,"")</f>
        <v>10516</v>
      </c>
      <c r="C488" s="76" t="str">
        <f>IF('Kunden Eingang'!B488&gt;0,VLOOKUP('Kunden Eingang'!A488,Kunden!$H$1:$I$5,2,FALSE),"")</f>
        <v>FR</v>
      </c>
      <c r="D488" s="76" t="str">
        <f>IF('Kunden Eingang'!B488&gt;0,VLOOKUP(C488,ID!$L$1:$M$5,2,FALSE),"")</f>
        <v>Glas-Etikette FR</v>
      </c>
    </row>
    <row r="489" spans="1:4" x14ac:dyDescent="0.25">
      <c r="A489" s="76" t="str">
        <f>IF('Kunden Eingang'!B489&gt;0,'Kunden Eingang'!C489,"")</f>
        <v>Glassfire srl.</v>
      </c>
      <c r="B489" s="76">
        <f>IF('Kunden Eingang'!B489&gt;0,'Kunden Eingang'!B489,"")</f>
        <v>10517</v>
      </c>
      <c r="C489" s="76" t="str">
        <f>IF('Kunden Eingang'!B489&gt;0,VLOOKUP('Kunden Eingang'!A489,Kunden!$H$1:$I$5,2,FALSE),"")</f>
        <v>DE</v>
      </c>
      <c r="D489" s="76" t="str">
        <f>IF('Kunden Eingang'!B489&gt;0,VLOOKUP(C489,ID!$L$1:$M$5,2,FALSE),"")</f>
        <v>Glas-Etikette</v>
      </c>
    </row>
    <row r="490" spans="1:4" x14ac:dyDescent="0.25">
      <c r="A490" s="76" t="str">
        <f>IF('Kunden Eingang'!B490&gt;0,'Kunden Eingang'!C490,"")</f>
        <v>Piller constructions métalliques SA</v>
      </c>
      <c r="B490" s="76">
        <f>IF('Kunden Eingang'!B490&gt;0,'Kunden Eingang'!B490,"")</f>
        <v>10518</v>
      </c>
      <c r="C490" s="76" t="str">
        <f>IF('Kunden Eingang'!B490&gt;0,VLOOKUP('Kunden Eingang'!A490,Kunden!$H$1:$I$5,2,FALSE),"")</f>
        <v>FR</v>
      </c>
      <c r="D490" s="76" t="str">
        <f>IF('Kunden Eingang'!B490&gt;0,VLOOKUP(C490,ID!$L$1:$M$5,2,FALSE),"")</f>
        <v>Glas-Etikette FR</v>
      </c>
    </row>
    <row r="491" spans="1:4" x14ac:dyDescent="0.25">
      <c r="A491" s="76" t="str">
        <f>IF('Kunden Eingang'!B491&gt;0,'Kunden Eingang'!C491,"")</f>
        <v>A. Varone Vitreries SA</v>
      </c>
      <c r="B491" s="76">
        <f>IF('Kunden Eingang'!B491&gt;0,'Kunden Eingang'!B491,"")</f>
        <v>10519</v>
      </c>
      <c r="C491" s="76" t="str">
        <f>IF('Kunden Eingang'!B491&gt;0,VLOOKUP('Kunden Eingang'!A491,Kunden!$H$1:$I$5,2,FALSE),"")</f>
        <v>FR</v>
      </c>
      <c r="D491" s="76" t="str">
        <f>IF('Kunden Eingang'!B491&gt;0,VLOOKUP(C491,ID!$L$1:$M$5,2,FALSE),"")</f>
        <v>Glas-Etikette FR</v>
      </c>
    </row>
    <row r="492" spans="1:4" x14ac:dyDescent="0.25">
      <c r="A492" s="76" t="str">
        <f>IF('Kunden Eingang'!B492&gt;0,'Kunden Eingang'!C492,"")</f>
        <v>Societé Technique SA</v>
      </c>
      <c r="B492" s="76">
        <f>IF('Kunden Eingang'!B492&gt;0,'Kunden Eingang'!B492,"")</f>
        <v>10520</v>
      </c>
      <c r="C492" s="76" t="str">
        <f>IF('Kunden Eingang'!B492&gt;0,VLOOKUP('Kunden Eingang'!A492,Kunden!$H$1:$I$5,2,FALSE),"")</f>
        <v>FR</v>
      </c>
      <c r="D492" s="76" t="str">
        <f>IF('Kunden Eingang'!B492&gt;0,VLOOKUP(C492,ID!$L$1:$M$5,2,FALSE),"")</f>
        <v>Glas-Etikette FR</v>
      </c>
    </row>
    <row r="493" spans="1:4" x14ac:dyDescent="0.25">
      <c r="A493" s="76" t="str">
        <f>IF('Kunden Eingang'!B493&gt;0,'Kunden Eingang'!C493,"")</f>
        <v>REALMETAL Sàrl</v>
      </c>
      <c r="B493" s="76">
        <f>IF('Kunden Eingang'!B493&gt;0,'Kunden Eingang'!B493,"")</f>
        <v>10521</v>
      </c>
      <c r="C493" s="76" t="str">
        <f>IF('Kunden Eingang'!B493&gt;0,VLOOKUP('Kunden Eingang'!A493,Kunden!$H$1:$I$5,2,FALSE),"")</f>
        <v>FR</v>
      </c>
      <c r="D493" s="76" t="str">
        <f>IF('Kunden Eingang'!B493&gt;0,VLOOKUP(C493,ID!$L$1:$M$5,2,FALSE),"")</f>
        <v>Glas-Etikette FR</v>
      </c>
    </row>
    <row r="494" spans="1:4" x14ac:dyDescent="0.25">
      <c r="A494" s="76" t="str">
        <f>IF('Kunden Eingang'!B494&gt;0,'Kunden Eingang'!C494,"")</f>
        <v xml:space="preserve">Savoy Verre </v>
      </c>
      <c r="B494" s="76">
        <f>IF('Kunden Eingang'!B494&gt;0,'Kunden Eingang'!B494,"")</f>
        <v>10522</v>
      </c>
      <c r="C494" s="76" t="str">
        <f>IF('Kunden Eingang'!B494&gt;0,VLOOKUP('Kunden Eingang'!A494,Kunden!$H$1:$I$5,2,FALSE),"")</f>
        <v>FR</v>
      </c>
      <c r="D494" s="76" t="str">
        <f>IF('Kunden Eingang'!B494&gt;0,VLOOKUP(C494,ID!$L$1:$M$5,2,FALSE),"")</f>
        <v>Glas-Etikette FR</v>
      </c>
    </row>
    <row r="495" spans="1:4" x14ac:dyDescent="0.25">
      <c r="A495" s="76" t="str">
        <f>IF('Kunden Eingang'!B495&gt;0,'Kunden Eingang'!C495,"")</f>
        <v>Badertscher Innenausbau AG</v>
      </c>
      <c r="B495" s="76">
        <f>IF('Kunden Eingang'!B495&gt;0,'Kunden Eingang'!B495,"")</f>
        <v>10523</v>
      </c>
      <c r="C495" s="76" t="str">
        <f>IF('Kunden Eingang'!B495&gt;0,VLOOKUP('Kunden Eingang'!A495,Kunden!$H$1:$I$5,2,FALSE),"")</f>
        <v>DE</v>
      </c>
      <c r="D495" s="76" t="str">
        <f>IF('Kunden Eingang'!B495&gt;0,VLOOKUP(C495,ID!$L$1:$M$5,2,FALSE),"")</f>
        <v>Glas-Etikette</v>
      </c>
    </row>
    <row r="496" spans="1:4" x14ac:dyDescent="0.25">
      <c r="A496" s="76" t="str">
        <f>IF('Kunden Eingang'!B496&gt;0,'Kunden Eingang'!C496,"")</f>
        <v>Graf Schreinerei GmbH</v>
      </c>
      <c r="B496" s="76">
        <f>IF('Kunden Eingang'!B496&gt;0,'Kunden Eingang'!B496,"")</f>
        <v>10524</v>
      </c>
      <c r="C496" s="76" t="str">
        <f>IF('Kunden Eingang'!B496&gt;0,VLOOKUP('Kunden Eingang'!A496,Kunden!$H$1:$I$5,2,FALSE),"")</f>
        <v>DE</v>
      </c>
      <c r="D496" s="76" t="str">
        <f>IF('Kunden Eingang'!B496&gt;0,VLOOKUP(C496,ID!$L$1:$M$5,2,FALSE),"")</f>
        <v>Glas-Etikette</v>
      </c>
    </row>
    <row r="497" spans="1:4" x14ac:dyDescent="0.25">
      <c r="A497" s="76" t="str">
        <f>IF('Kunden Eingang'!B497&gt;0,'Kunden Eingang'!C497,"")</f>
        <v>Droz MSV SA</v>
      </c>
      <c r="B497" s="76">
        <f>IF('Kunden Eingang'!B497&gt;0,'Kunden Eingang'!B497,"")</f>
        <v>10525</v>
      </c>
      <c r="C497" s="76" t="str">
        <f>IF('Kunden Eingang'!B497&gt;0,VLOOKUP('Kunden Eingang'!A497,Kunden!$H$1:$I$5,2,FALSE),"")</f>
        <v>FR</v>
      </c>
      <c r="D497" s="76" t="str">
        <f>IF('Kunden Eingang'!B497&gt;0,VLOOKUP(C497,ID!$L$1:$M$5,2,FALSE),"")</f>
        <v>Glas-Etikette FR</v>
      </c>
    </row>
    <row r="498" spans="1:4" x14ac:dyDescent="0.25">
      <c r="A498" s="76" t="str">
        <f>IF('Kunden Eingang'!B498&gt;0,'Kunden Eingang'!C498,"")</f>
        <v>Sofraver SA</v>
      </c>
      <c r="B498" s="76">
        <f>IF('Kunden Eingang'!B498&gt;0,'Kunden Eingang'!B498,"")</f>
        <v>10526</v>
      </c>
      <c r="C498" s="76" t="str">
        <f>IF('Kunden Eingang'!B498&gt;0,VLOOKUP('Kunden Eingang'!A498,Kunden!$H$1:$I$5,2,FALSE),"")</f>
        <v>FR</v>
      </c>
      <c r="D498" s="76" t="str">
        <f>IF('Kunden Eingang'!B498&gt;0,VLOOKUP(C498,ID!$L$1:$M$5,2,FALSE),"")</f>
        <v>Glas-Etikette FR</v>
      </c>
    </row>
    <row r="499" spans="1:4" x14ac:dyDescent="0.25">
      <c r="A499" s="76" t="str">
        <f>IF('Kunden Eingang'!B499&gt;0,'Kunden Eingang'!C499,"")</f>
        <v>BATIMETAL SA</v>
      </c>
      <c r="B499" s="76">
        <f>IF('Kunden Eingang'!B499&gt;0,'Kunden Eingang'!B499,"")</f>
        <v>10527</v>
      </c>
      <c r="C499" s="76" t="str">
        <f>IF('Kunden Eingang'!B499&gt;0,VLOOKUP('Kunden Eingang'!A499,Kunden!$H$1:$I$5,2,FALSE),"")</f>
        <v>FR</v>
      </c>
      <c r="D499" s="76" t="str">
        <f>IF('Kunden Eingang'!B499&gt;0,VLOOKUP(C499,ID!$L$1:$M$5,2,FALSE),"")</f>
        <v>Glas-Etikette FR</v>
      </c>
    </row>
    <row r="500" spans="1:4" x14ac:dyDescent="0.25">
      <c r="A500" s="76" t="str">
        <f>IF('Kunden Eingang'!B500&gt;0,'Kunden Eingang'!C500,"")</f>
        <v>Menuiserie André Papaux SA</v>
      </c>
      <c r="B500" s="76">
        <f>IF('Kunden Eingang'!B500&gt;0,'Kunden Eingang'!B500,"")</f>
        <v>10528</v>
      </c>
      <c r="C500" s="76" t="str">
        <f>IF('Kunden Eingang'!B500&gt;0,VLOOKUP('Kunden Eingang'!A500,Kunden!$H$1:$I$5,2,FALSE),"")</f>
        <v>FR</v>
      </c>
      <c r="D500" s="76" t="str">
        <f>IF('Kunden Eingang'!B500&gt;0,VLOOKUP(C500,ID!$L$1:$M$5,2,FALSE),"")</f>
        <v>Glas-Etikette FR</v>
      </c>
    </row>
    <row r="501" spans="1:4" x14ac:dyDescent="0.25">
      <c r="A501" s="76" t="str">
        <f>IF('Kunden Eingang'!B501&gt;0,'Kunden Eingang'!C501,"")</f>
        <v>Zimmermann E. AG</v>
      </c>
      <c r="B501" s="76">
        <f>IF('Kunden Eingang'!B501&gt;0,'Kunden Eingang'!B501,"")</f>
        <v>10529</v>
      </c>
      <c r="C501" s="76" t="str">
        <f>IF('Kunden Eingang'!B501&gt;0,VLOOKUP('Kunden Eingang'!A501,Kunden!$H$1:$I$5,2,FALSE),"")</f>
        <v>DE</v>
      </c>
      <c r="D501" s="76" t="str">
        <f>IF('Kunden Eingang'!B501&gt;0,VLOOKUP(C501,ID!$L$1:$M$5,2,FALSE),"")</f>
        <v>Glas-Etikette</v>
      </c>
    </row>
    <row r="502" spans="1:4" x14ac:dyDescent="0.25">
      <c r="A502" s="76" t="str">
        <f>IF('Kunden Eingang'!B502&gt;0,'Kunden Eingang'!C502,"")</f>
        <v>Schleppy Vitrerie SA</v>
      </c>
      <c r="B502" s="76">
        <f>IF('Kunden Eingang'!B502&gt;0,'Kunden Eingang'!B502,"")</f>
        <v>10530</v>
      </c>
      <c r="C502" s="76" t="str">
        <f>IF('Kunden Eingang'!B502&gt;0,VLOOKUP('Kunden Eingang'!A502,Kunden!$H$1:$I$5,2,FALSE),"")</f>
        <v>FR</v>
      </c>
      <c r="D502" s="76" t="str">
        <f>IF('Kunden Eingang'!B502&gt;0,VLOOKUP(C502,ID!$L$1:$M$5,2,FALSE),"")</f>
        <v>Glas-Etikette FR</v>
      </c>
    </row>
    <row r="503" spans="1:4" x14ac:dyDescent="0.25">
      <c r="A503" s="76" t="str">
        <f>IF('Kunden Eingang'!B503&gt;0,'Kunden Eingang'!C503,"")</f>
        <v>PROVERIT AG</v>
      </c>
      <c r="B503" s="76">
        <f>IF('Kunden Eingang'!B503&gt;0,'Kunden Eingang'!B503,"")</f>
        <v>10531</v>
      </c>
      <c r="C503" s="76" t="str">
        <f>IF('Kunden Eingang'!B503&gt;0,VLOOKUP('Kunden Eingang'!A503,Kunden!$H$1:$I$5,2,FALSE),"")</f>
        <v>DE</v>
      </c>
      <c r="D503" s="76" t="str">
        <f>IF('Kunden Eingang'!B503&gt;0,VLOOKUP(C503,ID!$L$1:$M$5,2,FALSE),"")</f>
        <v>Glas-Etikette</v>
      </c>
    </row>
    <row r="504" spans="1:4" x14ac:dyDescent="0.25">
      <c r="A504" s="76" t="str">
        <f>IF('Kunden Eingang'!B504&gt;0,'Kunden Eingang'!C504,"")</f>
        <v>Krieger Rolf AG</v>
      </c>
      <c r="B504" s="76">
        <f>IF('Kunden Eingang'!B504&gt;0,'Kunden Eingang'!B504,"")</f>
        <v>10532</v>
      </c>
      <c r="C504" s="76" t="str">
        <f>IF('Kunden Eingang'!B504&gt;0,VLOOKUP('Kunden Eingang'!A504,Kunden!$H$1:$I$5,2,FALSE),"")</f>
        <v>DE</v>
      </c>
      <c r="D504" s="76" t="str">
        <f>IF('Kunden Eingang'!B504&gt;0,VLOOKUP(C504,ID!$L$1:$M$5,2,FALSE),"")</f>
        <v>Glas-Etikette</v>
      </c>
    </row>
    <row r="505" spans="1:4" x14ac:dyDescent="0.25">
      <c r="A505" s="76" t="str">
        <f>IF('Kunden Eingang'!B505&gt;0,'Kunden Eingang'!C505,"")</f>
        <v>Barras Joël SA</v>
      </c>
      <c r="B505" s="76">
        <f>IF('Kunden Eingang'!B505&gt;0,'Kunden Eingang'!B505,"")</f>
        <v>10533</v>
      </c>
      <c r="C505" s="76" t="str">
        <f>IF('Kunden Eingang'!B505&gt;0,VLOOKUP('Kunden Eingang'!A505,Kunden!$H$1:$I$5,2,FALSE),"")</f>
        <v>FR</v>
      </c>
      <c r="D505" s="76" t="str">
        <f>IF('Kunden Eingang'!B505&gt;0,VLOOKUP(C505,ID!$L$1:$M$5,2,FALSE),"")</f>
        <v>Glas-Etikette FR</v>
      </c>
    </row>
    <row r="506" spans="1:4" x14ac:dyDescent="0.25">
      <c r="A506" s="76" t="str">
        <f>IF('Kunden Eingang'!B506&gt;0,'Kunden Eingang'!C506,"")</f>
        <v>Devantéry Meubles</v>
      </c>
      <c r="B506" s="76">
        <f>IF('Kunden Eingang'!B506&gt;0,'Kunden Eingang'!B506,"")</f>
        <v>10534</v>
      </c>
      <c r="C506" s="76" t="str">
        <f>IF('Kunden Eingang'!B506&gt;0,VLOOKUP('Kunden Eingang'!A506,Kunden!$H$1:$I$5,2,FALSE),"")</f>
        <v>FR</v>
      </c>
      <c r="D506" s="76" t="str">
        <f>IF('Kunden Eingang'!B506&gt;0,VLOOKUP(C506,ID!$L$1:$M$5,2,FALSE),"")</f>
        <v>Glas-Etikette FR</v>
      </c>
    </row>
    <row r="507" spans="1:4" x14ac:dyDescent="0.25">
      <c r="A507" s="76" t="str">
        <f>IF('Kunden Eingang'!B507&gt;0,'Kunden Eingang'!C507,"")</f>
        <v>S.I.D Swiss Installations &amp; Distributions SA</v>
      </c>
      <c r="B507" s="76">
        <f>IF('Kunden Eingang'!B507&gt;0,'Kunden Eingang'!B507,"")</f>
        <v>10535</v>
      </c>
      <c r="C507" s="76" t="str">
        <f>IF('Kunden Eingang'!B507&gt;0,VLOOKUP('Kunden Eingang'!A507,Kunden!$H$1:$I$5,2,FALSE),"")</f>
        <v>FR</v>
      </c>
      <c r="D507" s="76" t="str">
        <f>IF('Kunden Eingang'!B507&gt;0,VLOOKUP(C507,ID!$L$1:$M$5,2,FALSE),"")</f>
        <v>Glas-Etikette FR</v>
      </c>
    </row>
    <row r="508" spans="1:4" x14ac:dyDescent="0.25">
      <c r="A508" s="76" t="str">
        <f>IF('Kunden Eingang'!B508&gt;0,'Kunden Eingang'!C508,"")</f>
        <v>Schreinerei Siegfried AG</v>
      </c>
      <c r="B508" s="76">
        <f>IF('Kunden Eingang'!B508&gt;0,'Kunden Eingang'!B508,"")</f>
        <v>10536</v>
      </c>
      <c r="C508" s="76" t="str">
        <f>IF('Kunden Eingang'!B508&gt;0,VLOOKUP('Kunden Eingang'!A508,Kunden!$H$1:$I$5,2,FALSE),"")</f>
        <v>DE</v>
      </c>
      <c r="D508" s="76" t="str">
        <f>IF('Kunden Eingang'!B508&gt;0,VLOOKUP(C508,ID!$L$1:$M$5,2,FALSE),"")</f>
        <v>Glas-Etikette</v>
      </c>
    </row>
    <row r="509" spans="1:4" x14ac:dyDescent="0.25">
      <c r="A509" s="76" t="str">
        <f>IF('Kunden Eingang'!B509&gt;0,'Kunden Eingang'!C509,"")</f>
        <v>Profilmétal SA</v>
      </c>
      <c r="B509" s="76">
        <f>IF('Kunden Eingang'!B509&gt;0,'Kunden Eingang'!B509,"")</f>
        <v>10537</v>
      </c>
      <c r="C509" s="76" t="str">
        <f>IF('Kunden Eingang'!B509&gt;0,VLOOKUP('Kunden Eingang'!A509,Kunden!$H$1:$I$5,2,FALSE),"")</f>
        <v>FR</v>
      </c>
      <c r="D509" s="76" t="str">
        <f>IF('Kunden Eingang'!B509&gt;0,VLOOKUP(C509,ID!$L$1:$M$5,2,FALSE),"")</f>
        <v>Glas-Etikette FR</v>
      </c>
    </row>
    <row r="510" spans="1:4" x14ac:dyDescent="0.25">
      <c r="A510" s="76" t="str">
        <f>IF('Kunden Eingang'!B510&gt;0,'Kunden Eingang'!C510,"")</f>
        <v>Vitrerie Alain Cloux</v>
      </c>
      <c r="B510" s="76">
        <f>IF('Kunden Eingang'!B510&gt;0,'Kunden Eingang'!B510,"")</f>
        <v>10538</v>
      </c>
      <c r="C510" s="76" t="str">
        <f>IF('Kunden Eingang'!B510&gt;0,VLOOKUP('Kunden Eingang'!A510,Kunden!$H$1:$I$5,2,FALSE),"")</f>
        <v>FR</v>
      </c>
      <c r="D510" s="76" t="str">
        <f>IF('Kunden Eingang'!B510&gt;0,VLOOKUP(C510,ID!$L$1:$M$5,2,FALSE),"")</f>
        <v>Glas-Etikette FR</v>
      </c>
    </row>
    <row r="511" spans="1:4" x14ac:dyDescent="0.25">
      <c r="A511" s="76" t="str">
        <f>IF('Kunden Eingang'!B511&gt;0,'Kunden Eingang'!C511,"")</f>
        <v>INASUS CH SA</v>
      </c>
      <c r="B511" s="76">
        <f>IF('Kunden Eingang'!B511&gt;0,'Kunden Eingang'!B511,"")</f>
        <v>10539</v>
      </c>
      <c r="C511" s="76" t="str">
        <f>IF('Kunden Eingang'!B511&gt;0,VLOOKUP('Kunden Eingang'!A511,Kunden!$H$1:$I$5,2,FALSE),"")</f>
        <v>FR</v>
      </c>
      <c r="D511" s="76" t="str">
        <f>IF('Kunden Eingang'!B511&gt;0,VLOOKUP(C511,ID!$L$1:$M$5,2,FALSE),"")</f>
        <v>Glas-Etikette FR</v>
      </c>
    </row>
    <row r="512" spans="1:4" x14ac:dyDescent="0.25">
      <c r="A512" s="76" t="str">
        <f>IF('Kunden Eingang'!B512&gt;0,'Kunden Eingang'!C512,"")</f>
        <v>Wälchli Schreinerei AG</v>
      </c>
      <c r="B512" s="76">
        <f>IF('Kunden Eingang'!B512&gt;0,'Kunden Eingang'!B512,"")</f>
        <v>10540</v>
      </c>
      <c r="C512" s="76" t="str">
        <f>IF('Kunden Eingang'!B512&gt;0,VLOOKUP('Kunden Eingang'!A512,Kunden!$H$1:$I$5,2,FALSE),"")</f>
        <v>DE</v>
      </c>
      <c r="D512" s="76" t="str">
        <f>IF('Kunden Eingang'!B512&gt;0,VLOOKUP(C512,ID!$L$1:$M$5,2,FALSE),"")</f>
        <v>Glas-Etikette</v>
      </c>
    </row>
    <row r="513" spans="1:4" x14ac:dyDescent="0.25">
      <c r="A513" s="76" t="str">
        <f>IF('Kunden Eingang'!B513&gt;0,'Kunden Eingang'!C513,"")</f>
        <v>Tüscher Schreinerei AG</v>
      </c>
      <c r="B513" s="76">
        <f>IF('Kunden Eingang'!B513&gt;0,'Kunden Eingang'!B513,"")</f>
        <v>10541</v>
      </c>
      <c r="C513" s="76" t="str">
        <f>IF('Kunden Eingang'!B513&gt;0,VLOOKUP('Kunden Eingang'!A513,Kunden!$H$1:$I$5,2,FALSE),"")</f>
        <v>DE</v>
      </c>
      <c r="D513" s="76" t="str">
        <f>IF('Kunden Eingang'!B513&gt;0,VLOOKUP(C513,ID!$L$1:$M$5,2,FALSE),"")</f>
        <v>Glas-Etikette</v>
      </c>
    </row>
    <row r="514" spans="1:4" x14ac:dyDescent="0.25">
      <c r="A514" s="76" t="str">
        <f>IF('Kunden Eingang'!B514&gt;0,'Kunden Eingang'!C514,"")</f>
        <v>Bader Holzbau AG</v>
      </c>
      <c r="B514" s="76">
        <f>IF('Kunden Eingang'!B514&gt;0,'Kunden Eingang'!B514,"")</f>
        <v>10542</v>
      </c>
      <c r="C514" s="76" t="str">
        <f>IF('Kunden Eingang'!B514&gt;0,VLOOKUP('Kunden Eingang'!A514,Kunden!$H$1:$I$5,2,FALSE),"")</f>
        <v>DE</v>
      </c>
      <c r="D514" s="76" t="str">
        <f>IF('Kunden Eingang'!B514&gt;0,VLOOKUP(C514,ID!$L$1:$M$5,2,FALSE),"")</f>
        <v>Glas-Etikette</v>
      </c>
    </row>
    <row r="515" spans="1:4" x14ac:dyDescent="0.25">
      <c r="A515" s="76" t="str">
        <f>IF('Kunden Eingang'!B515&gt;0,'Kunden Eingang'!C515,"")</f>
        <v>metallBAUmann GmbH</v>
      </c>
      <c r="B515" s="76">
        <f>IF('Kunden Eingang'!B515&gt;0,'Kunden Eingang'!B515,"")</f>
        <v>10543</v>
      </c>
      <c r="C515" s="76" t="str">
        <f>IF('Kunden Eingang'!B515&gt;0,VLOOKUP('Kunden Eingang'!A515,Kunden!$H$1:$I$5,2,FALSE),"")</f>
        <v>DE</v>
      </c>
      <c r="D515" s="76" t="str">
        <f>IF('Kunden Eingang'!B515&gt;0,VLOOKUP(C515,ID!$L$1:$M$5,2,FALSE),"")</f>
        <v>Glas-Etikette</v>
      </c>
    </row>
    <row r="516" spans="1:4" x14ac:dyDescent="0.25">
      <c r="A516" s="76" t="str">
        <f>IF('Kunden Eingang'!B516&gt;0,'Kunden Eingang'!C516,"")</f>
        <v>Nyfeler Metallbau AG</v>
      </c>
      <c r="B516" s="76">
        <f>IF('Kunden Eingang'!B516&gt;0,'Kunden Eingang'!B516,"")</f>
        <v>10544</v>
      </c>
      <c r="C516" s="76" t="str">
        <f>IF('Kunden Eingang'!B516&gt;0,VLOOKUP('Kunden Eingang'!A516,Kunden!$H$1:$I$5,2,FALSE),"")</f>
        <v>DE</v>
      </c>
      <c r="D516" s="76" t="str">
        <f>IF('Kunden Eingang'!B516&gt;0,VLOOKUP(C516,ID!$L$1:$M$5,2,FALSE),"")</f>
        <v>Glas-Etikette</v>
      </c>
    </row>
    <row r="517" spans="1:4" x14ac:dyDescent="0.25">
      <c r="A517" s="76" t="str">
        <f>IF('Kunden Eingang'!B517&gt;0,'Kunden Eingang'!C517,"")</f>
        <v>Zangger Daniel AG</v>
      </c>
      <c r="B517" s="76">
        <f>IF('Kunden Eingang'!B517&gt;0,'Kunden Eingang'!B517,"")</f>
        <v>10545</v>
      </c>
      <c r="C517" s="76" t="str">
        <f>IF('Kunden Eingang'!B517&gt;0,VLOOKUP('Kunden Eingang'!A517,Kunden!$H$1:$I$5,2,FALSE),"")</f>
        <v>DE</v>
      </c>
      <c r="D517" s="76" t="str">
        <f>IF('Kunden Eingang'!B517&gt;0,VLOOKUP(C517,ID!$L$1:$M$5,2,FALSE),"")</f>
        <v>Glas-Etikette</v>
      </c>
    </row>
    <row r="518" spans="1:4" x14ac:dyDescent="0.25">
      <c r="A518" s="76" t="str">
        <f>IF('Kunden Eingang'!B518&gt;0,'Kunden Eingang'!C518,"")</f>
        <v>IG Sicherheit</v>
      </c>
      <c r="B518" s="76">
        <f>IF('Kunden Eingang'!B518&gt;0,'Kunden Eingang'!B518,"")</f>
        <v>10546</v>
      </c>
      <c r="C518" s="76" t="str">
        <f>IF('Kunden Eingang'!B518&gt;0,VLOOKUP('Kunden Eingang'!A518,Kunden!$H$1:$I$5,2,FALSE),"")</f>
        <v>DE</v>
      </c>
      <c r="D518" s="76" t="str">
        <f>IF('Kunden Eingang'!B518&gt;0,VLOOKUP(C518,ID!$L$1:$M$5,2,FALSE),"")</f>
        <v>Glas-Etikette</v>
      </c>
    </row>
    <row r="519" spans="1:4" x14ac:dyDescent="0.25">
      <c r="A519" s="76" t="str">
        <f>IF('Kunden Eingang'!B519&gt;0,'Kunden Eingang'!C519,"")</f>
        <v>Golay Menuiserie</v>
      </c>
      <c r="B519" s="76">
        <f>IF('Kunden Eingang'!B519&gt;0,'Kunden Eingang'!B519,"")</f>
        <v>10548</v>
      </c>
      <c r="C519" s="76" t="str">
        <f>IF('Kunden Eingang'!B519&gt;0,VLOOKUP('Kunden Eingang'!A519,Kunden!$H$1:$I$5,2,FALSE),"")</f>
        <v>FR</v>
      </c>
      <c r="D519" s="76" t="str">
        <f>IF('Kunden Eingang'!B519&gt;0,VLOOKUP(C519,ID!$L$1:$M$5,2,FALSE),"")</f>
        <v>Glas-Etikette FR</v>
      </c>
    </row>
    <row r="520" spans="1:4" x14ac:dyDescent="0.25">
      <c r="A520" s="76" t="str">
        <f>IF('Kunden Eingang'!B520&gt;0,'Kunden Eingang'!C520,"")</f>
        <v>Esprit Bois Sàrl</v>
      </c>
      <c r="B520" s="76">
        <f>IF('Kunden Eingang'!B520&gt;0,'Kunden Eingang'!B520,"")</f>
        <v>10549</v>
      </c>
      <c r="C520" s="76" t="str">
        <f>IF('Kunden Eingang'!B520&gt;0,VLOOKUP('Kunden Eingang'!A520,Kunden!$H$1:$I$5,2,FALSE),"")</f>
        <v>FR</v>
      </c>
      <c r="D520" s="76" t="str">
        <f>IF('Kunden Eingang'!B520&gt;0,VLOOKUP(C520,ID!$L$1:$M$5,2,FALSE),"")</f>
        <v>Glas-Etikette FR</v>
      </c>
    </row>
    <row r="521" spans="1:4" x14ac:dyDescent="0.25">
      <c r="A521" s="76" t="str">
        <f>IF('Kunden Eingang'!B521&gt;0,'Kunden Eingang'!C521,"")</f>
        <v>Atelier 111</v>
      </c>
      <c r="B521" s="76">
        <f>IF('Kunden Eingang'!B521&gt;0,'Kunden Eingang'!B521,"")</f>
        <v>10550</v>
      </c>
      <c r="C521" s="76" t="str">
        <f>IF('Kunden Eingang'!B521&gt;0,VLOOKUP('Kunden Eingang'!A521,Kunden!$H$1:$I$5,2,FALSE),"")</f>
        <v>DE</v>
      </c>
      <c r="D521" s="76" t="str">
        <f>IF('Kunden Eingang'!B521&gt;0,VLOOKUP(C521,ID!$L$1:$M$5,2,FALSE),"")</f>
        <v>Glas-Etikette</v>
      </c>
    </row>
    <row r="522" spans="1:4" x14ac:dyDescent="0.25">
      <c r="A522" s="76" t="str">
        <f>IF('Kunden Eingang'!B522&gt;0,'Kunden Eingang'!C522,"")</f>
        <v>Hürzeler Holzbau AG</v>
      </c>
      <c r="B522" s="76">
        <f>IF('Kunden Eingang'!B522&gt;0,'Kunden Eingang'!B522,"")</f>
        <v>10551</v>
      </c>
      <c r="C522" s="76" t="str">
        <f>IF('Kunden Eingang'!B522&gt;0,VLOOKUP('Kunden Eingang'!A522,Kunden!$H$1:$I$5,2,FALSE),"")</f>
        <v>DE</v>
      </c>
      <c r="D522" s="76" t="str">
        <f>IF('Kunden Eingang'!B522&gt;0,VLOOKUP(C522,ID!$L$1:$M$5,2,FALSE),"")</f>
        <v>Glas-Etikette</v>
      </c>
    </row>
    <row r="523" spans="1:4" x14ac:dyDescent="0.25">
      <c r="A523" s="76" t="str">
        <f>IF('Kunden Eingang'!B523&gt;0,'Kunden Eingang'!C523,"")</f>
        <v>HP3 S.A.</v>
      </c>
      <c r="B523" s="76">
        <f>IF('Kunden Eingang'!B523&gt;0,'Kunden Eingang'!B523,"")</f>
        <v>10552</v>
      </c>
      <c r="C523" s="76" t="str">
        <f>IF('Kunden Eingang'!B523&gt;0,VLOOKUP('Kunden Eingang'!A523,Kunden!$H$1:$I$5,2,FALSE),"")</f>
        <v>FR</v>
      </c>
      <c r="D523" s="76" t="str">
        <f>IF('Kunden Eingang'!B523&gt;0,VLOOKUP(C523,ID!$L$1:$M$5,2,FALSE),"")</f>
        <v>Glas-Etikette FR</v>
      </c>
    </row>
    <row r="524" spans="1:4" x14ac:dyDescent="0.25">
      <c r="A524" s="76" t="str">
        <f>IF('Kunden Eingang'!B524&gt;0,'Kunden Eingang'!C524,"")</f>
        <v>Glas Felber AG</v>
      </c>
      <c r="B524" s="76">
        <f>IF('Kunden Eingang'!B524&gt;0,'Kunden Eingang'!B524,"")</f>
        <v>10553</v>
      </c>
      <c r="C524" s="76" t="str">
        <f>IF('Kunden Eingang'!B524&gt;0,VLOOKUP('Kunden Eingang'!A524,Kunden!$H$1:$I$5,2,FALSE),"")</f>
        <v>DE</v>
      </c>
      <c r="D524" s="76" t="str">
        <f>IF('Kunden Eingang'!B524&gt;0,VLOOKUP(C524,ID!$L$1:$M$5,2,FALSE),"")</f>
        <v>Glas-Etikette</v>
      </c>
    </row>
    <row r="525" spans="1:4" x14ac:dyDescent="0.25">
      <c r="A525" s="76" t="str">
        <f>IF('Kunden Eingang'!B525&gt;0,'Kunden Eingang'!C525,"")</f>
        <v>Stich Schreinerei AG</v>
      </c>
      <c r="B525" s="76">
        <f>IF('Kunden Eingang'!B525&gt;0,'Kunden Eingang'!B525,"")</f>
        <v>10554</v>
      </c>
      <c r="C525" s="76" t="str">
        <f>IF('Kunden Eingang'!B525&gt;0,VLOOKUP('Kunden Eingang'!A525,Kunden!$H$1:$I$5,2,FALSE),"")</f>
        <v>DE</v>
      </c>
      <c r="D525" s="76" t="str">
        <f>IF('Kunden Eingang'!B525&gt;0,VLOOKUP(C525,ID!$L$1:$M$5,2,FALSE),"")</f>
        <v>Glas-Etikette</v>
      </c>
    </row>
    <row r="526" spans="1:4" x14ac:dyDescent="0.25">
      <c r="A526" s="76" t="str">
        <f>IF('Kunden Eingang'!B526&gt;0,'Kunden Eingang'!C526,"")</f>
        <v>Schreinerei Hehlen AG</v>
      </c>
      <c r="B526" s="76">
        <f>IF('Kunden Eingang'!B526&gt;0,'Kunden Eingang'!B526,"")</f>
        <v>10555</v>
      </c>
      <c r="C526" s="76" t="str">
        <f>IF('Kunden Eingang'!B526&gt;0,VLOOKUP('Kunden Eingang'!A526,Kunden!$H$1:$I$5,2,FALSE),"")</f>
        <v>DE</v>
      </c>
      <c r="D526" s="76" t="str">
        <f>IF('Kunden Eingang'!B526&gt;0,VLOOKUP(C526,ID!$L$1:$M$5,2,FALSE),"")</f>
        <v>Glas-Etikette</v>
      </c>
    </row>
    <row r="527" spans="1:4" x14ac:dyDescent="0.25">
      <c r="A527" s="76" t="str">
        <f>IF('Kunden Eingang'!B527&gt;0,'Kunden Eingang'!C527,"")</f>
        <v>KE Menuiserie Sàrl</v>
      </c>
      <c r="B527" s="76">
        <f>IF('Kunden Eingang'!B527&gt;0,'Kunden Eingang'!B527,"")</f>
        <v>10556</v>
      </c>
      <c r="C527" s="76" t="str">
        <f>IF('Kunden Eingang'!B527&gt;0,VLOOKUP('Kunden Eingang'!A527,Kunden!$H$1:$I$5,2,FALSE),"")</f>
        <v>FR</v>
      </c>
      <c r="D527" s="76" t="str">
        <f>IF('Kunden Eingang'!B527&gt;0,VLOOKUP(C527,ID!$L$1:$M$5,2,FALSE),"")</f>
        <v>Glas-Etikette FR</v>
      </c>
    </row>
    <row r="528" spans="1:4" x14ac:dyDescent="0.25">
      <c r="A528" s="76" t="str">
        <f>IF('Kunden Eingang'!B528&gt;0,'Kunden Eingang'!C528,"")</f>
        <v>Ringeisen AG</v>
      </c>
      <c r="B528" s="76">
        <f>IF('Kunden Eingang'!B528&gt;0,'Kunden Eingang'!B528,"")</f>
        <v>10557</v>
      </c>
      <c r="C528" s="76" t="str">
        <f>IF('Kunden Eingang'!B528&gt;0,VLOOKUP('Kunden Eingang'!A528,Kunden!$H$1:$I$5,2,FALSE),"")</f>
        <v>DE</v>
      </c>
      <c r="D528" s="76" t="str">
        <f>IF('Kunden Eingang'!B528&gt;0,VLOOKUP(C528,ID!$L$1:$M$5,2,FALSE),"")</f>
        <v>Glas-Etikette</v>
      </c>
    </row>
    <row r="529" spans="1:4" x14ac:dyDescent="0.25">
      <c r="A529" s="76" t="str">
        <f>IF('Kunden Eingang'!B529&gt;0,'Kunden Eingang'!C529,"")</f>
        <v>Spanopticum AG</v>
      </c>
      <c r="B529" s="76">
        <f>IF('Kunden Eingang'!B529&gt;0,'Kunden Eingang'!B529,"")</f>
        <v>10558</v>
      </c>
      <c r="C529" s="76" t="str">
        <f>IF('Kunden Eingang'!B529&gt;0,VLOOKUP('Kunden Eingang'!A529,Kunden!$H$1:$I$5,2,FALSE),"")</f>
        <v>DE</v>
      </c>
      <c r="D529" s="76" t="str">
        <f>IF('Kunden Eingang'!B529&gt;0,VLOOKUP(C529,ID!$L$1:$M$5,2,FALSE),"")</f>
        <v>Glas-Etikette</v>
      </c>
    </row>
    <row r="530" spans="1:4" x14ac:dyDescent="0.25">
      <c r="A530" s="76" t="str">
        <f>IF('Kunden Eingang'!B530&gt;0,'Kunden Eingang'!C530,"")</f>
        <v>Veragouth SA</v>
      </c>
      <c r="B530" s="76">
        <f>IF('Kunden Eingang'!B530&gt;0,'Kunden Eingang'!B530,"")</f>
        <v>10559</v>
      </c>
      <c r="C530" s="76" t="str">
        <f>IF('Kunden Eingang'!B530&gt;0,VLOOKUP('Kunden Eingang'!A530,Kunden!$H$1:$I$5,2,FALSE),"")</f>
        <v>DE</v>
      </c>
      <c r="D530" s="76" t="str">
        <f>IF('Kunden Eingang'!B530&gt;0,VLOOKUP(C530,ID!$L$1:$M$5,2,FALSE),"")</f>
        <v>Glas-Etikette</v>
      </c>
    </row>
    <row r="531" spans="1:4" x14ac:dyDescent="0.25">
      <c r="A531" s="76" t="str">
        <f>IF('Kunden Eingang'!B531&gt;0,'Kunden Eingang'!C531,"")</f>
        <v>Formetal</v>
      </c>
      <c r="B531" s="76">
        <f>IF('Kunden Eingang'!B531&gt;0,'Kunden Eingang'!B531,"")</f>
        <v>10560</v>
      </c>
      <c r="C531" s="76" t="str">
        <f>IF('Kunden Eingang'!B531&gt;0,VLOOKUP('Kunden Eingang'!A531,Kunden!$H$1:$I$5,2,FALSE),"")</f>
        <v>FR</v>
      </c>
      <c r="D531" s="76" t="str">
        <f>IF('Kunden Eingang'!B531&gt;0,VLOOKUP(C531,ID!$L$1:$M$5,2,FALSE),"")</f>
        <v>Glas-Etikette FR</v>
      </c>
    </row>
    <row r="532" spans="1:4" x14ac:dyDescent="0.25">
      <c r="A532" s="76" t="str">
        <f>IF('Kunden Eingang'!B532&gt;0,'Kunden Eingang'!C532,"")</f>
        <v>Menuiserie Christen Sàrl</v>
      </c>
      <c r="B532" s="76">
        <f>IF('Kunden Eingang'!B532&gt;0,'Kunden Eingang'!B532,"")</f>
        <v>10561</v>
      </c>
      <c r="C532" s="76" t="str">
        <f>IF('Kunden Eingang'!B532&gt;0,VLOOKUP('Kunden Eingang'!A532,Kunden!$H$1:$I$5,2,FALSE),"")</f>
        <v>FR</v>
      </c>
      <c r="D532" s="76" t="str">
        <f>IF('Kunden Eingang'!B532&gt;0,VLOOKUP(C532,ID!$L$1:$M$5,2,FALSE),"")</f>
        <v>Glas-Etikette FR</v>
      </c>
    </row>
    <row r="533" spans="1:4" x14ac:dyDescent="0.25">
      <c r="A533" s="76" t="str">
        <f>IF('Kunden Eingang'!B533&gt;0,'Kunden Eingang'!C533,"")</f>
        <v>Top Niveaux Sàrl</v>
      </c>
      <c r="B533" s="76">
        <f>IF('Kunden Eingang'!B533&gt;0,'Kunden Eingang'!B533,"")</f>
        <v>10562</v>
      </c>
      <c r="C533" s="76" t="str">
        <f>IF('Kunden Eingang'!B533&gt;0,VLOOKUP('Kunden Eingang'!A533,Kunden!$H$1:$I$5,2,FALSE),"")</f>
        <v>FR</v>
      </c>
      <c r="D533" s="76" t="str">
        <f>IF('Kunden Eingang'!B533&gt;0,VLOOKUP(C533,ID!$L$1:$M$5,2,FALSE),"")</f>
        <v>Glas-Etikette FR</v>
      </c>
    </row>
    <row r="534" spans="1:4" x14ac:dyDescent="0.25">
      <c r="A534" s="76" t="str">
        <f>IF('Kunden Eingang'!B534&gt;0,'Kunden Eingang'!C534,"")</f>
        <v>Inoxmanufaktur GbmH</v>
      </c>
      <c r="B534" s="76">
        <f>IF('Kunden Eingang'!B534&gt;0,'Kunden Eingang'!B534,"")</f>
        <v>10563</v>
      </c>
      <c r="C534" s="76" t="str">
        <f>IF('Kunden Eingang'!B534&gt;0,VLOOKUP('Kunden Eingang'!A534,Kunden!$H$1:$I$5,2,FALSE),"")</f>
        <v>DE</v>
      </c>
      <c r="D534" s="76" t="str">
        <f>IF('Kunden Eingang'!B534&gt;0,VLOOKUP(C534,ID!$L$1:$M$5,2,FALSE),"")</f>
        <v>Glas-Etikette</v>
      </c>
    </row>
    <row r="535" spans="1:4" x14ac:dyDescent="0.25">
      <c r="A535" s="76" t="str">
        <f>IF('Kunden Eingang'!B535&gt;0,'Kunden Eingang'!C535,"")</f>
        <v>NINZ S.p.A.</v>
      </c>
      <c r="B535" s="76">
        <f>IF('Kunden Eingang'!B535&gt;0,'Kunden Eingang'!B535,"")</f>
        <v>10564</v>
      </c>
      <c r="C535" s="76" t="str">
        <f>IF('Kunden Eingang'!B535&gt;0,VLOOKUP('Kunden Eingang'!A535,Kunden!$H$1:$I$5,2,FALSE),"")</f>
        <v>DE</v>
      </c>
      <c r="D535" s="76" t="str">
        <f>IF('Kunden Eingang'!B535&gt;0,VLOOKUP(C535,ID!$L$1:$M$5,2,FALSE),"")</f>
        <v>Glas-Etikette</v>
      </c>
    </row>
    <row r="536" spans="1:4" x14ac:dyDescent="0.25">
      <c r="A536" s="76" t="str">
        <f>IF('Kunden Eingang'!B536&gt;0,'Kunden Eingang'!C536,"")</f>
        <v>SETZ FENSTERBAU AG</v>
      </c>
      <c r="B536" s="76">
        <f>IF('Kunden Eingang'!B536&gt;0,'Kunden Eingang'!B536,"")</f>
        <v>10565</v>
      </c>
      <c r="C536" s="76" t="str">
        <f>IF('Kunden Eingang'!B536&gt;0,VLOOKUP('Kunden Eingang'!A536,Kunden!$H$1:$I$5,2,FALSE),"")</f>
        <v>DE</v>
      </c>
      <c r="D536" s="76" t="str">
        <f>IF('Kunden Eingang'!B536&gt;0,VLOOKUP(C536,ID!$L$1:$M$5,2,FALSE),"")</f>
        <v>Glas-Etikette</v>
      </c>
    </row>
    <row r="537" spans="1:4" x14ac:dyDescent="0.25">
      <c r="A537" s="76" t="str">
        <f>IF('Kunden Eingang'!B537&gt;0,'Kunden Eingang'!C537,"")</f>
        <v>Glas Boder GmbH</v>
      </c>
      <c r="B537" s="76">
        <f>IF('Kunden Eingang'!B537&gt;0,'Kunden Eingang'!B537,"")</f>
        <v>10566</v>
      </c>
      <c r="C537" s="76" t="str">
        <f>IF('Kunden Eingang'!B537&gt;0,VLOOKUP('Kunden Eingang'!A537,Kunden!$H$1:$I$5,2,FALSE),"")</f>
        <v>DE</v>
      </c>
      <c r="D537" s="76" t="str">
        <f>IF('Kunden Eingang'!B537&gt;0,VLOOKUP(C537,ID!$L$1:$M$5,2,FALSE),"")</f>
        <v>Glas-Etikette</v>
      </c>
    </row>
    <row r="538" spans="1:4" x14ac:dyDescent="0.25">
      <c r="A538" s="76" t="str">
        <f>IF('Kunden Eingang'!B538&gt;0,'Kunden Eingang'!C538,"")</f>
        <v>Locher GmbH / Srl</v>
      </c>
      <c r="B538" s="76">
        <f>IF('Kunden Eingang'!B538&gt;0,'Kunden Eingang'!B538,"")</f>
        <v>10567</v>
      </c>
      <c r="C538" s="76" t="str">
        <f>IF('Kunden Eingang'!B538&gt;0,VLOOKUP('Kunden Eingang'!A538,Kunden!$H$1:$I$5,2,FALSE),"")</f>
        <v>DE</v>
      </c>
      <c r="D538" s="76" t="str">
        <f>IF('Kunden Eingang'!B538&gt;0,VLOOKUP(C538,ID!$L$1:$M$5,2,FALSE),"")</f>
        <v>Glas-Etikette</v>
      </c>
    </row>
    <row r="539" spans="1:4" x14ac:dyDescent="0.25">
      <c r="A539" s="76" t="str">
        <f>IF('Kunden Eingang'!B539&gt;0,'Kunden Eingang'!C539,"")</f>
        <v>BEAD</v>
      </c>
      <c r="B539" s="76">
        <f>IF('Kunden Eingang'!B539&gt;0,'Kunden Eingang'!B539,"")</f>
        <v>10568</v>
      </c>
      <c r="C539" s="76" t="str">
        <f>IF('Kunden Eingang'!B539&gt;0,VLOOKUP('Kunden Eingang'!A539,Kunden!$H$1:$I$5,2,FALSE),"")</f>
        <v>FR</v>
      </c>
      <c r="D539" s="76" t="str">
        <f>IF('Kunden Eingang'!B539&gt;0,VLOOKUP(C539,ID!$L$1:$M$5,2,FALSE),"")</f>
        <v>Glas-Etikette FR</v>
      </c>
    </row>
    <row r="540" spans="1:4" x14ac:dyDescent="0.25">
      <c r="A540" s="76" t="str">
        <f>IF('Kunden Eingang'!B540&gt;0,'Kunden Eingang'!C540,"")</f>
        <v>Tschanz Metallbau AG</v>
      </c>
      <c r="B540" s="76">
        <f>IF('Kunden Eingang'!B540&gt;0,'Kunden Eingang'!B540,"")</f>
        <v>10569</v>
      </c>
      <c r="C540" s="76" t="str">
        <f>IF('Kunden Eingang'!B540&gt;0,VLOOKUP('Kunden Eingang'!A540,Kunden!$H$1:$I$5,2,FALSE),"")</f>
        <v>DE</v>
      </c>
      <c r="D540" s="76" t="str">
        <f>IF('Kunden Eingang'!B540&gt;0,VLOOKUP(C540,ID!$L$1:$M$5,2,FALSE),"")</f>
        <v>Glas-Etikette</v>
      </c>
    </row>
    <row r="541" spans="1:4" x14ac:dyDescent="0.25">
      <c r="A541" s="76" t="str">
        <f>IF('Kunden Eingang'!B541&gt;0,'Kunden Eingang'!C541,"")</f>
        <v>Fritz Hartmann AG</v>
      </c>
      <c r="B541" s="76">
        <f>IF('Kunden Eingang'!B541&gt;0,'Kunden Eingang'!B541,"")</f>
        <v>10570</v>
      </c>
      <c r="C541" s="76" t="str">
        <f>IF('Kunden Eingang'!B541&gt;0,VLOOKUP('Kunden Eingang'!A541,Kunden!$H$1:$I$5,2,FALSE),"")</f>
        <v>DE</v>
      </c>
      <c r="D541" s="76" t="str">
        <f>IF('Kunden Eingang'!B541&gt;0,VLOOKUP(C541,ID!$L$1:$M$5,2,FALSE),"")</f>
        <v>Glas-Etikette</v>
      </c>
    </row>
    <row r="542" spans="1:4" x14ac:dyDescent="0.25">
      <c r="A542" s="76" t="str">
        <f>IF('Kunden Eingang'!B542&gt;0,'Kunden Eingang'!C542,"")</f>
        <v>MEPLA-TECHNIK GmbH</v>
      </c>
      <c r="B542" s="76">
        <f>IF('Kunden Eingang'!B542&gt;0,'Kunden Eingang'!B542,"")</f>
        <v>10571</v>
      </c>
      <c r="C542" s="76" t="str">
        <f>IF('Kunden Eingang'!B542&gt;0,VLOOKUP('Kunden Eingang'!A542,Kunden!$H$1:$I$5,2,FALSE),"")</f>
        <v>DE</v>
      </c>
      <c r="D542" s="76" t="str">
        <f>IF('Kunden Eingang'!B542&gt;0,VLOOKUP(C542,ID!$L$1:$M$5,2,FALSE),"")</f>
        <v>Glas-Etikette</v>
      </c>
    </row>
    <row r="543" spans="1:4" x14ac:dyDescent="0.25">
      <c r="A543" s="76" t="str">
        <f>IF('Kunden Eingang'!B543&gt;0,'Kunden Eingang'!C543,"")</f>
        <v>Küffer Schreinerei AG</v>
      </c>
      <c r="B543" s="76">
        <f>IF('Kunden Eingang'!B543&gt;0,'Kunden Eingang'!B543,"")</f>
        <v>10572</v>
      </c>
      <c r="C543" s="76" t="str">
        <f>IF('Kunden Eingang'!B543&gt;0,VLOOKUP('Kunden Eingang'!A543,Kunden!$H$1:$I$5,2,FALSE),"")</f>
        <v>DE</v>
      </c>
      <c r="D543" s="76" t="str">
        <f>IF('Kunden Eingang'!B543&gt;0,VLOOKUP(C543,ID!$L$1:$M$5,2,FALSE),"")</f>
        <v>Glas-Etikette</v>
      </c>
    </row>
    <row r="544" spans="1:4" x14ac:dyDescent="0.25">
      <c r="A544" s="76" t="str">
        <f>IF('Kunden Eingang'!B544&gt;0,'Kunden Eingang'!C544,"")</f>
        <v>Métal Bois Innov' Sàrl</v>
      </c>
      <c r="B544" s="76">
        <f>IF('Kunden Eingang'!B544&gt;0,'Kunden Eingang'!B544,"")</f>
        <v>10573</v>
      </c>
      <c r="C544" s="76" t="str">
        <f>IF('Kunden Eingang'!B544&gt;0,VLOOKUP('Kunden Eingang'!A544,Kunden!$H$1:$I$5,2,FALSE),"")</f>
        <v>FR</v>
      </c>
      <c r="D544" s="76" t="str">
        <f>IF('Kunden Eingang'!B544&gt;0,VLOOKUP(C544,ID!$L$1:$M$5,2,FALSE),"")</f>
        <v>Glas-Etikette FR</v>
      </c>
    </row>
    <row r="545" spans="1:4" x14ac:dyDescent="0.25">
      <c r="A545" s="76" t="str">
        <f>IF('Kunden Eingang'!B545&gt;0,'Kunden Eingang'!C545,"")</f>
        <v>Glas Fäh AG</v>
      </c>
      <c r="B545" s="76">
        <f>IF('Kunden Eingang'!B545&gt;0,'Kunden Eingang'!B545,"")</f>
        <v>10574</v>
      </c>
      <c r="C545" s="76" t="str">
        <f>IF('Kunden Eingang'!B545&gt;0,VLOOKUP('Kunden Eingang'!A545,Kunden!$H$1:$I$5,2,FALSE),"")</f>
        <v>DE</v>
      </c>
      <c r="D545" s="76" t="str">
        <f>IF('Kunden Eingang'!B545&gt;0,VLOOKUP(C545,ID!$L$1:$M$5,2,FALSE),"")</f>
        <v>Glas-Etikette</v>
      </c>
    </row>
    <row r="546" spans="1:4" x14ac:dyDescent="0.25">
      <c r="A546" s="76" t="str">
        <f>IF('Kunden Eingang'!B546&gt;0,'Kunden Eingang'!C546,"")</f>
        <v>Flotron Construction métallique</v>
      </c>
      <c r="B546" s="76">
        <f>IF('Kunden Eingang'!B546&gt;0,'Kunden Eingang'!B546,"")</f>
        <v>10575</v>
      </c>
      <c r="C546" s="76" t="str">
        <f>IF('Kunden Eingang'!B546&gt;0,VLOOKUP('Kunden Eingang'!A546,Kunden!$H$1:$I$5,2,FALSE),"")</f>
        <v>FR</v>
      </c>
      <c r="D546" s="76" t="str">
        <f>IF('Kunden Eingang'!B546&gt;0,VLOOKUP(C546,ID!$L$1:$M$5,2,FALSE),"")</f>
        <v>Glas-Etikette FR</v>
      </c>
    </row>
    <row r="547" spans="1:4" x14ac:dyDescent="0.25">
      <c r="A547" s="76" t="str">
        <f>IF('Kunden Eingang'!B547&gt;0,'Kunden Eingang'!C547,"")</f>
        <v>Müller Metallbau AG</v>
      </c>
      <c r="B547" s="76">
        <f>IF('Kunden Eingang'!B547&gt;0,'Kunden Eingang'!B547,"")</f>
        <v>10576</v>
      </c>
      <c r="C547" s="76" t="str">
        <f>IF('Kunden Eingang'!B547&gt;0,VLOOKUP('Kunden Eingang'!A547,Kunden!$H$1:$I$5,2,FALSE),"")</f>
        <v>DE</v>
      </c>
      <c r="D547" s="76" t="str">
        <f>IF('Kunden Eingang'!B547&gt;0,VLOOKUP(C547,ID!$L$1:$M$5,2,FALSE),"")</f>
        <v>Glas-Etikette</v>
      </c>
    </row>
    <row r="548" spans="1:4" x14ac:dyDescent="0.25">
      <c r="A548" s="76" t="str">
        <f>IF('Kunden Eingang'!B548&gt;0,'Kunden Eingang'!C548,"")</f>
        <v>Anytech Metallbau AG</v>
      </c>
      <c r="B548" s="76">
        <f>IF('Kunden Eingang'!B548&gt;0,'Kunden Eingang'!B548,"")</f>
        <v>10577</v>
      </c>
      <c r="C548" s="76" t="str">
        <f>IF('Kunden Eingang'!B548&gt;0,VLOOKUP('Kunden Eingang'!A548,Kunden!$H$1:$I$5,2,FALSE),"")</f>
        <v>DE</v>
      </c>
      <c r="D548" s="76" t="str">
        <f>IF('Kunden Eingang'!B548&gt;0,VLOOKUP(C548,ID!$L$1:$M$5,2,FALSE),"")</f>
        <v>Glas-Etikette</v>
      </c>
    </row>
    <row r="549" spans="1:4" x14ac:dyDescent="0.25">
      <c r="A549" s="76" t="str">
        <f>IF('Kunden Eingang'!B549&gt;0,'Kunden Eingang'!C549,"")</f>
        <v>Wüthrich Metall- und Glasbau AG</v>
      </c>
      <c r="B549" s="76">
        <f>IF('Kunden Eingang'!B549&gt;0,'Kunden Eingang'!B549,"")</f>
        <v>10578</v>
      </c>
      <c r="C549" s="76" t="str">
        <f>IF('Kunden Eingang'!B549&gt;0,VLOOKUP('Kunden Eingang'!A549,Kunden!$H$1:$I$5,2,FALSE),"")</f>
        <v>DE</v>
      </c>
      <c r="D549" s="76" t="str">
        <f>IF('Kunden Eingang'!B549&gt;0,VLOOKUP(C549,ID!$L$1:$M$5,2,FALSE),"")</f>
        <v>Glas-Etikette</v>
      </c>
    </row>
    <row r="550" spans="1:4" x14ac:dyDescent="0.25">
      <c r="A550" s="76" t="str">
        <f>IF('Kunden Eingang'!B550&gt;0,'Kunden Eingang'!C550,"")</f>
        <v>Doutaz Ebénisterie SA</v>
      </c>
      <c r="B550" s="76">
        <f>IF('Kunden Eingang'!B550&gt;0,'Kunden Eingang'!B550,"")</f>
        <v>10579</v>
      </c>
      <c r="C550" s="76" t="str">
        <f>IF('Kunden Eingang'!B550&gt;0,VLOOKUP('Kunden Eingang'!A550,Kunden!$H$1:$I$5,2,FALSE),"")</f>
        <v>FR</v>
      </c>
      <c r="D550" s="76" t="str">
        <f>IF('Kunden Eingang'!B550&gt;0,VLOOKUP(C550,ID!$L$1:$M$5,2,FALSE),"")</f>
        <v>Glas-Etikette FR</v>
      </c>
    </row>
    <row r="551" spans="1:4" x14ac:dyDescent="0.25">
      <c r="A551" s="76" t="str">
        <f>IF('Kunden Eingang'!B551&gt;0,'Kunden Eingang'!C551,"")</f>
        <v>W. Christen AG</v>
      </c>
      <c r="B551" s="76">
        <f>IF('Kunden Eingang'!B551&gt;0,'Kunden Eingang'!B551,"")</f>
        <v>10580</v>
      </c>
      <c r="C551" s="76" t="str">
        <f>IF('Kunden Eingang'!B551&gt;0,VLOOKUP('Kunden Eingang'!A551,Kunden!$H$1:$I$5,2,FALSE),"")</f>
        <v>DE</v>
      </c>
      <c r="D551" s="76" t="str">
        <f>IF('Kunden Eingang'!B551&gt;0,VLOOKUP(C551,ID!$L$1:$M$5,2,FALSE),"")</f>
        <v>Glas-Etikette</v>
      </c>
    </row>
    <row r="552" spans="1:4" x14ac:dyDescent="0.25">
      <c r="A552" s="76" t="str">
        <f>IF('Kunden Eingang'!B552&gt;0,'Kunden Eingang'!C552,"")</f>
        <v>ST73 Brechbühl</v>
      </c>
      <c r="B552" s="76">
        <f>IF('Kunden Eingang'!B552&gt;0,'Kunden Eingang'!B552,"")</f>
        <v>10581</v>
      </c>
      <c r="C552" s="76" t="str">
        <f>IF('Kunden Eingang'!B552&gt;0,VLOOKUP('Kunden Eingang'!A552,Kunden!$H$1:$I$5,2,FALSE),"")</f>
        <v>DE</v>
      </c>
      <c r="D552" s="76" t="str">
        <f>IF('Kunden Eingang'!B552&gt;0,VLOOKUP(C552,ID!$L$1:$M$5,2,FALSE),"")</f>
        <v>Glas-Etikette</v>
      </c>
    </row>
    <row r="553" spans="1:4" x14ac:dyDescent="0.25">
      <c r="A553" s="76" t="str">
        <f>IF('Kunden Eingang'!B553&gt;0,'Kunden Eingang'!C553,"")</f>
        <v>Zulliger Schreinerei + Holzbau AG</v>
      </c>
      <c r="B553" s="76">
        <f>IF('Kunden Eingang'!B553&gt;0,'Kunden Eingang'!B553,"")</f>
        <v>10582</v>
      </c>
      <c r="C553" s="76" t="str">
        <f>IF('Kunden Eingang'!B553&gt;0,VLOOKUP('Kunden Eingang'!A553,Kunden!$H$1:$I$5,2,FALSE),"")</f>
        <v>DE</v>
      </c>
      <c r="D553" s="76" t="str">
        <f>IF('Kunden Eingang'!B553&gt;0,VLOOKUP(C553,ID!$L$1:$M$5,2,FALSE),"")</f>
        <v>Glas-Etikette</v>
      </c>
    </row>
    <row r="554" spans="1:4" x14ac:dyDescent="0.25">
      <c r="A554" s="76" t="str">
        <f>IF('Kunden Eingang'!B554&gt;0,'Kunden Eingang'!C554,"")</f>
        <v>Rufli Constructions métalliques SA</v>
      </c>
      <c r="B554" s="76">
        <f>IF('Kunden Eingang'!B554&gt;0,'Kunden Eingang'!B554,"")</f>
        <v>10583</v>
      </c>
      <c r="C554" s="76" t="str">
        <f>IF('Kunden Eingang'!B554&gt;0,VLOOKUP('Kunden Eingang'!A554,Kunden!$H$1:$I$5,2,FALSE),"")</f>
        <v>FR</v>
      </c>
      <c r="D554" s="76" t="str">
        <f>IF('Kunden Eingang'!B554&gt;0,VLOOKUP(C554,ID!$L$1:$M$5,2,FALSE),"")</f>
        <v>Glas-Etikette FR</v>
      </c>
    </row>
    <row r="555" spans="1:4" x14ac:dyDescent="0.25">
      <c r="A555" s="76" t="str">
        <f>IF('Kunden Eingang'!B555&gt;0,'Kunden Eingang'!C555,"")</f>
        <v>WALKER Stahl- und Metallbau AG</v>
      </c>
      <c r="B555" s="76">
        <f>IF('Kunden Eingang'!B555&gt;0,'Kunden Eingang'!B555,"")</f>
        <v>10584</v>
      </c>
      <c r="C555" s="76" t="str">
        <f>IF('Kunden Eingang'!B555&gt;0,VLOOKUP('Kunden Eingang'!A555,Kunden!$H$1:$I$5,2,FALSE),"")</f>
        <v>DE</v>
      </c>
      <c r="D555" s="76" t="str">
        <f>IF('Kunden Eingang'!B555&gt;0,VLOOKUP(C555,ID!$L$1:$M$5,2,FALSE),"")</f>
        <v>Glas-Etikette</v>
      </c>
    </row>
    <row r="556" spans="1:4" x14ac:dyDescent="0.25">
      <c r="A556" s="76" t="str">
        <f>IF('Kunden Eingang'!B556&gt;0,'Kunden Eingang'!C556,"")</f>
        <v>Aerni + Wälchli GmbH</v>
      </c>
      <c r="B556" s="76">
        <f>IF('Kunden Eingang'!B556&gt;0,'Kunden Eingang'!B556,"")</f>
        <v>10586</v>
      </c>
      <c r="C556" s="76" t="str">
        <f>IF('Kunden Eingang'!B556&gt;0,VLOOKUP('Kunden Eingang'!A556,Kunden!$H$1:$I$5,2,FALSE),"")</f>
        <v>DE</v>
      </c>
      <c r="D556" s="76" t="str">
        <f>IF('Kunden Eingang'!B556&gt;0,VLOOKUP(C556,ID!$L$1:$M$5,2,FALSE),"")</f>
        <v>Glas-Etikette</v>
      </c>
    </row>
    <row r="557" spans="1:4" x14ac:dyDescent="0.25">
      <c r="A557" s="76" t="str">
        <f>IF('Kunden Eingang'!B557&gt;0,'Kunden Eingang'!C557,"")</f>
        <v>Olivier Murner SA</v>
      </c>
      <c r="B557" s="76">
        <f>IF('Kunden Eingang'!B557&gt;0,'Kunden Eingang'!B557,"")</f>
        <v>10587</v>
      </c>
      <c r="C557" s="76" t="str">
        <f>IF('Kunden Eingang'!B557&gt;0,VLOOKUP('Kunden Eingang'!A557,Kunden!$H$1:$I$5,2,FALSE),"")</f>
        <v>FR</v>
      </c>
      <c r="D557" s="76" t="str">
        <f>IF('Kunden Eingang'!B557&gt;0,VLOOKUP(C557,ID!$L$1:$M$5,2,FALSE),"")</f>
        <v>Glas-Etikette FR</v>
      </c>
    </row>
    <row r="558" spans="1:4" x14ac:dyDescent="0.25">
      <c r="A558" s="76" t="str">
        <f>IF('Kunden Eingang'!B558&gt;0,'Kunden Eingang'!C558,"")</f>
        <v>Stocker Metall- und Glasbau AG</v>
      </c>
      <c r="B558" s="76">
        <f>IF('Kunden Eingang'!B558&gt;0,'Kunden Eingang'!B558,"")</f>
        <v>10588</v>
      </c>
      <c r="C558" s="76" t="str">
        <f>IF('Kunden Eingang'!B558&gt;0,VLOOKUP('Kunden Eingang'!A558,Kunden!$H$1:$I$5,2,FALSE),"")</f>
        <v>DE</v>
      </c>
      <c r="D558" s="76" t="str">
        <f>IF('Kunden Eingang'!B558&gt;0,VLOOKUP(C558,ID!$L$1:$M$5,2,FALSE),"")</f>
        <v>Glas-Etikette</v>
      </c>
    </row>
    <row r="559" spans="1:4" x14ac:dyDescent="0.25">
      <c r="A559" s="76" t="str">
        <f>IF('Kunden Eingang'!B559&gt;0,'Kunden Eingang'!C559,"")</f>
        <v>Läng Schreinerei und Küchenbau AG</v>
      </c>
      <c r="B559" s="76">
        <f>IF('Kunden Eingang'!B559&gt;0,'Kunden Eingang'!B559,"")</f>
        <v>10589</v>
      </c>
      <c r="C559" s="76" t="str">
        <f>IF('Kunden Eingang'!B559&gt;0,VLOOKUP('Kunden Eingang'!A559,Kunden!$H$1:$I$5,2,FALSE),"")</f>
        <v>DE</v>
      </c>
      <c r="D559" s="76" t="str">
        <f>IF('Kunden Eingang'!B559&gt;0,VLOOKUP(C559,ID!$L$1:$M$5,2,FALSE),"")</f>
        <v>Glas-Etikette</v>
      </c>
    </row>
    <row r="560" spans="1:4" x14ac:dyDescent="0.25">
      <c r="A560" s="76" t="str">
        <f>IF('Kunden Eingang'!B560&gt;0,'Kunden Eingang'!C560,"")</f>
        <v>Hch. Schnyder AG</v>
      </c>
      <c r="B560" s="76">
        <f>IF('Kunden Eingang'!B560&gt;0,'Kunden Eingang'!B560,"")</f>
        <v>10590</v>
      </c>
      <c r="C560" s="76" t="str">
        <f>IF('Kunden Eingang'!B560&gt;0,VLOOKUP('Kunden Eingang'!A560,Kunden!$H$1:$I$5,2,FALSE),"")</f>
        <v>DE</v>
      </c>
      <c r="D560" s="76" t="str">
        <f>IF('Kunden Eingang'!B560&gt;0,VLOOKUP(C560,ID!$L$1:$M$5,2,FALSE),"")</f>
        <v>Glas-Etikette</v>
      </c>
    </row>
    <row r="561" spans="1:4" x14ac:dyDescent="0.25">
      <c r="A561" s="76" t="str">
        <f>IF('Kunden Eingang'!B561&gt;0,'Kunden Eingang'!C561,"")</f>
        <v>Schreinerei Bleuler</v>
      </c>
      <c r="B561" s="76">
        <f>IF('Kunden Eingang'!B561&gt;0,'Kunden Eingang'!B561,"")</f>
        <v>10591</v>
      </c>
      <c r="C561" s="76" t="str">
        <f>IF('Kunden Eingang'!B561&gt;0,VLOOKUP('Kunden Eingang'!A561,Kunden!$H$1:$I$5,2,FALSE),"")</f>
        <v>DE</v>
      </c>
      <c r="D561" s="76" t="str">
        <f>IF('Kunden Eingang'!B561&gt;0,VLOOKUP(C561,ID!$L$1:$M$5,2,FALSE),"")</f>
        <v>Glas-Etikette</v>
      </c>
    </row>
    <row r="562" spans="1:4" x14ac:dyDescent="0.25">
      <c r="A562" s="76" t="str">
        <f>IF('Kunden Eingang'!B562&gt;0,'Kunden Eingang'!C562,"")</f>
        <v>Metall Design AG</v>
      </c>
      <c r="B562" s="76">
        <f>IF('Kunden Eingang'!B562&gt;0,'Kunden Eingang'!B562,"")</f>
        <v>10592</v>
      </c>
      <c r="C562" s="76" t="str">
        <f>IF('Kunden Eingang'!B562&gt;0,VLOOKUP('Kunden Eingang'!A562,Kunden!$H$1:$I$5,2,FALSE),"")</f>
        <v>DE</v>
      </c>
      <c r="D562" s="76" t="str">
        <f>IF('Kunden Eingang'!B562&gt;0,VLOOKUP(C562,ID!$L$1:$M$5,2,FALSE),"")</f>
        <v>Glas-Etikette</v>
      </c>
    </row>
    <row r="563" spans="1:4" x14ac:dyDescent="0.25">
      <c r="A563" s="76" t="str">
        <f>IF('Kunden Eingang'!B563&gt;0,'Kunden Eingang'!C563,"")</f>
        <v>Concepts Group SA</v>
      </c>
      <c r="B563" s="76">
        <f>IF('Kunden Eingang'!B563&gt;0,'Kunden Eingang'!B563,"")</f>
        <v>10593</v>
      </c>
      <c r="C563" s="76" t="str">
        <f>IF('Kunden Eingang'!B563&gt;0,VLOOKUP('Kunden Eingang'!A563,Kunden!$H$1:$I$5,2,FALSE),"")</f>
        <v>FR</v>
      </c>
      <c r="D563" s="76" t="str">
        <f>IF('Kunden Eingang'!B563&gt;0,VLOOKUP(C563,ID!$L$1:$M$5,2,FALSE),"")</f>
        <v>Glas-Etikette FR</v>
      </c>
    </row>
    <row r="564" spans="1:4" x14ac:dyDescent="0.25">
      <c r="A564" s="76" t="str">
        <f>IF('Kunden Eingang'!B564&gt;0,'Kunden Eingang'!C564,"")</f>
        <v>Serrurerie Crausaz</v>
      </c>
      <c r="B564" s="76">
        <f>IF('Kunden Eingang'!B564&gt;0,'Kunden Eingang'!B564,"")</f>
        <v>10594</v>
      </c>
      <c r="C564" s="76" t="str">
        <f>IF('Kunden Eingang'!B564&gt;0,VLOOKUP('Kunden Eingang'!A564,Kunden!$H$1:$I$5,2,FALSE),"")</f>
        <v>FR</v>
      </c>
      <c r="D564" s="76" t="str">
        <f>IF('Kunden Eingang'!B564&gt;0,VLOOKUP(C564,ID!$L$1:$M$5,2,FALSE),"")</f>
        <v>Glas-Etikette FR</v>
      </c>
    </row>
    <row r="565" spans="1:4" x14ac:dyDescent="0.25">
      <c r="A565" s="76" t="str">
        <f>IF('Kunden Eingang'!B565&gt;0,'Kunden Eingang'!C565,"")</f>
        <v>Burgerhaus AG</v>
      </c>
      <c r="B565" s="76">
        <f>IF('Kunden Eingang'!B565&gt;0,'Kunden Eingang'!B565,"")</f>
        <v>10595</v>
      </c>
      <c r="C565" s="76" t="str">
        <f>IF('Kunden Eingang'!B565&gt;0,VLOOKUP('Kunden Eingang'!A565,Kunden!$H$1:$I$5,2,FALSE),"")</f>
        <v>DE</v>
      </c>
      <c r="D565" s="76" t="str">
        <f>IF('Kunden Eingang'!B565&gt;0,VLOOKUP(C565,ID!$L$1:$M$5,2,FALSE),"")</f>
        <v>Glas-Etikette</v>
      </c>
    </row>
    <row r="566" spans="1:4" x14ac:dyDescent="0.25">
      <c r="A566" s="76" t="str">
        <f>IF('Kunden Eingang'!B566&gt;0,'Kunden Eingang'!C566,"")</f>
        <v>Picco &amp; Martini</v>
      </c>
      <c r="B566" s="76">
        <f>IF('Kunden Eingang'!B566&gt;0,'Kunden Eingang'!B566,"")</f>
        <v>10596</v>
      </c>
      <c r="C566" s="76" t="str">
        <f>IF('Kunden Eingang'!B566&gt;0,VLOOKUP('Kunden Eingang'!A566,Kunden!$H$1:$I$5,2,FALSE),"")</f>
        <v>DE</v>
      </c>
      <c r="D566" s="76" t="str">
        <f>IF('Kunden Eingang'!B566&gt;0,VLOOKUP(C566,ID!$L$1:$M$5,2,FALSE),"")</f>
        <v>Glas-Etikette</v>
      </c>
    </row>
    <row r="567" spans="1:4" x14ac:dyDescent="0.25">
      <c r="A567" s="76" t="str">
        <f>IF('Kunden Eingang'!B567&gt;0,'Kunden Eingang'!C567,"")</f>
        <v>Monnier Bois SA</v>
      </c>
      <c r="B567" s="76">
        <f>IF('Kunden Eingang'!B567&gt;0,'Kunden Eingang'!B567,"")</f>
        <v>10597</v>
      </c>
      <c r="C567" s="76" t="str">
        <f>IF('Kunden Eingang'!B567&gt;0,VLOOKUP('Kunden Eingang'!A567,Kunden!$H$1:$I$5,2,FALSE),"")</f>
        <v>FR</v>
      </c>
      <c r="D567" s="76" t="str">
        <f>IF('Kunden Eingang'!B567&gt;0,VLOOKUP(C567,ID!$L$1:$M$5,2,FALSE),"")</f>
        <v>Glas-Etikette FR</v>
      </c>
    </row>
    <row r="568" spans="1:4" x14ac:dyDescent="0.25">
      <c r="A568" s="76" t="str">
        <f>IF('Kunden Eingang'!B568&gt;0,'Kunden Eingang'!C568,"")</f>
        <v>WMETALL AG</v>
      </c>
      <c r="B568" s="76">
        <f>IF('Kunden Eingang'!B568&gt;0,'Kunden Eingang'!B568,"")</f>
        <v>10598</v>
      </c>
      <c r="C568" s="76" t="str">
        <f>IF('Kunden Eingang'!B568&gt;0,VLOOKUP('Kunden Eingang'!A568,Kunden!$H$1:$I$5,2,FALSE),"")</f>
        <v>DE</v>
      </c>
      <c r="D568" s="76" t="str">
        <f>IF('Kunden Eingang'!B568&gt;0,VLOOKUP(C568,ID!$L$1:$M$5,2,FALSE),"")</f>
        <v>Glas-Etikette</v>
      </c>
    </row>
    <row r="569" spans="1:4" x14ac:dyDescent="0.25">
      <c r="A569" s="76" t="str">
        <f>IF('Kunden Eingang'!B569&gt;0,'Kunden Eingang'!C569,"")</f>
        <v>Beffa Vetreria SA</v>
      </c>
      <c r="B569" s="76">
        <f>IF('Kunden Eingang'!B569&gt;0,'Kunden Eingang'!B569,"")</f>
        <v>10599</v>
      </c>
      <c r="C569" s="76" t="str">
        <f>IF('Kunden Eingang'!B569&gt;0,VLOOKUP('Kunden Eingang'!A569,Kunden!$H$1:$I$5,2,FALSE),"")</f>
        <v>DE</v>
      </c>
      <c r="D569" s="76" t="str">
        <f>IF('Kunden Eingang'!B569&gt;0,VLOOKUP(C569,ID!$L$1:$M$5,2,FALSE),"")</f>
        <v>Glas-Etikette</v>
      </c>
    </row>
    <row r="570" spans="1:4" x14ac:dyDescent="0.25">
      <c r="A570" s="76" t="str">
        <f>IF('Kunden Eingang'!B570&gt;0,'Kunden Eingang'!C570,"")</f>
        <v>G. Peretti SA</v>
      </c>
      <c r="B570" s="76">
        <f>IF('Kunden Eingang'!B570&gt;0,'Kunden Eingang'!B570,"")</f>
        <v>10600</v>
      </c>
      <c r="C570" s="76" t="str">
        <f>IF('Kunden Eingang'!B570&gt;0,VLOOKUP('Kunden Eingang'!A570,Kunden!$H$1:$I$5,2,FALSE),"")</f>
        <v>FR</v>
      </c>
      <c r="D570" s="76" t="str">
        <f>IF('Kunden Eingang'!B570&gt;0,VLOOKUP(C570,ID!$L$1:$M$5,2,FALSE),"")</f>
        <v>Glas-Etikette FR</v>
      </c>
    </row>
    <row r="571" spans="1:4" x14ac:dyDescent="0.25">
      <c r="A571" s="76" t="str">
        <f>IF('Kunden Eingang'!B571&gt;0,'Kunden Eingang'!C571,"")</f>
        <v>Schreinerei Sollberger AG</v>
      </c>
      <c r="B571" s="76">
        <f>IF('Kunden Eingang'!B571&gt;0,'Kunden Eingang'!B571,"")</f>
        <v>10601</v>
      </c>
      <c r="C571" s="76" t="str">
        <f>IF('Kunden Eingang'!B571&gt;0,VLOOKUP('Kunden Eingang'!A571,Kunden!$H$1:$I$5,2,FALSE),"")</f>
        <v>DE</v>
      </c>
      <c r="D571" s="76" t="str">
        <f>IF('Kunden Eingang'!B571&gt;0,VLOOKUP(C571,ID!$L$1:$M$5,2,FALSE),"")</f>
        <v>Glas-Etikette</v>
      </c>
    </row>
    <row r="572" spans="1:4" x14ac:dyDescent="0.25">
      <c r="A572" s="76" t="str">
        <f>IF('Kunden Eingang'!B572&gt;0,'Kunden Eingang'!C572,"")</f>
        <v>W3 Métal SA</v>
      </c>
      <c r="B572" s="76">
        <f>IF('Kunden Eingang'!B572&gt;0,'Kunden Eingang'!B572,"")</f>
        <v>10602</v>
      </c>
      <c r="C572" s="76" t="str">
        <f>IF('Kunden Eingang'!B572&gt;0,VLOOKUP('Kunden Eingang'!A572,Kunden!$H$1:$I$5,2,FALSE),"")</f>
        <v>FR</v>
      </c>
      <c r="D572" s="76" t="str">
        <f>IF('Kunden Eingang'!B572&gt;0,VLOOKUP(C572,ID!$L$1:$M$5,2,FALSE),"")</f>
        <v>Glas-Etikette FR</v>
      </c>
    </row>
    <row r="573" spans="1:4" x14ac:dyDescent="0.25">
      <c r="A573" s="76" t="str">
        <f>IF('Kunden Eingang'!B573&gt;0,'Kunden Eingang'!C573,"")</f>
        <v>Bieler Metallbau AG</v>
      </c>
      <c r="B573" s="76">
        <f>IF('Kunden Eingang'!B573&gt;0,'Kunden Eingang'!B573,"")</f>
        <v>10603</v>
      </c>
      <c r="C573" s="76" t="str">
        <f>IF('Kunden Eingang'!B573&gt;0,VLOOKUP('Kunden Eingang'!A573,Kunden!$H$1:$I$5,2,FALSE),"")</f>
        <v>DE</v>
      </c>
      <c r="D573" s="76" t="str">
        <f>IF('Kunden Eingang'!B573&gt;0,VLOOKUP(C573,ID!$L$1:$M$5,2,FALSE),"")</f>
        <v>Glas-Etikette</v>
      </c>
    </row>
    <row r="574" spans="1:4" x14ac:dyDescent="0.25">
      <c r="A574" s="76" t="str">
        <f>IF('Kunden Eingang'!B574&gt;0,'Kunden Eingang'!C574,"")</f>
        <v>Huber Metall- &amp; Stahlbau AG</v>
      </c>
      <c r="B574" s="76">
        <f>IF('Kunden Eingang'!B574&gt;0,'Kunden Eingang'!B574,"")</f>
        <v>10604</v>
      </c>
      <c r="C574" s="76" t="str">
        <f>IF('Kunden Eingang'!B574&gt;0,VLOOKUP('Kunden Eingang'!A574,Kunden!$H$1:$I$5,2,FALSE),"")</f>
        <v>DE</v>
      </c>
      <c r="D574" s="76" t="str">
        <f>IF('Kunden Eingang'!B574&gt;0,VLOOKUP(C574,ID!$L$1:$M$5,2,FALSE),"")</f>
        <v>Glas-Etikette</v>
      </c>
    </row>
    <row r="575" spans="1:4" x14ac:dyDescent="0.25">
      <c r="A575" s="76" t="str">
        <f>IF('Kunden Eingang'!B575&gt;0,'Kunden Eingang'!C575,"")</f>
        <v>Eni Windows AG</v>
      </c>
      <c r="B575" s="76">
        <f>IF('Kunden Eingang'!B575&gt;0,'Kunden Eingang'!B575,"")</f>
        <v>10605</v>
      </c>
      <c r="C575" s="76" t="str">
        <f>IF('Kunden Eingang'!B575&gt;0,VLOOKUP('Kunden Eingang'!A575,Kunden!$H$1:$I$5,2,FALSE),"")</f>
        <v>DE</v>
      </c>
      <c r="D575" s="76" t="str">
        <f>IF('Kunden Eingang'!B575&gt;0,VLOOKUP(C575,ID!$L$1:$M$5,2,FALSE),"")</f>
        <v>Glas-Etikette</v>
      </c>
    </row>
    <row r="576" spans="1:4" x14ac:dyDescent="0.25">
      <c r="A576" s="76" t="str">
        <f>IF('Kunden Eingang'!B576&gt;0,'Kunden Eingang'!C576,"")</f>
        <v>Greub Schlosserei AG</v>
      </c>
      <c r="B576" s="76">
        <f>IF('Kunden Eingang'!B576&gt;0,'Kunden Eingang'!B576,"")</f>
        <v>10606</v>
      </c>
      <c r="C576" s="76" t="str">
        <f>IF('Kunden Eingang'!B576&gt;0,VLOOKUP('Kunden Eingang'!A576,Kunden!$H$1:$I$5,2,FALSE),"")</f>
        <v>DE</v>
      </c>
      <c r="D576" s="76" t="str">
        <f>IF('Kunden Eingang'!B576&gt;0,VLOOKUP(C576,ID!$L$1:$M$5,2,FALSE),"")</f>
        <v>Glas-Etikette</v>
      </c>
    </row>
    <row r="577" spans="1:4" x14ac:dyDescent="0.25">
      <c r="A577" s="76" t="str">
        <f>IF('Kunden Eingang'!B577&gt;0,'Kunden Eingang'!C577,"")</f>
        <v>Fortmann AG</v>
      </c>
      <c r="B577" s="76">
        <f>IF('Kunden Eingang'!B577&gt;0,'Kunden Eingang'!B577,"")</f>
        <v>10607</v>
      </c>
      <c r="C577" s="76" t="str">
        <f>IF('Kunden Eingang'!B577&gt;0,VLOOKUP('Kunden Eingang'!A577,Kunden!$H$1:$I$5,2,FALSE),"")</f>
        <v>DE</v>
      </c>
      <c r="D577" s="76" t="str">
        <f>IF('Kunden Eingang'!B577&gt;0,VLOOKUP(C577,ID!$L$1:$M$5,2,FALSE),"")</f>
        <v>Glas-Etikette</v>
      </c>
    </row>
    <row r="578" spans="1:4" x14ac:dyDescent="0.25">
      <c r="A578" s="76" t="str">
        <f>IF('Kunden Eingang'!B578&gt;0,'Kunden Eingang'!C578,"")</f>
        <v>Glaserei Scheidegger AG</v>
      </c>
      <c r="B578" s="76">
        <f>IF('Kunden Eingang'!B578&gt;0,'Kunden Eingang'!B578,"")</f>
        <v>10608</v>
      </c>
      <c r="C578" s="76" t="str">
        <f>IF('Kunden Eingang'!B578&gt;0,VLOOKUP('Kunden Eingang'!A578,Kunden!$H$1:$I$5,2,FALSE),"")</f>
        <v>DE</v>
      </c>
      <c r="D578" s="76" t="str">
        <f>IF('Kunden Eingang'!B578&gt;0,VLOOKUP(C578,ID!$L$1:$M$5,2,FALSE),"")</f>
        <v>Glas-Etikette</v>
      </c>
    </row>
    <row r="579" spans="1:4" x14ac:dyDescent="0.25">
      <c r="A579" s="76" t="str">
        <f>IF('Kunden Eingang'!B579&gt;0,'Kunden Eingang'!C579,"")</f>
        <v>GERBER-VOGT AG</v>
      </c>
      <c r="B579" s="76">
        <f>IF('Kunden Eingang'!B579&gt;0,'Kunden Eingang'!B579,"")</f>
        <v>10609</v>
      </c>
      <c r="C579" s="76" t="str">
        <f>IF('Kunden Eingang'!B579&gt;0,VLOOKUP('Kunden Eingang'!A579,Kunden!$H$1:$I$5,2,FALSE),"")</f>
        <v>DE</v>
      </c>
      <c r="D579" s="76" t="str">
        <f>IF('Kunden Eingang'!B579&gt;0,VLOOKUP(C579,ID!$L$1:$M$5,2,FALSE),"")</f>
        <v>Glas-Etikette</v>
      </c>
    </row>
    <row r="580" spans="1:4" x14ac:dyDescent="0.25">
      <c r="A580" s="76" t="str">
        <f>IF('Kunden Eingang'!B580&gt;0,'Kunden Eingang'!C580,"")</f>
        <v>Béguin Sàrl</v>
      </c>
      <c r="B580" s="76">
        <f>IF('Kunden Eingang'!B580&gt;0,'Kunden Eingang'!B580,"")</f>
        <v>10610</v>
      </c>
      <c r="C580" s="76" t="str">
        <f>IF('Kunden Eingang'!B580&gt;0,VLOOKUP('Kunden Eingang'!A580,Kunden!$H$1:$I$5,2,FALSE),"")</f>
        <v>FR</v>
      </c>
      <c r="D580" s="76" t="str">
        <f>IF('Kunden Eingang'!B580&gt;0,VLOOKUP(C580,ID!$L$1:$M$5,2,FALSE),"")</f>
        <v>Glas-Etikette FR</v>
      </c>
    </row>
    <row r="581" spans="1:4" x14ac:dyDescent="0.25">
      <c r="A581" s="76" t="str">
        <f>IF('Kunden Eingang'!B581&gt;0,'Kunden Eingang'!C581,"")</f>
        <v>Wider SA Genève</v>
      </c>
      <c r="B581" s="76">
        <f>IF('Kunden Eingang'!B581&gt;0,'Kunden Eingang'!B581,"")</f>
        <v>10611</v>
      </c>
      <c r="C581" s="76" t="str">
        <f>IF('Kunden Eingang'!B581&gt;0,VLOOKUP('Kunden Eingang'!A581,Kunden!$H$1:$I$5,2,FALSE),"")</f>
        <v>FR</v>
      </c>
      <c r="D581" s="76" t="str">
        <f>IF('Kunden Eingang'!B581&gt;0,VLOOKUP(C581,ID!$L$1:$M$5,2,FALSE),"")</f>
        <v>Glas-Etikette FR</v>
      </c>
    </row>
    <row r="582" spans="1:4" x14ac:dyDescent="0.25">
      <c r="A582" s="76" t="str">
        <f>IF('Kunden Eingang'!B582&gt;0,'Kunden Eingang'!C582,"")</f>
        <v>Garin - Davet &amp; Cie SA</v>
      </c>
      <c r="B582" s="76">
        <f>IF('Kunden Eingang'!B582&gt;0,'Kunden Eingang'!B582,"")</f>
        <v>10612</v>
      </c>
      <c r="C582" s="76" t="str">
        <f>IF('Kunden Eingang'!B582&gt;0,VLOOKUP('Kunden Eingang'!A582,Kunden!$H$1:$I$5,2,FALSE),"")</f>
        <v>FR</v>
      </c>
      <c r="D582" s="76" t="str">
        <f>IF('Kunden Eingang'!B582&gt;0,VLOOKUP(C582,ID!$L$1:$M$5,2,FALSE),"")</f>
        <v>Glas-Etikette FR</v>
      </c>
    </row>
    <row r="583" spans="1:4" x14ac:dyDescent="0.25">
      <c r="A583" s="76" t="str">
        <f>IF('Kunden Eingang'!B583&gt;0,'Kunden Eingang'!C583,"")</f>
        <v>Hübscher + Partner AG</v>
      </c>
      <c r="B583" s="76">
        <f>IF('Kunden Eingang'!B583&gt;0,'Kunden Eingang'!B583,"")</f>
        <v>10613</v>
      </c>
      <c r="C583" s="76" t="str">
        <f>IF('Kunden Eingang'!B583&gt;0,VLOOKUP('Kunden Eingang'!A583,Kunden!$H$1:$I$5,2,FALSE),"")</f>
        <v>DE</v>
      </c>
      <c r="D583" s="76" t="str">
        <f>IF('Kunden Eingang'!B583&gt;0,VLOOKUP(C583,ID!$L$1:$M$5,2,FALSE),"")</f>
        <v>Glas-Etikette</v>
      </c>
    </row>
    <row r="584" spans="1:4" x14ac:dyDescent="0.25">
      <c r="A584" s="76" t="str">
        <f>IF('Kunden Eingang'!B584&gt;0,'Kunden Eingang'!C584,"")</f>
        <v>Herzog Bau und Holzbau AG</v>
      </c>
      <c r="B584" s="76">
        <f>IF('Kunden Eingang'!B584&gt;0,'Kunden Eingang'!B584,"")</f>
        <v>10614</v>
      </c>
      <c r="C584" s="76" t="str">
        <f>IF('Kunden Eingang'!B584&gt;0,VLOOKUP('Kunden Eingang'!A584,Kunden!$H$1:$I$5,2,FALSE),"")</f>
        <v>DE</v>
      </c>
      <c r="D584" s="76" t="str">
        <f>IF('Kunden Eingang'!B584&gt;0,VLOOKUP(C584,ID!$L$1:$M$5,2,FALSE),"")</f>
        <v>Glas-Etikette</v>
      </c>
    </row>
    <row r="585" spans="1:4" x14ac:dyDescent="0.25">
      <c r="A585" s="76" t="str">
        <f>IF('Kunden Eingang'!B585&gt;0,'Kunden Eingang'!C585,"")</f>
        <v>m4metallbau ag</v>
      </c>
      <c r="B585" s="76">
        <f>IF('Kunden Eingang'!B585&gt;0,'Kunden Eingang'!B585,"")</f>
        <v>10615</v>
      </c>
      <c r="C585" s="76" t="str">
        <f>IF('Kunden Eingang'!B585&gt;0,VLOOKUP('Kunden Eingang'!A585,Kunden!$H$1:$I$5,2,FALSE),"")</f>
        <v>DE</v>
      </c>
      <c r="D585" s="76" t="str">
        <f>IF('Kunden Eingang'!B585&gt;0,VLOOKUP(C585,ID!$L$1:$M$5,2,FALSE),"")</f>
        <v>Glas-Etikette</v>
      </c>
    </row>
    <row r="586" spans="1:4" x14ac:dyDescent="0.25">
      <c r="A586" s="76" t="str">
        <f>IF('Kunden Eingang'!B586&gt;0,'Kunden Eingang'!C586,"")</f>
        <v>Schmid Metallbau AG</v>
      </c>
      <c r="B586" s="76">
        <f>IF('Kunden Eingang'!B586&gt;0,'Kunden Eingang'!B586,"")</f>
        <v>10616</v>
      </c>
      <c r="C586" s="76" t="str">
        <f>IF('Kunden Eingang'!B586&gt;0,VLOOKUP('Kunden Eingang'!A586,Kunden!$H$1:$I$5,2,FALSE),"")</f>
        <v>DE</v>
      </c>
      <c r="D586" s="76" t="str">
        <f>IF('Kunden Eingang'!B586&gt;0,VLOOKUP(C586,ID!$L$1:$M$5,2,FALSE),"")</f>
        <v>Glas-Etikette</v>
      </c>
    </row>
    <row r="587" spans="1:4" x14ac:dyDescent="0.25">
      <c r="A587" s="76" t="str">
        <f>IF('Kunden Eingang'!B587&gt;0,'Kunden Eingang'!C587,"")</f>
        <v>Brand Metallbau AG</v>
      </c>
      <c r="B587" s="76">
        <f>IF('Kunden Eingang'!B587&gt;0,'Kunden Eingang'!B587,"")</f>
        <v>10617</v>
      </c>
      <c r="C587" s="76" t="str">
        <f>IF('Kunden Eingang'!B587&gt;0,VLOOKUP('Kunden Eingang'!A587,Kunden!$H$1:$I$5,2,FALSE),"")</f>
        <v>DE</v>
      </c>
      <c r="D587" s="76" t="str">
        <f>IF('Kunden Eingang'!B587&gt;0,VLOOKUP(C587,ID!$L$1:$M$5,2,FALSE),"")</f>
        <v>Glas-Etikette</v>
      </c>
    </row>
    <row r="588" spans="1:4" x14ac:dyDescent="0.25">
      <c r="A588" s="76" t="str">
        <f>IF('Kunden Eingang'!B588&gt;0,'Kunden Eingang'!C588,"")</f>
        <v>Baumgartner Leo AG</v>
      </c>
      <c r="B588" s="76">
        <f>IF('Kunden Eingang'!B588&gt;0,'Kunden Eingang'!B588,"")</f>
        <v>10618</v>
      </c>
      <c r="C588" s="76" t="str">
        <f>IF('Kunden Eingang'!B588&gt;0,VLOOKUP('Kunden Eingang'!A588,Kunden!$H$1:$I$5,2,FALSE),"")</f>
        <v>DE</v>
      </c>
      <c r="D588" s="76" t="str">
        <f>IF('Kunden Eingang'!B588&gt;0,VLOOKUP(C588,ID!$L$1:$M$5,2,FALSE),"")</f>
        <v>Glas-Etikette</v>
      </c>
    </row>
    <row r="589" spans="1:4" x14ac:dyDescent="0.25">
      <c r="A589" s="76" t="str">
        <f>IF('Kunden Eingang'!B589&gt;0,'Kunden Eingang'!C589,"")</f>
        <v>Javet Frédéric</v>
      </c>
      <c r="B589" s="76">
        <f>IF('Kunden Eingang'!B589&gt;0,'Kunden Eingang'!B589,"")</f>
        <v>10619</v>
      </c>
      <c r="C589" s="76" t="str">
        <f>IF('Kunden Eingang'!B589&gt;0,VLOOKUP('Kunden Eingang'!A589,Kunden!$H$1:$I$5,2,FALSE),"")</f>
        <v>FR</v>
      </c>
      <c r="D589" s="76" t="str">
        <f>IF('Kunden Eingang'!B589&gt;0,VLOOKUP(C589,ID!$L$1:$M$5,2,FALSE),"")</f>
        <v>Glas-Etikette FR</v>
      </c>
    </row>
    <row r="590" spans="1:4" x14ac:dyDescent="0.25">
      <c r="A590" s="76" t="str">
        <f>IF('Kunden Eingang'!B590&gt;0,'Kunden Eingang'!C590,"")</f>
        <v>OXMETAL Sàrl</v>
      </c>
      <c r="B590" s="76">
        <f>IF('Kunden Eingang'!B590&gt;0,'Kunden Eingang'!B590,"")</f>
        <v>10620</v>
      </c>
      <c r="C590" s="76" t="str">
        <f>IF('Kunden Eingang'!B590&gt;0,VLOOKUP('Kunden Eingang'!A590,Kunden!$H$1:$I$5,2,FALSE),"")</f>
        <v>FR</v>
      </c>
      <c r="D590" s="76" t="str">
        <f>IF('Kunden Eingang'!B590&gt;0,VLOOKUP(C590,ID!$L$1:$M$5,2,FALSE),"")</f>
        <v>Glas-Etikette FR</v>
      </c>
    </row>
    <row r="591" spans="1:4" x14ac:dyDescent="0.25">
      <c r="A591" s="76" t="str">
        <f>IF('Kunden Eingang'!B591&gt;0,'Kunden Eingang'!C591,"")</f>
        <v>Annaheim</v>
      </c>
      <c r="B591" s="76">
        <f>IF('Kunden Eingang'!B591&gt;0,'Kunden Eingang'!B591,"")</f>
        <v>10621</v>
      </c>
      <c r="C591" s="76" t="str">
        <f>IF('Kunden Eingang'!B591&gt;0,VLOOKUP('Kunden Eingang'!A591,Kunden!$H$1:$I$5,2,FALSE),"")</f>
        <v>DE</v>
      </c>
      <c r="D591" s="76" t="str">
        <f>IF('Kunden Eingang'!B591&gt;0,VLOOKUP(C591,ID!$L$1:$M$5,2,FALSE),"")</f>
        <v>Glas-Etikette</v>
      </c>
    </row>
    <row r="592" spans="1:4" x14ac:dyDescent="0.25">
      <c r="A592" s="76" t="str">
        <f>IF('Kunden Eingang'!B592&gt;0,'Kunden Eingang'!C592,"")</f>
        <v>GATTELET SERRURERIE sarl</v>
      </c>
      <c r="B592" s="76">
        <f>IF('Kunden Eingang'!B592&gt;0,'Kunden Eingang'!B592,"")</f>
        <v>10622</v>
      </c>
      <c r="C592" s="76" t="str">
        <f>IF('Kunden Eingang'!B592&gt;0,VLOOKUP('Kunden Eingang'!A592,Kunden!$H$1:$I$5,2,FALSE),"")</f>
        <v>FR</v>
      </c>
      <c r="D592" s="76" t="str">
        <f>IF('Kunden Eingang'!B592&gt;0,VLOOKUP(C592,ID!$L$1:$M$5,2,FALSE),"")</f>
        <v>Glas-Etikette FR</v>
      </c>
    </row>
    <row r="593" spans="1:4" x14ac:dyDescent="0.25">
      <c r="A593" s="76" t="str">
        <f>IF('Kunden Eingang'!B593&gt;0,'Kunden Eingang'!C593,"")</f>
        <v>Mauron SA</v>
      </c>
      <c r="B593" s="76">
        <f>IF('Kunden Eingang'!B593&gt;0,'Kunden Eingang'!B593,"")</f>
        <v>10623</v>
      </c>
      <c r="C593" s="76" t="str">
        <f>IF('Kunden Eingang'!B593&gt;0,VLOOKUP('Kunden Eingang'!A593,Kunden!$H$1:$I$5,2,FALSE),"")</f>
        <v>FR</v>
      </c>
      <c r="D593" s="76" t="str">
        <f>IF('Kunden Eingang'!B593&gt;0,VLOOKUP(C593,ID!$L$1:$M$5,2,FALSE),"")</f>
        <v>Glas-Etikette FR</v>
      </c>
    </row>
    <row r="594" spans="1:4" x14ac:dyDescent="0.25">
      <c r="A594" s="76" t="str">
        <f>IF('Kunden Eingang'!B594&gt;0,'Kunden Eingang'!C594,"")</f>
        <v>Gentsch AG</v>
      </c>
      <c r="B594" s="76">
        <f>IF('Kunden Eingang'!B594&gt;0,'Kunden Eingang'!B594,"")</f>
        <v>10624</v>
      </c>
      <c r="C594" s="76" t="str">
        <f>IF('Kunden Eingang'!B594&gt;0,VLOOKUP('Kunden Eingang'!A594,Kunden!$H$1:$I$5,2,FALSE),"")</f>
        <v>DE</v>
      </c>
      <c r="D594" s="76" t="str">
        <f>IF('Kunden Eingang'!B594&gt;0,VLOOKUP(C594,ID!$L$1:$M$5,2,FALSE),"")</f>
        <v>Glas-Etikette</v>
      </c>
    </row>
    <row r="595" spans="1:4" x14ac:dyDescent="0.25">
      <c r="A595" s="76" t="str">
        <f>IF('Kunden Eingang'!B595&gt;0,'Kunden Eingang'!C595,"")</f>
        <v>TZ Menuiserie SA</v>
      </c>
      <c r="B595" s="76">
        <f>IF('Kunden Eingang'!B595&gt;0,'Kunden Eingang'!B595,"")</f>
        <v>10625</v>
      </c>
      <c r="C595" s="76" t="str">
        <f>IF('Kunden Eingang'!B595&gt;0,VLOOKUP('Kunden Eingang'!A595,Kunden!$H$1:$I$5,2,FALSE),"")</f>
        <v>FR</v>
      </c>
      <c r="D595" s="76" t="str">
        <f>IF('Kunden Eingang'!B595&gt;0,VLOOKUP(C595,ID!$L$1:$M$5,2,FALSE),"")</f>
        <v>Glas-Etikette FR</v>
      </c>
    </row>
    <row r="596" spans="1:4" x14ac:dyDescent="0.25">
      <c r="A596" s="76" t="str">
        <f>IF('Kunden Eingang'!B596&gt;0,'Kunden Eingang'!C596,"")</f>
        <v>Veralubois SA</v>
      </c>
      <c r="B596" s="76">
        <f>IF('Kunden Eingang'!B596&gt;0,'Kunden Eingang'!B596,"")</f>
        <v>10626</v>
      </c>
      <c r="C596" s="76" t="str">
        <f>IF('Kunden Eingang'!B596&gt;0,VLOOKUP('Kunden Eingang'!A596,Kunden!$H$1:$I$5,2,FALSE),"")</f>
        <v>FR</v>
      </c>
      <c r="D596" s="76" t="str">
        <f>IF('Kunden Eingang'!B596&gt;0,VLOOKUP(C596,ID!$L$1:$M$5,2,FALSE),"")</f>
        <v>Glas-Etikette FR</v>
      </c>
    </row>
    <row r="597" spans="1:4" x14ac:dyDescent="0.25">
      <c r="A597" s="76" t="str">
        <f>IF('Kunden Eingang'!B597&gt;0,'Kunden Eingang'!C597,"")</f>
        <v>Schreinerei Schär GmbH</v>
      </c>
      <c r="B597" s="76">
        <f>IF('Kunden Eingang'!B597&gt;0,'Kunden Eingang'!B597,"")</f>
        <v>10627</v>
      </c>
      <c r="C597" s="76" t="str">
        <f>IF('Kunden Eingang'!B597&gt;0,VLOOKUP('Kunden Eingang'!A597,Kunden!$H$1:$I$5,2,FALSE),"")</f>
        <v>DE</v>
      </c>
      <c r="D597" s="76" t="str">
        <f>IF('Kunden Eingang'!B597&gt;0,VLOOKUP(C597,ID!$L$1:$M$5,2,FALSE),"")</f>
        <v>Glas-Etikette</v>
      </c>
    </row>
    <row r="598" spans="1:4" x14ac:dyDescent="0.25">
      <c r="A598" s="76" t="str">
        <f>IF('Kunden Eingang'!B598&gt;0,'Kunden Eingang'!C598,"")</f>
        <v>Zanoni Pierre-Antoine</v>
      </c>
      <c r="B598" s="76">
        <f>IF('Kunden Eingang'!B598&gt;0,'Kunden Eingang'!B598,"")</f>
        <v>10628</v>
      </c>
      <c r="C598" s="76" t="str">
        <f>IF('Kunden Eingang'!B598&gt;0,VLOOKUP('Kunden Eingang'!A598,Kunden!$H$1:$I$5,2,FALSE),"")</f>
        <v>FR</v>
      </c>
      <c r="D598" s="76" t="str">
        <f>IF('Kunden Eingang'!B598&gt;0,VLOOKUP(C598,ID!$L$1:$M$5,2,FALSE),"")</f>
        <v>Glas-Etikette FR</v>
      </c>
    </row>
    <row r="599" spans="1:4" x14ac:dyDescent="0.25">
      <c r="A599" s="76" t="str">
        <f>IF('Kunden Eingang'!B599&gt;0,'Kunden Eingang'!C599,"")</f>
        <v>Martin Günther AG</v>
      </c>
      <c r="B599" s="76">
        <f>IF('Kunden Eingang'!B599&gt;0,'Kunden Eingang'!B599,"")</f>
        <v>10629</v>
      </c>
      <c r="C599" s="76" t="str">
        <f>IF('Kunden Eingang'!B599&gt;0,VLOOKUP('Kunden Eingang'!A599,Kunden!$H$1:$I$5,2,FALSE),"")</f>
        <v>DE</v>
      </c>
      <c r="D599" s="76" t="str">
        <f>IF('Kunden Eingang'!B599&gt;0,VLOOKUP(C599,ID!$L$1:$M$5,2,FALSE),"")</f>
        <v>Glas-Etikette</v>
      </c>
    </row>
    <row r="600" spans="1:4" x14ac:dyDescent="0.25">
      <c r="A600" s="76" t="str">
        <f>IF('Kunden Eingang'!B600&gt;0,'Kunden Eingang'!C600,"")</f>
        <v>Wimeba Metallbau AG</v>
      </c>
      <c r="B600" s="76">
        <f>IF('Kunden Eingang'!B600&gt;0,'Kunden Eingang'!B600,"")</f>
        <v>10630</v>
      </c>
      <c r="C600" s="76" t="str">
        <f>IF('Kunden Eingang'!B600&gt;0,VLOOKUP('Kunden Eingang'!A600,Kunden!$H$1:$I$5,2,FALSE),"")</f>
        <v>DE</v>
      </c>
      <c r="D600" s="76" t="str">
        <f>IF('Kunden Eingang'!B600&gt;0,VLOOKUP(C600,ID!$L$1:$M$5,2,FALSE),"")</f>
        <v>Glas-Etikette</v>
      </c>
    </row>
    <row r="601" spans="1:4" x14ac:dyDescent="0.25">
      <c r="A601" s="76" t="str">
        <f>IF('Kunden Eingang'!B601&gt;0,'Kunden Eingang'!C601,"")</f>
        <v>Gräppi Moser GmbH</v>
      </c>
      <c r="B601" s="76">
        <f>IF('Kunden Eingang'!B601&gt;0,'Kunden Eingang'!B601,"")</f>
        <v>10631</v>
      </c>
      <c r="C601" s="76" t="str">
        <f>IF('Kunden Eingang'!B601&gt;0,VLOOKUP('Kunden Eingang'!A601,Kunden!$H$1:$I$5,2,FALSE),"")</f>
        <v>DE</v>
      </c>
      <c r="D601" s="76" t="str">
        <f>IF('Kunden Eingang'!B601&gt;0,VLOOKUP(C601,ID!$L$1:$M$5,2,FALSE),"")</f>
        <v>Glas-Etikette</v>
      </c>
    </row>
    <row r="602" spans="1:4" x14ac:dyDescent="0.25">
      <c r="A602" s="76" t="str">
        <f>IF('Kunden Eingang'!B602&gt;0,'Kunden Eingang'!C602,"")</f>
        <v>Zusteim Max AG</v>
      </c>
      <c r="B602" s="76">
        <f>IF('Kunden Eingang'!B602&gt;0,'Kunden Eingang'!B602,"")</f>
        <v>10632</v>
      </c>
      <c r="C602" s="76" t="str">
        <f>IF('Kunden Eingang'!B602&gt;0,VLOOKUP('Kunden Eingang'!A602,Kunden!$H$1:$I$5,2,FALSE),"")</f>
        <v>DE</v>
      </c>
      <c r="D602" s="76" t="str">
        <f>IF('Kunden Eingang'!B602&gt;0,VLOOKUP(C602,ID!$L$1:$M$5,2,FALSE),"")</f>
        <v>Glas-Etikette</v>
      </c>
    </row>
    <row r="603" spans="1:4" x14ac:dyDescent="0.25">
      <c r="A603" s="76" t="str">
        <f>IF('Kunden Eingang'!B603&gt;0,'Kunden Eingang'!C603,"")</f>
        <v>FR METALLBAU AG</v>
      </c>
      <c r="B603" s="76">
        <f>IF('Kunden Eingang'!B603&gt;0,'Kunden Eingang'!B603,"")</f>
        <v>10633</v>
      </c>
      <c r="C603" s="76" t="str">
        <f>IF('Kunden Eingang'!B603&gt;0,VLOOKUP('Kunden Eingang'!A603,Kunden!$H$1:$I$5,2,FALSE),"")</f>
        <v>DE</v>
      </c>
      <c r="D603" s="76" t="str">
        <f>IF('Kunden Eingang'!B603&gt;0,VLOOKUP(C603,ID!$L$1:$M$5,2,FALSE),"")</f>
        <v>Glas-Etikette</v>
      </c>
    </row>
    <row r="604" spans="1:4" x14ac:dyDescent="0.25">
      <c r="A604" s="76" t="str">
        <f>IF('Kunden Eingang'!B604&gt;0,'Kunden Eingang'!C604,"")</f>
        <v>AB Serrurerie</v>
      </c>
      <c r="B604" s="76">
        <f>IF('Kunden Eingang'!B604&gt;0,'Kunden Eingang'!B604,"")</f>
        <v>10634</v>
      </c>
      <c r="C604" s="76" t="str">
        <f>IF('Kunden Eingang'!B604&gt;0,VLOOKUP('Kunden Eingang'!A604,Kunden!$H$1:$I$5,2,FALSE),"")</f>
        <v>FR</v>
      </c>
      <c r="D604" s="76" t="str">
        <f>IF('Kunden Eingang'!B604&gt;0,VLOOKUP(C604,ID!$L$1:$M$5,2,FALSE),"")</f>
        <v>Glas-Etikette FR</v>
      </c>
    </row>
    <row r="605" spans="1:4" x14ac:dyDescent="0.25">
      <c r="A605" s="76" t="str">
        <f>IF('Kunden Eingang'!B605&gt;0,'Kunden Eingang'!C605,"")</f>
        <v>Lamelle Glass &amp; Store SA</v>
      </c>
      <c r="B605" s="76">
        <f>IF('Kunden Eingang'!B605&gt;0,'Kunden Eingang'!B605,"")</f>
        <v>10635</v>
      </c>
      <c r="C605" s="76" t="str">
        <f>IF('Kunden Eingang'!B605&gt;0,VLOOKUP('Kunden Eingang'!A605,Kunden!$H$1:$I$5,2,FALSE),"")</f>
        <v>FR</v>
      </c>
      <c r="D605" s="76" t="str">
        <f>IF('Kunden Eingang'!B605&gt;0,VLOOKUP(C605,ID!$L$1:$M$5,2,FALSE),"")</f>
        <v>Glas-Etikette FR</v>
      </c>
    </row>
    <row r="606" spans="1:4" x14ac:dyDescent="0.25">
      <c r="A606" s="76" t="str">
        <f>IF('Kunden Eingang'!B606&gt;0,'Kunden Eingang'!C606,"")</f>
        <v>Kühni AG</v>
      </c>
      <c r="B606" s="76">
        <f>IF('Kunden Eingang'!B606&gt;0,'Kunden Eingang'!B606,"")</f>
        <v>10636</v>
      </c>
      <c r="C606" s="76" t="str">
        <f>IF('Kunden Eingang'!B606&gt;0,VLOOKUP('Kunden Eingang'!A606,Kunden!$H$1:$I$5,2,FALSE),"")</f>
        <v>DE</v>
      </c>
      <c r="D606" s="76" t="str">
        <f>IF('Kunden Eingang'!B606&gt;0,VLOOKUP(C606,ID!$L$1:$M$5,2,FALSE),"")</f>
        <v>Glas-Etikette</v>
      </c>
    </row>
    <row r="607" spans="1:4" x14ac:dyDescent="0.25">
      <c r="A607" s="76" t="str">
        <f>IF('Kunden Eingang'!B607&gt;0,'Kunden Eingang'!C607,"")</f>
        <v>Urs Marbet Metallbau AG</v>
      </c>
      <c r="B607" s="76">
        <f>IF('Kunden Eingang'!B607&gt;0,'Kunden Eingang'!B607,"")</f>
        <v>10637</v>
      </c>
      <c r="C607" s="76" t="str">
        <f>IF('Kunden Eingang'!B607&gt;0,VLOOKUP('Kunden Eingang'!A607,Kunden!$H$1:$I$5,2,FALSE),"")</f>
        <v>DE</v>
      </c>
      <c r="D607" s="76" t="str">
        <f>IF('Kunden Eingang'!B607&gt;0,VLOOKUP(C607,ID!$L$1:$M$5,2,FALSE),"")</f>
        <v>Glas-Etikette</v>
      </c>
    </row>
    <row r="608" spans="1:4" x14ac:dyDescent="0.25">
      <c r="A608" s="76" t="str">
        <f>IF('Kunden Eingang'!B608&gt;0,'Kunden Eingang'!C608,"")</f>
        <v>Iconstruction SA</v>
      </c>
      <c r="B608" s="76">
        <f>IF('Kunden Eingang'!B608&gt;0,'Kunden Eingang'!B608,"")</f>
        <v>10638</v>
      </c>
      <c r="C608" s="76" t="str">
        <f>IF('Kunden Eingang'!B608&gt;0,VLOOKUP('Kunden Eingang'!A608,Kunden!$H$1:$I$5,2,FALSE),"")</f>
        <v>FR</v>
      </c>
      <c r="D608" s="76" t="str">
        <f>IF('Kunden Eingang'!B608&gt;0,VLOOKUP(C608,ID!$L$1:$M$5,2,FALSE),"")</f>
        <v>Glas-Etikette FR</v>
      </c>
    </row>
    <row r="609" spans="1:4" x14ac:dyDescent="0.25">
      <c r="A609" s="76" t="str">
        <f>IF('Kunden Eingang'!B609&gt;0,'Kunden Eingang'!C609,"")</f>
        <v>Siegenthaler Metallbau AG</v>
      </c>
      <c r="B609" s="76">
        <f>IF('Kunden Eingang'!B609&gt;0,'Kunden Eingang'!B609,"")</f>
        <v>10639</v>
      </c>
      <c r="C609" s="76" t="str">
        <f>IF('Kunden Eingang'!B609&gt;0,VLOOKUP('Kunden Eingang'!A609,Kunden!$H$1:$I$5,2,FALSE),"")</f>
        <v>DE</v>
      </c>
      <c r="D609" s="76" t="str">
        <f>IF('Kunden Eingang'!B609&gt;0,VLOOKUP(C609,ID!$L$1:$M$5,2,FALSE),"")</f>
        <v>Glas-Etikette</v>
      </c>
    </row>
    <row r="610" spans="1:4" x14ac:dyDescent="0.25">
      <c r="A610" s="76" t="str">
        <f>IF('Kunden Eingang'!B610&gt;0,'Kunden Eingang'!C610,"")</f>
        <v>Baciu constructions métalliques</v>
      </c>
      <c r="B610" s="76">
        <f>IF('Kunden Eingang'!B610&gt;0,'Kunden Eingang'!B610,"")</f>
        <v>10640</v>
      </c>
      <c r="C610" s="76" t="str">
        <f>IF('Kunden Eingang'!B610&gt;0,VLOOKUP('Kunden Eingang'!A610,Kunden!$H$1:$I$5,2,FALSE),"")</f>
        <v>FR</v>
      </c>
      <c r="D610" s="76" t="str">
        <f>IF('Kunden Eingang'!B610&gt;0,VLOOKUP(C610,ID!$L$1:$M$5,2,FALSE),"")</f>
        <v>Glas-Etikette FR</v>
      </c>
    </row>
    <row r="611" spans="1:4" x14ac:dyDescent="0.25">
      <c r="A611" s="76" t="str">
        <f>IF('Kunden Eingang'!B611&gt;0,'Kunden Eingang'!C611,"")</f>
        <v>MTM Metallbau AG</v>
      </c>
      <c r="B611" s="76">
        <f>IF('Kunden Eingang'!B611&gt;0,'Kunden Eingang'!B611,"")</f>
        <v>10641</v>
      </c>
      <c r="C611" s="76" t="str">
        <f>IF('Kunden Eingang'!B611&gt;0,VLOOKUP('Kunden Eingang'!A611,Kunden!$H$1:$I$5,2,FALSE),"")</f>
        <v>DE</v>
      </c>
      <c r="D611" s="76" t="str">
        <f>IF('Kunden Eingang'!B611&gt;0,VLOOKUP(C611,ID!$L$1:$M$5,2,FALSE),"")</f>
        <v>Glas-Etikette</v>
      </c>
    </row>
    <row r="612" spans="1:4" x14ac:dyDescent="0.25">
      <c r="A612" s="76" t="str">
        <f>IF('Kunden Eingang'!B612&gt;0,'Kunden Eingang'!C612,"")</f>
        <v>DN Nicastro SA</v>
      </c>
      <c r="B612" s="76">
        <f>IF('Kunden Eingang'!B612&gt;0,'Kunden Eingang'!B612,"")</f>
        <v>10642</v>
      </c>
      <c r="C612" s="76" t="str">
        <f>IF('Kunden Eingang'!B612&gt;0,VLOOKUP('Kunden Eingang'!A612,Kunden!$H$1:$I$5,2,FALSE),"")</f>
        <v>FR</v>
      </c>
      <c r="D612" s="76" t="str">
        <f>IF('Kunden Eingang'!B612&gt;0,VLOOKUP(C612,ID!$L$1:$M$5,2,FALSE),"")</f>
        <v>Glas-Etikette FR</v>
      </c>
    </row>
    <row r="613" spans="1:4" x14ac:dyDescent="0.25">
      <c r="A613" s="76" t="str">
        <f>IF('Kunden Eingang'!B613&gt;0,'Kunden Eingang'!C613,"")</f>
        <v>Gebr. Zimmermann</v>
      </c>
      <c r="B613" s="76">
        <f>IF('Kunden Eingang'!B613&gt;0,'Kunden Eingang'!B613,"")</f>
        <v>10643</v>
      </c>
      <c r="C613" s="76" t="str">
        <f>IF('Kunden Eingang'!B613&gt;0,VLOOKUP('Kunden Eingang'!A613,Kunden!$H$1:$I$5,2,FALSE),"")</f>
        <v>DE</v>
      </c>
      <c r="D613" s="76" t="str">
        <f>IF('Kunden Eingang'!B613&gt;0,VLOOKUP(C613,ID!$L$1:$M$5,2,FALSE),"")</f>
        <v>Glas-Etikette</v>
      </c>
    </row>
    <row r="614" spans="1:4" x14ac:dyDescent="0.25">
      <c r="A614" s="76" t="str">
        <f>IF('Kunden Eingang'!B614&gt;0,'Kunden Eingang'!C614,"")</f>
        <v>BIERI Schreinerei</v>
      </c>
      <c r="B614" s="76">
        <f>IF('Kunden Eingang'!B614&gt;0,'Kunden Eingang'!B614,"")</f>
        <v>10644</v>
      </c>
      <c r="C614" s="76" t="str">
        <f>IF('Kunden Eingang'!B614&gt;0,VLOOKUP('Kunden Eingang'!A614,Kunden!$H$1:$I$5,2,FALSE),"")</f>
        <v>DE</v>
      </c>
      <c r="D614" s="76" t="str">
        <f>IF('Kunden Eingang'!B614&gt;0,VLOOKUP(C614,ID!$L$1:$M$5,2,FALSE),"")</f>
        <v>Glas-Etikette</v>
      </c>
    </row>
    <row r="615" spans="1:4" x14ac:dyDescent="0.25">
      <c r="A615" s="76" t="str">
        <f>IF('Kunden Eingang'!B615&gt;0,'Kunden Eingang'!C615,"")</f>
        <v>Balz Metal SA</v>
      </c>
      <c r="B615" s="76">
        <f>IF('Kunden Eingang'!B615&gt;0,'Kunden Eingang'!B615,"")</f>
        <v>10645</v>
      </c>
      <c r="C615" s="76" t="str">
        <f>IF('Kunden Eingang'!B615&gt;0,VLOOKUP('Kunden Eingang'!A615,Kunden!$H$1:$I$5,2,FALSE),"")</f>
        <v>FR</v>
      </c>
      <c r="D615" s="76" t="str">
        <f>IF('Kunden Eingang'!B615&gt;0,VLOOKUP(C615,ID!$L$1:$M$5,2,FALSE),"")</f>
        <v>Glas-Etikette FR</v>
      </c>
    </row>
    <row r="616" spans="1:4" x14ac:dyDescent="0.25">
      <c r="A616" s="76" t="str">
        <f>IF('Kunden Eingang'!B616&gt;0,'Kunden Eingang'!C616,"")</f>
        <v>Holzgang Schreinerei AG</v>
      </c>
      <c r="B616" s="76">
        <f>IF('Kunden Eingang'!B616&gt;0,'Kunden Eingang'!B616,"")</f>
        <v>10646</v>
      </c>
      <c r="C616" s="76" t="str">
        <f>IF('Kunden Eingang'!B616&gt;0,VLOOKUP('Kunden Eingang'!A616,Kunden!$H$1:$I$5,2,FALSE),"")</f>
        <v>DE</v>
      </c>
      <c r="D616" s="76" t="str">
        <f>IF('Kunden Eingang'!B616&gt;0,VLOOKUP(C616,ID!$L$1:$M$5,2,FALSE),"")</f>
        <v>Glas-Etikette</v>
      </c>
    </row>
    <row r="617" spans="1:4" x14ac:dyDescent="0.25">
      <c r="A617" s="76" t="str">
        <f>IF('Kunden Eingang'!B617&gt;0,'Kunden Eingang'!C617,"")</f>
        <v>Metallbau Dietikon AG</v>
      </c>
      <c r="B617" s="76">
        <f>IF('Kunden Eingang'!B617&gt;0,'Kunden Eingang'!B617,"")</f>
        <v>10647</v>
      </c>
      <c r="C617" s="76" t="str">
        <f>IF('Kunden Eingang'!B617&gt;0,VLOOKUP('Kunden Eingang'!A617,Kunden!$H$1:$I$5,2,FALSE),"")</f>
        <v>DE</v>
      </c>
      <c r="D617" s="76" t="str">
        <f>IF('Kunden Eingang'!B617&gt;0,VLOOKUP(C617,ID!$L$1:$M$5,2,FALSE),"")</f>
        <v>Glas-Etikette</v>
      </c>
    </row>
    <row r="618" spans="1:4" x14ac:dyDescent="0.25">
      <c r="A618" s="76" t="str">
        <f>IF('Kunden Eingang'!B618&gt;0,'Kunden Eingang'!C618,"")</f>
        <v>JOSEF MEYER Stahl und Metall AG</v>
      </c>
      <c r="B618" s="76">
        <f>IF('Kunden Eingang'!B618&gt;0,'Kunden Eingang'!B618,"")</f>
        <v>10648</v>
      </c>
      <c r="C618" s="76" t="str">
        <f>IF('Kunden Eingang'!B618&gt;0,VLOOKUP('Kunden Eingang'!A618,Kunden!$H$1:$I$5,2,FALSE),"")</f>
        <v>DE</v>
      </c>
      <c r="D618" s="76" t="str">
        <f>IF('Kunden Eingang'!B618&gt;0,VLOOKUP(C618,ID!$L$1:$M$5,2,FALSE),"")</f>
        <v>Glas-Etikette</v>
      </c>
    </row>
    <row r="619" spans="1:4" x14ac:dyDescent="0.25">
      <c r="A619" s="76" t="str">
        <f>IF('Kunden Eingang'!B619&gt;0,'Kunden Eingang'!C619,"")</f>
        <v>Kunz Schreinerei AG</v>
      </c>
      <c r="B619" s="76">
        <f>IF('Kunden Eingang'!B619&gt;0,'Kunden Eingang'!B619,"")</f>
        <v>10649</v>
      </c>
      <c r="C619" s="76" t="str">
        <f>IF('Kunden Eingang'!B619&gt;0,VLOOKUP('Kunden Eingang'!A619,Kunden!$H$1:$I$5,2,FALSE),"")</f>
        <v>DE</v>
      </c>
      <c r="D619" s="76" t="str">
        <f>IF('Kunden Eingang'!B619&gt;0,VLOOKUP(C619,ID!$L$1:$M$5,2,FALSE),"")</f>
        <v>Glas-Etikette</v>
      </c>
    </row>
    <row r="620" spans="1:4" x14ac:dyDescent="0.25">
      <c r="A620" s="76" t="str">
        <f>IF('Kunden Eingang'!B620&gt;0,'Kunden Eingang'!C620,"")</f>
        <v>ABC Vitrerie</v>
      </c>
      <c r="B620" s="76">
        <f>IF('Kunden Eingang'!B620&gt;0,'Kunden Eingang'!B620,"")</f>
        <v>10650</v>
      </c>
      <c r="C620" s="76" t="str">
        <f>IF('Kunden Eingang'!B620&gt;0,VLOOKUP('Kunden Eingang'!A620,Kunden!$H$1:$I$5,2,FALSE),"")</f>
        <v>FR</v>
      </c>
      <c r="D620" s="76" t="str">
        <f>IF('Kunden Eingang'!B620&gt;0,VLOOKUP(C620,ID!$L$1:$M$5,2,FALSE),"")</f>
        <v>Glas-Etikette FR</v>
      </c>
    </row>
    <row r="621" spans="1:4" x14ac:dyDescent="0.25">
      <c r="A621" s="76" t="str">
        <f>IF('Kunden Eingang'!B621&gt;0,'Kunden Eingang'!C621,"")</f>
        <v>MCM Morais Sarl</v>
      </c>
      <c r="B621" s="76">
        <f>IF('Kunden Eingang'!B621&gt;0,'Kunden Eingang'!B621,"")</f>
        <v>10651</v>
      </c>
      <c r="C621" s="76" t="str">
        <f>IF('Kunden Eingang'!B621&gt;0,VLOOKUP('Kunden Eingang'!A621,Kunden!$H$1:$I$5,2,FALSE),"")</f>
        <v>FR</v>
      </c>
      <c r="D621" s="76" t="str">
        <f>IF('Kunden Eingang'!B621&gt;0,VLOOKUP(C621,ID!$L$1:$M$5,2,FALSE),"")</f>
        <v>Glas-Etikette FR</v>
      </c>
    </row>
    <row r="622" spans="1:4" x14ac:dyDescent="0.25">
      <c r="A622" s="76" t="str">
        <f>IF('Kunden Eingang'!B622&gt;0,'Kunden Eingang'!C622,"")</f>
        <v>M. Coray Schreinerei AG</v>
      </c>
      <c r="B622" s="76">
        <f>IF('Kunden Eingang'!B622&gt;0,'Kunden Eingang'!B622,"")</f>
        <v>10652</v>
      </c>
      <c r="C622" s="76" t="str">
        <f>IF('Kunden Eingang'!B622&gt;0,VLOOKUP('Kunden Eingang'!A622,Kunden!$H$1:$I$5,2,FALSE),"")</f>
        <v>DE</v>
      </c>
      <c r="D622" s="76" t="str">
        <f>IF('Kunden Eingang'!B622&gt;0,VLOOKUP(C622,ID!$L$1:$M$5,2,FALSE),"")</f>
        <v>Glas-Etikette</v>
      </c>
    </row>
    <row r="623" spans="1:4" x14ac:dyDescent="0.25">
      <c r="A623" s="76" t="str">
        <f>IF('Kunden Eingang'!B623&gt;0,'Kunden Eingang'!C623,"")</f>
        <v>Norba Genève SA</v>
      </c>
      <c r="B623" s="76">
        <f>IF('Kunden Eingang'!B623&gt;0,'Kunden Eingang'!B623,"")</f>
        <v>10653</v>
      </c>
      <c r="C623" s="76" t="str">
        <f>IF('Kunden Eingang'!B623&gt;0,VLOOKUP('Kunden Eingang'!A623,Kunden!$H$1:$I$5,2,FALSE),"")</f>
        <v>FR</v>
      </c>
      <c r="D623" s="76" t="str">
        <f>IF('Kunden Eingang'!B623&gt;0,VLOOKUP(C623,ID!$L$1:$M$5,2,FALSE),"")</f>
        <v>Glas-Etikette FR</v>
      </c>
    </row>
    <row r="624" spans="1:4" x14ac:dyDescent="0.25">
      <c r="A624" s="76" t="str">
        <f>IF('Kunden Eingang'!B624&gt;0,'Kunden Eingang'!C624,"")</f>
        <v>Favorol Papaux SA</v>
      </c>
      <c r="B624" s="76">
        <f>IF('Kunden Eingang'!B624&gt;0,'Kunden Eingang'!B624,"")</f>
        <v>10654</v>
      </c>
      <c r="C624" s="76" t="str">
        <f>IF('Kunden Eingang'!B624&gt;0,VLOOKUP('Kunden Eingang'!A624,Kunden!$H$1:$I$5,2,FALSE),"")</f>
        <v>FR</v>
      </c>
      <c r="D624" s="76" t="str">
        <f>IF('Kunden Eingang'!B624&gt;0,VLOOKUP(C624,ID!$L$1:$M$5,2,FALSE),"")</f>
        <v>Glas-Etikette FR</v>
      </c>
    </row>
    <row r="625" spans="1:4" x14ac:dyDescent="0.25">
      <c r="A625" s="76" t="str">
        <f>IF('Kunden Eingang'!B625&gt;0,'Kunden Eingang'!C625,"")</f>
        <v>Kilchör Metallbau GmbH</v>
      </c>
      <c r="B625" s="76">
        <f>IF('Kunden Eingang'!B625&gt;0,'Kunden Eingang'!B625,"")</f>
        <v>10655</v>
      </c>
      <c r="C625" s="76" t="str">
        <f>IF('Kunden Eingang'!B625&gt;0,VLOOKUP('Kunden Eingang'!A625,Kunden!$H$1:$I$5,2,FALSE),"")</f>
        <v>DE</v>
      </c>
      <c r="D625" s="76" t="str">
        <f>IF('Kunden Eingang'!B625&gt;0,VLOOKUP(C625,ID!$L$1:$M$5,2,FALSE),"")</f>
        <v>Glas-Etikette</v>
      </c>
    </row>
    <row r="626" spans="1:4" x14ac:dyDescent="0.25">
      <c r="A626" s="76" t="str">
        <f>IF('Kunden Eingang'!B626&gt;0,'Kunden Eingang'!C626,"")</f>
        <v>Norma Reiden AG</v>
      </c>
      <c r="B626" s="76">
        <f>IF('Kunden Eingang'!B626&gt;0,'Kunden Eingang'!B626,"")</f>
        <v>10656</v>
      </c>
      <c r="C626" s="76" t="str">
        <f>IF('Kunden Eingang'!B626&gt;0,VLOOKUP('Kunden Eingang'!A626,Kunden!$H$1:$I$5,2,FALSE),"")</f>
        <v>DE</v>
      </c>
      <c r="D626" s="76" t="str">
        <f>IF('Kunden Eingang'!B626&gt;0,VLOOKUP(C626,ID!$L$1:$M$5,2,FALSE),"")</f>
        <v>Glas-Etikette</v>
      </c>
    </row>
    <row r="627" spans="1:4" x14ac:dyDescent="0.25">
      <c r="A627" s="76" t="str">
        <f>IF('Kunden Eingang'!B627&gt;0,'Kunden Eingang'!C627,"")</f>
        <v>Huber Kontech AG</v>
      </c>
      <c r="B627" s="76">
        <f>IF('Kunden Eingang'!B627&gt;0,'Kunden Eingang'!B627,"")</f>
        <v>10657</v>
      </c>
      <c r="C627" s="76" t="str">
        <f>IF('Kunden Eingang'!B627&gt;0,VLOOKUP('Kunden Eingang'!A627,Kunden!$H$1:$I$5,2,FALSE),"")</f>
        <v>DE</v>
      </c>
      <c r="D627" s="76" t="str">
        <f>IF('Kunden Eingang'!B627&gt;0,VLOOKUP(C627,ID!$L$1:$M$5,2,FALSE),"")</f>
        <v>Glas-Etikette</v>
      </c>
    </row>
    <row r="628" spans="1:4" x14ac:dyDescent="0.25">
      <c r="A628" s="76" t="str">
        <f>IF('Kunden Eingang'!B628&gt;0,'Kunden Eingang'!C628,"")</f>
        <v>Wieland Ernst AG</v>
      </c>
      <c r="B628" s="76">
        <f>IF('Kunden Eingang'!B628&gt;0,'Kunden Eingang'!B628,"")</f>
        <v>10658</v>
      </c>
      <c r="C628" s="76" t="str">
        <f>IF('Kunden Eingang'!B628&gt;0,VLOOKUP('Kunden Eingang'!A628,Kunden!$H$1:$I$5,2,FALSE),"")</f>
        <v>DE</v>
      </c>
      <c r="D628" s="76" t="str">
        <f>IF('Kunden Eingang'!B628&gt;0,VLOOKUP(C628,ID!$L$1:$M$5,2,FALSE),"")</f>
        <v>Glas-Etikette</v>
      </c>
    </row>
    <row r="629" spans="1:4" x14ac:dyDescent="0.25">
      <c r="A629" s="76" t="str">
        <f>IF('Kunden Eingang'!B629&gt;0,'Kunden Eingang'!C629,"")</f>
        <v>Rothenbühler AG</v>
      </c>
      <c r="B629" s="76">
        <f>IF('Kunden Eingang'!B629&gt;0,'Kunden Eingang'!B629,"")</f>
        <v>10659</v>
      </c>
      <c r="C629" s="76" t="str">
        <f>IF('Kunden Eingang'!B629&gt;0,VLOOKUP('Kunden Eingang'!A629,Kunden!$H$1:$I$5,2,FALSE),"")</f>
        <v>DE</v>
      </c>
      <c r="D629" s="76" t="str">
        <f>IF('Kunden Eingang'!B629&gt;0,VLOOKUP(C629,ID!$L$1:$M$5,2,FALSE),"")</f>
        <v>Glas-Etikette</v>
      </c>
    </row>
    <row r="630" spans="1:4" x14ac:dyDescent="0.25">
      <c r="A630" s="76" t="str">
        <f>IF('Kunden Eingang'!B630&gt;0,'Kunden Eingang'!C630,"")</f>
        <v>MetApp AG</v>
      </c>
      <c r="B630" s="76">
        <f>IF('Kunden Eingang'!B630&gt;0,'Kunden Eingang'!B630,"")</f>
        <v>10660</v>
      </c>
      <c r="C630" s="76" t="str">
        <f>IF('Kunden Eingang'!B630&gt;0,VLOOKUP('Kunden Eingang'!A630,Kunden!$H$1:$I$5,2,FALSE),"")</f>
        <v>DE</v>
      </c>
      <c r="D630" s="76" t="str">
        <f>IF('Kunden Eingang'!B630&gt;0,VLOOKUP(C630,ID!$L$1:$M$5,2,FALSE),"")</f>
        <v>Glas-Etikette</v>
      </c>
    </row>
    <row r="631" spans="1:4" x14ac:dyDescent="0.25">
      <c r="A631" s="76" t="str">
        <f>IF('Kunden Eingang'!B631&gt;0,'Kunden Eingang'!C631,"")</f>
        <v>Hildbrand Constructions métalliques Sàrl</v>
      </c>
      <c r="B631" s="76">
        <f>IF('Kunden Eingang'!B631&gt;0,'Kunden Eingang'!B631,"")</f>
        <v>10661</v>
      </c>
      <c r="C631" s="76" t="str">
        <f>IF('Kunden Eingang'!B631&gt;0,VLOOKUP('Kunden Eingang'!A631,Kunden!$H$1:$I$5,2,FALSE),"")</f>
        <v>FR</v>
      </c>
      <c r="D631" s="76" t="str">
        <f>IF('Kunden Eingang'!B631&gt;0,VLOOKUP(C631,ID!$L$1:$M$5,2,FALSE),"")</f>
        <v>Glas-Etikette FR</v>
      </c>
    </row>
    <row r="632" spans="1:4" x14ac:dyDescent="0.25">
      <c r="A632" s="76" t="str">
        <f>IF('Kunden Eingang'!B632&gt;0,'Kunden Eingang'!C632,"")</f>
        <v>SeCasa SA</v>
      </c>
      <c r="B632" s="76">
        <f>IF('Kunden Eingang'!B632&gt;0,'Kunden Eingang'!B632,"")</f>
        <v>10662</v>
      </c>
      <c r="C632" s="76" t="str">
        <f>IF('Kunden Eingang'!B632&gt;0,VLOOKUP('Kunden Eingang'!A632,Kunden!$H$1:$I$5,2,FALSE),"")</f>
        <v>FR</v>
      </c>
      <c r="D632" s="76" t="str">
        <f>IF('Kunden Eingang'!B632&gt;0,VLOOKUP(C632,ID!$L$1:$M$5,2,FALSE),"")</f>
        <v>Glas-Etikette FR</v>
      </c>
    </row>
    <row r="633" spans="1:4" x14ac:dyDescent="0.25">
      <c r="A633" s="76" t="str">
        <f>IF('Kunden Eingang'!B633&gt;0,'Kunden Eingang'!C633,"")</f>
        <v>Schreinerei Schmid AG</v>
      </c>
      <c r="B633" s="76">
        <f>IF('Kunden Eingang'!B633&gt;0,'Kunden Eingang'!B633,"")</f>
        <v>10663</v>
      </c>
      <c r="C633" s="76" t="str">
        <f>IF('Kunden Eingang'!B633&gt;0,VLOOKUP('Kunden Eingang'!A633,Kunden!$H$1:$I$5,2,FALSE),"")</f>
        <v>DE</v>
      </c>
      <c r="D633" s="76" t="str">
        <f>IF('Kunden Eingang'!B633&gt;0,VLOOKUP(C633,ID!$L$1:$M$5,2,FALSE),"")</f>
        <v>Glas-Etikette</v>
      </c>
    </row>
    <row r="634" spans="1:4" x14ac:dyDescent="0.25">
      <c r="A634" s="76" t="str">
        <f>IF('Kunden Eingang'!B634&gt;0,'Kunden Eingang'!C634,"")</f>
        <v>AD serrurerie SA</v>
      </c>
      <c r="B634" s="76">
        <f>IF('Kunden Eingang'!B634&gt;0,'Kunden Eingang'!B634,"")</f>
        <v>10664</v>
      </c>
      <c r="C634" s="76" t="str">
        <f>IF('Kunden Eingang'!B634&gt;0,VLOOKUP('Kunden Eingang'!A634,Kunden!$H$1:$I$5,2,FALSE),"")</f>
        <v>FR</v>
      </c>
      <c r="D634" s="76" t="str">
        <f>IF('Kunden Eingang'!B634&gt;0,VLOOKUP(C634,ID!$L$1:$M$5,2,FALSE),"")</f>
        <v>Glas-Etikette FR</v>
      </c>
    </row>
    <row r="635" spans="1:4" x14ac:dyDescent="0.25">
      <c r="A635" s="76" t="str">
        <f>IF('Kunden Eingang'!B635&gt;0,'Kunden Eingang'!C635,"")</f>
        <v>Hunziker Schreinerei AG</v>
      </c>
      <c r="B635" s="76">
        <f>IF('Kunden Eingang'!B635&gt;0,'Kunden Eingang'!B635,"")</f>
        <v>10665</v>
      </c>
      <c r="C635" s="76" t="str">
        <f>IF('Kunden Eingang'!B635&gt;0,VLOOKUP('Kunden Eingang'!A635,Kunden!$H$1:$I$5,2,FALSE),"")</f>
        <v>DE</v>
      </c>
      <c r="D635" s="76" t="str">
        <f>IF('Kunden Eingang'!B635&gt;0,VLOOKUP(C635,ID!$L$1:$M$5,2,FALSE),"")</f>
        <v>Glas-Etikette</v>
      </c>
    </row>
    <row r="636" spans="1:4" x14ac:dyDescent="0.25">
      <c r="A636" s="76" t="str">
        <f>IF('Kunden Eingang'!B636&gt;0,'Kunden Eingang'!C636,"")</f>
        <v>Fischer Metallbau AG</v>
      </c>
      <c r="B636" s="76">
        <f>IF('Kunden Eingang'!B636&gt;0,'Kunden Eingang'!B636,"")</f>
        <v>10666</v>
      </c>
      <c r="C636" s="76" t="str">
        <f>IF('Kunden Eingang'!B636&gt;0,VLOOKUP('Kunden Eingang'!A636,Kunden!$H$1:$I$5,2,FALSE),"")</f>
        <v>DE</v>
      </c>
      <c r="D636" s="76" t="str">
        <f>IF('Kunden Eingang'!B636&gt;0,VLOOKUP(C636,ID!$L$1:$M$5,2,FALSE),"")</f>
        <v>Glas-Etikette</v>
      </c>
    </row>
    <row r="637" spans="1:4" x14ac:dyDescent="0.25">
      <c r="A637" s="76" t="str">
        <f>IF('Kunden Eingang'!B637&gt;0,'Kunden Eingang'!C637,"")</f>
        <v>Wehrli Metallbau AG</v>
      </c>
      <c r="B637" s="76">
        <f>IF('Kunden Eingang'!B637&gt;0,'Kunden Eingang'!B637,"")</f>
        <v>10667</v>
      </c>
      <c r="C637" s="76" t="str">
        <f>IF('Kunden Eingang'!B637&gt;0,VLOOKUP('Kunden Eingang'!A637,Kunden!$H$1:$I$5,2,FALSE),"")</f>
        <v>DE</v>
      </c>
      <c r="D637" s="76" t="str">
        <f>IF('Kunden Eingang'!B637&gt;0,VLOOKUP(C637,ID!$L$1:$M$5,2,FALSE),"")</f>
        <v>Glas-Etikette</v>
      </c>
    </row>
    <row r="638" spans="1:4" x14ac:dyDescent="0.25">
      <c r="A638" s="76" t="str">
        <f>IF('Kunden Eingang'!B638&gt;0,'Kunden Eingang'!C638,"")</f>
        <v>MDesign Metal SA</v>
      </c>
      <c r="B638" s="76">
        <f>IF('Kunden Eingang'!B638&gt;0,'Kunden Eingang'!B638,"")</f>
        <v>10668</v>
      </c>
      <c r="C638" s="76" t="str">
        <f>IF('Kunden Eingang'!B638&gt;0,VLOOKUP('Kunden Eingang'!A638,Kunden!$H$1:$I$5,2,FALSE),"")</f>
        <v>FR</v>
      </c>
      <c r="D638" s="76" t="str">
        <f>IF('Kunden Eingang'!B638&gt;0,VLOOKUP(C638,ID!$L$1:$M$5,2,FALSE),"")</f>
        <v>Glas-Etikette FR</v>
      </c>
    </row>
    <row r="639" spans="1:4" x14ac:dyDescent="0.25">
      <c r="A639" s="76" t="str">
        <f>IF('Kunden Eingang'!B639&gt;0,'Kunden Eingang'!C639,"")</f>
        <v>Junod Jean-Marc</v>
      </c>
      <c r="B639" s="76">
        <f>IF('Kunden Eingang'!B639&gt;0,'Kunden Eingang'!B639,"")</f>
        <v>10669</v>
      </c>
      <c r="C639" s="76" t="str">
        <f>IF('Kunden Eingang'!B639&gt;0,VLOOKUP('Kunden Eingang'!A639,Kunden!$H$1:$I$5,2,FALSE),"")</f>
        <v>FR</v>
      </c>
      <c r="D639" s="76" t="str">
        <f>IF('Kunden Eingang'!B639&gt;0,VLOOKUP(C639,ID!$L$1:$M$5,2,FALSE),"")</f>
        <v>Glas-Etikette FR</v>
      </c>
    </row>
    <row r="640" spans="1:4" x14ac:dyDescent="0.25">
      <c r="A640" s="76" t="str">
        <f>IF('Kunden Eingang'!B640&gt;0,'Kunden Eingang'!C640,"")</f>
        <v>Roth Schreinerei AG</v>
      </c>
      <c r="B640" s="76">
        <f>IF('Kunden Eingang'!B640&gt;0,'Kunden Eingang'!B640,"")</f>
        <v>10670</v>
      </c>
      <c r="C640" s="76" t="str">
        <f>IF('Kunden Eingang'!B640&gt;0,VLOOKUP('Kunden Eingang'!A640,Kunden!$H$1:$I$5,2,FALSE),"")</f>
        <v>DE</v>
      </c>
      <c r="D640" s="76" t="str">
        <f>IF('Kunden Eingang'!B640&gt;0,VLOOKUP(C640,ID!$L$1:$M$5,2,FALSE),"")</f>
        <v>Glas-Etikette</v>
      </c>
    </row>
    <row r="641" spans="1:4" x14ac:dyDescent="0.25">
      <c r="A641" s="76" t="str">
        <f>IF('Kunden Eingang'!B641&gt;0,'Kunden Eingang'!C641,"")</f>
        <v>Rodriguez Juan Menuiserie</v>
      </c>
      <c r="B641" s="76">
        <f>IF('Kunden Eingang'!B641&gt;0,'Kunden Eingang'!B641,"")</f>
        <v>10671</v>
      </c>
      <c r="C641" s="76" t="str">
        <f>IF('Kunden Eingang'!B641&gt;0,VLOOKUP('Kunden Eingang'!A641,Kunden!$H$1:$I$5,2,FALSE),"")</f>
        <v>FR</v>
      </c>
      <c r="D641" s="76" t="str">
        <f>IF('Kunden Eingang'!B641&gt;0,VLOOKUP(C641,ID!$L$1:$M$5,2,FALSE),"")</f>
        <v>Glas-Etikette FR</v>
      </c>
    </row>
    <row r="642" spans="1:4" x14ac:dyDescent="0.25">
      <c r="A642" s="76" t="str">
        <f>IF('Kunden Eingang'!B642&gt;0,'Kunden Eingang'!C642,"")</f>
        <v>Hunkeler + Hediger Metallbau AG</v>
      </c>
      <c r="B642" s="76">
        <f>IF('Kunden Eingang'!B642&gt;0,'Kunden Eingang'!B642,"")</f>
        <v>10672</v>
      </c>
      <c r="C642" s="76" t="str">
        <f>IF('Kunden Eingang'!B642&gt;0,VLOOKUP('Kunden Eingang'!A642,Kunden!$H$1:$I$5,2,FALSE),"")</f>
        <v>DE</v>
      </c>
      <c r="D642" s="76" t="str">
        <f>IF('Kunden Eingang'!B642&gt;0,VLOOKUP(C642,ID!$L$1:$M$5,2,FALSE),"")</f>
        <v>Glas-Etikette</v>
      </c>
    </row>
    <row r="643" spans="1:4" x14ac:dyDescent="0.25">
      <c r="A643" s="76" t="str">
        <f>IF('Kunden Eingang'!B643&gt;0,'Kunden Eingang'!C643,"")</f>
        <v>Dessaux &amp; Cie SA</v>
      </c>
      <c r="B643" s="76">
        <f>IF('Kunden Eingang'!B643&gt;0,'Kunden Eingang'!B643,"")</f>
        <v>10673</v>
      </c>
      <c r="C643" s="76" t="str">
        <f>IF('Kunden Eingang'!B643&gt;0,VLOOKUP('Kunden Eingang'!A643,Kunden!$H$1:$I$5,2,FALSE),"")</f>
        <v>FR</v>
      </c>
      <c r="D643" s="76" t="str">
        <f>IF('Kunden Eingang'!B643&gt;0,VLOOKUP(C643,ID!$L$1:$M$5,2,FALSE),"")</f>
        <v>Glas-Etikette FR</v>
      </c>
    </row>
    <row r="644" spans="1:4" x14ac:dyDescent="0.25">
      <c r="A644" s="76" t="str">
        <f>IF('Kunden Eingang'!B644&gt;0,'Kunden Eingang'!C644,"")</f>
        <v>Hürzeler Schreinerei</v>
      </c>
      <c r="B644" s="76">
        <f>IF('Kunden Eingang'!B644&gt;0,'Kunden Eingang'!B644,"")</f>
        <v>10674</v>
      </c>
      <c r="C644" s="76" t="str">
        <f>IF('Kunden Eingang'!B644&gt;0,VLOOKUP('Kunden Eingang'!A644,Kunden!$H$1:$I$5,2,FALSE),"")</f>
        <v>DE</v>
      </c>
      <c r="D644" s="76" t="str">
        <f>IF('Kunden Eingang'!B644&gt;0,VLOOKUP(C644,ID!$L$1:$M$5,2,FALSE),"")</f>
        <v>Glas-Etikette</v>
      </c>
    </row>
    <row r="645" spans="1:4" x14ac:dyDescent="0.25">
      <c r="A645" s="76" t="str">
        <f>IF('Kunden Eingang'!B645&gt;0,'Kunden Eingang'!C645,"")</f>
        <v>David Vitrerie Sàrl</v>
      </c>
      <c r="B645" s="76">
        <f>IF('Kunden Eingang'!B645&gt;0,'Kunden Eingang'!B645,"")</f>
        <v>10675</v>
      </c>
      <c r="C645" s="76" t="str">
        <f>IF('Kunden Eingang'!B645&gt;0,VLOOKUP('Kunden Eingang'!A645,Kunden!$H$1:$I$5,2,FALSE),"")</f>
        <v>FR</v>
      </c>
      <c r="D645" s="76" t="str">
        <f>IF('Kunden Eingang'!B645&gt;0,VLOOKUP(C645,ID!$L$1:$M$5,2,FALSE),"")</f>
        <v>Glas-Etikette FR</v>
      </c>
    </row>
    <row r="646" spans="1:4" x14ac:dyDescent="0.25">
      <c r="A646" s="76" t="str">
        <f>IF('Kunden Eingang'!B646&gt;0,'Kunden Eingang'!C646,"")</f>
        <v>Fischer Bauservice AG</v>
      </c>
      <c r="B646" s="76">
        <f>IF('Kunden Eingang'!B646&gt;0,'Kunden Eingang'!B646,"")</f>
        <v>10676</v>
      </c>
      <c r="C646" s="76" t="str">
        <f>IF('Kunden Eingang'!B646&gt;0,VLOOKUP('Kunden Eingang'!A646,Kunden!$H$1:$I$5,2,FALSE),"")</f>
        <v>DE</v>
      </c>
      <c r="D646" s="76" t="str">
        <f>IF('Kunden Eingang'!B646&gt;0,VLOOKUP(C646,ID!$L$1:$M$5,2,FALSE),"")</f>
        <v>Glas-Etikette</v>
      </c>
    </row>
    <row r="647" spans="1:4" x14ac:dyDescent="0.25">
      <c r="A647" s="76" t="str">
        <f>IF('Kunden Eingang'!B647&gt;0,'Kunden Eingang'!C647,"")</f>
        <v>Top Fenêtres et Volets SA</v>
      </c>
      <c r="B647" s="76">
        <f>IF('Kunden Eingang'!B647&gt;0,'Kunden Eingang'!B647,"")</f>
        <v>10677</v>
      </c>
      <c r="C647" s="76" t="str">
        <f>IF('Kunden Eingang'!B647&gt;0,VLOOKUP('Kunden Eingang'!A647,Kunden!$H$1:$I$5,2,FALSE),"")</f>
        <v>FR</v>
      </c>
      <c r="D647" s="76" t="str">
        <f>IF('Kunden Eingang'!B647&gt;0,VLOOKUP(C647,ID!$L$1:$M$5,2,FALSE),"")</f>
        <v>Glas-Etikette FR</v>
      </c>
    </row>
    <row r="648" spans="1:4" x14ac:dyDescent="0.25">
      <c r="A648" s="76" t="str">
        <f>IF('Kunden Eingang'!B648&gt;0,'Kunden Eingang'!C648,"")</f>
        <v>Schallenberg Holz &amp; Teipen Stein GmbH</v>
      </c>
      <c r="B648" s="76">
        <f>IF('Kunden Eingang'!B648&gt;0,'Kunden Eingang'!B648,"")</f>
        <v>10678</v>
      </c>
      <c r="C648" s="76" t="str">
        <f>IF('Kunden Eingang'!B648&gt;0,VLOOKUP('Kunden Eingang'!A648,Kunden!$H$1:$I$5,2,FALSE),"")</f>
        <v>DE</v>
      </c>
      <c r="D648" s="76" t="str">
        <f>IF('Kunden Eingang'!B648&gt;0,VLOOKUP(C648,ID!$L$1:$M$5,2,FALSE),"")</f>
        <v>Glas-Etikette</v>
      </c>
    </row>
    <row r="649" spans="1:4" x14ac:dyDescent="0.25">
      <c r="A649" s="76" t="str">
        <f>IF('Kunden Eingang'!B649&gt;0,'Kunden Eingang'!C649,"")</f>
        <v>Diethelm AG Metallbau</v>
      </c>
      <c r="B649" s="76">
        <f>IF('Kunden Eingang'!B649&gt;0,'Kunden Eingang'!B649,"")</f>
        <v>10679</v>
      </c>
      <c r="C649" s="76" t="str">
        <f>IF('Kunden Eingang'!B649&gt;0,VLOOKUP('Kunden Eingang'!A649,Kunden!$H$1:$I$5,2,FALSE),"")</f>
        <v>DE</v>
      </c>
      <c r="D649" s="76" t="str">
        <f>IF('Kunden Eingang'!B649&gt;0,VLOOKUP(C649,ID!$L$1:$M$5,2,FALSE),"")</f>
        <v>Glas-Etikette</v>
      </c>
    </row>
    <row r="650" spans="1:4" x14ac:dyDescent="0.25">
      <c r="A650" s="76" t="str">
        <f>IF('Kunden Eingang'!B650&gt;0,'Kunden Eingang'!C650,"")</f>
        <v>AVS vitrerie</v>
      </c>
      <c r="B650" s="76">
        <f>IF('Kunden Eingang'!B650&gt;0,'Kunden Eingang'!B650,"")</f>
        <v>10680</v>
      </c>
      <c r="C650" s="76" t="str">
        <f>IF('Kunden Eingang'!B650&gt;0,VLOOKUP('Kunden Eingang'!A650,Kunden!$H$1:$I$5,2,FALSE),"")</f>
        <v>FR</v>
      </c>
      <c r="D650" s="76" t="str">
        <f>IF('Kunden Eingang'!B650&gt;0,VLOOKUP(C650,ID!$L$1:$M$5,2,FALSE),"")</f>
        <v>Glas-Etikette FR</v>
      </c>
    </row>
    <row r="651" spans="1:4" x14ac:dyDescent="0.25">
      <c r="A651" s="76" t="str">
        <f>IF('Kunden Eingang'!B651&gt;0,'Kunden Eingang'!C651,"")</f>
        <v>Muttscheller Metallbau GmbH</v>
      </c>
      <c r="B651" s="76">
        <f>IF('Kunden Eingang'!B651&gt;0,'Kunden Eingang'!B651,"")</f>
        <v>10681</v>
      </c>
      <c r="C651" s="76" t="str">
        <f>IF('Kunden Eingang'!B651&gt;0,VLOOKUP('Kunden Eingang'!A651,Kunden!$H$1:$I$5,2,FALSE),"")</f>
        <v>DE</v>
      </c>
      <c r="D651" s="76" t="str">
        <f>IF('Kunden Eingang'!B651&gt;0,VLOOKUP(C651,ID!$L$1:$M$5,2,FALSE),"")</f>
        <v>Glas-Etikette</v>
      </c>
    </row>
    <row r="652" spans="1:4" x14ac:dyDescent="0.25">
      <c r="A652" s="76" t="str">
        <f>IF('Kunden Eingang'!B652&gt;0,'Kunden Eingang'!C652,"")</f>
        <v>Lanz Holzbau AG</v>
      </c>
      <c r="B652" s="76">
        <f>IF('Kunden Eingang'!B652&gt;0,'Kunden Eingang'!B652,"")</f>
        <v>10682</v>
      </c>
      <c r="C652" s="76" t="str">
        <f>IF('Kunden Eingang'!B652&gt;0,VLOOKUP('Kunden Eingang'!A652,Kunden!$H$1:$I$5,2,FALSE),"")</f>
        <v>DE</v>
      </c>
      <c r="D652" s="76" t="str">
        <f>IF('Kunden Eingang'!B652&gt;0,VLOOKUP(C652,ID!$L$1:$M$5,2,FALSE),"")</f>
        <v>Glas-Etikette</v>
      </c>
    </row>
    <row r="653" spans="1:4" x14ac:dyDescent="0.25">
      <c r="A653" s="76" t="str">
        <f>IF('Kunden Eingang'!B653&gt;0,'Kunden Eingang'!C653,"")</f>
        <v>Sägesser Fenster AG</v>
      </c>
      <c r="B653" s="76">
        <f>IF('Kunden Eingang'!B653&gt;0,'Kunden Eingang'!B653,"")</f>
        <v>10683</v>
      </c>
      <c r="C653" s="76" t="str">
        <f>IF('Kunden Eingang'!B653&gt;0,VLOOKUP('Kunden Eingang'!A653,Kunden!$H$1:$I$5,2,FALSE),"")</f>
        <v>DE</v>
      </c>
      <c r="D653" s="76" t="str">
        <f>IF('Kunden Eingang'!B653&gt;0,VLOOKUP(C653,ID!$L$1:$M$5,2,FALSE),"")</f>
        <v>Glas-Etikette</v>
      </c>
    </row>
    <row r="654" spans="1:4" x14ac:dyDescent="0.25">
      <c r="A654" s="76" t="str">
        <f>IF('Kunden Eingang'!B654&gt;0,'Kunden Eingang'!C654,"")</f>
        <v>Casemont AG</v>
      </c>
      <c r="B654" s="76">
        <f>IF('Kunden Eingang'!B654&gt;0,'Kunden Eingang'!B654,"")</f>
        <v>10684</v>
      </c>
      <c r="C654" s="76" t="str">
        <f>IF('Kunden Eingang'!B654&gt;0,VLOOKUP('Kunden Eingang'!A654,Kunden!$H$1:$I$5,2,FALSE),"")</f>
        <v>DE</v>
      </c>
      <c r="D654" s="76" t="str">
        <f>IF('Kunden Eingang'!B654&gt;0,VLOOKUP(C654,ID!$L$1:$M$5,2,FALSE),"")</f>
        <v>Glas-Etikette</v>
      </c>
    </row>
    <row r="655" spans="1:4" x14ac:dyDescent="0.25">
      <c r="A655" s="76" t="str">
        <f>IF('Kunden Eingang'!B655&gt;0,'Kunden Eingang'!C655,"")</f>
        <v>Holzbau Bucher AG</v>
      </c>
      <c r="B655" s="76">
        <f>IF('Kunden Eingang'!B655&gt;0,'Kunden Eingang'!B655,"")</f>
        <v>10685</v>
      </c>
      <c r="C655" s="76" t="str">
        <f>IF('Kunden Eingang'!B655&gt;0,VLOOKUP('Kunden Eingang'!A655,Kunden!$H$1:$I$5,2,FALSE),"")</f>
        <v>DE</v>
      </c>
      <c r="D655" s="76" t="str">
        <f>IF('Kunden Eingang'!B655&gt;0,VLOOKUP(C655,ID!$L$1:$M$5,2,FALSE),"")</f>
        <v>Glas-Etikette</v>
      </c>
    </row>
    <row r="656" spans="1:4" x14ac:dyDescent="0.25">
      <c r="A656" s="76" t="str">
        <f>IF('Kunden Eingang'!B656&gt;0,'Kunden Eingang'!C656,"")</f>
        <v>Leu Metallbau AG</v>
      </c>
      <c r="B656" s="76">
        <f>IF('Kunden Eingang'!B656&gt;0,'Kunden Eingang'!B656,"")</f>
        <v>10686</v>
      </c>
      <c r="C656" s="76" t="str">
        <f>IF('Kunden Eingang'!B656&gt;0,VLOOKUP('Kunden Eingang'!A656,Kunden!$H$1:$I$5,2,FALSE),"")</f>
        <v>DE</v>
      </c>
      <c r="D656" s="76" t="str">
        <f>IF('Kunden Eingang'!B656&gt;0,VLOOKUP(C656,ID!$L$1:$M$5,2,FALSE),"")</f>
        <v>Glas-Etikette</v>
      </c>
    </row>
    <row r="657" spans="1:4" x14ac:dyDescent="0.25">
      <c r="A657" s="76" t="str">
        <f>IF('Kunden Eingang'!B657&gt;0,'Kunden Eingang'!C657,"")</f>
        <v>Baldacci SA</v>
      </c>
      <c r="B657" s="76">
        <f>IF('Kunden Eingang'!B657&gt;0,'Kunden Eingang'!B657,"")</f>
        <v>10687</v>
      </c>
      <c r="C657" s="76" t="str">
        <f>IF('Kunden Eingang'!B657&gt;0,VLOOKUP('Kunden Eingang'!A657,Kunden!$H$1:$I$5,2,FALSE),"")</f>
        <v>FR</v>
      </c>
      <c r="D657" s="76" t="str">
        <f>IF('Kunden Eingang'!B657&gt;0,VLOOKUP(C657,ID!$L$1:$M$5,2,FALSE),"")</f>
        <v>Glas-Etikette FR</v>
      </c>
    </row>
    <row r="658" spans="1:4" x14ac:dyDescent="0.25">
      <c r="A658" s="76" t="str">
        <f>IF('Kunden Eingang'!B658&gt;0,'Kunden Eingang'!C658,"")</f>
        <v>Burgener SA</v>
      </c>
      <c r="B658" s="76">
        <f>IF('Kunden Eingang'!B658&gt;0,'Kunden Eingang'!B658,"")</f>
        <v>10688</v>
      </c>
      <c r="C658" s="76" t="str">
        <f>IF('Kunden Eingang'!B658&gt;0,VLOOKUP('Kunden Eingang'!A658,Kunden!$H$1:$I$5,2,FALSE),"")</f>
        <v>FR</v>
      </c>
      <c r="D658" s="76" t="str">
        <f>IF('Kunden Eingang'!B658&gt;0,VLOOKUP(C658,ID!$L$1:$M$5,2,FALSE),"")</f>
        <v>Glas-Etikette FR</v>
      </c>
    </row>
    <row r="659" spans="1:4" x14ac:dyDescent="0.25">
      <c r="A659" s="76" t="str">
        <f>IF('Kunden Eingang'!B659&gt;0,'Kunden Eingang'!C659,"")</f>
        <v>Ifanger Glas GmbH</v>
      </c>
      <c r="B659" s="76">
        <f>IF('Kunden Eingang'!B659&gt;0,'Kunden Eingang'!B659,"")</f>
        <v>10689</v>
      </c>
      <c r="C659" s="76" t="str">
        <f>IF('Kunden Eingang'!B659&gt;0,VLOOKUP('Kunden Eingang'!A659,Kunden!$H$1:$I$5,2,FALSE),"")</f>
        <v>DE</v>
      </c>
      <c r="D659" s="76" t="str">
        <f>IF('Kunden Eingang'!B659&gt;0,VLOOKUP(C659,ID!$L$1:$M$5,2,FALSE),"")</f>
        <v>Glas-Etikette</v>
      </c>
    </row>
    <row r="660" spans="1:4" x14ac:dyDescent="0.25">
      <c r="A660" s="76" t="str">
        <f>IF('Kunden Eingang'!B660&gt;0,'Kunden Eingang'!C660,"")</f>
        <v>Ramseier Holzbau AG</v>
      </c>
      <c r="B660" s="76">
        <f>IF('Kunden Eingang'!B660&gt;0,'Kunden Eingang'!B660,"")</f>
        <v>10690</v>
      </c>
      <c r="C660" s="76" t="str">
        <f>IF('Kunden Eingang'!B660&gt;0,VLOOKUP('Kunden Eingang'!A660,Kunden!$H$1:$I$5,2,FALSE),"")</f>
        <v>DE</v>
      </c>
      <c r="D660" s="76" t="str">
        <f>IF('Kunden Eingang'!B660&gt;0,VLOOKUP(C660,ID!$L$1:$M$5,2,FALSE),"")</f>
        <v>Glas-Etikette</v>
      </c>
    </row>
    <row r="661" spans="1:4" x14ac:dyDescent="0.25">
      <c r="A661" s="76" t="str">
        <f>IF('Kunden Eingang'!B661&gt;0,'Kunden Eingang'!C661,"")</f>
        <v>Helfenstein Metallbau AG</v>
      </c>
      <c r="B661" s="76">
        <f>IF('Kunden Eingang'!B661&gt;0,'Kunden Eingang'!B661,"")</f>
        <v>10691</v>
      </c>
      <c r="C661" s="76" t="str">
        <f>IF('Kunden Eingang'!B661&gt;0,VLOOKUP('Kunden Eingang'!A661,Kunden!$H$1:$I$5,2,FALSE),"")</f>
        <v>DE</v>
      </c>
      <c r="D661" s="76" t="str">
        <f>IF('Kunden Eingang'!B661&gt;0,VLOOKUP(C661,ID!$L$1:$M$5,2,FALSE),"")</f>
        <v>Glas-Etikette</v>
      </c>
    </row>
    <row r="662" spans="1:4" x14ac:dyDescent="0.25">
      <c r="A662" s="76" t="str">
        <f>IF('Kunden Eingang'!B662&gt;0,'Kunden Eingang'!C662,"")</f>
        <v>Voellmy AG</v>
      </c>
      <c r="B662" s="76">
        <f>IF('Kunden Eingang'!B662&gt;0,'Kunden Eingang'!B662,"")</f>
        <v>10692</v>
      </c>
      <c r="C662" s="76" t="str">
        <f>IF('Kunden Eingang'!B662&gt;0,VLOOKUP('Kunden Eingang'!A662,Kunden!$H$1:$I$5,2,FALSE),"")</f>
        <v>DE</v>
      </c>
      <c r="D662" s="76" t="str">
        <f>IF('Kunden Eingang'!B662&gt;0,VLOOKUP(C662,ID!$L$1:$M$5,2,FALSE),"")</f>
        <v>Glas-Etikette</v>
      </c>
    </row>
    <row r="663" spans="1:4" x14ac:dyDescent="0.25">
      <c r="A663" s="76" t="str">
        <f>IF('Kunden Eingang'!B663&gt;0,'Kunden Eingang'!C663,"")</f>
        <v>Gilgen Door Systems AG</v>
      </c>
      <c r="B663" s="76">
        <f>IF('Kunden Eingang'!B663&gt;0,'Kunden Eingang'!B663,"")</f>
        <v>10693</v>
      </c>
      <c r="C663" s="76" t="str">
        <f>IF('Kunden Eingang'!B663&gt;0,VLOOKUP('Kunden Eingang'!A663,Kunden!$H$1:$I$5,2,FALSE),"")</f>
        <v>DE</v>
      </c>
      <c r="D663" s="76" t="str">
        <f>IF('Kunden Eingang'!B663&gt;0,VLOOKUP(C663,ID!$L$1:$M$5,2,FALSE),"")</f>
        <v>Glas-Etikette</v>
      </c>
    </row>
    <row r="664" spans="1:4" x14ac:dyDescent="0.25">
      <c r="A664" s="76" t="str">
        <f>IF('Kunden Eingang'!B664&gt;0,'Kunden Eingang'!C664,"")</f>
        <v>Raymond Dorsaz Menuiserie</v>
      </c>
      <c r="B664" s="76">
        <f>IF('Kunden Eingang'!B664&gt;0,'Kunden Eingang'!B664,"")</f>
        <v>10694</v>
      </c>
      <c r="C664" s="76" t="str">
        <f>IF('Kunden Eingang'!B664&gt;0,VLOOKUP('Kunden Eingang'!A664,Kunden!$H$1:$I$5,2,FALSE),"")</f>
        <v>FR</v>
      </c>
      <c r="D664" s="76" t="str">
        <f>IF('Kunden Eingang'!B664&gt;0,VLOOKUP(C664,ID!$L$1:$M$5,2,FALSE),"")</f>
        <v>Glas-Etikette FR</v>
      </c>
    </row>
    <row r="665" spans="1:4" x14ac:dyDescent="0.25">
      <c r="A665" s="76" t="str">
        <f>IF('Kunden Eingang'!B665&gt;0,'Kunden Eingang'!C665,"")</f>
        <v>von Allmen Innenausbau AG</v>
      </c>
      <c r="B665" s="76">
        <f>IF('Kunden Eingang'!B665&gt;0,'Kunden Eingang'!B665,"")</f>
        <v>10695</v>
      </c>
      <c r="C665" s="76" t="str">
        <f>IF('Kunden Eingang'!B665&gt;0,VLOOKUP('Kunden Eingang'!A665,Kunden!$H$1:$I$5,2,FALSE),"")</f>
        <v>DE</v>
      </c>
      <c r="D665" s="76" t="str">
        <f>IF('Kunden Eingang'!B665&gt;0,VLOOKUP(C665,ID!$L$1:$M$5,2,FALSE),"")</f>
        <v>Glas-Etikette</v>
      </c>
    </row>
    <row r="666" spans="1:4" x14ac:dyDescent="0.25">
      <c r="A666" s="76" t="str">
        <f>IF('Kunden Eingang'!B666&gt;0,'Kunden Eingang'!C666,"")</f>
        <v>Glaserei Piccini GmbH</v>
      </c>
      <c r="B666" s="76">
        <f>IF('Kunden Eingang'!B666&gt;0,'Kunden Eingang'!B666,"")</f>
        <v>10696</v>
      </c>
      <c r="C666" s="76" t="str">
        <f>IF('Kunden Eingang'!B666&gt;0,VLOOKUP('Kunden Eingang'!A666,Kunden!$H$1:$I$5,2,FALSE),"")</f>
        <v>DE</v>
      </c>
      <c r="D666" s="76" t="str">
        <f>IF('Kunden Eingang'!B666&gt;0,VLOOKUP(C666,ID!$L$1:$M$5,2,FALSE),"")</f>
        <v>Glas-Etikette</v>
      </c>
    </row>
    <row r="667" spans="1:4" x14ac:dyDescent="0.25">
      <c r="A667" s="76" t="str">
        <f>IF('Kunden Eingang'!B667&gt;0,'Kunden Eingang'!C667,"")</f>
        <v>Deriaz SA</v>
      </c>
      <c r="B667" s="76">
        <f>IF('Kunden Eingang'!B667&gt;0,'Kunden Eingang'!B667,"")</f>
        <v>10697</v>
      </c>
      <c r="C667" s="76" t="str">
        <f>IF('Kunden Eingang'!B667&gt;0,VLOOKUP('Kunden Eingang'!A667,Kunden!$H$1:$I$5,2,FALSE),"")</f>
        <v>FR</v>
      </c>
      <c r="D667" s="76" t="str">
        <f>IF('Kunden Eingang'!B667&gt;0,VLOOKUP(C667,ID!$L$1:$M$5,2,FALSE),"")</f>
        <v>Glas-Etikette FR</v>
      </c>
    </row>
    <row r="668" spans="1:4" x14ac:dyDescent="0.25">
      <c r="A668" s="76" t="str">
        <f>IF('Kunden Eingang'!B668&gt;0,'Kunden Eingang'!C668,"")</f>
        <v>Pose serrurerie</v>
      </c>
      <c r="B668" s="76">
        <f>IF('Kunden Eingang'!B668&gt;0,'Kunden Eingang'!B668,"")</f>
        <v>10698</v>
      </c>
      <c r="C668" s="76" t="str">
        <f>IF('Kunden Eingang'!B668&gt;0,VLOOKUP('Kunden Eingang'!A668,Kunden!$H$1:$I$5,2,FALSE),"")</f>
        <v>FR</v>
      </c>
      <c r="D668" s="76" t="str">
        <f>IF('Kunden Eingang'!B668&gt;0,VLOOKUP(C668,ID!$L$1:$M$5,2,FALSE),"")</f>
        <v>Glas-Etikette FR</v>
      </c>
    </row>
    <row r="669" spans="1:4" x14ac:dyDescent="0.25">
      <c r="A669" s="76" t="str">
        <f>IF('Kunden Eingang'!B669&gt;0,'Kunden Eingang'!C669,"")</f>
        <v>Piller Linus</v>
      </c>
      <c r="B669" s="76">
        <f>IF('Kunden Eingang'!B669&gt;0,'Kunden Eingang'!B669,"")</f>
        <v>10699</v>
      </c>
      <c r="C669" s="76" t="str">
        <f>IF('Kunden Eingang'!B669&gt;0,VLOOKUP('Kunden Eingang'!A669,Kunden!$H$1:$I$5,2,FALSE),"")</f>
        <v>DE</v>
      </c>
      <c r="D669" s="76" t="str">
        <f>IF('Kunden Eingang'!B669&gt;0,VLOOKUP(C669,ID!$L$1:$M$5,2,FALSE),"")</f>
        <v>Glas-Etikette</v>
      </c>
    </row>
    <row r="670" spans="1:4" x14ac:dyDescent="0.25">
      <c r="A670" s="76" t="str">
        <f>IF('Kunden Eingang'!B670&gt;0,'Kunden Eingang'!C670,"")</f>
        <v>Studer&amp;Staub Metallbau GmbH</v>
      </c>
      <c r="B670" s="76">
        <f>IF('Kunden Eingang'!B670&gt;0,'Kunden Eingang'!B670,"")</f>
        <v>10700</v>
      </c>
      <c r="C670" s="76" t="str">
        <f>IF('Kunden Eingang'!B670&gt;0,VLOOKUP('Kunden Eingang'!A670,Kunden!$H$1:$I$5,2,FALSE),"")</f>
        <v>DE</v>
      </c>
      <c r="D670" s="76" t="str">
        <f>IF('Kunden Eingang'!B670&gt;0,VLOOKUP(C670,ID!$L$1:$M$5,2,FALSE),"")</f>
        <v>Glas-Etikette</v>
      </c>
    </row>
    <row r="671" spans="1:4" x14ac:dyDescent="0.25">
      <c r="A671" s="76" t="str">
        <f>IF('Kunden Eingang'!B671&gt;0,'Kunden Eingang'!C671,"")</f>
        <v>Clerc Métal Sàrl</v>
      </c>
      <c r="B671" s="76">
        <f>IF('Kunden Eingang'!B671&gt;0,'Kunden Eingang'!B671,"")</f>
        <v>10701</v>
      </c>
      <c r="C671" s="76" t="str">
        <f>IF('Kunden Eingang'!B671&gt;0,VLOOKUP('Kunden Eingang'!A671,Kunden!$H$1:$I$5,2,FALSE),"")</f>
        <v>FR</v>
      </c>
      <c r="D671" s="76" t="str">
        <f>IF('Kunden Eingang'!B671&gt;0,VLOOKUP(C671,ID!$L$1:$M$5,2,FALSE),"")</f>
        <v>Glas-Etikette FR</v>
      </c>
    </row>
    <row r="672" spans="1:4" x14ac:dyDescent="0.25">
      <c r="A672" s="76" t="str">
        <f>IF('Kunden Eingang'!B672&gt;0,'Kunden Eingang'!C672,"")</f>
        <v>Bühlmann K. GmbH</v>
      </c>
      <c r="B672" s="76">
        <f>IF('Kunden Eingang'!B672&gt;0,'Kunden Eingang'!B672,"")</f>
        <v>10702</v>
      </c>
      <c r="C672" s="76" t="str">
        <f>IF('Kunden Eingang'!B672&gt;0,VLOOKUP('Kunden Eingang'!A672,Kunden!$H$1:$I$5,2,FALSE),"")</f>
        <v>DE</v>
      </c>
      <c r="D672" s="76" t="str">
        <f>IF('Kunden Eingang'!B672&gt;0,VLOOKUP(C672,ID!$L$1:$M$5,2,FALSE),"")</f>
        <v>Glas-Etikette</v>
      </c>
    </row>
    <row r="673" spans="1:4" x14ac:dyDescent="0.25">
      <c r="A673" s="76" t="str">
        <f>IF('Kunden Eingang'!B673&gt;0,'Kunden Eingang'!C673,"")</f>
        <v>Walter Hess GmbH</v>
      </c>
      <c r="B673" s="76">
        <f>IF('Kunden Eingang'!B673&gt;0,'Kunden Eingang'!B673,"")</f>
        <v>10703</v>
      </c>
      <c r="C673" s="76" t="str">
        <f>IF('Kunden Eingang'!B673&gt;0,VLOOKUP('Kunden Eingang'!A673,Kunden!$H$1:$I$5,2,FALSE),"")</f>
        <v>DE</v>
      </c>
      <c r="D673" s="76" t="str">
        <f>IF('Kunden Eingang'!B673&gt;0,VLOOKUP(C673,ID!$L$1:$M$5,2,FALSE),"")</f>
        <v>Glas-Etikette</v>
      </c>
    </row>
    <row r="674" spans="1:4" x14ac:dyDescent="0.25">
      <c r="A674" s="76" t="str">
        <f>IF('Kunden Eingang'!B674&gt;0,'Kunden Eingang'!C674,"")</f>
        <v>Plug &amp; Play solution en verre</v>
      </c>
      <c r="B674" s="76">
        <f>IF('Kunden Eingang'!B674&gt;0,'Kunden Eingang'!B674,"")</f>
        <v>10704</v>
      </c>
      <c r="C674" s="76" t="str">
        <f>IF('Kunden Eingang'!B674&gt;0,VLOOKUP('Kunden Eingang'!A674,Kunden!$H$1:$I$5,2,FALSE),"")</f>
        <v>FR</v>
      </c>
      <c r="D674" s="76" t="str">
        <f>IF('Kunden Eingang'!B674&gt;0,VLOOKUP(C674,ID!$L$1:$M$5,2,FALSE),"")</f>
        <v>Glas-Etikette FR</v>
      </c>
    </row>
    <row r="675" spans="1:4" x14ac:dyDescent="0.25">
      <c r="A675" s="76" t="str">
        <f>IF('Kunden Eingang'!B675&gt;0,'Kunden Eingang'!C675,"")</f>
        <v>Pasqual Stefano SA</v>
      </c>
      <c r="B675" s="76">
        <f>IF('Kunden Eingang'!B675&gt;0,'Kunden Eingang'!B675,"")</f>
        <v>10705</v>
      </c>
      <c r="C675" s="76" t="str">
        <f>IF('Kunden Eingang'!B675&gt;0,VLOOKUP('Kunden Eingang'!A675,Kunden!$H$1:$I$5,2,FALSE),"")</f>
        <v>FR</v>
      </c>
      <c r="D675" s="76" t="str">
        <f>IF('Kunden Eingang'!B675&gt;0,VLOOKUP(C675,ID!$L$1:$M$5,2,FALSE),"")</f>
        <v>Glas-Etikette FR</v>
      </c>
    </row>
    <row r="676" spans="1:4" x14ac:dyDescent="0.25">
      <c r="A676" s="76" t="str">
        <f>IF('Kunden Eingang'!B676&gt;0,'Kunden Eingang'!C676,"")</f>
        <v>Alfer Constructions SA</v>
      </c>
      <c r="B676" s="76">
        <f>IF('Kunden Eingang'!B676&gt;0,'Kunden Eingang'!B676,"")</f>
        <v>10706</v>
      </c>
      <c r="C676" s="76" t="str">
        <f>IF('Kunden Eingang'!B676&gt;0,VLOOKUP('Kunden Eingang'!A676,Kunden!$H$1:$I$5,2,FALSE),"")</f>
        <v>FR</v>
      </c>
      <c r="D676" s="76" t="str">
        <f>IF('Kunden Eingang'!B676&gt;0,VLOOKUP(C676,ID!$L$1:$M$5,2,FALSE),"")</f>
        <v>Glas-Etikette FR</v>
      </c>
    </row>
    <row r="677" spans="1:4" x14ac:dyDescent="0.25">
      <c r="A677" s="76" t="str">
        <f>IF('Kunden Eingang'!B677&gt;0,'Kunden Eingang'!C677,"")</f>
        <v>Nobs GmbH</v>
      </c>
      <c r="B677" s="76">
        <f>IF('Kunden Eingang'!B677&gt;0,'Kunden Eingang'!B677,"")</f>
        <v>10707</v>
      </c>
      <c r="C677" s="76" t="str">
        <f>IF('Kunden Eingang'!B677&gt;0,VLOOKUP('Kunden Eingang'!A677,Kunden!$H$1:$I$5,2,FALSE),"")</f>
        <v>DE</v>
      </c>
      <c r="D677" s="76" t="str">
        <f>IF('Kunden Eingang'!B677&gt;0,VLOOKUP(C677,ID!$L$1:$M$5,2,FALSE),"")</f>
        <v>Glas-Etikette</v>
      </c>
    </row>
    <row r="678" spans="1:4" x14ac:dyDescent="0.25">
      <c r="A678" s="76" t="str">
        <f>IF('Kunden Eingang'!B678&gt;0,'Kunden Eingang'!C678,"")</f>
        <v>A. Lanz AG</v>
      </c>
      <c r="B678" s="76">
        <f>IF('Kunden Eingang'!B678&gt;0,'Kunden Eingang'!B678,"")</f>
        <v>10708</v>
      </c>
      <c r="C678" s="76" t="str">
        <f>IF('Kunden Eingang'!B678&gt;0,VLOOKUP('Kunden Eingang'!A678,Kunden!$H$1:$I$5,2,FALSE),"")</f>
        <v>DE</v>
      </c>
      <c r="D678" s="76" t="str">
        <f>IF('Kunden Eingang'!B678&gt;0,VLOOKUP(C678,ID!$L$1:$M$5,2,FALSE),"")</f>
        <v>Glas-Etikette</v>
      </c>
    </row>
    <row r="679" spans="1:4" x14ac:dyDescent="0.25">
      <c r="A679" s="76" t="str">
        <f>IF('Kunden Eingang'!B679&gt;0,'Kunden Eingang'!C679,"")</f>
        <v>SIGRIST Sàrl / Succ. S. Chuard</v>
      </c>
      <c r="B679" s="76">
        <f>IF('Kunden Eingang'!B679&gt;0,'Kunden Eingang'!B679,"")</f>
        <v>10709</v>
      </c>
      <c r="C679" s="76" t="str">
        <f>IF('Kunden Eingang'!B679&gt;0,VLOOKUP('Kunden Eingang'!A679,Kunden!$H$1:$I$5,2,FALSE),"")</f>
        <v>FR</v>
      </c>
      <c r="D679" s="76" t="str">
        <f>IF('Kunden Eingang'!B679&gt;0,VLOOKUP(C679,ID!$L$1:$M$5,2,FALSE),"")</f>
        <v>Glas-Etikette FR</v>
      </c>
    </row>
    <row r="680" spans="1:4" x14ac:dyDescent="0.25">
      <c r="A680" s="76" t="str">
        <f>IF('Kunden Eingang'!B680&gt;0,'Kunden Eingang'!C680,"")</f>
        <v>von Arx Metallbau AG</v>
      </c>
      <c r="B680" s="76">
        <f>IF('Kunden Eingang'!B680&gt;0,'Kunden Eingang'!B680,"")</f>
        <v>10710</v>
      </c>
      <c r="C680" s="76" t="str">
        <f>IF('Kunden Eingang'!B680&gt;0,VLOOKUP('Kunden Eingang'!A680,Kunden!$H$1:$I$5,2,FALSE),"")</f>
        <v>DE</v>
      </c>
      <c r="D680" s="76" t="str">
        <f>IF('Kunden Eingang'!B680&gt;0,VLOOKUP(C680,ID!$L$1:$M$5,2,FALSE),"")</f>
        <v>Glas-Etikette</v>
      </c>
    </row>
    <row r="681" spans="1:4" x14ac:dyDescent="0.25">
      <c r="A681" s="76" t="str">
        <f>IF('Kunden Eingang'!B681&gt;0,'Kunden Eingang'!C681,"")</f>
        <v>Wehrli Vitrerie</v>
      </c>
      <c r="B681" s="76">
        <f>IF('Kunden Eingang'!B681&gt;0,'Kunden Eingang'!B681,"")</f>
        <v>10711</v>
      </c>
      <c r="C681" s="76" t="str">
        <f>IF('Kunden Eingang'!B681&gt;0,VLOOKUP('Kunden Eingang'!A681,Kunden!$H$1:$I$5,2,FALSE),"")</f>
        <v>FR</v>
      </c>
      <c r="D681" s="76" t="str">
        <f>IF('Kunden Eingang'!B681&gt;0,VLOOKUP(C681,ID!$L$1:$M$5,2,FALSE),"")</f>
        <v>Glas-Etikette FR</v>
      </c>
    </row>
    <row r="682" spans="1:4" x14ac:dyDescent="0.25">
      <c r="A682" s="76" t="str">
        <f>IF('Kunden Eingang'!B682&gt;0,'Kunden Eingang'!C682,"")</f>
        <v>Albert Stoller AG</v>
      </c>
      <c r="B682" s="76">
        <f>IF('Kunden Eingang'!B682&gt;0,'Kunden Eingang'!B682,"")</f>
        <v>10712</v>
      </c>
      <c r="C682" s="76" t="str">
        <f>IF('Kunden Eingang'!B682&gt;0,VLOOKUP('Kunden Eingang'!A682,Kunden!$H$1:$I$5,2,FALSE),"")</f>
        <v>DE</v>
      </c>
      <c r="D682" s="76" t="str">
        <f>IF('Kunden Eingang'!B682&gt;0,VLOOKUP(C682,ID!$L$1:$M$5,2,FALSE),"")</f>
        <v>Glas-Etikette</v>
      </c>
    </row>
    <row r="683" spans="1:4" x14ac:dyDescent="0.25">
      <c r="A683" s="76" t="str">
        <f>IF('Kunden Eingang'!B683&gt;0,'Kunden Eingang'!C683,"")</f>
        <v>Vogel Design AG</v>
      </c>
      <c r="B683" s="76">
        <f>IF('Kunden Eingang'!B683&gt;0,'Kunden Eingang'!B683,"")</f>
        <v>10713</v>
      </c>
      <c r="C683" s="76" t="str">
        <f>IF('Kunden Eingang'!B683&gt;0,VLOOKUP('Kunden Eingang'!A683,Kunden!$H$1:$I$5,2,FALSE),"")</f>
        <v>DE</v>
      </c>
      <c r="D683" s="76" t="str">
        <f>IF('Kunden Eingang'!B683&gt;0,VLOOKUP(C683,ID!$L$1:$M$5,2,FALSE),"")</f>
        <v>Glas-Etikette</v>
      </c>
    </row>
    <row r="684" spans="1:4" x14ac:dyDescent="0.25">
      <c r="A684" s="76" t="str">
        <f>IF('Kunden Eingang'!B684&gt;0,'Kunden Eingang'!C684,"")</f>
        <v>CS Plan Sàrl</v>
      </c>
      <c r="B684" s="76">
        <f>IF('Kunden Eingang'!B684&gt;0,'Kunden Eingang'!B684,"")</f>
        <v>10714</v>
      </c>
      <c r="C684" s="76" t="str">
        <f>IF('Kunden Eingang'!B684&gt;0,VLOOKUP('Kunden Eingang'!A684,Kunden!$H$1:$I$5,2,FALSE),"")</f>
        <v>FR</v>
      </c>
      <c r="D684" s="76" t="str">
        <f>IF('Kunden Eingang'!B684&gt;0,VLOOKUP(C684,ID!$L$1:$M$5,2,FALSE),"")</f>
        <v>Glas-Etikette FR</v>
      </c>
    </row>
    <row r="685" spans="1:4" x14ac:dyDescent="0.25">
      <c r="A685" s="76" t="str">
        <f>IF('Kunden Eingang'!B685&gt;0,'Kunden Eingang'!C685,"")</f>
        <v>Erbeia Menuiserie Sàrl</v>
      </c>
      <c r="B685" s="76">
        <f>IF('Kunden Eingang'!B685&gt;0,'Kunden Eingang'!B685,"")</f>
        <v>10715</v>
      </c>
      <c r="C685" s="76" t="str">
        <f>IF('Kunden Eingang'!B685&gt;0,VLOOKUP('Kunden Eingang'!A685,Kunden!$H$1:$I$5,2,FALSE),"")</f>
        <v>FR</v>
      </c>
      <c r="D685" s="76" t="str">
        <f>IF('Kunden Eingang'!B685&gt;0,VLOOKUP(C685,ID!$L$1:$M$5,2,FALSE),"")</f>
        <v>Glas-Etikette FR</v>
      </c>
    </row>
    <row r="686" spans="1:4" x14ac:dyDescent="0.25">
      <c r="A686" s="76" t="str">
        <f>IF('Kunden Eingang'!B686&gt;0,'Kunden Eingang'!C686,"")</f>
        <v>Schnetzler Metallbau AG</v>
      </c>
      <c r="B686" s="76">
        <f>IF('Kunden Eingang'!B686&gt;0,'Kunden Eingang'!B686,"")</f>
        <v>10716</v>
      </c>
      <c r="C686" s="76" t="str">
        <f>IF('Kunden Eingang'!B686&gt;0,VLOOKUP('Kunden Eingang'!A686,Kunden!$H$1:$I$5,2,FALSE),"")</f>
        <v>DE</v>
      </c>
      <c r="D686" s="76" t="str">
        <f>IF('Kunden Eingang'!B686&gt;0,VLOOKUP(C686,ID!$L$1:$M$5,2,FALSE),"")</f>
        <v>Glas-Etikette</v>
      </c>
    </row>
    <row r="687" spans="1:4" x14ac:dyDescent="0.25">
      <c r="A687" s="76" t="str">
        <f>IF('Kunden Eingang'!B687&gt;0,'Kunden Eingang'!C687,"")</f>
        <v>Schreinerei Gebr. Frei AG</v>
      </c>
      <c r="B687" s="76">
        <f>IF('Kunden Eingang'!B687&gt;0,'Kunden Eingang'!B687,"")</f>
        <v>10717</v>
      </c>
      <c r="C687" s="76" t="str">
        <f>IF('Kunden Eingang'!B687&gt;0,VLOOKUP('Kunden Eingang'!A687,Kunden!$H$1:$I$5,2,FALSE),"")</f>
        <v>DE</v>
      </c>
      <c r="D687" s="76" t="str">
        <f>IF('Kunden Eingang'!B687&gt;0,VLOOKUP(C687,ID!$L$1:$M$5,2,FALSE),"")</f>
        <v>Glas-Etikette</v>
      </c>
    </row>
    <row r="688" spans="1:4" x14ac:dyDescent="0.25">
      <c r="A688" s="76" t="str">
        <f>IF('Kunden Eingang'!B688&gt;0,'Kunden Eingang'!C688,"")</f>
        <v>BATIVER SA</v>
      </c>
      <c r="B688" s="76">
        <f>IF('Kunden Eingang'!B688&gt;0,'Kunden Eingang'!B688,"")</f>
        <v>10718</v>
      </c>
      <c r="C688" s="76" t="str">
        <f>IF('Kunden Eingang'!B688&gt;0,VLOOKUP('Kunden Eingang'!A688,Kunden!$H$1:$I$5,2,FALSE),"")</f>
        <v>FR</v>
      </c>
      <c r="D688" s="76" t="str">
        <f>IF('Kunden Eingang'!B688&gt;0,VLOOKUP(C688,ID!$L$1:$M$5,2,FALSE),"")</f>
        <v>Glas-Etikette FR</v>
      </c>
    </row>
    <row r="689" spans="1:4" x14ac:dyDescent="0.25">
      <c r="A689" s="76" t="str">
        <f>IF('Kunden Eingang'!B689&gt;0,'Kunden Eingang'!C689,"")</f>
        <v>Wolfisberg Metallbau AG</v>
      </c>
      <c r="B689" s="76">
        <f>IF('Kunden Eingang'!B689&gt;0,'Kunden Eingang'!B689,"")</f>
        <v>10719</v>
      </c>
      <c r="C689" s="76" t="str">
        <f>IF('Kunden Eingang'!B689&gt;0,VLOOKUP('Kunden Eingang'!A689,Kunden!$H$1:$I$5,2,FALSE),"")</f>
        <v>DE</v>
      </c>
      <c r="D689" s="76" t="str">
        <f>IF('Kunden Eingang'!B689&gt;0,VLOOKUP(C689,ID!$L$1:$M$5,2,FALSE),"")</f>
        <v>Glas-Etikette</v>
      </c>
    </row>
    <row r="690" spans="1:4" x14ac:dyDescent="0.25">
      <c r="A690" s="76" t="str">
        <f>IF('Kunden Eingang'!B690&gt;0,'Kunden Eingang'!C690,"")</f>
        <v>Alpha Fenster AG</v>
      </c>
      <c r="B690" s="76">
        <f>IF('Kunden Eingang'!B690&gt;0,'Kunden Eingang'!B690,"")</f>
        <v>10720</v>
      </c>
      <c r="C690" s="76" t="str">
        <f>IF('Kunden Eingang'!B690&gt;0,VLOOKUP('Kunden Eingang'!A690,Kunden!$H$1:$I$5,2,FALSE),"")</f>
        <v>DE</v>
      </c>
      <c r="D690" s="76" t="str">
        <f>IF('Kunden Eingang'!B690&gt;0,VLOOKUP(C690,ID!$L$1:$M$5,2,FALSE),"")</f>
        <v>Glas-Etikette</v>
      </c>
    </row>
    <row r="691" spans="1:4" x14ac:dyDescent="0.25">
      <c r="A691" s="76" t="str">
        <f>IF('Kunden Eingang'!B691&gt;0,'Kunden Eingang'!C691,"")</f>
        <v>Concept Métal</v>
      </c>
      <c r="B691" s="76">
        <f>IF('Kunden Eingang'!B691&gt;0,'Kunden Eingang'!B691,"")</f>
        <v>10721</v>
      </c>
      <c r="C691" s="76" t="str">
        <f>IF('Kunden Eingang'!B691&gt;0,VLOOKUP('Kunden Eingang'!A691,Kunden!$H$1:$I$5,2,FALSE),"")</f>
        <v>FR</v>
      </c>
      <c r="D691" s="76" t="str">
        <f>IF('Kunden Eingang'!B691&gt;0,VLOOKUP(C691,ID!$L$1:$M$5,2,FALSE),"")</f>
        <v>Glas-Etikette FR</v>
      </c>
    </row>
    <row r="692" spans="1:4" x14ac:dyDescent="0.25">
      <c r="A692" s="76" t="str">
        <f>IF('Kunden Eingang'!B692&gt;0,'Kunden Eingang'!C692,"")</f>
        <v>Kienberger Fensterbau &amp; Schreinerei</v>
      </c>
      <c r="B692" s="76">
        <f>IF('Kunden Eingang'!B692&gt;0,'Kunden Eingang'!B692,"")</f>
        <v>10722</v>
      </c>
      <c r="C692" s="76" t="str">
        <f>IF('Kunden Eingang'!B692&gt;0,VLOOKUP('Kunden Eingang'!A692,Kunden!$H$1:$I$5,2,FALSE),"")</f>
        <v>DE</v>
      </c>
      <c r="D692" s="76" t="str">
        <f>IF('Kunden Eingang'!B692&gt;0,VLOOKUP(C692,ID!$L$1:$M$5,2,FALSE),"")</f>
        <v>Glas-Etikette</v>
      </c>
    </row>
    <row r="693" spans="1:4" x14ac:dyDescent="0.25">
      <c r="A693" s="76" t="str">
        <f>IF('Kunden Eingang'!B693&gt;0,'Kunden Eingang'!C693,"")</f>
        <v>Steiner Schreinerei GmbH</v>
      </c>
      <c r="B693" s="76">
        <f>IF('Kunden Eingang'!B693&gt;0,'Kunden Eingang'!B693,"")</f>
        <v>10723</v>
      </c>
      <c r="C693" s="76" t="str">
        <f>IF('Kunden Eingang'!B693&gt;0,VLOOKUP('Kunden Eingang'!A693,Kunden!$H$1:$I$5,2,FALSE),"")</f>
        <v>DE</v>
      </c>
      <c r="D693" s="76" t="str">
        <f>IF('Kunden Eingang'!B693&gt;0,VLOOKUP(C693,ID!$L$1:$M$5,2,FALSE),"")</f>
        <v>Glas-Etikette</v>
      </c>
    </row>
    <row r="694" spans="1:4" x14ac:dyDescent="0.25">
      <c r="A694" s="76" t="str">
        <f>IF('Kunden Eingang'!B694&gt;0,'Kunden Eingang'!C694,"")</f>
        <v>Diakonie Nidelbad</v>
      </c>
      <c r="B694" s="76">
        <f>IF('Kunden Eingang'!B694&gt;0,'Kunden Eingang'!B694,"")</f>
        <v>10724</v>
      </c>
      <c r="C694" s="76" t="str">
        <f>IF('Kunden Eingang'!B694&gt;0,VLOOKUP('Kunden Eingang'!A694,Kunden!$H$1:$I$5,2,FALSE),"")</f>
        <v>DE</v>
      </c>
      <c r="D694" s="76" t="str">
        <f>IF('Kunden Eingang'!B694&gt;0,VLOOKUP(C694,ID!$L$1:$M$5,2,FALSE),"")</f>
        <v>Glas-Etikette</v>
      </c>
    </row>
    <row r="695" spans="1:4" x14ac:dyDescent="0.25">
      <c r="A695" s="76" t="str">
        <f>IF('Kunden Eingang'!B695&gt;0,'Kunden Eingang'!C695,"")</f>
        <v>Stoffel Metallbautechnik AG</v>
      </c>
      <c r="B695" s="76">
        <f>IF('Kunden Eingang'!B695&gt;0,'Kunden Eingang'!B695,"")</f>
        <v>10725</v>
      </c>
      <c r="C695" s="76" t="str">
        <f>IF('Kunden Eingang'!B695&gt;0,VLOOKUP('Kunden Eingang'!A695,Kunden!$H$1:$I$5,2,FALSE),"")</f>
        <v>DE</v>
      </c>
      <c r="D695" s="76" t="str">
        <f>IF('Kunden Eingang'!B695&gt;0,VLOOKUP(C695,ID!$L$1:$M$5,2,FALSE),"")</f>
        <v>Glas-Etikette</v>
      </c>
    </row>
    <row r="696" spans="1:4" x14ac:dyDescent="0.25">
      <c r="A696" s="76" t="str">
        <f>IF('Kunden Eingang'!B696&gt;0,'Kunden Eingang'!C696,"")</f>
        <v>Gebr. Wüest AG</v>
      </c>
      <c r="B696" s="76">
        <f>IF('Kunden Eingang'!B696&gt;0,'Kunden Eingang'!B696,"")</f>
        <v>10726</v>
      </c>
      <c r="C696" s="76" t="str">
        <f>IF('Kunden Eingang'!B696&gt;0,VLOOKUP('Kunden Eingang'!A696,Kunden!$H$1:$I$5,2,FALSE),"")</f>
        <v>DE</v>
      </c>
      <c r="D696" s="76" t="str">
        <f>IF('Kunden Eingang'!B696&gt;0,VLOOKUP(C696,ID!$L$1:$M$5,2,FALSE),"")</f>
        <v>Glas-Etikette</v>
      </c>
    </row>
    <row r="697" spans="1:4" x14ac:dyDescent="0.25">
      <c r="A697" s="76" t="str">
        <f>IF('Kunden Eingang'!B697&gt;0,'Kunden Eingang'!C697,"")</f>
        <v>Rikli AG</v>
      </c>
      <c r="B697" s="76">
        <f>IF('Kunden Eingang'!B697&gt;0,'Kunden Eingang'!B697,"")</f>
        <v>10727</v>
      </c>
      <c r="C697" s="76" t="str">
        <f>IF('Kunden Eingang'!B697&gt;0,VLOOKUP('Kunden Eingang'!A697,Kunden!$H$1:$I$5,2,FALSE),"")</f>
        <v>DE</v>
      </c>
      <c r="D697" s="76" t="str">
        <f>IF('Kunden Eingang'!B697&gt;0,VLOOKUP(C697,ID!$L$1:$M$5,2,FALSE),"")</f>
        <v>Glas-Etikette</v>
      </c>
    </row>
    <row r="698" spans="1:4" x14ac:dyDescent="0.25">
      <c r="A698" s="76" t="str">
        <f>IF('Kunden Eingang'!B698&gt;0,'Kunden Eingang'!C698,"")</f>
        <v>GYR AG</v>
      </c>
      <c r="B698" s="76">
        <f>IF('Kunden Eingang'!B698&gt;0,'Kunden Eingang'!B698,"")</f>
        <v>10728</v>
      </c>
      <c r="C698" s="76" t="str">
        <f>IF('Kunden Eingang'!B698&gt;0,VLOOKUP('Kunden Eingang'!A698,Kunden!$H$1:$I$5,2,FALSE),"")</f>
        <v>DE</v>
      </c>
      <c r="D698" s="76" t="str">
        <f>IF('Kunden Eingang'!B698&gt;0,VLOOKUP(C698,ID!$L$1:$M$5,2,FALSE),"")</f>
        <v>Glas-Etikette</v>
      </c>
    </row>
    <row r="699" spans="1:4" x14ac:dyDescent="0.25">
      <c r="A699" s="76" t="str">
        <f>IF('Kunden Eingang'!B699&gt;0,'Kunden Eingang'!C699,"")</f>
        <v>Pires Paulo</v>
      </c>
      <c r="B699" s="76">
        <f>IF('Kunden Eingang'!B699&gt;0,'Kunden Eingang'!B699,"")</f>
        <v>10729</v>
      </c>
      <c r="C699" s="76" t="str">
        <f>IF('Kunden Eingang'!B699&gt;0,VLOOKUP('Kunden Eingang'!A699,Kunden!$H$1:$I$5,2,FALSE),"")</f>
        <v>FR</v>
      </c>
      <c r="D699" s="76" t="str">
        <f>IF('Kunden Eingang'!B699&gt;0,VLOOKUP(C699,ID!$L$1:$M$5,2,FALSE),"")</f>
        <v>Glas-Etikette FR</v>
      </c>
    </row>
    <row r="700" spans="1:4" x14ac:dyDescent="0.25">
      <c r="A700" s="76" t="str">
        <f>IF('Kunden Eingang'!B700&gt;0,'Kunden Eingang'!C700,"")</f>
        <v>PICH ARt Design Sàrl</v>
      </c>
      <c r="B700" s="76">
        <f>IF('Kunden Eingang'!B700&gt;0,'Kunden Eingang'!B700,"")</f>
        <v>10730</v>
      </c>
      <c r="C700" s="76" t="str">
        <f>IF('Kunden Eingang'!B700&gt;0,VLOOKUP('Kunden Eingang'!A700,Kunden!$H$1:$I$5,2,FALSE),"")</f>
        <v>FR</v>
      </c>
      <c r="D700" s="76" t="str">
        <f>IF('Kunden Eingang'!B700&gt;0,VLOOKUP(C700,ID!$L$1:$M$5,2,FALSE),"")</f>
        <v>Glas-Etikette FR</v>
      </c>
    </row>
    <row r="701" spans="1:4" x14ac:dyDescent="0.25">
      <c r="A701" s="76" t="str">
        <f>IF('Kunden Eingang'!B701&gt;0,'Kunden Eingang'!C701,"")</f>
        <v>Schüpbach Holzbau AG</v>
      </c>
      <c r="B701" s="76">
        <f>IF('Kunden Eingang'!B701&gt;0,'Kunden Eingang'!B701,"")</f>
        <v>10731</v>
      </c>
      <c r="C701" s="76" t="str">
        <f>IF('Kunden Eingang'!B701&gt;0,VLOOKUP('Kunden Eingang'!A701,Kunden!$H$1:$I$5,2,FALSE),"")</f>
        <v>DE</v>
      </c>
      <c r="D701" s="76" t="str">
        <f>IF('Kunden Eingang'!B701&gt;0,VLOOKUP(C701,ID!$L$1:$M$5,2,FALSE),"")</f>
        <v>Glas-Etikette</v>
      </c>
    </row>
    <row r="702" spans="1:4" x14ac:dyDescent="0.25">
      <c r="A702" s="76" t="str">
        <f>IF('Kunden Eingang'!B702&gt;0,'Kunden Eingang'!C702,"")</f>
        <v xml:space="preserve">Romang Serrurerie </v>
      </c>
      <c r="B702" s="76">
        <f>IF('Kunden Eingang'!B702&gt;0,'Kunden Eingang'!B702,"")</f>
        <v>10732</v>
      </c>
      <c r="C702" s="76" t="str">
        <f>IF('Kunden Eingang'!B702&gt;0,VLOOKUP('Kunden Eingang'!A702,Kunden!$H$1:$I$5,2,FALSE),"")</f>
        <v>FR</v>
      </c>
      <c r="D702" s="76" t="str">
        <f>IF('Kunden Eingang'!B702&gt;0,VLOOKUP(C702,ID!$L$1:$M$5,2,FALSE),"")</f>
        <v>Glas-Etikette FR</v>
      </c>
    </row>
    <row r="703" spans="1:4" x14ac:dyDescent="0.25">
      <c r="A703" s="76" t="str">
        <f>IF('Kunden Eingang'!B703&gt;0,'Kunden Eingang'!C703,"")</f>
        <v>Bolzli Holzbau AG</v>
      </c>
      <c r="B703" s="76">
        <f>IF('Kunden Eingang'!B703&gt;0,'Kunden Eingang'!B703,"")</f>
        <v>10733</v>
      </c>
      <c r="C703" s="76" t="str">
        <f>IF('Kunden Eingang'!B703&gt;0,VLOOKUP('Kunden Eingang'!A703,Kunden!$H$1:$I$5,2,FALSE),"")</f>
        <v>DE</v>
      </c>
      <c r="D703" s="76" t="str">
        <f>IF('Kunden Eingang'!B703&gt;0,VLOOKUP(C703,ID!$L$1:$M$5,2,FALSE),"")</f>
        <v>Glas-Etikette</v>
      </c>
    </row>
    <row r="704" spans="1:4" x14ac:dyDescent="0.25">
      <c r="A704" s="76" t="str">
        <f>IF('Kunden Eingang'!B704&gt;0,'Kunden Eingang'!C704,"")</f>
        <v>Cavin Schreinerei GmbH</v>
      </c>
      <c r="B704" s="76">
        <f>IF('Kunden Eingang'!B704&gt;0,'Kunden Eingang'!B704,"")</f>
        <v>10734</v>
      </c>
      <c r="C704" s="76" t="str">
        <f>IF('Kunden Eingang'!B704&gt;0,VLOOKUP('Kunden Eingang'!A704,Kunden!$H$1:$I$5,2,FALSE),"")</f>
        <v>DE</v>
      </c>
      <c r="D704" s="76" t="str">
        <f>IF('Kunden Eingang'!B704&gt;0,VLOOKUP(C704,ID!$L$1:$M$5,2,FALSE),"")</f>
        <v>Glas-Etikette</v>
      </c>
    </row>
    <row r="705" spans="1:4" x14ac:dyDescent="0.25">
      <c r="A705" s="76" t="str">
        <f>IF('Kunden Eingang'!B705&gt;0,'Kunden Eingang'!C705,"")</f>
        <v>Glasbau Schweiz</v>
      </c>
      <c r="B705" s="76">
        <f>IF('Kunden Eingang'!B705&gt;0,'Kunden Eingang'!B705,"")</f>
        <v>10735</v>
      </c>
      <c r="C705" s="76" t="str">
        <f>IF('Kunden Eingang'!B705&gt;0,VLOOKUP('Kunden Eingang'!A705,Kunden!$H$1:$I$5,2,FALSE),"")</f>
        <v>DE</v>
      </c>
      <c r="D705" s="76" t="str">
        <f>IF('Kunden Eingang'!B705&gt;0,VLOOKUP(C705,ID!$L$1:$M$5,2,FALSE),"")</f>
        <v>Glas-Etikette</v>
      </c>
    </row>
    <row r="706" spans="1:4" x14ac:dyDescent="0.25">
      <c r="A706" s="76" t="str">
        <f>IF('Kunden Eingang'!B706&gt;0,'Kunden Eingang'!C706,"")</f>
        <v>CTM Constructions Métalliques</v>
      </c>
      <c r="B706" s="76">
        <f>IF('Kunden Eingang'!B706&gt;0,'Kunden Eingang'!B706,"")</f>
        <v>10736</v>
      </c>
      <c r="C706" s="76" t="str">
        <f>IF('Kunden Eingang'!B706&gt;0,VLOOKUP('Kunden Eingang'!A706,Kunden!$H$1:$I$5,2,FALSE),"")</f>
        <v>FR</v>
      </c>
      <c r="D706" s="76" t="str">
        <f>IF('Kunden Eingang'!B706&gt;0,VLOOKUP(C706,ID!$L$1:$M$5,2,FALSE),"")</f>
        <v>Glas-Etikette FR</v>
      </c>
    </row>
    <row r="707" spans="1:4" x14ac:dyDescent="0.25">
      <c r="A707" s="76" t="str">
        <f>IF('Kunden Eingang'!B707&gt;0,'Kunden Eingang'!C707,"")</f>
        <v>ROCCIA CONSTRUCTIONS MÉTALLIQUES</v>
      </c>
      <c r="B707" s="76">
        <f>IF('Kunden Eingang'!B707&gt;0,'Kunden Eingang'!B707,"")</f>
        <v>10737</v>
      </c>
      <c r="C707" s="76" t="str">
        <f>IF('Kunden Eingang'!B707&gt;0,VLOOKUP('Kunden Eingang'!A707,Kunden!$H$1:$I$5,2,FALSE),"")</f>
        <v>FR</v>
      </c>
      <c r="D707" s="76" t="str">
        <f>IF('Kunden Eingang'!B707&gt;0,VLOOKUP(C707,ID!$L$1:$M$5,2,FALSE),"")</f>
        <v>Glas-Etikette FR</v>
      </c>
    </row>
    <row r="708" spans="1:4" x14ac:dyDescent="0.25">
      <c r="A708" s="76" t="str">
        <f>IF('Kunden Eingang'!B708&gt;0,'Kunden Eingang'!C708,"")</f>
        <v>Gindraux Fenêtres SA</v>
      </c>
      <c r="B708" s="76">
        <f>IF('Kunden Eingang'!B708&gt;0,'Kunden Eingang'!B708,"")</f>
        <v>10738</v>
      </c>
      <c r="C708" s="76" t="str">
        <f>IF('Kunden Eingang'!B708&gt;0,VLOOKUP('Kunden Eingang'!A708,Kunden!$H$1:$I$5,2,FALSE),"")</f>
        <v>FR</v>
      </c>
      <c r="D708" s="76" t="str">
        <f>IF('Kunden Eingang'!B708&gt;0,VLOOKUP(C708,ID!$L$1:$M$5,2,FALSE),"")</f>
        <v>Glas-Etikette FR</v>
      </c>
    </row>
    <row r="709" spans="1:4" x14ac:dyDescent="0.25">
      <c r="A709" s="76" t="str">
        <f>IF('Kunden Eingang'!B709&gt;0,'Kunden Eingang'!C709,"")</f>
        <v>Schreinerei Iseli AG</v>
      </c>
      <c r="B709" s="76">
        <f>IF('Kunden Eingang'!B709&gt;0,'Kunden Eingang'!B709,"")</f>
        <v>10739</v>
      </c>
      <c r="C709" s="76" t="str">
        <f>IF('Kunden Eingang'!B709&gt;0,VLOOKUP('Kunden Eingang'!A709,Kunden!$H$1:$I$5,2,FALSE),"")</f>
        <v>DE</v>
      </c>
      <c r="D709" s="76" t="str">
        <f>IF('Kunden Eingang'!B709&gt;0,VLOOKUP(C709,ID!$L$1:$M$5,2,FALSE),"")</f>
        <v>Glas-Etikette</v>
      </c>
    </row>
    <row r="710" spans="1:4" x14ac:dyDescent="0.25">
      <c r="A710" s="76" t="str">
        <f>IF('Kunden Eingang'!B710&gt;0,'Kunden Eingang'!C710,"")</f>
        <v>Lauper Metallbau AG</v>
      </c>
      <c r="B710" s="76">
        <f>IF('Kunden Eingang'!B710&gt;0,'Kunden Eingang'!B710,"")</f>
        <v>10740</v>
      </c>
      <c r="C710" s="76" t="str">
        <f>IF('Kunden Eingang'!B710&gt;0,VLOOKUP('Kunden Eingang'!A710,Kunden!$H$1:$I$5,2,FALSE),"")</f>
        <v>DE</v>
      </c>
      <c r="D710" s="76" t="str">
        <f>IF('Kunden Eingang'!B710&gt;0,VLOOKUP(C710,ID!$L$1:$M$5,2,FALSE),"")</f>
        <v>Glas-Etikette</v>
      </c>
    </row>
    <row r="711" spans="1:4" x14ac:dyDescent="0.25">
      <c r="A711" s="76" t="str">
        <f>IF('Kunden Eingang'!B711&gt;0,'Kunden Eingang'!C711,"")</f>
        <v>SDAS SA</v>
      </c>
      <c r="B711" s="76">
        <f>IF('Kunden Eingang'!B711&gt;0,'Kunden Eingang'!B711,"")</f>
        <v>10741</v>
      </c>
      <c r="C711" s="76" t="str">
        <f>IF('Kunden Eingang'!B711&gt;0,VLOOKUP('Kunden Eingang'!A711,Kunden!$H$1:$I$5,2,FALSE),"")</f>
        <v>FR</v>
      </c>
      <c r="D711" s="76" t="str">
        <f>IF('Kunden Eingang'!B711&gt;0,VLOOKUP(C711,ID!$L$1:$M$5,2,FALSE),"")</f>
        <v>Glas-Etikette FR</v>
      </c>
    </row>
    <row r="712" spans="1:4" x14ac:dyDescent="0.25">
      <c r="A712" s="76" t="str">
        <f>IF('Kunden Eingang'!B712&gt;0,'Kunden Eingang'!C712,"")</f>
        <v>Dettli + Sahli AG</v>
      </c>
      <c r="B712" s="76">
        <f>IF('Kunden Eingang'!B712&gt;0,'Kunden Eingang'!B712,"")</f>
        <v>10742</v>
      </c>
      <c r="C712" s="76" t="str">
        <f>IF('Kunden Eingang'!B712&gt;0,VLOOKUP('Kunden Eingang'!A712,Kunden!$H$1:$I$5,2,FALSE),"")</f>
        <v>DE</v>
      </c>
      <c r="D712" s="76" t="str">
        <f>IF('Kunden Eingang'!B712&gt;0,VLOOKUP(C712,ID!$L$1:$M$5,2,FALSE),"")</f>
        <v>Glas-Etikette</v>
      </c>
    </row>
    <row r="713" spans="1:4" x14ac:dyDescent="0.25">
      <c r="A713" s="76" t="str">
        <f>IF('Kunden Eingang'!B713&gt;0,'Kunden Eingang'!C713,"")</f>
        <v>Pack-Line SA / Weeeze</v>
      </c>
      <c r="B713" s="76">
        <f>IF('Kunden Eingang'!B713&gt;0,'Kunden Eingang'!B713,"")</f>
        <v>10743</v>
      </c>
      <c r="C713" s="76" t="str">
        <f>IF('Kunden Eingang'!B713&gt;0,VLOOKUP('Kunden Eingang'!A713,Kunden!$H$1:$I$5,2,FALSE),"")</f>
        <v>FR</v>
      </c>
      <c r="D713" s="76" t="str">
        <f>IF('Kunden Eingang'!B713&gt;0,VLOOKUP(C713,ID!$L$1:$M$5,2,FALSE),"")</f>
        <v>Glas-Etikette FR</v>
      </c>
    </row>
    <row r="714" spans="1:4" x14ac:dyDescent="0.25">
      <c r="A714" s="76" t="str">
        <f>IF('Kunden Eingang'!B714&gt;0,'Kunden Eingang'!C714,"")</f>
        <v>E. Nagy Sàrl</v>
      </c>
      <c r="B714" s="76">
        <f>IF('Kunden Eingang'!B714&gt;0,'Kunden Eingang'!B714,"")</f>
        <v>10744</v>
      </c>
      <c r="C714" s="76" t="str">
        <f>IF('Kunden Eingang'!B714&gt;0,VLOOKUP('Kunden Eingang'!A714,Kunden!$H$1:$I$5,2,FALSE),"")</f>
        <v>FR</v>
      </c>
      <c r="D714" s="76" t="str">
        <f>IF('Kunden Eingang'!B714&gt;0,VLOOKUP(C714,ID!$L$1:$M$5,2,FALSE),"")</f>
        <v>Glas-Etikette FR</v>
      </c>
    </row>
    <row r="715" spans="1:4" x14ac:dyDescent="0.25">
      <c r="A715" s="76" t="str">
        <f>IF('Kunden Eingang'!B715&gt;0,'Kunden Eingang'!C715,"")</f>
        <v>CAR construction aluminium SA</v>
      </c>
      <c r="B715" s="76">
        <f>IF('Kunden Eingang'!B715&gt;0,'Kunden Eingang'!B715,"")</f>
        <v>10745</v>
      </c>
      <c r="C715" s="76" t="str">
        <f>IF('Kunden Eingang'!B715&gt;0,VLOOKUP('Kunden Eingang'!A715,Kunden!$H$1:$I$5,2,FALSE),"")</f>
        <v>FR</v>
      </c>
      <c r="D715" s="76" t="str">
        <f>IF('Kunden Eingang'!B715&gt;0,VLOOKUP(C715,ID!$L$1:$M$5,2,FALSE),"")</f>
        <v>Glas-Etikette FR</v>
      </c>
    </row>
    <row r="716" spans="1:4" x14ac:dyDescent="0.25">
      <c r="A716" s="76" t="str">
        <f>IF('Kunden Eingang'!B716&gt;0,'Kunden Eingang'!C716,"")</f>
        <v>Matile &amp; Cie</v>
      </c>
      <c r="B716" s="76">
        <f>IF('Kunden Eingang'!B716&gt;0,'Kunden Eingang'!B716,"")</f>
        <v>10746</v>
      </c>
      <c r="C716" s="76" t="str">
        <f>IF('Kunden Eingang'!B716&gt;0,VLOOKUP('Kunden Eingang'!A716,Kunden!$H$1:$I$5,2,FALSE),"")</f>
        <v>FR</v>
      </c>
      <c r="D716" s="76" t="str">
        <f>IF('Kunden Eingang'!B716&gt;0,VLOOKUP(C716,ID!$L$1:$M$5,2,FALSE),"")</f>
        <v>Glas-Etikette FR</v>
      </c>
    </row>
    <row r="717" spans="1:4" x14ac:dyDescent="0.25">
      <c r="A717" s="76" t="str">
        <f>IF('Kunden Eingang'!B717&gt;0,'Kunden Eingang'!C717,"")</f>
        <v>Glasbau Wolfgang</v>
      </c>
      <c r="B717" s="76">
        <f>IF('Kunden Eingang'!B717&gt;0,'Kunden Eingang'!B717,"")</f>
        <v>10747</v>
      </c>
      <c r="C717" s="76" t="str">
        <f>IF('Kunden Eingang'!B717&gt;0,VLOOKUP('Kunden Eingang'!A717,Kunden!$H$1:$I$5,2,FALSE),"")</f>
        <v>DE</v>
      </c>
      <c r="D717" s="76" t="str">
        <f>IF('Kunden Eingang'!B717&gt;0,VLOOKUP(C717,ID!$L$1:$M$5,2,FALSE),"")</f>
        <v>Glas-Etikette</v>
      </c>
    </row>
    <row r="718" spans="1:4" x14ac:dyDescent="0.25">
      <c r="A718" s="76" t="str">
        <f>IF('Kunden Eingang'!B718&gt;0,'Kunden Eingang'!C718,"")</f>
        <v>SCM Stettler Construction Métallique</v>
      </c>
      <c r="B718" s="76">
        <f>IF('Kunden Eingang'!B718&gt;0,'Kunden Eingang'!B718,"")</f>
        <v>10748</v>
      </c>
      <c r="C718" s="76" t="str">
        <f>IF('Kunden Eingang'!B718&gt;0,VLOOKUP('Kunden Eingang'!A718,Kunden!$H$1:$I$5,2,FALSE),"")</f>
        <v>FR</v>
      </c>
      <c r="D718" s="76" t="str">
        <f>IF('Kunden Eingang'!B718&gt;0,VLOOKUP(C718,ID!$L$1:$M$5,2,FALSE),"")</f>
        <v>Glas-Etikette FR</v>
      </c>
    </row>
    <row r="719" spans="1:4" x14ac:dyDescent="0.25">
      <c r="A719" s="76" t="str">
        <f>IF('Kunden Eingang'!B719&gt;0,'Kunden Eingang'!C719,"")</f>
        <v>Mader Holzbau AG</v>
      </c>
      <c r="B719" s="76">
        <f>IF('Kunden Eingang'!B719&gt;0,'Kunden Eingang'!B719,"")</f>
        <v>10749</v>
      </c>
      <c r="C719" s="76" t="str">
        <f>IF('Kunden Eingang'!B719&gt;0,VLOOKUP('Kunden Eingang'!A719,Kunden!$H$1:$I$5,2,FALSE),"")</f>
        <v>DE</v>
      </c>
      <c r="D719" s="76" t="str">
        <f>IF('Kunden Eingang'!B719&gt;0,VLOOKUP(C719,ID!$L$1:$M$5,2,FALSE),"")</f>
        <v>Glas-Etikette</v>
      </c>
    </row>
    <row r="720" spans="1:4" x14ac:dyDescent="0.25">
      <c r="A720" s="76" t="str">
        <f>IF('Kunden Eingang'!B720&gt;0,'Kunden Eingang'!C720,"")</f>
        <v>Aluservice SA</v>
      </c>
      <c r="B720" s="76">
        <f>IF('Kunden Eingang'!B720&gt;0,'Kunden Eingang'!B720,"")</f>
        <v>10750</v>
      </c>
      <c r="C720" s="76" t="str">
        <f>IF('Kunden Eingang'!B720&gt;0,VLOOKUP('Kunden Eingang'!A720,Kunden!$H$1:$I$5,2,FALSE),"")</f>
        <v>FR</v>
      </c>
      <c r="D720" s="76" t="str">
        <f>IF('Kunden Eingang'!B720&gt;0,VLOOKUP(C720,ID!$L$1:$M$5,2,FALSE),"")</f>
        <v>Glas-Etikette FR</v>
      </c>
    </row>
    <row r="721" spans="1:4" x14ac:dyDescent="0.25">
      <c r="A721" s="76" t="str">
        <f>IF('Kunden Eingang'!B721&gt;0,'Kunden Eingang'!C721,"")</f>
        <v>Möri Metallbau AG</v>
      </c>
      <c r="B721" s="76">
        <f>IF('Kunden Eingang'!B721&gt;0,'Kunden Eingang'!B721,"")</f>
        <v>10751</v>
      </c>
      <c r="C721" s="76" t="str">
        <f>IF('Kunden Eingang'!B721&gt;0,VLOOKUP('Kunden Eingang'!A721,Kunden!$H$1:$I$5,2,FALSE),"")</f>
        <v>DE</v>
      </c>
      <c r="D721" s="76" t="str">
        <f>IF('Kunden Eingang'!B721&gt;0,VLOOKUP(C721,ID!$L$1:$M$5,2,FALSE),"")</f>
        <v>Glas-Etikette</v>
      </c>
    </row>
    <row r="722" spans="1:4" x14ac:dyDescent="0.25">
      <c r="A722" s="76" t="str">
        <f>IF('Kunden Eingang'!B722&gt;0,'Kunden Eingang'!C722,"")</f>
        <v>Muller Machines SA</v>
      </c>
      <c r="B722" s="76">
        <f>IF('Kunden Eingang'!B722&gt;0,'Kunden Eingang'!B722,"")</f>
        <v>10752</v>
      </c>
      <c r="C722" s="76" t="str">
        <f>IF('Kunden Eingang'!B722&gt;0,VLOOKUP('Kunden Eingang'!A722,Kunden!$H$1:$I$5,2,FALSE),"")</f>
        <v>DE</v>
      </c>
      <c r="D722" s="76" t="str">
        <f>IF('Kunden Eingang'!B722&gt;0,VLOOKUP(C722,ID!$L$1:$M$5,2,FALSE),"")</f>
        <v>Glas-Etikette</v>
      </c>
    </row>
    <row r="723" spans="1:4" x14ac:dyDescent="0.25">
      <c r="A723" s="76" t="str">
        <f>IF('Kunden Eingang'!B723&gt;0,'Kunden Eingang'!C723,"")</f>
        <v>Wüthrich Metallbau AG</v>
      </c>
      <c r="B723" s="76">
        <f>IF('Kunden Eingang'!B723&gt;0,'Kunden Eingang'!B723,"")</f>
        <v>10753</v>
      </c>
      <c r="C723" s="76" t="str">
        <f>IF('Kunden Eingang'!B723&gt;0,VLOOKUP('Kunden Eingang'!A723,Kunden!$H$1:$I$5,2,FALSE),"")</f>
        <v>DE</v>
      </c>
      <c r="D723" s="76" t="str">
        <f>IF('Kunden Eingang'!B723&gt;0,VLOOKUP(C723,ID!$L$1:$M$5,2,FALSE),"")</f>
        <v>Glas-Etikette</v>
      </c>
    </row>
    <row r="724" spans="1:4" x14ac:dyDescent="0.25">
      <c r="A724" s="76" t="str">
        <f>IF('Kunden Eingang'!B724&gt;0,'Kunden Eingang'!C724,"")</f>
        <v>Schreinerei Meier AG</v>
      </c>
      <c r="B724" s="76">
        <f>IF('Kunden Eingang'!B724&gt;0,'Kunden Eingang'!B724,"")</f>
        <v>10754</v>
      </c>
      <c r="C724" s="76" t="str">
        <f>IF('Kunden Eingang'!B724&gt;0,VLOOKUP('Kunden Eingang'!A724,Kunden!$H$1:$I$5,2,FALSE),"")</f>
        <v>DE</v>
      </c>
      <c r="D724" s="76" t="str">
        <f>IF('Kunden Eingang'!B724&gt;0,VLOOKUP(C724,ID!$L$1:$M$5,2,FALSE),"")</f>
        <v>Glas-Etikette</v>
      </c>
    </row>
    <row r="725" spans="1:4" x14ac:dyDescent="0.25">
      <c r="A725" s="76" t="str">
        <f>IF('Kunden Eingang'!B725&gt;0,'Kunden Eingang'!C725,"")</f>
        <v>Axial Création SA</v>
      </c>
      <c r="B725" s="76">
        <f>IF('Kunden Eingang'!B725&gt;0,'Kunden Eingang'!B725,"")</f>
        <v>10755</v>
      </c>
      <c r="C725" s="76" t="str">
        <f>IF('Kunden Eingang'!B725&gt;0,VLOOKUP('Kunden Eingang'!A725,Kunden!$H$1:$I$5,2,FALSE),"")</f>
        <v>FR</v>
      </c>
      <c r="D725" s="76" t="str">
        <f>IF('Kunden Eingang'!B725&gt;0,VLOOKUP(C725,ID!$L$1:$M$5,2,FALSE),"")</f>
        <v>Glas-Etikette FR</v>
      </c>
    </row>
    <row r="726" spans="1:4" x14ac:dyDescent="0.25">
      <c r="A726" s="76" t="str">
        <f>IF('Kunden Eingang'!B726&gt;0,'Kunden Eingang'!C726,"")</f>
        <v>Duperrex Métal Sàrl</v>
      </c>
      <c r="B726" s="76">
        <f>IF('Kunden Eingang'!B726&gt;0,'Kunden Eingang'!B726,"")</f>
        <v>10756</v>
      </c>
      <c r="C726" s="76" t="str">
        <f>IF('Kunden Eingang'!B726&gt;0,VLOOKUP('Kunden Eingang'!A726,Kunden!$H$1:$I$5,2,FALSE),"")</f>
        <v>FR</v>
      </c>
      <c r="D726" s="76" t="str">
        <f>IF('Kunden Eingang'!B726&gt;0,VLOOKUP(C726,ID!$L$1:$M$5,2,FALSE),"")</f>
        <v>Glas-Etikette FR</v>
      </c>
    </row>
    <row r="727" spans="1:4" x14ac:dyDescent="0.25">
      <c r="A727" s="76" t="str">
        <f>IF('Kunden Eingang'!B727&gt;0,'Kunden Eingang'!C727,"")</f>
        <v>Casati Sàrl</v>
      </c>
      <c r="B727" s="76">
        <f>IF('Kunden Eingang'!B727&gt;0,'Kunden Eingang'!B727,"")</f>
        <v>10757</v>
      </c>
      <c r="C727" s="76" t="str">
        <f>IF('Kunden Eingang'!B727&gt;0,VLOOKUP('Kunden Eingang'!A727,Kunden!$H$1:$I$5,2,FALSE),"")</f>
        <v>FR</v>
      </c>
      <c r="D727" s="76" t="str">
        <f>IF('Kunden Eingang'!B727&gt;0,VLOOKUP(C727,ID!$L$1:$M$5,2,FALSE),"")</f>
        <v>Glas-Etikette FR</v>
      </c>
    </row>
    <row r="728" spans="1:4" x14ac:dyDescent="0.25">
      <c r="A728" s="76" t="str">
        <f>IF('Kunden Eingang'!B728&gt;0,'Kunden Eingang'!C728,"")</f>
        <v>H &amp; T Raumdesign AG</v>
      </c>
      <c r="B728" s="76">
        <f>IF('Kunden Eingang'!B728&gt;0,'Kunden Eingang'!B728,"")</f>
        <v>10758</v>
      </c>
      <c r="C728" s="76" t="str">
        <f>IF('Kunden Eingang'!B728&gt;0,VLOOKUP('Kunden Eingang'!A728,Kunden!$H$1:$I$5,2,FALSE),"")</f>
        <v>DE</v>
      </c>
      <c r="D728" s="76" t="str">
        <f>IF('Kunden Eingang'!B728&gt;0,VLOOKUP(C728,ID!$L$1:$M$5,2,FALSE),"")</f>
        <v>Glas-Etikette</v>
      </c>
    </row>
    <row r="729" spans="1:4" x14ac:dyDescent="0.25">
      <c r="A729" s="76" t="str">
        <f>IF('Kunden Eingang'!B729&gt;0,'Kunden Eingang'!C729,"")</f>
        <v xml:space="preserve">Gebr. Schlumpf AG </v>
      </c>
      <c r="B729" s="76">
        <f>IF('Kunden Eingang'!B729&gt;0,'Kunden Eingang'!B729,"")</f>
        <v>10759</v>
      </c>
      <c r="C729" s="76" t="str">
        <f>IF('Kunden Eingang'!B729&gt;0,VLOOKUP('Kunden Eingang'!A729,Kunden!$H$1:$I$5,2,FALSE),"")</f>
        <v>DE</v>
      </c>
      <c r="D729" s="76" t="str">
        <f>IF('Kunden Eingang'!B729&gt;0,VLOOKUP(C729,ID!$L$1:$M$5,2,FALSE),"")</f>
        <v>Glas-Etikette</v>
      </c>
    </row>
    <row r="730" spans="1:4" x14ac:dyDescent="0.25">
      <c r="A730" s="76" t="str">
        <f>IF('Kunden Eingang'!B730&gt;0,'Kunden Eingang'!C730,"")</f>
        <v>Grütter Innenausbau GmbH</v>
      </c>
      <c r="B730" s="76">
        <f>IF('Kunden Eingang'!B730&gt;0,'Kunden Eingang'!B730,"")</f>
        <v>10760</v>
      </c>
      <c r="C730" s="76" t="str">
        <f>IF('Kunden Eingang'!B730&gt;0,VLOOKUP('Kunden Eingang'!A730,Kunden!$H$1:$I$5,2,FALSE),"")</f>
        <v>DE</v>
      </c>
      <c r="D730" s="76" t="str">
        <f>IF('Kunden Eingang'!B730&gt;0,VLOOKUP(C730,ID!$L$1:$M$5,2,FALSE),"")</f>
        <v>Glas-Etikette</v>
      </c>
    </row>
    <row r="731" spans="1:4" x14ac:dyDescent="0.25">
      <c r="A731" s="76" t="str">
        <f>IF('Kunden Eingang'!B731&gt;0,'Kunden Eingang'!C731,"")</f>
        <v>Glas Trösch SA</v>
      </c>
      <c r="B731" s="76">
        <f>IF('Kunden Eingang'!B731&gt;0,'Kunden Eingang'!B731,"")</f>
        <v>10761</v>
      </c>
      <c r="C731" s="76" t="str">
        <f>IF('Kunden Eingang'!B731&gt;0,VLOOKUP('Kunden Eingang'!A731,Kunden!$H$1:$I$5,2,FALSE),"")</f>
        <v>FR</v>
      </c>
      <c r="D731" s="76" t="str">
        <f>IF('Kunden Eingang'!B731&gt;0,VLOOKUP(C731,ID!$L$1:$M$5,2,FALSE),"")</f>
        <v>Glas-Etikette FR</v>
      </c>
    </row>
    <row r="732" spans="1:4" x14ac:dyDescent="0.25">
      <c r="A732" s="76" t="str">
        <f>IF('Kunden Eingang'!B732&gt;0,'Kunden Eingang'!C732,"")</f>
        <v>Sergatech Sàrl</v>
      </c>
      <c r="B732" s="76">
        <f>IF('Kunden Eingang'!B732&gt;0,'Kunden Eingang'!B732,"")</f>
        <v>10762</v>
      </c>
      <c r="C732" s="76" t="str">
        <f>IF('Kunden Eingang'!B732&gt;0,VLOOKUP('Kunden Eingang'!A732,Kunden!$H$1:$I$5,2,FALSE),"")</f>
        <v>FR</v>
      </c>
      <c r="D732" s="76" t="str">
        <f>IF('Kunden Eingang'!B732&gt;0,VLOOKUP(C732,ID!$L$1:$M$5,2,FALSE),"")</f>
        <v>Glas-Etikette FR</v>
      </c>
    </row>
    <row r="733" spans="1:4" x14ac:dyDescent="0.25">
      <c r="A733" s="76" t="str">
        <f>IF('Kunden Eingang'!B733&gt;0,'Kunden Eingang'!C733,"")</f>
        <v>Lauber SA</v>
      </c>
      <c r="B733" s="76">
        <f>IF('Kunden Eingang'!B733&gt;0,'Kunden Eingang'!B733,"")</f>
        <v>10763</v>
      </c>
      <c r="C733" s="76" t="str">
        <f>IF('Kunden Eingang'!B733&gt;0,VLOOKUP('Kunden Eingang'!A733,Kunden!$H$1:$I$5,2,FALSE),"")</f>
        <v>FR</v>
      </c>
      <c r="D733" s="76" t="str">
        <f>IF('Kunden Eingang'!B733&gt;0,VLOOKUP(C733,ID!$L$1:$M$5,2,FALSE),"")</f>
        <v>Glas-Etikette FR</v>
      </c>
    </row>
    <row r="734" spans="1:4" x14ac:dyDescent="0.25">
      <c r="A734" s="76" t="str">
        <f>IF('Kunden Eingang'!B734&gt;0,'Kunden Eingang'!C734,"")</f>
        <v>LEUTWILER SA</v>
      </c>
      <c r="B734" s="76">
        <f>IF('Kunden Eingang'!B734&gt;0,'Kunden Eingang'!B734,"")</f>
        <v>10764</v>
      </c>
      <c r="C734" s="76" t="str">
        <f>IF('Kunden Eingang'!B734&gt;0,VLOOKUP('Kunden Eingang'!A734,Kunden!$H$1:$I$5,2,FALSE),"")</f>
        <v>FR</v>
      </c>
      <c r="D734" s="76" t="str">
        <f>IF('Kunden Eingang'!B734&gt;0,VLOOKUP(C734,ID!$L$1:$M$5,2,FALSE),"")</f>
        <v>Glas-Etikette FR</v>
      </c>
    </row>
    <row r="735" spans="1:4" x14ac:dyDescent="0.25">
      <c r="A735" s="76" t="str">
        <f>IF('Kunden Eingang'!B735&gt;0,'Kunden Eingang'!C735,"")</f>
        <v>Simonetti Frères Sàrl</v>
      </c>
      <c r="B735" s="76">
        <f>IF('Kunden Eingang'!B735&gt;0,'Kunden Eingang'!B735,"")</f>
        <v>10765</v>
      </c>
      <c r="C735" s="76" t="str">
        <f>IF('Kunden Eingang'!B735&gt;0,VLOOKUP('Kunden Eingang'!A735,Kunden!$H$1:$I$5,2,FALSE),"")</f>
        <v>FR</v>
      </c>
      <c r="D735" s="76" t="str">
        <f>IF('Kunden Eingang'!B735&gt;0,VLOOKUP(C735,ID!$L$1:$M$5,2,FALSE),"")</f>
        <v>Glas-Etikette FR</v>
      </c>
    </row>
    <row r="736" spans="1:4" x14ac:dyDescent="0.25">
      <c r="A736" s="76" t="str">
        <f>IF('Kunden Eingang'!B736&gt;0,'Kunden Eingang'!C736,"")</f>
        <v>Gebr. Leuthold</v>
      </c>
      <c r="B736" s="76">
        <f>IF('Kunden Eingang'!B736&gt;0,'Kunden Eingang'!B736,"")</f>
        <v>10766</v>
      </c>
      <c r="C736" s="76" t="str">
        <f>IF('Kunden Eingang'!B736&gt;0,VLOOKUP('Kunden Eingang'!A736,Kunden!$H$1:$I$5,2,FALSE),"")</f>
        <v>DE</v>
      </c>
      <c r="D736" s="76" t="str">
        <f>IF('Kunden Eingang'!B736&gt;0,VLOOKUP(C736,ID!$L$1:$M$5,2,FALSE),"")</f>
        <v>Glas-Etikette</v>
      </c>
    </row>
    <row r="737" spans="1:4" x14ac:dyDescent="0.25">
      <c r="A737" s="76" t="str">
        <f>IF('Kunden Eingang'!B737&gt;0,'Kunden Eingang'!C737,"")</f>
        <v>Glasatelier Marc Boder</v>
      </c>
      <c r="B737" s="76">
        <f>IF('Kunden Eingang'!B737&gt;0,'Kunden Eingang'!B737,"")</f>
        <v>10767</v>
      </c>
      <c r="C737" s="76" t="str">
        <f>IF('Kunden Eingang'!B737&gt;0,VLOOKUP('Kunden Eingang'!A737,Kunden!$H$1:$I$5,2,FALSE),"")</f>
        <v>DE</v>
      </c>
      <c r="D737" s="76" t="str">
        <f>IF('Kunden Eingang'!B737&gt;0,VLOOKUP(C737,ID!$L$1:$M$5,2,FALSE),"")</f>
        <v>Glas-Etikette</v>
      </c>
    </row>
    <row r="738" spans="1:4" x14ac:dyDescent="0.25">
      <c r="A738" s="76" t="str">
        <f>IF('Kunden Eingang'!B738&gt;0,'Kunden Eingang'!C738,"")</f>
        <v>Witschi AG Metallbau</v>
      </c>
      <c r="B738" s="76">
        <f>IF('Kunden Eingang'!B738&gt;0,'Kunden Eingang'!B738,"")</f>
        <v>10768</v>
      </c>
      <c r="C738" s="76" t="str">
        <f>IF('Kunden Eingang'!B738&gt;0,VLOOKUP('Kunden Eingang'!A738,Kunden!$H$1:$I$5,2,FALSE),"")</f>
        <v>DE</v>
      </c>
      <c r="D738" s="76" t="str">
        <f>IF('Kunden Eingang'!B738&gt;0,VLOOKUP(C738,ID!$L$1:$M$5,2,FALSE),"")</f>
        <v>Glas-Etikette</v>
      </c>
    </row>
    <row r="739" spans="1:4" x14ac:dyDescent="0.25">
      <c r="A739" s="76" t="str">
        <f>IF('Kunden Eingang'!B739&gt;0,'Kunden Eingang'!C739,"")</f>
        <v>Marguet SA</v>
      </c>
      <c r="B739" s="76">
        <f>IF('Kunden Eingang'!B739&gt;0,'Kunden Eingang'!B739,"")</f>
        <v>10769</v>
      </c>
      <c r="C739" s="76" t="str">
        <f>IF('Kunden Eingang'!B739&gt;0,VLOOKUP('Kunden Eingang'!A739,Kunden!$H$1:$I$5,2,FALSE),"")</f>
        <v>FR</v>
      </c>
      <c r="D739" s="76" t="str">
        <f>IF('Kunden Eingang'!B739&gt;0,VLOOKUP(C739,ID!$L$1:$M$5,2,FALSE),"")</f>
        <v>Glas-Etikette FR</v>
      </c>
    </row>
    <row r="740" spans="1:4" x14ac:dyDescent="0.25">
      <c r="A740" s="76" t="str">
        <f>IF('Kunden Eingang'!B740&gt;0,'Kunden Eingang'!C740,"")</f>
        <v>Cortesi Luciano SA</v>
      </c>
      <c r="B740" s="76">
        <f>IF('Kunden Eingang'!B740&gt;0,'Kunden Eingang'!B740,"")</f>
        <v>10770</v>
      </c>
      <c r="C740" s="76" t="str">
        <f>IF('Kunden Eingang'!B740&gt;0,VLOOKUP('Kunden Eingang'!A740,Kunden!$H$1:$I$5,2,FALSE),"")</f>
        <v>DE</v>
      </c>
      <c r="D740" s="76" t="str">
        <f>IF('Kunden Eingang'!B740&gt;0,VLOOKUP(C740,ID!$L$1:$M$5,2,FALSE),"")</f>
        <v>Glas-Etikette</v>
      </c>
    </row>
    <row r="741" spans="1:4" x14ac:dyDescent="0.25">
      <c r="A741" s="76" t="str">
        <f>IF('Kunden Eingang'!B741&gt;0,'Kunden Eingang'!C741,"")</f>
        <v>Schnyder Glasworld GmbH</v>
      </c>
      <c r="B741" s="76">
        <f>IF('Kunden Eingang'!B741&gt;0,'Kunden Eingang'!B741,"")</f>
        <v>10771</v>
      </c>
      <c r="C741" s="76" t="str">
        <f>IF('Kunden Eingang'!B741&gt;0,VLOOKUP('Kunden Eingang'!A741,Kunden!$H$1:$I$5,2,FALSE),"")</f>
        <v>DE</v>
      </c>
      <c r="D741" s="76" t="str">
        <f>IF('Kunden Eingang'!B741&gt;0,VLOOKUP(C741,ID!$L$1:$M$5,2,FALSE),"")</f>
        <v>Glas-Etikette</v>
      </c>
    </row>
    <row r="742" spans="1:4" x14ac:dyDescent="0.25">
      <c r="A742" s="76" t="str">
        <f>IF('Kunden Eingang'!B742&gt;0,'Kunden Eingang'!C742,"")</f>
        <v>Vetrotech Saint-Gobain</v>
      </c>
      <c r="B742" s="76">
        <f>IF('Kunden Eingang'!B742&gt;0,'Kunden Eingang'!B742,"")</f>
        <v>10772</v>
      </c>
      <c r="C742" s="76" t="str">
        <f>IF('Kunden Eingang'!B742&gt;0,VLOOKUP('Kunden Eingang'!A742,Kunden!$H$1:$I$5,2,FALSE),"")</f>
        <v>DE</v>
      </c>
      <c r="D742" s="76" t="str">
        <f>IF('Kunden Eingang'!B742&gt;0,VLOOKUP(C742,ID!$L$1:$M$5,2,FALSE),"")</f>
        <v>Glas-Etikette</v>
      </c>
    </row>
    <row r="743" spans="1:4" x14ac:dyDescent="0.25">
      <c r="A743" s="76" t="str">
        <f>IF('Kunden Eingang'!B743&gt;0,'Kunden Eingang'!C743,"")</f>
        <v>Vetreria Bacchetti Martino</v>
      </c>
      <c r="B743" s="76">
        <f>IF('Kunden Eingang'!B743&gt;0,'Kunden Eingang'!B743,"")</f>
        <v>10773</v>
      </c>
      <c r="C743" s="76" t="str">
        <f>IF('Kunden Eingang'!B743&gt;0,VLOOKUP('Kunden Eingang'!A743,Kunden!$H$1:$I$5,2,FALSE),"")</f>
        <v>DE</v>
      </c>
      <c r="D743" s="76" t="str">
        <f>IF('Kunden Eingang'!B743&gt;0,VLOOKUP(C743,ID!$L$1:$M$5,2,FALSE),"")</f>
        <v>Glas-Etikette</v>
      </c>
    </row>
    <row r="744" spans="1:4" x14ac:dyDescent="0.25">
      <c r="A744" s="76" t="str">
        <f>IF('Kunden Eingang'!B744&gt;0,'Kunden Eingang'!C744,"")</f>
        <v>Atelier Spinnler</v>
      </c>
      <c r="B744" s="76">
        <f>IF('Kunden Eingang'!B744&gt;0,'Kunden Eingang'!B744,"")</f>
        <v>10774</v>
      </c>
      <c r="C744" s="76" t="str">
        <f>IF('Kunden Eingang'!B744&gt;0,VLOOKUP('Kunden Eingang'!A744,Kunden!$H$1:$I$5,2,FALSE),"")</f>
        <v>DE</v>
      </c>
      <c r="D744" s="76" t="str">
        <f>IF('Kunden Eingang'!B744&gt;0,VLOOKUP(C744,ID!$L$1:$M$5,2,FALSE),"")</f>
        <v>Glas-Etikette</v>
      </c>
    </row>
    <row r="745" spans="1:4" x14ac:dyDescent="0.25">
      <c r="A745" s="76" t="str">
        <f>IF('Kunden Eingang'!B745&gt;0,'Kunden Eingang'!C745,"")</f>
        <v>Lanz AG</v>
      </c>
      <c r="B745" s="76">
        <f>IF('Kunden Eingang'!B745&gt;0,'Kunden Eingang'!B745,"")</f>
        <v>10775</v>
      </c>
      <c r="C745" s="76" t="str">
        <f>IF('Kunden Eingang'!B745&gt;0,VLOOKUP('Kunden Eingang'!A745,Kunden!$H$1:$I$5,2,FALSE),"")</f>
        <v>DE</v>
      </c>
      <c r="D745" s="76" t="str">
        <f>IF('Kunden Eingang'!B745&gt;0,VLOOKUP(C745,ID!$L$1:$M$5,2,FALSE),"")</f>
        <v>Glas-Etikette</v>
      </c>
    </row>
    <row r="746" spans="1:4" x14ac:dyDescent="0.25">
      <c r="A746" s="76" t="str">
        <f>IF('Kunden Eingang'!B746&gt;0,'Kunden Eingang'!C746,"")</f>
        <v>BAFRI AG</v>
      </c>
      <c r="B746" s="76">
        <f>IF('Kunden Eingang'!B746&gt;0,'Kunden Eingang'!B746,"")</f>
        <v>10776</v>
      </c>
      <c r="C746" s="76" t="str">
        <f>IF('Kunden Eingang'!B746&gt;0,VLOOKUP('Kunden Eingang'!A746,Kunden!$H$1:$I$5,2,FALSE),"")</f>
        <v>DE</v>
      </c>
      <c r="D746" s="76" t="str">
        <f>IF('Kunden Eingang'!B746&gt;0,VLOOKUP(C746,ID!$L$1:$M$5,2,FALSE),"")</f>
        <v>Glas-Etikette</v>
      </c>
    </row>
    <row r="747" spans="1:4" x14ac:dyDescent="0.25">
      <c r="A747" s="76" t="str">
        <f>IF('Kunden Eingang'!B747&gt;0,'Kunden Eingang'!C747,"")</f>
        <v>Giller David Menuiserie Charpente Sàrl</v>
      </c>
      <c r="B747" s="76">
        <f>IF('Kunden Eingang'!B747&gt;0,'Kunden Eingang'!B747,"")</f>
        <v>10777</v>
      </c>
      <c r="C747" s="76" t="str">
        <f>IF('Kunden Eingang'!B747&gt;0,VLOOKUP('Kunden Eingang'!A747,Kunden!$H$1:$I$5,2,FALSE),"")</f>
        <v>FR</v>
      </c>
      <c r="D747" s="76" t="str">
        <f>IF('Kunden Eingang'!B747&gt;0,VLOOKUP(C747,ID!$L$1:$M$5,2,FALSE),"")</f>
        <v>Glas-Etikette FR</v>
      </c>
    </row>
    <row r="748" spans="1:4" x14ac:dyDescent="0.25">
      <c r="A748" s="76" t="str">
        <f>IF('Kunden Eingang'!B748&gt;0,'Kunden Eingang'!C748,"")</f>
        <v>Oppliger-bois Sàrl</v>
      </c>
      <c r="B748" s="76">
        <f>IF('Kunden Eingang'!B748&gt;0,'Kunden Eingang'!B748,"")</f>
        <v>10778</v>
      </c>
      <c r="C748" s="76" t="str">
        <f>IF('Kunden Eingang'!B748&gt;0,VLOOKUP('Kunden Eingang'!A748,Kunden!$H$1:$I$5,2,FALSE),"")</f>
        <v>FR</v>
      </c>
      <c r="D748" s="76" t="str">
        <f>IF('Kunden Eingang'!B748&gt;0,VLOOKUP(C748,ID!$L$1:$M$5,2,FALSE),"")</f>
        <v>Glas-Etikette FR</v>
      </c>
    </row>
    <row r="749" spans="1:4" x14ac:dyDescent="0.25">
      <c r="A749" s="76" t="str">
        <f>IF('Kunden Eingang'!B749&gt;0,'Kunden Eingang'!C749,"")</f>
        <v>Bois-Concept.ch</v>
      </c>
      <c r="B749" s="76">
        <f>IF('Kunden Eingang'!B749&gt;0,'Kunden Eingang'!B749,"")</f>
        <v>10779</v>
      </c>
      <c r="C749" s="76" t="str">
        <f>IF('Kunden Eingang'!B749&gt;0,VLOOKUP('Kunden Eingang'!A749,Kunden!$H$1:$I$5,2,FALSE),"")</f>
        <v>FR</v>
      </c>
      <c r="D749" s="76" t="str">
        <f>IF('Kunden Eingang'!B749&gt;0,VLOOKUP(C749,ID!$L$1:$M$5,2,FALSE),"")</f>
        <v>Glas-Etikette FR</v>
      </c>
    </row>
    <row r="750" spans="1:4" x14ac:dyDescent="0.25">
      <c r="A750" s="76" t="str">
        <f>IF('Kunden Eingang'!B750&gt;0,'Kunden Eingang'!C750,"")</f>
        <v>Vitrerie miroiterie Chevallier Sàrl</v>
      </c>
      <c r="B750" s="76">
        <f>IF('Kunden Eingang'!B750&gt;0,'Kunden Eingang'!B750,"")</f>
        <v>10780</v>
      </c>
      <c r="C750" s="76" t="str">
        <f>IF('Kunden Eingang'!B750&gt;0,VLOOKUP('Kunden Eingang'!A750,Kunden!$H$1:$I$5,2,FALSE),"")</f>
        <v>FR</v>
      </c>
      <c r="D750" s="76" t="str">
        <f>IF('Kunden Eingang'!B750&gt;0,VLOOKUP(C750,ID!$L$1:$M$5,2,FALSE),"")</f>
        <v>Glas-Etikette FR</v>
      </c>
    </row>
    <row r="751" spans="1:4" x14ac:dyDescent="0.25">
      <c r="A751" s="76" t="str">
        <f>IF('Kunden Eingang'!B751&gt;0,'Kunden Eingang'!C751,"")</f>
        <v>Theo Wernli AG</v>
      </c>
      <c r="B751" s="76">
        <f>IF('Kunden Eingang'!B751&gt;0,'Kunden Eingang'!B751,"")</f>
        <v>10781</v>
      </c>
      <c r="C751" s="76" t="str">
        <f>IF('Kunden Eingang'!B751&gt;0,VLOOKUP('Kunden Eingang'!A751,Kunden!$H$1:$I$5,2,FALSE),"")</f>
        <v>DE</v>
      </c>
      <c r="D751" s="76" t="str">
        <f>IF('Kunden Eingang'!B751&gt;0,VLOOKUP(C751,ID!$L$1:$M$5,2,FALSE),"")</f>
        <v>Glas-Etikette</v>
      </c>
    </row>
    <row r="752" spans="1:4" x14ac:dyDescent="0.25">
      <c r="A752" s="76" t="str">
        <f>IF('Kunden Eingang'!B752&gt;0,'Kunden Eingang'!C752,"")</f>
        <v>Bosson &amp; Fils SA</v>
      </c>
      <c r="B752" s="76">
        <f>IF('Kunden Eingang'!B752&gt;0,'Kunden Eingang'!B752,"")</f>
        <v>10782</v>
      </c>
      <c r="C752" s="76" t="str">
        <f>IF('Kunden Eingang'!B752&gt;0,VLOOKUP('Kunden Eingang'!A752,Kunden!$H$1:$I$5,2,FALSE),"")</f>
        <v>FR</v>
      </c>
      <c r="D752" s="76" t="str">
        <f>IF('Kunden Eingang'!B752&gt;0,VLOOKUP(C752,ID!$L$1:$M$5,2,FALSE),"")</f>
        <v>Glas-Etikette FR</v>
      </c>
    </row>
    <row r="753" spans="1:4" x14ac:dyDescent="0.25">
      <c r="A753" s="76" t="str">
        <f>IF('Kunden Eingang'!B753&gt;0,'Kunden Eingang'!C753,"")</f>
        <v>Menuiserie Pascal Monnay Sàrl</v>
      </c>
      <c r="B753" s="76">
        <f>IF('Kunden Eingang'!B753&gt;0,'Kunden Eingang'!B753,"")</f>
        <v>10783</v>
      </c>
      <c r="C753" s="76" t="str">
        <f>IF('Kunden Eingang'!B753&gt;0,VLOOKUP('Kunden Eingang'!A753,Kunden!$H$1:$I$5,2,FALSE),"")</f>
        <v>FR</v>
      </c>
      <c r="D753" s="76" t="str">
        <f>IF('Kunden Eingang'!B753&gt;0,VLOOKUP(C753,ID!$L$1:$M$5,2,FALSE),"")</f>
        <v>Glas-Etikette FR</v>
      </c>
    </row>
    <row r="754" spans="1:4" x14ac:dyDescent="0.25">
      <c r="A754" s="76" t="str">
        <f>IF('Kunden Eingang'!B754&gt;0,'Kunden Eingang'!C754,"")</f>
        <v>Rudolf Senn AG</v>
      </c>
      <c r="B754" s="76">
        <f>IF('Kunden Eingang'!B754&gt;0,'Kunden Eingang'!B754,"")</f>
        <v>10784</v>
      </c>
      <c r="C754" s="76" t="str">
        <f>IF('Kunden Eingang'!B754&gt;0,VLOOKUP('Kunden Eingang'!A754,Kunden!$H$1:$I$5,2,FALSE),"")</f>
        <v>DE</v>
      </c>
      <c r="D754" s="76" t="str">
        <f>IF('Kunden Eingang'!B754&gt;0,VLOOKUP(C754,ID!$L$1:$M$5,2,FALSE),"")</f>
        <v>Glas-Etikette</v>
      </c>
    </row>
    <row r="755" spans="1:4" x14ac:dyDescent="0.25">
      <c r="A755" s="76" t="str">
        <f>IF('Kunden Eingang'!B755&gt;0,'Kunden Eingang'!C755,"")</f>
        <v>Hauenstein Frères SA</v>
      </c>
      <c r="B755" s="76">
        <f>IF('Kunden Eingang'!B755&gt;0,'Kunden Eingang'!B755,"")</f>
        <v>10785</v>
      </c>
      <c r="C755" s="76" t="str">
        <f>IF('Kunden Eingang'!B755&gt;0,VLOOKUP('Kunden Eingang'!A755,Kunden!$H$1:$I$5,2,FALSE),"")</f>
        <v>FR</v>
      </c>
      <c r="D755" s="76" t="str">
        <f>IF('Kunden Eingang'!B755&gt;0,VLOOKUP(C755,ID!$L$1:$M$5,2,FALSE),"")</f>
        <v>Glas-Etikette FR</v>
      </c>
    </row>
    <row r="756" spans="1:4" x14ac:dyDescent="0.25">
      <c r="A756" s="76" t="str">
        <f>IF('Kunden Eingang'!B756&gt;0,'Kunden Eingang'!C756,"")</f>
        <v>Viquerat Concept Industrie Sàrl</v>
      </c>
      <c r="B756" s="76">
        <f>IF('Kunden Eingang'!B756&gt;0,'Kunden Eingang'!B756,"")</f>
        <v>10786</v>
      </c>
      <c r="C756" s="76" t="str">
        <f>IF('Kunden Eingang'!B756&gt;0,VLOOKUP('Kunden Eingang'!A756,Kunden!$H$1:$I$5,2,FALSE),"")</f>
        <v>FR</v>
      </c>
      <c r="D756" s="76" t="str">
        <f>IF('Kunden Eingang'!B756&gt;0,VLOOKUP(C756,ID!$L$1:$M$5,2,FALSE),"")</f>
        <v>Glas-Etikette FR</v>
      </c>
    </row>
    <row r="757" spans="1:4" x14ac:dyDescent="0.25">
      <c r="A757" s="76" t="str">
        <f>IF('Kunden Eingang'!B757&gt;0,'Kunden Eingang'!C757,"")</f>
        <v>Walzer SA</v>
      </c>
      <c r="B757" s="76">
        <f>IF('Kunden Eingang'!B757&gt;0,'Kunden Eingang'!B757,"")</f>
        <v>10787</v>
      </c>
      <c r="C757" s="76" t="str">
        <f>IF('Kunden Eingang'!B757&gt;0,VLOOKUP('Kunden Eingang'!A757,Kunden!$H$1:$I$5,2,FALSE),"")</f>
        <v>FR</v>
      </c>
      <c r="D757" s="76" t="str">
        <f>IF('Kunden Eingang'!B757&gt;0,VLOOKUP(C757,ID!$L$1:$M$5,2,FALSE),"")</f>
        <v>Glas-Etikette FR</v>
      </c>
    </row>
    <row r="758" spans="1:4" x14ac:dyDescent="0.25">
      <c r="A758" s="76" t="str">
        <f>IF('Kunden Eingang'!B758&gt;0,'Kunden Eingang'!C758,"")</f>
        <v>Häfliger + Stöckli AG</v>
      </c>
      <c r="B758" s="76">
        <f>IF('Kunden Eingang'!B758&gt;0,'Kunden Eingang'!B758,"")</f>
        <v>10788</v>
      </c>
      <c r="C758" s="76" t="str">
        <f>IF('Kunden Eingang'!B758&gt;0,VLOOKUP('Kunden Eingang'!A758,Kunden!$H$1:$I$5,2,FALSE),"")</f>
        <v>DE</v>
      </c>
      <c r="D758" s="76" t="str">
        <f>IF('Kunden Eingang'!B758&gt;0,VLOOKUP(C758,ID!$L$1:$M$5,2,FALSE),"")</f>
        <v>Glas-Etikette</v>
      </c>
    </row>
    <row r="759" spans="1:4" x14ac:dyDescent="0.25">
      <c r="A759" s="76" t="str">
        <f>IF('Kunden Eingang'!B759&gt;0,'Kunden Eingang'!C759,"")</f>
        <v>Schaerholzbau ag altbüron</v>
      </c>
      <c r="B759" s="76">
        <f>IF('Kunden Eingang'!B759&gt;0,'Kunden Eingang'!B759,"")</f>
        <v>10789</v>
      </c>
      <c r="C759" s="76" t="str">
        <f>IF('Kunden Eingang'!B759&gt;0,VLOOKUP('Kunden Eingang'!A759,Kunden!$H$1:$I$5,2,FALSE),"")</f>
        <v>DE</v>
      </c>
      <c r="D759" s="76" t="str">
        <f>IF('Kunden Eingang'!B759&gt;0,VLOOKUP(C759,ID!$L$1:$M$5,2,FALSE),"")</f>
        <v>Glas-Etikette</v>
      </c>
    </row>
    <row r="760" spans="1:4" x14ac:dyDescent="0.25">
      <c r="A760" s="76" t="str">
        <f>IF('Kunden Eingang'!B760&gt;0,'Kunden Eingang'!C760,"")</f>
        <v>Norba SA</v>
      </c>
      <c r="B760" s="76">
        <f>IF('Kunden Eingang'!B760&gt;0,'Kunden Eingang'!B760,"")</f>
        <v>10790</v>
      </c>
      <c r="C760" s="76" t="str">
        <f>IF('Kunden Eingang'!B760&gt;0,VLOOKUP('Kunden Eingang'!A760,Kunden!$H$1:$I$5,2,FALSE),"")</f>
        <v>FR</v>
      </c>
      <c r="D760" s="76" t="str">
        <f>IF('Kunden Eingang'!B760&gt;0,VLOOKUP(C760,ID!$L$1:$M$5,2,FALSE),"")</f>
        <v>Glas-Etikette FR</v>
      </c>
    </row>
    <row r="761" spans="1:4" x14ac:dyDescent="0.25">
      <c r="A761" s="76" t="str">
        <f>IF('Kunden Eingang'!B761&gt;0,'Kunden Eingang'!C761,"")</f>
        <v>FRANCIS GABRIEL SA</v>
      </c>
      <c r="B761" s="76">
        <f>IF('Kunden Eingang'!B761&gt;0,'Kunden Eingang'!B761,"")</f>
        <v>10791</v>
      </c>
      <c r="C761" s="76" t="str">
        <f>IF('Kunden Eingang'!B761&gt;0,VLOOKUP('Kunden Eingang'!A761,Kunden!$H$1:$I$5,2,FALSE),"")</f>
        <v>FR</v>
      </c>
      <c r="D761" s="76" t="str">
        <f>IF('Kunden Eingang'!B761&gt;0,VLOOKUP(C761,ID!$L$1:$M$5,2,FALSE),"")</f>
        <v>Glas-Etikette FR</v>
      </c>
    </row>
    <row r="762" spans="1:4" x14ac:dyDescent="0.25">
      <c r="A762" s="76" t="str">
        <f>IF('Kunden Eingang'!B762&gt;0,'Kunden Eingang'!C762,"")</f>
        <v>Orllati Métal SA</v>
      </c>
      <c r="B762" s="76">
        <f>IF('Kunden Eingang'!B762&gt;0,'Kunden Eingang'!B762,"")</f>
        <v>10792</v>
      </c>
      <c r="C762" s="76" t="str">
        <f>IF('Kunden Eingang'!B762&gt;0,VLOOKUP('Kunden Eingang'!A762,Kunden!$H$1:$I$5,2,FALSE),"")</f>
        <v>FR</v>
      </c>
      <c r="D762" s="76" t="str">
        <f>IF('Kunden Eingang'!B762&gt;0,VLOOKUP(C762,ID!$L$1:$M$5,2,FALSE),"")</f>
        <v>Glas-Etikette FR</v>
      </c>
    </row>
    <row r="763" spans="1:4" x14ac:dyDescent="0.25">
      <c r="A763" s="76" t="str">
        <f>IF('Kunden Eingang'!B763&gt;0,'Kunden Eingang'!C763,"")</f>
        <v>Guerry A. SA</v>
      </c>
      <c r="B763" s="76">
        <f>IF('Kunden Eingang'!B763&gt;0,'Kunden Eingang'!B763,"")</f>
        <v>10793</v>
      </c>
      <c r="C763" s="76" t="str">
        <f>IF('Kunden Eingang'!B763&gt;0,VLOOKUP('Kunden Eingang'!A763,Kunden!$H$1:$I$5,2,FALSE),"")</f>
        <v>FR</v>
      </c>
      <c r="D763" s="76" t="str">
        <f>IF('Kunden Eingang'!B763&gt;0,VLOOKUP(C763,ID!$L$1:$M$5,2,FALSE),"")</f>
        <v>Glas-Etikette FR</v>
      </c>
    </row>
    <row r="764" spans="1:4" x14ac:dyDescent="0.25">
      <c r="A764" s="76" t="str">
        <f>IF('Kunden Eingang'!B764&gt;0,'Kunden Eingang'!C764,"")</f>
        <v>Swisspor Romandie SA</v>
      </c>
      <c r="B764" s="76">
        <f>IF('Kunden Eingang'!B764&gt;0,'Kunden Eingang'!B764,"")</f>
        <v>10794</v>
      </c>
      <c r="C764" s="76" t="str">
        <f>IF('Kunden Eingang'!B764&gt;0,VLOOKUP('Kunden Eingang'!A764,Kunden!$H$1:$I$5,2,FALSE),"")</f>
        <v>FR</v>
      </c>
      <c r="D764" s="76" t="str">
        <f>IF('Kunden Eingang'!B764&gt;0,VLOOKUP(C764,ID!$L$1:$M$5,2,FALSE),"")</f>
        <v>Glas-Etikette FR</v>
      </c>
    </row>
    <row r="765" spans="1:4" x14ac:dyDescent="0.25">
      <c r="A765" s="76" t="str">
        <f>IF('Kunden Eingang'!B765&gt;0,'Kunden Eingang'!C765,"")</f>
        <v>Menuiserie Mayland Sàrl</v>
      </c>
      <c r="B765" s="76">
        <f>IF('Kunden Eingang'!B765&gt;0,'Kunden Eingang'!B765,"")</f>
        <v>10795</v>
      </c>
      <c r="C765" s="76" t="str">
        <f>IF('Kunden Eingang'!B765&gt;0,VLOOKUP('Kunden Eingang'!A765,Kunden!$H$1:$I$5,2,FALSE),"")</f>
        <v>FR</v>
      </c>
      <c r="D765" s="76" t="str">
        <f>IF('Kunden Eingang'!B765&gt;0,VLOOKUP(C765,ID!$L$1:$M$5,2,FALSE),"")</f>
        <v>Glas-Etikette FR</v>
      </c>
    </row>
    <row r="766" spans="1:4" x14ac:dyDescent="0.25">
      <c r="A766" s="76" t="str">
        <f>IF('Kunden Eingang'!B766&gt;0,'Kunden Eingang'!C766,"")</f>
        <v>Atelierbois Sàrl</v>
      </c>
      <c r="B766" s="76">
        <f>IF('Kunden Eingang'!B766&gt;0,'Kunden Eingang'!B766,"")</f>
        <v>10796</v>
      </c>
      <c r="C766" s="76" t="str">
        <f>IF('Kunden Eingang'!B766&gt;0,VLOOKUP('Kunden Eingang'!A766,Kunden!$H$1:$I$5,2,FALSE),"")</f>
        <v>FR</v>
      </c>
      <c r="D766" s="76" t="str">
        <f>IF('Kunden Eingang'!B766&gt;0,VLOOKUP(C766,ID!$L$1:$M$5,2,FALSE),"")</f>
        <v>Glas-Etikette FR</v>
      </c>
    </row>
    <row r="767" spans="1:4" x14ac:dyDescent="0.25">
      <c r="A767" s="76" t="str">
        <f>IF('Kunden Eingang'!B767&gt;0,'Kunden Eingang'!C767,"")</f>
        <v>von Rohr Holzbau AG</v>
      </c>
      <c r="B767" s="76">
        <f>IF('Kunden Eingang'!B767&gt;0,'Kunden Eingang'!B767,"")</f>
        <v>10797</v>
      </c>
      <c r="C767" s="76" t="str">
        <f>IF('Kunden Eingang'!B767&gt;0,VLOOKUP('Kunden Eingang'!A767,Kunden!$H$1:$I$5,2,FALSE),"")</f>
        <v>DE</v>
      </c>
      <c r="D767" s="76" t="str">
        <f>IF('Kunden Eingang'!B767&gt;0,VLOOKUP(C767,ID!$L$1:$M$5,2,FALSE),"")</f>
        <v>Glas-Etikette</v>
      </c>
    </row>
    <row r="768" spans="1:4" x14ac:dyDescent="0.25">
      <c r="A768" s="76" t="str">
        <f>IF('Kunden Eingang'!B768&gt;0,'Kunden Eingang'!C768,"")</f>
        <v>Schreinerei Peter GmbH</v>
      </c>
      <c r="B768" s="76">
        <f>IF('Kunden Eingang'!B768&gt;0,'Kunden Eingang'!B768,"")</f>
        <v>10798</v>
      </c>
      <c r="C768" s="76" t="str">
        <f>IF('Kunden Eingang'!B768&gt;0,VLOOKUP('Kunden Eingang'!A768,Kunden!$H$1:$I$5,2,FALSE),"")</f>
        <v>DE</v>
      </c>
      <c r="D768" s="76" t="str">
        <f>IF('Kunden Eingang'!B768&gt;0,VLOOKUP(C768,ID!$L$1:$M$5,2,FALSE),"")</f>
        <v>Glas-Etikette</v>
      </c>
    </row>
    <row r="769" spans="1:4" x14ac:dyDescent="0.25">
      <c r="A769" s="76" t="str">
        <f>IF('Kunden Eingang'!B769&gt;0,'Kunden Eingang'!C769,"")</f>
        <v>Menuiserie Brocard Sàrl</v>
      </c>
      <c r="B769" s="76">
        <f>IF('Kunden Eingang'!B769&gt;0,'Kunden Eingang'!B769,"")</f>
        <v>10799</v>
      </c>
      <c r="C769" s="76" t="str">
        <f>IF('Kunden Eingang'!B769&gt;0,VLOOKUP('Kunden Eingang'!A769,Kunden!$H$1:$I$5,2,FALSE),"")</f>
        <v>FR</v>
      </c>
      <c r="D769" s="76" t="str">
        <f>IF('Kunden Eingang'!B769&gt;0,VLOOKUP(C769,ID!$L$1:$M$5,2,FALSE),"")</f>
        <v>Glas-Etikette FR</v>
      </c>
    </row>
    <row r="770" spans="1:4" x14ac:dyDescent="0.25">
      <c r="A770" s="76" t="str">
        <f>IF('Kunden Eingang'!B770&gt;0,'Kunden Eingang'!C770,"")</f>
        <v>Roccabois Exploitation SA</v>
      </c>
      <c r="B770" s="76">
        <f>IF('Kunden Eingang'!B770&gt;0,'Kunden Eingang'!B770,"")</f>
        <v>10800</v>
      </c>
      <c r="C770" s="76" t="str">
        <f>IF('Kunden Eingang'!B770&gt;0,VLOOKUP('Kunden Eingang'!A770,Kunden!$H$1:$I$5,2,FALSE),"")</f>
        <v>FR</v>
      </c>
      <c r="D770" s="76" t="str">
        <f>IF('Kunden Eingang'!B770&gt;0,VLOOKUP(C770,ID!$L$1:$M$5,2,FALSE),"")</f>
        <v>Glas-Etikette FR</v>
      </c>
    </row>
    <row r="771" spans="1:4" x14ac:dyDescent="0.25">
      <c r="A771" s="76" t="str">
        <f>IF('Kunden Eingang'!B771&gt;0,'Kunden Eingang'!C771,"")</f>
        <v>Wider SA Montreux</v>
      </c>
      <c r="B771" s="76">
        <f>IF('Kunden Eingang'!B771&gt;0,'Kunden Eingang'!B771,"")</f>
        <v>10801</v>
      </c>
      <c r="C771" s="76" t="str">
        <f>IF('Kunden Eingang'!B771&gt;0,VLOOKUP('Kunden Eingang'!A771,Kunden!$H$1:$I$5,2,FALSE),"")</f>
        <v>FR</v>
      </c>
      <c r="D771" s="76" t="str">
        <f>IF('Kunden Eingang'!B771&gt;0,VLOOKUP(C771,ID!$L$1:$M$5,2,FALSE),"")</f>
        <v>Glas-Etikette FR</v>
      </c>
    </row>
    <row r="772" spans="1:4" x14ac:dyDescent="0.25">
      <c r="A772" s="76" t="str">
        <f>IF('Kunden Eingang'!B772&gt;0,'Kunden Eingang'!C772,"")</f>
        <v>Juillert + Christen SA</v>
      </c>
      <c r="B772" s="76">
        <f>IF('Kunden Eingang'!B772&gt;0,'Kunden Eingang'!B772,"")</f>
        <v>10802</v>
      </c>
      <c r="C772" s="76" t="str">
        <f>IF('Kunden Eingang'!B772&gt;0,VLOOKUP('Kunden Eingang'!A772,Kunden!$H$1:$I$5,2,FALSE),"")</f>
        <v>FR</v>
      </c>
      <c r="D772" s="76" t="str">
        <f>IF('Kunden Eingang'!B772&gt;0,VLOOKUP(C772,ID!$L$1:$M$5,2,FALSE),"")</f>
        <v>Glas-Etikette FR</v>
      </c>
    </row>
    <row r="773" spans="1:4" x14ac:dyDescent="0.25">
      <c r="A773" s="76" t="str">
        <f>IF('Kunden Eingang'!B773&gt;0,'Kunden Eingang'!C773,"")</f>
        <v>BS Fenster- und Türenbau AG</v>
      </c>
      <c r="B773" s="76">
        <f>IF('Kunden Eingang'!B773&gt;0,'Kunden Eingang'!B773,"")</f>
        <v>10803</v>
      </c>
      <c r="C773" s="76" t="str">
        <f>IF('Kunden Eingang'!B773&gt;0,VLOOKUP('Kunden Eingang'!A773,Kunden!$H$1:$I$5,2,FALSE),"")</f>
        <v>DE</v>
      </c>
      <c r="D773" s="76" t="str">
        <f>IF('Kunden Eingang'!B773&gt;0,VLOOKUP(C773,ID!$L$1:$M$5,2,FALSE),"")</f>
        <v>Glas-Etikette</v>
      </c>
    </row>
    <row r="774" spans="1:4" x14ac:dyDescent="0.25">
      <c r="A774" s="76" t="str">
        <f>IF('Kunden Eingang'!B774&gt;0,'Kunden Eingang'!C774,"")</f>
        <v>Vessaz SA</v>
      </c>
      <c r="B774" s="76">
        <f>IF('Kunden Eingang'!B774&gt;0,'Kunden Eingang'!B774,"")</f>
        <v>10804</v>
      </c>
      <c r="C774" s="76" t="str">
        <f>IF('Kunden Eingang'!B774&gt;0,VLOOKUP('Kunden Eingang'!A774,Kunden!$H$1:$I$5,2,FALSE),"")</f>
        <v>FR</v>
      </c>
      <c r="D774" s="76" t="str">
        <f>IF('Kunden Eingang'!B774&gt;0,VLOOKUP(C774,ID!$L$1:$M$5,2,FALSE),"")</f>
        <v>Glas-Etikette FR</v>
      </c>
    </row>
    <row r="775" spans="1:4" x14ac:dyDescent="0.25">
      <c r="A775" s="76" t="str">
        <f>IF('Kunden Eingang'!B775&gt;0,'Kunden Eingang'!C775,"")</f>
        <v>Usine Oberson SA</v>
      </c>
      <c r="B775" s="76">
        <f>IF('Kunden Eingang'!B775&gt;0,'Kunden Eingang'!B775,"")</f>
        <v>10805</v>
      </c>
      <c r="C775" s="76" t="str">
        <f>IF('Kunden Eingang'!B775&gt;0,VLOOKUP('Kunden Eingang'!A775,Kunden!$H$1:$I$5,2,FALSE),"")</f>
        <v>FR</v>
      </c>
      <c r="D775" s="76" t="str">
        <f>IF('Kunden Eingang'!B775&gt;0,VLOOKUP(C775,ID!$L$1:$M$5,2,FALSE),"")</f>
        <v>Glas-Etikette FR</v>
      </c>
    </row>
    <row r="776" spans="1:4" x14ac:dyDescent="0.25">
      <c r="A776" s="76" t="str">
        <f>IF('Kunden Eingang'!B776&gt;0,'Kunden Eingang'!C776,"")</f>
        <v>Giger + Dill Metallbau AG</v>
      </c>
      <c r="B776" s="76">
        <f>IF('Kunden Eingang'!B776&gt;0,'Kunden Eingang'!B776,"")</f>
        <v>10806</v>
      </c>
      <c r="C776" s="76" t="str">
        <f>IF('Kunden Eingang'!B776&gt;0,VLOOKUP('Kunden Eingang'!A776,Kunden!$H$1:$I$5,2,FALSE),"")</f>
        <v>DE</v>
      </c>
      <c r="D776" s="76" t="str">
        <f>IF('Kunden Eingang'!B776&gt;0,VLOOKUP(C776,ID!$L$1:$M$5,2,FALSE),"")</f>
        <v>Glas-Etikette</v>
      </c>
    </row>
    <row r="777" spans="1:4" x14ac:dyDescent="0.25">
      <c r="A777" s="76" t="str">
        <f>IF('Kunden Eingang'!B777&gt;0,'Kunden Eingang'!C777,"")</f>
        <v>Glas Huber</v>
      </c>
      <c r="B777" s="76">
        <f>IF('Kunden Eingang'!B777&gt;0,'Kunden Eingang'!B777,"")</f>
        <v>10807</v>
      </c>
      <c r="C777" s="76" t="str">
        <f>IF('Kunden Eingang'!B777&gt;0,VLOOKUP('Kunden Eingang'!A777,Kunden!$H$1:$I$5,2,FALSE),"")</f>
        <v>DE</v>
      </c>
      <c r="D777" s="76" t="str">
        <f>IF('Kunden Eingang'!B777&gt;0,VLOOKUP(C777,ID!$L$1:$M$5,2,FALSE),"")</f>
        <v>Glas-Etikette</v>
      </c>
    </row>
    <row r="778" spans="1:4" x14ac:dyDescent="0.25">
      <c r="A778" s="76" t="str">
        <f>IF('Kunden Eingang'!B778&gt;0,'Kunden Eingang'!C778,"")</f>
        <v>DM Bois SA</v>
      </c>
      <c r="B778" s="76">
        <f>IF('Kunden Eingang'!B778&gt;0,'Kunden Eingang'!B778,"")</f>
        <v>10808</v>
      </c>
      <c r="C778" s="76" t="str">
        <f>IF('Kunden Eingang'!B778&gt;0,VLOOKUP('Kunden Eingang'!A778,Kunden!$H$1:$I$5,2,FALSE),"")</f>
        <v>FR</v>
      </c>
      <c r="D778" s="76" t="str">
        <f>IF('Kunden Eingang'!B778&gt;0,VLOOKUP(C778,ID!$L$1:$M$5,2,FALSE),"")</f>
        <v>Glas-Etikette FR</v>
      </c>
    </row>
    <row r="779" spans="1:4" x14ac:dyDescent="0.25">
      <c r="A779" s="76" t="str">
        <f>IF('Kunden Eingang'!B779&gt;0,'Kunden Eingang'!C779,"")</f>
        <v>Mengelt &amp; Gisler AG</v>
      </c>
      <c r="B779" s="76">
        <f>IF('Kunden Eingang'!B779&gt;0,'Kunden Eingang'!B779,"")</f>
        <v>10809</v>
      </c>
      <c r="C779" s="76" t="str">
        <f>IF('Kunden Eingang'!B779&gt;0,VLOOKUP('Kunden Eingang'!A779,Kunden!$H$1:$I$5,2,FALSE),"")</f>
        <v>DE</v>
      </c>
      <c r="D779" s="76" t="str">
        <f>IF('Kunden Eingang'!B779&gt;0,VLOOKUP(C779,ID!$L$1:$M$5,2,FALSE),"")</f>
        <v>Glas-Etikette</v>
      </c>
    </row>
    <row r="780" spans="1:4" x14ac:dyDescent="0.25">
      <c r="A780" s="76" t="str">
        <f>IF('Kunden Eingang'!B780&gt;0,'Kunden Eingang'!C780,"")</f>
        <v>Schreinerei 11 GmbH</v>
      </c>
      <c r="B780" s="76">
        <f>IF('Kunden Eingang'!B780&gt;0,'Kunden Eingang'!B780,"")</f>
        <v>10810</v>
      </c>
      <c r="C780" s="76" t="str">
        <f>IF('Kunden Eingang'!B780&gt;0,VLOOKUP('Kunden Eingang'!A780,Kunden!$H$1:$I$5,2,FALSE),"")</f>
        <v>DE</v>
      </c>
      <c r="D780" s="76" t="str">
        <f>IF('Kunden Eingang'!B780&gt;0,VLOOKUP(C780,ID!$L$1:$M$5,2,FALSE),"")</f>
        <v>Glas-Etikette</v>
      </c>
    </row>
    <row r="781" spans="1:4" x14ac:dyDescent="0.25">
      <c r="A781" s="76" t="str">
        <f>IF('Kunden Eingang'!B781&gt;0,'Kunden Eingang'!C781,"")</f>
        <v>Tesaury Pierre + Fils</v>
      </c>
      <c r="B781" s="76">
        <f>IF('Kunden Eingang'!B781&gt;0,'Kunden Eingang'!B781,"")</f>
        <v>10811</v>
      </c>
      <c r="C781" s="76" t="str">
        <f>IF('Kunden Eingang'!B781&gt;0,VLOOKUP('Kunden Eingang'!A781,Kunden!$H$1:$I$5,2,FALSE),"")</f>
        <v>FR</v>
      </c>
      <c r="D781" s="76" t="str">
        <f>IF('Kunden Eingang'!B781&gt;0,VLOOKUP(C781,ID!$L$1:$M$5,2,FALSE),"")</f>
        <v>Glas-Etikette FR</v>
      </c>
    </row>
    <row r="782" spans="1:4" x14ac:dyDescent="0.25">
      <c r="A782" s="76" t="str">
        <f>IF('Kunden Eingang'!B782&gt;0,'Kunden Eingang'!C782,"")</f>
        <v>Hasler + Co SA, Monthey</v>
      </c>
      <c r="B782" s="76">
        <f>IF('Kunden Eingang'!B782&gt;0,'Kunden Eingang'!B782,"")</f>
        <v>10812</v>
      </c>
      <c r="C782" s="76" t="str">
        <f>IF('Kunden Eingang'!B782&gt;0,VLOOKUP('Kunden Eingang'!A782,Kunden!$H$1:$I$5,2,FALSE),"")</f>
        <v>FR</v>
      </c>
      <c r="D782" s="76" t="str">
        <f>IF('Kunden Eingang'!B782&gt;0,VLOOKUP(C782,ID!$L$1:$M$5,2,FALSE),"")</f>
        <v>Glas-Etikette FR</v>
      </c>
    </row>
    <row r="783" spans="1:4" x14ac:dyDescent="0.25">
      <c r="A783" s="76" t="str">
        <f>IF('Kunden Eingang'!B783&gt;0,'Kunden Eingang'!C783,"")</f>
        <v>Bürgisser AG</v>
      </c>
      <c r="B783" s="76">
        <f>IF('Kunden Eingang'!B783&gt;0,'Kunden Eingang'!B783,"")</f>
        <v>10813</v>
      </c>
      <c r="C783" s="76" t="str">
        <f>IF('Kunden Eingang'!B783&gt;0,VLOOKUP('Kunden Eingang'!A783,Kunden!$H$1:$I$5,2,FALSE),"")</f>
        <v>DE</v>
      </c>
      <c r="D783" s="76" t="str">
        <f>IF('Kunden Eingang'!B783&gt;0,VLOOKUP(C783,ID!$L$1:$M$5,2,FALSE),"")</f>
        <v>Glas-Etikette</v>
      </c>
    </row>
    <row r="784" spans="1:4" x14ac:dyDescent="0.25">
      <c r="A784" s="76" t="str">
        <f>IF('Kunden Eingang'!B784&gt;0,'Kunden Eingang'!C784,"")</f>
        <v>Bucher AG</v>
      </c>
      <c r="B784" s="76">
        <f>IF('Kunden Eingang'!B784&gt;0,'Kunden Eingang'!B784,"")</f>
        <v>10814</v>
      </c>
      <c r="C784" s="76" t="str">
        <f>IF('Kunden Eingang'!B784&gt;0,VLOOKUP('Kunden Eingang'!A784,Kunden!$H$1:$I$5,2,FALSE),"")</f>
        <v>DE</v>
      </c>
      <c r="D784" s="76" t="str">
        <f>IF('Kunden Eingang'!B784&gt;0,VLOOKUP(C784,ID!$L$1:$M$5,2,FALSE),"")</f>
        <v>Glas-Etikette</v>
      </c>
    </row>
    <row r="785" spans="1:4" x14ac:dyDescent="0.25">
      <c r="A785" s="76" t="str">
        <f>IF('Kunden Eingang'!B785&gt;0,'Kunden Eingang'!C785,"")</f>
        <v>Meier AG</v>
      </c>
      <c r="B785" s="76">
        <f>IF('Kunden Eingang'!B785&gt;0,'Kunden Eingang'!B785,"")</f>
        <v>10815</v>
      </c>
      <c r="C785" s="76" t="str">
        <f>IF('Kunden Eingang'!B785&gt;0,VLOOKUP('Kunden Eingang'!A785,Kunden!$H$1:$I$5,2,FALSE),"")</f>
        <v>DE</v>
      </c>
      <c r="D785" s="76" t="str">
        <f>IF('Kunden Eingang'!B785&gt;0,VLOOKUP(C785,ID!$L$1:$M$5,2,FALSE),"")</f>
        <v>Glas-Etikette</v>
      </c>
    </row>
    <row r="786" spans="1:4" x14ac:dyDescent="0.25">
      <c r="A786" s="76" t="str">
        <f>IF('Kunden Eingang'!B786&gt;0,'Kunden Eingang'!C786,"")</f>
        <v>MS Serrurier Sàrl</v>
      </c>
      <c r="B786" s="76">
        <f>IF('Kunden Eingang'!B786&gt;0,'Kunden Eingang'!B786,"")</f>
        <v>10816</v>
      </c>
      <c r="C786" s="76" t="str">
        <f>IF('Kunden Eingang'!B786&gt;0,VLOOKUP('Kunden Eingang'!A786,Kunden!$H$1:$I$5,2,FALSE),"")</f>
        <v>FR</v>
      </c>
      <c r="D786" s="76" t="str">
        <f>IF('Kunden Eingang'!B786&gt;0,VLOOKUP(C786,ID!$L$1:$M$5,2,FALSE),"")</f>
        <v>Glas-Etikette FR</v>
      </c>
    </row>
    <row r="787" spans="1:4" x14ac:dyDescent="0.25">
      <c r="A787" s="76" t="str">
        <f>IF('Kunden Eingang'!B787&gt;0,'Kunden Eingang'!C787,"")</f>
        <v>M &amp; S</v>
      </c>
      <c r="B787" s="76">
        <f>IF('Kunden Eingang'!B787&gt;0,'Kunden Eingang'!B787,"")</f>
        <v>10817</v>
      </c>
      <c r="C787" s="76" t="str">
        <f>IF('Kunden Eingang'!B787&gt;0,VLOOKUP('Kunden Eingang'!A787,Kunden!$H$1:$I$5,2,FALSE),"")</f>
        <v>DE</v>
      </c>
      <c r="D787" s="76" t="str">
        <f>IF('Kunden Eingang'!B787&gt;0,VLOOKUP(C787,ID!$L$1:$M$5,2,FALSE),"")</f>
        <v>Glas-Etikette</v>
      </c>
    </row>
    <row r="788" spans="1:4" x14ac:dyDescent="0.25">
      <c r="A788" s="76" t="str">
        <f>IF('Kunden Eingang'!B788&gt;0,'Kunden Eingang'!C788,"")</f>
        <v>Grob Martin</v>
      </c>
      <c r="B788" s="76">
        <f>IF('Kunden Eingang'!B788&gt;0,'Kunden Eingang'!B788,"")</f>
        <v>10818</v>
      </c>
      <c r="C788" s="76" t="str">
        <f>IF('Kunden Eingang'!B788&gt;0,VLOOKUP('Kunden Eingang'!A788,Kunden!$H$1:$I$5,2,FALSE),"")</f>
        <v>DE</v>
      </c>
      <c r="D788" s="76" t="str">
        <f>IF('Kunden Eingang'!B788&gt;0,VLOOKUP(C788,ID!$L$1:$M$5,2,FALSE),"")</f>
        <v>Glas-Etikette</v>
      </c>
    </row>
    <row r="789" spans="1:4" x14ac:dyDescent="0.25">
      <c r="A789" s="76" t="str">
        <f>IF('Kunden Eingang'!B789&gt;0,'Kunden Eingang'!C789,"")</f>
        <v>L &amp; F Serrurerie et Constructions Métalliques SA</v>
      </c>
      <c r="B789" s="76">
        <f>IF('Kunden Eingang'!B789&gt;0,'Kunden Eingang'!B789,"")</f>
        <v>10819</v>
      </c>
      <c r="C789" s="76" t="str">
        <f>IF('Kunden Eingang'!B789&gt;0,VLOOKUP('Kunden Eingang'!A789,Kunden!$H$1:$I$5,2,FALSE),"")</f>
        <v>FR</v>
      </c>
      <c r="D789" s="76" t="str">
        <f>IF('Kunden Eingang'!B789&gt;0,VLOOKUP(C789,ID!$L$1:$M$5,2,FALSE),"")</f>
        <v>Glas-Etikette FR</v>
      </c>
    </row>
    <row r="790" spans="1:4" x14ac:dyDescent="0.25">
      <c r="A790" s="76" t="str">
        <f>IF('Kunden Eingang'!B790&gt;0,'Kunden Eingang'!C790,"")</f>
        <v>Francis Dubey Constructions Métalliques SA</v>
      </c>
      <c r="B790" s="76">
        <f>IF('Kunden Eingang'!B790&gt;0,'Kunden Eingang'!B790,"")</f>
        <v>10820</v>
      </c>
      <c r="C790" s="76" t="str">
        <f>IF('Kunden Eingang'!B790&gt;0,VLOOKUP('Kunden Eingang'!A790,Kunden!$H$1:$I$5,2,FALSE),"")</f>
        <v>FR</v>
      </c>
      <c r="D790" s="76" t="str">
        <f>IF('Kunden Eingang'!B790&gt;0,VLOOKUP(C790,ID!$L$1:$M$5,2,FALSE),"")</f>
        <v>Glas-Etikette FR</v>
      </c>
    </row>
    <row r="791" spans="1:4" x14ac:dyDescent="0.25">
      <c r="A791" s="76" t="str">
        <f>IF('Kunden Eingang'!B791&gt;0,'Kunden Eingang'!C791,"")</f>
        <v>Mathey Agencement</v>
      </c>
      <c r="B791" s="76">
        <f>IF('Kunden Eingang'!B791&gt;0,'Kunden Eingang'!B791,"")</f>
        <v>10821</v>
      </c>
      <c r="C791" s="76" t="str">
        <f>IF('Kunden Eingang'!B791&gt;0,VLOOKUP('Kunden Eingang'!A791,Kunden!$H$1:$I$5,2,FALSE),"")</f>
        <v>FR</v>
      </c>
      <c r="D791" s="76" t="str">
        <f>IF('Kunden Eingang'!B791&gt;0,VLOOKUP(C791,ID!$L$1:$M$5,2,FALSE),"")</f>
        <v>Glas-Etikette FR</v>
      </c>
    </row>
    <row r="792" spans="1:4" x14ac:dyDescent="0.25">
      <c r="A792" s="76" t="str">
        <f>IF('Kunden Eingang'!B792&gt;0,'Kunden Eingang'!C792,"")</f>
        <v>Fanger car-tunning</v>
      </c>
      <c r="B792" s="76">
        <f>IF('Kunden Eingang'!B792&gt;0,'Kunden Eingang'!B792,"")</f>
        <v>10822</v>
      </c>
      <c r="C792" s="76" t="str">
        <f>IF('Kunden Eingang'!B792&gt;0,VLOOKUP('Kunden Eingang'!A792,Kunden!$H$1:$I$5,2,FALSE),"")</f>
        <v>DE</v>
      </c>
      <c r="D792" s="76" t="str">
        <f>IF('Kunden Eingang'!B792&gt;0,VLOOKUP(C792,ID!$L$1:$M$5,2,FALSE),"")</f>
        <v>Glas-Etikette</v>
      </c>
    </row>
    <row r="793" spans="1:4" x14ac:dyDescent="0.25">
      <c r="A793" s="76" t="str">
        <f>IF('Kunden Eingang'!B793&gt;0,'Kunden Eingang'!C793,"")</f>
        <v>Schreinerei Wilhelm GmbH</v>
      </c>
      <c r="B793" s="76">
        <f>IF('Kunden Eingang'!B793&gt;0,'Kunden Eingang'!B793,"")</f>
        <v>10823</v>
      </c>
      <c r="C793" s="76" t="str">
        <f>IF('Kunden Eingang'!B793&gt;0,VLOOKUP('Kunden Eingang'!A793,Kunden!$H$1:$I$5,2,FALSE),"")</f>
        <v>DE</v>
      </c>
      <c r="D793" s="76" t="str">
        <f>IF('Kunden Eingang'!B793&gt;0,VLOOKUP(C793,ID!$L$1:$M$5,2,FALSE),"")</f>
        <v>Glas-Etikette</v>
      </c>
    </row>
    <row r="794" spans="1:4" x14ac:dyDescent="0.25">
      <c r="A794" s="76" t="str">
        <f>IF('Kunden Eingang'!B794&gt;0,'Kunden Eingang'!C794,"")</f>
        <v>VETRARIA D'ADDA S.P.A.</v>
      </c>
      <c r="B794" s="76">
        <f>IF('Kunden Eingang'!B794&gt;0,'Kunden Eingang'!B794,"")</f>
        <v>10824</v>
      </c>
      <c r="C794" s="76" t="str">
        <f>IF('Kunden Eingang'!B794&gt;0,VLOOKUP('Kunden Eingang'!A794,Kunden!$H$1:$I$5,2,FALSE),"")</f>
        <v>DE</v>
      </c>
      <c r="D794" s="76" t="str">
        <f>IF('Kunden Eingang'!B794&gt;0,VLOOKUP(C794,ID!$L$1:$M$5,2,FALSE),"")</f>
        <v>Glas-Etikette</v>
      </c>
    </row>
    <row r="795" spans="1:4" x14ac:dyDescent="0.25">
      <c r="A795" s="76" t="str">
        <f>IF('Kunden Eingang'!B795&gt;0,'Kunden Eingang'!C795,"")</f>
        <v>Schreinerei</v>
      </c>
      <c r="B795" s="76">
        <f>IF('Kunden Eingang'!B795&gt;0,'Kunden Eingang'!B795,"")</f>
        <v>10825</v>
      </c>
      <c r="C795" s="76" t="str">
        <f>IF('Kunden Eingang'!B795&gt;0,VLOOKUP('Kunden Eingang'!A795,Kunden!$H$1:$I$5,2,FALSE),"")</f>
        <v>DE</v>
      </c>
      <c r="D795" s="76" t="str">
        <f>IF('Kunden Eingang'!B795&gt;0,VLOOKUP(C795,ID!$L$1:$M$5,2,FALSE),"")</f>
        <v>Glas-Etikette</v>
      </c>
    </row>
    <row r="796" spans="1:4" x14ac:dyDescent="0.25">
      <c r="A796" s="76" t="str">
        <f>IF('Kunden Eingang'!B796&gt;0,'Kunden Eingang'!C796,"")</f>
        <v>Minnig SA</v>
      </c>
      <c r="B796" s="76">
        <f>IF('Kunden Eingang'!B796&gt;0,'Kunden Eingang'!B796,"")</f>
        <v>10826</v>
      </c>
      <c r="C796" s="76" t="str">
        <f>IF('Kunden Eingang'!B796&gt;0,VLOOKUP('Kunden Eingang'!A796,Kunden!$H$1:$I$5,2,FALSE),"")</f>
        <v>FR</v>
      </c>
      <c r="D796" s="76" t="str">
        <f>IF('Kunden Eingang'!B796&gt;0,VLOOKUP(C796,ID!$L$1:$M$5,2,FALSE),"")</f>
        <v>Glas-Etikette FR</v>
      </c>
    </row>
    <row r="797" spans="1:4" x14ac:dyDescent="0.25">
      <c r="A797" s="76" t="str">
        <f>IF('Kunden Eingang'!B797&gt;0,'Kunden Eingang'!C797,"")</f>
        <v>Griesser AG</v>
      </c>
      <c r="B797" s="76">
        <f>IF('Kunden Eingang'!B797&gt;0,'Kunden Eingang'!B797,"")</f>
        <v>10827</v>
      </c>
      <c r="C797" s="76" t="str">
        <f>IF('Kunden Eingang'!B797&gt;0,VLOOKUP('Kunden Eingang'!A797,Kunden!$H$1:$I$5,2,FALSE),"")</f>
        <v>DE</v>
      </c>
      <c r="D797" s="76" t="str">
        <f>IF('Kunden Eingang'!B797&gt;0,VLOOKUP(C797,ID!$L$1:$M$5,2,FALSE),"")</f>
        <v>Glas-Etikette</v>
      </c>
    </row>
    <row r="798" spans="1:4" x14ac:dyDescent="0.25">
      <c r="A798" s="76" t="str">
        <f>IF('Kunden Eingang'!B798&gt;0,'Kunden Eingang'!C798,"")</f>
        <v>Bullinger SA</v>
      </c>
      <c r="B798" s="76">
        <f>IF('Kunden Eingang'!B798&gt;0,'Kunden Eingang'!B798,"")</f>
        <v>10828</v>
      </c>
      <c r="C798" s="76" t="str">
        <f>IF('Kunden Eingang'!B798&gt;0,VLOOKUP('Kunden Eingang'!A798,Kunden!$H$1:$I$5,2,FALSE),"")</f>
        <v>FR</v>
      </c>
      <c r="D798" s="76" t="str">
        <f>IF('Kunden Eingang'!B798&gt;0,VLOOKUP(C798,ID!$L$1:$M$5,2,FALSE),"")</f>
        <v>Glas-Etikette FR</v>
      </c>
    </row>
    <row r="799" spans="1:4" x14ac:dyDescent="0.25">
      <c r="A799" s="76" t="str">
        <f>IF('Kunden Eingang'!B799&gt;0,'Kunden Eingang'!C799,"")</f>
        <v>EUROBUILT</v>
      </c>
      <c r="B799" s="76">
        <f>IF('Kunden Eingang'!B799&gt;0,'Kunden Eingang'!B799,"")</f>
        <v>10829</v>
      </c>
      <c r="C799" s="76" t="str">
        <f>IF('Kunden Eingang'!B799&gt;0,VLOOKUP('Kunden Eingang'!A799,Kunden!$H$1:$I$5,2,FALSE),"")</f>
        <v>FR</v>
      </c>
      <c r="D799" s="76" t="str">
        <f>IF('Kunden Eingang'!B799&gt;0,VLOOKUP(C799,ID!$L$1:$M$5,2,FALSE),"")</f>
        <v>Glas-Etikette FR</v>
      </c>
    </row>
    <row r="800" spans="1:4" x14ac:dyDescent="0.25">
      <c r="A800" s="76" t="str">
        <f>IF('Kunden Eingang'!B800&gt;0,'Kunden Eingang'!C800,"")</f>
        <v>Barfuss S. Sàrl Menuiserie</v>
      </c>
      <c r="B800" s="76">
        <f>IF('Kunden Eingang'!B800&gt;0,'Kunden Eingang'!B800,"")</f>
        <v>10830</v>
      </c>
      <c r="C800" s="76" t="str">
        <f>IF('Kunden Eingang'!B800&gt;0,VLOOKUP('Kunden Eingang'!A800,Kunden!$H$1:$I$5,2,FALSE),"")</f>
        <v>FR</v>
      </c>
      <c r="D800" s="76" t="str">
        <f>IF('Kunden Eingang'!B800&gt;0,VLOOKUP(C800,ID!$L$1:$M$5,2,FALSE),"")</f>
        <v>Glas-Etikette FR</v>
      </c>
    </row>
    <row r="801" spans="1:4" x14ac:dyDescent="0.25">
      <c r="A801" s="76" t="str">
        <f>IF('Kunden Eingang'!B801&gt;0,'Kunden Eingang'!C801,"")</f>
        <v>Burkhalter Biembach AG</v>
      </c>
      <c r="B801" s="76">
        <f>IF('Kunden Eingang'!B801&gt;0,'Kunden Eingang'!B801,"")</f>
        <v>10831</v>
      </c>
      <c r="C801" s="76" t="str">
        <f>IF('Kunden Eingang'!B801&gt;0,VLOOKUP('Kunden Eingang'!A801,Kunden!$H$1:$I$5,2,FALSE),"")</f>
        <v>DE</v>
      </c>
      <c r="D801" s="76" t="str">
        <f>IF('Kunden Eingang'!B801&gt;0,VLOOKUP(C801,ID!$L$1:$M$5,2,FALSE),"")</f>
        <v>Glas-Etikette</v>
      </c>
    </row>
    <row r="802" spans="1:4" x14ac:dyDescent="0.25">
      <c r="A802" s="76" t="str">
        <f>IF('Kunden Eingang'!B802&gt;0,'Kunden Eingang'!C802,"")</f>
        <v>Marobag Romandie SA</v>
      </c>
      <c r="B802" s="76">
        <f>IF('Kunden Eingang'!B802&gt;0,'Kunden Eingang'!B802,"")</f>
        <v>10832</v>
      </c>
      <c r="C802" s="76" t="str">
        <f>IF('Kunden Eingang'!B802&gt;0,VLOOKUP('Kunden Eingang'!A802,Kunden!$H$1:$I$5,2,FALSE),"")</f>
        <v>FR</v>
      </c>
      <c r="D802" s="76" t="str">
        <f>IF('Kunden Eingang'!B802&gt;0,VLOOKUP(C802,ID!$L$1:$M$5,2,FALSE),"")</f>
        <v>Glas-Etikette FR</v>
      </c>
    </row>
    <row r="803" spans="1:4" x14ac:dyDescent="0.25">
      <c r="A803" s="76" t="str">
        <f>IF('Kunden Eingang'!B803&gt;0,'Kunden Eingang'!C803,"")</f>
        <v>WASTA AG</v>
      </c>
      <c r="B803" s="76">
        <f>IF('Kunden Eingang'!B803&gt;0,'Kunden Eingang'!B803,"")</f>
        <v>10833</v>
      </c>
      <c r="C803" s="76" t="str">
        <f>IF('Kunden Eingang'!B803&gt;0,VLOOKUP('Kunden Eingang'!A803,Kunden!$H$1:$I$5,2,FALSE),"")</f>
        <v>DE</v>
      </c>
      <c r="D803" s="76" t="str">
        <f>IF('Kunden Eingang'!B803&gt;0,VLOOKUP(C803,ID!$L$1:$M$5,2,FALSE),"")</f>
        <v>Glas-Etikette</v>
      </c>
    </row>
    <row r="804" spans="1:4" x14ac:dyDescent="0.25">
      <c r="A804" s="76" t="str">
        <f>IF('Kunden Eingang'!B804&gt;0,'Kunden Eingang'!C804,"")</f>
        <v>S. Kneubühler Schreinerei</v>
      </c>
      <c r="B804" s="76">
        <f>IF('Kunden Eingang'!B804&gt;0,'Kunden Eingang'!B804,"")</f>
        <v>10834</v>
      </c>
      <c r="C804" s="76" t="str">
        <f>IF('Kunden Eingang'!B804&gt;0,VLOOKUP('Kunden Eingang'!A804,Kunden!$H$1:$I$5,2,FALSE),"")</f>
        <v>DE</v>
      </c>
      <c r="D804" s="76" t="str">
        <f>IF('Kunden Eingang'!B804&gt;0,VLOOKUP(C804,ID!$L$1:$M$5,2,FALSE),"")</f>
        <v>Glas-Etikette</v>
      </c>
    </row>
    <row r="805" spans="1:4" x14ac:dyDescent="0.25">
      <c r="A805" s="76" t="str">
        <f>IF('Kunden Eingang'!B805&gt;0,'Kunden Eingang'!C805,"")</f>
        <v>Zubler AG</v>
      </c>
      <c r="B805" s="76">
        <f>IF('Kunden Eingang'!B805&gt;0,'Kunden Eingang'!B805,"")</f>
        <v>10835</v>
      </c>
      <c r="C805" s="76" t="str">
        <f>IF('Kunden Eingang'!B805&gt;0,VLOOKUP('Kunden Eingang'!A805,Kunden!$H$1:$I$5,2,FALSE),"")</f>
        <v>DE</v>
      </c>
      <c r="D805" s="76" t="str">
        <f>IF('Kunden Eingang'!B805&gt;0,VLOOKUP(C805,ID!$L$1:$M$5,2,FALSE),"")</f>
        <v>Glas-Etikette</v>
      </c>
    </row>
    <row r="806" spans="1:4" x14ac:dyDescent="0.25">
      <c r="A806" s="76" t="str">
        <f>IF('Kunden Eingang'!B806&gt;0,'Kunden Eingang'!C806,"")</f>
        <v>Glasbauhaus AG</v>
      </c>
      <c r="B806" s="76">
        <f>IF('Kunden Eingang'!B806&gt;0,'Kunden Eingang'!B806,"")</f>
        <v>10837</v>
      </c>
      <c r="C806" s="76" t="str">
        <f>IF('Kunden Eingang'!B806&gt;0,VLOOKUP('Kunden Eingang'!A806,Kunden!$H$1:$I$5,2,FALSE),"")</f>
        <v>DE</v>
      </c>
      <c r="D806" s="76" t="str">
        <f>IF('Kunden Eingang'!B806&gt;0,VLOOKUP(C806,ID!$L$1:$M$5,2,FALSE),"")</f>
        <v>Glas-Etikette</v>
      </c>
    </row>
    <row r="807" spans="1:4" x14ac:dyDescent="0.25">
      <c r="A807" s="76" t="str">
        <f>IF('Kunden Eingang'!B807&gt;0,'Kunden Eingang'!C807,"")</f>
        <v>Lüthi &amp; Wyder AG</v>
      </c>
      <c r="B807" s="76">
        <f>IF('Kunden Eingang'!B807&gt;0,'Kunden Eingang'!B807,"")</f>
        <v>10838</v>
      </c>
      <c r="C807" s="76" t="str">
        <f>IF('Kunden Eingang'!B807&gt;0,VLOOKUP('Kunden Eingang'!A807,Kunden!$H$1:$I$5,2,FALSE),"")</f>
        <v>DE</v>
      </c>
      <c r="D807" s="76" t="str">
        <f>IF('Kunden Eingang'!B807&gt;0,VLOOKUP(C807,ID!$L$1:$M$5,2,FALSE),"")</f>
        <v>Glas-Etikette</v>
      </c>
    </row>
    <row r="808" spans="1:4" x14ac:dyDescent="0.25">
      <c r="A808" s="76" t="str">
        <f>IF('Kunden Eingang'!B808&gt;0,'Kunden Eingang'!C808,"")</f>
        <v>Muller Metal Sàrl</v>
      </c>
      <c r="B808" s="76">
        <f>IF('Kunden Eingang'!B808&gt;0,'Kunden Eingang'!B808,"")</f>
        <v>10839</v>
      </c>
      <c r="C808" s="76" t="str">
        <f>IF('Kunden Eingang'!B808&gt;0,VLOOKUP('Kunden Eingang'!A808,Kunden!$H$1:$I$5,2,FALSE),"")</f>
        <v>FR</v>
      </c>
      <c r="D808" s="76" t="str">
        <f>IF('Kunden Eingang'!B808&gt;0,VLOOKUP(C808,ID!$L$1:$M$5,2,FALSE),"")</f>
        <v>Glas-Etikette FR</v>
      </c>
    </row>
    <row r="809" spans="1:4" x14ac:dyDescent="0.25">
      <c r="A809" s="76" t="str">
        <f>IF('Kunden Eingang'!B809&gt;0,'Kunden Eingang'!C809,"")</f>
        <v>Stores Vitrerie Pro SA</v>
      </c>
      <c r="B809" s="76">
        <f>IF('Kunden Eingang'!B809&gt;0,'Kunden Eingang'!B809,"")</f>
        <v>10840</v>
      </c>
      <c r="C809" s="76" t="str">
        <f>IF('Kunden Eingang'!B809&gt;0,VLOOKUP('Kunden Eingang'!A809,Kunden!$H$1:$I$5,2,FALSE),"")</f>
        <v>FR</v>
      </c>
      <c r="D809" s="76" t="str">
        <f>IF('Kunden Eingang'!B809&gt;0,VLOOKUP(C809,ID!$L$1:$M$5,2,FALSE),"")</f>
        <v>Glas-Etikette FR</v>
      </c>
    </row>
    <row r="810" spans="1:4" x14ac:dyDescent="0.25">
      <c r="A810" s="76" t="str">
        <f>IF('Kunden Eingang'!B810&gt;0,'Kunden Eingang'!C810,"")</f>
        <v>SIO AG</v>
      </c>
      <c r="B810" s="76">
        <f>IF('Kunden Eingang'!B810&gt;0,'Kunden Eingang'!B810,"")</f>
        <v>10841</v>
      </c>
      <c r="C810" s="76" t="str">
        <f>IF('Kunden Eingang'!B810&gt;0,VLOOKUP('Kunden Eingang'!A810,Kunden!$H$1:$I$5,2,FALSE),"")</f>
        <v>DE</v>
      </c>
      <c r="D810" s="76" t="str">
        <f>IF('Kunden Eingang'!B810&gt;0,VLOOKUP(C810,ID!$L$1:$M$5,2,FALSE),"")</f>
        <v>Glas-Etikette</v>
      </c>
    </row>
    <row r="811" spans="1:4" x14ac:dyDescent="0.25">
      <c r="A811" s="76" t="str">
        <f>IF('Kunden Eingang'!B811&gt;0,'Kunden Eingang'!C811,"")</f>
        <v>Kreative Metallgestaltung Christen GmbH</v>
      </c>
      <c r="B811" s="76">
        <f>IF('Kunden Eingang'!B811&gt;0,'Kunden Eingang'!B811,"")</f>
        <v>10842</v>
      </c>
      <c r="C811" s="76" t="str">
        <f>IF('Kunden Eingang'!B811&gt;0,VLOOKUP('Kunden Eingang'!A811,Kunden!$H$1:$I$5,2,FALSE),"")</f>
        <v>DE</v>
      </c>
      <c r="D811" s="76" t="str">
        <f>IF('Kunden Eingang'!B811&gt;0,VLOOKUP(C811,ID!$L$1:$M$5,2,FALSE),"")</f>
        <v>Glas-Etikette</v>
      </c>
    </row>
    <row r="812" spans="1:4" x14ac:dyDescent="0.25">
      <c r="A812" s="76" t="str">
        <f>IF('Kunden Eingang'!B812&gt;0,'Kunden Eingang'!C812,"")</f>
        <v>Miauton Construction Métallique</v>
      </c>
      <c r="B812" s="76">
        <f>IF('Kunden Eingang'!B812&gt;0,'Kunden Eingang'!B812,"")</f>
        <v>10843</v>
      </c>
      <c r="C812" s="76" t="str">
        <f>IF('Kunden Eingang'!B812&gt;0,VLOOKUP('Kunden Eingang'!A812,Kunden!$H$1:$I$5,2,FALSE),"")</f>
        <v>FR</v>
      </c>
      <c r="D812" s="76" t="str">
        <f>IF('Kunden Eingang'!B812&gt;0,VLOOKUP(C812,ID!$L$1:$M$5,2,FALSE),"")</f>
        <v>Glas-Etikette FR</v>
      </c>
    </row>
    <row r="813" spans="1:4" x14ac:dyDescent="0.25">
      <c r="A813" s="76" t="str">
        <f>IF('Kunden Eingang'!B813&gt;0,'Kunden Eingang'!C813,"")</f>
        <v>Hüsser Innenausbau AG</v>
      </c>
      <c r="B813" s="76">
        <f>IF('Kunden Eingang'!B813&gt;0,'Kunden Eingang'!B813,"")</f>
        <v>10844</v>
      </c>
      <c r="C813" s="76" t="str">
        <f>IF('Kunden Eingang'!B813&gt;0,VLOOKUP('Kunden Eingang'!A813,Kunden!$H$1:$I$5,2,FALSE),"")</f>
        <v>DE</v>
      </c>
      <c r="D813" s="76" t="str">
        <f>IF('Kunden Eingang'!B813&gt;0,VLOOKUP(C813,ID!$L$1:$M$5,2,FALSE),"")</f>
        <v>Glas-Etikette</v>
      </c>
    </row>
    <row r="814" spans="1:4" x14ac:dyDescent="0.25">
      <c r="A814" s="76" t="str">
        <f>IF('Kunden Eingang'!B814&gt;0,'Kunden Eingang'!C814,"")</f>
        <v>Bruno Bär AG</v>
      </c>
      <c r="B814" s="76">
        <f>IF('Kunden Eingang'!B814&gt;0,'Kunden Eingang'!B814,"")</f>
        <v>10845</v>
      </c>
      <c r="C814" s="76" t="str">
        <f>IF('Kunden Eingang'!B814&gt;0,VLOOKUP('Kunden Eingang'!A814,Kunden!$H$1:$I$5,2,FALSE),"")</f>
        <v>DE</v>
      </c>
      <c r="D814" s="76" t="str">
        <f>IF('Kunden Eingang'!B814&gt;0,VLOOKUP(C814,ID!$L$1:$M$5,2,FALSE),"")</f>
        <v>Glas-Etikette</v>
      </c>
    </row>
    <row r="815" spans="1:4" x14ac:dyDescent="0.25">
      <c r="A815" s="76" t="str">
        <f>IF('Kunden Eingang'!B815&gt;0,'Kunden Eingang'!C815,"")</f>
        <v>swissFineLine AG</v>
      </c>
      <c r="B815" s="76">
        <f>IF('Kunden Eingang'!B815&gt;0,'Kunden Eingang'!B815,"")</f>
        <v>10846</v>
      </c>
      <c r="C815" s="76" t="str">
        <f>IF('Kunden Eingang'!B815&gt;0,VLOOKUP('Kunden Eingang'!A815,Kunden!$H$1:$I$5,2,FALSE),"")</f>
        <v>DE</v>
      </c>
      <c r="D815" s="76" t="str">
        <f>IF('Kunden Eingang'!B815&gt;0,VLOOKUP(C815,ID!$L$1:$M$5,2,FALSE),"")</f>
        <v>Glas-Etikette</v>
      </c>
    </row>
    <row r="816" spans="1:4" x14ac:dyDescent="0.25">
      <c r="A816" s="76" t="str">
        <f>IF('Kunden Eingang'!B816&gt;0,'Kunden Eingang'!C816,"")</f>
        <v>Brogli Constructions Métalliques S.A.</v>
      </c>
      <c r="B816" s="76">
        <f>IF('Kunden Eingang'!B816&gt;0,'Kunden Eingang'!B816,"")</f>
        <v>10847</v>
      </c>
      <c r="C816" s="76" t="str">
        <f>IF('Kunden Eingang'!B816&gt;0,VLOOKUP('Kunden Eingang'!A816,Kunden!$H$1:$I$5,2,FALSE),"")</f>
        <v>FR</v>
      </c>
      <c r="D816" s="76" t="str">
        <f>IF('Kunden Eingang'!B816&gt;0,VLOOKUP(C816,ID!$L$1:$M$5,2,FALSE),"")</f>
        <v>Glas-Etikette FR</v>
      </c>
    </row>
    <row r="817" spans="1:4" x14ac:dyDescent="0.25">
      <c r="A817" s="76" t="str">
        <f>IF('Kunden Eingang'!B817&gt;0,'Kunden Eingang'!C817,"")</f>
        <v>Serrurerie Nouvelle SA</v>
      </c>
      <c r="B817" s="76">
        <f>IF('Kunden Eingang'!B817&gt;0,'Kunden Eingang'!B817,"")</f>
        <v>10848</v>
      </c>
      <c r="C817" s="76" t="str">
        <f>IF('Kunden Eingang'!B817&gt;0,VLOOKUP('Kunden Eingang'!A817,Kunden!$H$1:$I$5,2,FALSE),"")</f>
        <v>FR</v>
      </c>
      <c r="D817" s="76" t="str">
        <f>IF('Kunden Eingang'!B817&gt;0,VLOOKUP(C817,ID!$L$1:$M$5,2,FALSE),"")</f>
        <v>Glas-Etikette FR</v>
      </c>
    </row>
    <row r="818" spans="1:4" x14ac:dyDescent="0.25">
      <c r="A818" s="76" t="str">
        <f>IF('Kunden Eingang'!B818&gt;0,'Kunden Eingang'!C818,"")</f>
        <v>Rachet S.A.</v>
      </c>
      <c r="B818" s="76">
        <f>IF('Kunden Eingang'!B818&gt;0,'Kunden Eingang'!B818,"")</f>
        <v>10849</v>
      </c>
      <c r="C818" s="76" t="str">
        <f>IF('Kunden Eingang'!B818&gt;0,VLOOKUP('Kunden Eingang'!A818,Kunden!$H$1:$I$5,2,FALSE),"")</f>
        <v>FR</v>
      </c>
      <c r="D818" s="76" t="str">
        <f>IF('Kunden Eingang'!B818&gt;0,VLOOKUP(C818,ID!$L$1:$M$5,2,FALSE),"")</f>
        <v>Glas-Etikette FR</v>
      </c>
    </row>
    <row r="819" spans="1:4" x14ac:dyDescent="0.25">
      <c r="A819" s="76" t="str">
        <f>IF('Kunden Eingang'!B819&gt;0,'Kunden Eingang'!C819,"")</f>
        <v>Koch Holzbau AG</v>
      </c>
      <c r="B819" s="76">
        <f>IF('Kunden Eingang'!B819&gt;0,'Kunden Eingang'!B819,"")</f>
        <v>10850</v>
      </c>
      <c r="C819" s="76" t="str">
        <f>IF('Kunden Eingang'!B819&gt;0,VLOOKUP('Kunden Eingang'!A819,Kunden!$H$1:$I$5,2,FALSE),"")</f>
        <v>DE</v>
      </c>
      <c r="D819" s="76" t="str">
        <f>IF('Kunden Eingang'!B819&gt;0,VLOOKUP(C819,ID!$L$1:$M$5,2,FALSE),"")</f>
        <v>Glas-Etikette</v>
      </c>
    </row>
    <row r="820" spans="1:4" x14ac:dyDescent="0.25">
      <c r="A820" s="76" t="str">
        <f>IF('Kunden Eingang'!B820&gt;0,'Kunden Eingang'!C820,"")</f>
        <v>Swissglasboy GmbH</v>
      </c>
      <c r="B820" s="76">
        <f>IF('Kunden Eingang'!B820&gt;0,'Kunden Eingang'!B820,"")</f>
        <v>10851</v>
      </c>
      <c r="C820" s="76" t="str">
        <f>IF('Kunden Eingang'!B820&gt;0,VLOOKUP('Kunden Eingang'!A820,Kunden!$H$1:$I$5,2,FALSE),"")</f>
        <v>DE</v>
      </c>
      <c r="D820" s="76" t="str">
        <f>IF('Kunden Eingang'!B820&gt;0,VLOOKUP(C820,ID!$L$1:$M$5,2,FALSE),"")</f>
        <v>Glas-Etikette</v>
      </c>
    </row>
    <row r="821" spans="1:4" x14ac:dyDescent="0.25">
      <c r="A821" s="76" t="str">
        <f>IF('Kunden Eingang'!B821&gt;0,'Kunden Eingang'!C821,"")</f>
        <v>Metallbau Stoller Belp AG</v>
      </c>
      <c r="B821" s="76">
        <f>IF('Kunden Eingang'!B821&gt;0,'Kunden Eingang'!B821,"")</f>
        <v>10852</v>
      </c>
      <c r="C821" s="76" t="str">
        <f>IF('Kunden Eingang'!B821&gt;0,VLOOKUP('Kunden Eingang'!A821,Kunden!$H$1:$I$5,2,FALSE),"")</f>
        <v>DE</v>
      </c>
      <c r="D821" s="76" t="str">
        <f>IF('Kunden Eingang'!B821&gt;0,VLOOKUP(C821,ID!$L$1:$M$5,2,FALSE),"")</f>
        <v>Glas-Etikette</v>
      </c>
    </row>
    <row r="822" spans="1:4" x14ac:dyDescent="0.25">
      <c r="A822" s="76" t="str">
        <f>IF('Kunden Eingang'!B822&gt;0,'Kunden Eingang'!C822,"")</f>
        <v>Meier Schreinerei GmbH</v>
      </c>
      <c r="B822" s="76">
        <f>IF('Kunden Eingang'!B822&gt;0,'Kunden Eingang'!B822,"")</f>
        <v>10853</v>
      </c>
      <c r="C822" s="76" t="str">
        <f>IF('Kunden Eingang'!B822&gt;0,VLOOKUP('Kunden Eingang'!A822,Kunden!$H$1:$I$5,2,FALSE),"")</f>
        <v>DE</v>
      </c>
      <c r="D822" s="76" t="str">
        <f>IF('Kunden Eingang'!B822&gt;0,VLOOKUP(C822,ID!$L$1:$M$5,2,FALSE),"")</f>
        <v>Glas-Etikette</v>
      </c>
    </row>
    <row r="823" spans="1:4" x14ac:dyDescent="0.25">
      <c r="A823" s="76" t="str">
        <f>IF('Kunden Eingang'!B823&gt;0,'Kunden Eingang'!C823,"")</f>
        <v>Schreinerei Berther AG</v>
      </c>
      <c r="B823" s="76">
        <f>IF('Kunden Eingang'!B823&gt;0,'Kunden Eingang'!B823,"")</f>
        <v>10854</v>
      </c>
      <c r="C823" s="76" t="str">
        <f>IF('Kunden Eingang'!B823&gt;0,VLOOKUP('Kunden Eingang'!A823,Kunden!$H$1:$I$5,2,FALSE),"")</f>
        <v>DE</v>
      </c>
      <c r="D823" s="76" t="str">
        <f>IF('Kunden Eingang'!B823&gt;0,VLOOKUP(C823,ID!$L$1:$M$5,2,FALSE),"")</f>
        <v>Glas-Etikette</v>
      </c>
    </row>
    <row r="824" spans="1:4" x14ac:dyDescent="0.25">
      <c r="A824" s="76" t="str">
        <f>IF('Kunden Eingang'!B824&gt;0,'Kunden Eingang'!C824,"")</f>
        <v>TECNOGLASS GROUP S.r.l.</v>
      </c>
      <c r="B824" s="76">
        <f>IF('Kunden Eingang'!B824&gt;0,'Kunden Eingang'!B824,"")</f>
        <v>10855</v>
      </c>
      <c r="C824" s="76" t="str">
        <f>IF('Kunden Eingang'!B824&gt;0,VLOOKUP('Kunden Eingang'!A824,Kunden!$H$1:$I$5,2,FALSE),"")</f>
        <v>DE</v>
      </c>
      <c r="D824" s="76" t="str">
        <f>IF('Kunden Eingang'!B824&gt;0,VLOOKUP(C824,ID!$L$1:$M$5,2,FALSE),"")</f>
        <v>Glas-Etikette</v>
      </c>
    </row>
    <row r="825" spans="1:4" x14ac:dyDescent="0.25">
      <c r="A825" s="76" t="str">
        <f>IF('Kunden Eingang'!B825&gt;0,'Kunden Eingang'!C825,"")</f>
        <v>ImmoSam Sàrl</v>
      </c>
      <c r="B825" s="76">
        <f>IF('Kunden Eingang'!B825&gt;0,'Kunden Eingang'!B825,"")</f>
        <v>10856</v>
      </c>
      <c r="C825" s="76" t="str">
        <f>IF('Kunden Eingang'!B825&gt;0,VLOOKUP('Kunden Eingang'!A825,Kunden!$H$1:$I$5,2,FALSE),"")</f>
        <v>FR</v>
      </c>
      <c r="D825" s="76" t="str">
        <f>IF('Kunden Eingang'!B825&gt;0,VLOOKUP(C825,ID!$L$1:$M$5,2,FALSE),"")</f>
        <v>Glas-Etikette FR</v>
      </c>
    </row>
    <row r="826" spans="1:4" x14ac:dyDescent="0.25">
      <c r="A826" s="76" t="str">
        <f>IF('Kunden Eingang'!B826&gt;0,'Kunden Eingang'!C826,"")</f>
        <v>Gachet SA</v>
      </c>
      <c r="B826" s="76">
        <f>IF('Kunden Eingang'!B826&gt;0,'Kunden Eingang'!B826,"")</f>
        <v>10857</v>
      </c>
      <c r="C826" s="76" t="str">
        <f>IF('Kunden Eingang'!B826&gt;0,VLOOKUP('Kunden Eingang'!A826,Kunden!$H$1:$I$5,2,FALSE),"")</f>
        <v>FR</v>
      </c>
      <c r="D826" s="76" t="str">
        <f>IF('Kunden Eingang'!B826&gt;0,VLOOKUP(C826,ID!$L$1:$M$5,2,FALSE),"")</f>
        <v>Glas-Etikette FR</v>
      </c>
    </row>
    <row r="827" spans="1:4" x14ac:dyDescent="0.25">
      <c r="A827" s="76" t="str">
        <f>IF('Kunden Eingang'!B827&gt;0,'Kunden Eingang'!C827,"")</f>
        <v>Scholl-Metal S.A.</v>
      </c>
      <c r="B827" s="76">
        <f>IF('Kunden Eingang'!B827&gt;0,'Kunden Eingang'!B827,"")</f>
        <v>10858</v>
      </c>
      <c r="C827" s="76" t="str">
        <f>IF('Kunden Eingang'!B827&gt;0,VLOOKUP('Kunden Eingang'!A827,Kunden!$H$1:$I$5,2,FALSE),"")</f>
        <v>FR</v>
      </c>
      <c r="D827" s="76" t="str">
        <f>IF('Kunden Eingang'!B827&gt;0,VLOOKUP(C827,ID!$L$1:$M$5,2,FALSE),"")</f>
        <v>Glas-Etikette FR</v>
      </c>
    </row>
    <row r="828" spans="1:4" x14ac:dyDescent="0.25">
      <c r="A828" s="76" t="str">
        <f>IF('Kunden Eingang'!B828&gt;0,'Kunden Eingang'!C828,"")</f>
        <v>Bruchez Construction Métallique SA</v>
      </c>
      <c r="B828" s="76">
        <f>IF('Kunden Eingang'!B828&gt;0,'Kunden Eingang'!B828,"")</f>
        <v>10859</v>
      </c>
      <c r="C828" s="76" t="str">
        <f>IF('Kunden Eingang'!B828&gt;0,VLOOKUP('Kunden Eingang'!A828,Kunden!$H$1:$I$5,2,FALSE),"")</f>
        <v>FR</v>
      </c>
      <c r="D828" s="76" t="str">
        <f>IF('Kunden Eingang'!B828&gt;0,VLOOKUP(C828,ID!$L$1:$M$5,2,FALSE),"")</f>
        <v>Glas-Etikette FR</v>
      </c>
    </row>
    <row r="829" spans="1:4" x14ac:dyDescent="0.25">
      <c r="A829" s="76" t="str">
        <f>IF('Kunden Eingang'!B829&gt;0,'Kunden Eingang'!C829,"")</f>
        <v>Hert + Co. AG</v>
      </c>
      <c r="B829" s="76">
        <f>IF('Kunden Eingang'!B829&gt;0,'Kunden Eingang'!B829,"")</f>
        <v>10860</v>
      </c>
      <c r="C829" s="76" t="str">
        <f>IF('Kunden Eingang'!B829&gt;0,VLOOKUP('Kunden Eingang'!A829,Kunden!$H$1:$I$5,2,FALSE),"")</f>
        <v>DE</v>
      </c>
      <c r="D829" s="76" t="str">
        <f>IF('Kunden Eingang'!B829&gt;0,VLOOKUP(C829,ID!$L$1:$M$5,2,FALSE),"")</f>
        <v>Glas-Etikette</v>
      </c>
    </row>
    <row r="830" spans="1:4" x14ac:dyDescent="0.25">
      <c r="A830" s="76" t="str">
        <f>IF('Kunden Eingang'!B830&gt;0,'Kunden Eingang'!C830,"")</f>
        <v>ECCLAT Sàrl</v>
      </c>
      <c r="B830" s="76">
        <f>IF('Kunden Eingang'!B830&gt;0,'Kunden Eingang'!B830,"")</f>
        <v>10861</v>
      </c>
      <c r="C830" s="76" t="str">
        <f>IF('Kunden Eingang'!B830&gt;0,VLOOKUP('Kunden Eingang'!A830,Kunden!$H$1:$I$5,2,FALSE),"")</f>
        <v>FR</v>
      </c>
      <c r="D830" s="76" t="str">
        <f>IF('Kunden Eingang'!B830&gt;0,VLOOKUP(C830,ID!$L$1:$M$5,2,FALSE),"")</f>
        <v>Glas-Etikette FR</v>
      </c>
    </row>
    <row r="831" spans="1:4" x14ac:dyDescent="0.25">
      <c r="A831" s="76" t="str">
        <f>IF('Kunden Eingang'!B831&gt;0,'Kunden Eingang'!C831,"")</f>
        <v>Zaugg AG Rohrbach</v>
      </c>
      <c r="B831" s="76">
        <f>IF('Kunden Eingang'!B831&gt;0,'Kunden Eingang'!B831,"")</f>
        <v>10862</v>
      </c>
      <c r="C831" s="76" t="str">
        <f>IF('Kunden Eingang'!B831&gt;0,VLOOKUP('Kunden Eingang'!A831,Kunden!$H$1:$I$5,2,FALSE),"")</f>
        <v>DE</v>
      </c>
      <c r="D831" s="76" t="str">
        <f>IF('Kunden Eingang'!B831&gt;0,VLOOKUP(C831,ID!$L$1:$M$5,2,FALSE),"")</f>
        <v>Glas-Etikette</v>
      </c>
    </row>
    <row r="832" spans="1:4" x14ac:dyDescent="0.25">
      <c r="A832" s="76" t="str">
        <f>IF('Kunden Eingang'!B832&gt;0,'Kunden Eingang'!C832,"")</f>
        <v>Metalo AG</v>
      </c>
      <c r="B832" s="76">
        <f>IF('Kunden Eingang'!B832&gt;0,'Kunden Eingang'!B832,"")</f>
        <v>10863</v>
      </c>
      <c r="C832" s="76" t="str">
        <f>IF('Kunden Eingang'!B832&gt;0,VLOOKUP('Kunden Eingang'!A832,Kunden!$H$1:$I$5,2,FALSE),"")</f>
        <v>DE</v>
      </c>
      <c r="D832" s="76" t="str">
        <f>IF('Kunden Eingang'!B832&gt;0,VLOOKUP(C832,ID!$L$1:$M$5,2,FALSE),"")</f>
        <v>Glas-Etikette</v>
      </c>
    </row>
    <row r="833" spans="1:4" x14ac:dyDescent="0.25">
      <c r="A833" s="76" t="str">
        <f>IF('Kunden Eingang'!B833&gt;0,'Kunden Eingang'!C833,"")</f>
        <v>Wüthrich Sàrl</v>
      </c>
      <c r="B833" s="76">
        <f>IF('Kunden Eingang'!B833&gt;0,'Kunden Eingang'!B833,"")</f>
        <v>10864</v>
      </c>
      <c r="C833" s="76" t="str">
        <f>IF('Kunden Eingang'!B833&gt;0,VLOOKUP('Kunden Eingang'!A833,Kunden!$H$1:$I$5,2,FALSE),"")</f>
        <v>FR</v>
      </c>
      <c r="D833" s="76" t="str">
        <f>IF('Kunden Eingang'!B833&gt;0,VLOOKUP(C833,ID!$L$1:$M$5,2,FALSE),"")</f>
        <v>Glas-Etikette FR</v>
      </c>
    </row>
    <row r="834" spans="1:4" x14ac:dyDescent="0.25">
      <c r="A834" s="76" t="str">
        <f>IF('Kunden Eingang'!B834&gt;0,'Kunden Eingang'!C834,"")</f>
        <v>Vitrerie Jean-Louis Bulliard SA</v>
      </c>
      <c r="B834" s="76">
        <f>IF('Kunden Eingang'!B834&gt;0,'Kunden Eingang'!B834,"")</f>
        <v>10865</v>
      </c>
      <c r="C834" s="76" t="str">
        <f>IF('Kunden Eingang'!B834&gt;0,VLOOKUP('Kunden Eingang'!A834,Kunden!$H$1:$I$5,2,FALSE),"")</f>
        <v>FR</v>
      </c>
      <c r="D834" s="76" t="str">
        <f>IF('Kunden Eingang'!B834&gt;0,VLOOKUP(C834,ID!$L$1:$M$5,2,FALSE),"")</f>
        <v>Glas-Etikette FR</v>
      </c>
    </row>
    <row r="835" spans="1:4" x14ac:dyDescent="0.25">
      <c r="A835" s="76" t="str">
        <f>IF('Kunden Eingang'!B835&gt;0,'Kunden Eingang'!C835,"")</f>
        <v>Sema-Tech SA</v>
      </c>
      <c r="B835" s="76">
        <f>IF('Kunden Eingang'!B835&gt;0,'Kunden Eingang'!B835,"")</f>
        <v>10866</v>
      </c>
      <c r="C835" s="76" t="str">
        <f>IF('Kunden Eingang'!B835&gt;0,VLOOKUP('Kunden Eingang'!A835,Kunden!$H$1:$I$5,2,FALSE),"")</f>
        <v>FR</v>
      </c>
      <c r="D835" s="76" t="str">
        <f>IF('Kunden Eingang'!B835&gt;0,VLOOKUP(C835,ID!$L$1:$M$5,2,FALSE),"")</f>
        <v>Glas-Etikette FR</v>
      </c>
    </row>
    <row r="836" spans="1:4" x14ac:dyDescent="0.25">
      <c r="A836" s="76" t="str">
        <f>IF('Kunden Eingang'!B836&gt;0,'Kunden Eingang'!C836,"")</f>
        <v>Meienberger + Egger AG</v>
      </c>
      <c r="B836" s="76">
        <f>IF('Kunden Eingang'!B836&gt;0,'Kunden Eingang'!B836,"")</f>
        <v>10867</v>
      </c>
      <c r="C836" s="76" t="str">
        <f>IF('Kunden Eingang'!B836&gt;0,VLOOKUP('Kunden Eingang'!A836,Kunden!$H$1:$I$5,2,FALSE),"")</f>
        <v>DE</v>
      </c>
      <c r="D836" s="76" t="str">
        <f>IF('Kunden Eingang'!B836&gt;0,VLOOKUP(C836,ID!$L$1:$M$5,2,FALSE),"")</f>
        <v>Glas-Etikette</v>
      </c>
    </row>
    <row r="837" spans="1:4" x14ac:dyDescent="0.25">
      <c r="A837" s="76" t="str">
        <f>IF('Kunden Eingang'!B837&gt;0,'Kunden Eingang'!C837,"")</f>
        <v>Guarnaccia Constructions métalliques SA</v>
      </c>
      <c r="B837" s="76">
        <f>IF('Kunden Eingang'!B837&gt;0,'Kunden Eingang'!B837,"")</f>
        <v>10868</v>
      </c>
      <c r="C837" s="76" t="str">
        <f>IF('Kunden Eingang'!B837&gt;0,VLOOKUP('Kunden Eingang'!A837,Kunden!$H$1:$I$5,2,FALSE),"")</f>
        <v>FR</v>
      </c>
      <c r="D837" s="76" t="str">
        <f>IF('Kunden Eingang'!B837&gt;0,VLOOKUP(C837,ID!$L$1:$M$5,2,FALSE),"")</f>
        <v>Glas-Etikette FR</v>
      </c>
    </row>
    <row r="838" spans="1:4" x14ac:dyDescent="0.25">
      <c r="A838" s="76" t="str">
        <f>IF('Kunden Eingang'!B838&gt;0,'Kunden Eingang'!C838,"")</f>
        <v>Alfa Fenêtres</v>
      </c>
      <c r="B838" s="76">
        <f>IF('Kunden Eingang'!B838&gt;0,'Kunden Eingang'!B838,"")</f>
        <v>10869</v>
      </c>
      <c r="C838" s="76" t="str">
        <f>IF('Kunden Eingang'!B838&gt;0,VLOOKUP('Kunden Eingang'!A838,Kunden!$H$1:$I$5,2,FALSE),"")</f>
        <v>FR</v>
      </c>
      <c r="D838" s="76" t="str">
        <f>IF('Kunden Eingang'!B838&gt;0,VLOOKUP(C838,ID!$L$1:$M$5,2,FALSE),"")</f>
        <v>Glas-Etikette FR</v>
      </c>
    </row>
    <row r="839" spans="1:4" x14ac:dyDescent="0.25">
      <c r="A839" s="76" t="str">
        <f>IF('Kunden Eingang'!B839&gt;0,'Kunden Eingang'!C839,"")</f>
        <v>Serrurerie Dépannage Express</v>
      </c>
      <c r="B839" s="76">
        <f>IF('Kunden Eingang'!B839&gt;0,'Kunden Eingang'!B839,"")</f>
        <v>10870</v>
      </c>
      <c r="C839" s="76" t="str">
        <f>IF('Kunden Eingang'!B839&gt;0,VLOOKUP('Kunden Eingang'!A839,Kunden!$H$1:$I$5,2,FALSE),"")</f>
        <v>FR</v>
      </c>
      <c r="D839" s="76" t="str">
        <f>IF('Kunden Eingang'!B839&gt;0,VLOOKUP(C839,ID!$L$1:$M$5,2,FALSE),"")</f>
        <v>Glas-Etikette FR</v>
      </c>
    </row>
    <row r="840" spans="1:4" x14ac:dyDescent="0.25">
      <c r="A840" s="76" t="str">
        <f>IF('Kunden Eingang'!B840&gt;0,'Kunden Eingang'!C840,"")</f>
        <v>Küng Holzbau AG</v>
      </c>
      <c r="B840" s="76">
        <f>IF('Kunden Eingang'!B840&gt;0,'Kunden Eingang'!B840,"")</f>
        <v>10871</v>
      </c>
      <c r="C840" s="76" t="str">
        <f>IF('Kunden Eingang'!B840&gt;0,VLOOKUP('Kunden Eingang'!A840,Kunden!$H$1:$I$5,2,FALSE),"")</f>
        <v>DE</v>
      </c>
      <c r="D840" s="76" t="str">
        <f>IF('Kunden Eingang'!B840&gt;0,VLOOKUP(C840,ID!$L$1:$M$5,2,FALSE),"")</f>
        <v>Glas-Etikette</v>
      </c>
    </row>
    <row r="841" spans="1:4" x14ac:dyDescent="0.25">
      <c r="A841" s="76" t="str">
        <f>IF('Kunden Eingang'!B841&gt;0,'Kunden Eingang'!C841,"")</f>
        <v>Caritas Jura</v>
      </c>
      <c r="B841" s="76">
        <f>IF('Kunden Eingang'!B841&gt;0,'Kunden Eingang'!B841,"")</f>
        <v>10872</v>
      </c>
      <c r="C841" s="76" t="str">
        <f>IF('Kunden Eingang'!B841&gt;0,VLOOKUP('Kunden Eingang'!A841,Kunden!$H$1:$I$5,2,FALSE),"")</f>
        <v>FR</v>
      </c>
      <c r="D841" s="76" t="str">
        <f>IF('Kunden Eingang'!B841&gt;0,VLOOKUP(C841,ID!$L$1:$M$5,2,FALSE),"")</f>
        <v>Glas-Etikette FR</v>
      </c>
    </row>
    <row r="842" spans="1:4" x14ac:dyDescent="0.25">
      <c r="A842" s="76" t="str">
        <f>IF('Kunden Eingang'!B842&gt;0,'Kunden Eingang'!C842,"")</f>
        <v>Cortat &amp; Fils Sàrl</v>
      </c>
      <c r="B842" s="76">
        <f>IF('Kunden Eingang'!B842&gt;0,'Kunden Eingang'!B842,"")</f>
        <v>10873</v>
      </c>
      <c r="C842" s="76" t="str">
        <f>IF('Kunden Eingang'!B842&gt;0,VLOOKUP('Kunden Eingang'!A842,Kunden!$H$1:$I$5,2,FALSE),"")</f>
        <v>FR</v>
      </c>
      <c r="D842" s="76" t="str">
        <f>IF('Kunden Eingang'!B842&gt;0,VLOOKUP(C842,ID!$L$1:$M$5,2,FALSE),"")</f>
        <v>Glas-Etikette FR</v>
      </c>
    </row>
    <row r="843" spans="1:4" x14ac:dyDescent="0.25">
      <c r="A843" s="76" t="str">
        <f>IF('Kunden Eingang'!B843&gt;0,'Kunden Eingang'!C843,"")</f>
        <v>Farmwood SA</v>
      </c>
      <c r="B843" s="76">
        <f>IF('Kunden Eingang'!B843&gt;0,'Kunden Eingang'!B843,"")</f>
        <v>10874</v>
      </c>
      <c r="C843" s="76" t="str">
        <f>IF('Kunden Eingang'!B843&gt;0,VLOOKUP('Kunden Eingang'!A843,Kunden!$H$1:$I$5,2,FALSE),"")</f>
        <v>FR</v>
      </c>
      <c r="D843" s="76" t="str">
        <f>IF('Kunden Eingang'!B843&gt;0,VLOOKUP(C843,ID!$L$1:$M$5,2,FALSE),"")</f>
        <v>Glas-Etikette FR</v>
      </c>
    </row>
    <row r="844" spans="1:4" x14ac:dyDescent="0.25">
      <c r="A844" s="76" t="str">
        <f>IF('Kunden Eingang'!B844&gt;0,'Kunden Eingang'!C844,"")</f>
        <v>Schmutz &amp; Partner</v>
      </c>
      <c r="B844" s="76">
        <f>IF('Kunden Eingang'!B844&gt;0,'Kunden Eingang'!B844,"")</f>
        <v>10875</v>
      </c>
      <c r="C844" s="76" t="str">
        <f>IF('Kunden Eingang'!B844&gt;0,VLOOKUP('Kunden Eingang'!A844,Kunden!$H$1:$I$5,2,FALSE),"")</f>
        <v>DE</v>
      </c>
      <c r="D844" s="76" t="str">
        <f>IF('Kunden Eingang'!B844&gt;0,VLOOKUP(C844,ID!$L$1:$M$5,2,FALSE),"")</f>
        <v>Glas-Etikette</v>
      </c>
    </row>
    <row r="845" spans="1:4" x14ac:dyDescent="0.25">
      <c r="A845" s="76" t="str">
        <f>IF('Kunden Eingang'!B845&gt;0,'Kunden Eingang'!C845,"")</f>
        <v>Gauye &amp; Dayer SA</v>
      </c>
      <c r="B845" s="76">
        <f>IF('Kunden Eingang'!B845&gt;0,'Kunden Eingang'!B845,"")</f>
        <v>10876</v>
      </c>
      <c r="C845" s="76" t="str">
        <f>IF('Kunden Eingang'!B845&gt;0,VLOOKUP('Kunden Eingang'!A845,Kunden!$H$1:$I$5,2,FALSE),"")</f>
        <v>FR</v>
      </c>
      <c r="D845" s="76" t="str">
        <f>IF('Kunden Eingang'!B845&gt;0,VLOOKUP(C845,ID!$L$1:$M$5,2,FALSE),"")</f>
        <v>Glas-Etikette FR</v>
      </c>
    </row>
    <row r="846" spans="1:4" x14ac:dyDescent="0.25">
      <c r="A846" s="76" t="str">
        <f>IF('Kunden Eingang'!B846&gt;0,'Kunden Eingang'!C846,"")</f>
        <v>mobil Werke AG</v>
      </c>
      <c r="B846" s="76">
        <f>IF('Kunden Eingang'!B846&gt;0,'Kunden Eingang'!B846,"")</f>
        <v>10877</v>
      </c>
      <c r="C846" s="76" t="str">
        <f>IF('Kunden Eingang'!B846&gt;0,VLOOKUP('Kunden Eingang'!A846,Kunden!$H$1:$I$5,2,FALSE),"")</f>
        <v>DE</v>
      </c>
      <c r="D846" s="76" t="str">
        <f>IF('Kunden Eingang'!B846&gt;0,VLOOKUP(C846,ID!$L$1:$M$5,2,FALSE),"")</f>
        <v>Glas-Etikette</v>
      </c>
    </row>
    <row r="847" spans="1:4" x14ac:dyDescent="0.25">
      <c r="A847" s="76" t="str">
        <f>IF('Kunden Eingang'!B847&gt;0,'Kunden Eingang'!C847,"")</f>
        <v>Joris Maurice SA</v>
      </c>
      <c r="B847" s="76">
        <f>IF('Kunden Eingang'!B847&gt;0,'Kunden Eingang'!B847,"")</f>
        <v>10878</v>
      </c>
      <c r="C847" s="76" t="str">
        <f>IF('Kunden Eingang'!B847&gt;0,VLOOKUP('Kunden Eingang'!A847,Kunden!$H$1:$I$5,2,FALSE),"")</f>
        <v>FR</v>
      </c>
      <c r="D847" s="76" t="str">
        <f>IF('Kunden Eingang'!B847&gt;0,VLOOKUP(C847,ID!$L$1:$M$5,2,FALSE),"")</f>
        <v>Glas-Etikette FR</v>
      </c>
    </row>
    <row r="848" spans="1:4" x14ac:dyDescent="0.25">
      <c r="A848" s="76" t="str">
        <f>IF('Kunden Eingang'!B848&gt;0,'Kunden Eingang'!C848,"")</f>
        <v>Gaillet Frères</v>
      </c>
      <c r="B848" s="76">
        <f>IF('Kunden Eingang'!B848&gt;0,'Kunden Eingang'!B848,"")</f>
        <v>10879</v>
      </c>
      <c r="C848" s="76" t="str">
        <f>IF('Kunden Eingang'!B848&gt;0,VLOOKUP('Kunden Eingang'!A848,Kunden!$H$1:$I$5,2,FALSE),"")</f>
        <v>FR</v>
      </c>
      <c r="D848" s="76" t="str">
        <f>IF('Kunden Eingang'!B848&gt;0,VLOOKUP(C848,ID!$L$1:$M$5,2,FALSE),"")</f>
        <v>Glas-Etikette FR</v>
      </c>
    </row>
    <row r="849" spans="1:4" x14ac:dyDescent="0.25">
      <c r="A849" s="76" t="str">
        <f>IF('Kunden Eingang'!B849&gt;0,'Kunden Eingang'!C849,"")</f>
        <v>Regio Glas GmbH</v>
      </c>
      <c r="B849" s="76">
        <f>IF('Kunden Eingang'!B849&gt;0,'Kunden Eingang'!B849,"")</f>
        <v>10880</v>
      </c>
      <c r="C849" s="76" t="str">
        <f>IF('Kunden Eingang'!B849&gt;0,VLOOKUP('Kunden Eingang'!A849,Kunden!$H$1:$I$5,2,FALSE),"")</f>
        <v>DE</v>
      </c>
      <c r="D849" s="76" t="str">
        <f>IF('Kunden Eingang'!B849&gt;0,VLOOKUP(C849,ID!$L$1:$M$5,2,FALSE),"")</f>
        <v>Glas-Etikette</v>
      </c>
    </row>
    <row r="850" spans="1:4" x14ac:dyDescent="0.25">
      <c r="A850" s="76" t="str">
        <f>IF('Kunden Eingang'!B850&gt;0,'Kunden Eingang'!C850,"")</f>
        <v>BTM Sàrl</v>
      </c>
      <c r="B850" s="76">
        <f>IF('Kunden Eingang'!B850&gt;0,'Kunden Eingang'!B850,"")</f>
        <v>10881</v>
      </c>
      <c r="C850" s="76" t="str">
        <f>IF('Kunden Eingang'!B850&gt;0,VLOOKUP('Kunden Eingang'!A850,Kunden!$H$1:$I$5,2,FALSE),"")</f>
        <v>FR</v>
      </c>
      <c r="D850" s="76" t="str">
        <f>IF('Kunden Eingang'!B850&gt;0,VLOOKUP(C850,ID!$L$1:$M$5,2,FALSE),"")</f>
        <v>Glas-Etikette FR</v>
      </c>
    </row>
    <row r="851" spans="1:4" x14ac:dyDescent="0.25">
      <c r="A851" s="76" t="str">
        <f>IF('Kunden Eingang'!B851&gt;0,'Kunden Eingang'!C851,"")</f>
        <v>Eskiss SA</v>
      </c>
      <c r="B851" s="76">
        <f>IF('Kunden Eingang'!B851&gt;0,'Kunden Eingang'!B851,"")</f>
        <v>10882</v>
      </c>
      <c r="C851" s="76" t="str">
        <f>IF('Kunden Eingang'!B851&gt;0,VLOOKUP('Kunden Eingang'!A851,Kunden!$H$1:$I$5,2,FALSE),"")</f>
        <v>FR</v>
      </c>
      <c r="D851" s="76" t="str">
        <f>IF('Kunden Eingang'!B851&gt;0,VLOOKUP(C851,ID!$L$1:$M$5,2,FALSE),"")</f>
        <v>Glas-Etikette FR</v>
      </c>
    </row>
    <row r="852" spans="1:4" x14ac:dyDescent="0.25">
      <c r="A852" s="76" t="str">
        <f>IF('Kunden Eingang'!B852&gt;0,'Kunden Eingang'!C852,"")</f>
        <v>LES METALLIERS CONCEPT SA</v>
      </c>
      <c r="B852" s="76">
        <f>IF('Kunden Eingang'!B852&gt;0,'Kunden Eingang'!B852,"")</f>
        <v>10883</v>
      </c>
      <c r="C852" s="76" t="str">
        <f>IF('Kunden Eingang'!B852&gt;0,VLOOKUP('Kunden Eingang'!A852,Kunden!$H$1:$I$5,2,FALSE),"")</f>
        <v>FR</v>
      </c>
      <c r="D852" s="76" t="str">
        <f>IF('Kunden Eingang'!B852&gt;0,VLOOKUP(C852,ID!$L$1:$M$5,2,FALSE),"")</f>
        <v>Glas-Etikette FR</v>
      </c>
    </row>
    <row r="853" spans="1:4" x14ac:dyDescent="0.25">
      <c r="A853" s="76" t="str">
        <f>IF('Kunden Eingang'!B853&gt;0,'Kunden Eingang'!C853,"")</f>
        <v>Felder Metalltechnik GmbH</v>
      </c>
      <c r="B853" s="76">
        <f>IF('Kunden Eingang'!B853&gt;0,'Kunden Eingang'!B853,"")</f>
        <v>10884</v>
      </c>
      <c r="C853" s="76" t="str">
        <f>IF('Kunden Eingang'!B853&gt;0,VLOOKUP('Kunden Eingang'!A853,Kunden!$H$1:$I$5,2,FALSE),"")</f>
        <v>DE</v>
      </c>
      <c r="D853" s="76" t="str">
        <f>IF('Kunden Eingang'!B853&gt;0,VLOOKUP(C853,ID!$L$1:$M$5,2,FALSE),"")</f>
        <v>Glas-Etikette</v>
      </c>
    </row>
    <row r="854" spans="1:4" x14ac:dyDescent="0.25">
      <c r="A854" s="76" t="str">
        <f>IF('Kunden Eingang'!B854&gt;0,'Kunden Eingang'!C854,"")</f>
        <v>Schlosserei Rohrer AG</v>
      </c>
      <c r="B854" s="76">
        <f>IF('Kunden Eingang'!B854&gt;0,'Kunden Eingang'!B854,"")</f>
        <v>10885</v>
      </c>
      <c r="C854" s="76" t="str">
        <f>IF('Kunden Eingang'!B854&gt;0,VLOOKUP('Kunden Eingang'!A854,Kunden!$H$1:$I$5,2,FALSE),"")</f>
        <v>DE</v>
      </c>
      <c r="D854" s="76" t="str">
        <f>IF('Kunden Eingang'!B854&gt;0,VLOOKUP(C854,ID!$L$1:$M$5,2,FALSE),"")</f>
        <v>Glas-Etikette</v>
      </c>
    </row>
    <row r="855" spans="1:4" x14ac:dyDescent="0.25">
      <c r="A855" s="76" t="str">
        <f>IF('Kunden Eingang'!B855&gt;0,'Kunden Eingang'!C855,"")</f>
        <v>Etienne Flückiger</v>
      </c>
      <c r="B855" s="76">
        <f>IF('Kunden Eingang'!B855&gt;0,'Kunden Eingang'!B855,"")</f>
        <v>10886</v>
      </c>
      <c r="C855" s="76" t="str">
        <f>IF('Kunden Eingang'!B855&gt;0,VLOOKUP('Kunden Eingang'!A855,Kunden!$H$1:$I$5,2,FALSE),"")</f>
        <v>FR</v>
      </c>
      <c r="D855" s="76" t="str">
        <f>IF('Kunden Eingang'!B855&gt;0,VLOOKUP(C855,ID!$L$1:$M$5,2,FALSE),"")</f>
        <v>Glas-Etikette FR</v>
      </c>
    </row>
    <row r="856" spans="1:4" x14ac:dyDescent="0.25">
      <c r="A856" s="76" t="str">
        <f>IF('Kunden Eingang'!B856&gt;0,'Kunden Eingang'!C856,"")</f>
        <v>Artefer Sarl Bremblens</v>
      </c>
      <c r="B856" s="76">
        <f>IF('Kunden Eingang'!B856&gt;0,'Kunden Eingang'!B856,"")</f>
        <v>10887</v>
      </c>
      <c r="C856" s="76" t="str">
        <f>IF('Kunden Eingang'!B856&gt;0,VLOOKUP('Kunden Eingang'!A856,Kunden!$H$1:$I$5,2,FALSE),"")</f>
        <v>FR</v>
      </c>
      <c r="D856" s="76" t="str">
        <f>IF('Kunden Eingang'!B856&gt;0,VLOOKUP(C856,ID!$L$1:$M$5,2,FALSE),"")</f>
        <v>Glas-Etikette FR</v>
      </c>
    </row>
    <row r="857" spans="1:4" x14ac:dyDescent="0.25">
      <c r="A857" s="76" t="str">
        <f>IF('Kunden Eingang'!B857&gt;0,'Kunden Eingang'!C857,"")</f>
        <v>Kaufmann AG</v>
      </c>
      <c r="B857" s="76">
        <f>IF('Kunden Eingang'!B857&gt;0,'Kunden Eingang'!B857,"")</f>
        <v>10888</v>
      </c>
      <c r="C857" s="76" t="str">
        <f>IF('Kunden Eingang'!B857&gt;0,VLOOKUP('Kunden Eingang'!A857,Kunden!$H$1:$I$5,2,FALSE),"")</f>
        <v>DE</v>
      </c>
      <c r="D857" s="76" t="str">
        <f>IF('Kunden Eingang'!B857&gt;0,VLOOKUP(C857,ID!$L$1:$M$5,2,FALSE),"")</f>
        <v>Glas-Etikette</v>
      </c>
    </row>
    <row r="858" spans="1:4" x14ac:dyDescent="0.25">
      <c r="A858" s="76" t="str">
        <f>IF('Kunden Eingang'!B858&gt;0,'Kunden Eingang'!C858,"")</f>
        <v>Heim AG</v>
      </c>
      <c r="B858" s="76">
        <f>IF('Kunden Eingang'!B858&gt;0,'Kunden Eingang'!B858,"")</f>
        <v>10889</v>
      </c>
      <c r="C858" s="76" t="str">
        <f>IF('Kunden Eingang'!B858&gt;0,VLOOKUP('Kunden Eingang'!A858,Kunden!$H$1:$I$5,2,FALSE),"")</f>
        <v>DE</v>
      </c>
      <c r="D858" s="76" t="str">
        <f>IF('Kunden Eingang'!B858&gt;0,VLOOKUP(C858,ID!$L$1:$M$5,2,FALSE),"")</f>
        <v>Glas-Etikette</v>
      </c>
    </row>
    <row r="859" spans="1:4" x14ac:dyDescent="0.25">
      <c r="A859" s="76" t="str">
        <f>IF('Kunden Eingang'!B859&gt;0,'Kunden Eingang'!C859,"")</f>
        <v>A. Bründler AG</v>
      </c>
      <c r="B859" s="76">
        <f>IF('Kunden Eingang'!B859&gt;0,'Kunden Eingang'!B859,"")</f>
        <v>10890</v>
      </c>
      <c r="C859" s="76" t="str">
        <f>IF('Kunden Eingang'!B859&gt;0,VLOOKUP('Kunden Eingang'!A859,Kunden!$H$1:$I$5,2,FALSE),"")</f>
        <v>DE</v>
      </c>
      <c r="D859" s="76" t="str">
        <f>IF('Kunden Eingang'!B859&gt;0,VLOOKUP(C859,ID!$L$1:$M$5,2,FALSE),"")</f>
        <v>Glas-Etikette</v>
      </c>
    </row>
    <row r="860" spans="1:4" x14ac:dyDescent="0.25">
      <c r="A860" s="76" t="str">
        <f>IF('Kunden Eingang'!B860&gt;0,'Kunden Eingang'!C860,"")</f>
        <v>GLB Emmental</v>
      </c>
      <c r="B860" s="76">
        <f>IF('Kunden Eingang'!B860&gt;0,'Kunden Eingang'!B860,"")</f>
        <v>10891</v>
      </c>
      <c r="C860" s="76" t="str">
        <f>IF('Kunden Eingang'!B860&gt;0,VLOOKUP('Kunden Eingang'!A860,Kunden!$H$1:$I$5,2,FALSE),"")</f>
        <v>DE</v>
      </c>
      <c r="D860" s="76" t="str">
        <f>IF('Kunden Eingang'!B860&gt;0,VLOOKUP(C860,ID!$L$1:$M$5,2,FALSE),"")</f>
        <v>Glas-Etikette</v>
      </c>
    </row>
    <row r="861" spans="1:4" x14ac:dyDescent="0.25">
      <c r="A861" s="76" t="str">
        <f>IF('Kunden Eingang'!B861&gt;0,'Kunden Eingang'!C861,"")</f>
        <v>Gaille Construction SA</v>
      </c>
      <c r="B861" s="76">
        <f>IF('Kunden Eingang'!B861&gt;0,'Kunden Eingang'!B861,"")</f>
        <v>10892</v>
      </c>
      <c r="C861" s="76" t="str">
        <f>IF('Kunden Eingang'!B861&gt;0,VLOOKUP('Kunden Eingang'!A861,Kunden!$H$1:$I$5,2,FALSE),"")</f>
        <v>FR</v>
      </c>
      <c r="D861" s="76" t="str">
        <f>IF('Kunden Eingang'!B861&gt;0,VLOOKUP(C861,ID!$L$1:$M$5,2,FALSE),"")</f>
        <v>Glas-Etikette FR</v>
      </c>
    </row>
    <row r="862" spans="1:4" x14ac:dyDescent="0.25">
      <c r="A862" s="76" t="str">
        <f>IF('Kunden Eingang'!B862&gt;0,'Kunden Eingang'!C862,"")</f>
        <v>J&amp;C BOIS Sàrl</v>
      </c>
      <c r="B862" s="76">
        <f>IF('Kunden Eingang'!B862&gt;0,'Kunden Eingang'!B862,"")</f>
        <v>10893</v>
      </c>
      <c r="C862" s="76" t="str">
        <f>IF('Kunden Eingang'!B862&gt;0,VLOOKUP('Kunden Eingang'!A862,Kunden!$H$1:$I$5,2,FALSE),"")</f>
        <v>FR</v>
      </c>
      <c r="D862" s="76" t="str">
        <f>IF('Kunden Eingang'!B862&gt;0,VLOOKUP(C862,ID!$L$1:$M$5,2,FALSE),"")</f>
        <v>Glas-Etikette FR</v>
      </c>
    </row>
    <row r="863" spans="1:4" x14ac:dyDescent="0.25">
      <c r="A863" s="76" t="str">
        <f>IF('Kunden Eingang'!B863&gt;0,'Kunden Eingang'!C863,"")</f>
        <v>Holzart Bodenbeläge &amp; Innenausbau</v>
      </c>
      <c r="B863" s="76">
        <f>IF('Kunden Eingang'!B863&gt;0,'Kunden Eingang'!B863,"")</f>
        <v>10894</v>
      </c>
      <c r="C863" s="76" t="str">
        <f>IF('Kunden Eingang'!B863&gt;0,VLOOKUP('Kunden Eingang'!A863,Kunden!$H$1:$I$5,2,FALSE),"")</f>
        <v>DE</v>
      </c>
      <c r="D863" s="76" t="str">
        <f>IF('Kunden Eingang'!B863&gt;0,VLOOKUP(C863,ID!$L$1:$M$5,2,FALSE),"")</f>
        <v>Glas-Etikette</v>
      </c>
    </row>
    <row r="864" spans="1:4" x14ac:dyDescent="0.25">
      <c r="A864" s="76" t="str">
        <f>IF('Kunden Eingang'!B864&gt;0,'Kunden Eingang'!C864,"")</f>
        <v>holzx GmbH</v>
      </c>
      <c r="B864" s="76">
        <f>IF('Kunden Eingang'!B864&gt;0,'Kunden Eingang'!B864,"")</f>
        <v>10895</v>
      </c>
      <c r="C864" s="76" t="str">
        <f>IF('Kunden Eingang'!B864&gt;0,VLOOKUP('Kunden Eingang'!A864,Kunden!$H$1:$I$5,2,FALSE),"")</f>
        <v>DE</v>
      </c>
      <c r="D864" s="76" t="str">
        <f>IF('Kunden Eingang'!B864&gt;0,VLOOKUP(C864,ID!$L$1:$M$5,2,FALSE),"")</f>
        <v>Glas-Etikette</v>
      </c>
    </row>
    <row r="865" spans="1:4" x14ac:dyDescent="0.25">
      <c r="A865" s="76" t="str">
        <f>IF('Kunden Eingang'!B865&gt;0,'Kunden Eingang'!C865,"")</f>
        <v>Minder Schreinerei Zimmerei AG</v>
      </c>
      <c r="B865" s="76">
        <f>IF('Kunden Eingang'!B865&gt;0,'Kunden Eingang'!B865,"")</f>
        <v>10896</v>
      </c>
      <c r="C865" s="76" t="str">
        <f>IF('Kunden Eingang'!B865&gt;0,VLOOKUP('Kunden Eingang'!A865,Kunden!$H$1:$I$5,2,FALSE),"")</f>
        <v>DE</v>
      </c>
      <c r="D865" s="76" t="str">
        <f>IF('Kunden Eingang'!B865&gt;0,VLOOKUP(C865,ID!$L$1:$M$5,2,FALSE),"")</f>
        <v>Glas-Etikette</v>
      </c>
    </row>
    <row r="866" spans="1:4" x14ac:dyDescent="0.25">
      <c r="A866" s="76" t="str">
        <f>IF('Kunden Eingang'!B866&gt;0,'Kunden Eingang'!C866,"")</f>
        <v>Brauchli AG Luzern</v>
      </c>
      <c r="B866" s="76">
        <f>IF('Kunden Eingang'!B866&gt;0,'Kunden Eingang'!B866,"")</f>
        <v>10897</v>
      </c>
      <c r="C866" s="76" t="str">
        <f>IF('Kunden Eingang'!B866&gt;0,VLOOKUP('Kunden Eingang'!A866,Kunden!$H$1:$I$5,2,FALSE),"")</f>
        <v>DE</v>
      </c>
      <c r="D866" s="76" t="str">
        <f>IF('Kunden Eingang'!B866&gt;0,VLOOKUP(C866,ID!$L$1:$M$5,2,FALSE),"")</f>
        <v>Glas-Etikette</v>
      </c>
    </row>
    <row r="867" spans="1:4" x14ac:dyDescent="0.25">
      <c r="A867" s="76" t="str">
        <f>IF('Kunden Eingang'!B867&gt;0,'Kunden Eingang'!C867,"")</f>
        <v>Rihs Rénovations Services</v>
      </c>
      <c r="B867" s="76">
        <f>IF('Kunden Eingang'!B867&gt;0,'Kunden Eingang'!B867,"")</f>
        <v>10898</v>
      </c>
      <c r="C867" s="76" t="str">
        <f>IF('Kunden Eingang'!B867&gt;0,VLOOKUP('Kunden Eingang'!A867,Kunden!$H$1:$I$5,2,FALSE),"")</f>
        <v>FR</v>
      </c>
      <c r="D867" s="76" t="str">
        <f>IF('Kunden Eingang'!B867&gt;0,VLOOKUP(C867,ID!$L$1:$M$5,2,FALSE),"")</f>
        <v>Glas-Etikette FR</v>
      </c>
    </row>
    <row r="868" spans="1:4" x14ac:dyDescent="0.25">
      <c r="A868" s="76" t="str">
        <f>IF('Kunden Eingang'!B868&gt;0,'Kunden Eingang'!C868,"")</f>
        <v>glas Max AG</v>
      </c>
      <c r="B868" s="76">
        <f>IF('Kunden Eingang'!B868&gt;0,'Kunden Eingang'!B868,"")</f>
        <v>10899</v>
      </c>
      <c r="C868" s="76" t="str">
        <f>IF('Kunden Eingang'!B868&gt;0,VLOOKUP('Kunden Eingang'!A868,Kunden!$H$1:$I$5,2,FALSE),"")</f>
        <v>DE</v>
      </c>
      <c r="D868" s="76" t="str">
        <f>IF('Kunden Eingang'!B868&gt;0,VLOOKUP(C868,ID!$L$1:$M$5,2,FALSE),"")</f>
        <v>Glas-Etikette</v>
      </c>
    </row>
    <row r="869" spans="1:4" x14ac:dyDescent="0.25">
      <c r="A869" s="76" t="str">
        <f>IF('Kunden Eingang'!B869&gt;0,'Kunden Eingang'!C869,"")</f>
        <v>Holzplatten AG</v>
      </c>
      <c r="B869" s="76">
        <f>IF('Kunden Eingang'!B869&gt;0,'Kunden Eingang'!B869,"")</f>
        <v>10900</v>
      </c>
      <c r="C869" s="76" t="str">
        <f>IF('Kunden Eingang'!B869&gt;0,VLOOKUP('Kunden Eingang'!A869,Kunden!$H$1:$I$5,2,FALSE),"")</f>
        <v>DE</v>
      </c>
      <c r="D869" s="76" t="str">
        <f>IF('Kunden Eingang'!B869&gt;0,VLOOKUP(C869,ID!$L$1:$M$5,2,FALSE),"")</f>
        <v>Glas-Etikette</v>
      </c>
    </row>
    <row r="870" spans="1:4" x14ac:dyDescent="0.25">
      <c r="A870" s="76" t="str">
        <f>IF('Kunden Eingang'!B870&gt;0,'Kunden Eingang'!C870,"")</f>
        <v>Hans Rickenbacher AG</v>
      </c>
      <c r="B870" s="76">
        <f>IF('Kunden Eingang'!B870&gt;0,'Kunden Eingang'!B870,"")</f>
        <v>10901</v>
      </c>
      <c r="C870" s="76" t="str">
        <f>IF('Kunden Eingang'!B870&gt;0,VLOOKUP('Kunden Eingang'!A870,Kunden!$H$1:$I$5,2,FALSE),"")</f>
        <v>DE</v>
      </c>
      <c r="D870" s="76" t="str">
        <f>IF('Kunden Eingang'!B870&gt;0,VLOOKUP(C870,ID!$L$1:$M$5,2,FALSE),"")</f>
        <v>Glas-Etikette</v>
      </c>
    </row>
    <row r="871" spans="1:4" x14ac:dyDescent="0.25">
      <c r="A871" s="76" t="str">
        <f>IF('Kunden Eingang'!B871&gt;0,'Kunden Eingang'!C871,"")</f>
        <v>JDP Constructions Métalliques Sàrl</v>
      </c>
      <c r="B871" s="76">
        <f>IF('Kunden Eingang'!B871&gt;0,'Kunden Eingang'!B871,"")</f>
        <v>10902</v>
      </c>
      <c r="C871" s="76" t="str">
        <f>IF('Kunden Eingang'!B871&gt;0,VLOOKUP('Kunden Eingang'!A871,Kunden!$H$1:$I$5,2,FALSE),"")</f>
        <v>FR</v>
      </c>
      <c r="D871" s="76" t="str">
        <f>IF('Kunden Eingang'!B871&gt;0,VLOOKUP(C871,ID!$L$1:$M$5,2,FALSE),"")</f>
        <v>Glas-Etikette FR</v>
      </c>
    </row>
    <row r="872" spans="1:4" x14ac:dyDescent="0.25">
      <c r="A872" s="76" t="str">
        <f>IF('Kunden Eingang'!B872&gt;0,'Kunden Eingang'!C872,"")</f>
        <v>BO Burgener &amp; Oberli SA</v>
      </c>
      <c r="B872" s="76">
        <f>IF('Kunden Eingang'!B872&gt;0,'Kunden Eingang'!B872,"")</f>
        <v>10903</v>
      </c>
      <c r="C872" s="76" t="str">
        <f>IF('Kunden Eingang'!B872&gt;0,VLOOKUP('Kunden Eingang'!A872,Kunden!$H$1:$I$5,2,FALSE),"")</f>
        <v>FR</v>
      </c>
      <c r="D872" s="76" t="str">
        <f>IF('Kunden Eingang'!B872&gt;0,VLOOKUP(C872,ID!$L$1:$M$5,2,FALSE),"")</f>
        <v>Glas-Etikette FR</v>
      </c>
    </row>
    <row r="873" spans="1:4" x14ac:dyDescent="0.25">
      <c r="A873" s="76" t="str">
        <f>IF('Kunden Eingang'!B873&gt;0,'Kunden Eingang'!C873,"")</f>
        <v>B. + U. Buchschacher AG</v>
      </c>
      <c r="B873" s="76">
        <f>IF('Kunden Eingang'!B873&gt;0,'Kunden Eingang'!B873,"")</f>
        <v>10904</v>
      </c>
      <c r="C873" s="76" t="str">
        <f>IF('Kunden Eingang'!B873&gt;0,VLOOKUP('Kunden Eingang'!A873,Kunden!$H$1:$I$5,2,FALSE),"")</f>
        <v>DE</v>
      </c>
      <c r="D873" s="76" t="str">
        <f>IF('Kunden Eingang'!B873&gt;0,VLOOKUP(C873,ID!$L$1:$M$5,2,FALSE),"")</f>
        <v>Glas-Etikette</v>
      </c>
    </row>
    <row r="874" spans="1:4" x14ac:dyDescent="0.25">
      <c r="A874" s="76" t="str">
        <f>IF('Kunden Eingang'!B874&gt;0,'Kunden Eingang'!C874,"")</f>
        <v>Spring Constructions Métalliques Sarl</v>
      </c>
      <c r="B874" s="76">
        <f>IF('Kunden Eingang'!B874&gt;0,'Kunden Eingang'!B874,"")</f>
        <v>10905</v>
      </c>
      <c r="C874" s="76" t="str">
        <f>IF('Kunden Eingang'!B874&gt;0,VLOOKUP('Kunden Eingang'!A874,Kunden!$H$1:$I$5,2,FALSE),"")</f>
        <v>FR</v>
      </c>
      <c r="D874" s="76" t="str">
        <f>IF('Kunden Eingang'!B874&gt;0,VLOOKUP(C874,ID!$L$1:$M$5,2,FALSE),"")</f>
        <v>Glas-Etikette FR</v>
      </c>
    </row>
    <row r="875" spans="1:4" x14ac:dyDescent="0.25">
      <c r="A875" s="76" t="str">
        <f>IF('Kunden Eingang'!B875&gt;0,'Kunden Eingang'!C875,"")</f>
        <v>Flachglas Thun AG</v>
      </c>
      <c r="B875" s="76">
        <f>IF('Kunden Eingang'!B875&gt;0,'Kunden Eingang'!B875,"")</f>
        <v>10906</v>
      </c>
      <c r="C875" s="76" t="str">
        <f>IF('Kunden Eingang'!B875&gt;0,VLOOKUP('Kunden Eingang'!A875,Kunden!$H$1:$I$5,2,FALSE),"")</f>
        <v>DE</v>
      </c>
      <c r="D875" s="76" t="str">
        <f>IF('Kunden Eingang'!B875&gt;0,VLOOKUP(C875,ID!$L$1:$M$5,2,FALSE),"")</f>
        <v>Glas-Etikette</v>
      </c>
    </row>
    <row r="876" spans="1:4" x14ac:dyDescent="0.25">
      <c r="A876" s="76" t="str">
        <f>IF('Kunden Eingang'!B876&gt;0,'Kunden Eingang'!C876,"")</f>
        <v>Marchet SA</v>
      </c>
      <c r="B876" s="76">
        <f>IF('Kunden Eingang'!B876&gt;0,'Kunden Eingang'!B876,"")</f>
        <v>10907</v>
      </c>
      <c r="C876" s="76" t="str">
        <f>IF('Kunden Eingang'!B876&gt;0,VLOOKUP('Kunden Eingang'!A876,Kunden!$H$1:$I$5,2,FALSE),"")</f>
        <v>FR</v>
      </c>
      <c r="D876" s="76" t="str">
        <f>IF('Kunden Eingang'!B876&gt;0,VLOOKUP(C876,ID!$L$1:$M$5,2,FALSE),"")</f>
        <v>Glas-Etikette FR</v>
      </c>
    </row>
    <row r="877" spans="1:4" x14ac:dyDescent="0.25">
      <c r="A877" s="76" t="str">
        <f>IF('Kunden Eingang'!B877&gt;0,'Kunden Eingang'!C877,"")</f>
        <v>Telley Menuiserie</v>
      </c>
      <c r="B877" s="76">
        <f>IF('Kunden Eingang'!B877&gt;0,'Kunden Eingang'!B877,"")</f>
        <v>10908</v>
      </c>
      <c r="C877" s="76" t="str">
        <f>IF('Kunden Eingang'!B877&gt;0,VLOOKUP('Kunden Eingang'!A877,Kunden!$H$1:$I$5,2,FALSE),"")</f>
        <v>FR</v>
      </c>
      <c r="D877" s="76" t="str">
        <f>IF('Kunden Eingang'!B877&gt;0,VLOOKUP(C877,ID!$L$1:$M$5,2,FALSE),"")</f>
        <v>Glas-Etikette FR</v>
      </c>
    </row>
    <row r="878" spans="1:4" x14ac:dyDescent="0.25">
      <c r="A878" s="76" t="str">
        <f>IF('Kunden Eingang'!B878&gt;0,'Kunden Eingang'!C878,"")</f>
        <v>Lobsi Glas GmbH</v>
      </c>
      <c r="B878" s="76">
        <f>IF('Kunden Eingang'!B878&gt;0,'Kunden Eingang'!B878,"")</f>
        <v>10909</v>
      </c>
      <c r="C878" s="76" t="str">
        <f>IF('Kunden Eingang'!B878&gt;0,VLOOKUP('Kunden Eingang'!A878,Kunden!$H$1:$I$5,2,FALSE),"")</f>
        <v>DE</v>
      </c>
      <c r="D878" s="76" t="str">
        <f>IF('Kunden Eingang'!B878&gt;0,VLOOKUP(C878,ID!$L$1:$M$5,2,FALSE),"")</f>
        <v>Glas-Etikette</v>
      </c>
    </row>
    <row r="879" spans="1:4" x14ac:dyDescent="0.25">
      <c r="A879" s="76" t="str">
        <f>IF('Kunden Eingang'!B879&gt;0,'Kunden Eingang'!C879,"")</f>
        <v>Albis-Glas GmbH</v>
      </c>
      <c r="B879" s="76">
        <f>IF('Kunden Eingang'!B879&gt;0,'Kunden Eingang'!B879,"")</f>
        <v>10910</v>
      </c>
      <c r="C879" s="76" t="str">
        <f>IF('Kunden Eingang'!B879&gt;0,VLOOKUP('Kunden Eingang'!A879,Kunden!$H$1:$I$5,2,FALSE),"")</f>
        <v>DE</v>
      </c>
      <c r="D879" s="76" t="str">
        <f>IF('Kunden Eingang'!B879&gt;0,VLOOKUP(C879,ID!$L$1:$M$5,2,FALSE),"")</f>
        <v>Glas-Etikette</v>
      </c>
    </row>
    <row r="880" spans="1:4" x14ac:dyDescent="0.25">
      <c r="A880" s="76" t="str">
        <f>IF('Kunden Eingang'!B880&gt;0,'Kunden Eingang'!C880,"")</f>
        <v>ANDRES KÜCHEN</v>
      </c>
      <c r="B880" s="76">
        <f>IF('Kunden Eingang'!B880&gt;0,'Kunden Eingang'!B880,"")</f>
        <v>10911</v>
      </c>
      <c r="C880" s="76" t="str">
        <f>IF('Kunden Eingang'!B880&gt;0,VLOOKUP('Kunden Eingang'!A880,Kunden!$H$1:$I$5,2,FALSE),"")</f>
        <v>DE</v>
      </c>
      <c r="D880" s="76" t="str">
        <f>IF('Kunden Eingang'!B880&gt;0,VLOOKUP(C880,ID!$L$1:$M$5,2,FALSE),"")</f>
        <v>Glas-Etikette</v>
      </c>
    </row>
    <row r="881" spans="1:4" x14ac:dyDescent="0.25">
      <c r="A881" s="76" t="str">
        <f>IF('Kunden Eingang'!B881&gt;0,'Kunden Eingang'!C881,"")</f>
        <v>VM JOSEPH BESSE Sàrl</v>
      </c>
      <c r="B881" s="76">
        <f>IF('Kunden Eingang'!B881&gt;0,'Kunden Eingang'!B881,"")</f>
        <v>10912</v>
      </c>
      <c r="C881" s="76" t="str">
        <f>IF('Kunden Eingang'!B881&gt;0,VLOOKUP('Kunden Eingang'!A881,Kunden!$H$1:$I$5,2,FALSE),"")</f>
        <v>FR</v>
      </c>
      <c r="D881" s="76" t="str">
        <f>IF('Kunden Eingang'!B881&gt;0,VLOOKUP(C881,ID!$L$1:$M$5,2,FALSE),"")</f>
        <v>Glas-Etikette FR</v>
      </c>
    </row>
    <row r="882" spans="1:4" x14ac:dyDescent="0.25">
      <c r="A882" s="76" t="str">
        <f>IF('Kunden Eingang'!B882&gt;0,'Kunden Eingang'!C882,"")</f>
        <v>Acklin Metall- und Stahlbau AG</v>
      </c>
      <c r="B882" s="76">
        <f>IF('Kunden Eingang'!B882&gt;0,'Kunden Eingang'!B882,"")</f>
        <v>10913</v>
      </c>
      <c r="C882" s="76" t="str">
        <f>IF('Kunden Eingang'!B882&gt;0,VLOOKUP('Kunden Eingang'!A882,Kunden!$H$1:$I$5,2,FALSE),"")</f>
        <v>DE</v>
      </c>
      <c r="D882" s="76" t="str">
        <f>IF('Kunden Eingang'!B882&gt;0,VLOOKUP(C882,ID!$L$1:$M$5,2,FALSE),"")</f>
        <v>Glas-Etikette</v>
      </c>
    </row>
    <row r="883" spans="1:4" x14ac:dyDescent="0.25">
      <c r="A883" s="76" t="str">
        <f>IF('Kunden Eingang'!B883&gt;0,'Kunden Eingang'!C883,"")</f>
        <v>Schwendimann, Philippe</v>
      </c>
      <c r="B883" s="76">
        <f>IF('Kunden Eingang'!B883&gt;0,'Kunden Eingang'!B883,"")</f>
        <v>10914</v>
      </c>
      <c r="C883" s="76" t="str">
        <f>IF('Kunden Eingang'!B883&gt;0,VLOOKUP('Kunden Eingang'!A883,Kunden!$H$1:$I$5,2,FALSE),"")</f>
        <v>FR</v>
      </c>
      <c r="D883" s="76" t="str">
        <f>IF('Kunden Eingang'!B883&gt;0,VLOOKUP(C883,ID!$L$1:$M$5,2,FALSE),"")</f>
        <v>Glas-Etikette FR</v>
      </c>
    </row>
    <row r="884" spans="1:4" x14ac:dyDescent="0.25">
      <c r="A884" s="76" t="str">
        <f>IF('Kunden Eingang'!B884&gt;0,'Kunden Eingang'!C884,"")</f>
        <v>Grosjean SA</v>
      </c>
      <c r="B884" s="76">
        <f>IF('Kunden Eingang'!B884&gt;0,'Kunden Eingang'!B884,"")</f>
        <v>10915</v>
      </c>
      <c r="C884" s="76" t="str">
        <f>IF('Kunden Eingang'!B884&gt;0,VLOOKUP('Kunden Eingang'!A884,Kunden!$H$1:$I$5,2,FALSE),"")</f>
        <v>FR</v>
      </c>
      <c r="D884" s="76" t="str">
        <f>IF('Kunden Eingang'!B884&gt;0,VLOOKUP(C884,ID!$L$1:$M$5,2,FALSE),"")</f>
        <v>Glas-Etikette FR</v>
      </c>
    </row>
    <row r="885" spans="1:4" x14ac:dyDescent="0.25">
      <c r="A885" s="76" t="str">
        <f>IF('Kunden Eingang'!B885&gt;0,'Kunden Eingang'!C885,"")</f>
        <v>TREG Sàrl</v>
      </c>
      <c r="B885" s="76">
        <f>IF('Kunden Eingang'!B885&gt;0,'Kunden Eingang'!B885,"")</f>
        <v>10916</v>
      </c>
      <c r="C885" s="76" t="str">
        <f>IF('Kunden Eingang'!B885&gt;0,VLOOKUP('Kunden Eingang'!A885,Kunden!$H$1:$I$5,2,FALSE),"")</f>
        <v>FR</v>
      </c>
      <c r="D885" s="76" t="str">
        <f>IF('Kunden Eingang'!B885&gt;0,VLOOKUP(C885,ID!$L$1:$M$5,2,FALSE),"")</f>
        <v>Glas-Etikette FR</v>
      </c>
    </row>
    <row r="886" spans="1:4" x14ac:dyDescent="0.25">
      <c r="A886" s="76" t="str">
        <f>IF('Kunden Eingang'!B886&gt;0,'Kunden Eingang'!C886,"")</f>
        <v>Glas Tustonja GmbH</v>
      </c>
      <c r="B886" s="76">
        <f>IF('Kunden Eingang'!B886&gt;0,'Kunden Eingang'!B886,"")</f>
        <v>10917</v>
      </c>
      <c r="C886" s="76" t="str">
        <f>IF('Kunden Eingang'!B886&gt;0,VLOOKUP('Kunden Eingang'!A886,Kunden!$H$1:$I$5,2,FALSE),"")</f>
        <v>DE</v>
      </c>
      <c r="D886" s="76" t="str">
        <f>IF('Kunden Eingang'!B886&gt;0,VLOOKUP(C886,ID!$L$1:$M$5,2,FALSE),"")</f>
        <v>Glas-Etikette</v>
      </c>
    </row>
    <row r="887" spans="1:4" x14ac:dyDescent="0.25">
      <c r="A887" s="76" t="str">
        <f>IF('Kunden Eingang'!B887&gt;0,'Kunden Eingang'!C887,"")</f>
        <v>CM Distribution</v>
      </c>
      <c r="B887" s="76">
        <f>IF('Kunden Eingang'!B887&gt;0,'Kunden Eingang'!B887,"")</f>
        <v>10918</v>
      </c>
      <c r="C887" s="76" t="str">
        <f>IF('Kunden Eingang'!B887&gt;0,VLOOKUP('Kunden Eingang'!A887,Kunden!$H$1:$I$5,2,FALSE),"")</f>
        <v>FR</v>
      </c>
      <c r="D887" s="76" t="str">
        <f>IF('Kunden Eingang'!B887&gt;0,VLOOKUP(C887,ID!$L$1:$M$5,2,FALSE),"")</f>
        <v>Glas-Etikette FR</v>
      </c>
    </row>
    <row r="888" spans="1:4" x14ac:dyDescent="0.25">
      <c r="A888" s="76" t="str">
        <f>IF('Kunden Eingang'!B888&gt;0,'Kunden Eingang'!C888,"")</f>
        <v>REIS INOX &amp; Constructions métalliques SARL</v>
      </c>
      <c r="B888" s="76">
        <f>IF('Kunden Eingang'!B888&gt;0,'Kunden Eingang'!B888,"")</f>
        <v>10919</v>
      </c>
      <c r="C888" s="76" t="str">
        <f>IF('Kunden Eingang'!B888&gt;0,VLOOKUP('Kunden Eingang'!A888,Kunden!$H$1:$I$5,2,FALSE),"")</f>
        <v>FR</v>
      </c>
      <c r="D888" s="76" t="str">
        <f>IF('Kunden Eingang'!B888&gt;0,VLOOKUP(C888,ID!$L$1:$M$5,2,FALSE),"")</f>
        <v>Glas-Etikette FR</v>
      </c>
    </row>
    <row r="889" spans="1:4" x14ac:dyDescent="0.25">
      <c r="A889" s="76" t="str">
        <f>IF('Kunden Eingang'!B889&gt;0,'Kunden Eingang'!C889,"")</f>
        <v>Fatem SA</v>
      </c>
      <c r="B889" s="76">
        <f>IF('Kunden Eingang'!B889&gt;0,'Kunden Eingang'!B889,"")</f>
        <v>10920</v>
      </c>
      <c r="C889" s="76" t="str">
        <f>IF('Kunden Eingang'!B889&gt;0,VLOOKUP('Kunden Eingang'!A889,Kunden!$H$1:$I$5,2,FALSE),"")</f>
        <v>FR</v>
      </c>
      <c r="D889" s="76" t="str">
        <f>IF('Kunden Eingang'!B889&gt;0,VLOOKUP(C889,ID!$L$1:$M$5,2,FALSE),"")</f>
        <v>Glas-Etikette FR</v>
      </c>
    </row>
    <row r="890" spans="1:4" x14ac:dyDescent="0.25">
      <c r="A890" s="76" t="str">
        <f>IF('Kunden Eingang'!B890&gt;0,'Kunden Eingang'!C890,"")</f>
        <v>Lumen Schreinerei</v>
      </c>
      <c r="B890" s="76">
        <f>IF('Kunden Eingang'!B890&gt;0,'Kunden Eingang'!B890,"")</f>
        <v>10921</v>
      </c>
      <c r="C890" s="76" t="str">
        <f>IF('Kunden Eingang'!B890&gt;0,VLOOKUP('Kunden Eingang'!A890,Kunden!$H$1:$I$5,2,FALSE),"")</f>
        <v>DE</v>
      </c>
      <c r="D890" s="76" t="str">
        <f>IF('Kunden Eingang'!B890&gt;0,VLOOKUP(C890,ID!$L$1:$M$5,2,FALSE),"")</f>
        <v>Glas-Etikette</v>
      </c>
    </row>
    <row r="891" spans="1:4" x14ac:dyDescent="0.25">
      <c r="A891" s="76" t="str">
        <f>IF('Kunden Eingang'!B891&gt;0,'Kunden Eingang'!C891,"")</f>
        <v>Rusterholz + Lanz AG</v>
      </c>
      <c r="B891" s="76">
        <f>IF('Kunden Eingang'!B891&gt;0,'Kunden Eingang'!B891,"")</f>
        <v>10922</v>
      </c>
      <c r="C891" s="76" t="str">
        <f>IF('Kunden Eingang'!B891&gt;0,VLOOKUP('Kunden Eingang'!A891,Kunden!$H$1:$I$5,2,FALSE),"")</f>
        <v>DE</v>
      </c>
      <c r="D891" s="76" t="str">
        <f>IF('Kunden Eingang'!B891&gt;0,VLOOKUP(C891,ID!$L$1:$M$5,2,FALSE),"")</f>
        <v>Glas-Etikette</v>
      </c>
    </row>
    <row r="892" spans="1:4" x14ac:dyDescent="0.25">
      <c r="A892" s="76" t="str">
        <f>IF('Kunden Eingang'!B892&gt;0,'Kunden Eingang'!C892,"")</f>
        <v>Affolter Constructions Métalliques Sàrl</v>
      </c>
      <c r="B892" s="76">
        <f>IF('Kunden Eingang'!B892&gt;0,'Kunden Eingang'!B892,"")</f>
        <v>10923</v>
      </c>
      <c r="C892" s="76" t="str">
        <f>IF('Kunden Eingang'!B892&gt;0,VLOOKUP('Kunden Eingang'!A892,Kunden!$H$1:$I$5,2,FALSE),"")</f>
        <v>FR</v>
      </c>
      <c r="D892" s="76" t="str">
        <f>IF('Kunden Eingang'!B892&gt;0,VLOOKUP(C892,ID!$L$1:$M$5,2,FALSE),"")</f>
        <v>Glas-Etikette FR</v>
      </c>
    </row>
    <row r="893" spans="1:4" x14ac:dyDescent="0.25">
      <c r="A893" s="76" t="str">
        <f>IF('Kunden Eingang'!B893&gt;0,'Kunden Eingang'!C893,"")</f>
        <v>Schreinerei Pavoni AG</v>
      </c>
      <c r="B893" s="76">
        <f>IF('Kunden Eingang'!B893&gt;0,'Kunden Eingang'!B893,"")</f>
        <v>10924</v>
      </c>
      <c r="C893" s="76" t="str">
        <f>IF('Kunden Eingang'!B893&gt;0,VLOOKUP('Kunden Eingang'!A893,Kunden!$H$1:$I$5,2,FALSE),"")</f>
        <v>DE</v>
      </c>
      <c r="D893" s="76" t="str">
        <f>IF('Kunden Eingang'!B893&gt;0,VLOOKUP(C893,ID!$L$1:$M$5,2,FALSE),"")</f>
        <v>Glas-Etikette</v>
      </c>
    </row>
    <row r="894" spans="1:4" x14ac:dyDescent="0.25">
      <c r="A894" s="76" t="str">
        <f>IF('Kunden Eingang'!B894&gt;0,'Kunden Eingang'!C894,"")</f>
        <v>Quaglia SA</v>
      </c>
      <c r="B894" s="76">
        <f>IF('Kunden Eingang'!B894&gt;0,'Kunden Eingang'!B894,"")</f>
        <v>10925</v>
      </c>
      <c r="C894" s="76" t="str">
        <f>IF('Kunden Eingang'!B894&gt;0,VLOOKUP('Kunden Eingang'!A894,Kunden!$H$1:$I$5,2,FALSE),"")</f>
        <v>DE</v>
      </c>
      <c r="D894" s="76" t="str">
        <f>IF('Kunden Eingang'!B894&gt;0,VLOOKUP(C894,ID!$L$1:$M$5,2,FALSE),"")</f>
        <v>Glas-Etikette</v>
      </c>
    </row>
    <row r="895" spans="1:4" x14ac:dyDescent="0.25">
      <c r="A895" s="76" t="str">
        <f>IF('Kunden Eingang'!B895&gt;0,'Kunden Eingang'!C895,"")</f>
        <v>Guggisberg &amp; fils</v>
      </c>
      <c r="B895" s="76">
        <f>IF('Kunden Eingang'!B895&gt;0,'Kunden Eingang'!B895,"")</f>
        <v>10926</v>
      </c>
      <c r="C895" s="76" t="str">
        <f>IF('Kunden Eingang'!B895&gt;0,VLOOKUP('Kunden Eingang'!A895,Kunden!$H$1:$I$5,2,FALSE),"")</f>
        <v>FR</v>
      </c>
      <c r="D895" s="76" t="str">
        <f>IF('Kunden Eingang'!B895&gt;0,VLOOKUP(C895,ID!$L$1:$M$5,2,FALSE),"")</f>
        <v>Glas-Etikette FR</v>
      </c>
    </row>
    <row r="896" spans="1:4" x14ac:dyDescent="0.25">
      <c r="A896" s="76" t="str">
        <f>IF('Kunden Eingang'!B896&gt;0,'Kunden Eingang'!C896,"")</f>
        <v>Universitäre Psychiatrische Dienste Bern (UPD) AG</v>
      </c>
      <c r="B896" s="76">
        <f>IF('Kunden Eingang'!B896&gt;0,'Kunden Eingang'!B896,"")</f>
        <v>10928</v>
      </c>
      <c r="C896" s="76" t="str">
        <f>IF('Kunden Eingang'!B896&gt;0,VLOOKUP('Kunden Eingang'!A896,Kunden!$H$1:$I$5,2,FALSE),"")</f>
        <v>DE</v>
      </c>
      <c r="D896" s="76" t="str">
        <f>IF('Kunden Eingang'!B896&gt;0,VLOOKUP(C896,ID!$L$1:$M$5,2,FALSE),"")</f>
        <v>Glas-Etikette</v>
      </c>
    </row>
    <row r="897" spans="1:4" x14ac:dyDescent="0.25">
      <c r="A897" s="76" t="str">
        <f>IF('Kunden Eingang'!B897&gt;0,'Kunden Eingang'!C897,"")</f>
        <v>Zürcherholz GmbH</v>
      </c>
      <c r="B897" s="76">
        <f>IF('Kunden Eingang'!B897&gt;0,'Kunden Eingang'!B897,"")</f>
        <v>10929</v>
      </c>
      <c r="C897" s="76" t="str">
        <f>IF('Kunden Eingang'!B897&gt;0,VLOOKUP('Kunden Eingang'!A897,Kunden!$H$1:$I$5,2,FALSE),"")</f>
        <v>DE</v>
      </c>
      <c r="D897" s="76" t="str">
        <f>IF('Kunden Eingang'!B897&gt;0,VLOOKUP(C897,ID!$L$1:$M$5,2,FALSE),"")</f>
        <v>Glas-Etikette</v>
      </c>
    </row>
    <row r="898" spans="1:4" x14ac:dyDescent="0.25">
      <c r="A898" s="76" t="str">
        <f>IF('Kunden Eingang'!B898&gt;0,'Kunden Eingang'!C898,"")</f>
        <v>Frick Schreinerei</v>
      </c>
      <c r="B898" s="76">
        <f>IF('Kunden Eingang'!B898&gt;0,'Kunden Eingang'!B898,"")</f>
        <v>10930</v>
      </c>
      <c r="C898" s="76" t="str">
        <f>IF('Kunden Eingang'!B898&gt;0,VLOOKUP('Kunden Eingang'!A898,Kunden!$H$1:$I$5,2,FALSE),"")</f>
        <v>DE</v>
      </c>
      <c r="D898" s="76" t="str">
        <f>IF('Kunden Eingang'!B898&gt;0,VLOOKUP(C898,ID!$L$1:$M$5,2,FALSE),"")</f>
        <v>Glas-Etikette</v>
      </c>
    </row>
    <row r="899" spans="1:4" x14ac:dyDescent="0.25">
      <c r="A899" s="76" t="str">
        <f>IF('Kunden Eingang'!B899&gt;0,'Kunden Eingang'!C899,"")</f>
        <v>Schreinerei Tschanz Tägertschi GmbH</v>
      </c>
      <c r="B899" s="76">
        <f>IF('Kunden Eingang'!B899&gt;0,'Kunden Eingang'!B899,"")</f>
        <v>10931</v>
      </c>
      <c r="C899" s="76" t="str">
        <f>IF('Kunden Eingang'!B899&gt;0,VLOOKUP('Kunden Eingang'!A899,Kunden!$H$1:$I$5,2,FALSE),"")</f>
        <v>DE</v>
      </c>
      <c r="D899" s="76" t="str">
        <f>IF('Kunden Eingang'!B899&gt;0,VLOOKUP(C899,ID!$L$1:$M$5,2,FALSE),"")</f>
        <v>Glas-Etikette</v>
      </c>
    </row>
    <row r="900" spans="1:4" x14ac:dyDescent="0.25">
      <c r="A900" s="76" t="str">
        <f>IF('Kunden Eingang'!B900&gt;0,'Kunden Eingang'!C900,"")</f>
        <v>Metallbau Rufener AG</v>
      </c>
      <c r="B900" s="76">
        <f>IF('Kunden Eingang'!B900&gt;0,'Kunden Eingang'!B900,"")</f>
        <v>10932</v>
      </c>
      <c r="C900" s="76" t="str">
        <f>IF('Kunden Eingang'!B900&gt;0,VLOOKUP('Kunden Eingang'!A900,Kunden!$H$1:$I$5,2,FALSE),"")</f>
        <v>DE</v>
      </c>
      <c r="D900" s="76" t="str">
        <f>IF('Kunden Eingang'!B900&gt;0,VLOOKUP(C900,ID!$L$1:$M$5,2,FALSE),"")</f>
        <v>Glas-Etikette</v>
      </c>
    </row>
    <row r="901" spans="1:4" x14ac:dyDescent="0.25">
      <c r="A901" s="76" t="str">
        <f>IF('Kunden Eingang'!B901&gt;0,'Kunden Eingang'!C901,"")</f>
        <v>Schreinerei Peter Schmutz AG</v>
      </c>
      <c r="B901" s="76">
        <f>IF('Kunden Eingang'!B901&gt;0,'Kunden Eingang'!B901,"")</f>
        <v>10933</v>
      </c>
      <c r="C901" s="76" t="str">
        <f>IF('Kunden Eingang'!B901&gt;0,VLOOKUP('Kunden Eingang'!A901,Kunden!$H$1:$I$5,2,FALSE),"")</f>
        <v>DE</v>
      </c>
      <c r="D901" s="76" t="str">
        <f>IF('Kunden Eingang'!B901&gt;0,VLOOKUP(C901,ID!$L$1:$M$5,2,FALSE),"")</f>
        <v>Glas-Etikette</v>
      </c>
    </row>
    <row r="902" spans="1:4" x14ac:dyDescent="0.25">
      <c r="A902" s="76" t="str">
        <f>IF('Kunden Eingang'!B902&gt;0,'Kunden Eingang'!C902,"")</f>
        <v>Glaspunkt AG</v>
      </c>
      <c r="B902" s="76">
        <f>IF('Kunden Eingang'!B902&gt;0,'Kunden Eingang'!B902,"")</f>
        <v>10934</v>
      </c>
      <c r="C902" s="76" t="str">
        <f>IF('Kunden Eingang'!B902&gt;0,VLOOKUP('Kunden Eingang'!A902,Kunden!$H$1:$I$5,2,FALSE),"")</f>
        <v>DE</v>
      </c>
      <c r="D902" s="76" t="str">
        <f>IF('Kunden Eingang'!B902&gt;0,VLOOKUP(C902,ID!$L$1:$M$5,2,FALSE),"")</f>
        <v>Glas-Etikette</v>
      </c>
    </row>
    <row r="903" spans="1:4" x14ac:dyDescent="0.25">
      <c r="A903" s="76" t="str">
        <f>IF('Kunden Eingang'!B903&gt;0,'Kunden Eingang'!C903,"")</f>
        <v>Natura Construction Sarl</v>
      </c>
      <c r="B903" s="76">
        <f>IF('Kunden Eingang'!B903&gt;0,'Kunden Eingang'!B903,"")</f>
        <v>10935</v>
      </c>
      <c r="C903" s="76" t="str">
        <f>IF('Kunden Eingang'!B903&gt;0,VLOOKUP('Kunden Eingang'!A903,Kunden!$H$1:$I$5,2,FALSE),"")</f>
        <v>FR</v>
      </c>
      <c r="D903" s="76" t="str">
        <f>IF('Kunden Eingang'!B903&gt;0,VLOOKUP(C903,ID!$L$1:$M$5,2,FALSE),"")</f>
        <v>Glas-Etikette FR</v>
      </c>
    </row>
    <row r="904" spans="1:4" x14ac:dyDescent="0.25">
      <c r="A904" s="76" t="str">
        <f>IF('Kunden Eingang'!B904&gt;0,'Kunden Eingang'!C904,"")</f>
        <v>Construction Métallique du Pierrier SA</v>
      </c>
      <c r="B904" s="76">
        <f>IF('Kunden Eingang'!B904&gt;0,'Kunden Eingang'!B904,"")</f>
        <v>10936</v>
      </c>
      <c r="C904" s="76" t="str">
        <f>IF('Kunden Eingang'!B904&gt;0,VLOOKUP('Kunden Eingang'!A904,Kunden!$H$1:$I$5,2,FALSE),"")</f>
        <v>FR</v>
      </c>
      <c r="D904" s="76" t="str">
        <f>IF('Kunden Eingang'!B904&gt;0,VLOOKUP(C904,ID!$L$1:$M$5,2,FALSE),"")</f>
        <v>Glas-Etikette FR</v>
      </c>
    </row>
    <row r="905" spans="1:4" x14ac:dyDescent="0.25">
      <c r="A905" s="76" t="str">
        <f>IF('Kunden Eingang'!B905&gt;0,'Kunden Eingang'!C905,"")</f>
        <v>Schreinerei Emmenegger</v>
      </c>
      <c r="B905" s="76">
        <f>IF('Kunden Eingang'!B905&gt;0,'Kunden Eingang'!B905,"")</f>
        <v>10937</v>
      </c>
      <c r="C905" s="76" t="str">
        <f>IF('Kunden Eingang'!B905&gt;0,VLOOKUP('Kunden Eingang'!A905,Kunden!$H$1:$I$5,2,FALSE),"")</f>
        <v>DE</v>
      </c>
      <c r="D905" s="76" t="str">
        <f>IF('Kunden Eingang'!B905&gt;0,VLOOKUP(C905,ID!$L$1:$M$5,2,FALSE),"")</f>
        <v>Glas-Etikette</v>
      </c>
    </row>
    <row r="906" spans="1:4" x14ac:dyDescent="0.25">
      <c r="A906" s="76" t="str">
        <f>IF('Kunden Eingang'!B906&gt;0,'Kunden Eingang'!C906,"")</f>
        <v>Menuiserie Artisanale</v>
      </c>
      <c r="B906" s="76">
        <f>IF('Kunden Eingang'!B906&gt;0,'Kunden Eingang'!B906,"")</f>
        <v>10938</v>
      </c>
      <c r="C906" s="76" t="str">
        <f>IF('Kunden Eingang'!B906&gt;0,VLOOKUP('Kunden Eingang'!A906,Kunden!$H$1:$I$5,2,FALSE),"")</f>
        <v>FR</v>
      </c>
      <c r="D906" s="76" t="str">
        <f>IF('Kunden Eingang'!B906&gt;0,VLOOKUP(C906,ID!$L$1:$M$5,2,FALSE),"")</f>
        <v>Glas-Etikette FR</v>
      </c>
    </row>
    <row r="907" spans="1:4" x14ac:dyDescent="0.25">
      <c r="A907" s="76" t="str">
        <f>IF('Kunden Eingang'!B907&gt;0,'Kunden Eingang'!C907,"")</f>
        <v>femafenster AG</v>
      </c>
      <c r="B907" s="76">
        <f>IF('Kunden Eingang'!B907&gt;0,'Kunden Eingang'!B907,"")</f>
        <v>10939</v>
      </c>
      <c r="C907" s="76" t="str">
        <f>IF('Kunden Eingang'!B907&gt;0,VLOOKUP('Kunden Eingang'!A907,Kunden!$H$1:$I$5,2,FALSE),"")</f>
        <v>DE</v>
      </c>
      <c r="D907" s="76" t="str">
        <f>IF('Kunden Eingang'!B907&gt;0,VLOOKUP(C907,ID!$L$1:$M$5,2,FALSE),"")</f>
        <v>Glas-Etikette</v>
      </c>
    </row>
    <row r="908" spans="1:4" x14ac:dyDescent="0.25">
      <c r="A908" s="76" t="str">
        <f>IF('Kunden Eingang'!B908&gt;0,'Kunden Eingang'!C908,"")</f>
        <v>Récupair Sàrl</v>
      </c>
      <c r="B908" s="76">
        <f>IF('Kunden Eingang'!B908&gt;0,'Kunden Eingang'!B908,"")</f>
        <v>10940</v>
      </c>
      <c r="C908" s="76" t="str">
        <f>IF('Kunden Eingang'!B908&gt;0,VLOOKUP('Kunden Eingang'!A908,Kunden!$H$1:$I$5,2,FALSE),"")</f>
        <v>FR</v>
      </c>
      <c r="D908" s="76" t="str">
        <f>IF('Kunden Eingang'!B908&gt;0,VLOOKUP(C908,ID!$L$1:$M$5,2,FALSE),"")</f>
        <v>Glas-Etikette FR</v>
      </c>
    </row>
    <row r="909" spans="1:4" x14ac:dyDescent="0.25">
      <c r="A909" s="76" t="str">
        <f>IF('Kunden Eingang'!B909&gt;0,'Kunden Eingang'!C909,"")</f>
        <v>BATOR Industrietore AG</v>
      </c>
      <c r="B909" s="76">
        <f>IF('Kunden Eingang'!B909&gt;0,'Kunden Eingang'!B909,"")</f>
        <v>10941</v>
      </c>
      <c r="C909" s="76" t="str">
        <f>IF('Kunden Eingang'!B909&gt;0,VLOOKUP('Kunden Eingang'!A909,Kunden!$H$1:$I$5,2,FALSE),"")</f>
        <v>DE</v>
      </c>
      <c r="D909" s="76" t="str">
        <f>IF('Kunden Eingang'!B909&gt;0,VLOOKUP(C909,ID!$L$1:$M$5,2,FALSE),"")</f>
        <v>Glas-Etikette</v>
      </c>
    </row>
    <row r="910" spans="1:4" x14ac:dyDescent="0.25">
      <c r="A910" s="76" t="str">
        <f>IF('Kunden Eingang'!B910&gt;0,'Kunden Eingang'!C910,"")</f>
        <v>Beutler Metall AG</v>
      </c>
      <c r="B910" s="76">
        <f>IF('Kunden Eingang'!B910&gt;0,'Kunden Eingang'!B910,"")</f>
        <v>10942</v>
      </c>
      <c r="C910" s="76" t="str">
        <f>IF('Kunden Eingang'!B910&gt;0,VLOOKUP('Kunden Eingang'!A910,Kunden!$H$1:$I$5,2,FALSE),"")</f>
        <v>DE</v>
      </c>
      <c r="D910" s="76" t="str">
        <f>IF('Kunden Eingang'!B910&gt;0,VLOOKUP(C910,ID!$L$1:$M$5,2,FALSE),"")</f>
        <v>Glas-Etikette</v>
      </c>
    </row>
    <row r="911" spans="1:4" x14ac:dyDescent="0.25">
      <c r="A911" s="76" t="str">
        <f>IF('Kunden Eingang'!B911&gt;0,'Kunden Eingang'!C911,"")</f>
        <v>Geiser AG</v>
      </c>
      <c r="B911" s="76">
        <f>IF('Kunden Eingang'!B911&gt;0,'Kunden Eingang'!B911,"")</f>
        <v>10943</v>
      </c>
      <c r="C911" s="76" t="str">
        <f>IF('Kunden Eingang'!B911&gt;0,VLOOKUP('Kunden Eingang'!A911,Kunden!$H$1:$I$5,2,FALSE),"")</f>
        <v>DE</v>
      </c>
      <c r="D911" s="76" t="str">
        <f>IF('Kunden Eingang'!B911&gt;0,VLOOKUP(C911,ID!$L$1:$M$5,2,FALSE),"")</f>
        <v>Glas-Etikette</v>
      </c>
    </row>
    <row r="912" spans="1:4" x14ac:dyDescent="0.25">
      <c r="A912" s="76" t="str">
        <f>IF('Kunden Eingang'!B912&gt;0,'Kunden Eingang'!C912,"")</f>
        <v>Heinz Freitag AG</v>
      </c>
      <c r="B912" s="76">
        <f>IF('Kunden Eingang'!B912&gt;0,'Kunden Eingang'!B912,"")</f>
        <v>10944</v>
      </c>
      <c r="C912" s="76" t="str">
        <f>IF('Kunden Eingang'!B912&gt;0,VLOOKUP('Kunden Eingang'!A912,Kunden!$H$1:$I$5,2,FALSE),"")</f>
        <v>DE</v>
      </c>
      <c r="D912" s="76" t="str">
        <f>IF('Kunden Eingang'!B912&gt;0,VLOOKUP(C912,ID!$L$1:$M$5,2,FALSE),"")</f>
        <v>Glas-Etikette</v>
      </c>
    </row>
    <row r="913" spans="1:4" x14ac:dyDescent="0.25">
      <c r="A913" s="76" t="str">
        <f>IF('Kunden Eingang'!B913&gt;0,'Kunden Eingang'!C913,"")</f>
        <v>Suntenau GmbH</v>
      </c>
      <c r="B913" s="76">
        <f>IF('Kunden Eingang'!B913&gt;0,'Kunden Eingang'!B913,"")</f>
        <v>10945</v>
      </c>
      <c r="C913" s="76" t="str">
        <f>IF('Kunden Eingang'!B913&gt;0,VLOOKUP('Kunden Eingang'!A913,Kunden!$H$1:$I$5,2,FALSE),"")</f>
        <v>DE</v>
      </c>
      <c r="D913" s="76" t="str">
        <f>IF('Kunden Eingang'!B913&gt;0,VLOOKUP(C913,ID!$L$1:$M$5,2,FALSE),"")</f>
        <v>Glas-Etikette</v>
      </c>
    </row>
    <row r="914" spans="1:4" x14ac:dyDescent="0.25">
      <c r="A914" s="76" t="str">
        <f>IF('Kunden Eingang'!B914&gt;0,'Kunden Eingang'!C914,"")</f>
        <v>Bremgartner Innenausbau AG</v>
      </c>
      <c r="B914" s="76">
        <f>IF('Kunden Eingang'!B914&gt;0,'Kunden Eingang'!B914,"")</f>
        <v>10946</v>
      </c>
      <c r="C914" s="76" t="str">
        <f>IF('Kunden Eingang'!B914&gt;0,VLOOKUP('Kunden Eingang'!A914,Kunden!$H$1:$I$5,2,FALSE),"")</f>
        <v>DE</v>
      </c>
      <c r="D914" s="76" t="str">
        <f>IF('Kunden Eingang'!B914&gt;0,VLOOKUP(C914,ID!$L$1:$M$5,2,FALSE),"")</f>
        <v>Glas-Etikette</v>
      </c>
    </row>
    <row r="915" spans="1:4" x14ac:dyDescent="0.25">
      <c r="A915" s="76" t="str">
        <f>IF('Kunden Eingang'!B915&gt;0,'Kunden Eingang'!C915,"")</f>
        <v>FT Fenstertechnik, Küchen- und Holzbau AG</v>
      </c>
      <c r="B915" s="76">
        <f>IF('Kunden Eingang'!B915&gt;0,'Kunden Eingang'!B915,"")</f>
        <v>10947</v>
      </c>
      <c r="C915" s="76" t="str">
        <f>IF('Kunden Eingang'!B915&gt;0,VLOOKUP('Kunden Eingang'!A915,Kunden!$H$1:$I$5,2,FALSE),"")</f>
        <v>DE</v>
      </c>
      <c r="D915" s="76" t="str">
        <f>IF('Kunden Eingang'!B915&gt;0,VLOOKUP(C915,ID!$L$1:$M$5,2,FALSE),"")</f>
        <v>Glas-Etikette</v>
      </c>
    </row>
    <row r="916" spans="1:4" x14ac:dyDescent="0.25">
      <c r="A916" s="76" t="str">
        <f>IF('Kunden Eingang'!B916&gt;0,'Kunden Eingang'!C916,"")</f>
        <v>IB - IMMOBILIEN BAU AG</v>
      </c>
      <c r="B916" s="76">
        <f>IF('Kunden Eingang'!B916&gt;0,'Kunden Eingang'!B916,"")</f>
        <v>10948</v>
      </c>
      <c r="C916" s="76" t="str">
        <f>IF('Kunden Eingang'!B916&gt;0,VLOOKUP('Kunden Eingang'!A916,Kunden!$H$1:$I$5,2,FALSE),"")</f>
        <v>DE</v>
      </c>
      <c r="D916" s="76" t="str">
        <f>IF('Kunden Eingang'!B916&gt;0,VLOOKUP(C916,ID!$L$1:$M$5,2,FALSE),"")</f>
        <v>Glas-Etikette</v>
      </c>
    </row>
    <row r="917" spans="1:4" x14ac:dyDescent="0.25">
      <c r="A917" s="76" t="str">
        <f>IF('Kunden Eingang'!B917&gt;0,'Kunden Eingang'!C917,"")</f>
        <v>DOMOFEN SA</v>
      </c>
      <c r="B917" s="76">
        <f>IF('Kunden Eingang'!B917&gt;0,'Kunden Eingang'!B917,"")</f>
        <v>10949</v>
      </c>
      <c r="C917" s="76" t="str">
        <f>IF('Kunden Eingang'!B917&gt;0,VLOOKUP('Kunden Eingang'!A917,Kunden!$H$1:$I$5,2,FALSE),"")</f>
        <v>FR</v>
      </c>
      <c r="D917" s="76" t="str">
        <f>IF('Kunden Eingang'!B917&gt;0,VLOOKUP(C917,ID!$L$1:$M$5,2,FALSE),"")</f>
        <v>Glas-Etikette FR</v>
      </c>
    </row>
    <row r="918" spans="1:4" x14ac:dyDescent="0.25">
      <c r="A918" s="76" t="str">
        <f>IF('Kunden Eingang'!B918&gt;0,'Kunden Eingang'!C918,"")</f>
        <v>RCA Vitrerie &amp; Véranda</v>
      </c>
      <c r="B918" s="76">
        <f>IF('Kunden Eingang'!B918&gt;0,'Kunden Eingang'!B918,"")</f>
        <v>10950</v>
      </c>
      <c r="C918" s="76" t="str">
        <f>IF('Kunden Eingang'!B918&gt;0,VLOOKUP('Kunden Eingang'!A918,Kunden!$H$1:$I$5,2,FALSE),"")</f>
        <v>FR</v>
      </c>
      <c r="D918" s="76" t="str">
        <f>IF('Kunden Eingang'!B918&gt;0,VLOOKUP(C918,ID!$L$1:$M$5,2,FALSE),"")</f>
        <v>Glas-Etikette FR</v>
      </c>
    </row>
    <row r="919" spans="1:4" x14ac:dyDescent="0.25">
      <c r="A919" s="76" t="str">
        <f>IF('Kunden Eingang'!B919&gt;0,'Kunden Eingang'!C919,"")</f>
        <v>DH Tech Sàrl</v>
      </c>
      <c r="B919" s="76">
        <f>IF('Kunden Eingang'!B919&gt;0,'Kunden Eingang'!B919,"")</f>
        <v>10951</v>
      </c>
      <c r="C919" s="76" t="str">
        <f>IF('Kunden Eingang'!B919&gt;0,VLOOKUP('Kunden Eingang'!A919,Kunden!$H$1:$I$5,2,FALSE),"")</f>
        <v>FR</v>
      </c>
      <c r="D919" s="76" t="str">
        <f>IF('Kunden Eingang'!B919&gt;0,VLOOKUP(C919,ID!$L$1:$M$5,2,FALSE),"")</f>
        <v>Glas-Etikette FR</v>
      </c>
    </row>
    <row r="920" spans="1:4" x14ac:dyDescent="0.25">
      <c r="A920" s="76" t="str">
        <f>IF('Kunden Eingang'!B920&gt;0,'Kunden Eingang'!C920,"")</f>
        <v>Ecole Chantemerle</v>
      </c>
      <c r="B920" s="76">
        <f>IF('Kunden Eingang'!B920&gt;0,'Kunden Eingang'!B920,"")</f>
        <v>10952</v>
      </c>
      <c r="C920" s="76" t="str">
        <f>IF('Kunden Eingang'!B920&gt;0,VLOOKUP('Kunden Eingang'!A920,Kunden!$H$1:$I$5,2,FALSE),"")</f>
        <v>FR</v>
      </c>
      <c r="D920" s="76" t="str">
        <f>IF('Kunden Eingang'!B920&gt;0,VLOOKUP(C920,ID!$L$1:$M$5,2,FALSE),"")</f>
        <v>Glas-Etikette FR</v>
      </c>
    </row>
    <row r="921" spans="1:4" x14ac:dyDescent="0.25">
      <c r="A921" s="76" t="str">
        <f>IF('Kunden Eingang'!B921&gt;0,'Kunden Eingang'!C921,"")</f>
        <v>J. Vuichard SA</v>
      </c>
      <c r="B921" s="76">
        <f>IF('Kunden Eingang'!B921&gt;0,'Kunden Eingang'!B921,"")</f>
        <v>10953</v>
      </c>
      <c r="C921" s="76" t="str">
        <f>IF('Kunden Eingang'!B921&gt;0,VLOOKUP('Kunden Eingang'!A921,Kunden!$H$1:$I$5,2,FALSE),"")</f>
        <v>FR</v>
      </c>
      <c r="D921" s="76" t="str">
        <f>IF('Kunden Eingang'!B921&gt;0,VLOOKUP(C921,ID!$L$1:$M$5,2,FALSE),"")</f>
        <v>Glas-Etikette FR</v>
      </c>
    </row>
    <row r="922" spans="1:4" x14ac:dyDescent="0.25">
      <c r="A922" s="76" t="str">
        <f>IF('Kunden Eingang'!B922&gt;0,'Kunden Eingang'!C922,"")</f>
        <v>Minder + Zysset AG</v>
      </c>
      <c r="B922" s="76">
        <f>IF('Kunden Eingang'!B922&gt;0,'Kunden Eingang'!B922,"")</f>
        <v>10954</v>
      </c>
      <c r="C922" s="76" t="str">
        <f>IF('Kunden Eingang'!B922&gt;0,VLOOKUP('Kunden Eingang'!A922,Kunden!$H$1:$I$5,2,FALSE),"")</f>
        <v>DE</v>
      </c>
      <c r="D922" s="76" t="str">
        <f>IF('Kunden Eingang'!B922&gt;0,VLOOKUP(C922,ID!$L$1:$M$5,2,FALSE),"")</f>
        <v>Glas-Etikette</v>
      </c>
    </row>
    <row r="923" spans="1:4" x14ac:dyDescent="0.25">
      <c r="A923" s="76" t="str">
        <f>IF('Kunden Eingang'!B923&gt;0,'Kunden Eingang'!C923,"")</f>
        <v>Glas Koller AG</v>
      </c>
      <c r="B923" s="76">
        <f>IF('Kunden Eingang'!B923&gt;0,'Kunden Eingang'!B923,"")</f>
        <v>10955</v>
      </c>
      <c r="C923" s="76" t="str">
        <f>IF('Kunden Eingang'!B923&gt;0,VLOOKUP('Kunden Eingang'!A923,Kunden!$H$1:$I$5,2,FALSE),"")</f>
        <v>DE</v>
      </c>
      <c r="D923" s="76" t="str">
        <f>IF('Kunden Eingang'!B923&gt;0,VLOOKUP(C923,ID!$L$1:$M$5,2,FALSE),"")</f>
        <v>Glas-Etikette</v>
      </c>
    </row>
    <row r="924" spans="1:4" x14ac:dyDescent="0.25">
      <c r="A924" s="76" t="str">
        <f>IF('Kunden Eingang'!B924&gt;0,'Kunden Eingang'!C924,"")</f>
        <v>Schreinerei Ziegler AG</v>
      </c>
      <c r="B924" s="76">
        <f>IF('Kunden Eingang'!B924&gt;0,'Kunden Eingang'!B924,"")</f>
        <v>10956</v>
      </c>
      <c r="C924" s="76" t="str">
        <f>IF('Kunden Eingang'!B924&gt;0,VLOOKUP('Kunden Eingang'!A924,Kunden!$H$1:$I$5,2,FALSE),"")</f>
        <v>DE</v>
      </c>
      <c r="D924" s="76" t="str">
        <f>IF('Kunden Eingang'!B924&gt;0,VLOOKUP(C924,ID!$L$1:$M$5,2,FALSE),"")</f>
        <v>Glas-Etikette</v>
      </c>
    </row>
    <row r="925" spans="1:4" x14ac:dyDescent="0.25">
      <c r="A925" s="76" t="str">
        <f>IF('Kunden Eingang'!B925&gt;0,'Kunden Eingang'!C925,"")</f>
        <v>Schreinerei Nabholz GmbH</v>
      </c>
      <c r="B925" s="76">
        <f>IF('Kunden Eingang'!B925&gt;0,'Kunden Eingang'!B925,"")</f>
        <v>10957</v>
      </c>
      <c r="C925" s="76" t="str">
        <f>IF('Kunden Eingang'!B925&gt;0,VLOOKUP('Kunden Eingang'!A925,Kunden!$H$1:$I$5,2,FALSE),"")</f>
        <v>DE</v>
      </c>
      <c r="D925" s="76" t="str">
        <f>IF('Kunden Eingang'!B925&gt;0,VLOOKUP(C925,ID!$L$1:$M$5,2,FALSE),"")</f>
        <v>Glas-Etikette</v>
      </c>
    </row>
    <row r="926" spans="1:4" x14ac:dyDescent="0.25">
      <c r="A926" s="76" t="str">
        <f>IF('Kunden Eingang'!B926&gt;0,'Kunden Eingang'!C926,"")</f>
        <v>Schreinerei A. Eicher GmbH</v>
      </c>
      <c r="B926" s="76">
        <f>IF('Kunden Eingang'!B926&gt;0,'Kunden Eingang'!B926,"")</f>
        <v>10958</v>
      </c>
      <c r="C926" s="76" t="str">
        <f>IF('Kunden Eingang'!B926&gt;0,VLOOKUP('Kunden Eingang'!A926,Kunden!$H$1:$I$5,2,FALSE),"")</f>
        <v>DE</v>
      </c>
      <c r="D926" s="76" t="str">
        <f>IF('Kunden Eingang'!B926&gt;0,VLOOKUP(C926,ID!$L$1:$M$5,2,FALSE),"")</f>
        <v>Glas-Etikette</v>
      </c>
    </row>
    <row r="927" spans="1:4" x14ac:dyDescent="0.25">
      <c r="A927" s="76" t="str">
        <f>IF('Kunden Eingang'!B927&gt;0,'Kunden Eingang'!C927,"")</f>
        <v>Rotzetter AG</v>
      </c>
      <c r="B927" s="76">
        <f>IF('Kunden Eingang'!B927&gt;0,'Kunden Eingang'!B927,"")</f>
        <v>10959</v>
      </c>
      <c r="C927" s="76" t="str">
        <f>IF('Kunden Eingang'!B927&gt;0,VLOOKUP('Kunden Eingang'!A927,Kunden!$H$1:$I$5,2,FALSE),"")</f>
        <v>DE</v>
      </c>
      <c r="D927" s="76" t="str">
        <f>IF('Kunden Eingang'!B927&gt;0,VLOOKUP(C927,ID!$L$1:$M$5,2,FALSE),"")</f>
        <v>Glas-Etikette</v>
      </c>
    </row>
    <row r="928" spans="1:4" x14ac:dyDescent="0.25">
      <c r="A928" s="76" t="str">
        <f>IF('Kunden Eingang'!B928&gt;0,'Kunden Eingang'!C928,"")</f>
        <v>Paul Roos AG</v>
      </c>
      <c r="B928" s="76">
        <f>IF('Kunden Eingang'!B928&gt;0,'Kunden Eingang'!B928,"")</f>
        <v>10960</v>
      </c>
      <c r="C928" s="76" t="str">
        <f>IF('Kunden Eingang'!B928&gt;0,VLOOKUP('Kunden Eingang'!A928,Kunden!$H$1:$I$5,2,FALSE),"")</f>
        <v>DE</v>
      </c>
      <c r="D928" s="76" t="str">
        <f>IF('Kunden Eingang'!B928&gt;0,VLOOKUP(C928,ID!$L$1:$M$5,2,FALSE),"")</f>
        <v>Glas-Etikette</v>
      </c>
    </row>
    <row r="929" spans="1:4" x14ac:dyDescent="0.25">
      <c r="A929" s="76" t="str">
        <f>IF('Kunden Eingang'!B929&gt;0,'Kunden Eingang'!C929,"")</f>
        <v>Habegger J. &amp; P.</v>
      </c>
      <c r="B929" s="76">
        <f>IF('Kunden Eingang'!B929&gt;0,'Kunden Eingang'!B929,"")</f>
        <v>10961</v>
      </c>
      <c r="C929" s="76" t="str">
        <f>IF('Kunden Eingang'!B929&gt;0,VLOOKUP('Kunden Eingang'!A929,Kunden!$H$1:$I$5,2,FALSE),"")</f>
        <v>FR</v>
      </c>
      <c r="D929" s="76" t="str">
        <f>IF('Kunden Eingang'!B929&gt;0,VLOOKUP(C929,ID!$L$1:$M$5,2,FALSE),"")</f>
        <v>Glas-Etikette FR</v>
      </c>
    </row>
    <row r="930" spans="1:4" x14ac:dyDescent="0.25">
      <c r="A930" s="76" t="str">
        <f>IF('Kunden Eingang'!B930&gt;0,'Kunden Eingang'!C930,"")</f>
        <v>Menuiserie Nouvelle Monin SA</v>
      </c>
      <c r="B930" s="76">
        <f>IF('Kunden Eingang'!B930&gt;0,'Kunden Eingang'!B930,"")</f>
        <v>10962</v>
      </c>
      <c r="C930" s="76" t="str">
        <f>IF('Kunden Eingang'!B930&gt;0,VLOOKUP('Kunden Eingang'!A930,Kunden!$H$1:$I$5,2,FALSE),"")</f>
        <v>FR</v>
      </c>
      <c r="D930" s="76" t="str">
        <f>IF('Kunden Eingang'!B930&gt;0,VLOOKUP(C930,ID!$L$1:$M$5,2,FALSE),"")</f>
        <v>Glas-Etikette FR</v>
      </c>
    </row>
    <row r="931" spans="1:4" x14ac:dyDescent="0.25">
      <c r="A931" s="76" t="str">
        <f>IF('Kunden Eingang'!B931&gt;0,'Kunden Eingang'!C931,"")</f>
        <v>Montandon Charpente SA</v>
      </c>
      <c r="B931" s="76">
        <f>IF('Kunden Eingang'!B931&gt;0,'Kunden Eingang'!B931,"")</f>
        <v>10963</v>
      </c>
      <c r="C931" s="76" t="str">
        <f>IF('Kunden Eingang'!B931&gt;0,VLOOKUP('Kunden Eingang'!A931,Kunden!$H$1:$I$5,2,FALSE),"")</f>
        <v>FR</v>
      </c>
      <c r="D931" s="76" t="str">
        <f>IF('Kunden Eingang'!B931&gt;0,VLOOKUP(C931,ID!$L$1:$M$5,2,FALSE),"")</f>
        <v>Glas-Etikette FR</v>
      </c>
    </row>
    <row r="932" spans="1:4" x14ac:dyDescent="0.25">
      <c r="A932" s="76" t="str">
        <f>IF('Kunden Eingang'!B932&gt;0,'Kunden Eingang'!C932,"")</f>
        <v>Schreinerei König AG</v>
      </c>
      <c r="B932" s="76">
        <f>IF('Kunden Eingang'!B932&gt;0,'Kunden Eingang'!B932,"")</f>
        <v>10964</v>
      </c>
      <c r="C932" s="76" t="str">
        <f>IF('Kunden Eingang'!B932&gt;0,VLOOKUP('Kunden Eingang'!A932,Kunden!$H$1:$I$5,2,FALSE),"")</f>
        <v>DE</v>
      </c>
      <c r="D932" s="76" t="str">
        <f>IF('Kunden Eingang'!B932&gt;0,VLOOKUP(C932,ID!$L$1:$M$5,2,FALSE),"")</f>
        <v>Glas-Etikette</v>
      </c>
    </row>
    <row r="933" spans="1:4" x14ac:dyDescent="0.25">
      <c r="A933" s="76" t="str">
        <f>IF('Kunden Eingang'!B933&gt;0,'Kunden Eingang'!C933,"")</f>
        <v>TEMIC SA</v>
      </c>
      <c r="B933" s="76">
        <f>IF('Kunden Eingang'!B933&gt;0,'Kunden Eingang'!B933,"")</f>
        <v>10965</v>
      </c>
      <c r="C933" s="76" t="str">
        <f>IF('Kunden Eingang'!B933&gt;0,VLOOKUP('Kunden Eingang'!A933,Kunden!$H$1:$I$5,2,FALSE),"")</f>
        <v>DE</v>
      </c>
      <c r="D933" s="76" t="str">
        <f>IF('Kunden Eingang'!B933&gt;0,VLOOKUP(C933,ID!$L$1:$M$5,2,FALSE),"")</f>
        <v>Glas-Etikette</v>
      </c>
    </row>
    <row r="934" spans="1:4" x14ac:dyDescent="0.25">
      <c r="A934" s="76" t="str">
        <f>IF('Kunden Eingang'!B934&gt;0,'Kunden Eingang'!C934,"")</f>
        <v>A. Reist Schreinerei AG</v>
      </c>
      <c r="B934" s="76">
        <f>IF('Kunden Eingang'!B934&gt;0,'Kunden Eingang'!B934,"")</f>
        <v>10966</v>
      </c>
      <c r="C934" s="76" t="str">
        <f>IF('Kunden Eingang'!B934&gt;0,VLOOKUP('Kunden Eingang'!A934,Kunden!$H$1:$I$5,2,FALSE),"")</f>
        <v>DE</v>
      </c>
      <c r="D934" s="76" t="str">
        <f>IF('Kunden Eingang'!B934&gt;0,VLOOKUP(C934,ID!$L$1:$M$5,2,FALSE),"")</f>
        <v>Glas-Etikette</v>
      </c>
    </row>
    <row r="935" spans="1:4" x14ac:dyDescent="0.25">
      <c r="A935" s="76" t="str">
        <f>IF('Kunden Eingang'!B935&gt;0,'Kunden Eingang'!C935,"")</f>
        <v>S2000 Sàrl</v>
      </c>
      <c r="B935" s="76">
        <f>IF('Kunden Eingang'!B935&gt;0,'Kunden Eingang'!B935,"")</f>
        <v>10967</v>
      </c>
      <c r="C935" s="76" t="str">
        <f>IF('Kunden Eingang'!B935&gt;0,VLOOKUP('Kunden Eingang'!A935,Kunden!$H$1:$I$5,2,FALSE),"")</f>
        <v>FR</v>
      </c>
      <c r="D935" s="76" t="str">
        <f>IF('Kunden Eingang'!B935&gt;0,VLOOKUP(C935,ID!$L$1:$M$5,2,FALSE),"")</f>
        <v>Glas-Etikette FR</v>
      </c>
    </row>
    <row r="936" spans="1:4" x14ac:dyDescent="0.25">
      <c r="A936" s="76" t="str">
        <f>IF('Kunden Eingang'!B936&gt;0,'Kunden Eingang'!C936,"")</f>
        <v>J. BODENMANN SA</v>
      </c>
      <c r="B936" s="76">
        <f>IF('Kunden Eingang'!B936&gt;0,'Kunden Eingang'!B936,"")</f>
        <v>10968</v>
      </c>
      <c r="C936" s="76" t="str">
        <f>IF('Kunden Eingang'!B936&gt;0,VLOOKUP('Kunden Eingang'!A936,Kunden!$H$1:$I$5,2,FALSE),"")</f>
        <v>FR</v>
      </c>
      <c r="D936" s="76" t="str">
        <f>IF('Kunden Eingang'!B936&gt;0,VLOOKUP(C936,ID!$L$1:$M$5,2,FALSE),"")</f>
        <v>Glas-Etikette FR</v>
      </c>
    </row>
    <row r="937" spans="1:4" x14ac:dyDescent="0.25">
      <c r="A937" s="76" t="str">
        <f>IF('Kunden Eingang'!B937&gt;0,'Kunden Eingang'!C937,"")</f>
        <v>Markus Aebi</v>
      </c>
      <c r="B937" s="76">
        <f>IF('Kunden Eingang'!B937&gt;0,'Kunden Eingang'!B937,"")</f>
        <v>10969</v>
      </c>
      <c r="C937" s="76" t="str">
        <f>IF('Kunden Eingang'!B937&gt;0,VLOOKUP('Kunden Eingang'!A937,Kunden!$H$1:$I$5,2,FALSE),"")</f>
        <v>DE</v>
      </c>
      <c r="D937" s="76" t="str">
        <f>IF('Kunden Eingang'!B937&gt;0,VLOOKUP(C937,ID!$L$1:$M$5,2,FALSE),"")</f>
        <v>Glas-Etikette</v>
      </c>
    </row>
    <row r="938" spans="1:4" x14ac:dyDescent="0.25">
      <c r="A938" s="76" t="str">
        <f>IF('Kunden Eingang'!B938&gt;0,'Kunden Eingang'!C938,"")</f>
        <v>Clénin GmbH</v>
      </c>
      <c r="B938" s="76">
        <f>IF('Kunden Eingang'!B938&gt;0,'Kunden Eingang'!B938,"")</f>
        <v>10970</v>
      </c>
      <c r="C938" s="76" t="str">
        <f>IF('Kunden Eingang'!B938&gt;0,VLOOKUP('Kunden Eingang'!A938,Kunden!$H$1:$I$5,2,FALSE),"")</f>
        <v>DE</v>
      </c>
      <c r="D938" s="76" t="str">
        <f>IF('Kunden Eingang'!B938&gt;0,VLOOKUP(C938,ID!$L$1:$M$5,2,FALSE),"")</f>
        <v>Glas-Etikette</v>
      </c>
    </row>
    <row r="939" spans="1:4" x14ac:dyDescent="0.25">
      <c r="A939" s="76" t="str">
        <f>IF('Kunden Eingang'!B939&gt;0,'Kunden Eingang'!C939,"")</f>
        <v>Rüti Holzbau AG</v>
      </c>
      <c r="B939" s="76">
        <f>IF('Kunden Eingang'!B939&gt;0,'Kunden Eingang'!B939,"")</f>
        <v>10971</v>
      </c>
      <c r="C939" s="76" t="str">
        <f>IF('Kunden Eingang'!B939&gt;0,VLOOKUP('Kunden Eingang'!A939,Kunden!$H$1:$I$5,2,FALSE),"")</f>
        <v>DE</v>
      </c>
      <c r="D939" s="76" t="str">
        <f>IF('Kunden Eingang'!B939&gt;0,VLOOKUP(C939,ID!$L$1:$M$5,2,FALSE),"")</f>
        <v>Glas-Etikette</v>
      </c>
    </row>
    <row r="940" spans="1:4" x14ac:dyDescent="0.25">
      <c r="A940" s="76" t="str">
        <f>IF('Kunden Eingang'!B940&gt;0,'Kunden Eingang'!C940,"")</f>
        <v>Isofutur SA</v>
      </c>
      <c r="B940" s="76">
        <f>IF('Kunden Eingang'!B940&gt;0,'Kunden Eingang'!B940,"")</f>
        <v>10972</v>
      </c>
      <c r="C940" s="76" t="str">
        <f>IF('Kunden Eingang'!B940&gt;0,VLOOKUP('Kunden Eingang'!A940,Kunden!$H$1:$I$5,2,FALSE),"")</f>
        <v>FR</v>
      </c>
      <c r="D940" s="76" t="str">
        <f>IF('Kunden Eingang'!B940&gt;0,VLOOKUP(C940,ID!$L$1:$M$5,2,FALSE),"")</f>
        <v>Glas-Etikette FR</v>
      </c>
    </row>
    <row r="941" spans="1:4" x14ac:dyDescent="0.25">
      <c r="A941" s="76" t="str">
        <f>IF('Kunden Eingang'!B941&gt;0,'Kunden Eingang'!C941,"")</f>
        <v>Oliva Falegnameriea SA</v>
      </c>
      <c r="B941" s="76">
        <f>IF('Kunden Eingang'!B941&gt;0,'Kunden Eingang'!B941,"")</f>
        <v>10973</v>
      </c>
      <c r="C941" s="76" t="str">
        <f>IF('Kunden Eingang'!B941&gt;0,VLOOKUP('Kunden Eingang'!A941,Kunden!$H$1:$I$5,2,FALSE),"")</f>
        <v>DE</v>
      </c>
      <c r="D941" s="76" t="str">
        <f>IF('Kunden Eingang'!B941&gt;0,VLOOKUP(C941,ID!$L$1:$M$5,2,FALSE),"")</f>
        <v>Glas-Etikette</v>
      </c>
    </row>
    <row r="942" spans="1:4" x14ac:dyDescent="0.25">
      <c r="A942" s="76" t="str">
        <f>IF('Kunden Eingang'!B942&gt;0,'Kunden Eingang'!C942,"")</f>
        <v>Bachmann Schreinerei Belp AG</v>
      </c>
      <c r="B942" s="76">
        <f>IF('Kunden Eingang'!B942&gt;0,'Kunden Eingang'!B942,"")</f>
        <v>10974</v>
      </c>
      <c r="C942" s="76" t="str">
        <f>IF('Kunden Eingang'!B942&gt;0,VLOOKUP('Kunden Eingang'!A942,Kunden!$H$1:$I$5,2,FALSE),"")</f>
        <v>DE</v>
      </c>
      <c r="D942" s="76" t="str">
        <f>IF('Kunden Eingang'!B942&gt;0,VLOOKUP(C942,ID!$L$1:$M$5,2,FALSE),"")</f>
        <v>Glas-Etikette</v>
      </c>
    </row>
    <row r="943" spans="1:4" x14ac:dyDescent="0.25">
      <c r="A943" s="76" t="str">
        <f>IF('Kunden Eingang'!B943&gt;0,'Kunden Eingang'!C943,"")</f>
        <v>Schaller Josef AG</v>
      </c>
      <c r="B943" s="76">
        <f>IF('Kunden Eingang'!B943&gt;0,'Kunden Eingang'!B943,"")</f>
        <v>10975</v>
      </c>
      <c r="C943" s="76" t="str">
        <f>IF('Kunden Eingang'!B943&gt;0,VLOOKUP('Kunden Eingang'!A943,Kunden!$H$1:$I$5,2,FALSE),"")</f>
        <v>DE</v>
      </c>
      <c r="D943" s="76" t="str">
        <f>IF('Kunden Eingang'!B943&gt;0,VLOOKUP(C943,ID!$L$1:$M$5,2,FALSE),"")</f>
        <v>Glas-Etikette</v>
      </c>
    </row>
    <row r="944" spans="1:4" x14ac:dyDescent="0.25">
      <c r="A944" s="76" t="str">
        <f>IF('Kunden Eingang'!B944&gt;0,'Kunden Eingang'!C944,"")</f>
        <v>Ramseyer J.-Denis SA</v>
      </c>
      <c r="B944" s="76">
        <f>IF('Kunden Eingang'!B944&gt;0,'Kunden Eingang'!B944,"")</f>
        <v>10976</v>
      </c>
      <c r="C944" s="76" t="str">
        <f>IF('Kunden Eingang'!B944&gt;0,VLOOKUP('Kunden Eingang'!A944,Kunden!$H$1:$I$5,2,FALSE),"")</f>
        <v>FR</v>
      </c>
      <c r="D944" s="76" t="str">
        <f>IF('Kunden Eingang'!B944&gt;0,VLOOKUP(C944,ID!$L$1:$M$5,2,FALSE),"")</f>
        <v>Glas-Etikette FR</v>
      </c>
    </row>
    <row r="945" spans="1:4" x14ac:dyDescent="0.25">
      <c r="A945" s="76" t="str">
        <f>IF('Kunden Eingang'!B945&gt;0,'Kunden Eingang'!C945,"")</f>
        <v>Denis Risse Sàrl</v>
      </c>
      <c r="B945" s="76">
        <f>IF('Kunden Eingang'!B945&gt;0,'Kunden Eingang'!B945,"")</f>
        <v>10977</v>
      </c>
      <c r="C945" s="76" t="str">
        <f>IF('Kunden Eingang'!B945&gt;0,VLOOKUP('Kunden Eingang'!A945,Kunden!$H$1:$I$5,2,FALSE),"")</f>
        <v>FR</v>
      </c>
      <c r="D945" s="76" t="str">
        <f>IF('Kunden Eingang'!B945&gt;0,VLOOKUP(C945,ID!$L$1:$M$5,2,FALSE),"")</f>
        <v>Glas-Etikette FR</v>
      </c>
    </row>
    <row r="946" spans="1:4" x14ac:dyDescent="0.25">
      <c r="A946" s="76" t="str">
        <f>IF('Kunden Eingang'!B946&gt;0,'Kunden Eingang'!C946,"")</f>
        <v>Duay SA</v>
      </c>
      <c r="B946" s="76">
        <f>IF('Kunden Eingang'!B946&gt;0,'Kunden Eingang'!B946,"")</f>
        <v>10978</v>
      </c>
      <c r="C946" s="76" t="str">
        <f>IF('Kunden Eingang'!B946&gt;0,VLOOKUP('Kunden Eingang'!A946,Kunden!$H$1:$I$5,2,FALSE),"")</f>
        <v>FR</v>
      </c>
      <c r="D946" s="76" t="str">
        <f>IF('Kunden Eingang'!B946&gt;0,VLOOKUP(C946,ID!$L$1:$M$5,2,FALSE),"")</f>
        <v>Glas-Etikette FR</v>
      </c>
    </row>
    <row r="947" spans="1:4" x14ac:dyDescent="0.25">
      <c r="A947" s="76" t="str">
        <f>IF('Kunden Eingang'!B947&gt;0,'Kunden Eingang'!C947,"")</f>
        <v>Zenuni Sàrl</v>
      </c>
      <c r="B947" s="76">
        <f>IF('Kunden Eingang'!B947&gt;0,'Kunden Eingang'!B947,"")</f>
        <v>10979</v>
      </c>
      <c r="C947" s="76" t="str">
        <f>IF('Kunden Eingang'!B947&gt;0,VLOOKUP('Kunden Eingang'!A947,Kunden!$H$1:$I$5,2,FALSE),"")</f>
        <v>FR</v>
      </c>
      <c r="D947" s="76" t="str">
        <f>IF('Kunden Eingang'!B947&gt;0,VLOOKUP(C947,ID!$L$1:$M$5,2,FALSE),"")</f>
        <v>Glas-Etikette FR</v>
      </c>
    </row>
    <row r="948" spans="1:4" x14ac:dyDescent="0.25">
      <c r="A948" s="76" t="str">
        <f>IF('Kunden Eingang'!B948&gt;0,'Kunden Eingang'!C948,"")</f>
        <v>Minning Montagen AG</v>
      </c>
      <c r="B948" s="76">
        <f>IF('Kunden Eingang'!B948&gt;0,'Kunden Eingang'!B948,"")</f>
        <v>10980</v>
      </c>
      <c r="C948" s="76" t="str">
        <f>IF('Kunden Eingang'!B948&gt;0,VLOOKUP('Kunden Eingang'!A948,Kunden!$H$1:$I$5,2,FALSE),"")</f>
        <v>DE</v>
      </c>
      <c r="D948" s="76" t="str">
        <f>IF('Kunden Eingang'!B948&gt;0,VLOOKUP(C948,ID!$L$1:$M$5,2,FALSE),"")</f>
        <v>Glas-Etikette</v>
      </c>
    </row>
    <row r="949" spans="1:4" x14ac:dyDescent="0.25">
      <c r="A949" s="76" t="str">
        <f>IF('Kunden Eingang'!B949&gt;0,'Kunden Eingang'!C949,"")</f>
        <v>Rieder Systems SA</v>
      </c>
      <c r="B949" s="76">
        <f>IF('Kunden Eingang'!B949&gt;0,'Kunden Eingang'!B949,"")</f>
        <v>10981</v>
      </c>
      <c r="C949" s="76" t="str">
        <f>IF('Kunden Eingang'!B949&gt;0,VLOOKUP('Kunden Eingang'!A949,Kunden!$H$1:$I$5,2,FALSE),"")</f>
        <v>FR</v>
      </c>
      <c r="D949" s="76" t="str">
        <f>IF('Kunden Eingang'!B949&gt;0,VLOOKUP(C949,ID!$L$1:$M$5,2,FALSE),"")</f>
        <v>Glas-Etikette FR</v>
      </c>
    </row>
    <row r="950" spans="1:4" x14ac:dyDescent="0.25">
      <c r="A950" s="76" t="str">
        <f>IF('Kunden Eingang'!B950&gt;0,'Kunden Eingang'!C950,"")</f>
        <v>P. Imhof AG</v>
      </c>
      <c r="B950" s="76">
        <f>IF('Kunden Eingang'!B950&gt;0,'Kunden Eingang'!B950,"")</f>
        <v>10982</v>
      </c>
      <c r="C950" s="76" t="str">
        <f>IF('Kunden Eingang'!B950&gt;0,VLOOKUP('Kunden Eingang'!A950,Kunden!$H$1:$I$5,2,FALSE),"")</f>
        <v>DE</v>
      </c>
      <c r="D950" s="76" t="str">
        <f>IF('Kunden Eingang'!B950&gt;0,VLOOKUP(C950,ID!$L$1:$M$5,2,FALSE),"")</f>
        <v>Glas-Etikette</v>
      </c>
    </row>
    <row r="951" spans="1:4" x14ac:dyDescent="0.25">
      <c r="A951" s="76" t="str">
        <f>IF('Kunden Eingang'!B951&gt;0,'Kunden Eingang'!C951,"")</f>
        <v>DB Menuiserie</v>
      </c>
      <c r="B951" s="76">
        <f>IF('Kunden Eingang'!B951&gt;0,'Kunden Eingang'!B951,"")</f>
        <v>10983</v>
      </c>
      <c r="C951" s="76" t="str">
        <f>IF('Kunden Eingang'!B951&gt;0,VLOOKUP('Kunden Eingang'!A951,Kunden!$H$1:$I$5,2,FALSE),"")</f>
        <v>FR</v>
      </c>
      <c r="D951" s="76" t="str">
        <f>IF('Kunden Eingang'!B951&gt;0,VLOOKUP(C951,ID!$L$1:$M$5,2,FALSE),"")</f>
        <v>Glas-Etikette FR</v>
      </c>
    </row>
    <row r="952" spans="1:4" x14ac:dyDescent="0.25">
      <c r="A952" s="76" t="str">
        <f>IF('Kunden Eingang'!B952&gt;0,'Kunden Eingang'!C952,"")</f>
        <v>CR Métallique SA</v>
      </c>
      <c r="B952" s="76">
        <f>IF('Kunden Eingang'!B952&gt;0,'Kunden Eingang'!B952,"")</f>
        <v>10984</v>
      </c>
      <c r="C952" s="76" t="str">
        <f>IF('Kunden Eingang'!B952&gt;0,VLOOKUP('Kunden Eingang'!A952,Kunden!$H$1:$I$5,2,FALSE),"")</f>
        <v>FR</v>
      </c>
      <c r="D952" s="76" t="str">
        <f>IF('Kunden Eingang'!B952&gt;0,VLOOKUP(C952,ID!$L$1:$M$5,2,FALSE),"")</f>
        <v>Glas-Etikette FR</v>
      </c>
    </row>
    <row r="953" spans="1:4" x14ac:dyDescent="0.25">
      <c r="A953" s="76" t="str">
        <f>IF('Kunden Eingang'!B953&gt;0,'Kunden Eingang'!C953,"")</f>
        <v>Tschudin AG</v>
      </c>
      <c r="B953" s="76">
        <f>IF('Kunden Eingang'!B953&gt;0,'Kunden Eingang'!B953,"")</f>
        <v>10985</v>
      </c>
      <c r="C953" s="76" t="str">
        <f>IF('Kunden Eingang'!B953&gt;0,VLOOKUP('Kunden Eingang'!A953,Kunden!$H$1:$I$5,2,FALSE),"")</f>
        <v>DE</v>
      </c>
      <c r="D953" s="76" t="str">
        <f>IF('Kunden Eingang'!B953&gt;0,VLOOKUP(C953,ID!$L$1:$M$5,2,FALSE),"")</f>
        <v>Glas-Etikette</v>
      </c>
    </row>
    <row r="954" spans="1:4" x14ac:dyDescent="0.25">
      <c r="A954" s="76" t="str">
        <f>IF('Kunden Eingang'!B954&gt;0,'Kunden Eingang'!C954,"")</f>
        <v>Isenschmid AG</v>
      </c>
      <c r="B954" s="76">
        <f>IF('Kunden Eingang'!B954&gt;0,'Kunden Eingang'!B954,"")</f>
        <v>10987</v>
      </c>
      <c r="C954" s="76" t="str">
        <f>IF('Kunden Eingang'!B954&gt;0,VLOOKUP('Kunden Eingang'!A954,Kunden!$H$1:$I$5,2,FALSE),"")</f>
        <v>DE</v>
      </c>
      <c r="D954" s="76" t="str">
        <f>IF('Kunden Eingang'!B954&gt;0,VLOOKUP(C954,ID!$L$1:$M$5,2,FALSE),"")</f>
        <v>Glas-Etikette</v>
      </c>
    </row>
    <row r="955" spans="1:4" x14ac:dyDescent="0.25">
      <c r="A955" s="76" t="str">
        <f>IF('Kunden Eingang'!B955&gt;0,'Kunden Eingang'!C955,"")</f>
        <v>Baer Schreinerei AG</v>
      </c>
      <c r="B955" s="76">
        <f>IF('Kunden Eingang'!B955&gt;0,'Kunden Eingang'!B955,"")</f>
        <v>10988</v>
      </c>
      <c r="C955" s="76" t="str">
        <f>IF('Kunden Eingang'!B955&gt;0,VLOOKUP('Kunden Eingang'!A955,Kunden!$H$1:$I$5,2,FALSE),"")</f>
        <v>DE</v>
      </c>
      <c r="D955" s="76" t="str">
        <f>IF('Kunden Eingang'!B955&gt;0,VLOOKUP(C955,ID!$L$1:$M$5,2,FALSE),"")</f>
        <v>Glas-Etikette</v>
      </c>
    </row>
    <row r="956" spans="1:4" x14ac:dyDescent="0.25">
      <c r="A956" s="76" t="str">
        <f>IF('Kunden Eingang'!B956&gt;0,'Kunden Eingang'!C956,"")</f>
        <v>Rihs Michel</v>
      </c>
      <c r="B956" s="76">
        <f>IF('Kunden Eingang'!B956&gt;0,'Kunden Eingang'!B956,"")</f>
        <v>10989</v>
      </c>
      <c r="C956" s="76" t="str">
        <f>IF('Kunden Eingang'!B956&gt;0,VLOOKUP('Kunden Eingang'!A956,Kunden!$H$1:$I$5,2,FALSE),"")</f>
        <v>FR</v>
      </c>
      <c r="D956" s="76" t="str">
        <f>IF('Kunden Eingang'!B956&gt;0,VLOOKUP(C956,ID!$L$1:$M$5,2,FALSE),"")</f>
        <v>Glas-Etikette FR</v>
      </c>
    </row>
    <row r="957" spans="1:4" x14ac:dyDescent="0.25">
      <c r="A957" s="76" t="str">
        <f>IF('Kunden Eingang'!B957&gt;0,'Kunden Eingang'!C957,"")</f>
        <v>Nyffeler Lotzwil AG</v>
      </c>
      <c r="B957" s="76">
        <f>IF('Kunden Eingang'!B957&gt;0,'Kunden Eingang'!B957,"")</f>
        <v>10990</v>
      </c>
      <c r="C957" s="76" t="str">
        <f>IF('Kunden Eingang'!B957&gt;0,VLOOKUP('Kunden Eingang'!A957,Kunden!$H$1:$I$5,2,FALSE),"")</f>
        <v>DE</v>
      </c>
      <c r="D957" s="76" t="str">
        <f>IF('Kunden Eingang'!B957&gt;0,VLOOKUP(C957,ID!$L$1:$M$5,2,FALSE),"")</f>
        <v>Glas-Etikette</v>
      </c>
    </row>
    <row r="958" spans="1:4" x14ac:dyDescent="0.25">
      <c r="A958" s="76" t="str">
        <f>IF('Kunden Eingang'!B958&gt;0,'Kunden Eingang'!C958,"")</f>
        <v>Aldibois Sàrl</v>
      </c>
      <c r="B958" s="76">
        <f>IF('Kunden Eingang'!B958&gt;0,'Kunden Eingang'!B958,"")</f>
        <v>10991</v>
      </c>
      <c r="C958" s="76" t="str">
        <f>IF('Kunden Eingang'!B958&gt;0,VLOOKUP('Kunden Eingang'!A958,Kunden!$H$1:$I$5,2,FALSE),"")</f>
        <v>FR</v>
      </c>
      <c r="D958" s="76" t="str">
        <f>IF('Kunden Eingang'!B958&gt;0,VLOOKUP(C958,ID!$L$1:$M$5,2,FALSE),"")</f>
        <v>Glas-Etikette FR</v>
      </c>
    </row>
    <row r="959" spans="1:4" x14ac:dyDescent="0.25">
      <c r="A959" s="76" t="str">
        <f>IF('Kunden Eingang'!B959&gt;0,'Kunden Eingang'!C959,"")</f>
        <v>Werkle Günter Sàrl</v>
      </c>
      <c r="B959" s="76">
        <f>IF('Kunden Eingang'!B959&gt;0,'Kunden Eingang'!B959,"")</f>
        <v>10992</v>
      </c>
      <c r="C959" s="76" t="str">
        <f>IF('Kunden Eingang'!B959&gt;0,VLOOKUP('Kunden Eingang'!A959,Kunden!$H$1:$I$5,2,FALSE),"")</f>
        <v>FR</v>
      </c>
      <c r="D959" s="76" t="str">
        <f>IF('Kunden Eingang'!B959&gt;0,VLOOKUP(C959,ID!$L$1:$M$5,2,FALSE),"")</f>
        <v>Glas-Etikette FR</v>
      </c>
    </row>
    <row r="960" spans="1:4" x14ac:dyDescent="0.25">
      <c r="A960" s="76" t="str">
        <f>IF('Kunden Eingang'!B960&gt;0,'Kunden Eingang'!C960,"")</f>
        <v>ATLAS Construction SA</v>
      </c>
      <c r="B960" s="76">
        <f>IF('Kunden Eingang'!B960&gt;0,'Kunden Eingang'!B960,"")</f>
        <v>10993</v>
      </c>
      <c r="C960" s="76" t="str">
        <f>IF('Kunden Eingang'!B960&gt;0,VLOOKUP('Kunden Eingang'!A960,Kunden!$H$1:$I$5,2,FALSE),"")</f>
        <v>FR</v>
      </c>
      <c r="D960" s="76" t="str">
        <f>IF('Kunden Eingang'!B960&gt;0,VLOOKUP(C960,ID!$L$1:$M$5,2,FALSE),"")</f>
        <v>Glas-Etikette FR</v>
      </c>
    </row>
    <row r="961" spans="1:4" x14ac:dyDescent="0.25">
      <c r="A961" s="76" t="str">
        <f>IF('Kunden Eingang'!B961&gt;0,'Kunden Eingang'!C961,"")</f>
        <v>NK Constructions Métalliques</v>
      </c>
      <c r="B961" s="76">
        <f>IF('Kunden Eingang'!B961&gt;0,'Kunden Eingang'!B961,"")</f>
        <v>10994</v>
      </c>
      <c r="C961" s="76" t="str">
        <f>IF('Kunden Eingang'!B961&gt;0,VLOOKUP('Kunden Eingang'!A961,Kunden!$H$1:$I$5,2,FALSE),"")</f>
        <v>FR</v>
      </c>
      <c r="D961" s="76" t="str">
        <f>IF('Kunden Eingang'!B961&gt;0,VLOOKUP(C961,ID!$L$1:$M$5,2,FALSE),"")</f>
        <v>Glas-Etikette FR</v>
      </c>
    </row>
    <row r="962" spans="1:4" x14ac:dyDescent="0.25">
      <c r="A962" s="76" t="str">
        <f>IF('Kunden Eingang'!B962&gt;0,'Kunden Eingang'!C962,"")</f>
        <v>Usines Métallurgiques de Vallorbe SA</v>
      </c>
      <c r="B962" s="76">
        <f>IF('Kunden Eingang'!B962&gt;0,'Kunden Eingang'!B962,"")</f>
        <v>10995</v>
      </c>
      <c r="C962" s="76" t="str">
        <f>IF('Kunden Eingang'!B962&gt;0,VLOOKUP('Kunden Eingang'!A962,Kunden!$H$1:$I$5,2,FALSE),"")</f>
        <v>FR</v>
      </c>
      <c r="D962" s="76" t="str">
        <f>IF('Kunden Eingang'!B962&gt;0,VLOOKUP(C962,ID!$L$1:$M$5,2,FALSE),"")</f>
        <v>Glas-Etikette FR</v>
      </c>
    </row>
    <row r="963" spans="1:4" x14ac:dyDescent="0.25">
      <c r="A963" s="76" t="str">
        <f>IF('Kunden Eingang'!B963&gt;0,'Kunden Eingang'!C963,"")</f>
        <v>Schreinerei Schlup AG</v>
      </c>
      <c r="B963" s="76">
        <f>IF('Kunden Eingang'!B963&gt;0,'Kunden Eingang'!B963,"")</f>
        <v>10996</v>
      </c>
      <c r="C963" s="76" t="str">
        <f>IF('Kunden Eingang'!B963&gt;0,VLOOKUP('Kunden Eingang'!A963,Kunden!$H$1:$I$5,2,FALSE),"")</f>
        <v>DE</v>
      </c>
      <c r="D963" s="76" t="str">
        <f>IF('Kunden Eingang'!B963&gt;0,VLOOKUP(C963,ID!$L$1:$M$5,2,FALSE),"")</f>
        <v>Glas-Etikette</v>
      </c>
    </row>
    <row r="964" spans="1:4" x14ac:dyDescent="0.25">
      <c r="A964" s="76" t="str">
        <f>IF('Kunden Eingang'!B964&gt;0,'Kunden Eingang'!C964,"")</f>
        <v>Gemmet Paul, Alain Charriere Succ.</v>
      </c>
      <c r="B964" s="76">
        <f>IF('Kunden Eingang'!B964&gt;0,'Kunden Eingang'!B964,"")</f>
        <v>10997</v>
      </c>
      <c r="C964" s="76" t="str">
        <f>IF('Kunden Eingang'!B964&gt;0,VLOOKUP('Kunden Eingang'!A964,Kunden!$H$1:$I$5,2,FALSE),"")</f>
        <v>FR</v>
      </c>
      <c r="D964" s="76" t="str">
        <f>IF('Kunden Eingang'!B964&gt;0,VLOOKUP(C964,ID!$L$1:$M$5,2,FALSE),"")</f>
        <v>Glas-Etikette FR</v>
      </c>
    </row>
    <row r="965" spans="1:4" x14ac:dyDescent="0.25">
      <c r="A965" s="76" t="str">
        <f>IF('Kunden Eingang'!B965&gt;0,'Kunden Eingang'!C965,"")</f>
        <v>AVM Vercampt Sàrl</v>
      </c>
      <c r="B965" s="76">
        <f>IF('Kunden Eingang'!B965&gt;0,'Kunden Eingang'!B965,"")</f>
        <v>10998</v>
      </c>
      <c r="C965" s="76" t="str">
        <f>IF('Kunden Eingang'!B965&gt;0,VLOOKUP('Kunden Eingang'!A965,Kunden!$H$1:$I$5,2,FALSE),"")</f>
        <v>FR</v>
      </c>
      <c r="D965" s="76" t="str">
        <f>IF('Kunden Eingang'!B965&gt;0,VLOOKUP(C965,ID!$L$1:$M$5,2,FALSE),"")</f>
        <v>Glas-Etikette FR</v>
      </c>
    </row>
    <row r="966" spans="1:4" x14ac:dyDescent="0.25">
      <c r="A966" s="76" t="str">
        <f>IF('Kunden Eingang'!B966&gt;0,'Kunden Eingang'!C966,"")</f>
        <v>Stadt Bern Tiefbauamt, Schreinerei FISTA</v>
      </c>
      <c r="B966" s="76">
        <f>IF('Kunden Eingang'!B966&gt;0,'Kunden Eingang'!B966,"")</f>
        <v>10999</v>
      </c>
      <c r="C966" s="76" t="str">
        <f>IF('Kunden Eingang'!B966&gt;0,VLOOKUP('Kunden Eingang'!A966,Kunden!$H$1:$I$5,2,FALSE),"")</f>
        <v>DE</v>
      </c>
      <c r="D966" s="76" t="str">
        <f>IF('Kunden Eingang'!B966&gt;0,VLOOKUP(C966,ID!$L$1:$M$5,2,FALSE),"")</f>
        <v>Glas-Etikette</v>
      </c>
    </row>
    <row r="967" spans="1:4" x14ac:dyDescent="0.25">
      <c r="A967" s="76" t="str">
        <f>IF('Kunden Eingang'!B967&gt;0,'Kunden Eingang'!C967,"")</f>
        <v>Ziehli AG</v>
      </c>
      <c r="B967" s="76">
        <f>IF('Kunden Eingang'!B967&gt;0,'Kunden Eingang'!B967,"")</f>
        <v>11000</v>
      </c>
      <c r="C967" s="76" t="str">
        <f>IF('Kunden Eingang'!B967&gt;0,VLOOKUP('Kunden Eingang'!A967,Kunden!$H$1:$I$5,2,FALSE),"")</f>
        <v>DE</v>
      </c>
      <c r="D967" s="76" t="str">
        <f>IF('Kunden Eingang'!B967&gt;0,VLOOKUP(C967,ID!$L$1:$M$5,2,FALSE),"")</f>
        <v>Glas-Etikette</v>
      </c>
    </row>
    <row r="968" spans="1:4" x14ac:dyDescent="0.25">
      <c r="A968" s="76" t="str">
        <f>IF('Kunden Eingang'!B968&gt;0,'Kunden Eingang'!C968,"")</f>
        <v>Thiévent &amp; Gerber SA</v>
      </c>
      <c r="B968" s="76">
        <f>IF('Kunden Eingang'!B968&gt;0,'Kunden Eingang'!B968,"")</f>
        <v>11001</v>
      </c>
      <c r="C968" s="76" t="str">
        <f>IF('Kunden Eingang'!B968&gt;0,VLOOKUP('Kunden Eingang'!A968,Kunden!$H$1:$I$5,2,FALSE),"")</f>
        <v>FR</v>
      </c>
      <c r="D968" s="76" t="str">
        <f>IF('Kunden Eingang'!B968&gt;0,VLOOKUP(C968,ID!$L$1:$M$5,2,FALSE),"")</f>
        <v>Glas-Etikette FR</v>
      </c>
    </row>
    <row r="969" spans="1:4" x14ac:dyDescent="0.25">
      <c r="A969" s="76" t="str">
        <f>IF('Kunden Eingang'!B969&gt;0,'Kunden Eingang'!C969,"")</f>
        <v>Thalmann AG</v>
      </c>
      <c r="B969" s="76">
        <f>IF('Kunden Eingang'!B969&gt;0,'Kunden Eingang'!B969,"")</f>
        <v>11002</v>
      </c>
      <c r="C969" s="76" t="str">
        <f>IF('Kunden Eingang'!B969&gt;0,VLOOKUP('Kunden Eingang'!A969,Kunden!$H$1:$I$5,2,FALSE),"")</f>
        <v>DE</v>
      </c>
      <c r="D969" s="76" t="str">
        <f>IF('Kunden Eingang'!B969&gt;0,VLOOKUP(C969,ID!$L$1:$M$5,2,FALSE),"")</f>
        <v>Glas-Etikette</v>
      </c>
    </row>
    <row r="970" spans="1:4" x14ac:dyDescent="0.25">
      <c r="A970" s="76" t="str">
        <f>IF('Kunden Eingang'!B970&gt;0,'Kunden Eingang'!C970,"")</f>
        <v>Balet &amp; Roux SA</v>
      </c>
      <c r="B970" s="76">
        <f>IF('Kunden Eingang'!B970&gt;0,'Kunden Eingang'!B970,"")</f>
        <v>11003</v>
      </c>
      <c r="C970" s="76" t="str">
        <f>IF('Kunden Eingang'!B970&gt;0,VLOOKUP('Kunden Eingang'!A970,Kunden!$H$1:$I$5,2,FALSE),"")</f>
        <v>FR</v>
      </c>
      <c r="D970" s="76" t="str">
        <f>IF('Kunden Eingang'!B970&gt;0,VLOOKUP(C970,ID!$L$1:$M$5,2,FALSE),"")</f>
        <v>Glas-Etikette FR</v>
      </c>
    </row>
    <row r="971" spans="1:4" x14ac:dyDescent="0.25">
      <c r="A971" s="76" t="str">
        <f>IF('Kunden Eingang'!B971&gt;0,'Kunden Eingang'!C971,"")</f>
        <v>jmb-bois sa</v>
      </c>
      <c r="B971" s="76">
        <f>IF('Kunden Eingang'!B971&gt;0,'Kunden Eingang'!B971,"")</f>
        <v>11004</v>
      </c>
      <c r="C971" s="76" t="str">
        <f>IF('Kunden Eingang'!B971&gt;0,VLOOKUP('Kunden Eingang'!A971,Kunden!$H$1:$I$5,2,FALSE),"")</f>
        <v>FR</v>
      </c>
      <c r="D971" s="76" t="str">
        <f>IF('Kunden Eingang'!B971&gt;0,VLOOKUP(C971,ID!$L$1:$M$5,2,FALSE),"")</f>
        <v>Glas-Etikette FR</v>
      </c>
    </row>
    <row r="972" spans="1:4" x14ac:dyDescent="0.25">
      <c r="A972" s="76" t="str">
        <f>IF('Kunden Eingang'!B972&gt;0,'Kunden Eingang'!C972,"")</f>
        <v>H&amp;B agencement Sàrl</v>
      </c>
      <c r="B972" s="76">
        <f>IF('Kunden Eingang'!B972&gt;0,'Kunden Eingang'!B972,"")</f>
        <v>11005</v>
      </c>
      <c r="C972" s="76" t="str">
        <f>IF('Kunden Eingang'!B972&gt;0,VLOOKUP('Kunden Eingang'!A972,Kunden!$H$1:$I$5,2,FALSE),"")</f>
        <v>FR</v>
      </c>
      <c r="D972" s="76" t="str">
        <f>IF('Kunden Eingang'!B972&gt;0,VLOOKUP(C972,ID!$L$1:$M$5,2,FALSE),"")</f>
        <v>Glas-Etikette FR</v>
      </c>
    </row>
    <row r="973" spans="1:4" x14ac:dyDescent="0.25">
      <c r="A973" s="76" t="str">
        <f>IF('Kunden Eingang'!B973&gt;0,'Kunden Eingang'!C973,"")</f>
        <v>Serquet Pascal</v>
      </c>
      <c r="B973" s="76">
        <f>IF('Kunden Eingang'!B973&gt;0,'Kunden Eingang'!B973,"")</f>
        <v>11006</v>
      </c>
      <c r="C973" s="76" t="str">
        <f>IF('Kunden Eingang'!B973&gt;0,VLOOKUP('Kunden Eingang'!A973,Kunden!$H$1:$I$5,2,FALSE),"")</f>
        <v>FR</v>
      </c>
      <c r="D973" s="76" t="str">
        <f>IF('Kunden Eingang'!B973&gt;0,VLOOKUP(C973,ID!$L$1:$M$5,2,FALSE),"")</f>
        <v>Glas-Etikette FR</v>
      </c>
    </row>
    <row r="974" spans="1:4" x14ac:dyDescent="0.25">
      <c r="A974" s="76" t="str">
        <f>IF('Kunden Eingang'!B974&gt;0,'Kunden Eingang'!C974,"")</f>
        <v>R+R Metallbau AG</v>
      </c>
      <c r="B974" s="76">
        <f>IF('Kunden Eingang'!B974&gt;0,'Kunden Eingang'!B974,"")</f>
        <v>11007</v>
      </c>
      <c r="C974" s="76" t="str">
        <f>IF('Kunden Eingang'!B974&gt;0,VLOOKUP('Kunden Eingang'!A974,Kunden!$H$1:$I$5,2,FALSE),"")</f>
        <v>DE</v>
      </c>
      <c r="D974" s="76" t="str">
        <f>IF('Kunden Eingang'!B974&gt;0,VLOOKUP(C974,ID!$L$1:$M$5,2,FALSE),"")</f>
        <v>Glas-Etikette</v>
      </c>
    </row>
    <row r="975" spans="1:4" x14ac:dyDescent="0.25">
      <c r="A975" s="76" t="str">
        <f>IF('Kunden Eingang'!B975&gt;0,'Kunden Eingang'!C975,"")</f>
        <v>Gfeller Fritz Schreinerei AG</v>
      </c>
      <c r="B975" s="76">
        <f>IF('Kunden Eingang'!B975&gt;0,'Kunden Eingang'!B975,"")</f>
        <v>11008</v>
      </c>
      <c r="C975" s="76" t="str">
        <f>IF('Kunden Eingang'!B975&gt;0,VLOOKUP('Kunden Eingang'!A975,Kunden!$H$1:$I$5,2,FALSE),"")</f>
        <v>DE</v>
      </c>
      <c r="D975" s="76" t="str">
        <f>IF('Kunden Eingang'!B975&gt;0,VLOOKUP(C975,ID!$L$1:$M$5,2,FALSE),"")</f>
        <v>Glas-Etikette</v>
      </c>
    </row>
    <row r="976" spans="1:4" x14ac:dyDescent="0.25">
      <c r="A976" s="76" t="str">
        <f>IF('Kunden Eingang'!B976&gt;0,'Kunden Eingang'!C976,"")</f>
        <v>Oppliger SA Menuiserie</v>
      </c>
      <c r="B976" s="76">
        <f>IF('Kunden Eingang'!B976&gt;0,'Kunden Eingang'!B976,"")</f>
        <v>11009</v>
      </c>
      <c r="C976" s="76" t="str">
        <f>IF('Kunden Eingang'!B976&gt;0,VLOOKUP('Kunden Eingang'!A976,Kunden!$H$1:$I$5,2,FALSE),"")</f>
        <v>FR</v>
      </c>
      <c r="D976" s="76" t="str">
        <f>IF('Kunden Eingang'!B976&gt;0,VLOOKUP(C976,ID!$L$1:$M$5,2,FALSE),"")</f>
        <v>Glas-Etikette FR</v>
      </c>
    </row>
    <row r="977" spans="1:4" x14ac:dyDescent="0.25">
      <c r="A977" s="76" t="str">
        <f>IF('Kunden Eingang'!B977&gt;0,'Kunden Eingang'!C977,"")</f>
        <v>Fuhrer Schreinerei AG</v>
      </c>
      <c r="B977" s="76">
        <f>IF('Kunden Eingang'!B977&gt;0,'Kunden Eingang'!B977,"")</f>
        <v>11010</v>
      </c>
      <c r="C977" s="76" t="str">
        <f>IF('Kunden Eingang'!B977&gt;0,VLOOKUP('Kunden Eingang'!A977,Kunden!$H$1:$I$5,2,FALSE),"")</f>
        <v>DE</v>
      </c>
      <c r="D977" s="76" t="str">
        <f>IF('Kunden Eingang'!B977&gt;0,VLOOKUP(C977,ID!$L$1:$M$5,2,FALSE),"")</f>
        <v>Glas-Etikette</v>
      </c>
    </row>
    <row r="978" spans="1:4" x14ac:dyDescent="0.25">
      <c r="A978" s="76" t="str">
        <f>IF('Kunden Eingang'!B978&gt;0,'Kunden Eingang'!C978,"")</f>
        <v>Robin Du Bois - Dorthe SA</v>
      </c>
      <c r="B978" s="76">
        <f>IF('Kunden Eingang'!B978&gt;0,'Kunden Eingang'!B978,"")</f>
        <v>11011</v>
      </c>
      <c r="C978" s="76" t="str">
        <f>IF('Kunden Eingang'!B978&gt;0,VLOOKUP('Kunden Eingang'!A978,Kunden!$H$1:$I$5,2,FALSE),"")</f>
        <v>FR</v>
      </c>
      <c r="D978" s="76" t="str">
        <f>IF('Kunden Eingang'!B978&gt;0,VLOOKUP(C978,ID!$L$1:$M$5,2,FALSE),"")</f>
        <v>Glas-Etikette FR</v>
      </c>
    </row>
    <row r="979" spans="1:4" x14ac:dyDescent="0.25">
      <c r="A979" s="76" t="str">
        <f>IF('Kunden Eingang'!B979&gt;0,'Kunden Eingang'!C979,"")</f>
        <v>Hinze Fensterbau GmbH</v>
      </c>
      <c r="B979" s="76">
        <f>IF('Kunden Eingang'!B979&gt;0,'Kunden Eingang'!B979,"")</f>
        <v>11012</v>
      </c>
      <c r="C979" s="76" t="str">
        <f>IF('Kunden Eingang'!B979&gt;0,VLOOKUP('Kunden Eingang'!A979,Kunden!$H$1:$I$5,2,FALSE),"")</f>
        <v>DE</v>
      </c>
      <c r="D979" s="76" t="str">
        <f>IF('Kunden Eingang'!B979&gt;0,VLOOKUP(C979,ID!$L$1:$M$5,2,FALSE),"")</f>
        <v>Glas-Etikette</v>
      </c>
    </row>
    <row r="980" spans="1:4" x14ac:dyDescent="0.25">
      <c r="A980" s="76" t="str">
        <f>IF('Kunden Eingang'!B980&gt;0,'Kunden Eingang'!C980,"")</f>
        <v>Josef Telley AG</v>
      </c>
      <c r="B980" s="76">
        <f>IF('Kunden Eingang'!B980&gt;0,'Kunden Eingang'!B980,"")</f>
        <v>11013</v>
      </c>
      <c r="C980" s="76" t="str">
        <f>IF('Kunden Eingang'!B980&gt;0,VLOOKUP('Kunden Eingang'!A980,Kunden!$H$1:$I$5,2,FALSE),"")</f>
        <v>DE</v>
      </c>
      <c r="D980" s="76" t="str">
        <f>IF('Kunden Eingang'!B980&gt;0,VLOOKUP(C980,ID!$L$1:$M$5,2,FALSE),"")</f>
        <v>Glas-Etikette</v>
      </c>
    </row>
    <row r="981" spans="1:4" x14ac:dyDescent="0.25">
      <c r="A981" s="76" t="str">
        <f>IF('Kunden Eingang'!B981&gt;0,'Kunden Eingang'!C981,"")</f>
        <v>R. Brunner AG</v>
      </c>
      <c r="B981" s="76">
        <f>IF('Kunden Eingang'!B981&gt;0,'Kunden Eingang'!B981,"")</f>
        <v>11014</v>
      </c>
      <c r="C981" s="76" t="str">
        <f>IF('Kunden Eingang'!B981&gt;0,VLOOKUP('Kunden Eingang'!A981,Kunden!$H$1:$I$5,2,FALSE),"")</f>
        <v>DE</v>
      </c>
      <c r="D981" s="76" t="str">
        <f>IF('Kunden Eingang'!B981&gt;0,VLOOKUP(C981,ID!$L$1:$M$5,2,FALSE),"")</f>
        <v>Glas-Etikette</v>
      </c>
    </row>
    <row r="982" spans="1:4" x14ac:dyDescent="0.25">
      <c r="A982" s="76" t="str">
        <f>IF('Kunden Eingang'!B982&gt;0,'Kunden Eingang'!C982,"")</f>
        <v>Hirsbrunner Holzbau AG</v>
      </c>
      <c r="B982" s="76">
        <f>IF('Kunden Eingang'!B982&gt;0,'Kunden Eingang'!B982,"")</f>
        <v>11015</v>
      </c>
      <c r="C982" s="76" t="str">
        <f>IF('Kunden Eingang'!B982&gt;0,VLOOKUP('Kunden Eingang'!A982,Kunden!$H$1:$I$5,2,FALSE),"")</f>
        <v>DE</v>
      </c>
      <c r="D982" s="76" t="str">
        <f>IF('Kunden Eingang'!B982&gt;0,VLOOKUP(C982,ID!$L$1:$M$5,2,FALSE),"")</f>
        <v>Glas-Etikette</v>
      </c>
    </row>
    <row r="983" spans="1:4" x14ac:dyDescent="0.25">
      <c r="A983" s="76" t="str">
        <f>IF('Kunden Eingang'!B983&gt;0,'Kunden Eingang'!C983,"")</f>
        <v>Balmer &amp; Gillioz Sàrl</v>
      </c>
      <c r="B983" s="76">
        <f>IF('Kunden Eingang'!B983&gt;0,'Kunden Eingang'!B983,"")</f>
        <v>11016</v>
      </c>
      <c r="C983" s="76" t="str">
        <f>IF('Kunden Eingang'!B983&gt;0,VLOOKUP('Kunden Eingang'!A983,Kunden!$H$1:$I$5,2,FALSE),"")</f>
        <v>FR</v>
      </c>
      <c r="D983" s="76" t="str">
        <f>IF('Kunden Eingang'!B983&gt;0,VLOOKUP(C983,ID!$L$1:$M$5,2,FALSE),"")</f>
        <v>Glas-Etikette FR</v>
      </c>
    </row>
    <row r="984" spans="1:4" x14ac:dyDescent="0.25">
      <c r="A984" s="76" t="str">
        <f>IF('Kunden Eingang'!B984&gt;0,'Kunden Eingang'!C984,"")</f>
        <v>LAVISA Menuiserie - Schreinerei</v>
      </c>
      <c r="B984" s="76">
        <f>IF('Kunden Eingang'!B984&gt;0,'Kunden Eingang'!B984,"")</f>
        <v>11017</v>
      </c>
      <c r="C984" s="76" t="str">
        <f>IF('Kunden Eingang'!B984&gt;0,VLOOKUP('Kunden Eingang'!A984,Kunden!$H$1:$I$5,2,FALSE),"")</f>
        <v>FR</v>
      </c>
      <c r="D984" s="76" t="str">
        <f>IF('Kunden Eingang'!B984&gt;0,VLOOKUP(C984,ID!$L$1:$M$5,2,FALSE),"")</f>
        <v>Glas-Etikette FR</v>
      </c>
    </row>
    <row r="985" spans="1:4" x14ac:dyDescent="0.25">
      <c r="A985" s="76" t="str">
        <f>IF('Kunden Eingang'!B985&gt;0,'Kunden Eingang'!C985,"")</f>
        <v>Hautle Metallbau AG</v>
      </c>
      <c r="B985" s="76">
        <f>IF('Kunden Eingang'!B985&gt;0,'Kunden Eingang'!B985,"")</f>
        <v>11018</v>
      </c>
      <c r="C985" s="76" t="str">
        <f>IF('Kunden Eingang'!B985&gt;0,VLOOKUP('Kunden Eingang'!A985,Kunden!$H$1:$I$5,2,FALSE),"")</f>
        <v>DE</v>
      </c>
      <c r="D985" s="76" t="str">
        <f>IF('Kunden Eingang'!B985&gt;0,VLOOKUP(C985,ID!$L$1:$M$5,2,FALSE),"")</f>
        <v>Glas-Etikette</v>
      </c>
    </row>
    <row r="986" spans="1:4" x14ac:dyDescent="0.25">
      <c r="A986" s="76" t="str">
        <f>IF('Kunden Eingang'!B986&gt;0,'Kunden Eingang'!C986,"")</f>
        <v>KAESER AG</v>
      </c>
      <c r="B986" s="76">
        <f>IF('Kunden Eingang'!B986&gt;0,'Kunden Eingang'!B986,"")</f>
        <v>11019</v>
      </c>
      <c r="C986" s="76" t="str">
        <f>IF('Kunden Eingang'!B986&gt;0,VLOOKUP('Kunden Eingang'!A986,Kunden!$H$1:$I$5,2,FALSE),"")</f>
        <v>DE</v>
      </c>
      <c r="D986" s="76" t="str">
        <f>IF('Kunden Eingang'!B986&gt;0,VLOOKUP(C986,ID!$L$1:$M$5,2,FALSE),"")</f>
        <v>Glas-Etikette</v>
      </c>
    </row>
    <row r="987" spans="1:4" x14ac:dyDescent="0.25">
      <c r="A987" s="76" t="str">
        <f>IF('Kunden Eingang'!B987&gt;0,'Kunden Eingang'!C987,"")</f>
        <v>Schreinerei ARNOLD AG</v>
      </c>
      <c r="B987" s="76">
        <f>IF('Kunden Eingang'!B987&gt;0,'Kunden Eingang'!B987,"")</f>
        <v>11020</v>
      </c>
      <c r="C987" s="76" t="str">
        <f>IF('Kunden Eingang'!B987&gt;0,VLOOKUP('Kunden Eingang'!A987,Kunden!$H$1:$I$5,2,FALSE),"")</f>
        <v>DE</v>
      </c>
      <c r="D987" s="76" t="str">
        <f>IF('Kunden Eingang'!B987&gt;0,VLOOKUP(C987,ID!$L$1:$M$5,2,FALSE),"")</f>
        <v>Glas-Etikette</v>
      </c>
    </row>
    <row r="988" spans="1:4" x14ac:dyDescent="0.25">
      <c r="A988" s="76" t="str">
        <f>IF('Kunden Eingang'!B988&gt;0,'Kunden Eingang'!C988,"")</f>
        <v>dgMETAL Sàrl</v>
      </c>
      <c r="B988" s="76">
        <f>IF('Kunden Eingang'!B988&gt;0,'Kunden Eingang'!B988,"")</f>
        <v>11021</v>
      </c>
      <c r="C988" s="76" t="str">
        <f>IF('Kunden Eingang'!B988&gt;0,VLOOKUP('Kunden Eingang'!A988,Kunden!$H$1:$I$5,2,FALSE),"")</f>
        <v>FR</v>
      </c>
      <c r="D988" s="76" t="str">
        <f>IF('Kunden Eingang'!B988&gt;0,VLOOKUP(C988,ID!$L$1:$M$5,2,FALSE),"")</f>
        <v>Glas-Etikette FR</v>
      </c>
    </row>
    <row r="989" spans="1:4" x14ac:dyDescent="0.25">
      <c r="A989" s="76" t="str">
        <f>IF('Kunden Eingang'!B989&gt;0,'Kunden Eingang'!C989,"")</f>
        <v>Schnydrig W Schreinerei AG</v>
      </c>
      <c r="B989" s="76">
        <f>IF('Kunden Eingang'!B989&gt;0,'Kunden Eingang'!B989,"")</f>
        <v>11022</v>
      </c>
      <c r="C989" s="76" t="str">
        <f>IF('Kunden Eingang'!B989&gt;0,VLOOKUP('Kunden Eingang'!A989,Kunden!$H$1:$I$5,2,FALSE),"")</f>
        <v>DE</v>
      </c>
      <c r="D989" s="76" t="str">
        <f>IF('Kunden Eingang'!B989&gt;0,VLOOKUP(C989,ID!$L$1:$M$5,2,FALSE),"")</f>
        <v>Glas-Etikette</v>
      </c>
    </row>
    <row r="990" spans="1:4" x14ac:dyDescent="0.25">
      <c r="A990" s="76" t="str">
        <f>IF('Kunden Eingang'!B990&gt;0,'Kunden Eingang'!C990,"")</f>
        <v>Glas-Tech Jutzeler</v>
      </c>
      <c r="B990" s="76">
        <f>IF('Kunden Eingang'!B990&gt;0,'Kunden Eingang'!B990,"")</f>
        <v>11023</v>
      </c>
      <c r="C990" s="76" t="str">
        <f>IF('Kunden Eingang'!B990&gt;0,VLOOKUP('Kunden Eingang'!A990,Kunden!$H$1:$I$5,2,FALSE),"")</f>
        <v>DE</v>
      </c>
      <c r="D990" s="76" t="str">
        <f>IF('Kunden Eingang'!B990&gt;0,VLOOKUP(C990,ID!$L$1:$M$5,2,FALSE),"")</f>
        <v>Glas-Etikette</v>
      </c>
    </row>
    <row r="991" spans="1:4" x14ac:dyDescent="0.25">
      <c r="A991" s="76" t="str">
        <f>IF('Kunden Eingang'!B991&gt;0,'Kunden Eingang'!C991,"")</f>
        <v>ISOTECH Métal Sàrl</v>
      </c>
      <c r="B991" s="76">
        <f>IF('Kunden Eingang'!B991&gt;0,'Kunden Eingang'!B991,"")</f>
        <v>11024</v>
      </c>
      <c r="C991" s="76" t="str">
        <f>IF('Kunden Eingang'!B991&gt;0,VLOOKUP('Kunden Eingang'!A991,Kunden!$H$1:$I$5,2,FALSE),"")</f>
        <v>FR</v>
      </c>
      <c r="D991" s="76" t="str">
        <f>IF('Kunden Eingang'!B991&gt;0,VLOOKUP(C991,ID!$L$1:$M$5,2,FALSE),"")</f>
        <v>Glas-Etikette FR</v>
      </c>
    </row>
    <row r="992" spans="1:4" x14ac:dyDescent="0.25">
      <c r="A992" s="76" t="str">
        <f>IF('Kunden Eingang'!B992&gt;0,'Kunden Eingang'!C992,"")</f>
        <v>VERLY Eric</v>
      </c>
      <c r="B992" s="76">
        <f>IF('Kunden Eingang'!B992&gt;0,'Kunden Eingang'!B992,"")</f>
        <v>11025</v>
      </c>
      <c r="C992" s="76" t="str">
        <f>IF('Kunden Eingang'!B992&gt;0,VLOOKUP('Kunden Eingang'!A992,Kunden!$H$1:$I$5,2,FALSE),"")</f>
        <v>FR</v>
      </c>
      <c r="D992" s="76" t="str">
        <f>IF('Kunden Eingang'!B992&gt;0,VLOOKUP(C992,ID!$L$1:$M$5,2,FALSE),"")</f>
        <v>Glas-Etikette FR</v>
      </c>
    </row>
    <row r="993" spans="1:4" x14ac:dyDescent="0.25">
      <c r="A993" s="76" t="str">
        <f>IF('Kunden Eingang'!B993&gt;0,'Kunden Eingang'!C993,"")</f>
        <v>DMS Ducrot Métal Service</v>
      </c>
      <c r="B993" s="76">
        <f>IF('Kunden Eingang'!B993&gt;0,'Kunden Eingang'!B993,"")</f>
        <v>11026</v>
      </c>
      <c r="C993" s="76" t="str">
        <f>IF('Kunden Eingang'!B993&gt;0,VLOOKUP('Kunden Eingang'!A993,Kunden!$H$1:$I$5,2,FALSE),"")</f>
        <v>FR</v>
      </c>
      <c r="D993" s="76" t="str">
        <f>IF('Kunden Eingang'!B993&gt;0,VLOOKUP(C993,ID!$L$1:$M$5,2,FALSE),"")</f>
        <v>Glas-Etikette FR</v>
      </c>
    </row>
    <row r="994" spans="1:4" x14ac:dyDescent="0.25">
      <c r="A994" s="76" t="str">
        <f>IF('Kunden Eingang'!B994&gt;0,'Kunden Eingang'!C994,"")</f>
        <v>Brunovska - Frésard Sàrl</v>
      </c>
      <c r="B994" s="76">
        <f>IF('Kunden Eingang'!B994&gt;0,'Kunden Eingang'!B994,"")</f>
        <v>11027</v>
      </c>
      <c r="C994" s="76" t="str">
        <f>IF('Kunden Eingang'!B994&gt;0,VLOOKUP('Kunden Eingang'!A994,Kunden!$H$1:$I$5,2,FALSE),"")</f>
        <v>FR</v>
      </c>
      <c r="D994" s="76" t="str">
        <f>IF('Kunden Eingang'!B994&gt;0,VLOOKUP(C994,ID!$L$1:$M$5,2,FALSE),"")</f>
        <v>Glas-Etikette FR</v>
      </c>
    </row>
    <row r="995" spans="1:4" x14ac:dyDescent="0.25">
      <c r="A995" s="76" t="str">
        <f>IF('Kunden Eingang'!B995&gt;0,'Kunden Eingang'!C995,"")</f>
        <v>Variotec Schweiz AG</v>
      </c>
      <c r="B995" s="76">
        <f>IF('Kunden Eingang'!B995&gt;0,'Kunden Eingang'!B995,"")</f>
        <v>11028</v>
      </c>
      <c r="C995" s="76" t="str">
        <f>IF('Kunden Eingang'!B995&gt;0,VLOOKUP('Kunden Eingang'!A995,Kunden!$H$1:$I$5,2,FALSE),"")</f>
        <v>DE</v>
      </c>
      <c r="D995" s="76" t="str">
        <f>IF('Kunden Eingang'!B995&gt;0,VLOOKUP(C995,ID!$L$1:$M$5,2,FALSE),"")</f>
        <v>Glas-Etikette</v>
      </c>
    </row>
    <row r="996" spans="1:4" x14ac:dyDescent="0.25">
      <c r="A996" s="76" t="str">
        <f>IF('Kunden Eingang'!B996&gt;0,'Kunden Eingang'!C996,"")</f>
        <v>Feldmann &amp; Co. AG</v>
      </c>
      <c r="B996" s="76">
        <f>IF('Kunden Eingang'!B996&gt;0,'Kunden Eingang'!B996,"")</f>
        <v>11029</v>
      </c>
      <c r="C996" s="76" t="str">
        <f>IF('Kunden Eingang'!B996&gt;0,VLOOKUP('Kunden Eingang'!A996,Kunden!$H$1:$I$5,2,FALSE),"")</f>
        <v>DE</v>
      </c>
      <c r="D996" s="76" t="str">
        <f>IF('Kunden Eingang'!B996&gt;0,VLOOKUP(C996,ID!$L$1:$M$5,2,FALSE),"")</f>
        <v>Glas-Etikette</v>
      </c>
    </row>
    <row r="997" spans="1:4" x14ac:dyDescent="0.25">
      <c r="A997" s="76" t="str">
        <f>IF('Kunden Eingang'!B997&gt;0,'Kunden Eingang'!C997,"")</f>
        <v>Forge Martins Sàrl</v>
      </c>
      <c r="B997" s="76">
        <f>IF('Kunden Eingang'!B997&gt;0,'Kunden Eingang'!B997,"")</f>
        <v>11030</v>
      </c>
      <c r="C997" s="76" t="str">
        <f>IF('Kunden Eingang'!B997&gt;0,VLOOKUP('Kunden Eingang'!A997,Kunden!$H$1:$I$5,2,FALSE),"")</f>
        <v>FR</v>
      </c>
      <c r="D997" s="76" t="str">
        <f>IF('Kunden Eingang'!B997&gt;0,VLOOKUP(C997,ID!$L$1:$M$5,2,FALSE),"")</f>
        <v>Glas-Etikette FR</v>
      </c>
    </row>
    <row r="998" spans="1:4" x14ac:dyDescent="0.25">
      <c r="A998" s="76" t="str">
        <f>IF('Kunden Eingang'!B998&gt;0,'Kunden Eingang'!C998,"")</f>
        <v>Métal-News-Sarl</v>
      </c>
      <c r="B998" s="76">
        <f>IF('Kunden Eingang'!B998&gt;0,'Kunden Eingang'!B998,"")</f>
        <v>11031</v>
      </c>
      <c r="C998" s="76" t="str">
        <f>IF('Kunden Eingang'!B998&gt;0,VLOOKUP('Kunden Eingang'!A998,Kunden!$H$1:$I$5,2,FALSE),"")</f>
        <v>FR</v>
      </c>
      <c r="D998" s="76" t="str">
        <f>IF('Kunden Eingang'!B998&gt;0,VLOOKUP(C998,ID!$L$1:$M$5,2,FALSE),"")</f>
        <v>Glas-Etikette FR</v>
      </c>
    </row>
    <row r="999" spans="1:4" x14ac:dyDescent="0.25">
      <c r="A999" s="76" t="str">
        <f>IF('Kunden Eingang'!B999&gt;0,'Kunden Eingang'!C999,"")</f>
        <v>Willi Hirt Möbel-Innenausbau GmbH</v>
      </c>
      <c r="B999" s="76">
        <f>IF('Kunden Eingang'!B999&gt;0,'Kunden Eingang'!B999,"")</f>
        <v>11032</v>
      </c>
      <c r="C999" s="76" t="str">
        <f>IF('Kunden Eingang'!B999&gt;0,VLOOKUP('Kunden Eingang'!A999,Kunden!$H$1:$I$5,2,FALSE),"")</f>
        <v>DE</v>
      </c>
      <c r="D999" s="76" t="str">
        <f>IF('Kunden Eingang'!B999&gt;0,VLOOKUP(C999,ID!$L$1:$M$5,2,FALSE),"")</f>
        <v>Glas-Etikette</v>
      </c>
    </row>
    <row r="1000" spans="1:4" x14ac:dyDescent="0.25">
      <c r="A1000" s="76" t="str">
        <f>IF('Kunden Eingang'!B1000&gt;0,'Kunden Eingang'!C1000,"")</f>
        <v>Erne AG Holzbau</v>
      </c>
      <c r="B1000" s="76">
        <f>IF('Kunden Eingang'!B1000&gt;0,'Kunden Eingang'!B1000,"")</f>
        <v>11033</v>
      </c>
      <c r="C1000" s="76" t="str">
        <f>IF('Kunden Eingang'!B1000&gt;0,VLOOKUP('Kunden Eingang'!A1000,Kunden!$H$1:$I$5,2,FALSE),"")</f>
        <v>DE</v>
      </c>
      <c r="D1000" s="76" t="str">
        <f>IF('Kunden Eingang'!B1000&gt;0,VLOOKUP(C1000,ID!$L$1:$M$5,2,FALSE),"")</f>
        <v>Glas-Etikette</v>
      </c>
    </row>
    <row r="1001" spans="1:4" x14ac:dyDescent="0.25">
      <c r="A1001" s="76" t="str">
        <f>IF('Kunden Eingang'!B1001&gt;0,'Kunden Eingang'!C1001,"")</f>
        <v>Meister Fenster AG</v>
      </c>
      <c r="B1001" s="76">
        <f>IF('Kunden Eingang'!B1001&gt;0,'Kunden Eingang'!B1001,"")</f>
        <v>11034</v>
      </c>
      <c r="C1001" s="76" t="str">
        <f>IF('Kunden Eingang'!B1001&gt;0,VLOOKUP('Kunden Eingang'!A1001,Kunden!$H$1:$I$5,2,FALSE),"")</f>
        <v>DE</v>
      </c>
      <c r="D1001" s="76" t="str">
        <f>IF('Kunden Eingang'!B1001&gt;0,VLOOKUP(C1001,ID!$L$1:$M$5,2,FALSE),"")</f>
        <v>Glas-Etikette</v>
      </c>
    </row>
    <row r="1002" spans="1:4" x14ac:dyDescent="0.25">
      <c r="A1002" s="76" t="str">
        <f>IF('Kunden Eingang'!B1002&gt;0,'Kunden Eingang'!C1002,"")</f>
        <v>Siliron GmbH</v>
      </c>
      <c r="B1002" s="76">
        <f>IF('Kunden Eingang'!B1002&gt;0,'Kunden Eingang'!B1002,"")</f>
        <v>11035</v>
      </c>
      <c r="C1002" s="76" t="str">
        <f>IF('Kunden Eingang'!B1002&gt;0,VLOOKUP('Kunden Eingang'!A1002,Kunden!$H$1:$I$5,2,FALSE),"")</f>
        <v>DE</v>
      </c>
      <c r="D1002" s="76" t="str">
        <f>IF('Kunden Eingang'!B1002&gt;0,VLOOKUP(C1002,ID!$L$1:$M$5,2,FALSE),"")</f>
        <v>Glas-Etikette</v>
      </c>
    </row>
    <row r="1003" spans="1:4" x14ac:dyDescent="0.25">
      <c r="A1003" s="76" t="str">
        <f>IF('Kunden Eingang'!B1003&gt;0,'Kunden Eingang'!C1003,"")</f>
        <v>ISS Facility Service AG - c/o Novartis</v>
      </c>
      <c r="B1003" s="76">
        <f>IF('Kunden Eingang'!B1003&gt;0,'Kunden Eingang'!B1003,"")</f>
        <v>11036</v>
      </c>
      <c r="C1003" s="76" t="str">
        <f>IF('Kunden Eingang'!B1003&gt;0,VLOOKUP('Kunden Eingang'!A1003,Kunden!$H$1:$I$5,2,FALSE),"")</f>
        <v>DE</v>
      </c>
      <c r="D1003" s="76" t="str">
        <f>IF('Kunden Eingang'!B1003&gt;0,VLOOKUP(C1003,ID!$L$1:$M$5,2,FALSE),"")</f>
        <v>Glas-Etikette</v>
      </c>
    </row>
    <row r="1004" spans="1:4" x14ac:dyDescent="0.25">
      <c r="A1004" s="76" t="str">
        <f>IF('Kunden Eingang'!B1004&gt;0,'Kunden Eingang'!C1004,"")</f>
        <v>Schreinerei Bieri GmbH</v>
      </c>
      <c r="B1004" s="76">
        <f>IF('Kunden Eingang'!B1004&gt;0,'Kunden Eingang'!B1004,"")</f>
        <v>11037</v>
      </c>
      <c r="C1004" s="76" t="str">
        <f>IF('Kunden Eingang'!B1004&gt;0,VLOOKUP('Kunden Eingang'!A1004,Kunden!$H$1:$I$5,2,FALSE),"")</f>
        <v>DE</v>
      </c>
      <c r="D1004" s="76" t="str">
        <f>IF('Kunden Eingang'!B1004&gt;0,VLOOKUP(C1004,ID!$L$1:$M$5,2,FALSE),"")</f>
        <v>Glas-Etikette</v>
      </c>
    </row>
    <row r="1005" spans="1:4" x14ac:dyDescent="0.25">
      <c r="A1005" s="76" t="str">
        <f>IF('Kunden Eingang'!B1005&gt;0,'Kunden Eingang'!C1005,"")</f>
        <v>Holzbau Burn AG</v>
      </c>
      <c r="B1005" s="76">
        <f>IF('Kunden Eingang'!B1005&gt;0,'Kunden Eingang'!B1005,"")</f>
        <v>11038</v>
      </c>
      <c r="C1005" s="76" t="str">
        <f>IF('Kunden Eingang'!B1005&gt;0,VLOOKUP('Kunden Eingang'!A1005,Kunden!$H$1:$I$5,2,FALSE),"")</f>
        <v>DE</v>
      </c>
      <c r="D1005" s="76" t="str">
        <f>IF('Kunden Eingang'!B1005&gt;0,VLOOKUP(C1005,ID!$L$1:$M$5,2,FALSE),"")</f>
        <v>Glas-Etikette</v>
      </c>
    </row>
    <row r="1006" spans="1:4" x14ac:dyDescent="0.25">
      <c r="A1006" s="76" t="str">
        <f>IF('Kunden Eingang'!B1006&gt;0,'Kunden Eingang'!C1006,"")</f>
        <v>HAURI AG Staffelbach</v>
      </c>
      <c r="B1006" s="76">
        <f>IF('Kunden Eingang'!B1006&gt;0,'Kunden Eingang'!B1006,"")</f>
        <v>11039</v>
      </c>
      <c r="C1006" s="76" t="str">
        <f>IF('Kunden Eingang'!B1006&gt;0,VLOOKUP('Kunden Eingang'!A1006,Kunden!$H$1:$I$5,2,FALSE),"")</f>
        <v>DE</v>
      </c>
      <c r="D1006" s="76" t="str">
        <f>IF('Kunden Eingang'!B1006&gt;0,VLOOKUP(C1006,ID!$L$1:$M$5,2,FALSE),"")</f>
        <v>Glas-Etikette</v>
      </c>
    </row>
    <row r="1007" spans="1:4" x14ac:dyDescent="0.25">
      <c r="A1007" s="76" t="str">
        <f>IF('Kunden Eingang'!B1007&gt;0,'Kunden Eingang'!C1007,"")</f>
        <v>Glaserei Wälti, Nachfolger M. Häsler</v>
      </c>
      <c r="B1007" s="76">
        <f>IF('Kunden Eingang'!B1007&gt;0,'Kunden Eingang'!B1007,"")</f>
        <v>11040</v>
      </c>
      <c r="C1007" s="76" t="str">
        <f>IF('Kunden Eingang'!B1007&gt;0,VLOOKUP('Kunden Eingang'!A1007,Kunden!$H$1:$I$5,2,FALSE),"")</f>
        <v>DE</v>
      </c>
      <c r="D1007" s="76" t="str">
        <f>IF('Kunden Eingang'!B1007&gt;0,VLOOKUP(C1007,ID!$L$1:$M$5,2,FALSE),"")</f>
        <v>Glas-Etikette</v>
      </c>
    </row>
    <row r="1008" spans="1:4" x14ac:dyDescent="0.25">
      <c r="A1008" s="76" t="str">
        <f>IF('Kunden Eingang'!B1008&gt;0,'Kunden Eingang'!C1008,"")</f>
        <v>Schlosserei Metallbau Jundt GmbH</v>
      </c>
      <c r="B1008" s="76">
        <f>IF('Kunden Eingang'!B1008&gt;0,'Kunden Eingang'!B1008,"")</f>
        <v>11041</v>
      </c>
      <c r="C1008" s="76" t="str">
        <f>IF('Kunden Eingang'!B1008&gt;0,VLOOKUP('Kunden Eingang'!A1008,Kunden!$H$1:$I$5,2,FALSE),"")</f>
        <v>DE</v>
      </c>
      <c r="D1008" s="76" t="str">
        <f>IF('Kunden Eingang'!B1008&gt;0,VLOOKUP(C1008,ID!$L$1:$M$5,2,FALSE),"")</f>
        <v>Glas-Etikette</v>
      </c>
    </row>
    <row r="1009" spans="1:4" x14ac:dyDescent="0.25">
      <c r="A1009" s="76" t="str">
        <f>IF('Kunden Eingang'!B1009&gt;0,'Kunden Eingang'!C1009,"")</f>
        <v>b&amp;n Metallbau GmbH</v>
      </c>
      <c r="B1009" s="76">
        <f>IF('Kunden Eingang'!B1009&gt;0,'Kunden Eingang'!B1009,"")</f>
        <v>11042</v>
      </c>
      <c r="C1009" s="76" t="str">
        <f>IF('Kunden Eingang'!B1009&gt;0,VLOOKUP('Kunden Eingang'!A1009,Kunden!$H$1:$I$5,2,FALSE),"")</f>
        <v>DE</v>
      </c>
      <c r="D1009" s="76" t="str">
        <f>IF('Kunden Eingang'!B1009&gt;0,VLOOKUP(C1009,ID!$L$1:$M$5,2,FALSE),"")</f>
        <v>Glas-Etikette</v>
      </c>
    </row>
    <row r="1010" spans="1:4" x14ac:dyDescent="0.25">
      <c r="A1010" s="76" t="str">
        <f>IF('Kunden Eingang'!B1010&gt;0,'Kunden Eingang'!C1010,"")</f>
        <v>Jampen AG</v>
      </c>
      <c r="B1010" s="76">
        <f>IF('Kunden Eingang'!B1010&gt;0,'Kunden Eingang'!B1010,"")</f>
        <v>11043</v>
      </c>
      <c r="C1010" s="76" t="str">
        <f>IF('Kunden Eingang'!B1010&gt;0,VLOOKUP('Kunden Eingang'!A1010,Kunden!$H$1:$I$5,2,FALSE),"")</f>
        <v>DE</v>
      </c>
      <c r="D1010" s="76" t="str">
        <f>IF('Kunden Eingang'!B1010&gt;0,VLOOKUP(C1010,ID!$L$1:$M$5,2,FALSE),"")</f>
        <v>Glas-Etikette</v>
      </c>
    </row>
    <row r="1011" spans="1:4" x14ac:dyDescent="0.25">
      <c r="A1011" s="76" t="str">
        <f>IF('Kunden Eingang'!B1011&gt;0,'Kunden Eingang'!C1011,"")</f>
        <v>ALFRED STUCKI SA</v>
      </c>
      <c r="B1011" s="76">
        <f>IF('Kunden Eingang'!B1011&gt;0,'Kunden Eingang'!B1011,"")</f>
        <v>11044</v>
      </c>
      <c r="C1011" s="76" t="str">
        <f>IF('Kunden Eingang'!B1011&gt;0,VLOOKUP('Kunden Eingang'!A1011,Kunden!$H$1:$I$5,2,FALSE),"")</f>
        <v>FR</v>
      </c>
      <c r="D1011" s="76" t="str">
        <f>IF('Kunden Eingang'!B1011&gt;0,VLOOKUP(C1011,ID!$L$1:$M$5,2,FALSE),"")</f>
        <v>Glas-Etikette FR</v>
      </c>
    </row>
    <row r="1012" spans="1:4" x14ac:dyDescent="0.25">
      <c r="A1012" s="76" t="str">
        <f>IF('Kunden Eingang'!B1012&gt;0,'Kunden Eingang'!C1012,"")</f>
        <v>Sigi-Gebäudehülle AG</v>
      </c>
      <c r="B1012" s="76">
        <f>IF('Kunden Eingang'!B1012&gt;0,'Kunden Eingang'!B1012,"")</f>
        <v>11045</v>
      </c>
      <c r="C1012" s="76" t="str">
        <f>IF('Kunden Eingang'!B1012&gt;0,VLOOKUP('Kunden Eingang'!A1012,Kunden!$H$1:$I$5,2,FALSE),"")</f>
        <v>DE</v>
      </c>
      <c r="D1012" s="76" t="str">
        <f>IF('Kunden Eingang'!B1012&gt;0,VLOOKUP(C1012,ID!$L$1:$M$5,2,FALSE),"")</f>
        <v>Glas-Etikette</v>
      </c>
    </row>
    <row r="1013" spans="1:4" x14ac:dyDescent="0.25">
      <c r="A1013" s="76" t="str">
        <f>IF('Kunden Eingang'!B1013&gt;0,'Kunden Eingang'!C1013,"")</f>
        <v>Holz-Atelier Andreas Weber</v>
      </c>
      <c r="B1013" s="76">
        <f>IF('Kunden Eingang'!B1013&gt;0,'Kunden Eingang'!B1013,"")</f>
        <v>11046</v>
      </c>
      <c r="C1013" s="76" t="str">
        <f>IF('Kunden Eingang'!B1013&gt;0,VLOOKUP('Kunden Eingang'!A1013,Kunden!$H$1:$I$5,2,FALSE),"")</f>
        <v>DE</v>
      </c>
      <c r="D1013" s="76" t="str">
        <f>IF('Kunden Eingang'!B1013&gt;0,VLOOKUP(C1013,ID!$L$1:$M$5,2,FALSE),"")</f>
        <v>Glas-Etikette</v>
      </c>
    </row>
    <row r="1014" spans="1:4" x14ac:dyDescent="0.25">
      <c r="A1014" s="76" t="str">
        <f>IF('Kunden Eingang'!B1014&gt;0,'Kunden Eingang'!C1014,"")</f>
        <v>ChriSto Holzdesign</v>
      </c>
      <c r="B1014" s="76">
        <f>IF('Kunden Eingang'!B1014&gt;0,'Kunden Eingang'!B1014,"")</f>
        <v>11047</v>
      </c>
      <c r="C1014" s="76" t="str">
        <f>IF('Kunden Eingang'!B1014&gt;0,VLOOKUP('Kunden Eingang'!A1014,Kunden!$H$1:$I$5,2,FALSE),"")</f>
        <v>DE</v>
      </c>
      <c r="D1014" s="76" t="str">
        <f>IF('Kunden Eingang'!B1014&gt;0,VLOOKUP(C1014,ID!$L$1:$M$5,2,FALSE),"")</f>
        <v>Glas-Etikette</v>
      </c>
    </row>
    <row r="1015" spans="1:4" x14ac:dyDescent="0.25">
      <c r="A1015" s="76" t="str">
        <f>IF('Kunden Eingang'!B1015&gt;0,'Kunden Eingang'!C1015,"")</f>
        <v>Schwald Fenster AG</v>
      </c>
      <c r="B1015" s="76">
        <f>IF('Kunden Eingang'!B1015&gt;0,'Kunden Eingang'!B1015,"")</f>
        <v>11048</v>
      </c>
      <c r="C1015" s="76" t="str">
        <f>IF('Kunden Eingang'!B1015&gt;0,VLOOKUP('Kunden Eingang'!A1015,Kunden!$H$1:$I$5,2,FALSE),"")</f>
        <v>DE</v>
      </c>
      <c r="D1015" s="76" t="str">
        <f>IF('Kunden Eingang'!B1015&gt;0,VLOOKUP(C1015,ID!$L$1:$M$5,2,FALSE),"")</f>
        <v>Glas-Etikette</v>
      </c>
    </row>
    <row r="1016" spans="1:4" x14ac:dyDescent="0.25">
      <c r="A1016" s="76" t="str">
        <f>IF('Kunden Eingang'!B1016&gt;0,'Kunden Eingang'!C1016,"")</f>
        <v>Fenster Schaub Schreinerei GmbH</v>
      </c>
      <c r="B1016" s="76">
        <f>IF('Kunden Eingang'!B1016&gt;0,'Kunden Eingang'!B1016,"")</f>
        <v>11049</v>
      </c>
      <c r="C1016" s="76" t="str">
        <f>IF('Kunden Eingang'!B1016&gt;0,VLOOKUP('Kunden Eingang'!A1016,Kunden!$H$1:$I$5,2,FALSE),"")</f>
        <v>DE</v>
      </c>
      <c r="D1016" s="76" t="str">
        <f>IF('Kunden Eingang'!B1016&gt;0,VLOOKUP(C1016,ID!$L$1:$M$5,2,FALSE),"")</f>
        <v>Glas-Etikette</v>
      </c>
    </row>
    <row r="1017" spans="1:4" x14ac:dyDescent="0.25">
      <c r="A1017" s="76" t="str">
        <f>IF('Kunden Eingang'!B1017&gt;0,'Kunden Eingang'!C1017,"")</f>
        <v>Mühlheim Schlosserei/Metallbau GmbH</v>
      </c>
      <c r="B1017" s="76">
        <f>IF('Kunden Eingang'!B1017&gt;0,'Kunden Eingang'!B1017,"")</f>
        <v>11050</v>
      </c>
      <c r="C1017" s="76" t="str">
        <f>IF('Kunden Eingang'!B1017&gt;0,VLOOKUP('Kunden Eingang'!A1017,Kunden!$H$1:$I$5,2,FALSE),"")</f>
        <v>DE</v>
      </c>
      <c r="D1017" s="76" t="str">
        <f>IF('Kunden Eingang'!B1017&gt;0,VLOOKUP(C1017,ID!$L$1:$M$5,2,FALSE),"")</f>
        <v>Glas-Etikette</v>
      </c>
    </row>
    <row r="1018" spans="1:4" x14ac:dyDescent="0.25">
      <c r="A1018" s="76" t="str">
        <f>IF('Kunden Eingang'!B1018&gt;0,'Kunden Eingang'!C1018,"")</f>
        <v>Paul Luchsinger AG</v>
      </c>
      <c r="B1018" s="76">
        <f>IF('Kunden Eingang'!B1018&gt;0,'Kunden Eingang'!B1018,"")</f>
        <v>11051</v>
      </c>
      <c r="C1018" s="76" t="str">
        <f>IF('Kunden Eingang'!B1018&gt;0,VLOOKUP('Kunden Eingang'!A1018,Kunden!$H$1:$I$5,2,FALSE),"")</f>
        <v>DE</v>
      </c>
      <c r="D1018" s="76" t="str">
        <f>IF('Kunden Eingang'!B1018&gt;0,VLOOKUP(C1018,ID!$L$1:$M$5,2,FALSE),"")</f>
        <v>Glas-Etikette</v>
      </c>
    </row>
    <row r="1019" spans="1:4" x14ac:dyDescent="0.25">
      <c r="A1019" s="76" t="str">
        <f>IF('Kunden Eingang'!B1019&gt;0,'Kunden Eingang'!C1019,"")</f>
        <v>Ulmi Form &amp; Holz GbmH</v>
      </c>
      <c r="B1019" s="76">
        <f>IF('Kunden Eingang'!B1019&gt;0,'Kunden Eingang'!B1019,"")</f>
        <v>11052</v>
      </c>
      <c r="C1019" s="76" t="str">
        <f>IF('Kunden Eingang'!B1019&gt;0,VLOOKUP('Kunden Eingang'!A1019,Kunden!$H$1:$I$5,2,FALSE),"")</f>
        <v>DE</v>
      </c>
      <c r="D1019" s="76" t="str">
        <f>IF('Kunden Eingang'!B1019&gt;0,VLOOKUP(C1019,ID!$L$1:$M$5,2,FALSE),"")</f>
        <v>Glas-Etikette</v>
      </c>
    </row>
    <row r="1020" spans="1:4" x14ac:dyDescent="0.25">
      <c r="A1020" s="76" t="str">
        <f>IF('Kunden Eingang'!B1020&gt;0,'Kunden Eingang'!C1020,"")</f>
        <v>Atelier du Rossy</v>
      </c>
      <c r="B1020" s="76">
        <f>IF('Kunden Eingang'!B1020&gt;0,'Kunden Eingang'!B1020,"")</f>
        <v>11053</v>
      </c>
      <c r="C1020" s="76" t="str">
        <f>IF('Kunden Eingang'!B1020&gt;0,VLOOKUP('Kunden Eingang'!A1020,Kunden!$H$1:$I$5,2,FALSE),"")</f>
        <v>FR</v>
      </c>
      <c r="D1020" s="76" t="str">
        <f>IF('Kunden Eingang'!B1020&gt;0,VLOOKUP(C1020,ID!$L$1:$M$5,2,FALSE),"")</f>
        <v>Glas-Etikette FR</v>
      </c>
    </row>
    <row r="1021" spans="1:4" x14ac:dyDescent="0.25">
      <c r="A1021" s="76" t="str">
        <f>IF('Kunden Eingang'!B1021&gt;0,'Kunden Eingang'!C1021,"")</f>
        <v>1a hunkeler fenster AG</v>
      </c>
      <c r="B1021" s="76">
        <f>IF('Kunden Eingang'!B1021&gt;0,'Kunden Eingang'!B1021,"")</f>
        <v>11054</v>
      </c>
      <c r="C1021" s="76" t="str">
        <f>IF('Kunden Eingang'!B1021&gt;0,VLOOKUP('Kunden Eingang'!A1021,Kunden!$H$1:$I$5,2,FALSE),"")</f>
        <v>DE</v>
      </c>
      <c r="D1021" s="76" t="str">
        <f>IF('Kunden Eingang'!B1021&gt;0,VLOOKUP(C1021,ID!$L$1:$M$5,2,FALSE),"")</f>
        <v>Glas-Etikette</v>
      </c>
    </row>
    <row r="1022" spans="1:4" x14ac:dyDescent="0.25">
      <c r="A1022" s="76" t="str">
        <f>IF('Kunden Eingang'!B1022&gt;0,'Kunden Eingang'!C1022,"")</f>
        <v>Bähler Metallbau AG</v>
      </c>
      <c r="B1022" s="76">
        <f>IF('Kunden Eingang'!B1022&gt;0,'Kunden Eingang'!B1022,"")</f>
        <v>11055</v>
      </c>
      <c r="C1022" s="76" t="str">
        <f>IF('Kunden Eingang'!B1022&gt;0,VLOOKUP('Kunden Eingang'!A1022,Kunden!$H$1:$I$5,2,FALSE),"")</f>
        <v>DE</v>
      </c>
      <c r="D1022" s="76" t="str">
        <f>IF('Kunden Eingang'!B1022&gt;0,VLOOKUP(C1022,ID!$L$1:$M$5,2,FALSE),"")</f>
        <v>Glas-Etikette</v>
      </c>
    </row>
    <row r="1023" spans="1:4" x14ac:dyDescent="0.25">
      <c r="A1023" s="76" t="str">
        <f>IF('Kunden Eingang'!B1023&gt;0,'Kunden Eingang'!C1023,"")</f>
        <v>Furrer Metallbau AG</v>
      </c>
      <c r="B1023" s="76">
        <f>IF('Kunden Eingang'!B1023&gt;0,'Kunden Eingang'!B1023,"")</f>
        <v>11056</v>
      </c>
      <c r="C1023" s="76" t="str">
        <f>IF('Kunden Eingang'!B1023&gt;0,VLOOKUP('Kunden Eingang'!A1023,Kunden!$H$1:$I$5,2,FALSE),"")</f>
        <v>DE</v>
      </c>
      <c r="D1023" s="76" t="str">
        <f>IF('Kunden Eingang'!B1023&gt;0,VLOOKUP(C1023,ID!$L$1:$M$5,2,FALSE),"")</f>
        <v>Glas-Etikette</v>
      </c>
    </row>
    <row r="1024" spans="1:4" x14ac:dyDescent="0.25">
      <c r="A1024" s="76" t="str">
        <f>IF('Kunden Eingang'!B1024&gt;0,'Kunden Eingang'!C1024,"")</f>
        <v>Reber Metallbau AG</v>
      </c>
      <c r="B1024" s="76">
        <f>IF('Kunden Eingang'!B1024&gt;0,'Kunden Eingang'!B1024,"")</f>
        <v>11057</v>
      </c>
      <c r="C1024" s="76" t="str">
        <f>IF('Kunden Eingang'!B1024&gt;0,VLOOKUP('Kunden Eingang'!A1024,Kunden!$H$1:$I$5,2,FALSE),"")</f>
        <v>DE</v>
      </c>
      <c r="D1024" s="76" t="str">
        <f>IF('Kunden Eingang'!B1024&gt;0,VLOOKUP(C1024,ID!$L$1:$M$5,2,FALSE),"")</f>
        <v>Glas-Etikette</v>
      </c>
    </row>
    <row r="1025" spans="1:4" x14ac:dyDescent="0.25">
      <c r="A1025" s="76" t="str">
        <f>IF('Kunden Eingang'!B1025&gt;0,'Kunden Eingang'!C1025,"")</f>
        <v>Peter Blum Grunder Schreinerei</v>
      </c>
      <c r="B1025" s="76">
        <f>IF('Kunden Eingang'!B1025&gt;0,'Kunden Eingang'!B1025,"")</f>
        <v>11058</v>
      </c>
      <c r="C1025" s="76" t="str">
        <f>IF('Kunden Eingang'!B1025&gt;0,VLOOKUP('Kunden Eingang'!A1025,Kunden!$H$1:$I$5,2,FALSE),"")</f>
        <v>DE</v>
      </c>
      <c r="D1025" s="76" t="str">
        <f>IF('Kunden Eingang'!B1025&gt;0,VLOOKUP(C1025,ID!$L$1:$M$5,2,FALSE),"")</f>
        <v>Glas-Etikette</v>
      </c>
    </row>
    <row r="1026" spans="1:4" x14ac:dyDescent="0.25">
      <c r="A1026" s="76" t="str">
        <f>IF('Kunden Eingang'!B1026&gt;0,'Kunden Eingang'!C1026,"")</f>
        <v xml:space="preserve">Schreinerei Düscher </v>
      </c>
      <c r="B1026" s="76">
        <f>IF('Kunden Eingang'!B1026&gt;0,'Kunden Eingang'!B1026,"")</f>
        <v>11059</v>
      </c>
      <c r="C1026" s="76" t="str">
        <f>IF('Kunden Eingang'!B1026&gt;0,VLOOKUP('Kunden Eingang'!A1026,Kunden!$H$1:$I$5,2,FALSE),"")</f>
        <v>DE</v>
      </c>
      <c r="D1026" s="76" t="str">
        <f>IF('Kunden Eingang'!B1026&gt;0,VLOOKUP(C1026,ID!$L$1:$M$5,2,FALSE),"")</f>
        <v>Glas-Etikette</v>
      </c>
    </row>
    <row r="1027" spans="1:4" x14ac:dyDescent="0.25">
      <c r="A1027" s="76" t="str">
        <f>IF('Kunden Eingang'!B1027&gt;0,'Kunden Eingang'!C1027,"")</f>
        <v>Herzig AG Raumdesign</v>
      </c>
      <c r="B1027" s="76">
        <f>IF('Kunden Eingang'!B1027&gt;0,'Kunden Eingang'!B1027,"")</f>
        <v>11060</v>
      </c>
      <c r="C1027" s="76" t="str">
        <f>IF('Kunden Eingang'!B1027&gt;0,VLOOKUP('Kunden Eingang'!A1027,Kunden!$H$1:$I$5,2,FALSE),"")</f>
        <v>DE</v>
      </c>
      <c r="D1027" s="76" t="str">
        <f>IF('Kunden Eingang'!B1027&gt;0,VLOOKUP(C1027,ID!$L$1:$M$5,2,FALSE),"")</f>
        <v>Glas-Etikette</v>
      </c>
    </row>
    <row r="1028" spans="1:4" x14ac:dyDescent="0.25">
      <c r="A1028" s="76" t="str">
        <f>IF('Kunden Eingang'!B1028&gt;0,'Kunden Eingang'!C1028,"")</f>
        <v>Schaller &amp; Fils Menuiserie - Charpente SA</v>
      </c>
      <c r="B1028" s="76">
        <f>IF('Kunden Eingang'!B1028&gt;0,'Kunden Eingang'!B1028,"")</f>
        <v>11061</v>
      </c>
      <c r="C1028" s="76" t="str">
        <f>IF('Kunden Eingang'!B1028&gt;0,VLOOKUP('Kunden Eingang'!A1028,Kunden!$H$1:$I$5,2,FALSE),"")</f>
        <v>FR</v>
      </c>
      <c r="D1028" s="76" t="str">
        <f>IF('Kunden Eingang'!B1028&gt;0,VLOOKUP(C1028,ID!$L$1:$M$5,2,FALSE),"")</f>
        <v>Glas-Etikette FR</v>
      </c>
    </row>
    <row r="1029" spans="1:4" x14ac:dyDescent="0.25">
      <c r="A1029" s="76" t="str">
        <f>IF('Kunden Eingang'!B1029&gt;0,'Kunden Eingang'!C1029,"")</f>
        <v>Vogt Schreinerei - Innenausbau</v>
      </c>
      <c r="B1029" s="76">
        <f>IF('Kunden Eingang'!B1029&gt;0,'Kunden Eingang'!B1029,"")</f>
        <v>11062</v>
      </c>
      <c r="C1029" s="76" t="str">
        <f>IF('Kunden Eingang'!B1029&gt;0,VLOOKUP('Kunden Eingang'!A1029,Kunden!$H$1:$I$5,2,FALSE),"")</f>
        <v>DE</v>
      </c>
      <c r="D1029" s="76" t="str">
        <f>IF('Kunden Eingang'!B1029&gt;0,VLOOKUP(C1029,ID!$L$1:$M$5,2,FALSE),"")</f>
        <v>Glas-Etikette</v>
      </c>
    </row>
    <row r="1030" spans="1:4" x14ac:dyDescent="0.25">
      <c r="A1030" s="76" t="str">
        <f>IF('Kunden Eingang'!B1030&gt;0,'Kunden Eingang'!C1030,"")</f>
        <v>Hubler Metallbau AG</v>
      </c>
      <c r="B1030" s="76">
        <f>IF('Kunden Eingang'!B1030&gt;0,'Kunden Eingang'!B1030,"")</f>
        <v>11063</v>
      </c>
      <c r="C1030" s="76" t="str">
        <f>IF('Kunden Eingang'!B1030&gt;0,VLOOKUP('Kunden Eingang'!A1030,Kunden!$H$1:$I$5,2,FALSE),"")</f>
        <v>DE</v>
      </c>
      <c r="D1030" s="76" t="str">
        <f>IF('Kunden Eingang'!B1030&gt;0,VLOOKUP(C1030,ID!$L$1:$M$5,2,FALSE),"")</f>
        <v>Glas-Etikette</v>
      </c>
    </row>
    <row r="1031" spans="1:4" x14ac:dyDescent="0.25">
      <c r="A1031" s="76" t="str">
        <f>IF('Kunden Eingang'!B1031&gt;0,'Kunden Eingang'!C1031,"")</f>
        <v>Michel AG Metallbau</v>
      </c>
      <c r="B1031" s="76">
        <f>IF('Kunden Eingang'!B1031&gt;0,'Kunden Eingang'!B1031,"")</f>
        <v>11064</v>
      </c>
      <c r="C1031" s="76" t="str">
        <f>IF('Kunden Eingang'!B1031&gt;0,VLOOKUP('Kunden Eingang'!A1031,Kunden!$H$1:$I$5,2,FALSE),"")</f>
        <v>DE</v>
      </c>
      <c r="D1031" s="76" t="str">
        <f>IF('Kunden Eingang'!B1031&gt;0,VLOOKUP(C1031,ID!$L$1:$M$5,2,FALSE),"")</f>
        <v>Glas-Etikette</v>
      </c>
    </row>
    <row r="1032" spans="1:4" x14ac:dyDescent="0.25">
      <c r="A1032" s="76" t="str">
        <f>IF('Kunden Eingang'!B1032&gt;0,'Kunden Eingang'!C1032,"")</f>
        <v>Passera Claudio Metalconstruzioni</v>
      </c>
      <c r="B1032" s="76">
        <f>IF('Kunden Eingang'!B1032&gt;0,'Kunden Eingang'!B1032,"")</f>
        <v>11065</v>
      </c>
      <c r="C1032" s="76" t="str">
        <f>IF('Kunden Eingang'!B1032&gt;0,VLOOKUP('Kunden Eingang'!A1032,Kunden!$H$1:$I$5,2,FALSE),"")</f>
        <v>DE</v>
      </c>
      <c r="D1032" s="76" t="str">
        <f>IF('Kunden Eingang'!B1032&gt;0,VLOOKUP(C1032,ID!$L$1:$M$5,2,FALSE),"")</f>
        <v>Glas-Etikette</v>
      </c>
    </row>
    <row r="1033" spans="1:4" x14ac:dyDescent="0.25">
      <c r="A1033" s="76" t="str">
        <f>IF('Kunden Eingang'!B1033&gt;0,'Kunden Eingang'!C1033,"")</f>
        <v>Schreinerei Hochuli Muttenz AG</v>
      </c>
      <c r="B1033" s="76">
        <f>IF('Kunden Eingang'!B1033&gt;0,'Kunden Eingang'!B1033,"")</f>
        <v>11066</v>
      </c>
      <c r="C1033" s="76" t="str">
        <f>IF('Kunden Eingang'!B1033&gt;0,VLOOKUP('Kunden Eingang'!A1033,Kunden!$H$1:$I$5,2,FALSE),"")</f>
        <v>DE</v>
      </c>
      <c r="D1033" s="76" t="str">
        <f>IF('Kunden Eingang'!B1033&gt;0,VLOOKUP(C1033,ID!$L$1:$M$5,2,FALSE),"")</f>
        <v>Glas-Etikette</v>
      </c>
    </row>
    <row r="1034" spans="1:4" x14ac:dyDescent="0.25">
      <c r="A1034" s="76" t="str">
        <f>IF('Kunden Eingang'!B1034&gt;0,'Kunden Eingang'!C1034,"")</f>
        <v>Techmétal SA</v>
      </c>
      <c r="B1034" s="76">
        <f>IF('Kunden Eingang'!B1034&gt;0,'Kunden Eingang'!B1034,"")</f>
        <v>11067</v>
      </c>
      <c r="C1034" s="76" t="str">
        <f>IF('Kunden Eingang'!B1034&gt;0,VLOOKUP('Kunden Eingang'!A1034,Kunden!$H$1:$I$5,2,FALSE),"")</f>
        <v>FR</v>
      </c>
      <c r="D1034" s="76" t="str">
        <f>IF('Kunden Eingang'!B1034&gt;0,VLOOKUP(C1034,ID!$L$1:$M$5,2,FALSE),"")</f>
        <v>Glas-Etikette FR</v>
      </c>
    </row>
    <row r="1035" spans="1:4" x14ac:dyDescent="0.25">
      <c r="A1035" s="76" t="str">
        <f>IF('Kunden Eingang'!B1035&gt;0,'Kunden Eingang'!C1035,"")</f>
        <v>DF Constructions Bois SA</v>
      </c>
      <c r="B1035" s="76">
        <f>IF('Kunden Eingang'!B1035&gt;0,'Kunden Eingang'!B1035,"")</f>
        <v>11068</v>
      </c>
      <c r="C1035" s="76" t="str">
        <f>IF('Kunden Eingang'!B1035&gt;0,VLOOKUP('Kunden Eingang'!A1035,Kunden!$H$1:$I$5,2,FALSE),"")</f>
        <v>FR</v>
      </c>
      <c r="D1035" s="76" t="str">
        <f>IF('Kunden Eingang'!B1035&gt;0,VLOOKUP(C1035,ID!$L$1:$M$5,2,FALSE),"")</f>
        <v>Glas-Etikette FR</v>
      </c>
    </row>
    <row r="1036" spans="1:4" x14ac:dyDescent="0.25">
      <c r="A1036" s="76" t="str">
        <f>IF('Kunden Eingang'!B1036&gt;0,'Kunden Eingang'!C1036,"")</f>
        <v>SEIFERT Schreinerei AG</v>
      </c>
      <c r="B1036" s="76">
        <f>IF('Kunden Eingang'!B1036&gt;0,'Kunden Eingang'!B1036,"")</f>
        <v>11069</v>
      </c>
      <c r="C1036" s="76" t="str">
        <f>IF('Kunden Eingang'!B1036&gt;0,VLOOKUP('Kunden Eingang'!A1036,Kunden!$H$1:$I$5,2,FALSE),"")</f>
        <v>DE</v>
      </c>
      <c r="D1036" s="76" t="str">
        <f>IF('Kunden Eingang'!B1036&gt;0,VLOOKUP(C1036,ID!$L$1:$M$5,2,FALSE),"")</f>
        <v>Glas-Etikette</v>
      </c>
    </row>
    <row r="1037" spans="1:4" x14ac:dyDescent="0.25">
      <c r="A1037" s="76" t="str">
        <f>IF('Kunden Eingang'!B1037&gt;0,'Kunden Eingang'!C1037,"")</f>
        <v>Leuenberger Metallbau AG</v>
      </c>
      <c r="B1037" s="76">
        <f>IF('Kunden Eingang'!B1037&gt;0,'Kunden Eingang'!B1037,"")</f>
        <v>11070</v>
      </c>
      <c r="C1037" s="76" t="str">
        <f>IF('Kunden Eingang'!B1037&gt;0,VLOOKUP('Kunden Eingang'!A1037,Kunden!$H$1:$I$5,2,FALSE),"")</f>
        <v>DE</v>
      </c>
      <c r="D1037" s="76" t="str">
        <f>IF('Kunden Eingang'!B1037&gt;0,VLOOKUP(C1037,ID!$L$1:$M$5,2,FALSE),"")</f>
        <v>Glas-Etikette</v>
      </c>
    </row>
    <row r="1038" spans="1:4" x14ac:dyDescent="0.25">
      <c r="A1038" s="76" t="str">
        <f>IF('Kunden Eingang'!B1038&gt;0,'Kunden Eingang'!C1038,"")</f>
        <v>METAFOR SARL</v>
      </c>
      <c r="B1038" s="76">
        <f>IF('Kunden Eingang'!B1038&gt;0,'Kunden Eingang'!B1038,"")</f>
        <v>11071</v>
      </c>
      <c r="C1038" s="76" t="str">
        <f>IF('Kunden Eingang'!B1038&gt;0,VLOOKUP('Kunden Eingang'!A1038,Kunden!$H$1:$I$5,2,FALSE),"")</f>
        <v>FR</v>
      </c>
      <c r="D1038" s="76" t="str">
        <f>IF('Kunden Eingang'!B1038&gt;0,VLOOKUP(C1038,ID!$L$1:$M$5,2,FALSE),"")</f>
        <v>Glas-Etikette FR</v>
      </c>
    </row>
    <row r="1039" spans="1:4" x14ac:dyDescent="0.25">
      <c r="A1039" s="76" t="str">
        <f>IF('Kunden Eingang'!B1039&gt;0,'Kunden Eingang'!C1039,"")</f>
        <v>Zimmereigenossenschaft Zürich</v>
      </c>
      <c r="B1039" s="76">
        <f>IF('Kunden Eingang'!B1039&gt;0,'Kunden Eingang'!B1039,"")</f>
        <v>11072</v>
      </c>
      <c r="C1039" s="76" t="str">
        <f>IF('Kunden Eingang'!B1039&gt;0,VLOOKUP('Kunden Eingang'!A1039,Kunden!$H$1:$I$5,2,FALSE),"")</f>
        <v>DE</v>
      </c>
      <c r="D1039" s="76" t="str">
        <f>IF('Kunden Eingang'!B1039&gt;0,VLOOKUP(C1039,ID!$L$1:$M$5,2,FALSE),"")</f>
        <v>Glas-Etikette</v>
      </c>
    </row>
    <row r="1040" spans="1:4" x14ac:dyDescent="0.25">
      <c r="A1040" s="76" t="str">
        <f>IF('Kunden Eingang'!B1040&gt;0,'Kunden Eingang'!C1040,"")</f>
        <v>Barro &amp; Cie SA</v>
      </c>
      <c r="B1040" s="76">
        <f>IF('Kunden Eingang'!B1040&gt;0,'Kunden Eingang'!B1040,"")</f>
        <v>11073</v>
      </c>
      <c r="C1040" s="76" t="str">
        <f>IF('Kunden Eingang'!B1040&gt;0,VLOOKUP('Kunden Eingang'!A1040,Kunden!$H$1:$I$5,2,FALSE),"")</f>
        <v>FR</v>
      </c>
      <c r="D1040" s="76" t="str">
        <f>IF('Kunden Eingang'!B1040&gt;0,VLOOKUP(C1040,ID!$L$1:$M$5,2,FALSE),"")</f>
        <v>Glas-Etikette FR</v>
      </c>
    </row>
    <row r="1041" spans="1:4" x14ac:dyDescent="0.25">
      <c r="A1041" s="76" t="str">
        <f>IF('Kunden Eingang'!B1041&gt;0,'Kunden Eingang'!C1041,"")</f>
        <v>Monterribois Menuiserie</v>
      </c>
      <c r="B1041" s="76">
        <f>IF('Kunden Eingang'!B1041&gt;0,'Kunden Eingang'!B1041,"")</f>
        <v>11074</v>
      </c>
      <c r="C1041" s="76" t="str">
        <f>IF('Kunden Eingang'!B1041&gt;0,VLOOKUP('Kunden Eingang'!A1041,Kunden!$H$1:$I$5,2,FALSE),"")</f>
        <v>FR</v>
      </c>
      <c r="D1041" s="76" t="str">
        <f>IF('Kunden Eingang'!B1041&gt;0,VLOOKUP(C1041,ID!$L$1:$M$5,2,FALSE),"")</f>
        <v>Glas-Etikette FR</v>
      </c>
    </row>
    <row r="1042" spans="1:4" x14ac:dyDescent="0.25">
      <c r="A1042" s="76" t="str">
        <f>IF('Kunden Eingang'!B1042&gt;0,'Kunden Eingang'!C1042,"")</f>
        <v>M. Neuenschwander AG</v>
      </c>
      <c r="B1042" s="76">
        <f>IF('Kunden Eingang'!B1042&gt;0,'Kunden Eingang'!B1042,"")</f>
        <v>11075</v>
      </c>
      <c r="C1042" s="76" t="str">
        <f>IF('Kunden Eingang'!B1042&gt;0,VLOOKUP('Kunden Eingang'!A1042,Kunden!$H$1:$I$5,2,FALSE),"")</f>
        <v>DE</v>
      </c>
      <c r="D1042" s="76" t="str">
        <f>IF('Kunden Eingang'!B1042&gt;0,VLOOKUP(C1042,ID!$L$1:$M$5,2,FALSE),"")</f>
        <v>Glas-Etikette</v>
      </c>
    </row>
    <row r="1043" spans="1:4" x14ac:dyDescent="0.25">
      <c r="A1043" s="76" t="str">
        <f>IF('Kunden Eingang'!B1043&gt;0,'Kunden Eingang'!C1043,"")</f>
        <v>Grassi &amp; Grassi AG</v>
      </c>
      <c r="B1043" s="76">
        <f>IF('Kunden Eingang'!B1043&gt;0,'Kunden Eingang'!B1043,"")</f>
        <v>11076</v>
      </c>
      <c r="C1043" s="76" t="str">
        <f>IF('Kunden Eingang'!B1043&gt;0,VLOOKUP('Kunden Eingang'!A1043,Kunden!$H$1:$I$5,2,FALSE),"")</f>
        <v>DE</v>
      </c>
      <c r="D1043" s="76" t="str">
        <f>IF('Kunden Eingang'!B1043&gt;0,VLOOKUP(C1043,ID!$L$1:$M$5,2,FALSE),"")</f>
        <v>Glas-Etikette</v>
      </c>
    </row>
    <row r="1044" spans="1:4" x14ac:dyDescent="0.25">
      <c r="A1044" s="76" t="str">
        <f>IF('Kunden Eingang'!B1044&gt;0,'Kunden Eingang'!C1044,"")</f>
        <v>O. Schärli GmbH</v>
      </c>
      <c r="B1044" s="76">
        <f>IF('Kunden Eingang'!B1044&gt;0,'Kunden Eingang'!B1044,"")</f>
        <v>11077</v>
      </c>
      <c r="C1044" s="76" t="str">
        <f>IF('Kunden Eingang'!B1044&gt;0,VLOOKUP('Kunden Eingang'!A1044,Kunden!$H$1:$I$5,2,FALSE),"")</f>
        <v>DE</v>
      </c>
      <c r="D1044" s="76" t="str">
        <f>IF('Kunden Eingang'!B1044&gt;0,VLOOKUP(C1044,ID!$L$1:$M$5,2,FALSE),"")</f>
        <v>Glas-Etikette</v>
      </c>
    </row>
    <row r="1045" spans="1:4" x14ac:dyDescent="0.25">
      <c r="A1045" s="76" t="str">
        <f>IF('Kunden Eingang'!B1045&gt;0,'Kunden Eingang'!C1045,"")</f>
        <v>Held Schreinerei GmbH</v>
      </c>
      <c r="B1045" s="76">
        <f>IF('Kunden Eingang'!B1045&gt;0,'Kunden Eingang'!B1045,"")</f>
        <v>11078</v>
      </c>
      <c r="C1045" s="76" t="str">
        <f>IF('Kunden Eingang'!B1045&gt;0,VLOOKUP('Kunden Eingang'!A1045,Kunden!$H$1:$I$5,2,FALSE),"")</f>
        <v>DE</v>
      </c>
      <c r="D1045" s="76" t="str">
        <f>IF('Kunden Eingang'!B1045&gt;0,VLOOKUP(C1045,ID!$L$1:$M$5,2,FALSE),"")</f>
        <v>Glas-Etikette</v>
      </c>
    </row>
    <row r="1046" spans="1:4" x14ac:dyDescent="0.25">
      <c r="A1046" s="76" t="str">
        <f>IF('Kunden Eingang'!B1046&gt;0,'Kunden Eingang'!C1046,"")</f>
        <v>Metallbau Bühler AG</v>
      </c>
      <c r="B1046" s="76">
        <f>IF('Kunden Eingang'!B1046&gt;0,'Kunden Eingang'!B1046,"")</f>
        <v>11079</v>
      </c>
      <c r="C1046" s="76" t="str">
        <f>IF('Kunden Eingang'!B1046&gt;0,VLOOKUP('Kunden Eingang'!A1046,Kunden!$H$1:$I$5,2,FALSE),"")</f>
        <v>DE</v>
      </c>
      <c r="D1046" s="76" t="str">
        <f>IF('Kunden Eingang'!B1046&gt;0,VLOOKUP(C1046,ID!$L$1:$M$5,2,FALSE),"")</f>
        <v>Glas-Etikette</v>
      </c>
    </row>
    <row r="1047" spans="1:4" x14ac:dyDescent="0.25">
      <c r="A1047" s="76" t="str">
        <f>IF('Kunden Eingang'!B1047&gt;0,'Kunden Eingang'!C1047,"")</f>
        <v>Meyer Blech Technik AG</v>
      </c>
      <c r="B1047" s="76">
        <f>IF('Kunden Eingang'!B1047&gt;0,'Kunden Eingang'!B1047,"")</f>
        <v>11080</v>
      </c>
      <c r="C1047" s="76" t="str">
        <f>IF('Kunden Eingang'!B1047&gt;0,VLOOKUP('Kunden Eingang'!A1047,Kunden!$H$1:$I$5,2,FALSE),"")</f>
        <v>DE</v>
      </c>
      <c r="D1047" s="76" t="str">
        <f>IF('Kunden Eingang'!B1047&gt;0,VLOOKUP(C1047,ID!$L$1:$M$5,2,FALSE),"")</f>
        <v>Glas-Etikette</v>
      </c>
    </row>
    <row r="1048" spans="1:4" x14ac:dyDescent="0.25">
      <c r="A1048" s="76" t="str">
        <f>IF('Kunden Eingang'!B1048&gt;0,'Kunden Eingang'!C1048,"")</f>
        <v>Technoglas New SA</v>
      </c>
      <c r="B1048" s="76">
        <f>IF('Kunden Eingang'!B1048&gt;0,'Kunden Eingang'!B1048,"")</f>
        <v>11081</v>
      </c>
      <c r="C1048" s="76" t="str">
        <f>IF('Kunden Eingang'!B1048&gt;0,VLOOKUP('Kunden Eingang'!A1048,Kunden!$H$1:$I$5,2,FALSE),"")</f>
        <v>FR</v>
      </c>
      <c r="D1048" s="76" t="str">
        <f>IF('Kunden Eingang'!B1048&gt;0,VLOOKUP(C1048,ID!$L$1:$M$5,2,FALSE),"")</f>
        <v>Glas-Etikette FR</v>
      </c>
    </row>
    <row r="1049" spans="1:4" x14ac:dyDescent="0.25">
      <c r="A1049" s="76" t="str">
        <f>IF('Kunden Eingang'!B1049&gt;0,'Kunden Eingang'!C1049,"")</f>
        <v>Cimei &amp; Söhne AG</v>
      </c>
      <c r="B1049" s="76">
        <f>IF('Kunden Eingang'!B1049&gt;0,'Kunden Eingang'!B1049,"")</f>
        <v>11082</v>
      </c>
      <c r="C1049" s="76" t="str">
        <f>IF('Kunden Eingang'!B1049&gt;0,VLOOKUP('Kunden Eingang'!A1049,Kunden!$H$1:$I$5,2,FALSE),"")</f>
        <v>DE</v>
      </c>
      <c r="D1049" s="76" t="str">
        <f>IF('Kunden Eingang'!B1049&gt;0,VLOOKUP(C1049,ID!$L$1:$M$5,2,FALSE),"")</f>
        <v>Glas-Etikette</v>
      </c>
    </row>
    <row r="1050" spans="1:4" x14ac:dyDescent="0.25">
      <c r="A1050" s="76" t="str">
        <f>IF('Kunden Eingang'!B1050&gt;0,'Kunden Eingang'!C1050,"")</f>
        <v>Norm construction Sàrl</v>
      </c>
      <c r="B1050" s="76">
        <f>IF('Kunden Eingang'!B1050&gt;0,'Kunden Eingang'!B1050,"")</f>
        <v>11083</v>
      </c>
      <c r="C1050" s="76" t="str">
        <f>IF('Kunden Eingang'!B1050&gt;0,VLOOKUP('Kunden Eingang'!A1050,Kunden!$H$1:$I$5,2,FALSE),"")</f>
        <v>FR</v>
      </c>
      <c r="D1050" s="76" t="str">
        <f>IF('Kunden Eingang'!B1050&gt;0,VLOOKUP(C1050,ID!$L$1:$M$5,2,FALSE),"")</f>
        <v>Glas-Etikette FR</v>
      </c>
    </row>
    <row r="1051" spans="1:4" x14ac:dyDescent="0.25">
      <c r="A1051" s="76" t="str">
        <f>IF('Kunden Eingang'!B1051&gt;0,'Kunden Eingang'!C1051,"")</f>
        <v>DegMo sagl</v>
      </c>
      <c r="B1051" s="76">
        <f>IF('Kunden Eingang'!B1051&gt;0,'Kunden Eingang'!B1051,"")</f>
        <v>11084</v>
      </c>
      <c r="C1051" s="76" t="str">
        <f>IF('Kunden Eingang'!B1051&gt;0,VLOOKUP('Kunden Eingang'!A1051,Kunden!$H$1:$I$5,2,FALSE),"")</f>
        <v>DE</v>
      </c>
      <c r="D1051" s="76" t="str">
        <f>IF('Kunden Eingang'!B1051&gt;0,VLOOKUP(C1051,ID!$L$1:$M$5,2,FALSE),"")</f>
        <v>Glas-Etikette</v>
      </c>
    </row>
    <row r="1052" spans="1:4" x14ac:dyDescent="0.25">
      <c r="A1052" s="76" t="str">
        <f>IF('Kunden Eingang'!B1052&gt;0,'Kunden Eingang'!C1052,"")</f>
        <v>Iseli Schlosserei AG</v>
      </c>
      <c r="B1052" s="76">
        <f>IF('Kunden Eingang'!B1052&gt;0,'Kunden Eingang'!B1052,"")</f>
        <v>11085</v>
      </c>
      <c r="C1052" s="76" t="str">
        <f>IF('Kunden Eingang'!B1052&gt;0,VLOOKUP('Kunden Eingang'!A1052,Kunden!$H$1:$I$5,2,FALSE),"")</f>
        <v>DE</v>
      </c>
      <c r="D1052" s="76" t="str">
        <f>IF('Kunden Eingang'!B1052&gt;0,VLOOKUP(C1052,ID!$L$1:$M$5,2,FALSE),"")</f>
        <v>Glas-Etikette</v>
      </c>
    </row>
    <row r="1053" spans="1:4" x14ac:dyDescent="0.25">
      <c r="A1053" s="76" t="str">
        <f>IF('Kunden Eingang'!B1053&gt;0,'Kunden Eingang'!C1053,"")</f>
        <v>Vimetal Dépannage SA</v>
      </c>
      <c r="B1053" s="76">
        <f>IF('Kunden Eingang'!B1053&gt;0,'Kunden Eingang'!B1053,"")</f>
        <v>11086</v>
      </c>
      <c r="C1053" s="76" t="str">
        <f>IF('Kunden Eingang'!B1053&gt;0,VLOOKUP('Kunden Eingang'!A1053,Kunden!$H$1:$I$5,2,FALSE),"")</f>
        <v>FR</v>
      </c>
      <c r="D1053" s="76" t="str">
        <f>IF('Kunden Eingang'!B1053&gt;0,VLOOKUP(C1053,ID!$L$1:$M$5,2,FALSE),"")</f>
        <v>Glas-Etikette FR</v>
      </c>
    </row>
    <row r="1054" spans="1:4" x14ac:dyDescent="0.25">
      <c r="A1054" s="76" t="str">
        <f>IF('Kunden Eingang'!B1054&gt;0,'Kunden Eingang'!C1054,"")</f>
        <v>Wyss Metallbau AG</v>
      </c>
      <c r="B1054" s="76">
        <f>IF('Kunden Eingang'!B1054&gt;0,'Kunden Eingang'!B1054,"")</f>
        <v>11087</v>
      </c>
      <c r="C1054" s="76" t="str">
        <f>IF('Kunden Eingang'!B1054&gt;0,VLOOKUP('Kunden Eingang'!A1054,Kunden!$H$1:$I$5,2,FALSE),"")</f>
        <v>DE</v>
      </c>
      <c r="D1054" s="76" t="str">
        <f>IF('Kunden Eingang'!B1054&gt;0,VLOOKUP(C1054,ID!$L$1:$M$5,2,FALSE),"")</f>
        <v>Glas-Etikette</v>
      </c>
    </row>
    <row r="1055" spans="1:4" x14ac:dyDescent="0.25">
      <c r="A1055" s="76" t="str">
        <f>IF('Kunden Eingang'!B1055&gt;0,'Kunden Eingang'!C1055,"")</f>
        <v>3A Schreinerei</v>
      </c>
      <c r="B1055" s="76">
        <f>IF('Kunden Eingang'!B1055&gt;0,'Kunden Eingang'!B1055,"")</f>
        <v>11088</v>
      </c>
      <c r="C1055" s="76" t="str">
        <f>IF('Kunden Eingang'!B1055&gt;0,VLOOKUP('Kunden Eingang'!A1055,Kunden!$H$1:$I$5,2,FALSE),"")</f>
        <v>DE</v>
      </c>
      <c r="D1055" s="76" t="str">
        <f>IF('Kunden Eingang'!B1055&gt;0,VLOOKUP(C1055,ID!$L$1:$M$5,2,FALSE),"")</f>
        <v>Glas-Etikette</v>
      </c>
    </row>
    <row r="1056" spans="1:4" x14ac:dyDescent="0.25">
      <c r="A1056" s="76" t="str">
        <f>IF('Kunden Eingang'!B1056&gt;0,'Kunden Eingang'!C1056,"")</f>
        <v>Gehri AG</v>
      </c>
      <c r="B1056" s="76">
        <f>IF('Kunden Eingang'!B1056&gt;0,'Kunden Eingang'!B1056,"")</f>
        <v>11089</v>
      </c>
      <c r="C1056" s="76" t="str">
        <f>IF('Kunden Eingang'!B1056&gt;0,VLOOKUP('Kunden Eingang'!A1056,Kunden!$H$1:$I$5,2,FALSE),"")</f>
        <v>DE</v>
      </c>
      <c r="D1056" s="76" t="str">
        <f>IF('Kunden Eingang'!B1056&gt;0,VLOOKUP(C1056,ID!$L$1:$M$5,2,FALSE),"")</f>
        <v>Glas-Etikette</v>
      </c>
    </row>
    <row r="1057" spans="1:4" x14ac:dyDescent="0.25">
      <c r="A1057" s="76" t="str">
        <f>IF('Kunden Eingang'!B1057&gt;0,'Kunden Eingang'!C1057,"")</f>
        <v>Roduit JPG SA</v>
      </c>
      <c r="B1057" s="76">
        <f>IF('Kunden Eingang'!B1057&gt;0,'Kunden Eingang'!B1057,"")</f>
        <v>11090</v>
      </c>
      <c r="C1057" s="76" t="str">
        <f>IF('Kunden Eingang'!B1057&gt;0,VLOOKUP('Kunden Eingang'!A1057,Kunden!$H$1:$I$5,2,FALSE),"")</f>
        <v>FR</v>
      </c>
      <c r="D1057" s="76" t="str">
        <f>IF('Kunden Eingang'!B1057&gt;0,VLOOKUP(C1057,ID!$L$1:$M$5,2,FALSE),"")</f>
        <v>Glas-Etikette FR</v>
      </c>
    </row>
    <row r="1058" spans="1:4" x14ac:dyDescent="0.25">
      <c r="A1058" s="76" t="str">
        <f>IF('Kunden Eingang'!B1058&gt;0,'Kunden Eingang'!C1058,"")</f>
        <v>Rouiller Luc Serrurerie</v>
      </c>
      <c r="B1058" s="76">
        <f>IF('Kunden Eingang'!B1058&gt;0,'Kunden Eingang'!B1058,"")</f>
        <v>11091</v>
      </c>
      <c r="C1058" s="76" t="str">
        <f>IF('Kunden Eingang'!B1058&gt;0,VLOOKUP('Kunden Eingang'!A1058,Kunden!$H$1:$I$5,2,FALSE),"")</f>
        <v>FR</v>
      </c>
      <c r="D1058" s="76" t="str">
        <f>IF('Kunden Eingang'!B1058&gt;0,VLOOKUP(C1058,ID!$L$1:$M$5,2,FALSE),"")</f>
        <v>Glas-Etikette FR</v>
      </c>
    </row>
    <row r="1059" spans="1:4" x14ac:dyDescent="0.25">
      <c r="A1059" s="76" t="str">
        <f>IF('Kunden Eingang'!B1059&gt;0,'Kunden Eingang'!C1059,"")</f>
        <v>Veuillet Yann Construction</v>
      </c>
      <c r="B1059" s="76">
        <f>IF('Kunden Eingang'!B1059&gt;0,'Kunden Eingang'!B1059,"")</f>
        <v>11092</v>
      </c>
      <c r="C1059" s="76" t="str">
        <f>IF('Kunden Eingang'!B1059&gt;0,VLOOKUP('Kunden Eingang'!A1059,Kunden!$H$1:$I$5,2,FALSE),"")</f>
        <v>FR</v>
      </c>
      <c r="D1059" s="76" t="str">
        <f>IF('Kunden Eingang'!B1059&gt;0,VLOOKUP(C1059,ID!$L$1:$M$5,2,FALSE),"")</f>
        <v>Glas-Etikette FR</v>
      </c>
    </row>
    <row r="1060" spans="1:4" x14ac:dyDescent="0.25">
      <c r="A1060" s="76" t="str">
        <f>IF('Kunden Eingang'!B1060&gt;0,'Kunden Eingang'!C1060,"")</f>
        <v>Galli Metallbau AG</v>
      </c>
      <c r="B1060" s="76">
        <f>IF('Kunden Eingang'!B1060&gt;0,'Kunden Eingang'!B1060,"")</f>
        <v>11093</v>
      </c>
      <c r="C1060" s="76" t="str">
        <f>IF('Kunden Eingang'!B1060&gt;0,VLOOKUP('Kunden Eingang'!A1060,Kunden!$H$1:$I$5,2,FALSE),"")</f>
        <v>DE</v>
      </c>
      <c r="D1060" s="76" t="str">
        <f>IF('Kunden Eingang'!B1060&gt;0,VLOOKUP(C1060,ID!$L$1:$M$5,2,FALSE),"")</f>
        <v>Glas-Etikette</v>
      </c>
    </row>
    <row r="1061" spans="1:4" x14ac:dyDescent="0.25">
      <c r="A1061" s="76" t="str">
        <f>IF('Kunden Eingang'!B1061&gt;0,'Kunden Eingang'!C1061,"")</f>
        <v>Menuiserie&amp;Agencement Sàrl Eloi Bosson</v>
      </c>
      <c r="B1061" s="76">
        <f>IF('Kunden Eingang'!B1061&gt;0,'Kunden Eingang'!B1061,"")</f>
        <v>11094</v>
      </c>
      <c r="C1061" s="76" t="str">
        <f>IF('Kunden Eingang'!B1061&gt;0,VLOOKUP('Kunden Eingang'!A1061,Kunden!$H$1:$I$5,2,FALSE),"")</f>
        <v>FR</v>
      </c>
      <c r="D1061" s="76" t="str">
        <f>IF('Kunden Eingang'!B1061&gt;0,VLOOKUP(C1061,ID!$L$1:$M$5,2,FALSE),"")</f>
        <v>Glas-Etikette FR</v>
      </c>
    </row>
    <row r="1062" spans="1:4" x14ac:dyDescent="0.25">
      <c r="A1062" s="76" t="str">
        <f>IF('Kunden Eingang'!B1062&gt;0,'Kunden Eingang'!C1062,"")</f>
        <v>Gruyéria SA</v>
      </c>
      <c r="B1062" s="76">
        <f>IF('Kunden Eingang'!B1062&gt;0,'Kunden Eingang'!B1062,"")</f>
        <v>11095</v>
      </c>
      <c r="C1062" s="76" t="str">
        <f>IF('Kunden Eingang'!B1062&gt;0,VLOOKUP('Kunden Eingang'!A1062,Kunden!$H$1:$I$5,2,FALSE),"")</f>
        <v>FR</v>
      </c>
      <c r="D1062" s="76" t="str">
        <f>IF('Kunden Eingang'!B1062&gt;0,VLOOKUP(C1062,ID!$L$1:$M$5,2,FALSE),"")</f>
        <v>Glas-Etikette FR</v>
      </c>
    </row>
    <row r="1063" spans="1:4" x14ac:dyDescent="0.25">
      <c r="A1063" s="76" t="str">
        <f>IF('Kunden Eingang'!B1063&gt;0,'Kunden Eingang'!C1063,"")</f>
        <v>Piazza SA</v>
      </c>
      <c r="B1063" s="76">
        <f>IF('Kunden Eingang'!B1063&gt;0,'Kunden Eingang'!B1063,"")</f>
        <v>11096</v>
      </c>
      <c r="C1063" s="76" t="str">
        <f>IF('Kunden Eingang'!B1063&gt;0,VLOOKUP('Kunden Eingang'!A1063,Kunden!$H$1:$I$5,2,FALSE),"")</f>
        <v>FR</v>
      </c>
      <c r="D1063" s="76" t="str">
        <f>IF('Kunden Eingang'!B1063&gt;0,VLOOKUP(C1063,ID!$L$1:$M$5,2,FALSE),"")</f>
        <v>Glas-Etikette FR</v>
      </c>
    </row>
    <row r="1064" spans="1:4" x14ac:dyDescent="0.25">
      <c r="A1064" s="76" t="str">
        <f>IF('Kunden Eingang'!B1064&gt;0,'Kunden Eingang'!C1064,"")</f>
        <v>Menuiserie Morand Sàrl</v>
      </c>
      <c r="B1064" s="76">
        <f>IF('Kunden Eingang'!B1064&gt;0,'Kunden Eingang'!B1064,"")</f>
        <v>11097</v>
      </c>
      <c r="C1064" s="76" t="str">
        <f>IF('Kunden Eingang'!B1064&gt;0,VLOOKUP('Kunden Eingang'!A1064,Kunden!$H$1:$I$5,2,FALSE),"")</f>
        <v>FR</v>
      </c>
      <c r="D1064" s="76" t="str">
        <f>IF('Kunden Eingang'!B1064&gt;0,VLOOKUP(C1064,ID!$L$1:$M$5,2,FALSE),"")</f>
        <v>Glas-Etikette FR</v>
      </c>
    </row>
    <row r="1065" spans="1:4" x14ac:dyDescent="0.25">
      <c r="A1065" s="76" t="str">
        <f>IF('Kunden Eingang'!B1065&gt;0,'Kunden Eingang'!C1065,"")</f>
        <v>Gutknecht Holzbau AG</v>
      </c>
      <c r="B1065" s="76">
        <f>IF('Kunden Eingang'!B1065&gt;0,'Kunden Eingang'!B1065,"")</f>
        <v>11098</v>
      </c>
      <c r="C1065" s="76" t="str">
        <f>IF('Kunden Eingang'!B1065&gt;0,VLOOKUP('Kunden Eingang'!A1065,Kunden!$H$1:$I$5,2,FALSE),"")</f>
        <v>DE</v>
      </c>
      <c r="D1065" s="76" t="str">
        <f>IF('Kunden Eingang'!B1065&gt;0,VLOOKUP(C1065,ID!$L$1:$M$5,2,FALSE),"")</f>
        <v>Glas-Etikette</v>
      </c>
    </row>
    <row r="1066" spans="1:4" x14ac:dyDescent="0.25">
      <c r="A1066" s="76" t="str">
        <f>IF('Kunden Eingang'!B1066&gt;0,'Kunden Eingang'!C1066,"")</f>
        <v>Planzer Metallbau AG</v>
      </c>
      <c r="B1066" s="76">
        <f>IF('Kunden Eingang'!B1066&gt;0,'Kunden Eingang'!B1066,"")</f>
        <v>11099</v>
      </c>
      <c r="C1066" s="76" t="str">
        <f>IF('Kunden Eingang'!B1066&gt;0,VLOOKUP('Kunden Eingang'!A1066,Kunden!$H$1:$I$5,2,FALSE),"")</f>
        <v>DE</v>
      </c>
      <c r="D1066" s="76" t="str">
        <f>IF('Kunden Eingang'!B1066&gt;0,VLOOKUP(C1066,ID!$L$1:$M$5,2,FALSE),"")</f>
        <v>Glas-Etikette</v>
      </c>
    </row>
    <row r="1067" spans="1:4" x14ac:dyDescent="0.25">
      <c r="A1067" s="76" t="str">
        <f>IF('Kunden Eingang'!B1067&gt;0,'Kunden Eingang'!C1067,"")</f>
        <v>Familie P. + N. Roth</v>
      </c>
      <c r="B1067" s="76">
        <f>IF('Kunden Eingang'!B1067&gt;0,'Kunden Eingang'!B1067,"")</f>
        <v>11100</v>
      </c>
      <c r="C1067" s="76" t="str">
        <f>IF('Kunden Eingang'!B1067&gt;0,VLOOKUP('Kunden Eingang'!A1067,Kunden!$H$1:$I$5,2,FALSE),"")</f>
        <v>DE</v>
      </c>
      <c r="D1067" s="76" t="str">
        <f>IF('Kunden Eingang'!B1067&gt;0,VLOOKUP(C1067,ID!$L$1:$M$5,2,FALSE),"")</f>
        <v>Glas-Etikette</v>
      </c>
    </row>
    <row r="1068" spans="1:4" x14ac:dyDescent="0.25">
      <c r="A1068" s="76" t="str">
        <f>IF('Kunden Eingang'!B1068&gt;0,'Kunden Eingang'!C1068,"")</f>
        <v>Astori SA</v>
      </c>
      <c r="B1068" s="76">
        <f>IF('Kunden Eingang'!B1068&gt;0,'Kunden Eingang'!B1068,"")</f>
        <v>11101</v>
      </c>
      <c r="C1068" s="76" t="str">
        <f>IF('Kunden Eingang'!B1068&gt;0,VLOOKUP('Kunden Eingang'!A1068,Kunden!$H$1:$I$5,2,FALSE),"")</f>
        <v>FR</v>
      </c>
      <c r="D1068" s="76" t="str">
        <f>IF('Kunden Eingang'!B1068&gt;0,VLOOKUP(C1068,ID!$L$1:$M$5,2,FALSE),"")</f>
        <v>Glas-Etikette FR</v>
      </c>
    </row>
    <row r="1069" spans="1:4" x14ac:dyDescent="0.25">
      <c r="A1069" s="76" t="str">
        <f>IF('Kunden Eingang'!B1069&gt;0,'Kunden Eingang'!C1069,"")</f>
        <v>Niklaus Metallbau AG</v>
      </c>
      <c r="B1069" s="76">
        <f>IF('Kunden Eingang'!B1069&gt;0,'Kunden Eingang'!B1069,"")</f>
        <v>11102</v>
      </c>
      <c r="C1069" s="76" t="str">
        <f>IF('Kunden Eingang'!B1069&gt;0,VLOOKUP('Kunden Eingang'!A1069,Kunden!$H$1:$I$5,2,FALSE),"")</f>
        <v>DE</v>
      </c>
      <c r="D1069" s="76" t="str">
        <f>IF('Kunden Eingang'!B1069&gt;0,VLOOKUP(C1069,ID!$L$1:$M$5,2,FALSE),"")</f>
        <v>Glas-Etikette</v>
      </c>
    </row>
    <row r="1070" spans="1:4" x14ac:dyDescent="0.25">
      <c r="A1070" s="76" t="str">
        <f>IF('Kunden Eingang'!B1070&gt;0,'Kunden Eingang'!C1070,"")</f>
        <v>Duma Glas AG</v>
      </c>
      <c r="B1070" s="76">
        <f>IF('Kunden Eingang'!B1070&gt;0,'Kunden Eingang'!B1070,"")</f>
        <v>11103</v>
      </c>
      <c r="C1070" s="76" t="str">
        <f>IF('Kunden Eingang'!B1070&gt;0,VLOOKUP('Kunden Eingang'!A1070,Kunden!$H$1:$I$5,2,FALSE),"")</f>
        <v>DE</v>
      </c>
      <c r="D1070" s="76" t="str">
        <f>IF('Kunden Eingang'!B1070&gt;0,VLOOKUP(C1070,ID!$L$1:$M$5,2,FALSE),"")</f>
        <v>Glas-Etikette</v>
      </c>
    </row>
    <row r="1071" spans="1:4" x14ac:dyDescent="0.25">
      <c r="A1071" s="76" t="str">
        <f>IF('Kunden Eingang'!B1071&gt;0,'Kunden Eingang'!C1071,"")</f>
        <v>Joffré &amp; Co</v>
      </c>
      <c r="B1071" s="76">
        <f>IF('Kunden Eingang'!B1071&gt;0,'Kunden Eingang'!B1071,"")</f>
        <v>11104</v>
      </c>
      <c r="C1071" s="76" t="str">
        <f>IF('Kunden Eingang'!B1071&gt;0,VLOOKUP('Kunden Eingang'!A1071,Kunden!$H$1:$I$5,2,FALSE),"")</f>
        <v>FR</v>
      </c>
      <c r="D1071" s="76" t="str">
        <f>IF('Kunden Eingang'!B1071&gt;0,VLOOKUP(C1071,ID!$L$1:$M$5,2,FALSE),"")</f>
        <v>Glas-Etikette FR</v>
      </c>
    </row>
    <row r="1072" spans="1:4" x14ac:dyDescent="0.25">
      <c r="A1072" s="76" t="str">
        <f>IF('Kunden Eingang'!B1072&gt;0,'Kunden Eingang'!C1072,"")</f>
        <v>Schreinerei Brudermann GmbH</v>
      </c>
      <c r="B1072" s="76">
        <f>IF('Kunden Eingang'!B1072&gt;0,'Kunden Eingang'!B1072,"")</f>
        <v>11105</v>
      </c>
      <c r="C1072" s="76" t="str">
        <f>IF('Kunden Eingang'!B1072&gt;0,VLOOKUP('Kunden Eingang'!A1072,Kunden!$H$1:$I$5,2,FALSE),"")</f>
        <v>DE</v>
      </c>
      <c r="D1072" s="76" t="str">
        <f>IF('Kunden Eingang'!B1072&gt;0,VLOOKUP(C1072,ID!$L$1:$M$5,2,FALSE),"")</f>
        <v>Glas-Etikette</v>
      </c>
    </row>
    <row r="1073" spans="1:4" x14ac:dyDescent="0.25">
      <c r="A1073" s="76" t="str">
        <f>IF('Kunden Eingang'!B1073&gt;0,'Kunden Eingang'!C1073,"")</f>
        <v>Arnoux Construction Métallique SA</v>
      </c>
      <c r="B1073" s="76">
        <f>IF('Kunden Eingang'!B1073&gt;0,'Kunden Eingang'!B1073,"")</f>
        <v>11106</v>
      </c>
      <c r="C1073" s="76" t="str">
        <f>IF('Kunden Eingang'!B1073&gt;0,VLOOKUP('Kunden Eingang'!A1073,Kunden!$H$1:$I$5,2,FALSE),"")</f>
        <v>FR</v>
      </c>
      <c r="D1073" s="76" t="str">
        <f>IF('Kunden Eingang'!B1073&gt;0,VLOOKUP(C1073,ID!$L$1:$M$5,2,FALSE),"")</f>
        <v>Glas-Etikette FR</v>
      </c>
    </row>
    <row r="1074" spans="1:4" x14ac:dyDescent="0.25">
      <c r="A1074" s="76" t="str">
        <f>IF('Kunden Eingang'!B1074&gt;0,'Kunden Eingang'!C1074,"")</f>
        <v>Menuiserie Stéphane Fumeaux</v>
      </c>
      <c r="B1074" s="76">
        <f>IF('Kunden Eingang'!B1074&gt;0,'Kunden Eingang'!B1074,"")</f>
        <v>11107</v>
      </c>
      <c r="C1074" s="76" t="str">
        <f>IF('Kunden Eingang'!B1074&gt;0,VLOOKUP('Kunden Eingang'!A1074,Kunden!$H$1:$I$5,2,FALSE),"")</f>
        <v>FR</v>
      </c>
      <c r="D1074" s="76" t="str">
        <f>IF('Kunden Eingang'!B1074&gt;0,VLOOKUP(C1074,ID!$L$1:$M$5,2,FALSE),"")</f>
        <v>Glas-Etikette FR</v>
      </c>
    </row>
    <row r="1075" spans="1:4" x14ac:dyDescent="0.25">
      <c r="A1075" s="76" t="str">
        <f>IF('Kunden Eingang'!B1075&gt;0,'Kunden Eingang'!C1075,"")</f>
        <v>Odermatt FensterBau AG</v>
      </c>
      <c r="B1075" s="76">
        <f>IF('Kunden Eingang'!B1075&gt;0,'Kunden Eingang'!B1075,"")</f>
        <v>11108</v>
      </c>
      <c r="C1075" s="76" t="str">
        <f>IF('Kunden Eingang'!B1075&gt;0,VLOOKUP('Kunden Eingang'!A1075,Kunden!$H$1:$I$5,2,FALSE),"")</f>
        <v>DE</v>
      </c>
      <c r="D1075" s="76" t="str">
        <f>IF('Kunden Eingang'!B1075&gt;0,VLOOKUP(C1075,ID!$L$1:$M$5,2,FALSE),"")</f>
        <v>Glas-Etikette</v>
      </c>
    </row>
    <row r="1076" spans="1:4" x14ac:dyDescent="0.25">
      <c r="A1076" s="76" t="str">
        <f>IF('Kunden Eingang'!B1076&gt;0,'Kunden Eingang'!C1076,"")</f>
        <v>Schreinerei Schwab System AG</v>
      </c>
      <c r="B1076" s="76">
        <f>IF('Kunden Eingang'!B1076&gt;0,'Kunden Eingang'!B1076,"")</f>
        <v>11109</v>
      </c>
      <c r="C1076" s="76" t="str">
        <f>IF('Kunden Eingang'!B1076&gt;0,VLOOKUP('Kunden Eingang'!A1076,Kunden!$H$1:$I$5,2,FALSE),"")</f>
        <v>DE</v>
      </c>
      <c r="D1076" s="76" t="str">
        <f>IF('Kunden Eingang'!B1076&gt;0,VLOOKUP(C1076,ID!$L$1:$M$5,2,FALSE),"")</f>
        <v>Glas-Etikette</v>
      </c>
    </row>
    <row r="1077" spans="1:4" x14ac:dyDescent="0.25">
      <c r="A1077" s="76" t="str">
        <f>IF('Kunden Eingang'!B1077&gt;0,'Kunden Eingang'!C1077,"")</f>
        <v>Menuiserie Charpente Tous Bois</v>
      </c>
      <c r="B1077" s="76">
        <f>IF('Kunden Eingang'!B1077&gt;0,'Kunden Eingang'!B1077,"")</f>
        <v>11110</v>
      </c>
      <c r="C1077" s="76" t="str">
        <f>IF('Kunden Eingang'!B1077&gt;0,VLOOKUP('Kunden Eingang'!A1077,Kunden!$H$1:$I$5,2,FALSE),"")</f>
        <v>FR</v>
      </c>
      <c r="D1077" s="76" t="str">
        <f>IF('Kunden Eingang'!B1077&gt;0,VLOOKUP(C1077,ID!$L$1:$M$5,2,FALSE),"")</f>
        <v>Glas-Etikette FR</v>
      </c>
    </row>
    <row r="1078" spans="1:4" x14ac:dyDescent="0.25">
      <c r="A1078" s="76" t="str">
        <f>IF('Kunden Eingang'!B1078&gt;0,'Kunden Eingang'!C1078,"")</f>
        <v>Schulthess Holzbau AG</v>
      </c>
      <c r="B1078" s="76">
        <f>IF('Kunden Eingang'!B1078&gt;0,'Kunden Eingang'!B1078,"")</f>
        <v>11111</v>
      </c>
      <c r="C1078" s="76" t="str">
        <f>IF('Kunden Eingang'!B1078&gt;0,VLOOKUP('Kunden Eingang'!A1078,Kunden!$H$1:$I$5,2,FALSE),"")</f>
        <v>DE</v>
      </c>
      <c r="D1078" s="76" t="str">
        <f>IF('Kunden Eingang'!B1078&gt;0,VLOOKUP(C1078,ID!$L$1:$M$5,2,FALSE),"")</f>
        <v>Glas-Etikette</v>
      </c>
    </row>
    <row r="1079" spans="1:4" x14ac:dyDescent="0.25">
      <c r="A1079" s="76" t="str">
        <f>IF('Kunden Eingang'!B1079&gt;0,'Kunden Eingang'!C1079,"")</f>
        <v>Jendly AG</v>
      </c>
      <c r="B1079" s="76">
        <f>IF('Kunden Eingang'!B1079&gt;0,'Kunden Eingang'!B1079,"")</f>
        <v>11112</v>
      </c>
      <c r="C1079" s="76" t="str">
        <f>IF('Kunden Eingang'!B1079&gt;0,VLOOKUP('Kunden Eingang'!A1079,Kunden!$H$1:$I$5,2,FALSE),"")</f>
        <v>DE</v>
      </c>
      <c r="D1079" s="76" t="str">
        <f>IF('Kunden Eingang'!B1079&gt;0,VLOOKUP(C1079,ID!$L$1:$M$5,2,FALSE),"")</f>
        <v>Glas-Etikette</v>
      </c>
    </row>
    <row r="1080" spans="1:4" x14ac:dyDescent="0.25">
      <c r="A1080" s="76" t="str">
        <f>IF('Kunden Eingang'!B1080&gt;0,'Kunden Eingang'!C1080,"")</f>
        <v>Schreinerei K. Baumberger</v>
      </c>
      <c r="B1080" s="76">
        <f>IF('Kunden Eingang'!B1080&gt;0,'Kunden Eingang'!B1080,"")</f>
        <v>11113</v>
      </c>
      <c r="C1080" s="76" t="str">
        <f>IF('Kunden Eingang'!B1080&gt;0,VLOOKUP('Kunden Eingang'!A1080,Kunden!$H$1:$I$5,2,FALSE),"")</f>
        <v>DE</v>
      </c>
      <c r="D1080" s="76" t="str">
        <f>IF('Kunden Eingang'!B1080&gt;0,VLOOKUP(C1080,ID!$L$1:$M$5,2,FALSE),"")</f>
        <v>Glas-Etikette</v>
      </c>
    </row>
    <row r="1081" spans="1:4" x14ac:dyDescent="0.25">
      <c r="A1081" s="76" t="str">
        <f>IF('Kunden Eingang'!B1081&gt;0,'Kunden Eingang'!C1081,"")</f>
        <v>Linder SARL</v>
      </c>
      <c r="B1081" s="76">
        <f>IF('Kunden Eingang'!B1081&gt;0,'Kunden Eingang'!B1081,"")</f>
        <v>11115</v>
      </c>
      <c r="C1081" s="76" t="str">
        <f>IF('Kunden Eingang'!B1081&gt;0,VLOOKUP('Kunden Eingang'!A1081,Kunden!$H$1:$I$5,2,FALSE),"")</f>
        <v>FR</v>
      </c>
      <c r="D1081" s="76" t="str">
        <f>IF('Kunden Eingang'!B1081&gt;0,VLOOKUP(C1081,ID!$L$1:$M$5,2,FALSE),"")</f>
        <v>Glas-Etikette FR</v>
      </c>
    </row>
    <row r="1082" spans="1:4" x14ac:dyDescent="0.25">
      <c r="A1082" s="76" t="str">
        <f>IF('Kunden Eingang'!B1082&gt;0,'Kunden Eingang'!C1082,"")</f>
        <v>SwissSteel</v>
      </c>
      <c r="B1082" s="76">
        <f>IF('Kunden Eingang'!B1082&gt;0,'Kunden Eingang'!B1082,"")</f>
        <v>11116</v>
      </c>
      <c r="C1082" s="76" t="str">
        <f>IF('Kunden Eingang'!B1082&gt;0,VLOOKUP('Kunden Eingang'!A1082,Kunden!$H$1:$I$5,2,FALSE),"")</f>
        <v>FR</v>
      </c>
      <c r="D1082" s="76" t="str">
        <f>IF('Kunden Eingang'!B1082&gt;0,VLOOKUP(C1082,ID!$L$1:$M$5,2,FALSE),"")</f>
        <v>Glas-Etikette FR</v>
      </c>
    </row>
    <row r="1083" spans="1:4" x14ac:dyDescent="0.25">
      <c r="A1083" s="76" t="str">
        <f>IF('Kunden Eingang'!B1083&gt;0,'Kunden Eingang'!C1083,"")</f>
        <v>Holzbau Sporbeck AG</v>
      </c>
      <c r="B1083" s="76">
        <f>IF('Kunden Eingang'!B1083&gt;0,'Kunden Eingang'!B1083,"")</f>
        <v>11117</v>
      </c>
      <c r="C1083" s="76" t="str">
        <f>IF('Kunden Eingang'!B1083&gt;0,VLOOKUP('Kunden Eingang'!A1083,Kunden!$H$1:$I$5,2,FALSE),"")</f>
        <v>DE</v>
      </c>
      <c r="D1083" s="76" t="str">
        <f>IF('Kunden Eingang'!B1083&gt;0,VLOOKUP(C1083,ID!$L$1:$M$5,2,FALSE),"")</f>
        <v>Glas-Etikette</v>
      </c>
    </row>
    <row r="1084" spans="1:4" x14ac:dyDescent="0.25">
      <c r="A1084" s="76" t="str">
        <f>IF('Kunden Eingang'!B1084&gt;0,'Kunden Eingang'!C1084,"")</f>
        <v>MV Métal Verre SA</v>
      </c>
      <c r="B1084" s="76">
        <f>IF('Kunden Eingang'!B1084&gt;0,'Kunden Eingang'!B1084,"")</f>
        <v>11118</v>
      </c>
      <c r="C1084" s="76" t="str">
        <f>IF('Kunden Eingang'!B1084&gt;0,VLOOKUP('Kunden Eingang'!A1084,Kunden!$H$1:$I$5,2,FALSE),"")</f>
        <v>FR</v>
      </c>
      <c r="D1084" s="76" t="str">
        <f>IF('Kunden Eingang'!B1084&gt;0,VLOOKUP(C1084,ID!$L$1:$M$5,2,FALSE),"")</f>
        <v>Glas-Etikette FR</v>
      </c>
    </row>
    <row r="1085" spans="1:4" x14ac:dyDescent="0.25">
      <c r="A1085" s="76" t="str">
        <f>IF('Kunden Eingang'!B1085&gt;0,'Kunden Eingang'!C1085,"")</f>
        <v>ENTLA AG</v>
      </c>
      <c r="B1085" s="76">
        <f>IF('Kunden Eingang'!B1085&gt;0,'Kunden Eingang'!B1085,"")</f>
        <v>11119</v>
      </c>
      <c r="C1085" s="76" t="str">
        <f>IF('Kunden Eingang'!B1085&gt;0,VLOOKUP('Kunden Eingang'!A1085,Kunden!$H$1:$I$5,2,FALSE),"")</f>
        <v>DE</v>
      </c>
      <c r="D1085" s="76" t="str">
        <f>IF('Kunden Eingang'!B1085&gt;0,VLOOKUP(C1085,ID!$L$1:$M$5,2,FALSE),"")</f>
        <v>Glas-Etikette</v>
      </c>
    </row>
    <row r="1086" spans="1:4" x14ac:dyDescent="0.25">
      <c r="A1086" s="76" t="str">
        <f>IF('Kunden Eingang'!B1086&gt;0,'Kunden Eingang'!C1086,"")</f>
        <v>Linder Holz- Innenausbau</v>
      </c>
      <c r="B1086" s="76">
        <f>IF('Kunden Eingang'!B1086&gt;0,'Kunden Eingang'!B1086,"")</f>
        <v>11120</v>
      </c>
      <c r="C1086" s="76" t="str">
        <f>IF('Kunden Eingang'!B1086&gt;0,VLOOKUP('Kunden Eingang'!A1086,Kunden!$H$1:$I$5,2,FALSE),"")</f>
        <v>DE</v>
      </c>
      <c r="D1086" s="76" t="str">
        <f>IF('Kunden Eingang'!B1086&gt;0,VLOOKUP(C1086,ID!$L$1:$M$5,2,FALSE),"")</f>
        <v>Glas-Etikette</v>
      </c>
    </row>
    <row r="1087" spans="1:4" x14ac:dyDescent="0.25">
      <c r="A1087" s="76" t="str">
        <f>IF('Kunden Eingang'!B1087&gt;0,'Kunden Eingang'!C1087,"")</f>
        <v>Villanchet SA</v>
      </c>
      <c r="B1087" s="76">
        <f>IF('Kunden Eingang'!B1087&gt;0,'Kunden Eingang'!B1087,"")</f>
        <v>11121</v>
      </c>
      <c r="C1087" s="76" t="str">
        <f>IF('Kunden Eingang'!B1087&gt;0,VLOOKUP('Kunden Eingang'!A1087,Kunden!$H$1:$I$5,2,FALSE),"")</f>
        <v>FR</v>
      </c>
      <c r="D1087" s="76" t="str">
        <f>IF('Kunden Eingang'!B1087&gt;0,VLOOKUP(C1087,ID!$L$1:$M$5,2,FALSE),"")</f>
        <v>Glas-Etikette FR</v>
      </c>
    </row>
    <row r="1088" spans="1:4" x14ac:dyDescent="0.25">
      <c r="A1088" s="76" t="str">
        <f>IF('Kunden Eingang'!B1088&gt;0,'Kunden Eingang'!C1088,"")</f>
        <v>DM Glasbau &amp; Design GmbH</v>
      </c>
      <c r="B1088" s="76">
        <f>IF('Kunden Eingang'!B1088&gt;0,'Kunden Eingang'!B1088,"")</f>
        <v>11122</v>
      </c>
      <c r="C1088" s="76" t="str">
        <f>IF('Kunden Eingang'!B1088&gt;0,VLOOKUP('Kunden Eingang'!A1088,Kunden!$H$1:$I$5,2,FALSE),"")</f>
        <v>DE</v>
      </c>
      <c r="D1088" s="76" t="str">
        <f>IF('Kunden Eingang'!B1088&gt;0,VLOOKUP(C1088,ID!$L$1:$M$5,2,FALSE),"")</f>
        <v>Glas-Etikette</v>
      </c>
    </row>
    <row r="1089" spans="1:4" x14ac:dyDescent="0.25">
      <c r="A1089" s="76" t="str">
        <f>IF('Kunden Eingang'!B1089&gt;0,'Kunden Eingang'!C1089,"")</f>
        <v>GYGER-BRACK AG</v>
      </c>
      <c r="B1089" s="76">
        <f>IF('Kunden Eingang'!B1089&gt;0,'Kunden Eingang'!B1089,"")</f>
        <v>11123</v>
      </c>
      <c r="C1089" s="76" t="str">
        <f>IF('Kunden Eingang'!B1089&gt;0,VLOOKUP('Kunden Eingang'!A1089,Kunden!$H$1:$I$5,2,FALSE),"")</f>
        <v>DE</v>
      </c>
      <c r="D1089" s="76" t="str">
        <f>IF('Kunden Eingang'!B1089&gt;0,VLOOKUP(C1089,ID!$L$1:$M$5,2,FALSE),"")</f>
        <v>Glas-Etikette</v>
      </c>
    </row>
    <row r="1090" spans="1:4" x14ac:dyDescent="0.25">
      <c r="A1090" s="76" t="str">
        <f>IF('Kunden Eingang'!B1090&gt;0,'Kunden Eingang'!C1090,"")</f>
        <v>P+H Parquet + Holzbau AG Bern</v>
      </c>
      <c r="B1090" s="76">
        <f>IF('Kunden Eingang'!B1090&gt;0,'Kunden Eingang'!B1090,"")</f>
        <v>11124</v>
      </c>
      <c r="C1090" s="76" t="str">
        <f>IF('Kunden Eingang'!B1090&gt;0,VLOOKUP('Kunden Eingang'!A1090,Kunden!$H$1:$I$5,2,FALSE),"")</f>
        <v>DE</v>
      </c>
      <c r="D1090" s="76" t="str">
        <f>IF('Kunden Eingang'!B1090&gt;0,VLOOKUP(C1090,ID!$L$1:$M$5,2,FALSE),"")</f>
        <v>Glas-Etikette</v>
      </c>
    </row>
    <row r="1091" spans="1:4" x14ac:dyDescent="0.25">
      <c r="A1091" s="76" t="str">
        <f>IF('Kunden Eingang'!B1091&gt;0,'Kunden Eingang'!C1091,"")</f>
        <v>Crea Fassaden- und Glasbausysteme AG</v>
      </c>
      <c r="B1091" s="76">
        <f>IF('Kunden Eingang'!B1091&gt;0,'Kunden Eingang'!B1091,"")</f>
        <v>11125</v>
      </c>
      <c r="C1091" s="76" t="str">
        <f>IF('Kunden Eingang'!B1091&gt;0,VLOOKUP('Kunden Eingang'!A1091,Kunden!$H$1:$I$5,2,FALSE),"")</f>
        <v>DE</v>
      </c>
      <c r="D1091" s="76" t="str">
        <f>IF('Kunden Eingang'!B1091&gt;0,VLOOKUP(C1091,ID!$L$1:$M$5,2,FALSE),"")</f>
        <v>Glas-Etikette</v>
      </c>
    </row>
    <row r="1092" spans="1:4" x14ac:dyDescent="0.25">
      <c r="A1092" s="76" t="str">
        <f>IF('Kunden Eingang'!B1092&gt;0,'Kunden Eingang'!C1092,"")</f>
        <v>Sandoz Thierry Menuiserie</v>
      </c>
      <c r="B1092" s="76">
        <f>IF('Kunden Eingang'!B1092&gt;0,'Kunden Eingang'!B1092,"")</f>
        <v>11126</v>
      </c>
      <c r="C1092" s="76" t="str">
        <f>IF('Kunden Eingang'!B1092&gt;0,VLOOKUP('Kunden Eingang'!A1092,Kunden!$H$1:$I$5,2,FALSE),"")</f>
        <v>FR</v>
      </c>
      <c r="D1092" s="76" t="str">
        <f>IF('Kunden Eingang'!B1092&gt;0,VLOOKUP(C1092,ID!$L$1:$M$5,2,FALSE),"")</f>
        <v>Glas-Etikette FR</v>
      </c>
    </row>
    <row r="1093" spans="1:4" x14ac:dyDescent="0.25">
      <c r="A1093" s="76" t="str">
        <f>IF('Kunden Eingang'!B1093&gt;0,'Kunden Eingang'!C1093,"")</f>
        <v>Tinguely</v>
      </c>
      <c r="B1093" s="76">
        <f>IF('Kunden Eingang'!B1093&gt;0,'Kunden Eingang'!B1093,"")</f>
        <v>11127</v>
      </c>
      <c r="C1093" s="76" t="str">
        <f>IF('Kunden Eingang'!B1093&gt;0,VLOOKUP('Kunden Eingang'!A1093,Kunden!$H$1:$I$5,2,FALSE),"")</f>
        <v>FR</v>
      </c>
      <c r="D1093" s="76" t="str">
        <f>IF('Kunden Eingang'!B1093&gt;0,VLOOKUP(C1093,ID!$L$1:$M$5,2,FALSE),"")</f>
        <v>Glas-Etikette FR</v>
      </c>
    </row>
    <row r="1094" spans="1:4" x14ac:dyDescent="0.25">
      <c r="A1094" s="76" t="str">
        <f>IF('Kunden Eingang'!B1094&gt;0,'Kunden Eingang'!C1094,"")</f>
        <v>Edilsystems Services Sàrl</v>
      </c>
      <c r="B1094" s="76">
        <f>IF('Kunden Eingang'!B1094&gt;0,'Kunden Eingang'!B1094,"")</f>
        <v>11128</v>
      </c>
      <c r="C1094" s="76" t="str">
        <f>IF('Kunden Eingang'!B1094&gt;0,VLOOKUP('Kunden Eingang'!A1094,Kunden!$H$1:$I$5,2,FALSE),"")</f>
        <v>FR</v>
      </c>
      <c r="D1094" s="76" t="str">
        <f>IF('Kunden Eingang'!B1094&gt;0,VLOOKUP(C1094,ID!$L$1:$M$5,2,FALSE),"")</f>
        <v>Glas-Etikette FR</v>
      </c>
    </row>
    <row r="1095" spans="1:4" x14ac:dyDescent="0.25">
      <c r="A1095" s="76" t="str">
        <f>IF('Kunden Eingang'!B1095&gt;0,'Kunden Eingang'!C1095,"")</f>
        <v>Construbat Sàrl</v>
      </c>
      <c r="B1095" s="76">
        <f>IF('Kunden Eingang'!B1095&gt;0,'Kunden Eingang'!B1095,"")</f>
        <v>11129</v>
      </c>
      <c r="C1095" s="76" t="str">
        <f>IF('Kunden Eingang'!B1095&gt;0,VLOOKUP('Kunden Eingang'!A1095,Kunden!$H$1:$I$5,2,FALSE),"")</f>
        <v>FR</v>
      </c>
      <c r="D1095" s="76" t="str">
        <f>IF('Kunden Eingang'!B1095&gt;0,VLOOKUP(C1095,ID!$L$1:$M$5,2,FALSE),"")</f>
        <v>Glas-Etikette FR</v>
      </c>
    </row>
    <row r="1096" spans="1:4" x14ac:dyDescent="0.25">
      <c r="A1096" s="76" t="str">
        <f>IF('Kunden Eingang'!B1096&gt;0,'Kunden Eingang'!C1096,"")</f>
        <v>Lanz Inox</v>
      </c>
      <c r="B1096" s="76">
        <f>IF('Kunden Eingang'!B1096&gt;0,'Kunden Eingang'!B1096,"")</f>
        <v>11130</v>
      </c>
      <c r="C1096" s="76" t="str">
        <f>IF('Kunden Eingang'!B1096&gt;0,VLOOKUP('Kunden Eingang'!A1096,Kunden!$H$1:$I$5,2,FALSE),"")</f>
        <v>DE</v>
      </c>
      <c r="D1096" s="76" t="str">
        <f>IF('Kunden Eingang'!B1096&gt;0,VLOOKUP(C1096,ID!$L$1:$M$5,2,FALSE),"")</f>
        <v>Glas-Etikette</v>
      </c>
    </row>
    <row r="1097" spans="1:4" x14ac:dyDescent="0.25">
      <c r="A1097" s="76" t="str">
        <f>IF('Kunden Eingang'!B1097&gt;0,'Kunden Eingang'!C1097,"")</f>
        <v>Febatec GmbH</v>
      </c>
      <c r="B1097" s="76">
        <f>IF('Kunden Eingang'!B1097&gt;0,'Kunden Eingang'!B1097,"")</f>
        <v>11131</v>
      </c>
      <c r="C1097" s="76" t="str">
        <f>IF('Kunden Eingang'!B1097&gt;0,VLOOKUP('Kunden Eingang'!A1097,Kunden!$H$1:$I$5,2,FALSE),"")</f>
        <v>DE</v>
      </c>
      <c r="D1097" s="76" t="str">
        <f>IF('Kunden Eingang'!B1097&gt;0,VLOOKUP(C1097,ID!$L$1:$M$5,2,FALSE),"")</f>
        <v>Glas-Etikette</v>
      </c>
    </row>
    <row r="1098" spans="1:4" x14ac:dyDescent="0.25">
      <c r="A1098" s="76" t="str">
        <f>IF('Kunden Eingang'!B1098&gt;0,'Kunden Eingang'!C1098,"")</f>
        <v xml:space="preserve">Lenzlinger Söhne AG </v>
      </c>
      <c r="B1098" s="76">
        <f>IF('Kunden Eingang'!B1098&gt;0,'Kunden Eingang'!B1098,"")</f>
        <v>11132</v>
      </c>
      <c r="C1098" s="76" t="str">
        <f>IF('Kunden Eingang'!B1098&gt;0,VLOOKUP('Kunden Eingang'!A1098,Kunden!$H$1:$I$5,2,FALSE),"")</f>
        <v>DE</v>
      </c>
      <c r="D1098" s="76" t="str">
        <f>IF('Kunden Eingang'!B1098&gt;0,VLOOKUP(C1098,ID!$L$1:$M$5,2,FALSE),"")</f>
        <v>Glas-Etikette</v>
      </c>
    </row>
    <row r="1099" spans="1:4" x14ac:dyDescent="0.25">
      <c r="A1099" s="76" t="str">
        <f>IF('Kunden Eingang'!B1099&gt;0,'Kunden Eingang'!C1099,"")</f>
        <v>Flaviano Jacmolli Schreinerei</v>
      </c>
      <c r="B1099" s="76">
        <f>IF('Kunden Eingang'!B1099&gt;0,'Kunden Eingang'!B1099,"")</f>
        <v>11133</v>
      </c>
      <c r="C1099" s="76" t="str">
        <f>IF('Kunden Eingang'!B1099&gt;0,VLOOKUP('Kunden Eingang'!A1099,Kunden!$H$1:$I$5,2,FALSE),"")</f>
        <v>DE</v>
      </c>
      <c r="D1099" s="76" t="str">
        <f>IF('Kunden Eingang'!B1099&gt;0,VLOOKUP(C1099,ID!$L$1:$M$5,2,FALSE),"")</f>
        <v>Glas-Etikette</v>
      </c>
    </row>
    <row r="1100" spans="1:4" x14ac:dyDescent="0.25">
      <c r="A1100" s="76" t="str">
        <f>IF('Kunden Eingang'!B1100&gt;0,'Kunden Eingang'!C1100,"")</f>
        <v>MC Metall Construction SA</v>
      </c>
      <c r="B1100" s="76">
        <f>IF('Kunden Eingang'!B1100&gt;0,'Kunden Eingang'!B1100,"")</f>
        <v>11134</v>
      </c>
      <c r="C1100" s="76" t="str">
        <f>IF('Kunden Eingang'!B1100&gt;0,VLOOKUP('Kunden Eingang'!A1100,Kunden!$H$1:$I$5,2,FALSE),"")</f>
        <v>FR</v>
      </c>
      <c r="D1100" s="76" t="str">
        <f>IF('Kunden Eingang'!B1100&gt;0,VLOOKUP(C1100,ID!$L$1:$M$5,2,FALSE),"")</f>
        <v>Glas-Etikette FR</v>
      </c>
    </row>
    <row r="1101" spans="1:4" x14ac:dyDescent="0.25">
      <c r="A1101" s="76" t="str">
        <f>IF('Kunden Eingang'!B1101&gt;0,'Kunden Eingang'!C1101,"")</f>
        <v>Solenthaler AG Schreinerei</v>
      </c>
      <c r="B1101" s="76">
        <f>IF('Kunden Eingang'!B1101&gt;0,'Kunden Eingang'!B1101,"")</f>
        <v>11135</v>
      </c>
      <c r="C1101" s="76" t="str">
        <f>IF('Kunden Eingang'!B1101&gt;0,VLOOKUP('Kunden Eingang'!A1101,Kunden!$H$1:$I$5,2,FALSE),"")</f>
        <v>DE</v>
      </c>
      <c r="D1101" s="76" t="str">
        <f>IF('Kunden Eingang'!B1101&gt;0,VLOOKUP(C1101,ID!$L$1:$M$5,2,FALSE),"")</f>
        <v>Glas-Etikette</v>
      </c>
    </row>
    <row r="1102" spans="1:4" x14ac:dyDescent="0.25">
      <c r="A1102" s="76" t="str">
        <f>IF('Kunden Eingang'!B1102&gt;0,'Kunden Eingang'!C1102,"")</f>
        <v>Gassmann &amp; Comment Sàrl</v>
      </c>
      <c r="B1102" s="76">
        <f>IF('Kunden Eingang'!B1102&gt;0,'Kunden Eingang'!B1102,"")</f>
        <v>11136</v>
      </c>
      <c r="C1102" s="76" t="str">
        <f>IF('Kunden Eingang'!B1102&gt;0,VLOOKUP('Kunden Eingang'!A1102,Kunden!$H$1:$I$5,2,FALSE),"")</f>
        <v>FR</v>
      </c>
      <c r="D1102" s="76" t="str">
        <f>IF('Kunden Eingang'!B1102&gt;0,VLOOKUP(C1102,ID!$L$1:$M$5,2,FALSE),"")</f>
        <v>Glas-Etikette FR</v>
      </c>
    </row>
    <row r="1103" spans="1:4" x14ac:dyDescent="0.25">
      <c r="A1103" s="76" t="str">
        <f>IF('Kunden Eingang'!B1103&gt;0,'Kunden Eingang'!C1103,"")</f>
        <v>BCS-Gipselemente AG</v>
      </c>
      <c r="B1103" s="76">
        <f>IF('Kunden Eingang'!B1103&gt;0,'Kunden Eingang'!B1103,"")</f>
        <v>11137</v>
      </c>
      <c r="C1103" s="76" t="str">
        <f>IF('Kunden Eingang'!B1103&gt;0,VLOOKUP('Kunden Eingang'!A1103,Kunden!$H$1:$I$5,2,FALSE),"")</f>
        <v>DE</v>
      </c>
      <c r="D1103" s="76" t="str">
        <f>IF('Kunden Eingang'!B1103&gt;0,VLOOKUP(C1103,ID!$L$1:$M$5,2,FALSE),"")</f>
        <v>Glas-Etikette</v>
      </c>
    </row>
    <row r="1104" spans="1:4" x14ac:dyDescent="0.25">
      <c r="A1104" s="76" t="str">
        <f>IF('Kunden Eingang'!B1104&gt;0,'Kunden Eingang'!C1104,"")</f>
        <v>J. Forfait Serrurerie Sàrl</v>
      </c>
      <c r="B1104" s="76">
        <f>IF('Kunden Eingang'!B1104&gt;0,'Kunden Eingang'!B1104,"")</f>
        <v>11138</v>
      </c>
      <c r="C1104" s="76" t="str">
        <f>IF('Kunden Eingang'!B1104&gt;0,VLOOKUP('Kunden Eingang'!A1104,Kunden!$H$1:$I$5,2,FALSE),"")</f>
        <v>FR</v>
      </c>
      <c r="D1104" s="76" t="str">
        <f>IF('Kunden Eingang'!B1104&gt;0,VLOOKUP(C1104,ID!$L$1:$M$5,2,FALSE),"")</f>
        <v>Glas-Etikette FR</v>
      </c>
    </row>
    <row r="1105" spans="1:4" x14ac:dyDescent="0.25">
      <c r="A1105" s="76" t="str">
        <f>IF('Kunden Eingang'!B1105&gt;0,'Kunden Eingang'!C1105,"")</f>
        <v>Peter Zürcher Steinpark</v>
      </c>
      <c r="B1105" s="76">
        <f>IF('Kunden Eingang'!B1105&gt;0,'Kunden Eingang'!B1105,"")</f>
        <v>11139</v>
      </c>
      <c r="C1105" s="76" t="str">
        <f>IF('Kunden Eingang'!B1105&gt;0,VLOOKUP('Kunden Eingang'!A1105,Kunden!$H$1:$I$5,2,FALSE),"")</f>
        <v>DE</v>
      </c>
      <c r="D1105" s="76" t="str">
        <f>IF('Kunden Eingang'!B1105&gt;0,VLOOKUP(C1105,ID!$L$1:$M$5,2,FALSE),"")</f>
        <v>Glas-Etikette</v>
      </c>
    </row>
    <row r="1106" spans="1:4" x14ac:dyDescent="0.25">
      <c r="A1106" s="76" t="str">
        <f>IF('Kunden Eingang'!B1106&gt;0,'Kunden Eingang'!C1106,"")</f>
        <v>Beyeler</v>
      </c>
      <c r="B1106" s="76">
        <f>IF('Kunden Eingang'!B1106&gt;0,'Kunden Eingang'!B1106,"")</f>
        <v>11140</v>
      </c>
      <c r="C1106" s="76" t="str">
        <f>IF('Kunden Eingang'!B1106&gt;0,VLOOKUP('Kunden Eingang'!A1106,Kunden!$H$1:$I$5,2,FALSE),"")</f>
        <v>DE</v>
      </c>
      <c r="D1106" s="76" t="str">
        <f>IF('Kunden Eingang'!B1106&gt;0,VLOOKUP(C1106,ID!$L$1:$M$5,2,FALSE),"")</f>
        <v>Glas-Etikette</v>
      </c>
    </row>
    <row r="1107" spans="1:4" x14ac:dyDescent="0.25">
      <c r="A1107" s="76" t="str">
        <f>IF('Kunden Eingang'!B1107&gt;0,'Kunden Eingang'!C1107,"")</f>
        <v>Metallbau Thoma</v>
      </c>
      <c r="B1107" s="76">
        <f>IF('Kunden Eingang'!B1107&gt;0,'Kunden Eingang'!B1107,"")</f>
        <v>11141</v>
      </c>
      <c r="C1107" s="76" t="str">
        <f>IF('Kunden Eingang'!B1107&gt;0,VLOOKUP('Kunden Eingang'!A1107,Kunden!$H$1:$I$5,2,FALSE),"")</f>
        <v>DE</v>
      </c>
      <c r="D1107" s="76" t="str">
        <f>IF('Kunden Eingang'!B1107&gt;0,VLOOKUP(C1107,ID!$L$1:$M$5,2,FALSE),"")</f>
        <v>Glas-Etikette</v>
      </c>
    </row>
    <row r="1108" spans="1:4" x14ac:dyDescent="0.25">
      <c r="A1108" s="76" t="str">
        <f>IF('Kunden Eingang'!B1108&gt;0,'Kunden Eingang'!C1108,"")</f>
        <v>Gurtner Metallbau AG</v>
      </c>
      <c r="B1108" s="76">
        <f>IF('Kunden Eingang'!B1108&gt;0,'Kunden Eingang'!B1108,"")</f>
        <v>11142</v>
      </c>
      <c r="C1108" s="76" t="str">
        <f>IF('Kunden Eingang'!B1108&gt;0,VLOOKUP('Kunden Eingang'!A1108,Kunden!$H$1:$I$5,2,FALSE),"")</f>
        <v>DE</v>
      </c>
      <c r="D1108" s="76" t="str">
        <f>IF('Kunden Eingang'!B1108&gt;0,VLOOKUP(C1108,ID!$L$1:$M$5,2,FALSE),"")</f>
        <v>Glas-Etikette</v>
      </c>
    </row>
    <row r="1109" spans="1:4" x14ac:dyDescent="0.25">
      <c r="A1109" s="76" t="str">
        <f>IF('Kunden Eingang'!B1109&gt;0,'Kunden Eingang'!C1109,"")</f>
        <v>Pierre Bühler SA</v>
      </c>
      <c r="B1109" s="76">
        <f>IF('Kunden Eingang'!B1109&gt;0,'Kunden Eingang'!B1109,"")</f>
        <v>11143</v>
      </c>
      <c r="C1109" s="76" t="str">
        <f>IF('Kunden Eingang'!B1109&gt;0,VLOOKUP('Kunden Eingang'!A1109,Kunden!$H$1:$I$5,2,FALSE),"")</f>
        <v>FR</v>
      </c>
      <c r="D1109" s="76" t="str">
        <f>IF('Kunden Eingang'!B1109&gt;0,VLOOKUP(C1109,ID!$L$1:$M$5,2,FALSE),"")</f>
        <v>Glas-Etikette FR</v>
      </c>
    </row>
    <row r="1110" spans="1:4" x14ac:dyDescent="0.25">
      <c r="A1110" s="76" t="str">
        <f>IF('Kunden Eingang'!B1110&gt;0,'Kunden Eingang'!C1110,"")</f>
        <v>Les Fers d'Auré</v>
      </c>
      <c r="B1110" s="76">
        <f>IF('Kunden Eingang'!B1110&gt;0,'Kunden Eingang'!B1110,"")</f>
        <v>11144</v>
      </c>
      <c r="C1110" s="76" t="str">
        <f>IF('Kunden Eingang'!B1110&gt;0,VLOOKUP('Kunden Eingang'!A1110,Kunden!$H$1:$I$5,2,FALSE),"")</f>
        <v>FR</v>
      </c>
      <c r="D1110" s="76" t="str">
        <f>IF('Kunden Eingang'!B1110&gt;0,VLOOKUP(C1110,ID!$L$1:$M$5,2,FALSE),"")</f>
        <v>Glas-Etikette FR</v>
      </c>
    </row>
    <row r="1111" spans="1:4" x14ac:dyDescent="0.25">
      <c r="A1111" s="76" t="str">
        <f>IF('Kunden Eingang'!B1111&gt;0,'Kunden Eingang'!C1111,"")</f>
        <v>Güdel Ernst Schreinerei</v>
      </c>
      <c r="B1111" s="76">
        <f>IF('Kunden Eingang'!B1111&gt;0,'Kunden Eingang'!B1111,"")</f>
        <v>11145</v>
      </c>
      <c r="C1111" s="76" t="str">
        <f>IF('Kunden Eingang'!B1111&gt;0,VLOOKUP('Kunden Eingang'!A1111,Kunden!$H$1:$I$5,2,FALSE),"")</f>
        <v>DE</v>
      </c>
      <c r="D1111" s="76" t="str">
        <f>IF('Kunden Eingang'!B1111&gt;0,VLOOKUP(C1111,ID!$L$1:$M$5,2,FALSE),"")</f>
        <v>Glas-Etikette</v>
      </c>
    </row>
    <row r="1112" spans="1:4" x14ac:dyDescent="0.25">
      <c r="A1112" s="76" t="str">
        <f>IF('Kunden Eingang'!B1112&gt;0,'Kunden Eingang'!C1112,"")</f>
        <v>Schreinerei Lötscher GmbH</v>
      </c>
      <c r="B1112" s="76">
        <f>IF('Kunden Eingang'!B1112&gt;0,'Kunden Eingang'!B1112,"")</f>
        <v>11146</v>
      </c>
      <c r="C1112" s="76" t="str">
        <f>IF('Kunden Eingang'!B1112&gt;0,VLOOKUP('Kunden Eingang'!A1112,Kunden!$H$1:$I$5,2,FALSE),"")</f>
        <v>DE</v>
      </c>
      <c r="D1112" s="76" t="str">
        <f>IF('Kunden Eingang'!B1112&gt;0,VLOOKUP(C1112,ID!$L$1:$M$5,2,FALSE),"")</f>
        <v>Glas-Etikette</v>
      </c>
    </row>
    <row r="1113" spans="1:4" x14ac:dyDescent="0.25">
      <c r="A1113" s="76" t="str">
        <f>IF('Kunden Eingang'!B1113&gt;0,'Kunden Eingang'!C1113,"")</f>
        <v>Schrynerei Zaugg</v>
      </c>
      <c r="B1113" s="76">
        <f>IF('Kunden Eingang'!B1113&gt;0,'Kunden Eingang'!B1113,"")</f>
        <v>11147</v>
      </c>
      <c r="C1113" s="76" t="str">
        <f>IF('Kunden Eingang'!B1113&gt;0,VLOOKUP('Kunden Eingang'!A1113,Kunden!$H$1:$I$5,2,FALSE),"")</f>
        <v>DE</v>
      </c>
      <c r="D1113" s="76" t="str">
        <f>IF('Kunden Eingang'!B1113&gt;0,VLOOKUP(C1113,ID!$L$1:$M$5,2,FALSE),"")</f>
        <v>Glas-Etikette</v>
      </c>
    </row>
    <row r="1114" spans="1:4" x14ac:dyDescent="0.25">
      <c r="A1114" s="76" t="str">
        <f>IF('Kunden Eingang'!B1114&gt;0,'Kunden Eingang'!C1114,"")</f>
        <v>Schreinerei Gerber AG</v>
      </c>
      <c r="B1114" s="76">
        <f>IF('Kunden Eingang'!B1114&gt;0,'Kunden Eingang'!B1114,"")</f>
        <v>11148</v>
      </c>
      <c r="C1114" s="76" t="str">
        <f>IF('Kunden Eingang'!B1114&gt;0,VLOOKUP('Kunden Eingang'!A1114,Kunden!$H$1:$I$5,2,FALSE),"")</f>
        <v>DE</v>
      </c>
      <c r="D1114" s="76" t="str">
        <f>IF('Kunden Eingang'!B1114&gt;0,VLOOKUP(C1114,ID!$L$1:$M$5,2,FALSE),"")</f>
        <v>Glas-Etikette</v>
      </c>
    </row>
    <row r="1115" spans="1:4" x14ac:dyDescent="0.25">
      <c r="A1115" s="76" t="str">
        <f>IF('Kunden Eingang'!B1115&gt;0,'Kunden Eingang'!C1115,"")</f>
        <v>Robert Schweizer AG</v>
      </c>
      <c r="B1115" s="76">
        <f>IF('Kunden Eingang'!B1115&gt;0,'Kunden Eingang'!B1115,"")</f>
        <v>11149</v>
      </c>
      <c r="C1115" s="76" t="str">
        <f>IF('Kunden Eingang'!B1115&gt;0,VLOOKUP('Kunden Eingang'!A1115,Kunden!$H$1:$I$5,2,FALSE),"")</f>
        <v>DE</v>
      </c>
      <c r="D1115" s="76" t="str">
        <f>IF('Kunden Eingang'!B1115&gt;0,VLOOKUP(C1115,ID!$L$1:$M$5,2,FALSE),"")</f>
        <v>Glas-Etikette</v>
      </c>
    </row>
    <row r="1116" spans="1:4" x14ac:dyDescent="0.25">
      <c r="A1116" s="76" t="str">
        <f>IF('Kunden Eingang'!B1116&gt;0,'Kunden Eingang'!C1116,"")</f>
        <v>Schreinerei Fritz Steiner</v>
      </c>
      <c r="B1116" s="76">
        <f>IF('Kunden Eingang'!B1116&gt;0,'Kunden Eingang'!B1116,"")</f>
        <v>11150</v>
      </c>
      <c r="C1116" s="76" t="str">
        <f>IF('Kunden Eingang'!B1116&gt;0,VLOOKUP('Kunden Eingang'!A1116,Kunden!$H$1:$I$5,2,FALSE),"")</f>
        <v>DE</v>
      </c>
      <c r="D1116" s="76" t="str">
        <f>IF('Kunden Eingang'!B1116&gt;0,VLOOKUP(C1116,ID!$L$1:$M$5,2,FALSE),"")</f>
        <v>Glas-Etikette</v>
      </c>
    </row>
    <row r="1117" spans="1:4" x14ac:dyDescent="0.25">
      <c r="A1117" s="76" t="str">
        <f>IF('Kunden Eingang'!B1117&gt;0,'Kunden Eingang'!C1117,"")</f>
        <v>Schreinerei &amp; Bootsbau Heiniger</v>
      </c>
      <c r="B1117" s="76">
        <f>IF('Kunden Eingang'!B1117&gt;0,'Kunden Eingang'!B1117,"")</f>
        <v>11151</v>
      </c>
      <c r="C1117" s="76" t="str">
        <f>IF('Kunden Eingang'!B1117&gt;0,VLOOKUP('Kunden Eingang'!A1117,Kunden!$H$1:$I$5,2,FALSE),"")</f>
        <v>DE</v>
      </c>
      <c r="D1117" s="76" t="str">
        <f>IF('Kunden Eingang'!B1117&gt;0,VLOOKUP(C1117,ID!$L$1:$M$5,2,FALSE),"")</f>
        <v>Glas-Etikette</v>
      </c>
    </row>
    <row r="1118" spans="1:4" x14ac:dyDescent="0.25">
      <c r="A1118" s="76" t="str">
        <f>IF('Kunden Eingang'!B1118&gt;0,'Kunden Eingang'!C1118,"")</f>
        <v>Schreinerei Bigler GmbH</v>
      </c>
      <c r="B1118" s="76">
        <f>IF('Kunden Eingang'!B1118&gt;0,'Kunden Eingang'!B1118,"")</f>
        <v>11152</v>
      </c>
      <c r="C1118" s="76" t="str">
        <f>IF('Kunden Eingang'!B1118&gt;0,VLOOKUP('Kunden Eingang'!A1118,Kunden!$H$1:$I$5,2,FALSE),"")</f>
        <v>DE</v>
      </c>
      <c r="D1118" s="76" t="str">
        <f>IF('Kunden Eingang'!B1118&gt;0,VLOOKUP(C1118,ID!$L$1:$M$5,2,FALSE),"")</f>
        <v>Glas-Etikette</v>
      </c>
    </row>
    <row r="1119" spans="1:4" x14ac:dyDescent="0.25">
      <c r="A1119" s="76" t="str">
        <f>IF('Kunden Eingang'!B1119&gt;0,'Kunden Eingang'!C1119,"")</f>
        <v>Schriinerei Schmid AG</v>
      </c>
      <c r="B1119" s="76">
        <f>IF('Kunden Eingang'!B1119&gt;0,'Kunden Eingang'!B1119,"")</f>
        <v>11153</v>
      </c>
      <c r="C1119" s="76" t="str">
        <f>IF('Kunden Eingang'!B1119&gt;0,VLOOKUP('Kunden Eingang'!A1119,Kunden!$H$1:$I$5,2,FALSE),"")</f>
        <v>DE</v>
      </c>
      <c r="D1119" s="76" t="str">
        <f>IF('Kunden Eingang'!B1119&gt;0,VLOOKUP(C1119,ID!$L$1:$M$5,2,FALSE),"")</f>
        <v>Glas-Etikette</v>
      </c>
    </row>
    <row r="1120" spans="1:4" x14ac:dyDescent="0.25">
      <c r="A1120" s="76" t="str">
        <f>IF('Kunden Eingang'!B1120&gt;0,'Kunden Eingang'!C1120,"")</f>
        <v>Easyfer Sàrl</v>
      </c>
      <c r="B1120" s="76">
        <f>IF('Kunden Eingang'!B1120&gt;0,'Kunden Eingang'!B1120,"")</f>
        <v>11154</v>
      </c>
      <c r="C1120" s="76" t="str">
        <f>IF('Kunden Eingang'!B1120&gt;0,VLOOKUP('Kunden Eingang'!A1120,Kunden!$H$1:$I$5,2,FALSE),"")</f>
        <v>FR</v>
      </c>
      <c r="D1120" s="76" t="str">
        <f>IF('Kunden Eingang'!B1120&gt;0,VLOOKUP(C1120,ID!$L$1:$M$5,2,FALSE),"")</f>
        <v>Glas-Etikette FR</v>
      </c>
    </row>
    <row r="1121" spans="1:4" x14ac:dyDescent="0.25">
      <c r="A1121" s="76" t="str">
        <f>IF('Kunden Eingang'!B1121&gt;0,'Kunden Eingang'!C1121,"")</f>
        <v>Lädrach Holzbau AG</v>
      </c>
      <c r="B1121" s="76">
        <f>IF('Kunden Eingang'!B1121&gt;0,'Kunden Eingang'!B1121,"")</f>
        <v>11155</v>
      </c>
      <c r="C1121" s="76" t="str">
        <f>IF('Kunden Eingang'!B1121&gt;0,VLOOKUP('Kunden Eingang'!A1121,Kunden!$H$1:$I$5,2,FALSE),"")</f>
        <v>DE</v>
      </c>
      <c r="D1121" s="76" t="str">
        <f>IF('Kunden Eingang'!B1121&gt;0,VLOOKUP(C1121,ID!$L$1:$M$5,2,FALSE),"")</f>
        <v>Glas-Etikette</v>
      </c>
    </row>
    <row r="1122" spans="1:4" x14ac:dyDescent="0.25">
      <c r="A1122" s="76" t="str">
        <f>IF('Kunden Eingang'!B1122&gt;0,'Kunden Eingang'!C1122,"")</f>
        <v>BAER SA</v>
      </c>
      <c r="B1122" s="76">
        <f>IF('Kunden Eingang'!B1122&gt;0,'Kunden Eingang'!B1122,"")</f>
        <v>11156</v>
      </c>
      <c r="C1122" s="76" t="str">
        <f>IF('Kunden Eingang'!B1122&gt;0,VLOOKUP('Kunden Eingang'!A1122,Kunden!$H$1:$I$5,2,FALSE),"")</f>
        <v>FR</v>
      </c>
      <c r="D1122" s="76" t="str">
        <f>IF('Kunden Eingang'!B1122&gt;0,VLOOKUP(C1122,ID!$L$1:$M$5,2,FALSE),"")</f>
        <v>Glas-Etikette FR</v>
      </c>
    </row>
    <row r="1123" spans="1:4" x14ac:dyDescent="0.25">
      <c r="A1123" s="76" t="str">
        <f>IF('Kunden Eingang'!B1123&gt;0,'Kunden Eingang'!C1123,"")</f>
        <v>Schreinerei Eggenberger AG</v>
      </c>
      <c r="B1123" s="76">
        <f>IF('Kunden Eingang'!B1123&gt;0,'Kunden Eingang'!B1123,"")</f>
        <v>11157</v>
      </c>
      <c r="C1123" s="76" t="str">
        <f>IF('Kunden Eingang'!B1123&gt;0,VLOOKUP('Kunden Eingang'!A1123,Kunden!$H$1:$I$5,2,FALSE),"")</f>
        <v>DE</v>
      </c>
      <c r="D1123" s="76" t="str">
        <f>IF('Kunden Eingang'!B1123&gt;0,VLOOKUP(C1123,ID!$L$1:$M$5,2,FALSE),"")</f>
        <v>Glas-Etikette</v>
      </c>
    </row>
    <row r="1124" spans="1:4" x14ac:dyDescent="0.25">
      <c r="A1124" s="76" t="str">
        <f>IF('Kunden Eingang'!B1124&gt;0,'Kunden Eingang'!C1124,"")</f>
        <v>Gallarotti Sàrl</v>
      </c>
      <c r="B1124" s="76">
        <f>IF('Kunden Eingang'!B1124&gt;0,'Kunden Eingang'!B1124,"")</f>
        <v>11158</v>
      </c>
      <c r="C1124" s="76" t="str">
        <f>IF('Kunden Eingang'!B1124&gt;0,VLOOKUP('Kunden Eingang'!A1124,Kunden!$H$1:$I$5,2,FALSE),"")</f>
        <v>FR</v>
      </c>
      <c r="D1124" s="76" t="str">
        <f>IF('Kunden Eingang'!B1124&gt;0,VLOOKUP(C1124,ID!$L$1:$M$5,2,FALSE),"")</f>
        <v>Glas-Etikette FR</v>
      </c>
    </row>
    <row r="1125" spans="1:4" x14ac:dyDescent="0.25">
      <c r="A1125" s="76" t="str">
        <f>IF('Kunden Eingang'!B1125&gt;0,'Kunden Eingang'!C1125,"")</f>
        <v>Kunst- und Metallbau Atelier</v>
      </c>
      <c r="B1125" s="76">
        <f>IF('Kunden Eingang'!B1125&gt;0,'Kunden Eingang'!B1125,"")</f>
        <v>11159</v>
      </c>
      <c r="C1125" s="76" t="str">
        <f>IF('Kunden Eingang'!B1125&gt;0,VLOOKUP('Kunden Eingang'!A1125,Kunden!$H$1:$I$5,2,FALSE),"")</f>
        <v>DE</v>
      </c>
      <c r="D1125" s="76" t="str">
        <f>IF('Kunden Eingang'!B1125&gt;0,VLOOKUP(C1125,ID!$L$1:$M$5,2,FALSE),"")</f>
        <v>Glas-Etikette</v>
      </c>
    </row>
    <row r="1126" spans="1:4" x14ac:dyDescent="0.25">
      <c r="A1126" s="76" t="str">
        <f>IF('Kunden Eingang'!B1126&gt;0,'Kunden Eingang'!C1126,"")</f>
        <v>Wenger Holzbau AG</v>
      </c>
      <c r="B1126" s="76">
        <f>IF('Kunden Eingang'!B1126&gt;0,'Kunden Eingang'!B1126,"")</f>
        <v>11160</v>
      </c>
      <c r="C1126" s="76" t="str">
        <f>IF('Kunden Eingang'!B1126&gt;0,VLOOKUP('Kunden Eingang'!A1126,Kunden!$H$1:$I$5,2,FALSE),"")</f>
        <v>DE</v>
      </c>
      <c r="D1126" s="76" t="str">
        <f>IF('Kunden Eingang'!B1126&gt;0,VLOOKUP(C1126,ID!$L$1:$M$5,2,FALSE),"")</f>
        <v>Glas-Etikette</v>
      </c>
    </row>
    <row r="1127" spans="1:4" x14ac:dyDescent="0.25">
      <c r="A1127" s="76" t="str">
        <f>IF('Kunden Eingang'!B1127&gt;0,'Kunden Eingang'!C1127,"")</f>
        <v>Swissnorm AG</v>
      </c>
      <c r="B1127" s="76">
        <f>IF('Kunden Eingang'!B1127&gt;0,'Kunden Eingang'!B1127,"")</f>
        <v>11161</v>
      </c>
      <c r="C1127" s="76" t="str">
        <f>IF('Kunden Eingang'!B1127&gt;0,VLOOKUP('Kunden Eingang'!A1127,Kunden!$H$1:$I$5,2,FALSE),"")</f>
        <v>DE</v>
      </c>
      <c r="D1127" s="76" t="str">
        <f>IF('Kunden Eingang'!B1127&gt;0,VLOOKUP(C1127,ID!$L$1:$M$5,2,FALSE),"")</f>
        <v>Glas-Etikette</v>
      </c>
    </row>
    <row r="1128" spans="1:4" x14ac:dyDescent="0.25">
      <c r="A1128" s="76" t="str">
        <f>IF('Kunden Eingang'!B1128&gt;0,'Kunden Eingang'!C1128,"")</f>
        <v>Norm + Mass AG</v>
      </c>
      <c r="B1128" s="76">
        <f>IF('Kunden Eingang'!B1128&gt;0,'Kunden Eingang'!B1128,"")</f>
        <v>11162</v>
      </c>
      <c r="C1128" s="76" t="str">
        <f>IF('Kunden Eingang'!B1128&gt;0,VLOOKUP('Kunden Eingang'!A1128,Kunden!$H$1:$I$5,2,FALSE),"")</f>
        <v>DE</v>
      </c>
      <c r="D1128" s="76" t="str">
        <f>IF('Kunden Eingang'!B1128&gt;0,VLOOKUP(C1128,ID!$L$1:$M$5,2,FALSE),"")</f>
        <v>Glas-Etikette</v>
      </c>
    </row>
    <row r="1129" spans="1:4" x14ac:dyDescent="0.25">
      <c r="A1129" s="76" t="str">
        <f>IF('Kunden Eingang'!B1129&gt;0,'Kunden Eingang'!C1129,"")</f>
        <v>2R Schreinerei AG</v>
      </c>
      <c r="B1129" s="76">
        <f>IF('Kunden Eingang'!B1129&gt;0,'Kunden Eingang'!B1129,"")</f>
        <v>11164</v>
      </c>
      <c r="C1129" s="76" t="str">
        <f>IF('Kunden Eingang'!B1129&gt;0,VLOOKUP('Kunden Eingang'!A1129,Kunden!$H$1:$I$5,2,FALSE),"")</f>
        <v>DE</v>
      </c>
      <c r="D1129" s="76" t="str">
        <f>IF('Kunden Eingang'!B1129&gt;0,VLOOKUP(C1129,ID!$L$1:$M$5,2,FALSE),"")</f>
        <v>Glas-Etikette</v>
      </c>
    </row>
    <row r="1130" spans="1:4" x14ac:dyDescent="0.25">
      <c r="A1130" s="76" t="str">
        <f>IF('Kunden Eingang'!B1130&gt;0,'Kunden Eingang'!C1130,"")</f>
        <v>Wöcke Holzbau GmbH</v>
      </c>
      <c r="B1130" s="76">
        <f>IF('Kunden Eingang'!B1130&gt;0,'Kunden Eingang'!B1130,"")</f>
        <v>11165</v>
      </c>
      <c r="C1130" s="76" t="str">
        <f>IF('Kunden Eingang'!B1130&gt;0,VLOOKUP('Kunden Eingang'!A1130,Kunden!$H$1:$I$5,2,FALSE),"")</f>
        <v>DE</v>
      </c>
      <c r="D1130" s="76" t="str">
        <f>IF('Kunden Eingang'!B1130&gt;0,VLOOKUP(C1130,ID!$L$1:$M$5,2,FALSE),"")</f>
        <v>Glas-Etikette</v>
      </c>
    </row>
    <row r="1131" spans="1:4" x14ac:dyDescent="0.25">
      <c r="A1131" s="76" t="str">
        <f>IF('Kunden Eingang'!B1131&gt;0,'Kunden Eingang'!C1131,"")</f>
        <v>Benz &amp; Partner AG</v>
      </c>
      <c r="B1131" s="76">
        <f>IF('Kunden Eingang'!B1131&gt;0,'Kunden Eingang'!B1131,"")</f>
        <v>11166</v>
      </c>
      <c r="C1131" s="76" t="str">
        <f>IF('Kunden Eingang'!B1131&gt;0,VLOOKUP('Kunden Eingang'!A1131,Kunden!$H$1:$I$5,2,FALSE),"")</f>
        <v>DE</v>
      </c>
      <c r="D1131" s="76" t="str">
        <f>IF('Kunden Eingang'!B1131&gt;0,VLOOKUP(C1131,ID!$L$1:$M$5,2,FALSE),"")</f>
        <v>Glas-Etikette</v>
      </c>
    </row>
    <row r="1132" spans="1:4" x14ac:dyDescent="0.25">
      <c r="A1132" s="76" t="str">
        <f>IF('Kunden Eingang'!B1132&gt;0,'Kunden Eingang'!C1132,"")</f>
        <v>Muesmatt AG</v>
      </c>
      <c r="B1132" s="76">
        <f>IF('Kunden Eingang'!B1132&gt;0,'Kunden Eingang'!B1132,"")</f>
        <v>11167</v>
      </c>
      <c r="C1132" s="76" t="str">
        <f>IF('Kunden Eingang'!B1132&gt;0,VLOOKUP('Kunden Eingang'!A1132,Kunden!$H$1:$I$5,2,FALSE),"")</f>
        <v>DE</v>
      </c>
      <c r="D1132" s="76" t="str">
        <f>IF('Kunden Eingang'!B1132&gt;0,VLOOKUP(C1132,ID!$L$1:$M$5,2,FALSE),"")</f>
        <v>Glas-Etikette</v>
      </c>
    </row>
    <row r="1133" spans="1:4" x14ac:dyDescent="0.25">
      <c r="A1133" s="76" t="str">
        <f>IF('Kunden Eingang'!B1133&gt;0,'Kunden Eingang'!C1133,"")</f>
        <v>Schreinerei Brügger AG</v>
      </c>
      <c r="B1133" s="76">
        <f>IF('Kunden Eingang'!B1133&gt;0,'Kunden Eingang'!B1133,"")</f>
        <v>11168</v>
      </c>
      <c r="C1133" s="76" t="str">
        <f>IF('Kunden Eingang'!B1133&gt;0,VLOOKUP('Kunden Eingang'!A1133,Kunden!$H$1:$I$5,2,FALSE),"")</f>
        <v>DE</v>
      </c>
      <c r="D1133" s="76" t="str">
        <f>IF('Kunden Eingang'!B1133&gt;0,VLOOKUP(C1133,ID!$L$1:$M$5,2,FALSE),"")</f>
        <v>Glas-Etikette</v>
      </c>
    </row>
    <row r="1134" spans="1:4" x14ac:dyDescent="0.25">
      <c r="A1134" s="76" t="str">
        <f>IF('Kunden Eingang'!B1134&gt;0,'Kunden Eingang'!C1134,"")</f>
        <v>CMG Constructions Métalliques Sàrl</v>
      </c>
      <c r="B1134" s="76">
        <f>IF('Kunden Eingang'!B1134&gt;0,'Kunden Eingang'!B1134,"")</f>
        <v>11169</v>
      </c>
      <c r="C1134" s="76" t="str">
        <f>IF('Kunden Eingang'!B1134&gt;0,VLOOKUP('Kunden Eingang'!A1134,Kunden!$H$1:$I$5,2,FALSE),"")</f>
        <v>FR</v>
      </c>
      <c r="D1134" s="76" t="str">
        <f>IF('Kunden Eingang'!B1134&gt;0,VLOOKUP(C1134,ID!$L$1:$M$5,2,FALSE),"")</f>
        <v>Glas-Etikette FR</v>
      </c>
    </row>
    <row r="1135" spans="1:4" x14ac:dyDescent="0.25">
      <c r="A1135" s="76" t="str">
        <f>IF('Kunden Eingang'!B1135&gt;0,'Kunden Eingang'!C1135,"")</f>
        <v>Bega Pro Sàrl</v>
      </c>
      <c r="B1135" s="76">
        <f>IF('Kunden Eingang'!B1135&gt;0,'Kunden Eingang'!B1135,"")</f>
        <v>11170</v>
      </c>
      <c r="C1135" s="76" t="str">
        <f>IF('Kunden Eingang'!B1135&gt;0,VLOOKUP('Kunden Eingang'!A1135,Kunden!$H$1:$I$5,2,FALSE),"")</f>
        <v>FR</v>
      </c>
      <c r="D1135" s="76" t="str">
        <f>IF('Kunden Eingang'!B1135&gt;0,VLOOKUP(C1135,ID!$L$1:$M$5,2,FALSE),"")</f>
        <v>Glas-Etikette FR</v>
      </c>
    </row>
    <row r="1136" spans="1:4" x14ac:dyDescent="0.25">
      <c r="A1136" s="76" t="str">
        <f>IF('Kunden Eingang'!B1136&gt;0,'Kunden Eingang'!C1136,"")</f>
        <v>DEVAJA RENOVATIONS SARL</v>
      </c>
      <c r="B1136" s="76">
        <f>IF('Kunden Eingang'!B1136&gt;0,'Kunden Eingang'!B1136,"")</f>
        <v>11171</v>
      </c>
      <c r="C1136" s="76" t="str">
        <f>IF('Kunden Eingang'!B1136&gt;0,VLOOKUP('Kunden Eingang'!A1136,Kunden!$H$1:$I$5,2,FALSE),"")</f>
        <v>FR</v>
      </c>
      <c r="D1136" s="76" t="str">
        <f>IF('Kunden Eingang'!B1136&gt;0,VLOOKUP(C1136,ID!$L$1:$M$5,2,FALSE),"")</f>
        <v>Glas-Etikette FR</v>
      </c>
    </row>
    <row r="1137" spans="1:4" x14ac:dyDescent="0.25">
      <c r="A1137" s="76" t="str">
        <f>IF('Kunden Eingang'!B1137&gt;0,'Kunden Eingang'!C1137,"")</f>
        <v>Oesch Innenausbau AG</v>
      </c>
      <c r="B1137" s="76">
        <f>IF('Kunden Eingang'!B1137&gt;0,'Kunden Eingang'!B1137,"")</f>
        <v>11172</v>
      </c>
      <c r="C1137" s="76" t="str">
        <f>IF('Kunden Eingang'!B1137&gt;0,VLOOKUP('Kunden Eingang'!A1137,Kunden!$H$1:$I$5,2,FALSE),"")</f>
        <v>DE</v>
      </c>
      <c r="D1137" s="76" t="str">
        <f>IF('Kunden Eingang'!B1137&gt;0,VLOOKUP(C1137,ID!$L$1:$M$5,2,FALSE),"")</f>
        <v>Glas-Etikette</v>
      </c>
    </row>
    <row r="1138" spans="1:4" x14ac:dyDescent="0.25">
      <c r="A1138" s="76" t="str">
        <f>IF('Kunden Eingang'!B1138&gt;0,'Kunden Eingang'!C1138,"")</f>
        <v>Div'r Construction Métallique</v>
      </c>
      <c r="B1138" s="76">
        <f>IF('Kunden Eingang'!B1138&gt;0,'Kunden Eingang'!B1138,"")</f>
        <v>11173</v>
      </c>
      <c r="C1138" s="76" t="str">
        <f>IF('Kunden Eingang'!B1138&gt;0,VLOOKUP('Kunden Eingang'!A1138,Kunden!$H$1:$I$5,2,FALSE),"")</f>
        <v>FR</v>
      </c>
      <c r="D1138" s="76" t="str">
        <f>IF('Kunden Eingang'!B1138&gt;0,VLOOKUP(C1138,ID!$L$1:$M$5,2,FALSE),"")</f>
        <v>Glas-Etikette FR</v>
      </c>
    </row>
    <row r="1139" spans="1:4" x14ac:dyDescent="0.25">
      <c r="A1139" s="76" t="str">
        <f>IF('Kunden Eingang'!B1139&gt;0,'Kunden Eingang'!C1139,"")</f>
        <v>Stadelmann Metallbau AG</v>
      </c>
      <c r="B1139" s="76">
        <f>IF('Kunden Eingang'!B1139&gt;0,'Kunden Eingang'!B1139,"")</f>
        <v>11174</v>
      </c>
      <c r="C1139" s="76" t="str">
        <f>IF('Kunden Eingang'!B1139&gt;0,VLOOKUP('Kunden Eingang'!A1139,Kunden!$H$1:$I$5,2,FALSE),"")</f>
        <v>DE</v>
      </c>
      <c r="D1139" s="76" t="str">
        <f>IF('Kunden Eingang'!B1139&gt;0,VLOOKUP(C1139,ID!$L$1:$M$5,2,FALSE),"")</f>
        <v>Glas-Etikette</v>
      </c>
    </row>
    <row r="1140" spans="1:4" x14ac:dyDescent="0.25">
      <c r="A1140" s="76" t="str">
        <f>IF('Kunden Eingang'!B1140&gt;0,'Kunden Eingang'!C1140,"")</f>
        <v>AFT Gebäudehüllen GmbH</v>
      </c>
      <c r="B1140" s="76">
        <f>IF('Kunden Eingang'!B1140&gt;0,'Kunden Eingang'!B1140,"")</f>
        <v>11175</v>
      </c>
      <c r="C1140" s="76" t="str">
        <f>IF('Kunden Eingang'!B1140&gt;0,VLOOKUP('Kunden Eingang'!A1140,Kunden!$H$1:$I$5,2,FALSE),"")</f>
        <v>DE</v>
      </c>
      <c r="D1140" s="76" t="str">
        <f>IF('Kunden Eingang'!B1140&gt;0,VLOOKUP(C1140,ID!$L$1:$M$5,2,FALSE),"")</f>
        <v>Glas-Etikette</v>
      </c>
    </row>
    <row r="1141" spans="1:4" x14ac:dyDescent="0.25">
      <c r="A1141" s="76" t="str">
        <f>IF('Kunden Eingang'!B1141&gt;0,'Kunden Eingang'!C1141,"")</f>
        <v>Thierry Loichot SA</v>
      </c>
      <c r="B1141" s="76">
        <f>IF('Kunden Eingang'!B1141&gt;0,'Kunden Eingang'!B1141,"")</f>
        <v>11176</v>
      </c>
      <c r="C1141" s="76" t="str">
        <f>IF('Kunden Eingang'!B1141&gt;0,VLOOKUP('Kunden Eingang'!A1141,Kunden!$H$1:$I$5,2,FALSE),"")</f>
        <v>FR</v>
      </c>
      <c r="D1141" s="76" t="str">
        <f>IF('Kunden Eingang'!B1141&gt;0,VLOOKUP(C1141,ID!$L$1:$M$5,2,FALSE),"")</f>
        <v>Glas-Etikette FR</v>
      </c>
    </row>
    <row r="1142" spans="1:4" x14ac:dyDescent="0.25">
      <c r="A1142" s="76" t="str">
        <f>IF('Kunden Eingang'!B1142&gt;0,'Kunden Eingang'!C1142,"")</f>
        <v xml:space="preserve">Schreinerei Fleury Jean-Marie </v>
      </c>
      <c r="B1142" s="76">
        <f>IF('Kunden Eingang'!B1142&gt;0,'Kunden Eingang'!B1142,"")</f>
        <v>11177</v>
      </c>
      <c r="C1142" s="76" t="str">
        <f>IF('Kunden Eingang'!B1142&gt;0,VLOOKUP('Kunden Eingang'!A1142,Kunden!$H$1:$I$5,2,FALSE),"")</f>
        <v>FR</v>
      </c>
      <c r="D1142" s="76" t="str">
        <f>IF('Kunden Eingang'!B1142&gt;0,VLOOKUP(C1142,ID!$L$1:$M$5,2,FALSE),"")</f>
        <v>Glas-Etikette FR</v>
      </c>
    </row>
    <row r="1143" spans="1:4" x14ac:dyDescent="0.25">
      <c r="A1143" s="76" t="str">
        <f>IF('Kunden Eingang'!B1143&gt;0,'Kunden Eingang'!C1143,"")</f>
        <v>Trösch Fenster GmbH</v>
      </c>
      <c r="B1143" s="76">
        <f>IF('Kunden Eingang'!B1143&gt;0,'Kunden Eingang'!B1143,"")</f>
        <v>11178</v>
      </c>
      <c r="C1143" s="76" t="str">
        <f>IF('Kunden Eingang'!B1143&gt;0,VLOOKUP('Kunden Eingang'!A1143,Kunden!$H$1:$I$5,2,FALSE),"")</f>
        <v>DE</v>
      </c>
      <c r="D1143" s="76" t="str">
        <f>IF('Kunden Eingang'!B1143&gt;0,VLOOKUP(C1143,ID!$L$1:$M$5,2,FALSE),"")</f>
        <v>Glas-Etikette</v>
      </c>
    </row>
    <row r="1144" spans="1:4" x14ac:dyDescent="0.25">
      <c r="A1144" s="76" t="str">
        <f>IF('Kunden Eingang'!B1144&gt;0,'Kunden Eingang'!C1144,"")</f>
        <v>SCHUMIBAUT</v>
      </c>
      <c r="B1144" s="76">
        <f>IF('Kunden Eingang'!B1144&gt;0,'Kunden Eingang'!B1144,"")</f>
        <v>11179</v>
      </c>
      <c r="C1144" s="76" t="str">
        <f>IF('Kunden Eingang'!B1144&gt;0,VLOOKUP('Kunden Eingang'!A1144,Kunden!$H$1:$I$5,2,FALSE),"")</f>
        <v>DE</v>
      </c>
      <c r="D1144" s="76" t="str">
        <f>IF('Kunden Eingang'!B1144&gt;0,VLOOKUP(C1144,ID!$L$1:$M$5,2,FALSE),"")</f>
        <v>Glas-Etikette</v>
      </c>
    </row>
    <row r="1145" spans="1:4" x14ac:dyDescent="0.25">
      <c r="A1145" s="76" t="str">
        <f>IF('Kunden Eingang'!B1145&gt;0,'Kunden Eingang'!C1145,"")</f>
        <v>Schreinerei Markus Vogel AG</v>
      </c>
      <c r="B1145" s="76">
        <f>IF('Kunden Eingang'!B1145&gt;0,'Kunden Eingang'!B1145,"")</f>
        <v>11180</v>
      </c>
      <c r="C1145" s="76" t="str">
        <f>IF('Kunden Eingang'!B1145&gt;0,VLOOKUP('Kunden Eingang'!A1145,Kunden!$H$1:$I$5,2,FALSE),"")</f>
        <v>DE</v>
      </c>
      <c r="D1145" s="76" t="str">
        <f>IF('Kunden Eingang'!B1145&gt;0,VLOOKUP(C1145,ID!$L$1:$M$5,2,FALSE),"")</f>
        <v>Glas-Etikette</v>
      </c>
    </row>
    <row r="1146" spans="1:4" x14ac:dyDescent="0.25">
      <c r="A1146" s="76" t="str">
        <f>IF('Kunden Eingang'!B1146&gt;0,'Kunden Eingang'!C1146,"")</f>
        <v>Falegnameria Gianettoni SA</v>
      </c>
      <c r="B1146" s="76">
        <f>IF('Kunden Eingang'!B1146&gt;0,'Kunden Eingang'!B1146,"")</f>
        <v>11181</v>
      </c>
      <c r="C1146" s="76" t="str">
        <f>IF('Kunden Eingang'!B1146&gt;0,VLOOKUP('Kunden Eingang'!A1146,Kunden!$H$1:$I$5,2,FALSE),"")</f>
        <v>DE</v>
      </c>
      <c r="D1146" s="76" t="str">
        <f>IF('Kunden Eingang'!B1146&gt;0,VLOOKUP(C1146,ID!$L$1:$M$5,2,FALSE),"")</f>
        <v>Glas-Etikette</v>
      </c>
    </row>
    <row r="1147" spans="1:4" x14ac:dyDescent="0.25">
      <c r="A1147" s="76" t="str">
        <f>IF('Kunden Eingang'!B1147&gt;0,'Kunden Eingang'!C1147,"")</f>
        <v>Gisler-Art GmbH</v>
      </c>
      <c r="B1147" s="76">
        <f>IF('Kunden Eingang'!B1147&gt;0,'Kunden Eingang'!B1147,"")</f>
        <v>11182</v>
      </c>
      <c r="C1147" s="76" t="str">
        <f>IF('Kunden Eingang'!B1147&gt;0,VLOOKUP('Kunden Eingang'!A1147,Kunden!$H$1:$I$5,2,FALSE),"")</f>
        <v>DE</v>
      </c>
      <c r="D1147" s="76" t="str">
        <f>IF('Kunden Eingang'!B1147&gt;0,VLOOKUP(C1147,ID!$L$1:$M$5,2,FALSE),"")</f>
        <v>Glas-Etikette</v>
      </c>
    </row>
    <row r="1148" spans="1:4" x14ac:dyDescent="0.25">
      <c r="A1148" s="76" t="str">
        <f>IF('Kunden Eingang'!B1148&gt;0,'Kunden Eingang'!C1148,"")</f>
        <v>FRIES S&amp;G GbmH</v>
      </c>
      <c r="B1148" s="76">
        <f>IF('Kunden Eingang'!B1148&gt;0,'Kunden Eingang'!B1148,"")</f>
        <v>11183</v>
      </c>
      <c r="C1148" s="76" t="str">
        <f>IF('Kunden Eingang'!B1148&gt;0,VLOOKUP('Kunden Eingang'!A1148,Kunden!$H$1:$I$5,2,FALSE),"")</f>
        <v>DE</v>
      </c>
      <c r="D1148" s="76" t="str">
        <f>IF('Kunden Eingang'!B1148&gt;0,VLOOKUP(C1148,ID!$L$1:$M$5,2,FALSE),"")</f>
        <v>Glas-Etikette</v>
      </c>
    </row>
    <row r="1149" spans="1:4" x14ac:dyDescent="0.25">
      <c r="A1149" s="76" t="str">
        <f>IF('Kunden Eingang'!B1149&gt;0,'Kunden Eingang'!C1149,"")</f>
        <v>PUR Schreinerei AG</v>
      </c>
      <c r="B1149" s="76">
        <f>IF('Kunden Eingang'!B1149&gt;0,'Kunden Eingang'!B1149,"")</f>
        <v>11184</v>
      </c>
      <c r="C1149" s="76" t="str">
        <f>IF('Kunden Eingang'!B1149&gt;0,VLOOKUP('Kunden Eingang'!A1149,Kunden!$H$1:$I$5,2,FALSE),"")</f>
        <v>DE</v>
      </c>
      <c r="D1149" s="76" t="str">
        <f>IF('Kunden Eingang'!B1149&gt;0,VLOOKUP(C1149,ID!$L$1:$M$5,2,FALSE),"")</f>
        <v>Glas-Etikette</v>
      </c>
    </row>
    <row r="1150" spans="1:4" x14ac:dyDescent="0.25">
      <c r="A1150" s="76" t="str">
        <f>IF('Kunden Eingang'!B1150&gt;0,'Kunden Eingang'!C1150,"")</f>
        <v>Dürig und Völkel GmbH</v>
      </c>
      <c r="B1150" s="76">
        <f>IF('Kunden Eingang'!B1150&gt;0,'Kunden Eingang'!B1150,"")</f>
        <v>11185</v>
      </c>
      <c r="C1150" s="76" t="str">
        <f>IF('Kunden Eingang'!B1150&gt;0,VLOOKUP('Kunden Eingang'!A1150,Kunden!$H$1:$I$5,2,FALSE),"")</f>
        <v>DE</v>
      </c>
      <c r="D1150" s="76" t="str">
        <f>IF('Kunden Eingang'!B1150&gt;0,VLOOKUP(C1150,ID!$L$1:$M$5,2,FALSE),"")</f>
        <v>Glas-Etikette</v>
      </c>
    </row>
    <row r="1151" spans="1:4" x14ac:dyDescent="0.25">
      <c r="A1151" s="76" t="str">
        <f>IF('Kunden Eingang'!B1151&gt;0,'Kunden Eingang'!C1151,"")</f>
        <v>Brunner Innenausbau</v>
      </c>
      <c r="B1151" s="76">
        <f>IF('Kunden Eingang'!B1151&gt;0,'Kunden Eingang'!B1151,"")</f>
        <v>11186</v>
      </c>
      <c r="C1151" s="76" t="str">
        <f>IF('Kunden Eingang'!B1151&gt;0,VLOOKUP('Kunden Eingang'!A1151,Kunden!$H$1:$I$5,2,FALSE),"")</f>
        <v>DE</v>
      </c>
      <c r="D1151" s="76" t="str">
        <f>IF('Kunden Eingang'!B1151&gt;0,VLOOKUP(C1151,ID!$L$1:$M$5,2,FALSE),"")</f>
        <v>Glas-Etikette</v>
      </c>
    </row>
    <row r="1152" spans="1:4" x14ac:dyDescent="0.25">
      <c r="A1152" s="76" t="str">
        <f>IF('Kunden Eingang'!B1152&gt;0,'Kunden Eingang'!C1152,"")</f>
        <v>Bosshard</v>
      </c>
      <c r="B1152" s="76">
        <f>IF('Kunden Eingang'!B1152&gt;0,'Kunden Eingang'!B1152,"")</f>
        <v>11187</v>
      </c>
      <c r="C1152" s="76" t="str">
        <f>IF('Kunden Eingang'!B1152&gt;0,VLOOKUP('Kunden Eingang'!A1152,Kunden!$H$1:$I$5,2,FALSE),"")</f>
        <v>DE</v>
      </c>
      <c r="D1152" s="76" t="str">
        <f>IF('Kunden Eingang'!B1152&gt;0,VLOOKUP(C1152,ID!$L$1:$M$5,2,FALSE),"")</f>
        <v>Glas-Etikette</v>
      </c>
    </row>
    <row r="1153" spans="1:4" x14ac:dyDescent="0.25">
      <c r="A1153" s="76" t="str">
        <f>IF('Kunden Eingang'!B1153&gt;0,'Kunden Eingang'!C1153,"")</f>
        <v>Urfer Pierre</v>
      </c>
      <c r="B1153" s="76">
        <f>IF('Kunden Eingang'!B1153&gt;0,'Kunden Eingang'!B1153,"")</f>
        <v>11188</v>
      </c>
      <c r="C1153" s="76" t="str">
        <f>IF('Kunden Eingang'!B1153&gt;0,VLOOKUP('Kunden Eingang'!A1153,Kunden!$H$1:$I$5,2,FALSE),"")</f>
        <v>FR</v>
      </c>
      <c r="D1153" s="76" t="str">
        <f>IF('Kunden Eingang'!B1153&gt;0,VLOOKUP(C1153,ID!$L$1:$M$5,2,FALSE),"")</f>
        <v>Glas-Etikette FR</v>
      </c>
    </row>
    <row r="1154" spans="1:4" x14ac:dyDescent="0.25">
      <c r="A1154" s="76" t="str">
        <f>IF('Kunden Eingang'!B1154&gt;0,'Kunden Eingang'!C1154,"")</f>
        <v>Kulla Metall GmbH</v>
      </c>
      <c r="B1154" s="76">
        <f>IF('Kunden Eingang'!B1154&gt;0,'Kunden Eingang'!B1154,"")</f>
        <v>11189</v>
      </c>
      <c r="C1154" s="76" t="str">
        <f>IF('Kunden Eingang'!B1154&gt;0,VLOOKUP('Kunden Eingang'!A1154,Kunden!$H$1:$I$5,2,FALSE),"")</f>
        <v>DE</v>
      </c>
      <c r="D1154" s="76" t="str">
        <f>IF('Kunden Eingang'!B1154&gt;0,VLOOKUP(C1154,ID!$L$1:$M$5,2,FALSE),"")</f>
        <v>Glas-Etikette</v>
      </c>
    </row>
    <row r="1155" spans="1:4" x14ac:dyDescent="0.25">
      <c r="A1155" s="76" t="str">
        <f>IF('Kunden Eingang'!B1155&gt;0,'Kunden Eingang'!C1155,"")</f>
        <v>Wyder AG</v>
      </c>
      <c r="B1155" s="76">
        <f>IF('Kunden Eingang'!B1155&gt;0,'Kunden Eingang'!B1155,"")</f>
        <v>11190</v>
      </c>
      <c r="C1155" s="76" t="str">
        <f>IF('Kunden Eingang'!B1155&gt;0,VLOOKUP('Kunden Eingang'!A1155,Kunden!$H$1:$I$5,2,FALSE),"")</f>
        <v>DE</v>
      </c>
      <c r="D1155" s="76" t="str">
        <f>IF('Kunden Eingang'!B1155&gt;0,VLOOKUP(C1155,ID!$L$1:$M$5,2,FALSE),"")</f>
        <v>Glas-Etikette</v>
      </c>
    </row>
    <row r="1156" spans="1:4" x14ac:dyDescent="0.25">
      <c r="A1156" s="76" t="str">
        <f>IF('Kunden Eingang'!B1156&gt;0,'Kunden Eingang'!C1156,"")</f>
        <v>John Schwab S.A.</v>
      </c>
      <c r="B1156" s="76">
        <f>IF('Kunden Eingang'!B1156&gt;0,'Kunden Eingang'!B1156,"")</f>
        <v>11191</v>
      </c>
      <c r="C1156" s="76" t="str">
        <f>IF('Kunden Eingang'!B1156&gt;0,VLOOKUP('Kunden Eingang'!A1156,Kunden!$H$1:$I$5,2,FALSE),"")</f>
        <v>FR</v>
      </c>
      <c r="D1156" s="76" t="str">
        <f>IF('Kunden Eingang'!B1156&gt;0,VLOOKUP(C1156,ID!$L$1:$M$5,2,FALSE),"")</f>
        <v>Glas-Etikette FR</v>
      </c>
    </row>
    <row r="1157" spans="1:4" x14ac:dyDescent="0.25">
      <c r="A1157" s="76" t="str">
        <f>IF('Kunden Eingang'!B1157&gt;0,'Kunden Eingang'!C1157,"")</f>
        <v>Tresortech AG</v>
      </c>
      <c r="B1157" s="76">
        <f>IF('Kunden Eingang'!B1157&gt;0,'Kunden Eingang'!B1157,"")</f>
        <v>11192</v>
      </c>
      <c r="C1157" s="76" t="str">
        <f>IF('Kunden Eingang'!B1157&gt;0,VLOOKUP('Kunden Eingang'!A1157,Kunden!$H$1:$I$5,2,FALSE),"")</f>
        <v>DE</v>
      </c>
      <c r="D1157" s="76" t="str">
        <f>IF('Kunden Eingang'!B1157&gt;0,VLOOKUP(C1157,ID!$L$1:$M$5,2,FALSE),"")</f>
        <v>Glas-Etikette</v>
      </c>
    </row>
    <row r="1158" spans="1:4" x14ac:dyDescent="0.25">
      <c r="A1158" s="76" t="str">
        <f>IF('Kunden Eingang'!B1158&gt;0,'Kunden Eingang'!C1158,"")</f>
        <v>Team Graf AG</v>
      </c>
      <c r="B1158" s="76">
        <f>IF('Kunden Eingang'!B1158&gt;0,'Kunden Eingang'!B1158,"")</f>
        <v>11193</v>
      </c>
      <c r="C1158" s="76" t="str">
        <f>IF('Kunden Eingang'!B1158&gt;0,VLOOKUP('Kunden Eingang'!A1158,Kunden!$H$1:$I$5,2,FALSE),"")</f>
        <v>DE</v>
      </c>
      <c r="D1158" s="76" t="str">
        <f>IF('Kunden Eingang'!B1158&gt;0,VLOOKUP(C1158,ID!$L$1:$M$5,2,FALSE),"")</f>
        <v>Glas-Etikette</v>
      </c>
    </row>
    <row r="1159" spans="1:4" x14ac:dyDescent="0.25">
      <c r="A1159" s="76" t="str">
        <f>IF('Kunden Eingang'!B1159&gt;0,'Kunden Eingang'!C1159,"")</f>
        <v>Holz Limacher AG</v>
      </c>
      <c r="B1159" s="76">
        <f>IF('Kunden Eingang'!B1159&gt;0,'Kunden Eingang'!B1159,"")</f>
        <v>11194</v>
      </c>
      <c r="C1159" s="76" t="str">
        <f>IF('Kunden Eingang'!B1159&gt;0,VLOOKUP('Kunden Eingang'!A1159,Kunden!$H$1:$I$5,2,FALSE),"")</f>
        <v>DE</v>
      </c>
      <c r="D1159" s="76" t="str">
        <f>IF('Kunden Eingang'!B1159&gt;0,VLOOKUP(C1159,ID!$L$1:$M$5,2,FALSE),"")</f>
        <v>Glas-Etikette</v>
      </c>
    </row>
    <row r="1160" spans="1:4" x14ac:dyDescent="0.25">
      <c r="A1160" s="76" t="str">
        <f>IF('Kunden Eingang'!B1160&gt;0,'Kunden Eingang'!C1160,"")</f>
        <v>BJbois Sàrl</v>
      </c>
      <c r="B1160" s="76">
        <f>IF('Kunden Eingang'!B1160&gt;0,'Kunden Eingang'!B1160,"")</f>
        <v>11195</v>
      </c>
      <c r="C1160" s="76" t="str">
        <f>IF('Kunden Eingang'!B1160&gt;0,VLOOKUP('Kunden Eingang'!A1160,Kunden!$H$1:$I$5,2,FALSE),"")</f>
        <v>FR</v>
      </c>
      <c r="D1160" s="76" t="str">
        <f>IF('Kunden Eingang'!B1160&gt;0,VLOOKUP(C1160,ID!$L$1:$M$5,2,FALSE),"")</f>
        <v>Glas-Etikette FR</v>
      </c>
    </row>
    <row r="1161" spans="1:4" x14ac:dyDescent="0.25">
      <c r="A1161" s="76" t="str">
        <f>IF('Kunden Eingang'!B1161&gt;0,'Kunden Eingang'!C1161,"")</f>
        <v>Ed. Borer AG</v>
      </c>
      <c r="B1161" s="76">
        <f>IF('Kunden Eingang'!B1161&gt;0,'Kunden Eingang'!B1161,"")</f>
        <v>11196</v>
      </c>
      <c r="C1161" s="76" t="str">
        <f>IF('Kunden Eingang'!B1161&gt;0,VLOOKUP('Kunden Eingang'!A1161,Kunden!$H$1:$I$5,2,FALSE),"")</f>
        <v>DE</v>
      </c>
      <c r="D1161" s="76" t="str">
        <f>IF('Kunden Eingang'!B1161&gt;0,VLOOKUP(C1161,ID!$L$1:$M$5,2,FALSE),"")</f>
        <v>Glas-Etikette</v>
      </c>
    </row>
    <row r="1162" spans="1:4" x14ac:dyDescent="0.25">
      <c r="A1162" s="76" t="str">
        <f>IF('Kunden Eingang'!B1162&gt;0,'Kunden Eingang'!C1162,"")</f>
        <v>Serrurerie, Construction métallique Margueron</v>
      </c>
      <c r="B1162" s="76">
        <f>IF('Kunden Eingang'!B1162&gt;0,'Kunden Eingang'!B1162,"")</f>
        <v>11197</v>
      </c>
      <c r="C1162" s="76" t="str">
        <f>IF('Kunden Eingang'!B1162&gt;0,VLOOKUP('Kunden Eingang'!A1162,Kunden!$H$1:$I$5,2,FALSE),"")</f>
        <v>FR</v>
      </c>
      <c r="D1162" s="76" t="str">
        <f>IF('Kunden Eingang'!B1162&gt;0,VLOOKUP(C1162,ID!$L$1:$M$5,2,FALSE),"")</f>
        <v>Glas-Etikette FR</v>
      </c>
    </row>
    <row r="1163" spans="1:4" x14ac:dyDescent="0.25">
      <c r="A1163" s="76" t="str">
        <f>IF('Kunden Eingang'!B1163&gt;0,'Kunden Eingang'!C1163,"")</f>
        <v>Minder AG Torbau</v>
      </c>
      <c r="B1163" s="76">
        <f>IF('Kunden Eingang'!B1163&gt;0,'Kunden Eingang'!B1163,"")</f>
        <v>11198</v>
      </c>
      <c r="C1163" s="76" t="str">
        <f>IF('Kunden Eingang'!B1163&gt;0,VLOOKUP('Kunden Eingang'!A1163,Kunden!$H$1:$I$5,2,FALSE),"")</f>
        <v>DE</v>
      </c>
      <c r="D1163" s="76" t="str">
        <f>IF('Kunden Eingang'!B1163&gt;0,VLOOKUP(C1163,ID!$L$1:$M$5,2,FALSE),"")</f>
        <v>Glas-Etikette</v>
      </c>
    </row>
    <row r="1164" spans="1:4" x14ac:dyDescent="0.25">
      <c r="A1164" s="76" t="str">
        <f>IF('Kunden Eingang'!B1164&gt;0,'Kunden Eingang'!C1164,"")</f>
        <v>PHF Concepet Sàrl</v>
      </c>
      <c r="B1164" s="76">
        <f>IF('Kunden Eingang'!B1164&gt;0,'Kunden Eingang'!B1164,"")</f>
        <v>11199</v>
      </c>
      <c r="C1164" s="76" t="str">
        <f>IF('Kunden Eingang'!B1164&gt;0,VLOOKUP('Kunden Eingang'!A1164,Kunden!$H$1:$I$5,2,FALSE),"")</f>
        <v>FR</v>
      </c>
      <c r="D1164" s="76" t="str">
        <f>IF('Kunden Eingang'!B1164&gt;0,VLOOKUP(C1164,ID!$L$1:$M$5,2,FALSE),"")</f>
        <v>Glas-Etikette FR</v>
      </c>
    </row>
    <row r="1165" spans="1:4" x14ac:dyDescent="0.25">
      <c r="A1165" s="76" t="str">
        <f>IF('Kunden Eingang'!B1165&gt;0,'Kunden Eingang'!C1165,"")</f>
        <v>Schreinerei Alfred Wyss AG</v>
      </c>
      <c r="B1165" s="76">
        <f>IF('Kunden Eingang'!B1165&gt;0,'Kunden Eingang'!B1165,"")</f>
        <v>11200</v>
      </c>
      <c r="C1165" s="76" t="str">
        <f>IF('Kunden Eingang'!B1165&gt;0,VLOOKUP('Kunden Eingang'!A1165,Kunden!$H$1:$I$5,2,FALSE),"")</f>
        <v>DE</v>
      </c>
      <c r="D1165" s="76" t="str">
        <f>IF('Kunden Eingang'!B1165&gt;0,VLOOKUP(C1165,ID!$L$1:$M$5,2,FALSE),"")</f>
        <v>Glas-Etikette</v>
      </c>
    </row>
    <row r="1166" spans="1:4" x14ac:dyDescent="0.25">
      <c r="A1166" s="76" t="str">
        <f>IF('Kunden Eingang'!B1166&gt;0,'Kunden Eingang'!C1166,"")</f>
        <v>Tech-Services SARL</v>
      </c>
      <c r="B1166" s="76">
        <f>IF('Kunden Eingang'!B1166&gt;0,'Kunden Eingang'!B1166,"")</f>
        <v>11201</v>
      </c>
      <c r="C1166" s="76" t="str">
        <f>IF('Kunden Eingang'!B1166&gt;0,VLOOKUP('Kunden Eingang'!A1166,Kunden!$H$1:$I$5,2,FALSE),"")</f>
        <v>FR</v>
      </c>
      <c r="D1166" s="76" t="str">
        <f>IF('Kunden Eingang'!B1166&gt;0,VLOOKUP(C1166,ID!$L$1:$M$5,2,FALSE),"")</f>
        <v>Glas-Etikette FR</v>
      </c>
    </row>
    <row r="1167" spans="1:4" x14ac:dyDescent="0.25">
      <c r="A1167" s="76" t="str">
        <f>IF('Kunden Eingang'!B1167&gt;0,'Kunden Eingang'!C1167,"")</f>
        <v>HP Lanz AG</v>
      </c>
      <c r="B1167" s="76">
        <f>IF('Kunden Eingang'!B1167&gt;0,'Kunden Eingang'!B1167,"")</f>
        <v>11202</v>
      </c>
      <c r="C1167" s="76" t="str">
        <f>IF('Kunden Eingang'!B1167&gt;0,VLOOKUP('Kunden Eingang'!A1167,Kunden!$H$1:$I$5,2,FALSE),"")</f>
        <v>DE</v>
      </c>
      <c r="D1167" s="76" t="str">
        <f>IF('Kunden Eingang'!B1167&gt;0,VLOOKUP(C1167,ID!$L$1:$M$5,2,FALSE),"")</f>
        <v>Glas-Etikette</v>
      </c>
    </row>
    <row r="1168" spans="1:4" x14ac:dyDescent="0.25">
      <c r="A1168" s="76" t="str">
        <f>IF('Kunden Eingang'!B1168&gt;0,'Kunden Eingang'!C1168,"")</f>
        <v>Werkplatz Schweizer</v>
      </c>
      <c r="B1168" s="76">
        <f>IF('Kunden Eingang'!B1168&gt;0,'Kunden Eingang'!B1168,"")</f>
        <v>11203</v>
      </c>
      <c r="C1168" s="76" t="str">
        <f>IF('Kunden Eingang'!B1168&gt;0,VLOOKUP('Kunden Eingang'!A1168,Kunden!$H$1:$I$5,2,FALSE),"")</f>
        <v>DE</v>
      </c>
      <c r="D1168" s="76" t="str">
        <f>IF('Kunden Eingang'!B1168&gt;0,VLOOKUP(C1168,ID!$L$1:$M$5,2,FALSE),"")</f>
        <v>Glas-Etikette</v>
      </c>
    </row>
    <row r="1169" spans="1:4" x14ac:dyDescent="0.25">
      <c r="A1169" s="76" t="str">
        <f>IF('Kunden Eingang'!B1169&gt;0,'Kunden Eingang'!C1169,"")</f>
        <v>P+G Metallbau GmbH</v>
      </c>
      <c r="B1169" s="76">
        <f>IF('Kunden Eingang'!B1169&gt;0,'Kunden Eingang'!B1169,"")</f>
        <v>11204</v>
      </c>
      <c r="C1169" s="76" t="str">
        <f>IF('Kunden Eingang'!B1169&gt;0,VLOOKUP('Kunden Eingang'!A1169,Kunden!$H$1:$I$5,2,FALSE),"")</f>
        <v>DE</v>
      </c>
      <c r="D1169" s="76" t="str">
        <f>IF('Kunden Eingang'!B1169&gt;0,VLOOKUP(C1169,ID!$L$1:$M$5,2,FALSE),"")</f>
        <v>Glas-Etikette</v>
      </c>
    </row>
    <row r="1170" spans="1:4" x14ac:dyDescent="0.25">
      <c r="A1170" s="76" t="str">
        <f>IF('Kunden Eingang'!B1170&gt;0,'Kunden Eingang'!C1170,"")</f>
        <v>Balz Engineering AG</v>
      </c>
      <c r="B1170" s="76">
        <f>IF('Kunden Eingang'!B1170&gt;0,'Kunden Eingang'!B1170,"")</f>
        <v>11205</v>
      </c>
      <c r="C1170" s="76" t="str">
        <f>IF('Kunden Eingang'!B1170&gt;0,VLOOKUP('Kunden Eingang'!A1170,Kunden!$H$1:$I$5,2,FALSE),"")</f>
        <v>DE</v>
      </c>
      <c r="D1170" s="76" t="str">
        <f>IF('Kunden Eingang'!B1170&gt;0,VLOOKUP(C1170,ID!$L$1:$M$5,2,FALSE),"")</f>
        <v>Glas-Etikette</v>
      </c>
    </row>
    <row r="1171" spans="1:4" x14ac:dyDescent="0.25">
      <c r="A1171" s="76" t="str">
        <f>IF('Kunden Eingang'!B1171&gt;0,'Kunden Eingang'!C1171,"")</f>
        <v>MAGNIN paroisse SA</v>
      </c>
      <c r="B1171" s="76">
        <f>IF('Kunden Eingang'!B1171&gt;0,'Kunden Eingang'!B1171,"")</f>
        <v>11206</v>
      </c>
      <c r="C1171" s="76" t="str">
        <f>IF('Kunden Eingang'!B1171&gt;0,VLOOKUP('Kunden Eingang'!A1171,Kunden!$H$1:$I$5,2,FALSE),"")</f>
        <v>FR</v>
      </c>
      <c r="D1171" s="76" t="str">
        <f>IF('Kunden Eingang'!B1171&gt;0,VLOOKUP(C1171,ID!$L$1:$M$5,2,FALSE),"")</f>
        <v>Glas-Etikette FR</v>
      </c>
    </row>
    <row r="1172" spans="1:4" x14ac:dyDescent="0.25">
      <c r="A1172" s="76" t="str">
        <f>IF('Kunden Eingang'!B1172&gt;0,'Kunden Eingang'!C1172,"")</f>
        <v>Simao Constructions Metalliques</v>
      </c>
      <c r="B1172" s="76">
        <f>IF('Kunden Eingang'!B1172&gt;0,'Kunden Eingang'!B1172,"")</f>
        <v>11207</v>
      </c>
      <c r="C1172" s="76" t="str">
        <f>IF('Kunden Eingang'!B1172&gt;0,VLOOKUP('Kunden Eingang'!A1172,Kunden!$H$1:$I$5,2,FALSE),"")</f>
        <v>FR</v>
      </c>
      <c r="D1172" s="76" t="str">
        <f>IF('Kunden Eingang'!B1172&gt;0,VLOOKUP(C1172,ID!$L$1:$M$5,2,FALSE),"")</f>
        <v>Glas-Etikette FR</v>
      </c>
    </row>
    <row r="1173" spans="1:4" x14ac:dyDescent="0.25">
      <c r="A1173" s="76" t="str">
        <f>IF('Kunden Eingang'!B1173&gt;0,'Kunden Eingang'!C1173,"")</f>
        <v>Holzhandwerk Eichenberger</v>
      </c>
      <c r="B1173" s="76">
        <f>IF('Kunden Eingang'!B1173&gt;0,'Kunden Eingang'!B1173,"")</f>
        <v>11208</v>
      </c>
      <c r="C1173" s="76" t="str">
        <f>IF('Kunden Eingang'!B1173&gt;0,VLOOKUP('Kunden Eingang'!A1173,Kunden!$H$1:$I$5,2,FALSE),"")</f>
        <v>DE</v>
      </c>
      <c r="D1173" s="76" t="str">
        <f>IF('Kunden Eingang'!B1173&gt;0,VLOOKUP(C1173,ID!$L$1:$M$5,2,FALSE),"")</f>
        <v>Glas-Etikette</v>
      </c>
    </row>
    <row r="1174" spans="1:4" x14ac:dyDescent="0.25">
      <c r="A1174" s="76" t="str">
        <f>IF('Kunden Eingang'!B1174&gt;0,'Kunden Eingang'!C1174,"")</f>
        <v>Menuiserie Oliveira</v>
      </c>
      <c r="B1174" s="76">
        <f>IF('Kunden Eingang'!B1174&gt;0,'Kunden Eingang'!B1174,"")</f>
        <v>11209</v>
      </c>
      <c r="C1174" s="76" t="str">
        <f>IF('Kunden Eingang'!B1174&gt;0,VLOOKUP('Kunden Eingang'!A1174,Kunden!$H$1:$I$5,2,FALSE),"")</f>
        <v>FR</v>
      </c>
      <c r="D1174" s="76" t="str">
        <f>IF('Kunden Eingang'!B1174&gt;0,VLOOKUP(C1174,ID!$L$1:$M$5,2,FALSE),"")</f>
        <v>Glas-Etikette FR</v>
      </c>
    </row>
    <row r="1175" spans="1:4" x14ac:dyDescent="0.25">
      <c r="A1175" s="76" t="str">
        <f>IF('Kunden Eingang'!B1175&gt;0,'Kunden Eingang'!C1175,"")</f>
        <v>GNB Sarl</v>
      </c>
      <c r="B1175" s="76">
        <f>IF('Kunden Eingang'!B1175&gt;0,'Kunden Eingang'!B1175,"")</f>
        <v>11210</v>
      </c>
      <c r="C1175" s="76" t="str">
        <f>IF('Kunden Eingang'!B1175&gt;0,VLOOKUP('Kunden Eingang'!A1175,Kunden!$H$1:$I$5,2,FALSE),"")</f>
        <v>FR</v>
      </c>
      <c r="D1175" s="76" t="str">
        <f>IF('Kunden Eingang'!B1175&gt;0,VLOOKUP(C1175,ID!$L$1:$M$5,2,FALSE),"")</f>
        <v>Glas-Etikette FR</v>
      </c>
    </row>
    <row r="1176" spans="1:4" x14ac:dyDescent="0.25">
      <c r="A1176" s="76" t="str">
        <f>IF('Kunden Eingang'!B1176&gt;0,'Kunden Eingang'!C1176,"")</f>
        <v>DTP Die Türen Profis GmbH</v>
      </c>
      <c r="B1176" s="76">
        <f>IF('Kunden Eingang'!B1176&gt;0,'Kunden Eingang'!B1176,"")</f>
        <v>11211</v>
      </c>
      <c r="C1176" s="76" t="str">
        <f>IF('Kunden Eingang'!B1176&gt;0,VLOOKUP('Kunden Eingang'!A1176,Kunden!$H$1:$I$5,2,FALSE),"")</f>
        <v>DE</v>
      </c>
      <c r="D1176" s="76" t="str">
        <f>IF('Kunden Eingang'!B1176&gt;0,VLOOKUP(C1176,ID!$L$1:$M$5,2,FALSE),"")</f>
        <v>Glas-Etikette</v>
      </c>
    </row>
    <row r="1177" spans="1:4" x14ac:dyDescent="0.25">
      <c r="A1177" s="76" t="str">
        <f>IF('Kunden Eingang'!B1177&gt;0,'Kunden Eingang'!C1177,"")</f>
        <v>PPG Sàrl</v>
      </c>
      <c r="B1177" s="76">
        <f>IF('Kunden Eingang'!B1177&gt;0,'Kunden Eingang'!B1177,"")</f>
        <v>11212</v>
      </c>
      <c r="C1177" s="76" t="str">
        <f>IF('Kunden Eingang'!B1177&gt;0,VLOOKUP('Kunden Eingang'!A1177,Kunden!$H$1:$I$5,2,FALSE),"")</f>
        <v>DE</v>
      </c>
      <c r="D1177" s="76" t="str">
        <f>IF('Kunden Eingang'!B1177&gt;0,VLOOKUP(C1177,ID!$L$1:$M$5,2,FALSE),"")</f>
        <v>Glas-Etikette</v>
      </c>
    </row>
    <row r="1178" spans="1:4" x14ac:dyDescent="0.25">
      <c r="A1178" s="76" t="str">
        <f>IF('Kunden Eingang'!B1178&gt;0,'Kunden Eingang'!C1178,"")</f>
        <v>Bauen mit Leuppi</v>
      </c>
      <c r="B1178" s="76">
        <f>IF('Kunden Eingang'!B1178&gt;0,'Kunden Eingang'!B1178,"")</f>
        <v>11213</v>
      </c>
      <c r="C1178" s="76" t="str">
        <f>IF('Kunden Eingang'!B1178&gt;0,VLOOKUP('Kunden Eingang'!A1178,Kunden!$H$1:$I$5,2,FALSE),"")</f>
        <v>DE</v>
      </c>
      <c r="D1178" s="76" t="str">
        <f>IF('Kunden Eingang'!B1178&gt;0,VLOOKUP(C1178,ID!$L$1:$M$5,2,FALSE),"")</f>
        <v>Glas-Etikette</v>
      </c>
    </row>
    <row r="1179" spans="1:4" x14ac:dyDescent="0.25">
      <c r="A1179" s="76" t="str">
        <f>IF('Kunden Eingang'!B1179&gt;0,'Kunden Eingang'!C1179,"")</f>
        <v>WELIBOIS SA</v>
      </c>
      <c r="B1179" s="76">
        <f>IF('Kunden Eingang'!B1179&gt;0,'Kunden Eingang'!B1179,"")</f>
        <v>11214</v>
      </c>
      <c r="C1179" s="76" t="str">
        <f>IF('Kunden Eingang'!B1179&gt;0,VLOOKUP('Kunden Eingang'!A1179,Kunden!$H$1:$I$5,2,FALSE),"")</f>
        <v>FR</v>
      </c>
      <c r="D1179" s="76" t="str">
        <f>IF('Kunden Eingang'!B1179&gt;0,VLOOKUP(C1179,ID!$L$1:$M$5,2,FALSE),"")</f>
        <v>Glas-Etikette FR</v>
      </c>
    </row>
    <row r="1180" spans="1:4" x14ac:dyDescent="0.25">
      <c r="A1180" s="76" t="str">
        <f>IF('Kunden Eingang'!B1180&gt;0,'Kunden Eingang'!C1180,"")</f>
        <v>Zimmerei M. Frahn</v>
      </c>
      <c r="B1180" s="76">
        <f>IF('Kunden Eingang'!B1180&gt;0,'Kunden Eingang'!B1180,"")</f>
        <v>11215</v>
      </c>
      <c r="C1180" s="76" t="str">
        <f>IF('Kunden Eingang'!B1180&gt;0,VLOOKUP('Kunden Eingang'!A1180,Kunden!$H$1:$I$5,2,FALSE),"")</f>
        <v>DE</v>
      </c>
      <c r="D1180" s="76" t="str">
        <f>IF('Kunden Eingang'!B1180&gt;0,VLOOKUP(C1180,ID!$L$1:$M$5,2,FALSE),"")</f>
        <v>Glas-Etikette</v>
      </c>
    </row>
    <row r="1181" spans="1:4" x14ac:dyDescent="0.25">
      <c r="A1181" s="76" t="str">
        <f>IF('Kunden Eingang'!B1181&gt;0,'Kunden Eingang'!C1181,"")</f>
        <v>Ego Kiefer SA</v>
      </c>
      <c r="B1181" s="76">
        <f>IF('Kunden Eingang'!B1181&gt;0,'Kunden Eingang'!B1181,"")</f>
        <v>11216</v>
      </c>
      <c r="C1181" s="76" t="str">
        <f>IF('Kunden Eingang'!B1181&gt;0,VLOOKUP('Kunden Eingang'!A1181,Kunden!$H$1:$I$5,2,FALSE),"")</f>
        <v>FR</v>
      </c>
      <c r="D1181" s="76" t="str">
        <f>IF('Kunden Eingang'!B1181&gt;0,VLOOKUP(C1181,ID!$L$1:$M$5,2,FALSE),"")</f>
        <v>Glas-Etikette FR</v>
      </c>
    </row>
    <row r="1182" spans="1:4" x14ac:dyDescent="0.25">
      <c r="A1182" s="76" t="str">
        <f>IF('Kunden Eingang'!B1182&gt;0,'Kunden Eingang'!C1182,"")</f>
        <v>CMETAL Sàrl</v>
      </c>
      <c r="B1182" s="76">
        <f>IF('Kunden Eingang'!B1182&gt;0,'Kunden Eingang'!B1182,"")</f>
        <v>11217</v>
      </c>
      <c r="C1182" s="76" t="str">
        <f>IF('Kunden Eingang'!B1182&gt;0,VLOOKUP('Kunden Eingang'!A1182,Kunden!$H$1:$I$5,2,FALSE),"")</f>
        <v>FR</v>
      </c>
      <c r="D1182" s="76" t="str">
        <f>IF('Kunden Eingang'!B1182&gt;0,VLOOKUP(C1182,ID!$L$1:$M$5,2,FALSE),"")</f>
        <v>Glas-Etikette FR</v>
      </c>
    </row>
    <row r="1183" spans="1:4" x14ac:dyDescent="0.25">
      <c r="A1183" s="76" t="str">
        <f>IF('Kunden Eingang'!B1183&gt;0,'Kunden Eingang'!C1183,"")</f>
        <v>Blösch Schreinerei GmbH</v>
      </c>
      <c r="B1183" s="76">
        <f>IF('Kunden Eingang'!B1183&gt;0,'Kunden Eingang'!B1183,"")</f>
        <v>11218</v>
      </c>
      <c r="C1183" s="76" t="str">
        <f>IF('Kunden Eingang'!B1183&gt;0,VLOOKUP('Kunden Eingang'!A1183,Kunden!$H$1:$I$5,2,FALSE),"")</f>
        <v>DE</v>
      </c>
      <c r="D1183" s="76" t="str">
        <f>IF('Kunden Eingang'!B1183&gt;0,VLOOKUP(C1183,ID!$L$1:$M$5,2,FALSE),"")</f>
        <v>Glas-Etikette</v>
      </c>
    </row>
    <row r="1184" spans="1:4" x14ac:dyDescent="0.25">
      <c r="A1184" s="76" t="str">
        <f>IF('Kunden Eingang'!B1184&gt;0,'Kunden Eingang'!C1184,"")</f>
        <v>Bimano GmbH</v>
      </c>
      <c r="B1184" s="76">
        <f>IF('Kunden Eingang'!B1184&gt;0,'Kunden Eingang'!B1184,"")</f>
        <v>11219</v>
      </c>
      <c r="C1184" s="76" t="str">
        <f>IF('Kunden Eingang'!B1184&gt;0,VLOOKUP('Kunden Eingang'!A1184,Kunden!$H$1:$I$5,2,FALSE),"")</f>
        <v>DE</v>
      </c>
      <c r="D1184" s="76" t="str">
        <f>IF('Kunden Eingang'!B1184&gt;0,VLOOKUP(C1184,ID!$L$1:$M$5,2,FALSE),"")</f>
        <v>Glas-Etikette</v>
      </c>
    </row>
    <row r="1185" spans="1:4" x14ac:dyDescent="0.25">
      <c r="A1185" s="76" t="str">
        <f>IF('Kunden Eingang'!B1185&gt;0,'Kunden Eingang'!C1185,"")</f>
        <v>JB. Marty SA</v>
      </c>
      <c r="B1185" s="76">
        <f>IF('Kunden Eingang'!B1185&gt;0,'Kunden Eingang'!B1185,"")</f>
        <v>11220</v>
      </c>
      <c r="C1185" s="76" t="str">
        <f>IF('Kunden Eingang'!B1185&gt;0,VLOOKUP('Kunden Eingang'!A1185,Kunden!$H$1:$I$5,2,FALSE),"")</f>
        <v>FR</v>
      </c>
      <c r="D1185" s="76" t="str">
        <f>IF('Kunden Eingang'!B1185&gt;0,VLOOKUP(C1185,ID!$L$1:$M$5,2,FALSE),"")</f>
        <v>Glas-Etikette FR</v>
      </c>
    </row>
    <row r="1186" spans="1:4" x14ac:dyDescent="0.25">
      <c r="A1186" s="76" t="str">
        <f>IF('Kunden Eingang'!B1186&gt;0,'Kunden Eingang'!C1186,"")</f>
        <v>GNT GROUPE SA</v>
      </c>
      <c r="B1186" s="76">
        <f>IF('Kunden Eingang'!B1186&gt;0,'Kunden Eingang'!B1186,"")</f>
        <v>11221</v>
      </c>
      <c r="C1186" s="76" t="str">
        <f>IF('Kunden Eingang'!B1186&gt;0,VLOOKUP('Kunden Eingang'!A1186,Kunden!$H$1:$I$5,2,FALSE),"")</f>
        <v>FR</v>
      </c>
      <c r="D1186" s="76" t="str">
        <f>IF('Kunden Eingang'!B1186&gt;0,VLOOKUP(C1186,ID!$L$1:$M$5,2,FALSE),"")</f>
        <v>Glas-Etikette FR</v>
      </c>
    </row>
    <row r="1187" spans="1:4" x14ac:dyDescent="0.25">
      <c r="A1187" s="76" t="str">
        <f>IF('Kunden Eingang'!B1187&gt;0,'Kunden Eingang'!C1187,"")</f>
        <v xml:space="preserve">Mathieu Walther </v>
      </c>
      <c r="B1187" s="76">
        <f>IF('Kunden Eingang'!B1187&gt;0,'Kunden Eingang'!B1187,"")</f>
        <v>11222</v>
      </c>
      <c r="C1187" s="76" t="str">
        <f>IF('Kunden Eingang'!B1187&gt;0,VLOOKUP('Kunden Eingang'!A1187,Kunden!$H$1:$I$5,2,FALSE),"")</f>
        <v>FR</v>
      </c>
      <c r="D1187" s="76" t="str">
        <f>IF('Kunden Eingang'!B1187&gt;0,VLOOKUP(C1187,ID!$L$1:$M$5,2,FALSE),"")</f>
        <v>Glas-Etikette FR</v>
      </c>
    </row>
    <row r="1188" spans="1:4" x14ac:dyDescent="0.25">
      <c r="A1188" s="76" t="str">
        <f>IF('Kunden Eingang'!B1188&gt;0,'Kunden Eingang'!C1188,"")</f>
        <v>Implenia Schweiz AG</v>
      </c>
      <c r="B1188" s="76">
        <f>IF('Kunden Eingang'!B1188&gt;0,'Kunden Eingang'!B1188,"")</f>
        <v>11223</v>
      </c>
      <c r="C1188" s="76" t="str">
        <f>IF('Kunden Eingang'!B1188&gt;0,VLOOKUP('Kunden Eingang'!A1188,Kunden!$H$1:$I$5,2,FALSE),"")</f>
        <v>DE</v>
      </c>
      <c r="D1188" s="76" t="str">
        <f>IF('Kunden Eingang'!B1188&gt;0,VLOOKUP(C1188,ID!$L$1:$M$5,2,FALSE),"")</f>
        <v>Glas-Etikette</v>
      </c>
    </row>
    <row r="1189" spans="1:4" x14ac:dyDescent="0.25">
      <c r="A1189" s="76" t="str">
        <f>IF('Kunden Eingang'!B1189&gt;0,'Kunden Eingang'!C1189,"")</f>
        <v>ThoBo AG</v>
      </c>
      <c r="B1189" s="76">
        <f>IF('Kunden Eingang'!B1189&gt;0,'Kunden Eingang'!B1189,"")</f>
        <v>11224</v>
      </c>
      <c r="C1189" s="76" t="str">
        <f>IF('Kunden Eingang'!B1189&gt;0,VLOOKUP('Kunden Eingang'!A1189,Kunden!$H$1:$I$5,2,FALSE),"")</f>
        <v>DE</v>
      </c>
      <c r="D1189" s="76" t="str">
        <f>IF('Kunden Eingang'!B1189&gt;0,VLOOKUP(C1189,ID!$L$1:$M$5,2,FALSE),"")</f>
        <v>Glas-Etikette</v>
      </c>
    </row>
    <row r="1190" spans="1:4" x14ac:dyDescent="0.25">
      <c r="A1190" s="76" t="str">
        <f>IF('Kunden Eingang'!B1190&gt;0,'Kunden Eingang'!C1190,"")</f>
        <v>Busset Claude Menuiserie</v>
      </c>
      <c r="B1190" s="76">
        <f>IF('Kunden Eingang'!B1190&gt;0,'Kunden Eingang'!B1190,"")</f>
        <v>11225</v>
      </c>
      <c r="C1190" s="76" t="str">
        <f>IF('Kunden Eingang'!B1190&gt;0,VLOOKUP('Kunden Eingang'!A1190,Kunden!$H$1:$I$5,2,FALSE),"")</f>
        <v>FR</v>
      </c>
      <c r="D1190" s="76" t="str">
        <f>IF('Kunden Eingang'!B1190&gt;0,VLOOKUP(C1190,ID!$L$1:$M$5,2,FALSE),"")</f>
        <v>Glas-Etikette FR</v>
      </c>
    </row>
    <row r="1191" spans="1:4" x14ac:dyDescent="0.25">
      <c r="A1191" s="76" t="str">
        <f>IF('Kunden Eingang'!B1191&gt;0,'Kunden Eingang'!C1191,"")</f>
        <v>Multiservice Two s.r.l.</v>
      </c>
      <c r="B1191" s="76">
        <f>IF('Kunden Eingang'!B1191&gt;0,'Kunden Eingang'!B1191,"")</f>
        <v>11226</v>
      </c>
      <c r="C1191" s="76" t="str">
        <f>IF('Kunden Eingang'!B1191&gt;0,VLOOKUP('Kunden Eingang'!A1191,Kunden!$H$1:$I$5,2,FALSE),"")</f>
        <v>FR</v>
      </c>
      <c r="D1191" s="76" t="str">
        <f>IF('Kunden Eingang'!B1191&gt;0,VLOOKUP(C1191,ID!$L$1:$M$5,2,FALSE),"")</f>
        <v>Glas-Etikette FR</v>
      </c>
    </row>
    <row r="1192" spans="1:4" x14ac:dyDescent="0.25">
      <c r="A1192" s="76" t="str">
        <f>IF('Kunden Eingang'!B1192&gt;0,'Kunden Eingang'!C1192,"")</f>
        <v>Debons Métal</v>
      </c>
      <c r="B1192" s="76">
        <f>IF('Kunden Eingang'!B1192&gt;0,'Kunden Eingang'!B1192,"")</f>
        <v>11227</v>
      </c>
      <c r="C1192" s="76" t="str">
        <f>IF('Kunden Eingang'!B1192&gt;0,VLOOKUP('Kunden Eingang'!A1192,Kunden!$H$1:$I$5,2,FALSE),"")</f>
        <v>FR</v>
      </c>
      <c r="D1192" s="76" t="str">
        <f>IF('Kunden Eingang'!B1192&gt;0,VLOOKUP(C1192,ID!$L$1:$M$5,2,FALSE),"")</f>
        <v>Glas-Etikette FR</v>
      </c>
    </row>
    <row r="1193" spans="1:4" x14ac:dyDescent="0.25">
      <c r="A1193" s="76" t="str">
        <f>IF('Kunden Eingang'!B1193&gt;0,'Kunden Eingang'!C1193,"")</f>
        <v>Borsa et Batista</v>
      </c>
      <c r="B1193" s="76">
        <f>IF('Kunden Eingang'!B1193&gt;0,'Kunden Eingang'!B1193,"")</f>
        <v>11228</v>
      </c>
      <c r="C1193" s="76" t="str">
        <f>IF('Kunden Eingang'!B1193&gt;0,VLOOKUP('Kunden Eingang'!A1193,Kunden!$H$1:$I$5,2,FALSE),"")</f>
        <v>FR</v>
      </c>
      <c r="D1193" s="76" t="str">
        <f>IF('Kunden Eingang'!B1193&gt;0,VLOOKUP(C1193,ID!$L$1:$M$5,2,FALSE),"")</f>
        <v>Glas-Etikette FR</v>
      </c>
    </row>
    <row r="1194" spans="1:4" x14ac:dyDescent="0.25">
      <c r="A1194" s="76" t="str">
        <f>IF('Kunden Eingang'!B1194&gt;0,'Kunden Eingang'!C1194,"")</f>
        <v>Schreinerei Sperb AG</v>
      </c>
      <c r="B1194" s="76">
        <f>IF('Kunden Eingang'!B1194&gt;0,'Kunden Eingang'!B1194,"")</f>
        <v>11229</v>
      </c>
      <c r="C1194" s="76" t="str">
        <f>IF('Kunden Eingang'!B1194&gt;0,VLOOKUP('Kunden Eingang'!A1194,Kunden!$H$1:$I$5,2,FALSE),"")</f>
        <v>DE</v>
      </c>
      <c r="D1194" s="76" t="str">
        <f>IF('Kunden Eingang'!B1194&gt;0,VLOOKUP(C1194,ID!$L$1:$M$5,2,FALSE),"")</f>
        <v>Glas-Etikette</v>
      </c>
    </row>
    <row r="1195" spans="1:4" x14ac:dyDescent="0.25">
      <c r="A1195" s="76" t="str">
        <f>IF('Kunden Eingang'!B1195&gt;0,'Kunden Eingang'!C1195,"")</f>
        <v>Iber Agree GmbH  Agence de Genève</v>
      </c>
      <c r="B1195" s="76">
        <f>IF('Kunden Eingang'!B1195&gt;0,'Kunden Eingang'!B1195,"")</f>
        <v>11230</v>
      </c>
      <c r="C1195" s="76" t="str">
        <f>IF('Kunden Eingang'!B1195&gt;0,VLOOKUP('Kunden Eingang'!A1195,Kunden!$H$1:$I$5,2,FALSE),"")</f>
        <v>FR</v>
      </c>
      <c r="D1195" s="76" t="str">
        <f>IF('Kunden Eingang'!B1195&gt;0,VLOOKUP(C1195,ID!$L$1:$M$5,2,FALSE),"")</f>
        <v>Glas-Etikette FR</v>
      </c>
    </row>
    <row r="1196" spans="1:4" x14ac:dyDescent="0.25">
      <c r="A1196" s="76" t="str">
        <f>IF('Kunden Eingang'!B1196&gt;0,'Kunden Eingang'!C1196,"")</f>
        <v>Ruch Metallbau AG</v>
      </c>
      <c r="B1196" s="76">
        <f>IF('Kunden Eingang'!B1196&gt;0,'Kunden Eingang'!B1196,"")</f>
        <v>11231</v>
      </c>
      <c r="C1196" s="76" t="str">
        <f>IF('Kunden Eingang'!B1196&gt;0,VLOOKUP('Kunden Eingang'!A1196,Kunden!$H$1:$I$5,2,FALSE),"")</f>
        <v>DE</v>
      </c>
      <c r="D1196" s="76" t="str">
        <f>IF('Kunden Eingang'!B1196&gt;0,VLOOKUP(C1196,ID!$L$1:$M$5,2,FALSE),"")</f>
        <v>Glas-Etikette</v>
      </c>
    </row>
    <row r="1197" spans="1:4" x14ac:dyDescent="0.25">
      <c r="A1197" s="76" t="str">
        <f>IF('Kunden Eingang'!B1197&gt;0,'Kunden Eingang'!C1197,"")</f>
        <v>Burkardt agencement sarl</v>
      </c>
      <c r="B1197" s="76">
        <f>IF('Kunden Eingang'!B1197&gt;0,'Kunden Eingang'!B1197,"")</f>
        <v>11232</v>
      </c>
      <c r="C1197" s="76" t="str">
        <f>IF('Kunden Eingang'!B1197&gt;0,VLOOKUP('Kunden Eingang'!A1197,Kunden!$H$1:$I$5,2,FALSE),"")</f>
        <v>FR</v>
      </c>
      <c r="D1197" s="76" t="str">
        <f>IF('Kunden Eingang'!B1197&gt;0,VLOOKUP(C1197,ID!$L$1:$M$5,2,FALSE),"")</f>
        <v>Glas-Etikette FR</v>
      </c>
    </row>
    <row r="1198" spans="1:4" x14ac:dyDescent="0.25">
      <c r="A1198" s="76" t="str">
        <f>IF('Kunden Eingang'!B1198&gt;0,'Kunden Eingang'!C1198,"")</f>
        <v>Atelier Espace-Bois Sàrl</v>
      </c>
      <c r="B1198" s="76">
        <f>IF('Kunden Eingang'!B1198&gt;0,'Kunden Eingang'!B1198,"")</f>
        <v>11233</v>
      </c>
      <c r="C1198" s="76" t="str">
        <f>IF('Kunden Eingang'!B1198&gt;0,VLOOKUP('Kunden Eingang'!A1198,Kunden!$H$1:$I$5,2,FALSE),"")</f>
        <v>FR</v>
      </c>
      <c r="D1198" s="76" t="str">
        <f>IF('Kunden Eingang'!B1198&gt;0,VLOOKUP(C1198,ID!$L$1:$M$5,2,FALSE),"")</f>
        <v>Glas-Etikette FR</v>
      </c>
    </row>
    <row r="1199" spans="1:4" x14ac:dyDescent="0.25">
      <c r="A1199" s="76" t="str">
        <f>IF('Kunden Eingang'!B1199&gt;0,'Kunden Eingang'!C1199,"")</f>
        <v>Marques Eco Bois</v>
      </c>
      <c r="B1199" s="76">
        <f>IF('Kunden Eingang'!B1199&gt;0,'Kunden Eingang'!B1199,"")</f>
        <v>11234</v>
      </c>
      <c r="C1199" s="76" t="str">
        <f>IF('Kunden Eingang'!B1199&gt;0,VLOOKUP('Kunden Eingang'!A1199,Kunden!$H$1:$I$5,2,FALSE),"")</f>
        <v>FR</v>
      </c>
      <c r="D1199" s="76" t="str">
        <f>IF('Kunden Eingang'!B1199&gt;0,VLOOKUP(C1199,ID!$L$1:$M$5,2,FALSE),"")</f>
        <v>Glas-Etikette FR</v>
      </c>
    </row>
    <row r="1200" spans="1:4" x14ac:dyDescent="0.25">
      <c r="A1200" s="76" t="str">
        <f>IF('Kunden Eingang'!B1200&gt;0,'Kunden Eingang'!C1200,"")</f>
        <v>SCM</v>
      </c>
      <c r="B1200" s="76">
        <f>IF('Kunden Eingang'!B1200&gt;0,'Kunden Eingang'!B1200,"")</f>
        <v>11235</v>
      </c>
      <c r="C1200" s="76" t="str">
        <f>IF('Kunden Eingang'!B1200&gt;0,VLOOKUP('Kunden Eingang'!A1200,Kunden!$H$1:$I$5,2,FALSE),"")</f>
        <v>FR</v>
      </c>
      <c r="D1200" s="76" t="str">
        <f>IF('Kunden Eingang'!B1200&gt;0,VLOOKUP(C1200,ID!$L$1:$M$5,2,FALSE),"")</f>
        <v>Glas-Etikette FR</v>
      </c>
    </row>
    <row r="1201" spans="1:4" x14ac:dyDescent="0.25">
      <c r="A1201" s="76" t="str">
        <f>IF('Kunden Eingang'!B1201&gt;0,'Kunden Eingang'!C1201,"")</f>
        <v>Herr Paul Spätig</v>
      </c>
      <c r="B1201" s="76">
        <f>IF('Kunden Eingang'!B1201&gt;0,'Kunden Eingang'!B1201,"")</f>
        <v>11236</v>
      </c>
      <c r="C1201" s="76" t="str">
        <f>IF('Kunden Eingang'!B1201&gt;0,VLOOKUP('Kunden Eingang'!A1201,Kunden!$H$1:$I$5,2,FALSE),"")</f>
        <v>DE</v>
      </c>
      <c r="D1201" s="76" t="str">
        <f>IF('Kunden Eingang'!B1201&gt;0,VLOOKUP(C1201,ID!$L$1:$M$5,2,FALSE),"")</f>
        <v>Glas-Etikette</v>
      </c>
    </row>
    <row r="1202" spans="1:4" x14ac:dyDescent="0.25">
      <c r="A1202" s="76" t="str">
        <f>IF('Kunden Eingang'!B1202&gt;0,'Kunden Eingang'!C1202,"")</f>
        <v>Ruffieux Fenêtres SA</v>
      </c>
      <c r="B1202" s="76">
        <f>IF('Kunden Eingang'!B1202&gt;0,'Kunden Eingang'!B1202,"")</f>
        <v>11237</v>
      </c>
      <c r="C1202" s="76" t="str">
        <f>IF('Kunden Eingang'!B1202&gt;0,VLOOKUP('Kunden Eingang'!A1202,Kunden!$H$1:$I$5,2,FALSE),"")</f>
        <v>FR</v>
      </c>
      <c r="D1202" s="76" t="str">
        <f>IF('Kunden Eingang'!B1202&gt;0,VLOOKUP(C1202,ID!$L$1:$M$5,2,FALSE),"")</f>
        <v>Glas-Etikette FR</v>
      </c>
    </row>
    <row r="1203" spans="1:4" x14ac:dyDescent="0.25">
      <c r="A1203" s="76" t="str">
        <f>IF('Kunden Eingang'!B1203&gt;0,'Kunden Eingang'!C1203,"")</f>
        <v>Hossmann Holzbau &amp; Architektur AG</v>
      </c>
      <c r="B1203" s="76">
        <f>IF('Kunden Eingang'!B1203&gt;0,'Kunden Eingang'!B1203,"")</f>
        <v>11238</v>
      </c>
      <c r="C1203" s="76" t="str">
        <f>IF('Kunden Eingang'!B1203&gt;0,VLOOKUP('Kunden Eingang'!A1203,Kunden!$H$1:$I$5,2,FALSE),"")</f>
        <v>DE</v>
      </c>
      <c r="D1203" s="76" t="str">
        <f>IF('Kunden Eingang'!B1203&gt;0,VLOOKUP(C1203,ID!$L$1:$M$5,2,FALSE),"")</f>
        <v>Glas-Etikette</v>
      </c>
    </row>
    <row r="1204" spans="1:4" x14ac:dyDescent="0.25">
      <c r="A1204" s="76" t="str">
        <f>IF('Kunden Eingang'!B1204&gt;0,'Kunden Eingang'!C1204,"")</f>
        <v>Peter Moor Architekten AG SIA</v>
      </c>
      <c r="B1204" s="76">
        <f>IF('Kunden Eingang'!B1204&gt;0,'Kunden Eingang'!B1204,"")</f>
        <v>11239</v>
      </c>
      <c r="C1204" s="76" t="str">
        <f>IF('Kunden Eingang'!B1204&gt;0,VLOOKUP('Kunden Eingang'!A1204,Kunden!$H$1:$I$5,2,FALSE),"")</f>
        <v>DE</v>
      </c>
      <c r="D1204" s="76" t="str">
        <f>IF('Kunden Eingang'!B1204&gt;0,VLOOKUP(C1204,ID!$L$1:$M$5,2,FALSE),"")</f>
        <v>Glas-Etikette</v>
      </c>
    </row>
    <row r="1205" spans="1:4" x14ac:dyDescent="0.25">
      <c r="A1205" s="76" t="str">
        <f>IF('Kunden Eingang'!B1205&gt;0,'Kunden Eingang'!C1205,"")</f>
        <v>Jakob Gutknecht AG</v>
      </c>
      <c r="B1205" s="76">
        <f>IF('Kunden Eingang'!B1205&gt;0,'Kunden Eingang'!B1205,"")</f>
        <v>11240</v>
      </c>
      <c r="C1205" s="76" t="str">
        <f>IF('Kunden Eingang'!B1205&gt;0,VLOOKUP('Kunden Eingang'!A1205,Kunden!$H$1:$I$5,2,FALSE),"")</f>
        <v>DE</v>
      </c>
      <c r="D1205" s="76" t="str">
        <f>IF('Kunden Eingang'!B1205&gt;0,VLOOKUP(C1205,ID!$L$1:$M$5,2,FALSE),"")</f>
        <v>Glas-Etikette</v>
      </c>
    </row>
    <row r="1206" spans="1:4" x14ac:dyDescent="0.25">
      <c r="A1206" s="76" t="str">
        <f>IF('Kunden Eingang'!B1206&gt;0,'Kunden Eingang'!C1206,"")</f>
        <v>AVR Vitrerie et Miroiterie Resende</v>
      </c>
      <c r="B1206" s="76">
        <f>IF('Kunden Eingang'!B1206&gt;0,'Kunden Eingang'!B1206,"")</f>
        <v>11241</v>
      </c>
      <c r="C1206" s="76" t="str">
        <f>IF('Kunden Eingang'!B1206&gt;0,VLOOKUP('Kunden Eingang'!A1206,Kunden!$H$1:$I$5,2,FALSE),"")</f>
        <v>FR</v>
      </c>
      <c r="D1206" s="76" t="str">
        <f>IF('Kunden Eingang'!B1206&gt;0,VLOOKUP(C1206,ID!$L$1:$M$5,2,FALSE),"")</f>
        <v>Glas-Etikette FR</v>
      </c>
    </row>
    <row r="1207" spans="1:4" x14ac:dyDescent="0.25">
      <c r="A1207" s="76" t="str">
        <f>IF('Kunden Eingang'!B1207&gt;0,'Kunden Eingang'!C1207,"")</f>
        <v>mais en bois! Schreiner AG</v>
      </c>
      <c r="B1207" s="76">
        <f>IF('Kunden Eingang'!B1207&gt;0,'Kunden Eingang'!B1207,"")</f>
        <v>11242</v>
      </c>
      <c r="C1207" s="76" t="str">
        <f>IF('Kunden Eingang'!B1207&gt;0,VLOOKUP('Kunden Eingang'!A1207,Kunden!$H$1:$I$5,2,FALSE),"")</f>
        <v>DE</v>
      </c>
      <c r="D1207" s="76" t="str">
        <f>IF('Kunden Eingang'!B1207&gt;0,VLOOKUP(C1207,ID!$L$1:$M$5,2,FALSE),"")</f>
        <v>Glas-Etikette</v>
      </c>
    </row>
    <row r="1208" spans="1:4" x14ac:dyDescent="0.25">
      <c r="A1208" s="76" t="str">
        <f>IF('Kunden Eingang'!B1208&gt;0,'Kunden Eingang'!C1208,"")</f>
        <v>Ritter Schreinerei</v>
      </c>
      <c r="B1208" s="76">
        <f>IF('Kunden Eingang'!B1208&gt;0,'Kunden Eingang'!B1208,"")</f>
        <v>11243</v>
      </c>
      <c r="C1208" s="76" t="str">
        <f>IF('Kunden Eingang'!B1208&gt;0,VLOOKUP('Kunden Eingang'!A1208,Kunden!$H$1:$I$5,2,FALSE),"")</f>
        <v>DE</v>
      </c>
      <c r="D1208" s="76" t="str">
        <f>IF('Kunden Eingang'!B1208&gt;0,VLOOKUP(C1208,ID!$L$1:$M$5,2,FALSE),"")</f>
        <v>Glas-Etikette</v>
      </c>
    </row>
    <row r="1209" spans="1:4" x14ac:dyDescent="0.25">
      <c r="A1209" s="76" t="str">
        <f>IF('Kunden Eingang'!B1209&gt;0,'Kunden Eingang'!C1209,"")</f>
        <v>MURISET Serrurerie</v>
      </c>
      <c r="B1209" s="76">
        <f>IF('Kunden Eingang'!B1209&gt;0,'Kunden Eingang'!B1209,"")</f>
        <v>11244</v>
      </c>
      <c r="C1209" s="76" t="str">
        <f>IF('Kunden Eingang'!B1209&gt;0,VLOOKUP('Kunden Eingang'!A1209,Kunden!$H$1:$I$5,2,FALSE),"")</f>
        <v>FR</v>
      </c>
      <c r="D1209" s="76" t="str">
        <f>IF('Kunden Eingang'!B1209&gt;0,VLOOKUP(C1209,ID!$L$1:$M$5,2,FALSE),"")</f>
        <v>Glas-Etikette FR</v>
      </c>
    </row>
    <row r="1210" spans="1:4" x14ac:dyDescent="0.25">
      <c r="A1210" s="76" t="str">
        <f>IF('Kunden Eingang'!B1210&gt;0,'Kunden Eingang'!C1210,"")</f>
        <v>Roth Schreinerei</v>
      </c>
      <c r="B1210" s="76">
        <f>IF('Kunden Eingang'!B1210&gt;0,'Kunden Eingang'!B1210,"")</f>
        <v>11245</v>
      </c>
      <c r="C1210" s="76" t="str">
        <f>IF('Kunden Eingang'!B1210&gt;0,VLOOKUP('Kunden Eingang'!A1210,Kunden!$H$1:$I$5,2,FALSE),"")</f>
        <v>DE</v>
      </c>
      <c r="D1210" s="76" t="str">
        <f>IF('Kunden Eingang'!B1210&gt;0,VLOOKUP(C1210,ID!$L$1:$M$5,2,FALSE),"")</f>
        <v>Glas-Etikette</v>
      </c>
    </row>
    <row r="1211" spans="1:4" x14ac:dyDescent="0.25">
      <c r="A1211" s="76" t="str">
        <f>IF('Kunden Eingang'!B1211&gt;0,'Kunden Eingang'!C1211,"")</f>
        <v>Biene Fenster AG</v>
      </c>
      <c r="B1211" s="76">
        <f>IF('Kunden Eingang'!B1211&gt;0,'Kunden Eingang'!B1211,"")</f>
        <v>11246</v>
      </c>
      <c r="C1211" s="76" t="str">
        <f>IF('Kunden Eingang'!B1211&gt;0,VLOOKUP('Kunden Eingang'!A1211,Kunden!$H$1:$I$5,2,FALSE),"")</f>
        <v>DE</v>
      </c>
      <c r="D1211" s="76" t="str">
        <f>IF('Kunden Eingang'!B1211&gt;0,VLOOKUP(C1211,ID!$L$1:$M$5,2,FALSE),"")</f>
        <v>Glas-Etikette</v>
      </c>
    </row>
    <row r="1212" spans="1:4" x14ac:dyDescent="0.25">
      <c r="A1212" s="76" t="str">
        <f>IF('Kunden Eingang'!B1212&gt;0,'Kunden Eingang'!C1212,"")</f>
        <v>Innlab AG</v>
      </c>
      <c r="B1212" s="76">
        <f>IF('Kunden Eingang'!B1212&gt;0,'Kunden Eingang'!B1212,"")</f>
        <v>11247</v>
      </c>
      <c r="C1212" s="76" t="str">
        <f>IF('Kunden Eingang'!B1212&gt;0,VLOOKUP('Kunden Eingang'!A1212,Kunden!$H$1:$I$5,2,FALSE),"")</f>
        <v>DE</v>
      </c>
      <c r="D1212" s="76" t="str">
        <f>IF('Kunden Eingang'!B1212&gt;0,VLOOKUP(C1212,ID!$L$1:$M$5,2,FALSE),"")</f>
        <v>Glas-Etikette</v>
      </c>
    </row>
    <row r="1213" spans="1:4" x14ac:dyDescent="0.25">
      <c r="A1213" s="76" t="str">
        <f>IF('Kunden Eingang'!B1213&gt;0,'Kunden Eingang'!C1213,"")</f>
        <v>Nyffenegger Kloten AG</v>
      </c>
      <c r="B1213" s="76">
        <f>IF('Kunden Eingang'!B1213&gt;0,'Kunden Eingang'!B1213,"")</f>
        <v>11248</v>
      </c>
      <c r="C1213" s="76" t="str">
        <f>IF('Kunden Eingang'!B1213&gt;0,VLOOKUP('Kunden Eingang'!A1213,Kunden!$H$1:$I$5,2,FALSE),"")</f>
        <v>DE</v>
      </c>
      <c r="D1213" s="76" t="str">
        <f>IF('Kunden Eingang'!B1213&gt;0,VLOOKUP(C1213,ID!$L$1:$M$5,2,FALSE),"")</f>
        <v>Glas-Etikette</v>
      </c>
    </row>
    <row r="1214" spans="1:4" x14ac:dyDescent="0.25">
      <c r="A1214" s="76" t="str">
        <f>IF('Kunden Eingang'!B1214&gt;0,'Kunden Eingang'!C1214,"")</f>
        <v>Braillard Marcel</v>
      </c>
      <c r="B1214" s="76">
        <f>IF('Kunden Eingang'!B1214&gt;0,'Kunden Eingang'!B1214,"")</f>
        <v>11249</v>
      </c>
      <c r="C1214" s="76" t="str">
        <f>IF('Kunden Eingang'!B1214&gt;0,VLOOKUP('Kunden Eingang'!A1214,Kunden!$H$1:$I$5,2,FALSE),"")</f>
        <v>FR</v>
      </c>
      <c r="D1214" s="76" t="str">
        <f>IF('Kunden Eingang'!B1214&gt;0,VLOOKUP(C1214,ID!$L$1:$M$5,2,FALSE),"")</f>
        <v>Glas-Etikette FR</v>
      </c>
    </row>
    <row r="1215" spans="1:4" x14ac:dyDescent="0.25">
      <c r="A1215" s="76" t="str">
        <f>IF('Kunden Eingang'!B1215&gt;0,'Kunden Eingang'!C1215,"")</f>
        <v>Schreinerei dubs ag</v>
      </c>
      <c r="B1215" s="76">
        <f>IF('Kunden Eingang'!B1215&gt;0,'Kunden Eingang'!B1215,"")</f>
        <v>11250</v>
      </c>
      <c r="C1215" s="76" t="str">
        <f>IF('Kunden Eingang'!B1215&gt;0,VLOOKUP('Kunden Eingang'!A1215,Kunden!$H$1:$I$5,2,FALSE),"")</f>
        <v>DE</v>
      </c>
      <c r="D1215" s="76" t="str">
        <f>IF('Kunden Eingang'!B1215&gt;0,VLOOKUP(C1215,ID!$L$1:$M$5,2,FALSE),"")</f>
        <v>Glas-Etikette</v>
      </c>
    </row>
    <row r="1216" spans="1:4" x14ac:dyDescent="0.25">
      <c r="A1216" s="76" t="str">
        <f>IF('Kunden Eingang'!B1216&gt;0,'Kunden Eingang'!C1216,"")</f>
        <v>Wiedmer Holzbau GmbH</v>
      </c>
      <c r="B1216" s="76">
        <f>IF('Kunden Eingang'!B1216&gt;0,'Kunden Eingang'!B1216,"")</f>
        <v>11251</v>
      </c>
      <c r="C1216" s="76" t="str">
        <f>IF('Kunden Eingang'!B1216&gt;0,VLOOKUP('Kunden Eingang'!A1216,Kunden!$H$1:$I$5,2,FALSE),"")</f>
        <v>DE</v>
      </c>
      <c r="D1216" s="76" t="str">
        <f>IF('Kunden Eingang'!B1216&gt;0,VLOOKUP(C1216,ID!$L$1:$M$5,2,FALSE),"")</f>
        <v>Glas-Etikette</v>
      </c>
    </row>
    <row r="1217" spans="1:4" x14ac:dyDescent="0.25">
      <c r="A1217" s="76" t="str">
        <f>IF('Kunden Eingang'!B1217&gt;0,'Kunden Eingang'!C1217,"")</f>
        <v>Schneebeli &amp; Co. AG</v>
      </c>
      <c r="B1217" s="76">
        <f>IF('Kunden Eingang'!B1217&gt;0,'Kunden Eingang'!B1217,"")</f>
        <v>11252</v>
      </c>
      <c r="C1217" s="76" t="str">
        <f>IF('Kunden Eingang'!B1217&gt;0,VLOOKUP('Kunden Eingang'!A1217,Kunden!$H$1:$I$5,2,FALSE),"")</f>
        <v>DE</v>
      </c>
      <c r="D1217" s="76" t="str">
        <f>IF('Kunden Eingang'!B1217&gt;0,VLOOKUP(C1217,ID!$L$1:$M$5,2,FALSE),"")</f>
        <v>Glas-Etikette</v>
      </c>
    </row>
    <row r="1218" spans="1:4" x14ac:dyDescent="0.25">
      <c r="A1218" s="76" t="str">
        <f>IF('Kunden Eingang'!B1218&gt;0,'Kunden Eingang'!C1218,"")</f>
        <v>Arteco SA</v>
      </c>
      <c r="B1218" s="76">
        <f>IF('Kunden Eingang'!B1218&gt;0,'Kunden Eingang'!B1218,"")</f>
        <v>11253</v>
      </c>
      <c r="C1218" s="76" t="str">
        <f>IF('Kunden Eingang'!B1218&gt;0,VLOOKUP('Kunden Eingang'!A1218,Kunden!$H$1:$I$5,2,FALSE),"")</f>
        <v>FR</v>
      </c>
      <c r="D1218" s="76" t="str">
        <f>IF('Kunden Eingang'!B1218&gt;0,VLOOKUP(C1218,ID!$L$1:$M$5,2,FALSE),"")</f>
        <v>Glas-Etikette FR</v>
      </c>
    </row>
    <row r="1219" spans="1:4" x14ac:dyDescent="0.25">
      <c r="A1219" s="76" t="str">
        <f>IF('Kunden Eingang'!B1219&gt;0,'Kunden Eingang'!C1219,"")</f>
        <v>Bärtschi Fenster AG</v>
      </c>
      <c r="B1219" s="76">
        <f>IF('Kunden Eingang'!B1219&gt;0,'Kunden Eingang'!B1219,"")</f>
        <v>11254</v>
      </c>
      <c r="C1219" s="76" t="str">
        <f>IF('Kunden Eingang'!B1219&gt;0,VLOOKUP('Kunden Eingang'!A1219,Kunden!$H$1:$I$5,2,FALSE),"")</f>
        <v>DE</v>
      </c>
      <c r="D1219" s="76" t="str">
        <f>IF('Kunden Eingang'!B1219&gt;0,VLOOKUP(C1219,ID!$L$1:$M$5,2,FALSE),"")</f>
        <v>Glas-Etikette</v>
      </c>
    </row>
    <row r="1220" spans="1:4" x14ac:dyDescent="0.25">
      <c r="A1220" s="76" t="str">
        <f>IF('Kunden Eingang'!B1220&gt;0,'Kunden Eingang'!C1220,"")</f>
        <v>degen hettenbach &amp; partner</v>
      </c>
      <c r="B1220" s="76">
        <f>IF('Kunden Eingang'!B1220&gt;0,'Kunden Eingang'!B1220,"")</f>
        <v>11255</v>
      </c>
      <c r="C1220" s="76" t="str">
        <f>IF('Kunden Eingang'!B1220&gt;0,VLOOKUP('Kunden Eingang'!A1220,Kunden!$H$1:$I$5,2,FALSE),"")</f>
        <v>DE</v>
      </c>
      <c r="D1220" s="76" t="str">
        <f>IF('Kunden Eingang'!B1220&gt;0,VLOOKUP(C1220,ID!$L$1:$M$5,2,FALSE),"")</f>
        <v>Glas-Etikette</v>
      </c>
    </row>
    <row r="1221" spans="1:4" x14ac:dyDescent="0.25">
      <c r="A1221" s="76" t="str">
        <f>IF('Kunden Eingang'!B1221&gt;0,'Kunden Eingang'!C1221,"")</f>
        <v>Fankhauser Schreinerei AG</v>
      </c>
      <c r="B1221" s="76">
        <f>IF('Kunden Eingang'!B1221&gt;0,'Kunden Eingang'!B1221,"")</f>
        <v>11256</v>
      </c>
      <c r="C1221" s="76" t="str">
        <f>IF('Kunden Eingang'!B1221&gt;0,VLOOKUP('Kunden Eingang'!A1221,Kunden!$H$1:$I$5,2,FALSE),"")</f>
        <v>DE</v>
      </c>
      <c r="D1221" s="76" t="str">
        <f>IF('Kunden Eingang'!B1221&gt;0,VLOOKUP(C1221,ID!$L$1:$M$5,2,FALSE),"")</f>
        <v>Glas-Etikette</v>
      </c>
    </row>
    <row r="1222" spans="1:4" x14ac:dyDescent="0.25">
      <c r="A1222" s="76" t="str">
        <f>IF('Kunden Eingang'!B1222&gt;0,'Kunden Eingang'!C1222,"")</f>
        <v>Diessel Bau GmbH</v>
      </c>
      <c r="B1222" s="76">
        <f>IF('Kunden Eingang'!B1222&gt;0,'Kunden Eingang'!B1222,"")</f>
        <v>11257</v>
      </c>
      <c r="C1222" s="76" t="str">
        <f>IF('Kunden Eingang'!B1222&gt;0,VLOOKUP('Kunden Eingang'!A1222,Kunden!$H$1:$I$5,2,FALSE),"")</f>
        <v>DE</v>
      </c>
      <c r="D1222" s="76" t="str">
        <f>IF('Kunden Eingang'!B1222&gt;0,VLOOKUP(C1222,ID!$L$1:$M$5,2,FALSE),"")</f>
        <v>Glas-Etikette</v>
      </c>
    </row>
    <row r="1223" spans="1:4" x14ac:dyDescent="0.25">
      <c r="A1223" s="76" t="str">
        <f>IF('Kunden Eingang'!B1223&gt;0,'Kunden Eingang'!C1223,"")</f>
        <v>SeMo Chablais</v>
      </c>
      <c r="B1223" s="76">
        <f>IF('Kunden Eingang'!B1223&gt;0,'Kunden Eingang'!B1223,"")</f>
        <v>11258</v>
      </c>
      <c r="C1223" s="76" t="str">
        <f>IF('Kunden Eingang'!B1223&gt;0,VLOOKUP('Kunden Eingang'!A1223,Kunden!$H$1:$I$5,2,FALSE),"")</f>
        <v>FR</v>
      </c>
      <c r="D1223" s="76" t="str">
        <f>IF('Kunden Eingang'!B1223&gt;0,VLOOKUP(C1223,ID!$L$1:$M$5,2,FALSE),"")</f>
        <v>Glas-Etikette FR</v>
      </c>
    </row>
    <row r="1224" spans="1:4" x14ac:dyDescent="0.25">
      <c r="A1224" s="76" t="str">
        <f>IF('Kunden Eingang'!B1224&gt;0,'Kunden Eingang'!C1224,"")</f>
        <v>Schreinerei Schär</v>
      </c>
      <c r="B1224" s="76">
        <f>IF('Kunden Eingang'!B1224&gt;0,'Kunden Eingang'!B1224,"")</f>
        <v>11259</v>
      </c>
      <c r="C1224" s="76" t="str">
        <f>IF('Kunden Eingang'!B1224&gt;0,VLOOKUP('Kunden Eingang'!A1224,Kunden!$H$1:$I$5,2,FALSE),"")</f>
        <v>DE</v>
      </c>
      <c r="D1224" s="76" t="str">
        <f>IF('Kunden Eingang'!B1224&gt;0,VLOOKUP(C1224,ID!$L$1:$M$5,2,FALSE),"")</f>
        <v>Glas-Etikette</v>
      </c>
    </row>
    <row r="1225" spans="1:4" x14ac:dyDescent="0.25">
      <c r="A1225" s="76" t="str">
        <f>IF('Kunden Eingang'!B1225&gt;0,'Kunden Eingang'!C1225,"")</f>
        <v>FEST – Fenster + Storen AG</v>
      </c>
      <c r="B1225" s="76">
        <f>IF('Kunden Eingang'!B1225&gt;0,'Kunden Eingang'!B1225,"")</f>
        <v>11260</v>
      </c>
      <c r="C1225" s="76" t="str">
        <f>IF('Kunden Eingang'!B1225&gt;0,VLOOKUP('Kunden Eingang'!A1225,Kunden!$H$1:$I$5,2,FALSE),"")</f>
        <v>DE</v>
      </c>
      <c r="D1225" s="76" t="str">
        <f>IF('Kunden Eingang'!B1225&gt;0,VLOOKUP(C1225,ID!$L$1:$M$5,2,FALSE),"")</f>
        <v>Glas-Etikette</v>
      </c>
    </row>
    <row r="1226" spans="1:4" x14ac:dyDescent="0.25">
      <c r="A1226" s="76" t="str">
        <f>IF('Kunden Eingang'!B1226&gt;0,'Kunden Eingang'!C1226,"")</f>
        <v>Glastechnik Schürmann GmbH</v>
      </c>
      <c r="B1226" s="76">
        <f>IF('Kunden Eingang'!B1226&gt;0,'Kunden Eingang'!B1226,"")</f>
        <v>11261</v>
      </c>
      <c r="C1226" s="76" t="str">
        <f>IF('Kunden Eingang'!B1226&gt;0,VLOOKUP('Kunden Eingang'!A1226,Kunden!$H$1:$I$5,2,FALSE),"")</f>
        <v>DE</v>
      </c>
      <c r="D1226" s="76" t="str">
        <f>IF('Kunden Eingang'!B1226&gt;0,VLOOKUP(C1226,ID!$L$1:$M$5,2,FALSE),"")</f>
        <v>Glas-Etikette</v>
      </c>
    </row>
    <row r="1227" spans="1:4" x14ac:dyDescent="0.25">
      <c r="A1227" s="76" t="str">
        <f>IF('Kunden Eingang'!B1227&gt;0,'Kunden Eingang'!C1227,"")</f>
        <v>Jost AG</v>
      </c>
      <c r="B1227" s="76">
        <f>IF('Kunden Eingang'!B1227&gt;0,'Kunden Eingang'!B1227,"")</f>
        <v>11262</v>
      </c>
      <c r="C1227" s="76" t="str">
        <f>IF('Kunden Eingang'!B1227&gt;0,VLOOKUP('Kunden Eingang'!A1227,Kunden!$H$1:$I$5,2,FALSE),"")</f>
        <v>DE</v>
      </c>
      <c r="D1227" s="76" t="str">
        <f>IF('Kunden Eingang'!B1227&gt;0,VLOOKUP(C1227,ID!$L$1:$M$5,2,FALSE),"")</f>
        <v>Glas-Etikette</v>
      </c>
    </row>
    <row r="1228" spans="1:4" x14ac:dyDescent="0.25">
      <c r="A1228" s="76" t="str">
        <f>IF('Kunden Eingang'!B1228&gt;0,'Kunden Eingang'!C1228,"")</f>
        <v>SwissBat vitrerie</v>
      </c>
      <c r="B1228" s="76">
        <f>IF('Kunden Eingang'!B1228&gt;0,'Kunden Eingang'!B1228,"")</f>
        <v>11263</v>
      </c>
      <c r="C1228" s="76" t="str">
        <f>IF('Kunden Eingang'!B1228&gt;0,VLOOKUP('Kunden Eingang'!A1228,Kunden!$H$1:$I$5,2,FALSE),"")</f>
        <v>FR</v>
      </c>
      <c r="D1228" s="76" t="str">
        <f>IF('Kunden Eingang'!B1228&gt;0,VLOOKUP(C1228,ID!$L$1:$M$5,2,FALSE),"")</f>
        <v>Glas-Etikette FR</v>
      </c>
    </row>
    <row r="1229" spans="1:4" x14ac:dyDescent="0.25">
      <c r="A1229" s="76" t="str">
        <f>IF('Kunden Eingang'!B1229&gt;0,'Kunden Eingang'!C1229,"")</f>
        <v>Waeber Holzbau AG</v>
      </c>
      <c r="B1229" s="76">
        <f>IF('Kunden Eingang'!B1229&gt;0,'Kunden Eingang'!B1229,"")</f>
        <v>11264</v>
      </c>
      <c r="C1229" s="76" t="str">
        <f>IF('Kunden Eingang'!B1229&gt;0,VLOOKUP('Kunden Eingang'!A1229,Kunden!$H$1:$I$5,2,FALSE),"")</f>
        <v>DE</v>
      </c>
      <c r="D1229" s="76" t="str">
        <f>IF('Kunden Eingang'!B1229&gt;0,VLOOKUP(C1229,ID!$L$1:$M$5,2,FALSE),"")</f>
        <v>Glas-Etikette</v>
      </c>
    </row>
    <row r="1230" spans="1:4" x14ac:dyDescent="0.25">
      <c r="A1230" s="76" t="str">
        <f>IF('Kunden Eingang'!B1230&gt;0,'Kunden Eingang'!C1230,"")</f>
        <v>Deva Design</v>
      </c>
      <c r="B1230" s="76">
        <f>IF('Kunden Eingang'!B1230&gt;0,'Kunden Eingang'!B1230,"")</f>
        <v>11265</v>
      </c>
      <c r="C1230" s="76" t="str">
        <f>IF('Kunden Eingang'!B1230&gt;0,VLOOKUP('Kunden Eingang'!A1230,Kunden!$H$1:$I$5,2,FALSE),"")</f>
        <v>FR</v>
      </c>
      <c r="D1230" s="76" t="str">
        <f>IF('Kunden Eingang'!B1230&gt;0,VLOOKUP(C1230,ID!$L$1:$M$5,2,FALSE),"")</f>
        <v>Glas-Etikette FR</v>
      </c>
    </row>
    <row r="1231" spans="1:4" x14ac:dyDescent="0.25">
      <c r="A1231" s="76" t="str">
        <f>IF('Kunden Eingang'!B1231&gt;0,'Kunden Eingang'!C1231,"")</f>
        <v>ASV Fenêtres &amp; Portes SA</v>
      </c>
      <c r="B1231" s="76">
        <f>IF('Kunden Eingang'!B1231&gt;0,'Kunden Eingang'!B1231,"")</f>
        <v>11266</v>
      </c>
      <c r="C1231" s="76" t="str">
        <f>IF('Kunden Eingang'!B1231&gt;0,VLOOKUP('Kunden Eingang'!A1231,Kunden!$H$1:$I$5,2,FALSE),"")</f>
        <v>FR</v>
      </c>
      <c r="D1231" s="76" t="str">
        <f>IF('Kunden Eingang'!B1231&gt;0,VLOOKUP(C1231,ID!$L$1:$M$5,2,FALSE),"")</f>
        <v>Glas-Etikette FR</v>
      </c>
    </row>
    <row r="1232" spans="1:4" x14ac:dyDescent="0.25">
      <c r="A1232" s="76" t="str">
        <f>IF('Kunden Eingang'!B1232&gt;0,'Kunden Eingang'!C1232,"")</f>
        <v>Adrien Pittet</v>
      </c>
      <c r="B1232" s="76">
        <f>IF('Kunden Eingang'!B1232&gt;0,'Kunden Eingang'!B1232,"")</f>
        <v>11267</v>
      </c>
      <c r="C1232" s="76" t="str">
        <f>IF('Kunden Eingang'!B1232&gt;0,VLOOKUP('Kunden Eingang'!A1232,Kunden!$H$1:$I$5,2,FALSE),"")</f>
        <v>FR</v>
      </c>
      <c r="D1232" s="76" t="str">
        <f>IF('Kunden Eingang'!B1232&gt;0,VLOOKUP(C1232,ID!$L$1:$M$5,2,FALSE),"")</f>
        <v>Glas-Etikette FR</v>
      </c>
    </row>
    <row r="1233" spans="1:4" x14ac:dyDescent="0.25">
      <c r="A1233" s="76" t="str">
        <f>IF('Kunden Eingang'!B1233&gt;0,'Kunden Eingang'!C1233,"")</f>
        <v>Büchler Glas AG</v>
      </c>
      <c r="B1233" s="76">
        <f>IF('Kunden Eingang'!B1233&gt;0,'Kunden Eingang'!B1233,"")</f>
        <v>11268</v>
      </c>
      <c r="C1233" s="76" t="str">
        <f>IF('Kunden Eingang'!B1233&gt;0,VLOOKUP('Kunden Eingang'!A1233,Kunden!$H$1:$I$5,2,FALSE),"")</f>
        <v>DE</v>
      </c>
      <c r="D1233" s="76" t="str">
        <f>IF('Kunden Eingang'!B1233&gt;0,VLOOKUP(C1233,ID!$L$1:$M$5,2,FALSE),"")</f>
        <v>Glas-Etikette</v>
      </c>
    </row>
    <row r="1234" spans="1:4" x14ac:dyDescent="0.25">
      <c r="A1234" s="76" t="str">
        <f>IF('Kunden Eingang'!B1234&gt;0,'Kunden Eingang'!C1234,"")</f>
        <v>Jacques Klaus SàRL</v>
      </c>
      <c r="B1234" s="76">
        <f>IF('Kunden Eingang'!B1234&gt;0,'Kunden Eingang'!B1234,"")</f>
        <v>11269</v>
      </c>
      <c r="C1234" s="76" t="str">
        <f>IF('Kunden Eingang'!B1234&gt;0,VLOOKUP('Kunden Eingang'!A1234,Kunden!$H$1:$I$5,2,FALSE),"")</f>
        <v>FR</v>
      </c>
      <c r="D1234" s="76" t="str">
        <f>IF('Kunden Eingang'!B1234&gt;0,VLOOKUP(C1234,ID!$L$1:$M$5,2,FALSE),"")</f>
        <v>Glas-Etikette FR</v>
      </c>
    </row>
    <row r="1235" spans="1:4" x14ac:dyDescent="0.25">
      <c r="A1235" s="76" t="str">
        <f>IF('Kunden Eingang'!B1235&gt;0,'Kunden Eingang'!C1235,"")</f>
        <v>Gyger Metallbau AG</v>
      </c>
      <c r="B1235" s="76">
        <f>IF('Kunden Eingang'!B1235&gt;0,'Kunden Eingang'!B1235,"")</f>
        <v>11270</v>
      </c>
      <c r="C1235" s="76" t="str">
        <f>IF('Kunden Eingang'!B1235&gt;0,VLOOKUP('Kunden Eingang'!A1235,Kunden!$H$1:$I$5,2,FALSE),"")</f>
        <v>DE</v>
      </c>
      <c r="D1235" s="76" t="str">
        <f>IF('Kunden Eingang'!B1235&gt;0,VLOOKUP(C1235,ID!$L$1:$M$5,2,FALSE),"")</f>
        <v>Glas-Etikette</v>
      </c>
    </row>
    <row r="1236" spans="1:4" x14ac:dyDescent="0.25">
      <c r="A1236" s="76" t="str">
        <f>IF('Kunden Eingang'!B1236&gt;0,'Kunden Eingang'!C1236,"")</f>
        <v>BOSSAG Gelterkinden AG</v>
      </c>
      <c r="B1236" s="76">
        <f>IF('Kunden Eingang'!B1236&gt;0,'Kunden Eingang'!B1236,"")</f>
        <v>11271</v>
      </c>
      <c r="C1236" s="76" t="str">
        <f>IF('Kunden Eingang'!B1236&gt;0,VLOOKUP('Kunden Eingang'!A1236,Kunden!$H$1:$I$5,2,FALSE),"")</f>
        <v>DE</v>
      </c>
      <c r="D1236" s="76" t="str">
        <f>IF('Kunden Eingang'!B1236&gt;0,VLOOKUP(C1236,ID!$L$1:$M$5,2,FALSE),"")</f>
        <v>Glas-Etikette</v>
      </c>
    </row>
    <row r="1237" spans="1:4" x14ac:dyDescent="0.25">
      <c r="A1237" s="76" t="str">
        <f>IF('Kunden Eingang'!B1237&gt;0,'Kunden Eingang'!C1237,"")</f>
        <v>Werthmüller Schreinerei AG</v>
      </c>
      <c r="B1237" s="76">
        <f>IF('Kunden Eingang'!B1237&gt;0,'Kunden Eingang'!B1237,"")</f>
        <v>11272</v>
      </c>
      <c r="C1237" s="76" t="str">
        <f>IF('Kunden Eingang'!B1237&gt;0,VLOOKUP('Kunden Eingang'!A1237,Kunden!$H$1:$I$5,2,FALSE),"")</f>
        <v>DE</v>
      </c>
      <c r="D1237" s="76" t="str">
        <f>IF('Kunden Eingang'!B1237&gt;0,VLOOKUP(C1237,ID!$L$1:$M$5,2,FALSE),"")</f>
        <v>Glas-Etikette</v>
      </c>
    </row>
    <row r="1238" spans="1:4" x14ac:dyDescent="0.25">
      <c r="A1238" s="76" t="str">
        <f>IF('Kunden Eingang'!B1238&gt;0,'Kunden Eingang'!C1238,"")</f>
        <v>Norba Valais SA</v>
      </c>
      <c r="B1238" s="76">
        <f>IF('Kunden Eingang'!B1238&gt;0,'Kunden Eingang'!B1238,"")</f>
        <v>11273</v>
      </c>
      <c r="C1238" s="76" t="str">
        <f>IF('Kunden Eingang'!B1238&gt;0,VLOOKUP('Kunden Eingang'!A1238,Kunden!$H$1:$I$5,2,FALSE),"")</f>
        <v>FR</v>
      </c>
      <c r="D1238" s="76" t="str">
        <f>IF('Kunden Eingang'!B1238&gt;0,VLOOKUP(C1238,ID!$L$1:$M$5,2,FALSE),"")</f>
        <v>Glas-Etikette FR</v>
      </c>
    </row>
    <row r="1239" spans="1:4" x14ac:dyDescent="0.25">
      <c r="A1239" s="76" t="str">
        <f>IF('Kunden Eingang'!B1239&gt;0,'Kunden Eingang'!C1239,"")</f>
        <v>VMS AG</v>
      </c>
      <c r="B1239" s="76">
        <f>IF('Kunden Eingang'!B1239&gt;0,'Kunden Eingang'!B1239,"")</f>
        <v>11274</v>
      </c>
      <c r="C1239" s="76" t="str">
        <f>IF('Kunden Eingang'!B1239&gt;0,VLOOKUP('Kunden Eingang'!A1239,Kunden!$H$1:$I$5,2,FALSE),"")</f>
        <v>DE</v>
      </c>
      <c r="D1239" s="76" t="str">
        <f>IF('Kunden Eingang'!B1239&gt;0,VLOOKUP(C1239,ID!$L$1:$M$5,2,FALSE),"")</f>
        <v>Glas-Etikette</v>
      </c>
    </row>
    <row r="1240" spans="1:4" x14ac:dyDescent="0.25">
      <c r="A1240" s="76" t="str">
        <f>IF('Kunden Eingang'!B1240&gt;0,'Kunden Eingang'!C1240,"")</f>
        <v>Jeckelmann Roland AG</v>
      </c>
      <c r="B1240" s="76">
        <f>IF('Kunden Eingang'!B1240&gt;0,'Kunden Eingang'!B1240,"")</f>
        <v>11275</v>
      </c>
      <c r="C1240" s="76" t="str">
        <f>IF('Kunden Eingang'!B1240&gt;0,VLOOKUP('Kunden Eingang'!A1240,Kunden!$H$1:$I$5,2,FALSE),"")</f>
        <v>DE</v>
      </c>
      <c r="D1240" s="76" t="str">
        <f>IF('Kunden Eingang'!B1240&gt;0,VLOOKUP(C1240,ID!$L$1:$M$5,2,FALSE),"")</f>
        <v>Glas-Etikette</v>
      </c>
    </row>
    <row r="1241" spans="1:4" x14ac:dyDescent="0.25">
      <c r="A1241" s="76" t="str">
        <f>IF('Kunden Eingang'!B1241&gt;0,'Kunden Eingang'!C1241,"")</f>
        <v>Arbellay &amp; Fils</v>
      </c>
      <c r="B1241" s="76">
        <f>IF('Kunden Eingang'!B1241&gt;0,'Kunden Eingang'!B1241,"")</f>
        <v>11276</v>
      </c>
      <c r="C1241" s="76" t="str">
        <f>IF('Kunden Eingang'!B1241&gt;0,VLOOKUP('Kunden Eingang'!A1241,Kunden!$H$1:$I$5,2,FALSE),"")</f>
        <v>FR</v>
      </c>
      <c r="D1241" s="76" t="str">
        <f>IF('Kunden Eingang'!B1241&gt;0,VLOOKUP(C1241,ID!$L$1:$M$5,2,FALSE),"")</f>
        <v>Glas-Etikette FR</v>
      </c>
    </row>
    <row r="1242" spans="1:4" x14ac:dyDescent="0.25">
      <c r="A1242" s="76" t="str">
        <f>IF('Kunden Eingang'!B1242&gt;0,'Kunden Eingang'!C1242,"")</f>
        <v>Menuiserie Roth SA</v>
      </c>
      <c r="B1242" s="76">
        <f>IF('Kunden Eingang'!B1242&gt;0,'Kunden Eingang'!B1242,"")</f>
        <v>11277</v>
      </c>
      <c r="C1242" s="76" t="str">
        <f>IF('Kunden Eingang'!B1242&gt;0,VLOOKUP('Kunden Eingang'!A1242,Kunden!$H$1:$I$5,2,FALSE),"")</f>
        <v>FR</v>
      </c>
      <c r="D1242" s="76" t="str">
        <f>IF('Kunden Eingang'!B1242&gt;0,VLOOKUP(C1242,ID!$L$1:$M$5,2,FALSE),"")</f>
        <v>Glas-Etikette FR</v>
      </c>
    </row>
    <row r="1243" spans="1:4" x14ac:dyDescent="0.25">
      <c r="A1243" s="76" t="str">
        <f>IF('Kunden Eingang'!B1243&gt;0,'Kunden Eingang'!C1243,"")</f>
        <v>Ferronnerie d Art de Malley Sàrl</v>
      </c>
      <c r="B1243" s="76">
        <f>IF('Kunden Eingang'!B1243&gt;0,'Kunden Eingang'!B1243,"")</f>
        <v>11278</v>
      </c>
      <c r="C1243" s="76" t="str">
        <f>IF('Kunden Eingang'!B1243&gt;0,VLOOKUP('Kunden Eingang'!A1243,Kunden!$H$1:$I$5,2,FALSE),"")</f>
        <v>FR</v>
      </c>
      <c r="D1243" s="76" t="str">
        <f>IF('Kunden Eingang'!B1243&gt;0,VLOOKUP(C1243,ID!$L$1:$M$5,2,FALSE),"")</f>
        <v>Glas-Etikette FR</v>
      </c>
    </row>
    <row r="1244" spans="1:4" x14ac:dyDescent="0.25">
      <c r="A1244" s="76" t="str">
        <f>IF('Kunden Eingang'!B1244&gt;0,'Kunden Eingang'!C1244,"")</f>
        <v>de Rham Samuel</v>
      </c>
      <c r="B1244" s="76">
        <f>IF('Kunden Eingang'!B1244&gt;0,'Kunden Eingang'!B1244,"")</f>
        <v>11279</v>
      </c>
      <c r="C1244" s="76" t="str">
        <f>IF('Kunden Eingang'!B1244&gt;0,VLOOKUP('Kunden Eingang'!A1244,Kunden!$H$1:$I$5,2,FALSE),"")</f>
        <v>FR</v>
      </c>
      <c r="D1244" s="76" t="str">
        <f>IF('Kunden Eingang'!B1244&gt;0,VLOOKUP(C1244,ID!$L$1:$M$5,2,FALSE),"")</f>
        <v>Glas-Etikette FR</v>
      </c>
    </row>
    <row r="1245" spans="1:4" x14ac:dyDescent="0.25">
      <c r="A1245" s="76" t="str">
        <f>IF('Kunden Eingang'!B1245&gt;0,'Kunden Eingang'!C1245,"")</f>
        <v>Jost Metallbau AG</v>
      </c>
      <c r="B1245" s="76">
        <f>IF('Kunden Eingang'!B1245&gt;0,'Kunden Eingang'!B1245,"")</f>
        <v>11280</v>
      </c>
      <c r="C1245" s="76" t="str">
        <f>IF('Kunden Eingang'!B1245&gt;0,VLOOKUP('Kunden Eingang'!A1245,Kunden!$H$1:$I$5,2,FALSE),"")</f>
        <v>DE</v>
      </c>
      <c r="D1245" s="76" t="str">
        <f>IF('Kunden Eingang'!B1245&gt;0,VLOOKUP(C1245,ID!$L$1:$M$5,2,FALSE),"")</f>
        <v>Glas-Etikette</v>
      </c>
    </row>
    <row r="1246" spans="1:4" x14ac:dyDescent="0.25">
      <c r="A1246" s="76" t="str">
        <f>IF('Kunden Eingang'!B1246&gt;0,'Kunden Eingang'!C1246,"")</f>
        <v>Gonçalves Sàrl Menuiserie-Charpente</v>
      </c>
      <c r="B1246" s="76">
        <f>IF('Kunden Eingang'!B1246&gt;0,'Kunden Eingang'!B1246,"")</f>
        <v>11281</v>
      </c>
      <c r="C1246" s="76" t="str">
        <f>IF('Kunden Eingang'!B1246&gt;0,VLOOKUP('Kunden Eingang'!A1246,Kunden!$H$1:$I$5,2,FALSE),"")</f>
        <v>FR</v>
      </c>
      <c r="D1246" s="76" t="str">
        <f>IF('Kunden Eingang'!B1246&gt;0,VLOOKUP(C1246,ID!$L$1:$M$5,2,FALSE),"")</f>
        <v>Glas-Etikette FR</v>
      </c>
    </row>
    <row r="1247" spans="1:4" x14ac:dyDescent="0.25">
      <c r="A1247" s="76" t="str">
        <f>IF('Kunden Eingang'!B1247&gt;0,'Kunden Eingang'!C1247,"")</f>
        <v>E. Rahmen Metallbau</v>
      </c>
      <c r="B1247" s="76">
        <f>IF('Kunden Eingang'!B1247&gt;0,'Kunden Eingang'!B1247,"")</f>
        <v>11282</v>
      </c>
      <c r="C1247" s="76" t="str">
        <f>IF('Kunden Eingang'!B1247&gt;0,VLOOKUP('Kunden Eingang'!A1247,Kunden!$H$1:$I$5,2,FALSE),"")</f>
        <v>DE</v>
      </c>
      <c r="D1247" s="76" t="str">
        <f>IF('Kunden Eingang'!B1247&gt;0,VLOOKUP(C1247,ID!$L$1:$M$5,2,FALSE),"")</f>
        <v>Glas-Etikette</v>
      </c>
    </row>
    <row r="1248" spans="1:4" x14ac:dyDescent="0.25">
      <c r="A1248" s="76" t="str">
        <f>IF('Kunden Eingang'!B1248&gt;0,'Kunden Eingang'!C1248,"")</f>
        <v>Metal-Tech</v>
      </c>
      <c r="B1248" s="76">
        <f>IF('Kunden Eingang'!B1248&gt;0,'Kunden Eingang'!B1248,"")</f>
        <v>11283</v>
      </c>
      <c r="C1248" s="76" t="str">
        <f>IF('Kunden Eingang'!B1248&gt;0,VLOOKUP('Kunden Eingang'!A1248,Kunden!$H$1:$I$5,2,FALSE),"")</f>
        <v>FR</v>
      </c>
      <c r="D1248" s="76" t="str">
        <f>IF('Kunden Eingang'!B1248&gt;0,VLOOKUP(C1248,ID!$L$1:$M$5,2,FALSE),"")</f>
        <v>Glas-Etikette FR</v>
      </c>
    </row>
    <row r="1249" spans="1:4" x14ac:dyDescent="0.25">
      <c r="A1249" s="76" t="str">
        <f>IF('Kunden Eingang'!B1249&gt;0,'Kunden Eingang'!C1249,"")</f>
        <v>Ledermann AG</v>
      </c>
      <c r="B1249" s="76">
        <f>IF('Kunden Eingang'!B1249&gt;0,'Kunden Eingang'!B1249,"")</f>
        <v>11284</v>
      </c>
      <c r="C1249" s="76" t="str">
        <f>IF('Kunden Eingang'!B1249&gt;0,VLOOKUP('Kunden Eingang'!A1249,Kunden!$H$1:$I$5,2,FALSE),"")</f>
        <v>DE</v>
      </c>
      <c r="D1249" s="76" t="str">
        <f>IF('Kunden Eingang'!B1249&gt;0,VLOOKUP(C1249,ID!$L$1:$M$5,2,FALSE),"")</f>
        <v>Glas-Etikette</v>
      </c>
    </row>
    <row r="1250" spans="1:4" x14ac:dyDescent="0.25">
      <c r="A1250" s="76" t="str">
        <f>IF('Kunden Eingang'!B1250&gt;0,'Kunden Eingang'!C1250,"")</f>
        <v>CSP Berne-Jura</v>
      </c>
      <c r="B1250" s="76">
        <f>IF('Kunden Eingang'!B1250&gt;0,'Kunden Eingang'!B1250,"")</f>
        <v>11285</v>
      </c>
      <c r="C1250" s="76" t="str">
        <f>IF('Kunden Eingang'!B1250&gt;0,VLOOKUP('Kunden Eingang'!A1250,Kunden!$H$1:$I$5,2,FALSE),"")</f>
        <v>DE</v>
      </c>
      <c r="D1250" s="76" t="str">
        <f>IF('Kunden Eingang'!B1250&gt;0,VLOOKUP(C1250,ID!$L$1:$M$5,2,FALSE),"")</f>
        <v>Glas-Etikette</v>
      </c>
    </row>
    <row r="1251" spans="1:4" x14ac:dyDescent="0.25">
      <c r="A1251" s="76" t="str">
        <f>IF('Kunden Eingang'!B1251&gt;0,'Kunden Eingang'!C1251,"")</f>
        <v>Marti AG</v>
      </c>
      <c r="B1251" s="76">
        <f>IF('Kunden Eingang'!B1251&gt;0,'Kunden Eingang'!B1251,"")</f>
        <v>11286</v>
      </c>
      <c r="C1251" s="76" t="str">
        <f>IF('Kunden Eingang'!B1251&gt;0,VLOOKUP('Kunden Eingang'!A1251,Kunden!$H$1:$I$5,2,FALSE),"")</f>
        <v>DE</v>
      </c>
      <c r="D1251" s="76" t="str">
        <f>IF('Kunden Eingang'!B1251&gt;0,VLOOKUP(C1251,ID!$L$1:$M$5,2,FALSE),"")</f>
        <v>Glas-Etikette</v>
      </c>
    </row>
    <row r="1252" spans="1:4" x14ac:dyDescent="0.25">
      <c r="A1252" s="76" t="str">
        <f>IF('Kunden Eingang'!B1252&gt;0,'Kunden Eingang'!C1252,"")</f>
        <v>Bammerlin &amp; Schaufelberger AG</v>
      </c>
      <c r="B1252" s="76">
        <f>IF('Kunden Eingang'!B1252&gt;0,'Kunden Eingang'!B1252,"")</f>
        <v>11287</v>
      </c>
      <c r="C1252" s="76" t="str">
        <f>IF('Kunden Eingang'!B1252&gt;0,VLOOKUP('Kunden Eingang'!A1252,Kunden!$H$1:$I$5,2,FALSE),"")</f>
        <v>DE</v>
      </c>
      <c r="D1252" s="76" t="str">
        <f>IF('Kunden Eingang'!B1252&gt;0,VLOOKUP(C1252,ID!$L$1:$M$5,2,FALSE),"")</f>
        <v>Glas-Etikette</v>
      </c>
    </row>
    <row r="1253" spans="1:4" x14ac:dyDescent="0.25">
      <c r="A1253" s="76" t="str">
        <f>IF('Kunden Eingang'!B1253&gt;0,'Kunden Eingang'!C1253,"")</f>
        <v>Liengme Mechkat architectes sàrl</v>
      </c>
      <c r="B1253" s="76">
        <f>IF('Kunden Eingang'!B1253&gt;0,'Kunden Eingang'!B1253,"")</f>
        <v>11288</v>
      </c>
      <c r="C1253" s="76" t="str">
        <f>IF('Kunden Eingang'!B1253&gt;0,VLOOKUP('Kunden Eingang'!A1253,Kunden!$H$1:$I$5,2,FALSE),"")</f>
        <v>FR</v>
      </c>
      <c r="D1253" s="76" t="str">
        <f>IF('Kunden Eingang'!B1253&gt;0,VLOOKUP(C1253,ID!$L$1:$M$5,2,FALSE),"")</f>
        <v>Glas-Etikette FR</v>
      </c>
    </row>
    <row r="1254" spans="1:4" x14ac:dyDescent="0.25">
      <c r="A1254" s="76" t="str">
        <f>IF('Kunden Eingang'!B1254&gt;0,'Kunden Eingang'!C1254,"")</f>
        <v>EFIRA Sàrl</v>
      </c>
      <c r="B1254" s="76">
        <f>IF('Kunden Eingang'!B1254&gt;0,'Kunden Eingang'!B1254,"")</f>
        <v>11289</v>
      </c>
      <c r="C1254" s="76" t="str">
        <f>IF('Kunden Eingang'!B1254&gt;0,VLOOKUP('Kunden Eingang'!A1254,Kunden!$H$1:$I$5,2,FALSE),"")</f>
        <v>FR</v>
      </c>
      <c r="D1254" s="76" t="str">
        <f>IF('Kunden Eingang'!B1254&gt;0,VLOOKUP(C1254,ID!$L$1:$M$5,2,FALSE),"")</f>
        <v>Glas-Etikette FR</v>
      </c>
    </row>
    <row r="1255" spans="1:4" x14ac:dyDescent="0.25">
      <c r="A1255" s="76" t="str">
        <f>IF('Kunden Eingang'!B1255&gt;0,'Kunden Eingang'!C1255,"")</f>
        <v>MUSTER Sàrl</v>
      </c>
      <c r="B1255" s="76">
        <f>IF('Kunden Eingang'!B1255&gt;0,'Kunden Eingang'!B1255,"")</f>
        <v>11290</v>
      </c>
      <c r="C1255" s="76" t="str">
        <f>IF('Kunden Eingang'!B1255&gt;0,VLOOKUP('Kunden Eingang'!A1255,Kunden!$H$1:$I$5,2,FALSE),"")</f>
        <v>FR</v>
      </c>
      <c r="D1255" s="76" t="str">
        <f>IF('Kunden Eingang'!B1255&gt;0,VLOOKUP(C1255,ID!$L$1:$M$5,2,FALSE),"")</f>
        <v>Glas-Etikette FR</v>
      </c>
    </row>
    <row r="1256" spans="1:4" x14ac:dyDescent="0.25">
      <c r="A1256" s="76" t="str">
        <f>IF('Kunden Eingang'!B1256&gt;0,'Kunden Eingang'!C1256,"")</f>
        <v>Hörmann Schweiz AG</v>
      </c>
      <c r="B1256" s="76">
        <f>IF('Kunden Eingang'!B1256&gt;0,'Kunden Eingang'!B1256,"")</f>
        <v>11291</v>
      </c>
      <c r="C1256" s="76" t="str">
        <f>IF('Kunden Eingang'!B1256&gt;0,VLOOKUP('Kunden Eingang'!A1256,Kunden!$H$1:$I$5,2,FALSE),"")</f>
        <v>DE</v>
      </c>
      <c r="D1256" s="76" t="str">
        <f>IF('Kunden Eingang'!B1256&gt;0,VLOOKUP(C1256,ID!$L$1:$M$5,2,FALSE),"")</f>
        <v>Glas-Etikette</v>
      </c>
    </row>
    <row r="1257" spans="1:4" x14ac:dyDescent="0.25">
      <c r="A1257" s="76" t="str">
        <f>IF('Kunden Eingang'!B1257&gt;0,'Kunden Eingang'!C1257,"")</f>
        <v>Hess Holzbau AG</v>
      </c>
      <c r="B1257" s="76">
        <f>IF('Kunden Eingang'!B1257&gt;0,'Kunden Eingang'!B1257,"")</f>
        <v>11292</v>
      </c>
      <c r="C1257" s="76" t="str">
        <f>IF('Kunden Eingang'!B1257&gt;0,VLOOKUP('Kunden Eingang'!A1257,Kunden!$H$1:$I$5,2,FALSE),"")</f>
        <v>DE</v>
      </c>
      <c r="D1257" s="76" t="str">
        <f>IF('Kunden Eingang'!B1257&gt;0,VLOOKUP(C1257,ID!$L$1:$M$5,2,FALSE),"")</f>
        <v>Glas-Etikette</v>
      </c>
    </row>
    <row r="1258" spans="1:4" x14ac:dyDescent="0.25">
      <c r="A1258" s="76" t="str">
        <f>IF('Kunden Eingang'!B1258&gt;0,'Kunden Eingang'!C1258,"")</f>
        <v>Salatheo + Schaffner AG</v>
      </c>
      <c r="B1258" s="76">
        <f>IF('Kunden Eingang'!B1258&gt;0,'Kunden Eingang'!B1258,"")</f>
        <v>11293</v>
      </c>
      <c r="C1258" s="76" t="str">
        <f>IF('Kunden Eingang'!B1258&gt;0,VLOOKUP('Kunden Eingang'!A1258,Kunden!$H$1:$I$5,2,FALSE),"")</f>
        <v>DE</v>
      </c>
      <c r="D1258" s="76" t="str">
        <f>IF('Kunden Eingang'!B1258&gt;0,VLOOKUP(C1258,ID!$L$1:$M$5,2,FALSE),"")</f>
        <v>Glas-Etikette</v>
      </c>
    </row>
    <row r="1259" spans="1:4" x14ac:dyDescent="0.25">
      <c r="A1259" s="76" t="str">
        <f>IF('Kunden Eingang'!B1259&gt;0,'Kunden Eingang'!C1259,"")</f>
        <v>Felix Freivogel AG</v>
      </c>
      <c r="B1259" s="76">
        <f>IF('Kunden Eingang'!B1259&gt;0,'Kunden Eingang'!B1259,"")</f>
        <v>11294</v>
      </c>
      <c r="C1259" s="76" t="str">
        <f>IF('Kunden Eingang'!B1259&gt;0,VLOOKUP('Kunden Eingang'!A1259,Kunden!$H$1:$I$5,2,FALSE),"")</f>
        <v>DE</v>
      </c>
      <c r="D1259" s="76" t="str">
        <f>IF('Kunden Eingang'!B1259&gt;0,VLOOKUP(C1259,ID!$L$1:$M$5,2,FALSE),"")</f>
        <v>Glas-Etikette</v>
      </c>
    </row>
    <row r="1260" spans="1:4" x14ac:dyDescent="0.25">
      <c r="A1260" s="76" t="str">
        <f>IF('Kunden Eingang'!B1260&gt;0,'Kunden Eingang'!C1260,"")</f>
        <v>Humberg GmbH</v>
      </c>
      <c r="B1260" s="76">
        <f>IF('Kunden Eingang'!B1260&gt;0,'Kunden Eingang'!B1260,"")</f>
        <v>11295</v>
      </c>
      <c r="C1260" s="76" t="str">
        <f>IF('Kunden Eingang'!B1260&gt;0,VLOOKUP('Kunden Eingang'!A1260,Kunden!$H$1:$I$5,2,FALSE),"")</f>
        <v>DE</v>
      </c>
      <c r="D1260" s="76" t="str">
        <f>IF('Kunden Eingang'!B1260&gt;0,VLOOKUP(C1260,ID!$L$1:$M$5,2,FALSE),"")</f>
        <v>Glas-Etikette</v>
      </c>
    </row>
    <row r="1261" spans="1:4" x14ac:dyDescent="0.25">
      <c r="A1261" s="76" t="str">
        <f>IF('Kunden Eingang'!B1261&gt;0,'Kunden Eingang'!C1261,"")</f>
        <v>Vitale Suisse SA</v>
      </c>
      <c r="B1261" s="76">
        <f>IF('Kunden Eingang'!B1261&gt;0,'Kunden Eingang'!B1261,"")</f>
        <v>11296</v>
      </c>
      <c r="C1261" s="76" t="str">
        <f>IF('Kunden Eingang'!B1261&gt;0,VLOOKUP('Kunden Eingang'!A1261,Kunden!$H$1:$I$5,2,FALSE),"")</f>
        <v>FR</v>
      </c>
      <c r="D1261" s="76" t="str">
        <f>IF('Kunden Eingang'!B1261&gt;0,VLOOKUP(C1261,ID!$L$1:$M$5,2,FALSE),"")</f>
        <v>Glas-Etikette FR</v>
      </c>
    </row>
    <row r="1262" spans="1:4" x14ac:dyDescent="0.25">
      <c r="A1262" s="76" t="str">
        <f>IF('Kunden Eingang'!B1262&gt;0,'Kunden Eingang'!C1262,"")</f>
        <v>Vallinox Stig Gerber Philippe</v>
      </c>
      <c r="B1262" s="76">
        <f>IF('Kunden Eingang'!B1262&gt;0,'Kunden Eingang'!B1262,"")</f>
        <v>11297</v>
      </c>
      <c r="C1262" s="76" t="str">
        <f>IF('Kunden Eingang'!B1262&gt;0,VLOOKUP('Kunden Eingang'!A1262,Kunden!$H$1:$I$5,2,FALSE),"")</f>
        <v>FR</v>
      </c>
      <c r="D1262" s="76" t="str">
        <f>IF('Kunden Eingang'!B1262&gt;0,VLOOKUP(C1262,ID!$L$1:$M$5,2,FALSE),"")</f>
        <v>Glas-Etikette FR</v>
      </c>
    </row>
    <row r="1263" spans="1:4" x14ac:dyDescent="0.25">
      <c r="A1263" s="76" t="str">
        <f>IF('Kunden Eingang'!B1263&gt;0,'Kunden Eingang'!C1263,"")</f>
        <v>TAS Vitrerie Stores</v>
      </c>
      <c r="B1263" s="76">
        <f>IF('Kunden Eingang'!B1263&gt;0,'Kunden Eingang'!B1263,"")</f>
        <v>11298</v>
      </c>
      <c r="C1263" s="76" t="str">
        <f>IF('Kunden Eingang'!B1263&gt;0,VLOOKUP('Kunden Eingang'!A1263,Kunden!$H$1:$I$5,2,FALSE),"")</f>
        <v>FR</v>
      </c>
      <c r="D1263" s="76" t="str">
        <f>IF('Kunden Eingang'!B1263&gt;0,VLOOKUP(C1263,ID!$L$1:$M$5,2,FALSE),"")</f>
        <v>Glas-Etikette FR</v>
      </c>
    </row>
    <row r="1264" spans="1:4" x14ac:dyDescent="0.25">
      <c r="A1264" s="76" t="str">
        <f>IF('Kunden Eingang'!B1264&gt;0,'Kunden Eingang'!C1264,"")</f>
        <v>MAG Atelier de Menuiserie Sàrl</v>
      </c>
      <c r="B1264" s="76">
        <f>IF('Kunden Eingang'!B1264&gt;0,'Kunden Eingang'!B1264,"")</f>
        <v>11299</v>
      </c>
      <c r="C1264" s="76" t="str">
        <f>IF('Kunden Eingang'!B1264&gt;0,VLOOKUP('Kunden Eingang'!A1264,Kunden!$H$1:$I$5,2,FALSE),"")</f>
        <v>FR</v>
      </c>
      <c r="D1264" s="76" t="str">
        <f>IF('Kunden Eingang'!B1264&gt;0,VLOOKUP(C1264,ID!$L$1:$M$5,2,FALSE),"")</f>
        <v>Glas-Etikette FR</v>
      </c>
    </row>
    <row r="1265" spans="1:4" x14ac:dyDescent="0.25">
      <c r="A1265" s="76" t="str">
        <f>IF('Kunden Eingang'!B1265&gt;0,'Kunden Eingang'!C1265,"")</f>
        <v>Menuiserie Cuisine Defferrard SA</v>
      </c>
      <c r="B1265" s="76">
        <f>IF('Kunden Eingang'!B1265&gt;0,'Kunden Eingang'!B1265,"")</f>
        <v>11300</v>
      </c>
      <c r="C1265" s="76" t="str">
        <f>IF('Kunden Eingang'!B1265&gt;0,VLOOKUP('Kunden Eingang'!A1265,Kunden!$H$1:$I$5,2,FALSE),"")</f>
        <v>FR</v>
      </c>
      <c r="D1265" s="76" t="str">
        <f>IF('Kunden Eingang'!B1265&gt;0,VLOOKUP(C1265,ID!$L$1:$M$5,2,FALSE),"")</f>
        <v>Glas-Etikette FR</v>
      </c>
    </row>
    <row r="1266" spans="1:4" x14ac:dyDescent="0.25">
      <c r="A1266" s="76" t="str">
        <f>IF('Kunden Eingang'!B1266&gt;0,'Kunden Eingang'!C1266,"")</f>
        <v>Wyss &amp; Leuenberger AG</v>
      </c>
      <c r="B1266" s="76">
        <f>IF('Kunden Eingang'!B1266&gt;0,'Kunden Eingang'!B1266,"")</f>
        <v>11301</v>
      </c>
      <c r="C1266" s="76" t="str">
        <f>IF('Kunden Eingang'!B1266&gt;0,VLOOKUP('Kunden Eingang'!A1266,Kunden!$H$1:$I$5,2,FALSE),"")</f>
        <v>DE</v>
      </c>
      <c r="D1266" s="76" t="str">
        <f>IF('Kunden Eingang'!B1266&gt;0,VLOOKUP(C1266,ID!$L$1:$M$5,2,FALSE),"")</f>
        <v>Glas-Etikette</v>
      </c>
    </row>
    <row r="1267" spans="1:4" x14ac:dyDescent="0.25">
      <c r="A1267" s="76" t="str">
        <f>IF('Kunden Eingang'!B1267&gt;0,'Kunden Eingang'!C1267,"")</f>
        <v>Fritz Loretan AG</v>
      </c>
      <c r="B1267" s="76">
        <f>IF('Kunden Eingang'!B1267&gt;0,'Kunden Eingang'!B1267,"")</f>
        <v>11302</v>
      </c>
      <c r="C1267" s="76" t="str">
        <f>IF('Kunden Eingang'!B1267&gt;0,VLOOKUP('Kunden Eingang'!A1267,Kunden!$H$1:$I$5,2,FALSE),"")</f>
        <v>DE</v>
      </c>
      <c r="D1267" s="76" t="str">
        <f>IF('Kunden Eingang'!B1267&gt;0,VLOOKUP(C1267,ID!$L$1:$M$5,2,FALSE),"")</f>
        <v>Glas-Etikette</v>
      </c>
    </row>
    <row r="1268" spans="1:4" x14ac:dyDescent="0.25">
      <c r="A1268" s="76" t="str">
        <f>IF('Kunden Eingang'!B1268&gt;0,'Kunden Eingang'!C1268,"")</f>
        <v>Joss Schreinerei GmbH</v>
      </c>
      <c r="B1268" s="76">
        <f>IF('Kunden Eingang'!B1268&gt;0,'Kunden Eingang'!B1268,"")</f>
        <v>11303</v>
      </c>
      <c r="C1268" s="76" t="str">
        <f>IF('Kunden Eingang'!B1268&gt;0,VLOOKUP('Kunden Eingang'!A1268,Kunden!$H$1:$I$5,2,FALSE),"")</f>
        <v>DE</v>
      </c>
      <c r="D1268" s="76" t="str">
        <f>IF('Kunden Eingang'!B1268&gt;0,VLOOKUP(C1268,ID!$L$1:$M$5,2,FALSE),"")</f>
        <v>Glas-Etikette</v>
      </c>
    </row>
    <row r="1269" spans="1:4" x14ac:dyDescent="0.25">
      <c r="A1269" s="76" t="str">
        <f>IF('Kunden Eingang'!B1269&gt;0,'Kunden Eingang'!C1269,"")</f>
        <v>Schmalz</v>
      </c>
      <c r="B1269" s="76">
        <f>IF('Kunden Eingang'!B1269&gt;0,'Kunden Eingang'!B1269,"")</f>
        <v>11304</v>
      </c>
      <c r="C1269" s="76" t="str">
        <f>IF('Kunden Eingang'!B1269&gt;0,VLOOKUP('Kunden Eingang'!A1269,Kunden!$H$1:$I$5,2,FALSE),"")</f>
        <v>DE</v>
      </c>
      <c r="D1269" s="76" t="str">
        <f>IF('Kunden Eingang'!B1269&gt;0,VLOOKUP(C1269,ID!$L$1:$M$5,2,FALSE),"")</f>
        <v>Glas-Etikette</v>
      </c>
    </row>
    <row r="1270" spans="1:4" x14ac:dyDescent="0.25">
      <c r="A1270" s="76" t="str">
        <f>IF('Kunden Eingang'!B1270&gt;0,'Kunden Eingang'!C1270,"")</f>
        <v>Carrosserie Bourquard Sàrl</v>
      </c>
      <c r="B1270" s="76">
        <f>IF('Kunden Eingang'!B1270&gt;0,'Kunden Eingang'!B1270,"")</f>
        <v>11305</v>
      </c>
      <c r="C1270" s="76" t="str">
        <f>IF('Kunden Eingang'!B1270&gt;0,VLOOKUP('Kunden Eingang'!A1270,Kunden!$H$1:$I$5,2,FALSE),"")</f>
        <v>FR</v>
      </c>
      <c r="D1270" s="76" t="str">
        <f>IF('Kunden Eingang'!B1270&gt;0,VLOOKUP(C1270,ID!$L$1:$M$5,2,FALSE),"")</f>
        <v>Glas-Etikette FR</v>
      </c>
    </row>
    <row r="1271" spans="1:4" x14ac:dyDescent="0.25">
      <c r="A1271" s="76" t="str">
        <f>IF('Kunden Eingang'!B1271&gt;0,'Kunden Eingang'!C1271,"")</f>
        <v>Gerber Schreinerei + Innenausbau AG</v>
      </c>
      <c r="B1271" s="76">
        <f>IF('Kunden Eingang'!B1271&gt;0,'Kunden Eingang'!B1271,"")</f>
        <v>11306</v>
      </c>
      <c r="C1271" s="76" t="str">
        <f>IF('Kunden Eingang'!B1271&gt;0,VLOOKUP('Kunden Eingang'!A1271,Kunden!$H$1:$I$5,2,FALSE),"")</f>
        <v>DE</v>
      </c>
      <c r="D1271" s="76" t="str">
        <f>IF('Kunden Eingang'!B1271&gt;0,VLOOKUP(C1271,ID!$L$1:$M$5,2,FALSE),"")</f>
        <v>Glas-Etikette</v>
      </c>
    </row>
    <row r="1272" spans="1:4" x14ac:dyDescent="0.25">
      <c r="A1272" s="76" t="str">
        <f>IF('Kunden Eingang'!B1272&gt;0,'Kunden Eingang'!C1272,"")</f>
        <v>NV Metallbau GmbH</v>
      </c>
      <c r="B1272" s="76">
        <f>IF('Kunden Eingang'!B1272&gt;0,'Kunden Eingang'!B1272,"")</f>
        <v>11307</v>
      </c>
      <c r="C1272" s="76" t="str">
        <f>IF('Kunden Eingang'!B1272&gt;0,VLOOKUP('Kunden Eingang'!A1272,Kunden!$H$1:$I$5,2,FALSE),"")</f>
        <v>DE</v>
      </c>
      <c r="D1272" s="76" t="str">
        <f>IF('Kunden Eingang'!B1272&gt;0,VLOOKUP(C1272,ID!$L$1:$M$5,2,FALSE),"")</f>
        <v>Glas-Etikette</v>
      </c>
    </row>
    <row r="1273" spans="1:4" x14ac:dyDescent="0.25">
      <c r="A1273" s="76" t="str">
        <f>IF('Kunden Eingang'!B1273&gt;0,'Kunden Eingang'!C1273,"")</f>
        <v>Menuiserie Roland Stauber</v>
      </c>
      <c r="B1273" s="76">
        <f>IF('Kunden Eingang'!B1273&gt;0,'Kunden Eingang'!B1273,"")</f>
        <v>11308</v>
      </c>
      <c r="C1273" s="76" t="str">
        <f>IF('Kunden Eingang'!B1273&gt;0,VLOOKUP('Kunden Eingang'!A1273,Kunden!$H$1:$I$5,2,FALSE),"")</f>
        <v>FR</v>
      </c>
      <c r="D1273" s="76" t="str">
        <f>IF('Kunden Eingang'!B1273&gt;0,VLOOKUP(C1273,ID!$L$1:$M$5,2,FALSE),"")</f>
        <v>Glas-Etikette FR</v>
      </c>
    </row>
    <row r="1274" spans="1:4" x14ac:dyDescent="0.25">
      <c r="A1274" s="76" t="str">
        <f>IF('Kunden Eingang'!B1274&gt;0,'Kunden Eingang'!C1274,"")</f>
        <v>Rihs Schreinerei GmbH</v>
      </c>
      <c r="B1274" s="76">
        <f>IF('Kunden Eingang'!B1274&gt;0,'Kunden Eingang'!B1274,"")</f>
        <v>11309</v>
      </c>
      <c r="C1274" s="76" t="str">
        <f>IF('Kunden Eingang'!B1274&gt;0,VLOOKUP('Kunden Eingang'!A1274,Kunden!$H$1:$I$5,2,FALSE),"")</f>
        <v>DE</v>
      </c>
      <c r="D1274" s="76" t="str">
        <f>IF('Kunden Eingang'!B1274&gt;0,VLOOKUP(C1274,ID!$L$1:$M$5,2,FALSE),"")</f>
        <v>Glas-Etikette</v>
      </c>
    </row>
    <row r="1275" spans="1:4" x14ac:dyDescent="0.25">
      <c r="A1275" s="76" t="str">
        <f>IF('Kunden Eingang'!B1275&gt;0,'Kunden Eingang'!C1275,"")</f>
        <v>SHB construction métallique Sàrl</v>
      </c>
      <c r="B1275" s="76">
        <f>IF('Kunden Eingang'!B1275&gt;0,'Kunden Eingang'!B1275,"")</f>
        <v>11310</v>
      </c>
      <c r="C1275" s="76" t="str">
        <f>IF('Kunden Eingang'!B1275&gt;0,VLOOKUP('Kunden Eingang'!A1275,Kunden!$H$1:$I$5,2,FALSE),"")</f>
        <v>FR</v>
      </c>
      <c r="D1275" s="76" t="str">
        <f>IF('Kunden Eingang'!B1275&gt;0,VLOOKUP(C1275,ID!$L$1:$M$5,2,FALSE),"")</f>
        <v>Glas-Etikette FR</v>
      </c>
    </row>
    <row r="1276" spans="1:4" x14ac:dyDescent="0.25">
      <c r="A1276" s="76" t="str">
        <f>IF('Kunden Eingang'!B1276&gt;0,'Kunden Eingang'!C1276,"")</f>
        <v>Josef Rohrer AG</v>
      </c>
      <c r="B1276" s="76">
        <f>IF('Kunden Eingang'!B1276&gt;0,'Kunden Eingang'!B1276,"")</f>
        <v>11311</v>
      </c>
      <c r="C1276" s="76" t="str">
        <f>IF('Kunden Eingang'!B1276&gt;0,VLOOKUP('Kunden Eingang'!A1276,Kunden!$H$1:$I$5,2,FALSE),"")</f>
        <v>DE</v>
      </c>
      <c r="D1276" s="76" t="str">
        <f>IF('Kunden Eingang'!B1276&gt;0,VLOOKUP(C1276,ID!$L$1:$M$5,2,FALSE),"")</f>
        <v>Glas-Etikette</v>
      </c>
    </row>
    <row r="1277" spans="1:4" x14ac:dyDescent="0.25">
      <c r="A1277" s="76" t="str">
        <f>IF('Kunden Eingang'!B1277&gt;0,'Kunden Eingang'!C1277,"")</f>
        <v>DOCOURT + RENAUD SA</v>
      </c>
      <c r="B1277" s="76">
        <f>IF('Kunden Eingang'!B1277&gt;0,'Kunden Eingang'!B1277,"")</f>
        <v>11312</v>
      </c>
      <c r="C1277" s="76" t="str">
        <f>IF('Kunden Eingang'!B1277&gt;0,VLOOKUP('Kunden Eingang'!A1277,Kunden!$H$1:$I$5,2,FALSE),"")</f>
        <v>FR</v>
      </c>
      <c r="D1277" s="76" t="str">
        <f>IF('Kunden Eingang'!B1277&gt;0,VLOOKUP(C1277,ID!$L$1:$M$5,2,FALSE),"")</f>
        <v>Glas-Etikette FR</v>
      </c>
    </row>
    <row r="1278" spans="1:4" x14ac:dyDescent="0.25">
      <c r="A1278" s="76" t="str">
        <f>IF('Kunden Eingang'!B1278&gt;0,'Kunden Eingang'!C1278,"")</f>
        <v>Weidmann AG</v>
      </c>
      <c r="B1278" s="76">
        <f>IF('Kunden Eingang'!B1278&gt;0,'Kunden Eingang'!B1278,"")</f>
        <v>11313</v>
      </c>
      <c r="C1278" s="76" t="str">
        <f>IF('Kunden Eingang'!B1278&gt;0,VLOOKUP('Kunden Eingang'!A1278,Kunden!$H$1:$I$5,2,FALSE),"")</f>
        <v>DE</v>
      </c>
      <c r="D1278" s="76" t="str">
        <f>IF('Kunden Eingang'!B1278&gt;0,VLOOKUP(C1278,ID!$L$1:$M$5,2,FALSE),"")</f>
        <v>Glas-Etikette</v>
      </c>
    </row>
    <row r="1279" spans="1:4" x14ac:dyDescent="0.25">
      <c r="A1279" s="76" t="str">
        <f>IF('Kunden Eingang'!B1279&gt;0,'Kunden Eingang'!C1279,"")</f>
        <v xml:space="preserve">XEAG X-Engineer solution AG </v>
      </c>
      <c r="B1279" s="76">
        <f>IF('Kunden Eingang'!B1279&gt;0,'Kunden Eingang'!B1279,"")</f>
        <v>11314</v>
      </c>
      <c r="C1279" s="76" t="str">
        <f>IF('Kunden Eingang'!B1279&gt;0,VLOOKUP('Kunden Eingang'!A1279,Kunden!$H$1:$I$5,2,FALSE),"")</f>
        <v>DE</v>
      </c>
      <c r="D1279" s="76" t="str">
        <f>IF('Kunden Eingang'!B1279&gt;0,VLOOKUP(C1279,ID!$L$1:$M$5,2,FALSE),"")</f>
        <v>Glas-Etikette</v>
      </c>
    </row>
    <row r="1280" spans="1:4" x14ac:dyDescent="0.25">
      <c r="A1280" s="76" t="str">
        <f>IF('Kunden Eingang'!B1280&gt;0,'Kunden Eingang'!C1280,"")</f>
        <v>KLS Müller AG</v>
      </c>
      <c r="B1280" s="76">
        <f>IF('Kunden Eingang'!B1280&gt;0,'Kunden Eingang'!B1280,"")</f>
        <v>11315</v>
      </c>
      <c r="C1280" s="76" t="str">
        <f>IF('Kunden Eingang'!B1280&gt;0,VLOOKUP('Kunden Eingang'!A1280,Kunden!$H$1:$I$5,2,FALSE),"")</f>
        <v>DE</v>
      </c>
      <c r="D1280" s="76" t="str">
        <f>IF('Kunden Eingang'!B1280&gt;0,VLOOKUP(C1280,ID!$L$1:$M$5,2,FALSE),"")</f>
        <v>Glas-Etikette</v>
      </c>
    </row>
    <row r="1281" spans="1:4" x14ac:dyDescent="0.25">
      <c r="A1281" s="76" t="str">
        <f>IF('Kunden Eingang'!B1281&gt;0,'Kunden Eingang'!C1281,"")</f>
        <v>Bois et Design - Joyeux Michaël</v>
      </c>
      <c r="B1281" s="76">
        <f>IF('Kunden Eingang'!B1281&gt;0,'Kunden Eingang'!B1281,"")</f>
        <v>11316</v>
      </c>
      <c r="C1281" s="76" t="str">
        <f>IF('Kunden Eingang'!B1281&gt;0,VLOOKUP('Kunden Eingang'!A1281,Kunden!$H$1:$I$5,2,FALSE),"")</f>
        <v>FR</v>
      </c>
      <c r="D1281" s="76" t="str">
        <f>IF('Kunden Eingang'!B1281&gt;0,VLOOKUP(C1281,ID!$L$1:$M$5,2,FALSE),"")</f>
        <v>Glas-Etikette FR</v>
      </c>
    </row>
    <row r="1282" spans="1:4" x14ac:dyDescent="0.25">
      <c r="A1282" s="76" t="str">
        <f>IF('Kunden Eingang'!B1282&gt;0,'Kunden Eingang'!C1282,"")</f>
        <v>Schlüchter &amp; Zürcher Holzbau GmbH</v>
      </c>
      <c r="B1282" s="76">
        <f>IF('Kunden Eingang'!B1282&gt;0,'Kunden Eingang'!B1282,"")</f>
        <v>11317</v>
      </c>
      <c r="C1282" s="76" t="str">
        <f>IF('Kunden Eingang'!B1282&gt;0,VLOOKUP('Kunden Eingang'!A1282,Kunden!$H$1:$I$5,2,FALSE),"")</f>
        <v>DE</v>
      </c>
      <c r="D1282" s="76" t="str">
        <f>IF('Kunden Eingang'!B1282&gt;0,VLOOKUP(C1282,ID!$L$1:$M$5,2,FALSE),"")</f>
        <v>Glas-Etikette</v>
      </c>
    </row>
    <row r="1283" spans="1:4" x14ac:dyDescent="0.25">
      <c r="A1283" s="76" t="str">
        <f>IF('Kunden Eingang'!B1283&gt;0,'Kunden Eingang'!C1283,"")</f>
        <v>Mäder Art Holzbau-Zimmerei-Messebau</v>
      </c>
      <c r="B1283" s="76">
        <f>IF('Kunden Eingang'!B1283&gt;0,'Kunden Eingang'!B1283,"")</f>
        <v>11318</v>
      </c>
      <c r="C1283" s="76" t="str">
        <f>IF('Kunden Eingang'!B1283&gt;0,VLOOKUP('Kunden Eingang'!A1283,Kunden!$H$1:$I$5,2,FALSE),"")</f>
        <v>DE</v>
      </c>
      <c r="D1283" s="76" t="str">
        <f>IF('Kunden Eingang'!B1283&gt;0,VLOOKUP(C1283,ID!$L$1:$M$5,2,FALSE),"")</f>
        <v>Glas-Etikette</v>
      </c>
    </row>
    <row r="1284" spans="1:4" x14ac:dyDescent="0.25">
      <c r="A1284" s="76" t="str">
        <f>IF('Kunden Eingang'!B1284&gt;0,'Kunden Eingang'!C1284,"")</f>
        <v>Schreinerei D. Monn</v>
      </c>
      <c r="B1284" s="76">
        <f>IF('Kunden Eingang'!B1284&gt;0,'Kunden Eingang'!B1284,"")</f>
        <v>11319</v>
      </c>
      <c r="C1284" s="76" t="str">
        <f>IF('Kunden Eingang'!B1284&gt;0,VLOOKUP('Kunden Eingang'!A1284,Kunden!$H$1:$I$5,2,FALSE),"")</f>
        <v>DE</v>
      </c>
      <c r="D1284" s="76" t="str">
        <f>IF('Kunden Eingang'!B1284&gt;0,VLOOKUP(C1284,ID!$L$1:$M$5,2,FALSE),"")</f>
        <v>Glas-Etikette</v>
      </c>
    </row>
    <row r="1285" spans="1:4" x14ac:dyDescent="0.25">
      <c r="A1285" s="76" t="str">
        <f>IF('Kunden Eingang'!B1285&gt;0,'Kunden Eingang'!C1285,"")</f>
        <v>Hervé Despland successeur Franck Pastant SA</v>
      </c>
      <c r="B1285" s="76">
        <f>IF('Kunden Eingang'!B1285&gt;0,'Kunden Eingang'!B1285,"")</f>
        <v>11320</v>
      </c>
      <c r="C1285" s="76" t="str">
        <f>IF('Kunden Eingang'!B1285&gt;0,VLOOKUP('Kunden Eingang'!A1285,Kunden!$H$1:$I$5,2,FALSE),"")</f>
        <v>FR</v>
      </c>
      <c r="D1285" s="76" t="str">
        <f>IF('Kunden Eingang'!B1285&gt;0,VLOOKUP(C1285,ID!$L$1:$M$5,2,FALSE),"")</f>
        <v>Glas-Etikette FR</v>
      </c>
    </row>
    <row r="1286" spans="1:4" x14ac:dyDescent="0.25">
      <c r="A1286" s="76" t="str">
        <f>IF('Kunden Eingang'!B1286&gt;0,'Kunden Eingang'!C1286,"")</f>
        <v>Siegenthaler AG Fenster</v>
      </c>
      <c r="B1286" s="76">
        <f>IF('Kunden Eingang'!B1286&gt;0,'Kunden Eingang'!B1286,"")</f>
        <v>11321</v>
      </c>
      <c r="C1286" s="76" t="str">
        <f>IF('Kunden Eingang'!B1286&gt;0,VLOOKUP('Kunden Eingang'!A1286,Kunden!$H$1:$I$5,2,FALSE),"")</f>
        <v>DE</v>
      </c>
      <c r="D1286" s="76" t="str">
        <f>IF('Kunden Eingang'!B1286&gt;0,VLOOKUP(C1286,ID!$L$1:$M$5,2,FALSE),"")</f>
        <v>Glas-Etikette</v>
      </c>
    </row>
    <row r="1287" spans="1:4" x14ac:dyDescent="0.25">
      <c r="A1287" s="76" t="str">
        <f>IF('Kunden Eingang'!B1287&gt;0,'Kunden Eingang'!C1287,"")</f>
        <v>Falegnameria Bosio Sagl</v>
      </c>
      <c r="B1287" s="76">
        <f>IF('Kunden Eingang'!B1287&gt;0,'Kunden Eingang'!B1287,"")</f>
        <v>11322</v>
      </c>
      <c r="C1287" s="76" t="str">
        <f>IF('Kunden Eingang'!B1287&gt;0,VLOOKUP('Kunden Eingang'!A1287,Kunden!$H$1:$I$5,2,FALSE),"")</f>
        <v>DE</v>
      </c>
      <c r="D1287" s="76" t="str">
        <f>IF('Kunden Eingang'!B1287&gt;0,VLOOKUP(C1287,ID!$L$1:$M$5,2,FALSE),"")</f>
        <v>Glas-Etikette</v>
      </c>
    </row>
    <row r="1288" spans="1:4" x14ac:dyDescent="0.25">
      <c r="A1288" s="76" t="str">
        <f>IF('Kunden Eingang'!B1288&gt;0,'Kunden Eingang'!C1288,"")</f>
        <v>PVA AG</v>
      </c>
      <c r="B1288" s="76">
        <f>IF('Kunden Eingang'!B1288&gt;0,'Kunden Eingang'!B1288,"")</f>
        <v>11323</v>
      </c>
      <c r="C1288" s="76" t="str">
        <f>IF('Kunden Eingang'!B1288&gt;0,VLOOKUP('Kunden Eingang'!A1288,Kunden!$H$1:$I$5,2,FALSE),"")</f>
        <v>DE</v>
      </c>
      <c r="D1288" s="76" t="str">
        <f>IF('Kunden Eingang'!B1288&gt;0,VLOOKUP(C1288,ID!$L$1:$M$5,2,FALSE),"")</f>
        <v>Glas-Etikette</v>
      </c>
    </row>
    <row r="1289" spans="1:4" x14ac:dyDescent="0.25">
      <c r="A1289" s="76" t="str">
        <f>IF('Kunden Eingang'!B1289&gt;0,'Kunden Eingang'!C1289,"")</f>
        <v>LA VIE EN VERRE GmbH</v>
      </c>
      <c r="B1289" s="76">
        <f>IF('Kunden Eingang'!B1289&gt;0,'Kunden Eingang'!B1289,"")</f>
        <v>11324</v>
      </c>
      <c r="C1289" s="76" t="str">
        <f>IF('Kunden Eingang'!B1289&gt;0,VLOOKUP('Kunden Eingang'!A1289,Kunden!$H$1:$I$5,2,FALSE),"")</f>
        <v>DE</v>
      </c>
      <c r="D1289" s="76" t="str">
        <f>IF('Kunden Eingang'!B1289&gt;0,VLOOKUP(C1289,ID!$L$1:$M$5,2,FALSE),"")</f>
        <v>Glas-Etikette</v>
      </c>
    </row>
    <row r="1290" spans="1:4" x14ac:dyDescent="0.25">
      <c r="A1290" s="76" t="str">
        <f>IF('Kunden Eingang'!B1290&gt;0,'Kunden Eingang'!C1290,"")</f>
        <v>EVENTMORE SA</v>
      </c>
      <c r="B1290" s="76">
        <f>IF('Kunden Eingang'!B1290&gt;0,'Kunden Eingang'!B1290,"")</f>
        <v>11325</v>
      </c>
      <c r="C1290" s="76" t="str">
        <f>IF('Kunden Eingang'!B1290&gt;0,VLOOKUP('Kunden Eingang'!A1290,Kunden!$H$1:$I$5,2,FALSE),"")</f>
        <v>DE</v>
      </c>
      <c r="D1290" s="76" t="str">
        <f>IF('Kunden Eingang'!B1290&gt;0,VLOOKUP(C1290,ID!$L$1:$M$5,2,FALSE),"")</f>
        <v>Glas-Etikette</v>
      </c>
    </row>
    <row r="1291" spans="1:4" x14ac:dyDescent="0.25">
      <c r="A1291" s="76" t="str">
        <f>IF('Kunden Eingang'!B1291&gt;0,'Kunden Eingang'!C1291,"")</f>
        <v>Howoldt Metallbautechnik GmbH</v>
      </c>
      <c r="B1291" s="76">
        <f>IF('Kunden Eingang'!B1291&gt;0,'Kunden Eingang'!B1291,"")</f>
        <v>11326</v>
      </c>
      <c r="C1291" s="76" t="str">
        <f>IF('Kunden Eingang'!B1291&gt;0,VLOOKUP('Kunden Eingang'!A1291,Kunden!$H$1:$I$5,2,FALSE),"")</f>
        <v>DE</v>
      </c>
      <c r="D1291" s="76" t="str">
        <f>IF('Kunden Eingang'!B1291&gt;0,VLOOKUP(C1291,ID!$L$1:$M$5,2,FALSE),"")</f>
        <v>Glas-Etikette</v>
      </c>
    </row>
    <row r="1292" spans="1:4" x14ac:dyDescent="0.25">
      <c r="A1292" s="76" t="str">
        <f>IF('Kunden Eingang'!B1292&gt;0,'Kunden Eingang'!C1292,"")</f>
        <v>Bauweise Holzbau AG</v>
      </c>
      <c r="B1292" s="76">
        <f>IF('Kunden Eingang'!B1292&gt;0,'Kunden Eingang'!B1292,"")</f>
        <v>11327</v>
      </c>
      <c r="C1292" s="76" t="str">
        <f>IF('Kunden Eingang'!B1292&gt;0,VLOOKUP('Kunden Eingang'!A1292,Kunden!$H$1:$I$5,2,FALSE),"")</f>
        <v>DE</v>
      </c>
      <c r="D1292" s="76" t="str">
        <f>IF('Kunden Eingang'!B1292&gt;0,VLOOKUP(C1292,ID!$L$1:$M$5,2,FALSE),"")</f>
        <v>Glas-Etikette</v>
      </c>
    </row>
    <row r="1293" spans="1:4" x14ac:dyDescent="0.25">
      <c r="A1293" s="76" t="str">
        <f>IF('Kunden Eingang'!B1293&gt;0,'Kunden Eingang'!C1293,"")</f>
        <v>Wenziker Schreinerei GmbH</v>
      </c>
      <c r="B1293" s="76">
        <f>IF('Kunden Eingang'!B1293&gt;0,'Kunden Eingang'!B1293,"")</f>
        <v>11328</v>
      </c>
      <c r="C1293" s="76" t="str">
        <f>IF('Kunden Eingang'!B1293&gt;0,VLOOKUP('Kunden Eingang'!A1293,Kunden!$H$1:$I$5,2,FALSE),"")</f>
        <v>DE</v>
      </c>
      <c r="D1293" s="76" t="str">
        <f>IF('Kunden Eingang'!B1293&gt;0,VLOOKUP(C1293,ID!$L$1:$M$5,2,FALSE),"")</f>
        <v>Glas-Etikette</v>
      </c>
    </row>
    <row r="1294" spans="1:4" x14ac:dyDescent="0.25">
      <c r="A1294" s="76" t="str">
        <f>IF('Kunden Eingang'!B1294&gt;0,'Kunden Eingang'!C1294,"")</f>
        <v>GBS Widmer GmbH</v>
      </c>
      <c r="B1294" s="76">
        <f>IF('Kunden Eingang'!B1294&gt;0,'Kunden Eingang'!B1294,"")</f>
        <v>11329</v>
      </c>
      <c r="C1294" s="76" t="str">
        <f>IF('Kunden Eingang'!B1294&gt;0,VLOOKUP('Kunden Eingang'!A1294,Kunden!$H$1:$I$5,2,FALSE),"")</f>
        <v>DE</v>
      </c>
      <c r="D1294" s="76" t="str">
        <f>IF('Kunden Eingang'!B1294&gt;0,VLOOKUP(C1294,ID!$L$1:$M$5,2,FALSE),"")</f>
        <v>Glas-Etikette</v>
      </c>
    </row>
    <row r="1295" spans="1:4" x14ac:dyDescent="0.25">
      <c r="A1295" s="76" t="str">
        <f>IF('Kunden Eingang'!B1295&gt;0,'Kunden Eingang'!C1295,"")</f>
        <v>Jenni Schreinerei AG</v>
      </c>
      <c r="B1295" s="76">
        <f>IF('Kunden Eingang'!B1295&gt;0,'Kunden Eingang'!B1295,"")</f>
        <v>11330</v>
      </c>
      <c r="C1295" s="76" t="str">
        <f>IF('Kunden Eingang'!B1295&gt;0,VLOOKUP('Kunden Eingang'!A1295,Kunden!$H$1:$I$5,2,FALSE),"")</f>
        <v>DE</v>
      </c>
      <c r="D1295" s="76" t="str">
        <f>IF('Kunden Eingang'!B1295&gt;0,VLOOKUP(C1295,ID!$L$1:$M$5,2,FALSE),"")</f>
        <v>Glas-Etikette</v>
      </c>
    </row>
    <row r="1296" spans="1:4" x14ac:dyDescent="0.25">
      <c r="A1296" s="76" t="str">
        <f>IF('Kunden Eingang'!B1296&gt;0,'Kunden Eingang'!C1296,"")</f>
        <v>Mettler Schlosserei und Metallbau AG</v>
      </c>
      <c r="B1296" s="76">
        <f>IF('Kunden Eingang'!B1296&gt;0,'Kunden Eingang'!B1296,"")</f>
        <v>11331</v>
      </c>
      <c r="C1296" s="76" t="str">
        <f>IF('Kunden Eingang'!B1296&gt;0,VLOOKUP('Kunden Eingang'!A1296,Kunden!$H$1:$I$5,2,FALSE),"")</f>
        <v>DE</v>
      </c>
      <c r="D1296" s="76" t="str">
        <f>IF('Kunden Eingang'!B1296&gt;0,VLOOKUP(C1296,ID!$L$1:$M$5,2,FALSE),"")</f>
        <v>Glas-Etikette</v>
      </c>
    </row>
    <row r="1297" spans="1:4" x14ac:dyDescent="0.25">
      <c r="A1297" s="76" t="str">
        <f>IF('Kunden Eingang'!B1297&gt;0,'Kunden Eingang'!C1297,"")</f>
        <v>Schreinerei Forrer AG</v>
      </c>
      <c r="B1297" s="76">
        <f>IF('Kunden Eingang'!B1297&gt;0,'Kunden Eingang'!B1297,"")</f>
        <v>11332</v>
      </c>
      <c r="C1297" s="76" t="str">
        <f>IF('Kunden Eingang'!B1297&gt;0,VLOOKUP('Kunden Eingang'!A1297,Kunden!$H$1:$I$5,2,FALSE),"")</f>
        <v>DE</v>
      </c>
      <c r="D1297" s="76" t="str">
        <f>IF('Kunden Eingang'!B1297&gt;0,VLOOKUP(C1297,ID!$L$1:$M$5,2,FALSE),"")</f>
        <v>Glas-Etikette</v>
      </c>
    </row>
    <row r="1298" spans="1:4" x14ac:dyDescent="0.25">
      <c r="A1298" s="76" t="str">
        <f>IF('Kunden Eingang'!B1298&gt;0,'Kunden Eingang'!C1298,"")</f>
        <v>Burren Holzbau</v>
      </c>
      <c r="B1298" s="76">
        <f>IF('Kunden Eingang'!B1298&gt;0,'Kunden Eingang'!B1298,"")</f>
        <v>11333</v>
      </c>
      <c r="C1298" s="76" t="str">
        <f>IF('Kunden Eingang'!B1298&gt;0,VLOOKUP('Kunden Eingang'!A1298,Kunden!$H$1:$I$5,2,FALSE),"")</f>
        <v>DE</v>
      </c>
      <c r="D1298" s="76" t="str">
        <f>IF('Kunden Eingang'!B1298&gt;0,VLOOKUP(C1298,ID!$L$1:$M$5,2,FALSE),"")</f>
        <v>Glas-Etikette</v>
      </c>
    </row>
    <row r="1299" spans="1:4" x14ac:dyDescent="0.25">
      <c r="A1299" s="76" t="str">
        <f>IF('Kunden Eingang'!B1299&gt;0,'Kunden Eingang'!C1299,"")</f>
        <v>MDesign Constructions Sàrl</v>
      </c>
      <c r="B1299" s="76">
        <f>IF('Kunden Eingang'!B1299&gt;0,'Kunden Eingang'!B1299,"")</f>
        <v>11334</v>
      </c>
      <c r="C1299" s="76" t="str">
        <f>IF('Kunden Eingang'!B1299&gt;0,VLOOKUP('Kunden Eingang'!A1299,Kunden!$H$1:$I$5,2,FALSE),"")</f>
        <v>FR</v>
      </c>
      <c r="D1299" s="76" t="str">
        <f>IF('Kunden Eingang'!B1299&gt;0,VLOOKUP(C1299,ID!$L$1:$M$5,2,FALSE),"")</f>
        <v>Glas-Etikette FR</v>
      </c>
    </row>
    <row r="1300" spans="1:4" x14ac:dyDescent="0.25">
      <c r="A1300" s="76" t="str">
        <f>IF('Kunden Eingang'!B1300&gt;0,'Kunden Eingang'!C1300,"")</f>
        <v>Bron Luc Architecte Sàrl</v>
      </c>
      <c r="B1300" s="76">
        <f>IF('Kunden Eingang'!B1300&gt;0,'Kunden Eingang'!B1300,"")</f>
        <v>11335</v>
      </c>
      <c r="C1300" s="76" t="str">
        <f>IF('Kunden Eingang'!B1300&gt;0,VLOOKUP('Kunden Eingang'!A1300,Kunden!$H$1:$I$5,2,FALSE),"")</f>
        <v>FR</v>
      </c>
      <c r="D1300" s="76" t="str">
        <f>IF('Kunden Eingang'!B1300&gt;0,VLOOKUP(C1300,ID!$L$1:$M$5,2,FALSE),"")</f>
        <v>Glas-Etikette FR</v>
      </c>
    </row>
    <row r="1301" spans="1:4" x14ac:dyDescent="0.25">
      <c r="A1301" s="76" t="str">
        <f>IF('Kunden Eingang'!B1301&gt;0,'Kunden Eingang'!C1301,"")</f>
        <v>SET Glasbau AG</v>
      </c>
      <c r="B1301" s="76">
        <f>IF('Kunden Eingang'!B1301&gt;0,'Kunden Eingang'!B1301,"")</f>
        <v>11336</v>
      </c>
      <c r="C1301" s="76" t="str">
        <f>IF('Kunden Eingang'!B1301&gt;0,VLOOKUP('Kunden Eingang'!A1301,Kunden!$H$1:$I$5,2,FALSE),"")</f>
        <v>DE</v>
      </c>
      <c r="D1301" s="76" t="str">
        <f>IF('Kunden Eingang'!B1301&gt;0,VLOOKUP(C1301,ID!$L$1:$M$5,2,FALSE),"")</f>
        <v>Glas-Etikette</v>
      </c>
    </row>
    <row r="1302" spans="1:4" x14ac:dyDescent="0.25">
      <c r="A1302" s="76" t="str">
        <f>IF('Kunden Eingang'!B1302&gt;0,'Kunden Eingang'!C1302,"")</f>
        <v>JK Charpente Menuisierie SA</v>
      </c>
      <c r="B1302" s="76">
        <f>IF('Kunden Eingang'!B1302&gt;0,'Kunden Eingang'!B1302,"")</f>
        <v>11337</v>
      </c>
      <c r="C1302" s="76" t="str">
        <f>IF('Kunden Eingang'!B1302&gt;0,VLOOKUP('Kunden Eingang'!A1302,Kunden!$H$1:$I$5,2,FALSE),"")</f>
        <v>FR</v>
      </c>
      <c r="D1302" s="76" t="str">
        <f>IF('Kunden Eingang'!B1302&gt;0,VLOOKUP(C1302,ID!$L$1:$M$5,2,FALSE),"")</f>
        <v>Glas-Etikette FR</v>
      </c>
    </row>
    <row r="1303" spans="1:4" x14ac:dyDescent="0.25">
      <c r="A1303" s="76" t="str">
        <f>IF('Kunden Eingang'!B1303&gt;0,'Kunden Eingang'!C1303,"")</f>
        <v>Udro Bau und Planungs AG</v>
      </c>
      <c r="B1303" s="76">
        <f>IF('Kunden Eingang'!B1303&gt;0,'Kunden Eingang'!B1303,"")</f>
        <v>11338</v>
      </c>
      <c r="C1303" s="76" t="str">
        <f>IF('Kunden Eingang'!B1303&gt;0,VLOOKUP('Kunden Eingang'!A1303,Kunden!$H$1:$I$5,2,FALSE),"")</f>
        <v>DE</v>
      </c>
      <c r="D1303" s="76" t="str">
        <f>IF('Kunden Eingang'!B1303&gt;0,VLOOKUP(C1303,ID!$L$1:$M$5,2,FALSE),"")</f>
        <v>Glas-Etikette</v>
      </c>
    </row>
    <row r="1304" spans="1:4" x14ac:dyDescent="0.25">
      <c r="A1304" s="76" t="str">
        <f>IF('Kunden Eingang'!B1304&gt;0,'Kunden Eingang'!C1304,"")</f>
        <v>Zesiger Jörg Schreinerei</v>
      </c>
      <c r="B1304" s="76">
        <f>IF('Kunden Eingang'!B1304&gt;0,'Kunden Eingang'!B1304,"")</f>
        <v>11339</v>
      </c>
      <c r="C1304" s="76" t="str">
        <f>IF('Kunden Eingang'!B1304&gt;0,VLOOKUP('Kunden Eingang'!A1304,Kunden!$H$1:$I$5,2,FALSE),"")</f>
        <v>DE</v>
      </c>
      <c r="D1304" s="76" t="str">
        <f>IF('Kunden Eingang'!B1304&gt;0,VLOOKUP(C1304,ID!$L$1:$M$5,2,FALSE),"")</f>
        <v>Glas-Etikette</v>
      </c>
    </row>
    <row r="1305" spans="1:4" x14ac:dyDescent="0.25">
      <c r="A1305" s="76" t="str">
        <f>IF('Kunden Eingang'!B1305&gt;0,'Kunden Eingang'!C1305,"")</f>
        <v>Stefan Imwinkelried Schreinerei GmbH</v>
      </c>
      <c r="B1305" s="76">
        <f>IF('Kunden Eingang'!B1305&gt;0,'Kunden Eingang'!B1305,"")</f>
        <v>11340</v>
      </c>
      <c r="C1305" s="76" t="str">
        <f>IF('Kunden Eingang'!B1305&gt;0,VLOOKUP('Kunden Eingang'!A1305,Kunden!$H$1:$I$5,2,FALSE),"")</f>
        <v>DE</v>
      </c>
      <c r="D1305" s="76" t="str">
        <f>IF('Kunden Eingang'!B1305&gt;0,VLOOKUP(C1305,ID!$L$1:$M$5,2,FALSE),"")</f>
        <v>Glas-Etikette</v>
      </c>
    </row>
    <row r="1306" spans="1:4" x14ac:dyDescent="0.25">
      <c r="A1306" s="76" t="str">
        <f>IF('Kunden Eingang'!B1306&gt;0,'Kunden Eingang'!C1306,"")</f>
        <v>Macom constructions métalliques S.A.</v>
      </c>
      <c r="B1306" s="76">
        <f>IF('Kunden Eingang'!B1306&gt;0,'Kunden Eingang'!B1306,"")</f>
        <v>11341</v>
      </c>
      <c r="C1306" s="76" t="str">
        <f>IF('Kunden Eingang'!B1306&gt;0,VLOOKUP('Kunden Eingang'!A1306,Kunden!$H$1:$I$5,2,FALSE),"")</f>
        <v>FR</v>
      </c>
      <c r="D1306" s="76" t="str">
        <f>IF('Kunden Eingang'!B1306&gt;0,VLOOKUP(C1306,ID!$L$1:$M$5,2,FALSE),"")</f>
        <v>Glas-Etikette FR</v>
      </c>
    </row>
    <row r="1307" spans="1:4" x14ac:dyDescent="0.25">
      <c r="A1307" s="76" t="str">
        <f>IF('Kunden Eingang'!B1307&gt;0,'Kunden Eingang'!C1307,"")</f>
        <v>Glutz Schreinerei AG</v>
      </c>
      <c r="B1307" s="76">
        <f>IF('Kunden Eingang'!B1307&gt;0,'Kunden Eingang'!B1307,"")</f>
        <v>11342</v>
      </c>
      <c r="C1307" s="76" t="str">
        <f>IF('Kunden Eingang'!B1307&gt;0,VLOOKUP('Kunden Eingang'!A1307,Kunden!$H$1:$I$5,2,FALSE),"")</f>
        <v>DE</v>
      </c>
      <c r="D1307" s="76" t="str">
        <f>IF('Kunden Eingang'!B1307&gt;0,VLOOKUP(C1307,ID!$L$1:$M$5,2,FALSE),"")</f>
        <v>Glas-Etikette</v>
      </c>
    </row>
    <row r="1308" spans="1:4" x14ac:dyDescent="0.25">
      <c r="A1308" s="76" t="str">
        <f>IF('Kunden Eingang'!B1308&gt;0,'Kunden Eingang'!C1308,"")</f>
        <v>Kolumbus Metallbau AG</v>
      </c>
      <c r="B1308" s="76">
        <f>IF('Kunden Eingang'!B1308&gt;0,'Kunden Eingang'!B1308,"")</f>
        <v>11343</v>
      </c>
      <c r="C1308" s="76" t="str">
        <f>IF('Kunden Eingang'!B1308&gt;0,VLOOKUP('Kunden Eingang'!A1308,Kunden!$H$1:$I$5,2,FALSE),"")</f>
        <v>DE</v>
      </c>
      <c r="D1308" s="76" t="str">
        <f>IF('Kunden Eingang'!B1308&gt;0,VLOOKUP(C1308,ID!$L$1:$M$5,2,FALSE),"")</f>
        <v>Glas-Etikette</v>
      </c>
    </row>
    <row r="1309" spans="1:4" x14ac:dyDescent="0.25">
      <c r="A1309" s="76" t="str">
        <f>IF('Kunden Eingang'!B1309&gt;0,'Kunden Eingang'!C1309,"")</f>
        <v>Stolz GmbH</v>
      </c>
      <c r="B1309" s="76">
        <f>IF('Kunden Eingang'!B1309&gt;0,'Kunden Eingang'!B1309,"")</f>
        <v>11344</v>
      </c>
      <c r="C1309" s="76" t="str">
        <f>IF('Kunden Eingang'!B1309&gt;0,VLOOKUP('Kunden Eingang'!A1309,Kunden!$H$1:$I$5,2,FALSE),"")</f>
        <v>DE</v>
      </c>
      <c r="D1309" s="76" t="str">
        <f>IF('Kunden Eingang'!B1309&gt;0,VLOOKUP(C1309,ID!$L$1:$M$5,2,FALSE),"")</f>
        <v>Glas-Etikette</v>
      </c>
    </row>
    <row r="1310" spans="1:4" x14ac:dyDescent="0.25">
      <c r="A1310" s="76" t="str">
        <f>IF('Kunden Eingang'!B1310&gt;0,'Kunden Eingang'!C1310,"")</f>
        <v>Hügli Holzbau AG</v>
      </c>
      <c r="B1310" s="76">
        <f>IF('Kunden Eingang'!B1310&gt;0,'Kunden Eingang'!B1310,"")</f>
        <v>11345</v>
      </c>
      <c r="C1310" s="76" t="str">
        <f>IF('Kunden Eingang'!B1310&gt;0,VLOOKUP('Kunden Eingang'!A1310,Kunden!$H$1:$I$5,2,FALSE),"")</f>
        <v>DE</v>
      </c>
      <c r="D1310" s="76" t="str">
        <f>IF('Kunden Eingang'!B1310&gt;0,VLOOKUP(C1310,ID!$L$1:$M$5,2,FALSE),"")</f>
        <v>Glas-Etikette</v>
      </c>
    </row>
    <row r="1311" spans="1:4" x14ac:dyDescent="0.25">
      <c r="A1311" s="76" t="str">
        <f>IF('Kunden Eingang'!B1311&gt;0,'Kunden Eingang'!C1311,"")</f>
        <v>Mevo-Fenster AG</v>
      </c>
      <c r="B1311" s="76">
        <f>IF('Kunden Eingang'!B1311&gt;0,'Kunden Eingang'!B1311,"")</f>
        <v>11346</v>
      </c>
      <c r="C1311" s="76" t="str">
        <f>IF('Kunden Eingang'!B1311&gt;0,VLOOKUP('Kunden Eingang'!A1311,Kunden!$H$1:$I$5,2,FALSE),"")</f>
        <v>DE</v>
      </c>
      <c r="D1311" s="76" t="str">
        <f>IF('Kunden Eingang'!B1311&gt;0,VLOOKUP(C1311,ID!$L$1:$M$5,2,FALSE),"")</f>
        <v>Glas-Etikette</v>
      </c>
    </row>
    <row r="1312" spans="1:4" x14ac:dyDescent="0.25">
      <c r="A1312" s="76" t="str">
        <f>IF('Kunden Eingang'!B1312&gt;0,'Kunden Eingang'!C1312,"")</f>
        <v>Serrurerie de Meyrin Sàrl</v>
      </c>
      <c r="B1312" s="76">
        <f>IF('Kunden Eingang'!B1312&gt;0,'Kunden Eingang'!B1312,"")</f>
        <v>11347</v>
      </c>
      <c r="C1312" s="76" t="str">
        <f>IF('Kunden Eingang'!B1312&gt;0,VLOOKUP('Kunden Eingang'!A1312,Kunden!$H$1:$I$5,2,FALSE),"")</f>
        <v>FR</v>
      </c>
      <c r="D1312" s="76" t="str">
        <f>IF('Kunden Eingang'!B1312&gt;0,VLOOKUP(C1312,ID!$L$1:$M$5,2,FALSE),"")</f>
        <v>Glas-Etikette FR</v>
      </c>
    </row>
    <row r="1313" spans="1:4" x14ac:dyDescent="0.25">
      <c r="A1313" s="76" t="str">
        <f>IF('Kunden Eingang'!B1313&gt;0,'Kunden Eingang'!C1313,"")</f>
        <v>Howald Glaserei AG</v>
      </c>
      <c r="B1313" s="76">
        <f>IF('Kunden Eingang'!B1313&gt;0,'Kunden Eingang'!B1313,"")</f>
        <v>11348</v>
      </c>
      <c r="C1313" s="76" t="str">
        <f>IF('Kunden Eingang'!B1313&gt;0,VLOOKUP('Kunden Eingang'!A1313,Kunden!$H$1:$I$5,2,FALSE),"")</f>
        <v>DE</v>
      </c>
      <c r="D1313" s="76" t="str">
        <f>IF('Kunden Eingang'!B1313&gt;0,VLOOKUP(C1313,ID!$L$1:$M$5,2,FALSE),"")</f>
        <v>Glas-Etikette</v>
      </c>
    </row>
    <row r="1314" spans="1:4" x14ac:dyDescent="0.25">
      <c r="A1314" s="76" t="str">
        <f>IF('Kunden Eingang'!B1314&gt;0,'Kunden Eingang'!C1314,"")</f>
        <v>La Cuisine Menuiserie Ostorero Sàrl</v>
      </c>
      <c r="B1314" s="76">
        <f>IF('Kunden Eingang'!B1314&gt;0,'Kunden Eingang'!B1314,"")</f>
        <v>11349</v>
      </c>
      <c r="C1314" s="76" t="str">
        <f>IF('Kunden Eingang'!B1314&gt;0,VLOOKUP('Kunden Eingang'!A1314,Kunden!$H$1:$I$5,2,FALSE),"")</f>
        <v>FR</v>
      </c>
      <c r="D1314" s="76" t="str">
        <f>IF('Kunden Eingang'!B1314&gt;0,VLOOKUP(C1314,ID!$L$1:$M$5,2,FALSE),"")</f>
        <v>Glas-Etikette FR</v>
      </c>
    </row>
    <row r="1315" spans="1:4" x14ac:dyDescent="0.25">
      <c r="A1315" s="76" t="str">
        <f>IF('Kunden Eingang'!B1315&gt;0,'Kunden Eingang'!C1315,"")</f>
        <v>Luder + Messer AG</v>
      </c>
      <c r="B1315" s="76">
        <f>IF('Kunden Eingang'!B1315&gt;0,'Kunden Eingang'!B1315,"")</f>
        <v>11350</v>
      </c>
      <c r="C1315" s="76" t="str">
        <f>IF('Kunden Eingang'!B1315&gt;0,VLOOKUP('Kunden Eingang'!A1315,Kunden!$H$1:$I$5,2,FALSE),"")</f>
        <v>DE</v>
      </c>
      <c r="D1315" s="76" t="str">
        <f>IF('Kunden Eingang'!B1315&gt;0,VLOOKUP(C1315,ID!$L$1:$M$5,2,FALSE),"")</f>
        <v>Glas-Etikette</v>
      </c>
    </row>
    <row r="1316" spans="1:4" x14ac:dyDescent="0.25">
      <c r="A1316" s="76" t="str">
        <f>IF('Kunden Eingang'!B1316&gt;0,'Kunden Eingang'!C1316,"")</f>
        <v>4B AG</v>
      </c>
      <c r="B1316" s="76">
        <f>IF('Kunden Eingang'!B1316&gt;0,'Kunden Eingang'!B1316,"")</f>
        <v>11351</v>
      </c>
      <c r="C1316" s="76" t="str">
        <f>IF('Kunden Eingang'!B1316&gt;0,VLOOKUP('Kunden Eingang'!A1316,Kunden!$H$1:$I$5,2,FALSE),"")</f>
        <v>DE</v>
      </c>
      <c r="D1316" s="76" t="str">
        <f>IF('Kunden Eingang'!B1316&gt;0,VLOOKUP(C1316,ID!$L$1:$M$5,2,FALSE),"")</f>
        <v>Glas-Etikette</v>
      </c>
    </row>
    <row r="1317" spans="1:4" x14ac:dyDescent="0.25">
      <c r="A1317" s="76" t="str">
        <f>IF('Kunden Eingang'!B1317&gt;0,'Kunden Eingang'!C1317,"")</f>
        <v>Hunziker Affolter AG</v>
      </c>
      <c r="B1317" s="76">
        <f>IF('Kunden Eingang'!B1317&gt;0,'Kunden Eingang'!B1317,"")</f>
        <v>11352</v>
      </c>
      <c r="C1317" s="76" t="str">
        <f>IF('Kunden Eingang'!B1317&gt;0,VLOOKUP('Kunden Eingang'!A1317,Kunden!$H$1:$I$5,2,FALSE),"")</f>
        <v>DE</v>
      </c>
      <c r="D1317" s="76" t="str">
        <f>IF('Kunden Eingang'!B1317&gt;0,VLOOKUP(C1317,ID!$L$1:$M$5,2,FALSE),"")</f>
        <v>Glas-Etikette</v>
      </c>
    </row>
    <row r="1318" spans="1:4" x14ac:dyDescent="0.25">
      <c r="A1318" s="76" t="str">
        <f>IF('Kunden Eingang'!B1318&gt;0,'Kunden Eingang'!C1318,"")</f>
        <v>Gimp Sàrl</v>
      </c>
      <c r="B1318" s="76">
        <f>IF('Kunden Eingang'!B1318&gt;0,'Kunden Eingang'!B1318,"")</f>
        <v>11353</v>
      </c>
      <c r="C1318" s="76" t="str">
        <f>IF('Kunden Eingang'!B1318&gt;0,VLOOKUP('Kunden Eingang'!A1318,Kunden!$H$1:$I$5,2,FALSE),"")</f>
        <v>FR</v>
      </c>
      <c r="D1318" s="76" t="str">
        <f>IF('Kunden Eingang'!B1318&gt;0,VLOOKUP(C1318,ID!$L$1:$M$5,2,FALSE),"")</f>
        <v>Glas-Etikette FR</v>
      </c>
    </row>
    <row r="1319" spans="1:4" x14ac:dyDescent="0.25">
      <c r="A1319" s="76" t="str">
        <f>IF('Kunden Eingang'!B1319&gt;0,'Kunden Eingang'!C1319,"")</f>
        <v>Au Coeur du bois P. Audergon</v>
      </c>
      <c r="B1319" s="76">
        <f>IF('Kunden Eingang'!B1319&gt;0,'Kunden Eingang'!B1319,"")</f>
        <v>11354</v>
      </c>
      <c r="C1319" s="76" t="str">
        <f>IF('Kunden Eingang'!B1319&gt;0,VLOOKUP('Kunden Eingang'!A1319,Kunden!$H$1:$I$5,2,FALSE),"")</f>
        <v>FR</v>
      </c>
      <c r="D1319" s="76" t="str">
        <f>IF('Kunden Eingang'!B1319&gt;0,VLOOKUP(C1319,ID!$L$1:$M$5,2,FALSE),"")</f>
        <v>Glas-Etikette FR</v>
      </c>
    </row>
    <row r="1320" spans="1:4" x14ac:dyDescent="0.25">
      <c r="A1320" s="76" t="str">
        <f>IF('Kunden Eingang'!B1320&gt;0,'Kunden Eingang'!C1320,"")</f>
        <v>René Krebs Menuiserie</v>
      </c>
      <c r="B1320" s="76">
        <f>IF('Kunden Eingang'!B1320&gt;0,'Kunden Eingang'!B1320,"")</f>
        <v>11355</v>
      </c>
      <c r="C1320" s="76" t="str">
        <f>IF('Kunden Eingang'!B1320&gt;0,VLOOKUP('Kunden Eingang'!A1320,Kunden!$H$1:$I$5,2,FALSE),"")</f>
        <v>FR</v>
      </c>
      <c r="D1320" s="76" t="str">
        <f>IF('Kunden Eingang'!B1320&gt;0,VLOOKUP(C1320,ID!$L$1:$M$5,2,FALSE),"")</f>
        <v>Glas-Etikette FR</v>
      </c>
    </row>
    <row r="1321" spans="1:4" x14ac:dyDescent="0.25">
      <c r="A1321" s="76" t="str">
        <f>IF('Kunden Eingang'!B1321&gt;0,'Kunden Eingang'!C1321,"")</f>
        <v>M. Staudenmann GmbH</v>
      </c>
      <c r="B1321" s="76">
        <f>IF('Kunden Eingang'!B1321&gt;0,'Kunden Eingang'!B1321,"")</f>
        <v>11356</v>
      </c>
      <c r="C1321" s="76" t="str">
        <f>IF('Kunden Eingang'!B1321&gt;0,VLOOKUP('Kunden Eingang'!A1321,Kunden!$H$1:$I$5,2,FALSE),"")</f>
        <v>DE</v>
      </c>
      <c r="D1321" s="76" t="str">
        <f>IF('Kunden Eingang'!B1321&gt;0,VLOOKUP(C1321,ID!$L$1:$M$5,2,FALSE),"")</f>
        <v>Glas-Etikette</v>
      </c>
    </row>
    <row r="1322" spans="1:4" x14ac:dyDescent="0.25">
      <c r="A1322" s="76" t="str">
        <f>IF('Kunden Eingang'!B1322&gt;0,'Kunden Eingang'!C1322,"")</f>
        <v>Amstutz Zimmerei GmbH</v>
      </c>
      <c r="B1322" s="76">
        <f>IF('Kunden Eingang'!B1322&gt;0,'Kunden Eingang'!B1322,"")</f>
        <v>11357</v>
      </c>
      <c r="C1322" s="76" t="str">
        <f>IF('Kunden Eingang'!B1322&gt;0,VLOOKUP('Kunden Eingang'!A1322,Kunden!$H$1:$I$5,2,FALSE),"")</f>
        <v>DE</v>
      </c>
      <c r="D1322" s="76" t="str">
        <f>IF('Kunden Eingang'!B1322&gt;0,VLOOKUP(C1322,ID!$L$1:$M$5,2,FALSE),"")</f>
        <v>Glas-Etikette</v>
      </c>
    </row>
    <row r="1323" spans="1:4" x14ac:dyDescent="0.25">
      <c r="A1323" s="76" t="str">
        <f>IF('Kunden Eingang'!B1323&gt;0,'Kunden Eingang'!C1323,"")</f>
        <v>Menuiserie Voisard Sàrl</v>
      </c>
      <c r="B1323" s="76">
        <f>IF('Kunden Eingang'!B1323&gt;0,'Kunden Eingang'!B1323,"")</f>
        <v>11358</v>
      </c>
      <c r="C1323" s="76" t="str">
        <f>IF('Kunden Eingang'!B1323&gt;0,VLOOKUP('Kunden Eingang'!A1323,Kunden!$H$1:$I$5,2,FALSE),"")</f>
        <v>DE</v>
      </c>
      <c r="D1323" s="76" t="str">
        <f>IF('Kunden Eingang'!B1323&gt;0,VLOOKUP(C1323,ID!$L$1:$M$5,2,FALSE),"")</f>
        <v>Glas-Etikette</v>
      </c>
    </row>
    <row r="1324" spans="1:4" x14ac:dyDescent="0.25">
      <c r="A1324" s="76" t="str">
        <f>IF('Kunden Eingang'!B1324&gt;0,'Kunden Eingang'!C1324,"")</f>
        <v>Vitometal</v>
      </c>
      <c r="B1324" s="76">
        <f>IF('Kunden Eingang'!B1324&gt;0,'Kunden Eingang'!B1324,"")</f>
        <v>11359</v>
      </c>
      <c r="C1324" s="76" t="str">
        <f>IF('Kunden Eingang'!B1324&gt;0,VLOOKUP('Kunden Eingang'!A1324,Kunden!$H$1:$I$5,2,FALSE),"")</f>
        <v>FR</v>
      </c>
      <c r="D1324" s="76" t="str">
        <f>IF('Kunden Eingang'!B1324&gt;0,VLOOKUP(C1324,ID!$L$1:$M$5,2,FALSE),"")</f>
        <v>Glas-Etikette FR</v>
      </c>
    </row>
    <row r="1325" spans="1:4" x14ac:dyDescent="0.25">
      <c r="A1325" s="76" t="str">
        <f>IF('Kunden Eingang'!B1325&gt;0,'Kunden Eingang'!C1325,"")</f>
        <v>Frenademez AG</v>
      </c>
      <c r="B1325" s="76">
        <f>IF('Kunden Eingang'!B1325&gt;0,'Kunden Eingang'!B1325,"")</f>
        <v>11360</v>
      </c>
      <c r="C1325" s="76" t="str">
        <f>IF('Kunden Eingang'!B1325&gt;0,VLOOKUP('Kunden Eingang'!A1325,Kunden!$H$1:$I$5,2,FALSE),"")</f>
        <v>DE</v>
      </c>
      <c r="D1325" s="76" t="str">
        <f>IF('Kunden Eingang'!B1325&gt;0,VLOOKUP(C1325,ID!$L$1:$M$5,2,FALSE),"")</f>
        <v>Glas-Etikette</v>
      </c>
    </row>
    <row r="1326" spans="1:4" x14ac:dyDescent="0.25">
      <c r="A1326" s="76" t="str">
        <f>IF('Kunden Eingang'!B1326&gt;0,'Kunden Eingang'!C1326,"")</f>
        <v>Service Plus Suisse GmbH</v>
      </c>
      <c r="B1326" s="76">
        <f>IF('Kunden Eingang'!B1326&gt;0,'Kunden Eingang'!B1326,"")</f>
        <v>11361</v>
      </c>
      <c r="C1326" s="76" t="str">
        <f>IF('Kunden Eingang'!B1326&gt;0,VLOOKUP('Kunden Eingang'!A1326,Kunden!$H$1:$I$5,2,FALSE),"")</f>
        <v>DE</v>
      </c>
      <c r="D1326" s="76" t="str">
        <f>IF('Kunden Eingang'!B1326&gt;0,VLOOKUP(C1326,ID!$L$1:$M$5,2,FALSE),"")</f>
        <v>Glas-Etikette</v>
      </c>
    </row>
    <row r="1327" spans="1:4" x14ac:dyDescent="0.25">
      <c r="A1327" s="76" t="str">
        <f>IF('Kunden Eingang'!B1327&gt;0,'Kunden Eingang'!C1327,"")</f>
        <v>Burkhard</v>
      </c>
      <c r="B1327" s="76">
        <f>IF('Kunden Eingang'!B1327&gt;0,'Kunden Eingang'!B1327,"")</f>
        <v>11362</v>
      </c>
      <c r="C1327" s="76" t="str">
        <f>IF('Kunden Eingang'!B1327&gt;0,VLOOKUP('Kunden Eingang'!A1327,Kunden!$H$1:$I$5,2,FALSE),"")</f>
        <v>DE</v>
      </c>
      <c r="D1327" s="76" t="str">
        <f>IF('Kunden Eingang'!B1327&gt;0,VLOOKUP(C1327,ID!$L$1:$M$5,2,FALSE),"")</f>
        <v>Glas-Etikette</v>
      </c>
    </row>
    <row r="1328" spans="1:4" x14ac:dyDescent="0.25">
      <c r="A1328" s="76" t="str">
        <f>IF('Kunden Eingang'!B1328&gt;0,'Kunden Eingang'!C1328,"")</f>
        <v>Dorfschmitte GmbH</v>
      </c>
      <c r="B1328" s="76">
        <f>IF('Kunden Eingang'!B1328&gt;0,'Kunden Eingang'!B1328,"")</f>
        <v>11363</v>
      </c>
      <c r="C1328" s="76" t="str">
        <f>IF('Kunden Eingang'!B1328&gt;0,VLOOKUP('Kunden Eingang'!A1328,Kunden!$H$1:$I$5,2,FALSE),"")</f>
        <v>DE</v>
      </c>
      <c r="D1328" s="76" t="str">
        <f>IF('Kunden Eingang'!B1328&gt;0,VLOOKUP(C1328,ID!$L$1:$M$5,2,FALSE),"")</f>
        <v>Glas-Etikette</v>
      </c>
    </row>
    <row r="1329" spans="1:4" x14ac:dyDescent="0.25">
      <c r="A1329" s="76" t="str">
        <f>IF('Kunden Eingang'!B1329&gt;0,'Kunden Eingang'!C1329,"")</f>
        <v>Schwarz Holzbau</v>
      </c>
      <c r="B1329" s="76">
        <f>IF('Kunden Eingang'!B1329&gt;0,'Kunden Eingang'!B1329,"")</f>
        <v>11364</v>
      </c>
      <c r="C1329" s="76" t="str">
        <f>IF('Kunden Eingang'!B1329&gt;0,VLOOKUP('Kunden Eingang'!A1329,Kunden!$H$1:$I$5,2,FALSE),"")</f>
        <v>DE</v>
      </c>
      <c r="D1329" s="76" t="str">
        <f>IF('Kunden Eingang'!B1329&gt;0,VLOOKUP(C1329,ID!$L$1:$M$5,2,FALSE),"")</f>
        <v>Glas-Etikette</v>
      </c>
    </row>
    <row r="1330" spans="1:4" x14ac:dyDescent="0.25">
      <c r="A1330" s="76" t="str">
        <f>IF('Kunden Eingang'!B1330&gt;0,'Kunden Eingang'!C1330,"")</f>
        <v>Anton Bachmann AG</v>
      </c>
      <c r="B1330" s="76">
        <f>IF('Kunden Eingang'!B1330&gt;0,'Kunden Eingang'!B1330,"")</f>
        <v>11365</v>
      </c>
      <c r="C1330" s="76" t="str">
        <f>IF('Kunden Eingang'!B1330&gt;0,VLOOKUP('Kunden Eingang'!A1330,Kunden!$H$1:$I$5,2,FALSE),"")</f>
        <v>DE</v>
      </c>
      <c r="D1330" s="76" t="str">
        <f>IF('Kunden Eingang'!B1330&gt;0,VLOOKUP(C1330,ID!$L$1:$M$5,2,FALSE),"")</f>
        <v>Glas-Etikette</v>
      </c>
    </row>
    <row r="1331" spans="1:4" x14ac:dyDescent="0.25">
      <c r="A1331" s="76" t="str">
        <f>IF('Kunden Eingang'!B1331&gt;0,'Kunden Eingang'!C1331,"")</f>
        <v>A. Hauser SA</v>
      </c>
      <c r="B1331" s="76">
        <f>IF('Kunden Eingang'!B1331&gt;0,'Kunden Eingang'!B1331,"")</f>
        <v>11366</v>
      </c>
      <c r="C1331" s="76" t="str">
        <f>IF('Kunden Eingang'!B1331&gt;0,VLOOKUP('Kunden Eingang'!A1331,Kunden!$H$1:$I$5,2,FALSE),"")</f>
        <v>FR</v>
      </c>
      <c r="D1331" s="76" t="str">
        <f>IF('Kunden Eingang'!B1331&gt;0,VLOOKUP(C1331,ID!$L$1:$M$5,2,FALSE),"")</f>
        <v>Glas-Etikette FR</v>
      </c>
    </row>
    <row r="1332" spans="1:4" x14ac:dyDescent="0.25">
      <c r="A1332" s="76" t="str">
        <f>IF('Kunden Eingang'!B1332&gt;0,'Kunden Eingang'!C1332,"")</f>
        <v>Reist Schreinerei AG</v>
      </c>
      <c r="B1332" s="76">
        <f>IF('Kunden Eingang'!B1332&gt;0,'Kunden Eingang'!B1332,"")</f>
        <v>11367</v>
      </c>
      <c r="C1332" s="76" t="str">
        <f>IF('Kunden Eingang'!B1332&gt;0,VLOOKUP('Kunden Eingang'!A1332,Kunden!$H$1:$I$5,2,FALSE),"")</f>
        <v>DE</v>
      </c>
      <c r="D1332" s="76" t="str">
        <f>IF('Kunden Eingang'!B1332&gt;0,VLOOKUP(C1332,ID!$L$1:$M$5,2,FALSE),"")</f>
        <v>Glas-Etikette</v>
      </c>
    </row>
    <row r="1333" spans="1:4" x14ac:dyDescent="0.25">
      <c r="A1333" s="76" t="str">
        <f>IF('Kunden Eingang'!B1333&gt;0,'Kunden Eingang'!C1333,"")</f>
        <v>Wohnmacher AG</v>
      </c>
      <c r="B1333" s="76">
        <f>IF('Kunden Eingang'!B1333&gt;0,'Kunden Eingang'!B1333,"")</f>
        <v>11369</v>
      </c>
      <c r="C1333" s="76" t="str">
        <f>IF('Kunden Eingang'!B1333&gt;0,VLOOKUP('Kunden Eingang'!A1333,Kunden!$H$1:$I$5,2,FALSE),"")</f>
        <v>DE</v>
      </c>
      <c r="D1333" s="76" t="str">
        <f>IF('Kunden Eingang'!B1333&gt;0,VLOOKUP(C1333,ID!$L$1:$M$5,2,FALSE),"")</f>
        <v>Glas-Etikette</v>
      </c>
    </row>
    <row r="1334" spans="1:4" x14ac:dyDescent="0.25">
      <c r="A1334" s="76" t="str">
        <f>IF('Kunden Eingang'!B1334&gt;0,'Kunden Eingang'!C1334,"")</f>
        <v>MXD ARCHITECTURE s.à.r.l.</v>
      </c>
      <c r="B1334" s="76">
        <f>IF('Kunden Eingang'!B1334&gt;0,'Kunden Eingang'!B1334,"")</f>
        <v>11370</v>
      </c>
      <c r="C1334" s="76" t="str">
        <f>IF('Kunden Eingang'!B1334&gt;0,VLOOKUP('Kunden Eingang'!A1334,Kunden!$H$1:$I$5,2,FALSE),"")</f>
        <v>FR</v>
      </c>
      <c r="D1334" s="76" t="str">
        <f>IF('Kunden Eingang'!B1334&gt;0,VLOOKUP(C1334,ID!$L$1:$M$5,2,FALSE),"")</f>
        <v>Glas-Etikette FR</v>
      </c>
    </row>
    <row r="1335" spans="1:4" x14ac:dyDescent="0.25">
      <c r="A1335" s="76" t="str">
        <f>IF('Kunden Eingang'!B1335&gt;0,'Kunden Eingang'!C1335,"")</f>
        <v>Holzbau Leuthardt AG</v>
      </c>
      <c r="B1335" s="76">
        <f>IF('Kunden Eingang'!B1335&gt;0,'Kunden Eingang'!B1335,"")</f>
        <v>11371</v>
      </c>
      <c r="C1335" s="76" t="str">
        <f>IF('Kunden Eingang'!B1335&gt;0,VLOOKUP('Kunden Eingang'!A1335,Kunden!$H$1:$I$5,2,FALSE),"")</f>
        <v>DE</v>
      </c>
      <c r="D1335" s="76" t="str">
        <f>IF('Kunden Eingang'!B1335&gt;0,VLOOKUP(C1335,ID!$L$1:$M$5,2,FALSE),"")</f>
        <v>Glas-Etikette</v>
      </c>
    </row>
    <row r="1336" spans="1:4" x14ac:dyDescent="0.25">
      <c r="A1336" s="76" t="str">
        <f>IF('Kunden Eingang'!B1336&gt;0,'Kunden Eingang'!C1336,"")</f>
        <v>TIGER GmbH</v>
      </c>
      <c r="B1336" s="76">
        <f>IF('Kunden Eingang'!B1336&gt;0,'Kunden Eingang'!B1336,"")</f>
        <v>11372</v>
      </c>
      <c r="C1336" s="76" t="str">
        <f>IF('Kunden Eingang'!B1336&gt;0,VLOOKUP('Kunden Eingang'!A1336,Kunden!$H$1:$I$5,2,FALSE),"")</f>
        <v>DE</v>
      </c>
      <c r="D1336" s="76" t="str">
        <f>IF('Kunden Eingang'!B1336&gt;0,VLOOKUP(C1336,ID!$L$1:$M$5,2,FALSE),"")</f>
        <v>Glas-Etikette</v>
      </c>
    </row>
    <row r="1337" spans="1:4" x14ac:dyDescent="0.25">
      <c r="A1337" s="76" t="str">
        <f>IF('Kunden Eingang'!B1337&gt;0,'Kunden Eingang'!C1337,"")</f>
        <v>Promat AG</v>
      </c>
      <c r="B1337" s="76">
        <f>IF('Kunden Eingang'!B1337&gt;0,'Kunden Eingang'!B1337,"")</f>
        <v>11373</v>
      </c>
      <c r="C1337" s="76" t="str">
        <f>IF('Kunden Eingang'!B1337&gt;0,VLOOKUP('Kunden Eingang'!A1337,Kunden!$H$1:$I$5,2,FALSE),"")</f>
        <v>DE</v>
      </c>
      <c r="D1337" s="76" t="str">
        <f>IF('Kunden Eingang'!B1337&gt;0,VLOOKUP(C1337,ID!$L$1:$M$5,2,FALSE),"")</f>
        <v>Glas-Etikette</v>
      </c>
    </row>
    <row r="1338" spans="1:4" x14ac:dyDescent="0.25">
      <c r="A1338" s="76" t="str">
        <f>IF('Kunden Eingang'!B1338&gt;0,'Kunden Eingang'!C1338,"")</f>
        <v>Schreinerei Rothen AG</v>
      </c>
      <c r="B1338" s="76">
        <f>IF('Kunden Eingang'!B1338&gt;0,'Kunden Eingang'!B1338,"")</f>
        <v>11374</v>
      </c>
      <c r="C1338" s="76" t="str">
        <f>IF('Kunden Eingang'!B1338&gt;0,VLOOKUP('Kunden Eingang'!A1338,Kunden!$H$1:$I$5,2,FALSE),"")</f>
        <v>DE</v>
      </c>
      <c r="D1338" s="76" t="str">
        <f>IF('Kunden Eingang'!B1338&gt;0,VLOOKUP(C1338,ID!$L$1:$M$5,2,FALSE),"")</f>
        <v>Glas-Etikette</v>
      </c>
    </row>
    <row r="1339" spans="1:4" x14ac:dyDescent="0.25">
      <c r="A1339" s="76" t="str">
        <f>IF('Kunden Eingang'!B1339&gt;0,'Kunden Eingang'!C1339,"")</f>
        <v>MEYER automatic GmbH</v>
      </c>
      <c r="B1339" s="76">
        <f>IF('Kunden Eingang'!B1339&gt;0,'Kunden Eingang'!B1339,"")</f>
        <v>11375</v>
      </c>
      <c r="C1339" s="76" t="str">
        <f>IF('Kunden Eingang'!B1339&gt;0,VLOOKUP('Kunden Eingang'!A1339,Kunden!$H$1:$I$5,2,FALSE),"")</f>
        <v>DE</v>
      </c>
      <c r="D1339" s="76" t="str">
        <f>IF('Kunden Eingang'!B1339&gt;0,VLOOKUP(C1339,ID!$L$1:$M$5,2,FALSE),"")</f>
        <v>Glas-Etikette</v>
      </c>
    </row>
    <row r="1340" spans="1:4" x14ac:dyDescent="0.25">
      <c r="A1340" s="76" t="str">
        <f>IF('Kunden Eingang'!B1340&gt;0,'Kunden Eingang'!C1340,"")</f>
        <v>GAWO Gasser AG</v>
      </c>
      <c r="B1340" s="76">
        <f>IF('Kunden Eingang'!B1340&gt;0,'Kunden Eingang'!B1340,"")</f>
        <v>11376</v>
      </c>
      <c r="C1340" s="76" t="str">
        <f>IF('Kunden Eingang'!B1340&gt;0,VLOOKUP('Kunden Eingang'!A1340,Kunden!$H$1:$I$5,2,FALSE),"")</f>
        <v>DE</v>
      </c>
      <c r="D1340" s="76" t="str">
        <f>IF('Kunden Eingang'!B1340&gt;0,VLOOKUP(C1340,ID!$L$1:$M$5,2,FALSE),"")</f>
        <v>Glas-Etikette</v>
      </c>
    </row>
    <row r="1341" spans="1:4" x14ac:dyDescent="0.25">
      <c r="A1341" s="76" t="str">
        <f>IF('Kunden Eingang'!B1341&gt;0,'Kunden Eingang'!C1341,"")</f>
        <v>Bart &amp; Buchhofer Architekten AG</v>
      </c>
      <c r="B1341" s="76">
        <f>IF('Kunden Eingang'!B1341&gt;0,'Kunden Eingang'!B1341,"")</f>
        <v>11377</v>
      </c>
      <c r="C1341" s="76" t="str">
        <f>IF('Kunden Eingang'!B1341&gt;0,VLOOKUP('Kunden Eingang'!A1341,Kunden!$H$1:$I$5,2,FALSE),"")</f>
        <v>DE</v>
      </c>
      <c r="D1341" s="76" t="str">
        <f>IF('Kunden Eingang'!B1341&gt;0,VLOOKUP(C1341,ID!$L$1:$M$5,2,FALSE),"")</f>
        <v>Glas-Etikette</v>
      </c>
    </row>
    <row r="1342" spans="1:4" x14ac:dyDescent="0.25">
      <c r="A1342" s="76" t="str">
        <f>IF('Kunden Eingang'!B1342&gt;0,'Kunden Eingang'!C1342,"")</f>
        <v>W. Heiniger AG</v>
      </c>
      <c r="B1342" s="76">
        <f>IF('Kunden Eingang'!B1342&gt;0,'Kunden Eingang'!B1342,"")</f>
        <v>11378</v>
      </c>
      <c r="C1342" s="76" t="str">
        <f>IF('Kunden Eingang'!B1342&gt;0,VLOOKUP('Kunden Eingang'!A1342,Kunden!$H$1:$I$5,2,FALSE),"")</f>
        <v>DE</v>
      </c>
      <c r="D1342" s="76" t="str">
        <f>IF('Kunden Eingang'!B1342&gt;0,VLOOKUP(C1342,ID!$L$1:$M$5,2,FALSE),"")</f>
        <v>Glas-Etikette</v>
      </c>
    </row>
    <row r="1343" spans="1:4" x14ac:dyDescent="0.25">
      <c r="A1343" s="76" t="str">
        <f>IF('Kunden Eingang'!B1343&gt;0,'Kunden Eingang'!C1343,"")</f>
        <v>Cholly SA</v>
      </c>
      <c r="B1343" s="76">
        <f>IF('Kunden Eingang'!B1343&gt;0,'Kunden Eingang'!B1343,"")</f>
        <v>11379</v>
      </c>
      <c r="C1343" s="76" t="str">
        <f>IF('Kunden Eingang'!B1343&gt;0,VLOOKUP('Kunden Eingang'!A1343,Kunden!$H$1:$I$5,2,FALSE),"")</f>
        <v>FR</v>
      </c>
      <c r="D1343" s="76" t="str">
        <f>IF('Kunden Eingang'!B1343&gt;0,VLOOKUP(C1343,ID!$L$1:$M$5,2,FALSE),"")</f>
        <v>Glas-Etikette FR</v>
      </c>
    </row>
    <row r="1344" spans="1:4" x14ac:dyDescent="0.25">
      <c r="A1344" s="76" t="str">
        <f>IF('Kunden Eingang'!B1344&gt;0,'Kunden Eingang'!C1344,"")</f>
        <v>Schreiner Julian Meier</v>
      </c>
      <c r="B1344" s="76">
        <f>IF('Kunden Eingang'!B1344&gt;0,'Kunden Eingang'!B1344,"")</f>
        <v>11380</v>
      </c>
      <c r="C1344" s="76" t="str">
        <f>IF('Kunden Eingang'!B1344&gt;0,VLOOKUP('Kunden Eingang'!A1344,Kunden!$H$1:$I$5,2,FALSE),"")</f>
        <v>DE</v>
      </c>
      <c r="D1344" s="76" t="str">
        <f>IF('Kunden Eingang'!B1344&gt;0,VLOOKUP(C1344,ID!$L$1:$M$5,2,FALSE),"")</f>
        <v>Glas-Etikette</v>
      </c>
    </row>
    <row r="1345" spans="1:4" x14ac:dyDescent="0.25">
      <c r="A1345" s="76" t="str">
        <f>IF('Kunden Eingang'!B1345&gt;0,'Kunden Eingang'!C1345,"")</f>
        <v>ISS Facility Services AG</v>
      </c>
      <c r="B1345" s="76">
        <f>IF('Kunden Eingang'!B1345&gt;0,'Kunden Eingang'!B1345,"")</f>
        <v>11381</v>
      </c>
      <c r="C1345" s="76" t="str">
        <f>IF('Kunden Eingang'!B1345&gt;0,VLOOKUP('Kunden Eingang'!A1345,Kunden!$H$1:$I$5,2,FALSE),"")</f>
        <v>DE</v>
      </c>
      <c r="D1345" s="76" t="str">
        <f>IF('Kunden Eingang'!B1345&gt;0,VLOOKUP(C1345,ID!$L$1:$M$5,2,FALSE),"")</f>
        <v>Glas-Etikette</v>
      </c>
    </row>
    <row r="1346" spans="1:4" x14ac:dyDescent="0.25">
      <c r="A1346" s="76" t="str">
        <f>IF('Kunden Eingang'!B1346&gt;0,'Kunden Eingang'!C1346,"")</f>
        <v>MIWOBA GmbH</v>
      </c>
      <c r="B1346" s="76">
        <f>IF('Kunden Eingang'!B1346&gt;0,'Kunden Eingang'!B1346,"")</f>
        <v>11382</v>
      </c>
      <c r="C1346" s="76" t="str">
        <f>IF('Kunden Eingang'!B1346&gt;0,VLOOKUP('Kunden Eingang'!A1346,Kunden!$H$1:$I$5,2,FALSE),"")</f>
        <v>FR</v>
      </c>
      <c r="D1346" s="76" t="str">
        <f>IF('Kunden Eingang'!B1346&gt;0,VLOOKUP(C1346,ID!$L$1:$M$5,2,FALSE),"")</f>
        <v>Glas-Etikette FR</v>
      </c>
    </row>
    <row r="1347" spans="1:4" x14ac:dyDescent="0.25">
      <c r="A1347" s="76" t="str">
        <f>IF('Kunden Eingang'!B1347&gt;0,'Kunden Eingang'!C1347,"")</f>
        <v>Ankli Metallbau AG</v>
      </c>
      <c r="B1347" s="76">
        <f>IF('Kunden Eingang'!B1347&gt;0,'Kunden Eingang'!B1347,"")</f>
        <v>11383</v>
      </c>
      <c r="C1347" s="76" t="str">
        <f>IF('Kunden Eingang'!B1347&gt;0,VLOOKUP('Kunden Eingang'!A1347,Kunden!$H$1:$I$5,2,FALSE),"")</f>
        <v>DE</v>
      </c>
      <c r="D1347" s="76" t="str">
        <f>IF('Kunden Eingang'!B1347&gt;0,VLOOKUP(C1347,ID!$L$1:$M$5,2,FALSE),"")</f>
        <v>Glas-Etikette</v>
      </c>
    </row>
    <row r="1348" spans="1:4" x14ac:dyDescent="0.25">
      <c r="A1348" s="76" t="str">
        <f>IF('Kunden Eingang'!B1348&gt;0,'Kunden Eingang'!C1348,"")</f>
        <v>E. Thomann AG</v>
      </c>
      <c r="B1348" s="76">
        <f>IF('Kunden Eingang'!B1348&gt;0,'Kunden Eingang'!B1348,"")</f>
        <v>11384</v>
      </c>
      <c r="C1348" s="76" t="str">
        <f>IF('Kunden Eingang'!B1348&gt;0,VLOOKUP('Kunden Eingang'!A1348,Kunden!$H$1:$I$5,2,FALSE),"")</f>
        <v>DE</v>
      </c>
      <c r="D1348" s="76" t="str">
        <f>IF('Kunden Eingang'!B1348&gt;0,VLOOKUP(C1348,ID!$L$1:$M$5,2,FALSE),"")</f>
        <v>Glas-Etikette</v>
      </c>
    </row>
    <row r="1349" spans="1:4" x14ac:dyDescent="0.25">
      <c r="A1349" s="76" t="str">
        <f>IF('Kunden Eingang'!B1349&gt;0,'Kunden Eingang'!C1349,"")</f>
        <v>Curvotecnica SA</v>
      </c>
      <c r="B1349" s="76">
        <f>IF('Kunden Eingang'!B1349&gt;0,'Kunden Eingang'!B1349,"")</f>
        <v>11385</v>
      </c>
      <c r="C1349" s="76" t="str">
        <f>IF('Kunden Eingang'!B1349&gt;0,VLOOKUP('Kunden Eingang'!A1349,Kunden!$H$1:$I$5,2,FALSE),"")</f>
        <v>DE</v>
      </c>
      <c r="D1349" s="76" t="str">
        <f>IF('Kunden Eingang'!B1349&gt;0,VLOOKUP(C1349,ID!$L$1:$M$5,2,FALSE),"")</f>
        <v>Glas-Etikette</v>
      </c>
    </row>
    <row r="1350" spans="1:4" x14ac:dyDescent="0.25">
      <c r="A1350" s="76" t="str">
        <f>IF('Kunden Eingang'!B1350&gt;0,'Kunden Eingang'!C1350,"")</f>
        <v>Bureaurama H. Brönnimann AG</v>
      </c>
      <c r="B1350" s="76">
        <f>IF('Kunden Eingang'!B1350&gt;0,'Kunden Eingang'!B1350,"")</f>
        <v>11386</v>
      </c>
      <c r="C1350" s="76" t="str">
        <f>IF('Kunden Eingang'!B1350&gt;0,VLOOKUP('Kunden Eingang'!A1350,Kunden!$H$1:$I$5,2,FALSE),"")</f>
        <v>DE</v>
      </c>
      <c r="D1350" s="76" t="str">
        <f>IF('Kunden Eingang'!B1350&gt;0,VLOOKUP(C1350,ID!$L$1:$M$5,2,FALSE),"")</f>
        <v>Glas-Etikette</v>
      </c>
    </row>
    <row r="1351" spans="1:4" x14ac:dyDescent="0.25">
      <c r="A1351" s="76" t="str">
        <f>IF('Kunden Eingang'!B1351&gt;0,'Kunden Eingang'!C1351,"")</f>
        <v>Schreinerei Markus Garin</v>
      </c>
      <c r="B1351" s="76">
        <f>IF('Kunden Eingang'!B1351&gt;0,'Kunden Eingang'!B1351,"")</f>
        <v>11387</v>
      </c>
      <c r="C1351" s="76" t="str">
        <f>IF('Kunden Eingang'!B1351&gt;0,VLOOKUP('Kunden Eingang'!A1351,Kunden!$H$1:$I$5,2,FALSE),"")</f>
        <v>DE</v>
      </c>
      <c r="D1351" s="76" t="str">
        <f>IF('Kunden Eingang'!B1351&gt;0,VLOOKUP(C1351,ID!$L$1:$M$5,2,FALSE),"")</f>
        <v>Glas-Etikette</v>
      </c>
    </row>
    <row r="1352" spans="1:4" x14ac:dyDescent="0.25">
      <c r="A1352" s="76" t="str">
        <f>IF('Kunden Eingang'!B1352&gt;0,'Kunden Eingang'!C1352,"")</f>
        <v>Adolf Müller GmbH</v>
      </c>
      <c r="B1352" s="76">
        <f>IF('Kunden Eingang'!B1352&gt;0,'Kunden Eingang'!B1352,"")</f>
        <v>11388</v>
      </c>
      <c r="C1352" s="76" t="str">
        <f>IF('Kunden Eingang'!B1352&gt;0,VLOOKUP('Kunden Eingang'!A1352,Kunden!$H$1:$I$5,2,FALSE),"")</f>
        <v>DE</v>
      </c>
      <c r="D1352" s="76" t="str">
        <f>IF('Kunden Eingang'!B1352&gt;0,VLOOKUP(C1352,ID!$L$1:$M$5,2,FALSE),"")</f>
        <v>Glas-Etikette</v>
      </c>
    </row>
    <row r="1353" spans="1:4" x14ac:dyDescent="0.25">
      <c r="A1353" s="76" t="str">
        <f>IF('Kunden Eingang'!B1353&gt;0,'Kunden Eingang'!C1353,"")</f>
        <v>Menuiserie Guy Guillet</v>
      </c>
      <c r="B1353" s="76">
        <f>IF('Kunden Eingang'!B1353&gt;0,'Kunden Eingang'!B1353,"")</f>
        <v>11389</v>
      </c>
      <c r="C1353" s="76" t="str">
        <f>IF('Kunden Eingang'!B1353&gt;0,VLOOKUP('Kunden Eingang'!A1353,Kunden!$H$1:$I$5,2,FALSE),"")</f>
        <v>FR</v>
      </c>
      <c r="D1353" s="76" t="str">
        <f>IF('Kunden Eingang'!B1353&gt;0,VLOOKUP(C1353,ID!$L$1:$M$5,2,FALSE),"")</f>
        <v>Glas-Etikette FR</v>
      </c>
    </row>
    <row r="1354" spans="1:4" x14ac:dyDescent="0.25">
      <c r="A1354" s="76" t="str">
        <f>IF('Kunden Eingang'!B1354&gt;0,'Kunden Eingang'!C1354,"")</f>
        <v>FER &amp; METO Sarl</v>
      </c>
      <c r="B1354" s="76">
        <f>IF('Kunden Eingang'!B1354&gt;0,'Kunden Eingang'!B1354,"")</f>
        <v>11390</v>
      </c>
      <c r="C1354" s="76" t="str">
        <f>IF('Kunden Eingang'!B1354&gt;0,VLOOKUP('Kunden Eingang'!A1354,Kunden!$H$1:$I$5,2,FALSE),"")</f>
        <v>FR</v>
      </c>
      <c r="D1354" s="76" t="str">
        <f>IF('Kunden Eingang'!B1354&gt;0,VLOOKUP(C1354,ID!$L$1:$M$5,2,FALSE),"")</f>
        <v>Glas-Etikette FR</v>
      </c>
    </row>
    <row r="1355" spans="1:4" x14ac:dyDescent="0.25">
      <c r="A1355" s="76" t="str">
        <f>IF('Kunden Eingang'!B1355&gt;0,'Kunden Eingang'!C1355,"")</f>
        <v>Ebénisterie M. Bovet SA</v>
      </c>
      <c r="B1355" s="76">
        <f>IF('Kunden Eingang'!B1355&gt;0,'Kunden Eingang'!B1355,"")</f>
        <v>11391</v>
      </c>
      <c r="C1355" s="76" t="str">
        <f>IF('Kunden Eingang'!B1355&gt;0,VLOOKUP('Kunden Eingang'!A1355,Kunden!$H$1:$I$5,2,FALSE),"")</f>
        <v>FR</v>
      </c>
      <c r="D1355" s="76" t="str">
        <f>IF('Kunden Eingang'!B1355&gt;0,VLOOKUP(C1355,ID!$L$1:$M$5,2,FALSE),"")</f>
        <v>Glas-Etikette FR</v>
      </c>
    </row>
    <row r="1356" spans="1:4" x14ac:dyDescent="0.25">
      <c r="A1356" s="76" t="str">
        <f>IF('Kunden Eingang'!B1356&gt;0,'Kunden Eingang'!C1356,"")</f>
        <v>STAHLBAU UND BAUSERVICE SWISS AG</v>
      </c>
      <c r="B1356" s="76">
        <f>IF('Kunden Eingang'!B1356&gt;0,'Kunden Eingang'!B1356,"")</f>
        <v>11392</v>
      </c>
      <c r="C1356" s="76" t="str">
        <f>IF('Kunden Eingang'!B1356&gt;0,VLOOKUP('Kunden Eingang'!A1356,Kunden!$H$1:$I$5,2,FALSE),"")</f>
        <v>DE</v>
      </c>
      <c r="D1356" s="76" t="str">
        <f>IF('Kunden Eingang'!B1356&gt;0,VLOOKUP(C1356,ID!$L$1:$M$5,2,FALSE),"")</f>
        <v>Glas-Etikette</v>
      </c>
    </row>
    <row r="1357" spans="1:4" x14ac:dyDescent="0.25">
      <c r="A1357" s="76" t="str">
        <f>IF('Kunden Eingang'!B1357&gt;0,'Kunden Eingang'!C1357,"")</f>
        <v>Willy Marti Holzbau AG</v>
      </c>
      <c r="B1357" s="76">
        <f>IF('Kunden Eingang'!B1357&gt;0,'Kunden Eingang'!B1357,"")</f>
        <v>11393</v>
      </c>
      <c r="C1357" s="76" t="str">
        <f>IF('Kunden Eingang'!B1357&gt;0,VLOOKUP('Kunden Eingang'!A1357,Kunden!$H$1:$I$5,2,FALSE),"")</f>
        <v>DE</v>
      </c>
      <c r="D1357" s="76" t="str">
        <f>IF('Kunden Eingang'!B1357&gt;0,VLOOKUP(C1357,ID!$L$1:$M$5,2,FALSE),"")</f>
        <v>Glas-Etikette</v>
      </c>
    </row>
    <row r="1358" spans="1:4" x14ac:dyDescent="0.25">
      <c r="A1358" s="76" t="str">
        <f>IF('Kunden Eingang'!B1358&gt;0,'Kunden Eingang'!C1358,"")</f>
        <v>MJ Serrurerie</v>
      </c>
      <c r="B1358" s="76">
        <f>IF('Kunden Eingang'!B1358&gt;0,'Kunden Eingang'!B1358,"")</f>
        <v>11394</v>
      </c>
      <c r="C1358" s="76" t="str">
        <f>IF('Kunden Eingang'!B1358&gt;0,VLOOKUP('Kunden Eingang'!A1358,Kunden!$H$1:$I$5,2,FALSE),"")</f>
        <v>FR</v>
      </c>
      <c r="D1358" s="76" t="str">
        <f>IF('Kunden Eingang'!B1358&gt;0,VLOOKUP(C1358,ID!$L$1:$M$5,2,FALSE),"")</f>
        <v>Glas-Etikette FR</v>
      </c>
    </row>
    <row r="1359" spans="1:4" x14ac:dyDescent="0.25">
      <c r="A1359" s="76" t="str">
        <f>IF('Kunden Eingang'!B1359&gt;0,'Kunden Eingang'!C1359,"")</f>
        <v>Gebrüder Müller AG</v>
      </c>
      <c r="B1359" s="76">
        <f>IF('Kunden Eingang'!B1359&gt;0,'Kunden Eingang'!B1359,"")</f>
        <v>11395</v>
      </c>
      <c r="C1359" s="76" t="str">
        <f>IF('Kunden Eingang'!B1359&gt;0,VLOOKUP('Kunden Eingang'!A1359,Kunden!$H$1:$I$5,2,FALSE),"")</f>
        <v>DE</v>
      </c>
      <c r="D1359" s="76" t="str">
        <f>IF('Kunden Eingang'!B1359&gt;0,VLOOKUP(C1359,ID!$L$1:$M$5,2,FALSE),"")</f>
        <v>Glas-Etikette</v>
      </c>
    </row>
    <row r="1360" spans="1:4" x14ac:dyDescent="0.25">
      <c r="A1360" s="76" t="str">
        <f>IF('Kunden Eingang'!B1360&gt;0,'Kunden Eingang'!C1360,"")</f>
        <v>Josef Gobet AG</v>
      </c>
      <c r="B1360" s="76">
        <f>IF('Kunden Eingang'!B1360&gt;0,'Kunden Eingang'!B1360,"")</f>
        <v>11396</v>
      </c>
      <c r="C1360" s="76" t="str">
        <f>IF('Kunden Eingang'!B1360&gt;0,VLOOKUP('Kunden Eingang'!A1360,Kunden!$H$1:$I$5,2,FALSE),"")</f>
        <v>DE</v>
      </c>
      <c r="D1360" s="76" t="str">
        <f>IF('Kunden Eingang'!B1360&gt;0,VLOOKUP(C1360,ID!$L$1:$M$5,2,FALSE),"")</f>
        <v>Glas-Etikette</v>
      </c>
    </row>
    <row r="1361" spans="1:4" x14ac:dyDescent="0.25">
      <c r="A1361" s="76" t="str">
        <f>IF('Kunden Eingang'!B1361&gt;0,'Kunden Eingang'!C1361,"")</f>
        <v>Gindraux Fenêtres SA</v>
      </c>
      <c r="B1361" s="76">
        <f>IF('Kunden Eingang'!B1361&gt;0,'Kunden Eingang'!B1361,"")</f>
        <v>11397</v>
      </c>
      <c r="C1361" s="76" t="str">
        <f>IF('Kunden Eingang'!B1361&gt;0,VLOOKUP('Kunden Eingang'!A1361,Kunden!$H$1:$I$5,2,FALSE),"")</f>
        <v>FR</v>
      </c>
      <c r="D1361" s="76" t="str">
        <f>IF('Kunden Eingang'!B1361&gt;0,VLOOKUP(C1361,ID!$L$1:$M$5,2,FALSE),"")</f>
        <v>Glas-Etikette FR</v>
      </c>
    </row>
    <row r="1362" spans="1:4" x14ac:dyDescent="0.25">
      <c r="A1362" s="76" t="str">
        <f>IF('Kunden Eingang'!B1362&gt;0,'Kunden Eingang'!C1362,"")</f>
        <v>CabMetal SA</v>
      </c>
      <c r="B1362" s="76">
        <f>IF('Kunden Eingang'!B1362&gt;0,'Kunden Eingang'!B1362,"")</f>
        <v>11398</v>
      </c>
      <c r="C1362" s="76" t="str">
        <f>IF('Kunden Eingang'!B1362&gt;0,VLOOKUP('Kunden Eingang'!A1362,Kunden!$H$1:$I$5,2,FALSE),"")</f>
        <v>FR</v>
      </c>
      <c r="D1362" s="76" t="str">
        <f>IF('Kunden Eingang'!B1362&gt;0,VLOOKUP(C1362,ID!$L$1:$M$5,2,FALSE),"")</f>
        <v>Glas-Etikette FR</v>
      </c>
    </row>
    <row r="1363" spans="1:4" x14ac:dyDescent="0.25">
      <c r="A1363" s="76" t="str">
        <f>IF('Kunden Eingang'!B1363&gt;0,'Kunden Eingang'!C1363,"")</f>
        <v>Ballif Sàrl</v>
      </c>
      <c r="B1363" s="76">
        <f>IF('Kunden Eingang'!B1363&gt;0,'Kunden Eingang'!B1363,"")</f>
        <v>11399</v>
      </c>
      <c r="C1363" s="76" t="str">
        <f>IF('Kunden Eingang'!B1363&gt;0,VLOOKUP('Kunden Eingang'!A1363,Kunden!$H$1:$I$5,2,FALSE),"")</f>
        <v>FR</v>
      </c>
      <c r="D1363" s="76" t="str">
        <f>IF('Kunden Eingang'!B1363&gt;0,VLOOKUP(C1363,ID!$L$1:$M$5,2,FALSE),"")</f>
        <v>Glas-Etikette FR</v>
      </c>
    </row>
    <row r="1364" spans="1:4" x14ac:dyDescent="0.25">
      <c r="A1364" s="76" t="str">
        <f>IF('Kunden Eingang'!B1364&gt;0,'Kunden Eingang'!C1364,"")</f>
        <v>Atelier du Poirier SA</v>
      </c>
      <c r="B1364" s="76">
        <f>IF('Kunden Eingang'!B1364&gt;0,'Kunden Eingang'!B1364,"")</f>
        <v>11400</v>
      </c>
      <c r="C1364" s="76" t="str">
        <f>IF('Kunden Eingang'!B1364&gt;0,VLOOKUP('Kunden Eingang'!A1364,Kunden!$H$1:$I$5,2,FALSE),"")</f>
        <v>FR</v>
      </c>
      <c r="D1364" s="76" t="str">
        <f>IF('Kunden Eingang'!B1364&gt;0,VLOOKUP(C1364,ID!$L$1:$M$5,2,FALSE),"")</f>
        <v>Glas-Etikette FR</v>
      </c>
    </row>
    <row r="1365" spans="1:4" x14ac:dyDescent="0.25">
      <c r="A1365" s="76" t="str">
        <f>IF('Kunden Eingang'!B1365&gt;0,'Kunden Eingang'!C1365,"")</f>
        <v>Ins-Tec GmbH</v>
      </c>
      <c r="B1365" s="76">
        <f>IF('Kunden Eingang'!B1365&gt;0,'Kunden Eingang'!B1365,"")</f>
        <v>11401</v>
      </c>
      <c r="C1365" s="76" t="str">
        <f>IF('Kunden Eingang'!B1365&gt;0,VLOOKUP('Kunden Eingang'!A1365,Kunden!$H$1:$I$5,2,FALSE),"")</f>
        <v>DE</v>
      </c>
      <c r="D1365" s="76" t="str">
        <f>IF('Kunden Eingang'!B1365&gt;0,VLOOKUP(C1365,ID!$L$1:$M$5,2,FALSE),"")</f>
        <v>Glas-Etikette</v>
      </c>
    </row>
    <row r="1366" spans="1:4" x14ac:dyDescent="0.25">
      <c r="A1366" s="76" t="str">
        <f>IF('Kunden Eingang'!B1366&gt;0,'Kunden Eingang'!C1366,"")</f>
        <v>Lachenmeier AG</v>
      </c>
      <c r="B1366" s="76">
        <f>IF('Kunden Eingang'!B1366&gt;0,'Kunden Eingang'!B1366,"")</f>
        <v>11402</v>
      </c>
      <c r="C1366" s="76" t="str">
        <f>IF('Kunden Eingang'!B1366&gt;0,VLOOKUP('Kunden Eingang'!A1366,Kunden!$H$1:$I$5,2,FALSE),"")</f>
        <v>DE</v>
      </c>
      <c r="D1366" s="76" t="str">
        <f>IF('Kunden Eingang'!B1366&gt;0,VLOOKUP(C1366,ID!$L$1:$M$5,2,FALSE),"")</f>
        <v>Glas-Etikette</v>
      </c>
    </row>
    <row r="1367" spans="1:4" x14ac:dyDescent="0.25">
      <c r="A1367" s="76" t="str">
        <f>IF('Kunden Eingang'!B1367&gt;0,'Kunden Eingang'!C1367,"")</f>
        <v>Stadtgrün Bern</v>
      </c>
      <c r="B1367" s="76">
        <f>IF('Kunden Eingang'!B1367&gt;0,'Kunden Eingang'!B1367,"")</f>
        <v>11403</v>
      </c>
      <c r="C1367" s="76" t="str">
        <f>IF('Kunden Eingang'!B1367&gt;0,VLOOKUP('Kunden Eingang'!A1367,Kunden!$H$1:$I$5,2,FALSE),"")</f>
        <v>DE</v>
      </c>
      <c r="D1367" s="76" t="str">
        <f>IF('Kunden Eingang'!B1367&gt;0,VLOOKUP(C1367,ID!$L$1:$M$5,2,FALSE),"")</f>
        <v>Glas-Etikette</v>
      </c>
    </row>
    <row r="1368" spans="1:4" x14ac:dyDescent="0.25">
      <c r="A1368" s="76" t="str">
        <f>IF('Kunden Eingang'!B1368&gt;0,'Kunden Eingang'!C1368,"")</f>
        <v>BP DESIGN AG</v>
      </c>
      <c r="B1368" s="76">
        <f>IF('Kunden Eingang'!B1368&gt;0,'Kunden Eingang'!B1368,"")</f>
        <v>11404</v>
      </c>
      <c r="C1368" s="76" t="str">
        <f>IF('Kunden Eingang'!B1368&gt;0,VLOOKUP('Kunden Eingang'!A1368,Kunden!$H$1:$I$5,2,FALSE),"")</f>
        <v>DE</v>
      </c>
      <c r="D1368" s="76" t="str">
        <f>IF('Kunden Eingang'!B1368&gt;0,VLOOKUP(C1368,ID!$L$1:$M$5,2,FALSE),"")</f>
        <v>Glas-Etikette</v>
      </c>
    </row>
    <row r="1369" spans="1:4" x14ac:dyDescent="0.25">
      <c r="A1369" s="76" t="str">
        <f>IF('Kunden Eingang'!B1369&gt;0,'Kunden Eingang'!C1369,"")</f>
        <v>BM&amp;P</v>
      </c>
      <c r="B1369" s="76">
        <f>IF('Kunden Eingang'!B1369&gt;0,'Kunden Eingang'!B1369,"")</f>
        <v>11405</v>
      </c>
      <c r="C1369" s="76" t="str">
        <f>IF('Kunden Eingang'!B1369&gt;0,VLOOKUP('Kunden Eingang'!A1369,Kunden!$H$1:$I$5,2,FALSE),"")</f>
        <v>DE</v>
      </c>
      <c r="D1369" s="76" t="str">
        <f>IF('Kunden Eingang'!B1369&gt;0,VLOOKUP(C1369,ID!$L$1:$M$5,2,FALSE),"")</f>
        <v>Glas-Etikette</v>
      </c>
    </row>
    <row r="1370" spans="1:4" x14ac:dyDescent="0.25">
      <c r="A1370" s="76" t="str">
        <f>IF('Kunden Eingang'!B1370&gt;0,'Kunden Eingang'!C1370,"")</f>
        <v>Prongué Nicolas Sàrl</v>
      </c>
      <c r="B1370" s="76">
        <f>IF('Kunden Eingang'!B1370&gt;0,'Kunden Eingang'!B1370,"")</f>
        <v>11406</v>
      </c>
      <c r="C1370" s="76" t="str">
        <f>IF('Kunden Eingang'!B1370&gt;0,VLOOKUP('Kunden Eingang'!A1370,Kunden!$H$1:$I$5,2,FALSE),"")</f>
        <v>FR</v>
      </c>
      <c r="D1370" s="76" t="str">
        <f>IF('Kunden Eingang'!B1370&gt;0,VLOOKUP(C1370,ID!$L$1:$M$5,2,FALSE),"")</f>
        <v>Glas-Etikette FR</v>
      </c>
    </row>
    <row r="1371" spans="1:4" x14ac:dyDescent="0.25">
      <c r="A1371" s="76" t="str">
        <f>IF('Kunden Eingang'!B1371&gt;0,'Kunden Eingang'!C1371,"")</f>
        <v>J-P Marchand SA</v>
      </c>
      <c r="B1371" s="76">
        <f>IF('Kunden Eingang'!B1371&gt;0,'Kunden Eingang'!B1371,"")</f>
        <v>11407</v>
      </c>
      <c r="C1371" s="76" t="str">
        <f>IF('Kunden Eingang'!B1371&gt;0,VLOOKUP('Kunden Eingang'!A1371,Kunden!$H$1:$I$5,2,FALSE),"")</f>
        <v>FR</v>
      </c>
      <c r="D1371" s="76" t="str">
        <f>IF('Kunden Eingang'!B1371&gt;0,VLOOKUP(C1371,ID!$L$1:$M$5,2,FALSE),"")</f>
        <v>Glas-Etikette FR</v>
      </c>
    </row>
    <row r="1372" spans="1:4" x14ac:dyDescent="0.25">
      <c r="A1372" s="76" t="str">
        <f>IF('Kunden Eingang'!B1372&gt;0,'Kunden Eingang'!C1372,"")</f>
        <v>BTM Bauelemente GmbH</v>
      </c>
      <c r="B1372" s="76">
        <f>IF('Kunden Eingang'!B1372&gt;0,'Kunden Eingang'!B1372,"")</f>
        <v>11408</v>
      </c>
      <c r="C1372" s="76" t="str">
        <f>IF('Kunden Eingang'!B1372&gt;0,VLOOKUP('Kunden Eingang'!A1372,Kunden!$H$1:$I$5,2,FALSE),"")</f>
        <v>DE</v>
      </c>
      <c r="D1372" s="76" t="str">
        <f>IF('Kunden Eingang'!B1372&gt;0,VLOOKUP(C1372,ID!$L$1:$M$5,2,FALSE),"")</f>
        <v>Glas-Etikette</v>
      </c>
    </row>
    <row r="1373" spans="1:4" x14ac:dyDescent="0.25">
      <c r="A1373" s="76" t="str">
        <f>IF('Kunden Eingang'!B1373&gt;0,'Kunden Eingang'!C1373,"")</f>
        <v>Charles Beureux Sàrl</v>
      </c>
      <c r="B1373" s="76">
        <f>IF('Kunden Eingang'!B1373&gt;0,'Kunden Eingang'!B1373,"")</f>
        <v>11409</v>
      </c>
      <c r="C1373" s="76" t="str">
        <f>IF('Kunden Eingang'!B1373&gt;0,VLOOKUP('Kunden Eingang'!A1373,Kunden!$H$1:$I$5,2,FALSE),"")</f>
        <v>FR</v>
      </c>
      <c r="D1373" s="76" t="str">
        <f>IF('Kunden Eingang'!B1373&gt;0,VLOOKUP(C1373,ID!$L$1:$M$5,2,FALSE),"")</f>
        <v>Glas-Etikette FR</v>
      </c>
    </row>
    <row r="1374" spans="1:4" x14ac:dyDescent="0.25">
      <c r="A1374" s="76" t="str">
        <f>IF('Kunden Eingang'!B1374&gt;0,'Kunden Eingang'!C1374,"")</f>
        <v>Taraf SA</v>
      </c>
      <c r="B1374" s="76">
        <f>IF('Kunden Eingang'!B1374&gt;0,'Kunden Eingang'!B1374,"")</f>
        <v>11410</v>
      </c>
      <c r="C1374" s="76" t="str">
        <f>IF('Kunden Eingang'!B1374&gt;0,VLOOKUP('Kunden Eingang'!A1374,Kunden!$H$1:$I$5,2,FALSE),"")</f>
        <v>FR</v>
      </c>
      <c r="D1374" s="76" t="str">
        <f>IF('Kunden Eingang'!B1374&gt;0,VLOOKUP(C1374,ID!$L$1:$M$5,2,FALSE),"")</f>
        <v>Glas-Etikette FR</v>
      </c>
    </row>
    <row r="1375" spans="1:4" x14ac:dyDescent="0.25">
      <c r="A1375" s="76" t="str">
        <f>IF('Kunden Eingang'!B1375&gt;0,'Kunden Eingang'!C1375,"")</f>
        <v>Suter &amp; Partner Metallbau AG</v>
      </c>
      <c r="B1375" s="76">
        <f>IF('Kunden Eingang'!B1375&gt;0,'Kunden Eingang'!B1375,"")</f>
        <v>11411</v>
      </c>
      <c r="C1375" s="76" t="str">
        <f>IF('Kunden Eingang'!B1375&gt;0,VLOOKUP('Kunden Eingang'!A1375,Kunden!$H$1:$I$5,2,FALSE),"")</f>
        <v>DE</v>
      </c>
      <c r="D1375" s="76" t="str">
        <f>IF('Kunden Eingang'!B1375&gt;0,VLOOKUP(C1375,ID!$L$1:$M$5,2,FALSE),"")</f>
        <v>Glas-Etikette</v>
      </c>
    </row>
    <row r="1376" spans="1:4" x14ac:dyDescent="0.25">
      <c r="A1376" s="76" t="str">
        <f>IF('Kunden Eingang'!B1376&gt;0,'Kunden Eingang'!C1376,"")</f>
        <v>Felber Sursee GmbH</v>
      </c>
      <c r="B1376" s="76">
        <f>IF('Kunden Eingang'!B1376&gt;0,'Kunden Eingang'!B1376,"")</f>
        <v>11412</v>
      </c>
      <c r="C1376" s="76" t="str">
        <f>IF('Kunden Eingang'!B1376&gt;0,VLOOKUP('Kunden Eingang'!A1376,Kunden!$H$1:$I$5,2,FALSE),"")</f>
        <v>DE</v>
      </c>
      <c r="D1376" s="76" t="str">
        <f>IF('Kunden Eingang'!B1376&gt;0,VLOOKUP(C1376,ID!$L$1:$M$5,2,FALSE),"")</f>
        <v>Glas-Etikette</v>
      </c>
    </row>
    <row r="1377" spans="1:4" x14ac:dyDescent="0.25">
      <c r="A1377" s="76" t="str">
        <f>IF('Kunden Eingang'!B1377&gt;0,'Kunden Eingang'!C1377,"")</f>
        <v xml:space="preserve">HL Metallbau GmbH </v>
      </c>
      <c r="B1377" s="76">
        <f>IF('Kunden Eingang'!B1377&gt;0,'Kunden Eingang'!B1377,"")</f>
        <v>11413</v>
      </c>
      <c r="C1377" s="76" t="str">
        <f>IF('Kunden Eingang'!B1377&gt;0,VLOOKUP('Kunden Eingang'!A1377,Kunden!$H$1:$I$5,2,FALSE),"")</f>
        <v>DE</v>
      </c>
      <c r="D1377" s="76" t="str">
        <f>IF('Kunden Eingang'!B1377&gt;0,VLOOKUP(C1377,ID!$L$1:$M$5,2,FALSE),"")</f>
        <v>Glas-Etikette</v>
      </c>
    </row>
    <row r="1378" spans="1:4" x14ac:dyDescent="0.25">
      <c r="A1378" s="76" t="str">
        <f>IF('Kunden Eingang'!B1378&gt;0,'Kunden Eingang'!C1378,"")</f>
        <v>ETH Zürich</v>
      </c>
      <c r="B1378" s="76">
        <f>IF('Kunden Eingang'!B1378&gt;0,'Kunden Eingang'!B1378,"")</f>
        <v>11414</v>
      </c>
      <c r="C1378" s="76" t="str">
        <f>IF('Kunden Eingang'!B1378&gt;0,VLOOKUP('Kunden Eingang'!A1378,Kunden!$H$1:$I$5,2,FALSE),"")</f>
        <v>DE</v>
      </c>
      <c r="D1378" s="76" t="str">
        <f>IF('Kunden Eingang'!B1378&gt;0,VLOOKUP(C1378,ID!$L$1:$M$5,2,FALSE),"")</f>
        <v>Glas-Etikette</v>
      </c>
    </row>
    <row r="1379" spans="1:4" x14ac:dyDescent="0.25">
      <c r="A1379" s="76" t="str">
        <f>IF('Kunden Eingang'!B1379&gt;0,'Kunden Eingang'!C1379,"")</f>
        <v>Immoself GmbH</v>
      </c>
      <c r="B1379" s="76">
        <f>IF('Kunden Eingang'!B1379&gt;0,'Kunden Eingang'!B1379,"")</f>
        <v>11415</v>
      </c>
      <c r="C1379" s="76" t="str">
        <f>IF('Kunden Eingang'!B1379&gt;0,VLOOKUP('Kunden Eingang'!A1379,Kunden!$H$1:$I$5,2,FALSE),"")</f>
        <v>DE</v>
      </c>
      <c r="D1379" s="76" t="str">
        <f>IF('Kunden Eingang'!B1379&gt;0,VLOOKUP(C1379,ID!$L$1:$M$5,2,FALSE),"")</f>
        <v>Glas-Etikette</v>
      </c>
    </row>
    <row r="1380" spans="1:4" x14ac:dyDescent="0.25">
      <c r="A1380" s="76" t="str">
        <f>IF('Kunden Eingang'!B1380&gt;0,'Kunden Eingang'!C1380,"")</f>
        <v>ERVA DI VETRO AG</v>
      </c>
      <c r="B1380" s="76">
        <f>IF('Kunden Eingang'!B1380&gt;0,'Kunden Eingang'!B1380,"")</f>
        <v>11416</v>
      </c>
      <c r="C1380" s="76" t="str">
        <f>IF('Kunden Eingang'!B1380&gt;0,VLOOKUP('Kunden Eingang'!A1380,Kunden!$H$1:$I$5,2,FALSE),"")</f>
        <v>DE</v>
      </c>
      <c r="D1380" s="76" t="str">
        <f>IF('Kunden Eingang'!B1380&gt;0,VLOOKUP(C1380,ID!$L$1:$M$5,2,FALSE),"")</f>
        <v>Glas-Etikette</v>
      </c>
    </row>
    <row r="1381" spans="1:4" x14ac:dyDescent="0.25">
      <c r="A1381" s="76" t="str">
        <f>IF('Kunden Eingang'!B1381&gt;0,'Kunden Eingang'!C1381,"")</f>
        <v>STA SA</v>
      </c>
      <c r="B1381" s="76">
        <f>IF('Kunden Eingang'!B1381&gt;0,'Kunden Eingang'!B1381,"")</f>
        <v>11417</v>
      </c>
      <c r="C1381" s="76" t="str">
        <f>IF('Kunden Eingang'!B1381&gt;0,VLOOKUP('Kunden Eingang'!A1381,Kunden!$H$1:$I$5,2,FALSE),"")</f>
        <v>FR</v>
      </c>
      <c r="D1381" s="76" t="str">
        <f>IF('Kunden Eingang'!B1381&gt;0,VLOOKUP(C1381,ID!$L$1:$M$5,2,FALSE),"")</f>
        <v>Glas-Etikette FR</v>
      </c>
    </row>
    <row r="1382" spans="1:4" x14ac:dyDescent="0.25">
      <c r="A1382" s="76" t="str">
        <f>IF('Kunden Eingang'!B1382&gt;0,'Kunden Eingang'!C1382,"")</f>
        <v>Metallbaumanagement Borer GmbH</v>
      </c>
      <c r="B1382" s="76">
        <f>IF('Kunden Eingang'!B1382&gt;0,'Kunden Eingang'!B1382,"")</f>
        <v>11418</v>
      </c>
      <c r="C1382" s="76" t="str">
        <f>IF('Kunden Eingang'!B1382&gt;0,VLOOKUP('Kunden Eingang'!A1382,Kunden!$H$1:$I$5,2,FALSE),"")</f>
        <v>DE</v>
      </c>
      <c r="D1382" s="76" t="str">
        <f>IF('Kunden Eingang'!B1382&gt;0,VLOOKUP(C1382,ID!$L$1:$M$5,2,FALSE),"")</f>
        <v>Glas-Etikette</v>
      </c>
    </row>
    <row r="1383" spans="1:4" x14ac:dyDescent="0.25">
      <c r="A1383" s="76" t="str">
        <f>IF('Kunden Eingang'!B1383&gt;0,'Kunden Eingang'!C1383,"")</f>
        <v>Menuiserie du Tillot</v>
      </c>
      <c r="B1383" s="76">
        <f>IF('Kunden Eingang'!B1383&gt;0,'Kunden Eingang'!B1383,"")</f>
        <v>11419</v>
      </c>
      <c r="C1383" s="76" t="str">
        <f>IF('Kunden Eingang'!B1383&gt;0,VLOOKUP('Kunden Eingang'!A1383,Kunden!$H$1:$I$5,2,FALSE),"")</f>
        <v>FR</v>
      </c>
      <c r="D1383" s="76" t="str">
        <f>IF('Kunden Eingang'!B1383&gt;0,VLOOKUP(C1383,ID!$L$1:$M$5,2,FALSE),"")</f>
        <v>Glas-Etikette FR</v>
      </c>
    </row>
    <row r="1384" spans="1:4" x14ac:dyDescent="0.25">
      <c r="A1384" s="76" t="str">
        <f>IF('Kunden Eingang'!B1384&gt;0,'Kunden Eingang'!C1384,"")</f>
        <v>Calesa SA</v>
      </c>
      <c r="B1384" s="76">
        <f>IF('Kunden Eingang'!B1384&gt;0,'Kunden Eingang'!B1384,"")</f>
        <v>11420</v>
      </c>
      <c r="C1384" s="76" t="str">
        <f>IF('Kunden Eingang'!B1384&gt;0,VLOOKUP('Kunden Eingang'!A1384,Kunden!$H$1:$I$5,2,FALSE),"")</f>
        <v>DE</v>
      </c>
      <c r="D1384" s="76" t="str">
        <f>IF('Kunden Eingang'!B1384&gt;0,VLOOKUP(C1384,ID!$L$1:$M$5,2,FALSE),"")</f>
        <v>Glas-Etikette</v>
      </c>
    </row>
    <row r="1385" spans="1:4" x14ac:dyDescent="0.25">
      <c r="A1385" s="76" t="str">
        <f>IF('Kunden Eingang'!B1385&gt;0,'Kunden Eingang'!C1385,"")</f>
        <v>Meister Holzbau AG</v>
      </c>
      <c r="B1385" s="76">
        <f>IF('Kunden Eingang'!B1385&gt;0,'Kunden Eingang'!B1385,"")</f>
        <v>11421</v>
      </c>
      <c r="C1385" s="76" t="str">
        <f>IF('Kunden Eingang'!B1385&gt;0,VLOOKUP('Kunden Eingang'!A1385,Kunden!$H$1:$I$5,2,FALSE),"")</f>
        <v>DE</v>
      </c>
      <c r="D1385" s="76" t="str">
        <f>IF('Kunden Eingang'!B1385&gt;0,VLOOKUP(C1385,ID!$L$1:$M$5,2,FALSE),"")</f>
        <v>Glas-Etikette</v>
      </c>
    </row>
    <row r="1386" spans="1:4" x14ac:dyDescent="0.25">
      <c r="A1386" s="76" t="str">
        <f>IF('Kunden Eingang'!B1386&gt;0,'Kunden Eingang'!C1386,"")</f>
        <v>Concept Verre</v>
      </c>
      <c r="B1386" s="76">
        <f>IF('Kunden Eingang'!B1386&gt;0,'Kunden Eingang'!B1386,"")</f>
        <v>11422</v>
      </c>
      <c r="C1386" s="76" t="str">
        <f>IF('Kunden Eingang'!B1386&gt;0,VLOOKUP('Kunden Eingang'!A1386,Kunden!$H$1:$I$5,2,FALSE),"")</f>
        <v>FR</v>
      </c>
      <c r="D1386" s="76" t="str">
        <f>IF('Kunden Eingang'!B1386&gt;0,VLOOKUP(C1386,ID!$L$1:$M$5,2,FALSE),"")</f>
        <v>Glas-Etikette FR</v>
      </c>
    </row>
    <row r="1387" spans="1:4" x14ac:dyDescent="0.25">
      <c r="A1387" s="76" t="str">
        <f>IF('Kunden Eingang'!B1387&gt;0,'Kunden Eingang'!C1387,"")</f>
        <v>Schreinerei Grunder GmbH</v>
      </c>
      <c r="B1387" s="76">
        <f>IF('Kunden Eingang'!B1387&gt;0,'Kunden Eingang'!B1387,"")</f>
        <v>11423</v>
      </c>
      <c r="C1387" s="76" t="str">
        <f>IF('Kunden Eingang'!B1387&gt;0,VLOOKUP('Kunden Eingang'!A1387,Kunden!$H$1:$I$5,2,FALSE),"")</f>
        <v>DE</v>
      </c>
      <c r="D1387" s="76" t="str">
        <f>IF('Kunden Eingang'!B1387&gt;0,VLOOKUP(C1387,ID!$L$1:$M$5,2,FALSE),"")</f>
        <v>Glas-Etikette</v>
      </c>
    </row>
    <row r="1388" spans="1:4" x14ac:dyDescent="0.25">
      <c r="A1388" s="76" t="str">
        <f>IF('Kunden Eingang'!B1388&gt;0,'Kunden Eingang'!C1388,"")</f>
        <v>Post Immobilien</v>
      </c>
      <c r="B1388" s="76">
        <f>IF('Kunden Eingang'!B1388&gt;0,'Kunden Eingang'!B1388,"")</f>
        <v>11424</v>
      </c>
      <c r="C1388" s="76" t="str">
        <f>IF('Kunden Eingang'!B1388&gt;0,VLOOKUP('Kunden Eingang'!A1388,Kunden!$H$1:$I$5,2,FALSE),"")</f>
        <v>DE</v>
      </c>
      <c r="D1388" s="76" t="str">
        <f>IF('Kunden Eingang'!B1388&gt;0,VLOOKUP(C1388,ID!$L$1:$M$5,2,FALSE),"")</f>
        <v>Glas-Etikette</v>
      </c>
    </row>
    <row r="1389" spans="1:4" x14ac:dyDescent="0.25">
      <c r="A1389" s="76" t="str">
        <f>IF('Kunden Eingang'!B1389&gt;0,'Kunden Eingang'!C1389,"")</f>
        <v>Glas Fritz Schweiz GmbH</v>
      </c>
      <c r="B1389" s="76">
        <f>IF('Kunden Eingang'!B1389&gt;0,'Kunden Eingang'!B1389,"")</f>
        <v>11425</v>
      </c>
      <c r="C1389" s="76" t="str">
        <f>IF('Kunden Eingang'!B1389&gt;0,VLOOKUP('Kunden Eingang'!A1389,Kunden!$H$1:$I$5,2,FALSE),"")</f>
        <v>GF</v>
      </c>
      <c r="D1389" s="76" t="str">
        <f>IF('Kunden Eingang'!B1389&gt;0,VLOOKUP(C1389,ID!$L$1:$M$5,2,FALSE),"")</f>
        <v>Glas-Etikette GF</v>
      </c>
    </row>
    <row r="1390" spans="1:4" x14ac:dyDescent="0.25">
      <c r="A1390" s="76" t="str">
        <f>IF('Kunden Eingang'!B1390&gt;0,'Kunden Eingang'!C1390,"")</f>
        <v>Schreinerei Bigler Lyss, Nachfolger B. Bürgi</v>
      </c>
      <c r="B1390" s="76">
        <f>IF('Kunden Eingang'!B1390&gt;0,'Kunden Eingang'!B1390,"")</f>
        <v>11426</v>
      </c>
      <c r="C1390" s="76" t="str">
        <f>IF('Kunden Eingang'!B1390&gt;0,VLOOKUP('Kunden Eingang'!A1390,Kunden!$H$1:$I$5,2,FALSE),"")</f>
        <v>DE</v>
      </c>
      <c r="D1390" s="76" t="str">
        <f>IF('Kunden Eingang'!B1390&gt;0,VLOOKUP(C1390,ID!$L$1:$M$5,2,FALSE),"")</f>
        <v>Glas-Etikette</v>
      </c>
    </row>
    <row r="1391" spans="1:4" x14ac:dyDescent="0.25">
      <c r="A1391" s="76" t="str">
        <f>IF('Kunden Eingang'!B1391&gt;0,'Kunden Eingang'!C1391,"")</f>
        <v>Erimmo Sàrl</v>
      </c>
      <c r="B1391" s="76">
        <f>IF('Kunden Eingang'!B1391&gt;0,'Kunden Eingang'!B1391,"")</f>
        <v>11427</v>
      </c>
      <c r="C1391" s="76" t="str">
        <f>IF('Kunden Eingang'!B1391&gt;0,VLOOKUP('Kunden Eingang'!A1391,Kunden!$H$1:$I$5,2,FALSE),"")</f>
        <v>FR</v>
      </c>
      <c r="D1391" s="76" t="str">
        <f>IF('Kunden Eingang'!B1391&gt;0,VLOOKUP(C1391,ID!$L$1:$M$5,2,FALSE),"")</f>
        <v>Glas-Etikette FR</v>
      </c>
    </row>
    <row r="1392" spans="1:4" x14ac:dyDescent="0.25">
      <c r="A1392" s="76" t="str">
        <f>IF('Kunden Eingang'!B1392&gt;0,'Kunden Eingang'!C1392,"")</f>
        <v>Giger &amp; Gut AG</v>
      </c>
      <c r="B1392" s="76">
        <f>IF('Kunden Eingang'!B1392&gt;0,'Kunden Eingang'!B1392,"")</f>
        <v>11428</v>
      </c>
      <c r="C1392" s="76" t="str">
        <f>IF('Kunden Eingang'!B1392&gt;0,VLOOKUP('Kunden Eingang'!A1392,Kunden!$H$1:$I$5,2,FALSE),"")</f>
        <v>DE</v>
      </c>
      <c r="D1392" s="76" t="str">
        <f>IF('Kunden Eingang'!B1392&gt;0,VLOOKUP(C1392,ID!$L$1:$M$5,2,FALSE),"")</f>
        <v>Glas-Etikette</v>
      </c>
    </row>
    <row r="1393" spans="1:4" x14ac:dyDescent="0.25">
      <c r="A1393" s="76" t="str">
        <f>IF('Kunden Eingang'!B1393&gt;0,'Kunden Eingang'!C1393,"")</f>
        <v>Espace Métal S.à.r.l</v>
      </c>
      <c r="B1393" s="76">
        <f>IF('Kunden Eingang'!B1393&gt;0,'Kunden Eingang'!B1393,"")</f>
        <v>11429</v>
      </c>
      <c r="C1393" s="76" t="str">
        <f>IF('Kunden Eingang'!B1393&gt;0,VLOOKUP('Kunden Eingang'!A1393,Kunden!$H$1:$I$5,2,FALSE),"")</f>
        <v>FR</v>
      </c>
      <c r="D1393" s="76" t="str">
        <f>IF('Kunden Eingang'!B1393&gt;0,VLOOKUP(C1393,ID!$L$1:$M$5,2,FALSE),"")</f>
        <v>Glas-Etikette FR</v>
      </c>
    </row>
    <row r="1394" spans="1:4" x14ac:dyDescent="0.25">
      <c r="A1394" s="76" t="str">
        <f>IF('Kunden Eingang'!B1394&gt;0,'Kunden Eingang'!C1394,"")</f>
        <v>Boisalumetal Group Sàrl</v>
      </c>
      <c r="B1394" s="76">
        <f>IF('Kunden Eingang'!B1394&gt;0,'Kunden Eingang'!B1394,"")</f>
        <v>11430</v>
      </c>
      <c r="C1394" s="76" t="str">
        <f>IF('Kunden Eingang'!B1394&gt;0,VLOOKUP('Kunden Eingang'!A1394,Kunden!$H$1:$I$5,2,FALSE),"")</f>
        <v>FR</v>
      </c>
      <c r="D1394" s="76" t="str">
        <f>IF('Kunden Eingang'!B1394&gt;0,VLOOKUP(C1394,ID!$L$1:$M$5,2,FALSE),"")</f>
        <v>Glas-Etikette FR</v>
      </c>
    </row>
    <row r="1395" spans="1:4" x14ac:dyDescent="0.25">
      <c r="A1395" s="76" t="str">
        <f>IF('Kunden Eingang'!B1395&gt;0,'Kunden Eingang'!C1395,"")</f>
        <v>Menuiserie-Agencement Hugues Chessex Sàrl</v>
      </c>
      <c r="B1395" s="76">
        <f>IF('Kunden Eingang'!B1395&gt;0,'Kunden Eingang'!B1395,"")</f>
        <v>11431</v>
      </c>
      <c r="C1395" s="76" t="str">
        <f>IF('Kunden Eingang'!B1395&gt;0,VLOOKUP('Kunden Eingang'!A1395,Kunden!$H$1:$I$5,2,FALSE),"")</f>
        <v>FR</v>
      </c>
      <c r="D1395" s="76" t="str">
        <f>IF('Kunden Eingang'!B1395&gt;0,VLOOKUP(C1395,ID!$L$1:$M$5,2,FALSE),"")</f>
        <v>Glas-Etikette FR</v>
      </c>
    </row>
    <row r="1396" spans="1:4" x14ac:dyDescent="0.25">
      <c r="A1396" s="76" t="str">
        <f>IF('Kunden Eingang'!B1396&gt;0,'Kunden Eingang'!C1396,"")</f>
        <v>Bc Création Sàrl</v>
      </c>
      <c r="B1396" s="76">
        <f>IF('Kunden Eingang'!B1396&gt;0,'Kunden Eingang'!B1396,"")</f>
        <v>11432</v>
      </c>
      <c r="C1396" s="76" t="str">
        <f>IF('Kunden Eingang'!B1396&gt;0,VLOOKUP('Kunden Eingang'!A1396,Kunden!$H$1:$I$5,2,FALSE),"")</f>
        <v>FR</v>
      </c>
      <c r="D1396" s="76" t="str">
        <f>IF('Kunden Eingang'!B1396&gt;0,VLOOKUP(C1396,ID!$L$1:$M$5,2,FALSE),"")</f>
        <v>Glas-Etikette FR</v>
      </c>
    </row>
    <row r="1397" spans="1:4" x14ac:dyDescent="0.25">
      <c r="A1397" s="76" t="str">
        <f>IF('Kunden Eingang'!B1397&gt;0,'Kunden Eingang'!C1397,"")</f>
        <v>Schreinerei Ruffieux AG</v>
      </c>
      <c r="B1397" s="76">
        <f>IF('Kunden Eingang'!B1397&gt;0,'Kunden Eingang'!B1397,"")</f>
        <v>11433</v>
      </c>
      <c r="C1397" s="76" t="str">
        <f>IF('Kunden Eingang'!B1397&gt;0,VLOOKUP('Kunden Eingang'!A1397,Kunden!$H$1:$I$5,2,FALSE),"")</f>
        <v>DE</v>
      </c>
      <c r="D1397" s="76" t="str">
        <f>IF('Kunden Eingang'!B1397&gt;0,VLOOKUP(C1397,ID!$L$1:$M$5,2,FALSE),"")</f>
        <v>Glas-Etikette</v>
      </c>
    </row>
    <row r="1398" spans="1:4" x14ac:dyDescent="0.25">
      <c r="A1398" s="76" t="str">
        <f>IF('Kunden Eingang'!B1398&gt;0,'Kunden Eingang'!C1398,"")</f>
        <v>Biedermann SA</v>
      </c>
      <c r="B1398" s="76">
        <f>IF('Kunden Eingang'!B1398&gt;0,'Kunden Eingang'!B1398,"")</f>
        <v>11434</v>
      </c>
      <c r="C1398" s="76" t="str">
        <f>IF('Kunden Eingang'!B1398&gt;0,VLOOKUP('Kunden Eingang'!A1398,Kunden!$H$1:$I$5,2,FALSE),"")</f>
        <v>FR</v>
      </c>
      <c r="D1398" s="76" t="str">
        <f>IF('Kunden Eingang'!B1398&gt;0,VLOOKUP(C1398,ID!$L$1:$M$5,2,FALSE),"")</f>
        <v>Glas-Etikette FR</v>
      </c>
    </row>
    <row r="1399" spans="1:4" x14ac:dyDescent="0.25">
      <c r="A1399" s="76" t="str">
        <f>IF('Kunden Eingang'!B1399&gt;0,'Kunden Eingang'!C1399,"")</f>
        <v>Commune de Monthey</v>
      </c>
      <c r="B1399" s="76">
        <f>IF('Kunden Eingang'!B1399&gt;0,'Kunden Eingang'!B1399,"")</f>
        <v>11435</v>
      </c>
      <c r="C1399" s="76" t="str">
        <f>IF('Kunden Eingang'!B1399&gt;0,VLOOKUP('Kunden Eingang'!A1399,Kunden!$H$1:$I$5,2,FALSE),"")</f>
        <v>FR</v>
      </c>
      <c r="D1399" s="76" t="str">
        <f>IF('Kunden Eingang'!B1399&gt;0,VLOOKUP(C1399,ID!$L$1:$M$5,2,FALSE),"")</f>
        <v>Glas-Etikette FR</v>
      </c>
    </row>
    <row r="1400" spans="1:4" x14ac:dyDescent="0.25">
      <c r="A1400" s="76" t="str">
        <f>IF('Kunden Eingang'!B1400&gt;0,'Kunden Eingang'!C1400,"")</f>
        <v>Labille SA</v>
      </c>
      <c r="B1400" s="76">
        <f>IF('Kunden Eingang'!B1400&gt;0,'Kunden Eingang'!B1400,"")</f>
        <v>11436</v>
      </c>
      <c r="C1400" s="76" t="str">
        <f>IF('Kunden Eingang'!B1400&gt;0,VLOOKUP('Kunden Eingang'!A1400,Kunden!$H$1:$I$5,2,FALSE),"")</f>
        <v>FR</v>
      </c>
      <c r="D1400" s="76" t="str">
        <f>IF('Kunden Eingang'!B1400&gt;0,VLOOKUP(C1400,ID!$L$1:$M$5,2,FALSE),"")</f>
        <v>Glas-Etikette FR</v>
      </c>
    </row>
    <row r="1401" spans="1:4" x14ac:dyDescent="0.25">
      <c r="A1401" s="76" t="str">
        <f>IF('Kunden Eingang'!B1401&gt;0,'Kunden Eingang'!C1401,"")</f>
        <v>Menuiserie Demont Sàrl</v>
      </c>
      <c r="B1401" s="76">
        <f>IF('Kunden Eingang'!B1401&gt;0,'Kunden Eingang'!B1401,"")</f>
        <v>11437</v>
      </c>
      <c r="C1401" s="76" t="str">
        <f>IF('Kunden Eingang'!B1401&gt;0,VLOOKUP('Kunden Eingang'!A1401,Kunden!$H$1:$I$5,2,FALSE),"")</f>
        <v>FR</v>
      </c>
      <c r="D1401" s="76" t="str">
        <f>IF('Kunden Eingang'!B1401&gt;0,VLOOKUP(C1401,ID!$L$1:$M$5,2,FALSE),"")</f>
        <v>Glas-Etikette FR</v>
      </c>
    </row>
    <row r="1402" spans="1:4" x14ac:dyDescent="0.25">
      <c r="A1402" s="76" t="str">
        <f>IF('Kunden Eingang'!B1402&gt;0,'Kunden Eingang'!C1402,"")</f>
        <v>G &amp; G Solutions GmbH</v>
      </c>
      <c r="B1402" s="76">
        <f>IF('Kunden Eingang'!B1402&gt;0,'Kunden Eingang'!B1402,"")</f>
        <v>11438</v>
      </c>
      <c r="C1402" s="76" t="str">
        <f>IF('Kunden Eingang'!B1402&gt;0,VLOOKUP('Kunden Eingang'!A1402,Kunden!$H$1:$I$5,2,FALSE),"")</f>
        <v>DE</v>
      </c>
      <c r="D1402" s="76" t="str">
        <f>IF('Kunden Eingang'!B1402&gt;0,VLOOKUP(C1402,ID!$L$1:$M$5,2,FALSE),"")</f>
        <v>Glas-Etikette</v>
      </c>
    </row>
    <row r="1403" spans="1:4" x14ac:dyDescent="0.25">
      <c r="A1403" s="76" t="str">
        <f>IF('Kunden Eingang'!B1403&gt;0,'Kunden Eingang'!C1403,"")</f>
        <v>Home Steel Sàrl</v>
      </c>
      <c r="B1403" s="76">
        <f>IF('Kunden Eingang'!B1403&gt;0,'Kunden Eingang'!B1403,"")</f>
        <v>11439</v>
      </c>
      <c r="C1403" s="76" t="str">
        <f>IF('Kunden Eingang'!B1403&gt;0,VLOOKUP('Kunden Eingang'!A1403,Kunden!$H$1:$I$5,2,FALSE),"")</f>
        <v>FR</v>
      </c>
      <c r="D1403" s="76" t="str">
        <f>IF('Kunden Eingang'!B1403&gt;0,VLOOKUP(C1403,ID!$L$1:$M$5,2,FALSE),"")</f>
        <v>Glas-Etikette FR</v>
      </c>
    </row>
    <row r="1404" spans="1:4" x14ac:dyDescent="0.25">
      <c r="A1404" s="76" t="str">
        <f>IF('Kunden Eingang'!B1404&gt;0,'Kunden Eingang'!C1404,"")</f>
        <v>BLS AG</v>
      </c>
      <c r="B1404" s="76">
        <f>IF('Kunden Eingang'!B1404&gt;0,'Kunden Eingang'!B1404,"")</f>
        <v>11440</v>
      </c>
      <c r="C1404" s="76" t="str">
        <f>IF('Kunden Eingang'!B1404&gt;0,VLOOKUP('Kunden Eingang'!A1404,Kunden!$H$1:$I$5,2,FALSE),"")</f>
        <v>DE</v>
      </c>
      <c r="D1404" s="76" t="str">
        <f>IF('Kunden Eingang'!B1404&gt;0,VLOOKUP(C1404,ID!$L$1:$M$5,2,FALSE),"")</f>
        <v>Glas-Etikette</v>
      </c>
    </row>
    <row r="1405" spans="1:4" x14ac:dyDescent="0.25">
      <c r="A1405" s="76" t="str">
        <f>IF('Kunden Eingang'!B1405&gt;0,'Kunden Eingang'!C1405,"")</f>
        <v>PPEngineering GmbH</v>
      </c>
      <c r="B1405" s="76">
        <f>IF('Kunden Eingang'!B1405&gt;0,'Kunden Eingang'!B1405,"")</f>
        <v>11441</v>
      </c>
      <c r="C1405" s="76" t="str">
        <f>IF('Kunden Eingang'!B1405&gt;0,VLOOKUP('Kunden Eingang'!A1405,Kunden!$H$1:$I$5,2,FALSE),"")</f>
        <v>DE</v>
      </c>
      <c r="D1405" s="76" t="str">
        <f>IF('Kunden Eingang'!B1405&gt;0,VLOOKUP(C1405,ID!$L$1:$M$5,2,FALSE),"")</f>
        <v>Glas-Etikette</v>
      </c>
    </row>
    <row r="1406" spans="1:4" x14ac:dyDescent="0.25">
      <c r="A1406" s="76" t="str">
        <f>IF('Kunden Eingang'!B1406&gt;0,'Kunden Eingang'!C1406,"")</f>
        <v>Kälin Metallbau &amp; Kunstschlosserei AG</v>
      </c>
      <c r="B1406" s="76">
        <f>IF('Kunden Eingang'!B1406&gt;0,'Kunden Eingang'!B1406,"")</f>
        <v>11442</v>
      </c>
      <c r="C1406" s="76" t="str">
        <f>IF('Kunden Eingang'!B1406&gt;0,VLOOKUP('Kunden Eingang'!A1406,Kunden!$H$1:$I$5,2,FALSE),"")</f>
        <v>DE</v>
      </c>
      <c r="D1406" s="76" t="str">
        <f>IF('Kunden Eingang'!B1406&gt;0,VLOOKUP(C1406,ID!$L$1:$M$5,2,FALSE),"")</f>
        <v>Glas-Etikette</v>
      </c>
    </row>
    <row r="1407" spans="1:4" x14ac:dyDescent="0.25">
      <c r="A1407" s="76" t="str">
        <f>IF('Kunden Eingang'!B1407&gt;0,'Kunden Eingang'!C1407,"")</f>
        <v>Glas Mäder &amp; Co. AG</v>
      </c>
      <c r="B1407" s="76">
        <f>IF('Kunden Eingang'!B1407&gt;0,'Kunden Eingang'!B1407,"")</f>
        <v>11443</v>
      </c>
      <c r="C1407" s="76" t="str">
        <f>IF('Kunden Eingang'!B1407&gt;0,VLOOKUP('Kunden Eingang'!A1407,Kunden!$H$1:$I$5,2,FALSE),"")</f>
        <v>DE</v>
      </c>
      <c r="D1407" s="76" t="str">
        <f>IF('Kunden Eingang'!B1407&gt;0,VLOOKUP(C1407,ID!$L$1:$M$5,2,FALSE),"")</f>
        <v>Glas-Etikette</v>
      </c>
    </row>
    <row r="1408" spans="1:4" x14ac:dyDescent="0.25">
      <c r="A1408" s="76" t="str">
        <f>IF('Kunden Eingang'!B1408&gt;0,'Kunden Eingang'!C1408,"")</f>
        <v>Jean-Jacques Pahud SA</v>
      </c>
      <c r="B1408" s="76">
        <f>IF('Kunden Eingang'!B1408&gt;0,'Kunden Eingang'!B1408,"")</f>
        <v>11444</v>
      </c>
      <c r="C1408" s="76" t="str">
        <f>IF('Kunden Eingang'!B1408&gt;0,VLOOKUP('Kunden Eingang'!A1408,Kunden!$H$1:$I$5,2,FALSE),"")</f>
        <v>FR</v>
      </c>
      <c r="D1408" s="76" t="str">
        <f>IF('Kunden Eingang'!B1408&gt;0,VLOOKUP(C1408,ID!$L$1:$M$5,2,FALSE),"")</f>
        <v>Glas-Etikette FR</v>
      </c>
    </row>
    <row r="1409" spans="1:4" x14ac:dyDescent="0.25">
      <c r="A1409" s="76" t="str">
        <f>IF('Kunden Eingang'!B1409&gt;0,'Kunden Eingang'!C1409,"")</f>
        <v>A.A. Abita-clé Assistance Sàrl</v>
      </c>
      <c r="B1409" s="76">
        <f>IF('Kunden Eingang'!B1409&gt;0,'Kunden Eingang'!B1409,"")</f>
        <v>11445</v>
      </c>
      <c r="C1409" s="76" t="str">
        <f>IF('Kunden Eingang'!B1409&gt;0,VLOOKUP('Kunden Eingang'!A1409,Kunden!$H$1:$I$5,2,FALSE),"")</f>
        <v>FR</v>
      </c>
      <c r="D1409" s="76" t="str">
        <f>IF('Kunden Eingang'!B1409&gt;0,VLOOKUP(C1409,ID!$L$1:$M$5,2,FALSE),"")</f>
        <v>Glas-Etikette FR</v>
      </c>
    </row>
    <row r="1410" spans="1:4" x14ac:dyDescent="0.25">
      <c r="A1410" s="76" t="str">
        <f>IF('Kunden Eingang'!B1410&gt;0,'Kunden Eingang'!C1410,"")</f>
        <v>FTS Facade Technology Sàrl</v>
      </c>
      <c r="B1410" s="76">
        <f>IF('Kunden Eingang'!B1410&gt;0,'Kunden Eingang'!B1410,"")</f>
        <v>11446</v>
      </c>
      <c r="C1410" s="76" t="str">
        <f>IF('Kunden Eingang'!B1410&gt;0,VLOOKUP('Kunden Eingang'!A1410,Kunden!$H$1:$I$5,2,FALSE),"")</f>
        <v>FR</v>
      </c>
      <c r="D1410" s="76" t="str">
        <f>IF('Kunden Eingang'!B1410&gt;0,VLOOKUP(C1410,ID!$L$1:$M$5,2,FALSE),"")</f>
        <v>Glas-Etikette FR</v>
      </c>
    </row>
    <row r="1411" spans="1:4" x14ac:dyDescent="0.25">
      <c r="A1411" s="76" t="str">
        <f>IF('Kunden Eingang'!B1411&gt;0,'Kunden Eingang'!C1411,"")</f>
        <v>Techni-Verre SA</v>
      </c>
      <c r="B1411" s="76">
        <f>IF('Kunden Eingang'!B1411&gt;0,'Kunden Eingang'!B1411,"")</f>
        <v>11447</v>
      </c>
      <c r="C1411" s="76" t="str">
        <f>IF('Kunden Eingang'!B1411&gt;0,VLOOKUP('Kunden Eingang'!A1411,Kunden!$H$1:$I$5,2,FALSE),"")</f>
        <v>FR</v>
      </c>
      <c r="D1411" s="76" t="str">
        <f>IF('Kunden Eingang'!B1411&gt;0,VLOOKUP(C1411,ID!$L$1:$M$5,2,FALSE),"")</f>
        <v>Glas-Etikette FR</v>
      </c>
    </row>
    <row r="1412" spans="1:4" x14ac:dyDescent="0.25">
      <c r="A1412" s="76" t="str">
        <f>IF('Kunden Eingang'!B1412&gt;0,'Kunden Eingang'!C1412,"")</f>
        <v>Dätwyler Küchenbau &amp; Schreinerei AG</v>
      </c>
      <c r="B1412" s="76">
        <f>IF('Kunden Eingang'!B1412&gt;0,'Kunden Eingang'!B1412,"")</f>
        <v>11448</v>
      </c>
      <c r="C1412" s="76" t="str">
        <f>IF('Kunden Eingang'!B1412&gt;0,VLOOKUP('Kunden Eingang'!A1412,Kunden!$H$1:$I$5,2,FALSE),"")</f>
        <v>DE</v>
      </c>
      <c r="D1412" s="76" t="str">
        <f>IF('Kunden Eingang'!B1412&gt;0,VLOOKUP(C1412,ID!$L$1:$M$5,2,FALSE),"")</f>
        <v>Glas-Etikette</v>
      </c>
    </row>
    <row r="1413" spans="1:4" x14ac:dyDescent="0.25">
      <c r="A1413" s="76" t="str">
        <f>IF('Kunden Eingang'!B1413&gt;0,'Kunden Eingang'!C1413,"")</f>
        <v>Menuiserie Joseph SA</v>
      </c>
      <c r="B1413" s="76">
        <f>IF('Kunden Eingang'!B1413&gt;0,'Kunden Eingang'!B1413,"")</f>
        <v>11449</v>
      </c>
      <c r="C1413" s="76" t="str">
        <f>IF('Kunden Eingang'!B1413&gt;0,VLOOKUP('Kunden Eingang'!A1413,Kunden!$H$1:$I$5,2,FALSE),"")</f>
        <v>FR</v>
      </c>
      <c r="D1413" s="76" t="str">
        <f>IF('Kunden Eingang'!B1413&gt;0,VLOOKUP(C1413,ID!$L$1:$M$5,2,FALSE),"")</f>
        <v>Glas-Etikette FR</v>
      </c>
    </row>
    <row r="1414" spans="1:4" x14ac:dyDescent="0.25">
      <c r="A1414" s="76" t="str">
        <f>IF('Kunden Eingang'!B1414&gt;0,'Kunden Eingang'!C1414,"")</f>
        <v>Glaserei Regio GmbH</v>
      </c>
      <c r="B1414" s="76">
        <f>IF('Kunden Eingang'!B1414&gt;0,'Kunden Eingang'!B1414,"")</f>
        <v>11450</v>
      </c>
      <c r="C1414" s="76" t="str">
        <f>IF('Kunden Eingang'!B1414&gt;0,VLOOKUP('Kunden Eingang'!A1414,Kunden!$H$1:$I$5,2,FALSE),"")</f>
        <v>DE</v>
      </c>
      <c r="D1414" s="76" t="str">
        <f>IF('Kunden Eingang'!B1414&gt;0,VLOOKUP(C1414,ID!$L$1:$M$5,2,FALSE),"")</f>
        <v>Glas-Etikette</v>
      </c>
    </row>
    <row r="1415" spans="1:4" x14ac:dyDescent="0.25">
      <c r="A1415" s="76" t="str">
        <f>IF('Kunden Eingang'!B1415&gt;0,'Kunden Eingang'!C1415,"")</f>
        <v>Krapf AG</v>
      </c>
      <c r="B1415" s="76">
        <f>IF('Kunden Eingang'!B1415&gt;0,'Kunden Eingang'!B1415,"")</f>
        <v>11451</v>
      </c>
      <c r="C1415" s="76" t="str">
        <f>IF('Kunden Eingang'!B1415&gt;0,VLOOKUP('Kunden Eingang'!A1415,Kunden!$H$1:$I$5,2,FALSE),"")</f>
        <v>DE</v>
      </c>
      <c r="D1415" s="76" t="str">
        <f>IF('Kunden Eingang'!B1415&gt;0,VLOOKUP(C1415,ID!$L$1:$M$5,2,FALSE),"")</f>
        <v>Glas-Etikette</v>
      </c>
    </row>
    <row r="1416" spans="1:4" x14ac:dyDescent="0.25">
      <c r="A1416" s="76" t="str">
        <f>IF('Kunden Eingang'!B1416&gt;0,'Kunden Eingang'!C1416,"")</f>
        <v>Alpsteg Fenster AG</v>
      </c>
      <c r="B1416" s="76">
        <f>IF('Kunden Eingang'!B1416&gt;0,'Kunden Eingang'!B1416,"")</f>
        <v>11452</v>
      </c>
      <c r="C1416" s="76" t="str">
        <f>IF('Kunden Eingang'!B1416&gt;0,VLOOKUP('Kunden Eingang'!A1416,Kunden!$H$1:$I$5,2,FALSE),"")</f>
        <v>DE</v>
      </c>
      <c r="D1416" s="76" t="str">
        <f>IF('Kunden Eingang'!B1416&gt;0,VLOOKUP(C1416,ID!$L$1:$M$5,2,FALSE),"")</f>
        <v>Glas-Etikette</v>
      </c>
    </row>
    <row r="1417" spans="1:4" x14ac:dyDescent="0.25">
      <c r="A1417" s="76" t="str">
        <f>IF('Kunden Eingang'!B1417&gt;0,'Kunden Eingang'!C1417,"")</f>
        <v>Les Ateliers Firmann SA</v>
      </c>
      <c r="B1417" s="76">
        <f>IF('Kunden Eingang'!B1417&gt;0,'Kunden Eingang'!B1417,"")</f>
        <v>11453</v>
      </c>
      <c r="C1417" s="76" t="str">
        <f>IF('Kunden Eingang'!B1417&gt;0,VLOOKUP('Kunden Eingang'!A1417,Kunden!$H$1:$I$5,2,FALSE),"")</f>
        <v>FR</v>
      </c>
      <c r="D1417" s="76" t="str">
        <f>IF('Kunden Eingang'!B1417&gt;0,VLOOKUP(C1417,ID!$L$1:$M$5,2,FALSE),"")</f>
        <v>Glas-Etikette FR</v>
      </c>
    </row>
    <row r="1418" spans="1:4" x14ac:dyDescent="0.25">
      <c r="A1418" s="76" t="str">
        <f>IF('Kunden Eingang'!B1418&gt;0,'Kunden Eingang'!C1418,"")</f>
        <v>Stauber Metallbau AG</v>
      </c>
      <c r="B1418" s="76">
        <f>IF('Kunden Eingang'!B1418&gt;0,'Kunden Eingang'!B1418,"")</f>
        <v>11454</v>
      </c>
      <c r="C1418" s="76" t="str">
        <f>IF('Kunden Eingang'!B1418&gt;0,VLOOKUP('Kunden Eingang'!A1418,Kunden!$H$1:$I$5,2,FALSE),"")</f>
        <v>DE</v>
      </c>
      <c r="D1418" s="76" t="str">
        <f>IF('Kunden Eingang'!B1418&gt;0,VLOOKUP(C1418,ID!$L$1:$M$5,2,FALSE),"")</f>
        <v>Glas-Etikette</v>
      </c>
    </row>
    <row r="1419" spans="1:4" x14ac:dyDescent="0.25">
      <c r="A1419" s="76" t="str">
        <f>IF('Kunden Eingang'!B1419&gt;0,'Kunden Eingang'!C1419,"")</f>
        <v>Luc Oberson Sàrl</v>
      </c>
      <c r="B1419" s="76">
        <f>IF('Kunden Eingang'!B1419&gt;0,'Kunden Eingang'!B1419,"")</f>
        <v>11455</v>
      </c>
      <c r="C1419" s="76" t="str">
        <f>IF('Kunden Eingang'!B1419&gt;0,VLOOKUP('Kunden Eingang'!A1419,Kunden!$H$1:$I$5,2,FALSE),"")</f>
        <v>FR</v>
      </c>
      <c r="D1419" s="76" t="str">
        <f>IF('Kunden Eingang'!B1419&gt;0,VLOOKUP(C1419,ID!$L$1:$M$5,2,FALSE),"")</f>
        <v>Glas-Etikette FR</v>
      </c>
    </row>
    <row r="1420" spans="1:4" x14ac:dyDescent="0.25">
      <c r="A1420" s="76" t="str">
        <f>IF('Kunden Eingang'!B1420&gt;0,'Kunden Eingang'!C1420,"")</f>
        <v>Ferinox Sàrl</v>
      </c>
      <c r="B1420" s="76">
        <f>IF('Kunden Eingang'!B1420&gt;0,'Kunden Eingang'!B1420,"")</f>
        <v>11456</v>
      </c>
      <c r="C1420" s="76" t="str">
        <f>IF('Kunden Eingang'!B1420&gt;0,VLOOKUP('Kunden Eingang'!A1420,Kunden!$H$1:$I$5,2,FALSE),"")</f>
        <v>FR</v>
      </c>
      <c r="D1420" s="76" t="str">
        <f>IF('Kunden Eingang'!B1420&gt;0,VLOOKUP(C1420,ID!$L$1:$M$5,2,FALSE),"")</f>
        <v>Glas-Etikette FR</v>
      </c>
    </row>
    <row r="1421" spans="1:4" x14ac:dyDescent="0.25">
      <c r="A1421" s="76" t="str">
        <f>IF('Kunden Eingang'!B1421&gt;0,'Kunden Eingang'!C1421,"")</f>
        <v>BATOR AG</v>
      </c>
      <c r="B1421" s="76">
        <f>IF('Kunden Eingang'!B1421&gt;0,'Kunden Eingang'!B1421,"")</f>
        <v>11457</v>
      </c>
      <c r="C1421" s="76" t="str">
        <f>IF('Kunden Eingang'!B1421&gt;0,VLOOKUP('Kunden Eingang'!A1421,Kunden!$H$1:$I$5,2,FALSE),"")</f>
        <v>DE</v>
      </c>
      <c r="D1421" s="76" t="str">
        <f>IF('Kunden Eingang'!B1421&gt;0,VLOOKUP(C1421,ID!$L$1:$M$5,2,FALSE),"")</f>
        <v>Glas-Etikette</v>
      </c>
    </row>
    <row r="1422" spans="1:4" x14ac:dyDescent="0.25">
      <c r="A1422" s="76" t="str">
        <f>IF('Kunden Eingang'!B1422&gt;0,'Kunden Eingang'!C1422,"")</f>
        <v>HBF SA</v>
      </c>
      <c r="B1422" s="76">
        <f>IF('Kunden Eingang'!B1422&gt;0,'Kunden Eingang'!B1422,"")</f>
        <v>11458</v>
      </c>
      <c r="C1422" s="76" t="str">
        <f>IF('Kunden Eingang'!B1422&gt;0,VLOOKUP('Kunden Eingang'!A1422,Kunden!$H$1:$I$5,2,FALSE),"")</f>
        <v>FR</v>
      </c>
      <c r="D1422" s="76" t="str">
        <f>IF('Kunden Eingang'!B1422&gt;0,VLOOKUP(C1422,ID!$L$1:$M$5,2,FALSE),"")</f>
        <v>Glas-Etikette FR</v>
      </c>
    </row>
    <row r="1423" spans="1:4" x14ac:dyDescent="0.25">
      <c r="A1423" s="76" t="str">
        <f>IF('Kunden Eingang'!B1423&gt;0,'Kunden Eingang'!C1423,"")</f>
        <v>Zerbini Thierry</v>
      </c>
      <c r="B1423" s="76">
        <f>IF('Kunden Eingang'!B1423&gt;0,'Kunden Eingang'!B1423,"")</f>
        <v>11459</v>
      </c>
      <c r="C1423" s="76" t="str">
        <f>IF('Kunden Eingang'!B1423&gt;0,VLOOKUP('Kunden Eingang'!A1423,Kunden!$H$1:$I$5,2,FALSE),"")</f>
        <v>FR</v>
      </c>
      <c r="D1423" s="76" t="str">
        <f>IF('Kunden Eingang'!B1423&gt;0,VLOOKUP(C1423,ID!$L$1:$M$5,2,FALSE),"")</f>
        <v>Glas-Etikette FR</v>
      </c>
    </row>
    <row r="1424" spans="1:4" x14ac:dyDescent="0.25">
      <c r="A1424" s="76" t="str">
        <f>IF('Kunden Eingang'!B1424&gt;0,'Kunden Eingang'!C1424,"")</f>
        <v>CERGNEUX SA</v>
      </c>
      <c r="B1424" s="76">
        <f>IF('Kunden Eingang'!B1424&gt;0,'Kunden Eingang'!B1424,"")</f>
        <v>11460</v>
      </c>
      <c r="C1424" s="76" t="str">
        <f>IF('Kunden Eingang'!B1424&gt;0,VLOOKUP('Kunden Eingang'!A1424,Kunden!$H$1:$I$5,2,FALSE),"")</f>
        <v>FR</v>
      </c>
      <c r="D1424" s="76" t="str">
        <f>IF('Kunden Eingang'!B1424&gt;0,VLOOKUP(C1424,ID!$L$1:$M$5,2,FALSE),"")</f>
        <v>Glas-Etikette FR</v>
      </c>
    </row>
    <row r="1425" spans="1:4" x14ac:dyDescent="0.25">
      <c r="A1425" s="76" t="str">
        <f>IF('Kunden Eingang'!B1425&gt;0,'Kunden Eingang'!C1425,"")</f>
        <v>BH Métal Pro Sàrl</v>
      </c>
      <c r="B1425" s="76">
        <f>IF('Kunden Eingang'!B1425&gt;0,'Kunden Eingang'!B1425,"")</f>
        <v>11461</v>
      </c>
      <c r="C1425" s="76" t="str">
        <f>IF('Kunden Eingang'!B1425&gt;0,VLOOKUP('Kunden Eingang'!A1425,Kunden!$H$1:$I$5,2,FALSE),"")</f>
        <v>FR</v>
      </c>
      <c r="D1425" s="76" t="str">
        <f>IF('Kunden Eingang'!B1425&gt;0,VLOOKUP(C1425,ID!$L$1:$M$5,2,FALSE),"")</f>
        <v>Glas-Etikette FR</v>
      </c>
    </row>
    <row r="1426" spans="1:4" x14ac:dyDescent="0.25">
      <c r="A1426" s="76" t="str">
        <f>IF('Kunden Eingang'!B1426&gt;0,'Kunden Eingang'!C1426,"")</f>
        <v>PM Mangold Holzbau AG</v>
      </c>
      <c r="B1426" s="76">
        <f>IF('Kunden Eingang'!B1426&gt;0,'Kunden Eingang'!B1426,"")</f>
        <v>11462</v>
      </c>
      <c r="C1426" s="76" t="str">
        <f>IF('Kunden Eingang'!B1426&gt;0,VLOOKUP('Kunden Eingang'!A1426,Kunden!$H$1:$I$5,2,FALSE),"")</f>
        <v>DE</v>
      </c>
      <c r="D1426" s="76" t="str">
        <f>IF('Kunden Eingang'!B1426&gt;0,VLOOKUP(C1426,ID!$L$1:$M$5,2,FALSE),"")</f>
        <v>Glas-Etikette</v>
      </c>
    </row>
    <row r="1427" spans="1:4" x14ac:dyDescent="0.25">
      <c r="A1427" s="76" t="str">
        <f>IF('Kunden Eingang'!B1427&gt;0,'Kunden Eingang'!C1427,"")</f>
        <v>THIBAUD SA</v>
      </c>
      <c r="B1427" s="76">
        <f>IF('Kunden Eingang'!B1427&gt;0,'Kunden Eingang'!B1427,"")</f>
        <v>11463</v>
      </c>
      <c r="C1427" s="76" t="str">
        <f>IF('Kunden Eingang'!B1427&gt;0,VLOOKUP('Kunden Eingang'!A1427,Kunden!$H$1:$I$5,2,FALSE),"")</f>
        <v>FR</v>
      </c>
      <c r="D1427" s="76" t="str">
        <f>IF('Kunden Eingang'!B1427&gt;0,VLOOKUP(C1427,ID!$L$1:$M$5,2,FALSE),"")</f>
        <v>Glas-Etikette FR</v>
      </c>
    </row>
    <row r="1428" spans="1:4" x14ac:dyDescent="0.25">
      <c r="A1428" s="76" t="str">
        <f>IF('Kunden Eingang'!B1428&gt;0,'Kunden Eingang'!C1428,"")</f>
        <v>Staba AG</v>
      </c>
      <c r="B1428" s="76">
        <f>IF('Kunden Eingang'!B1428&gt;0,'Kunden Eingang'!B1428,"")</f>
        <v>11464</v>
      </c>
      <c r="C1428" s="76" t="str">
        <f>IF('Kunden Eingang'!B1428&gt;0,VLOOKUP('Kunden Eingang'!A1428,Kunden!$H$1:$I$5,2,FALSE),"")</f>
        <v>DE</v>
      </c>
      <c r="D1428" s="76" t="str">
        <f>IF('Kunden Eingang'!B1428&gt;0,VLOOKUP(C1428,ID!$L$1:$M$5,2,FALSE),"")</f>
        <v>Glas-Etikette</v>
      </c>
    </row>
    <row r="1429" spans="1:4" x14ac:dyDescent="0.25">
      <c r="A1429" s="76" t="str">
        <f>IF('Kunden Eingang'!B1429&gt;0,'Kunden Eingang'!C1429,"")</f>
        <v>Galantica Serrurerie et Vitrerie Sàrl</v>
      </c>
      <c r="B1429" s="76">
        <f>IF('Kunden Eingang'!B1429&gt;0,'Kunden Eingang'!B1429,"")</f>
        <v>11465</v>
      </c>
      <c r="C1429" s="76" t="str">
        <f>IF('Kunden Eingang'!B1429&gt;0,VLOOKUP('Kunden Eingang'!A1429,Kunden!$H$1:$I$5,2,FALSE),"")</f>
        <v>FR</v>
      </c>
      <c r="D1429" s="76" t="str">
        <f>IF('Kunden Eingang'!B1429&gt;0,VLOOKUP(C1429,ID!$L$1:$M$5,2,FALSE),"")</f>
        <v>Glas-Etikette FR</v>
      </c>
    </row>
    <row r="1430" spans="1:4" x14ac:dyDescent="0.25">
      <c r="A1430" s="76" t="str">
        <f>IF('Kunden Eingang'!B1430&gt;0,'Kunden Eingang'!C1430,"")</f>
        <v>Goldschmidt Metallbau AG</v>
      </c>
      <c r="B1430" s="76">
        <f>IF('Kunden Eingang'!B1430&gt;0,'Kunden Eingang'!B1430,"")</f>
        <v>11466</v>
      </c>
      <c r="C1430" s="76" t="str">
        <f>IF('Kunden Eingang'!B1430&gt;0,VLOOKUP('Kunden Eingang'!A1430,Kunden!$H$1:$I$5,2,FALSE),"")</f>
        <v>DE</v>
      </c>
      <c r="D1430" s="76" t="str">
        <f>IF('Kunden Eingang'!B1430&gt;0,VLOOKUP(C1430,ID!$L$1:$M$5,2,FALSE),"")</f>
        <v>Glas-Etikette</v>
      </c>
    </row>
    <row r="1431" spans="1:4" x14ac:dyDescent="0.25">
      <c r="A1431" s="76" t="str">
        <f>IF('Kunden Eingang'!B1431&gt;0,'Kunden Eingang'!C1431,"")</f>
        <v>Michaud &amp; Mietta Sàl</v>
      </c>
      <c r="B1431" s="76">
        <f>IF('Kunden Eingang'!B1431&gt;0,'Kunden Eingang'!B1431,"")</f>
        <v>11467</v>
      </c>
      <c r="C1431" s="76" t="str">
        <f>IF('Kunden Eingang'!B1431&gt;0,VLOOKUP('Kunden Eingang'!A1431,Kunden!$H$1:$I$5,2,FALSE),"")</f>
        <v>FR</v>
      </c>
      <c r="D1431" s="76" t="str">
        <f>IF('Kunden Eingang'!B1431&gt;0,VLOOKUP(C1431,ID!$L$1:$M$5,2,FALSE),"")</f>
        <v>Glas-Etikette FR</v>
      </c>
    </row>
    <row r="1432" spans="1:4" x14ac:dyDescent="0.25">
      <c r="A1432" s="76" t="str">
        <f>IF('Kunden Eingang'!B1432&gt;0,'Kunden Eingang'!C1432,"")</f>
        <v xml:space="preserve">Bellon Frères SA </v>
      </c>
      <c r="B1432" s="76">
        <f>IF('Kunden Eingang'!B1432&gt;0,'Kunden Eingang'!B1432,"")</f>
        <v>11468</v>
      </c>
      <c r="C1432" s="76" t="str">
        <f>IF('Kunden Eingang'!B1432&gt;0,VLOOKUP('Kunden Eingang'!A1432,Kunden!$H$1:$I$5,2,FALSE),"")</f>
        <v>FR</v>
      </c>
      <c r="D1432" s="76" t="str">
        <f>IF('Kunden Eingang'!B1432&gt;0,VLOOKUP(C1432,ID!$L$1:$M$5,2,FALSE),"")</f>
        <v>Glas-Etikette FR</v>
      </c>
    </row>
    <row r="1433" spans="1:4" x14ac:dyDescent="0.25">
      <c r="A1433" s="76" t="str">
        <f>IF('Kunden Eingang'!B1433&gt;0,'Kunden Eingang'!C1433,"")</f>
        <v>Sanchez &amp; Zwahlen Sàrl</v>
      </c>
      <c r="B1433" s="76">
        <f>IF('Kunden Eingang'!B1433&gt;0,'Kunden Eingang'!B1433,"")</f>
        <v>11469</v>
      </c>
      <c r="C1433" s="76" t="str">
        <f>IF('Kunden Eingang'!B1433&gt;0,VLOOKUP('Kunden Eingang'!A1433,Kunden!$H$1:$I$5,2,FALSE),"")</f>
        <v>FR</v>
      </c>
      <c r="D1433" s="76" t="str">
        <f>IF('Kunden Eingang'!B1433&gt;0,VLOOKUP(C1433,ID!$L$1:$M$5,2,FALSE),"")</f>
        <v>Glas-Etikette FR</v>
      </c>
    </row>
    <row r="1434" spans="1:4" x14ac:dyDescent="0.25">
      <c r="A1434" s="76" t="str">
        <f>IF('Kunden Eingang'!B1434&gt;0,'Kunden Eingang'!C1434,"")</f>
        <v>Santini Delbiaggio SA</v>
      </c>
      <c r="B1434" s="76">
        <f>IF('Kunden Eingang'!B1434&gt;0,'Kunden Eingang'!B1434,"")</f>
        <v>11470</v>
      </c>
      <c r="C1434" s="76" t="str">
        <f>IF('Kunden Eingang'!B1434&gt;0,VLOOKUP('Kunden Eingang'!A1434,Kunden!$H$1:$I$5,2,FALSE),"")</f>
        <v>DE</v>
      </c>
      <c r="D1434" s="76" t="str">
        <f>IF('Kunden Eingang'!B1434&gt;0,VLOOKUP(C1434,ID!$L$1:$M$5,2,FALSE),"")</f>
        <v>Glas-Etikette</v>
      </c>
    </row>
    <row r="1435" spans="1:4" x14ac:dyDescent="0.25">
      <c r="A1435" s="76" t="str">
        <f>IF('Kunden Eingang'!B1435&gt;0,'Kunden Eingang'!C1435,"")</f>
        <v>Porta Schreinerei und Küchenbau</v>
      </c>
      <c r="B1435" s="76">
        <f>IF('Kunden Eingang'!B1435&gt;0,'Kunden Eingang'!B1435,"")</f>
        <v>11471</v>
      </c>
      <c r="C1435" s="76" t="str">
        <f>IF('Kunden Eingang'!B1435&gt;0,VLOOKUP('Kunden Eingang'!A1435,Kunden!$H$1:$I$5,2,FALSE),"")</f>
        <v>DE</v>
      </c>
      <c r="D1435" s="76" t="str">
        <f>IF('Kunden Eingang'!B1435&gt;0,VLOOKUP(C1435,ID!$L$1:$M$5,2,FALSE),"")</f>
        <v>Glas-Etikette</v>
      </c>
    </row>
    <row r="1436" spans="1:4" x14ac:dyDescent="0.25">
      <c r="A1436" s="76" t="str">
        <f>IF('Kunden Eingang'!B1436&gt;0,'Kunden Eingang'!C1436,"")</f>
        <v>EdelSwiss Schreinerei GmbH</v>
      </c>
      <c r="B1436" s="76">
        <f>IF('Kunden Eingang'!B1436&gt;0,'Kunden Eingang'!B1436,"")</f>
        <v>11472</v>
      </c>
      <c r="C1436" s="76" t="str">
        <f>IF('Kunden Eingang'!B1436&gt;0,VLOOKUP('Kunden Eingang'!A1436,Kunden!$H$1:$I$5,2,FALSE),"")</f>
        <v>DE</v>
      </c>
      <c r="D1436" s="76" t="str">
        <f>IF('Kunden Eingang'!B1436&gt;0,VLOOKUP(C1436,ID!$L$1:$M$5,2,FALSE),"")</f>
        <v>Glas-Etikette</v>
      </c>
    </row>
    <row r="1437" spans="1:4" x14ac:dyDescent="0.25">
      <c r="A1437" s="76" t="str">
        <f>IF('Kunden Eingang'!B1437&gt;0,'Kunden Eingang'!C1437,"")</f>
        <v>Donato Sabella Constructions métalliques Sàrl</v>
      </c>
      <c r="B1437" s="76">
        <f>IF('Kunden Eingang'!B1437&gt;0,'Kunden Eingang'!B1437,"")</f>
        <v>11473</v>
      </c>
      <c r="C1437" s="76" t="str">
        <f>IF('Kunden Eingang'!B1437&gt;0,VLOOKUP('Kunden Eingang'!A1437,Kunden!$H$1:$I$5,2,FALSE),"")</f>
        <v>FR</v>
      </c>
      <c r="D1437" s="76" t="str">
        <f>IF('Kunden Eingang'!B1437&gt;0,VLOOKUP(C1437,ID!$L$1:$M$5,2,FALSE),"")</f>
        <v>Glas-Etikette FR</v>
      </c>
    </row>
    <row r="1438" spans="1:4" x14ac:dyDescent="0.25">
      <c r="A1438" s="76" t="str">
        <f>IF('Kunden Eingang'!B1438&gt;0,'Kunden Eingang'!C1438,"")</f>
        <v>GSA SA</v>
      </c>
      <c r="B1438" s="76">
        <f>IF('Kunden Eingang'!B1438&gt;0,'Kunden Eingang'!B1438,"")</f>
        <v>11474</v>
      </c>
      <c r="C1438" s="76" t="str">
        <f>IF('Kunden Eingang'!B1438&gt;0,VLOOKUP('Kunden Eingang'!A1438,Kunden!$H$1:$I$5,2,FALSE),"")</f>
        <v>FR</v>
      </c>
      <c r="D1438" s="76" t="str">
        <f>IF('Kunden Eingang'!B1438&gt;0,VLOOKUP(C1438,ID!$L$1:$M$5,2,FALSE),"")</f>
        <v>Glas-Etikette FR</v>
      </c>
    </row>
    <row r="1439" spans="1:4" x14ac:dyDescent="0.25">
      <c r="A1439" s="76" t="str">
        <f>IF('Kunden Eingang'!B1439&gt;0,'Kunden Eingang'!C1439,"")</f>
        <v>Matco Falegnameria sagl</v>
      </c>
      <c r="B1439" s="76">
        <f>IF('Kunden Eingang'!B1439&gt;0,'Kunden Eingang'!B1439,"")</f>
        <v>11475</v>
      </c>
      <c r="C1439" s="76" t="str">
        <f>IF('Kunden Eingang'!B1439&gt;0,VLOOKUP('Kunden Eingang'!A1439,Kunden!$H$1:$I$5,2,FALSE),"")</f>
        <v>DE</v>
      </c>
      <c r="D1439" s="76" t="str">
        <f>IF('Kunden Eingang'!B1439&gt;0,VLOOKUP(C1439,ID!$L$1:$M$5,2,FALSE),"")</f>
        <v>Glas-Etikette</v>
      </c>
    </row>
    <row r="1440" spans="1:4" x14ac:dyDescent="0.25">
      <c r="A1440" s="76" t="str">
        <f>IF('Kunden Eingang'!B1440&gt;0,'Kunden Eingang'!C1440,"")</f>
        <v>Kaufmann Oberholzer AG</v>
      </c>
      <c r="B1440" s="76">
        <f>IF('Kunden Eingang'!B1440&gt;0,'Kunden Eingang'!B1440,"")</f>
        <v>11476</v>
      </c>
      <c r="C1440" s="76" t="str">
        <f>IF('Kunden Eingang'!B1440&gt;0,VLOOKUP('Kunden Eingang'!A1440,Kunden!$H$1:$I$5,2,FALSE),"")</f>
        <v>DE</v>
      </c>
      <c r="D1440" s="76" t="str">
        <f>IF('Kunden Eingang'!B1440&gt;0,VLOOKUP(C1440,ID!$L$1:$M$5,2,FALSE),"")</f>
        <v>Glas-Etikette</v>
      </c>
    </row>
    <row r="1441" spans="1:4" x14ac:dyDescent="0.25">
      <c r="A1441" s="76" t="str">
        <f>IF('Kunden Eingang'!B1441&gt;0,'Kunden Eingang'!C1441,"")</f>
        <v>Fünfschilling AG</v>
      </c>
      <c r="B1441" s="76">
        <f>IF('Kunden Eingang'!B1441&gt;0,'Kunden Eingang'!B1441,"")</f>
        <v>11477</v>
      </c>
      <c r="C1441" s="76" t="str">
        <f>IF('Kunden Eingang'!B1441&gt;0,VLOOKUP('Kunden Eingang'!A1441,Kunden!$H$1:$I$5,2,FALSE),"")</f>
        <v>DE</v>
      </c>
      <c r="D1441" s="76" t="str">
        <f>IF('Kunden Eingang'!B1441&gt;0,VLOOKUP(C1441,ID!$L$1:$M$5,2,FALSE),"")</f>
        <v>Glas-Etikette</v>
      </c>
    </row>
    <row r="1442" spans="1:4" x14ac:dyDescent="0.25">
      <c r="A1442" s="76" t="str">
        <f>IF('Kunden Eingang'!B1442&gt;0,'Kunden Eingang'!C1442,"")</f>
        <v>Joggi AG</v>
      </c>
      <c r="B1442" s="76">
        <f>IF('Kunden Eingang'!B1442&gt;0,'Kunden Eingang'!B1442,"")</f>
        <v>11478</v>
      </c>
      <c r="C1442" s="76" t="str">
        <f>IF('Kunden Eingang'!B1442&gt;0,VLOOKUP('Kunden Eingang'!A1442,Kunden!$H$1:$I$5,2,FALSE),"")</f>
        <v>DE</v>
      </c>
      <c r="D1442" s="76" t="str">
        <f>IF('Kunden Eingang'!B1442&gt;0,VLOOKUP(C1442,ID!$L$1:$M$5,2,FALSE),"")</f>
        <v>Glas-Etikette</v>
      </c>
    </row>
    <row r="1443" spans="1:4" x14ac:dyDescent="0.25">
      <c r="A1443" s="76" t="str">
        <f>IF('Kunden Eingang'!B1443&gt;0,'Kunden Eingang'!C1443,"")</f>
        <v>Gauch Grafik AG</v>
      </c>
      <c r="B1443" s="76">
        <f>IF('Kunden Eingang'!B1443&gt;0,'Kunden Eingang'!B1443,"")</f>
        <v>11479</v>
      </c>
      <c r="C1443" s="76" t="str">
        <f>IF('Kunden Eingang'!B1443&gt;0,VLOOKUP('Kunden Eingang'!A1443,Kunden!$H$1:$I$5,2,FALSE),"")</f>
        <v>DE</v>
      </c>
      <c r="D1443" s="76" t="str">
        <f>IF('Kunden Eingang'!B1443&gt;0,VLOOKUP(C1443,ID!$L$1:$M$5,2,FALSE),"")</f>
        <v>Glas-Etikette</v>
      </c>
    </row>
    <row r="1444" spans="1:4" x14ac:dyDescent="0.25">
      <c r="A1444" s="76" t="str">
        <f>IF('Kunden Eingang'!B1444&gt;0,'Kunden Eingang'!C1444,"")</f>
        <v>Fenêtres &amp; Rénovations R.M. Sàrl</v>
      </c>
      <c r="B1444" s="76">
        <f>IF('Kunden Eingang'!B1444&gt;0,'Kunden Eingang'!B1444,"")</f>
        <v>11480</v>
      </c>
      <c r="C1444" s="76" t="str">
        <f>IF('Kunden Eingang'!B1444&gt;0,VLOOKUP('Kunden Eingang'!A1444,Kunden!$H$1:$I$5,2,FALSE),"")</f>
        <v>FR</v>
      </c>
      <c r="D1444" s="76" t="str">
        <f>IF('Kunden Eingang'!B1444&gt;0,VLOOKUP(C1444,ID!$L$1:$M$5,2,FALSE),"")</f>
        <v>Glas-Etikette FR</v>
      </c>
    </row>
    <row r="1445" spans="1:4" x14ac:dyDescent="0.25">
      <c r="A1445" s="76" t="str">
        <f>IF('Kunden Eingang'!B1445&gt;0,'Kunden Eingang'!C1445,"")</f>
        <v>Glasi Zug AG</v>
      </c>
      <c r="B1445" s="76">
        <f>IF('Kunden Eingang'!B1445&gt;0,'Kunden Eingang'!B1445,"")</f>
        <v>11481</v>
      </c>
      <c r="C1445" s="76" t="str">
        <f>IF('Kunden Eingang'!B1445&gt;0,VLOOKUP('Kunden Eingang'!A1445,Kunden!$H$1:$I$5,2,FALSE),"")</f>
        <v>DE</v>
      </c>
      <c r="D1445" s="76" t="str">
        <f>IF('Kunden Eingang'!B1445&gt;0,VLOOKUP(C1445,ID!$L$1:$M$5,2,FALSE),"")</f>
        <v>Glas-Etikette</v>
      </c>
    </row>
    <row r="1446" spans="1:4" x14ac:dyDescent="0.25">
      <c r="A1446" s="76" t="str">
        <f>IF('Kunden Eingang'!B1446&gt;0,'Kunden Eingang'!C1446,"")</f>
        <v>Schreinerei Wasem</v>
      </c>
      <c r="B1446" s="76">
        <f>IF('Kunden Eingang'!B1446&gt;0,'Kunden Eingang'!B1446,"")</f>
        <v>11482</v>
      </c>
      <c r="C1446" s="76" t="str">
        <f>IF('Kunden Eingang'!B1446&gt;0,VLOOKUP('Kunden Eingang'!A1446,Kunden!$H$1:$I$5,2,FALSE),"")</f>
        <v>DE</v>
      </c>
      <c r="D1446" s="76" t="str">
        <f>IF('Kunden Eingang'!B1446&gt;0,VLOOKUP(C1446,ID!$L$1:$M$5,2,FALSE),"")</f>
        <v>Glas-Etikette</v>
      </c>
    </row>
    <row r="1447" spans="1:4" x14ac:dyDescent="0.25">
      <c r="A1447" s="76" t="str">
        <f>IF('Kunden Eingang'!B1447&gt;0,'Kunden Eingang'!C1447,"")</f>
        <v>Kiefer + Co</v>
      </c>
      <c r="B1447" s="76">
        <f>IF('Kunden Eingang'!B1447&gt;0,'Kunden Eingang'!B1447,"")</f>
        <v>11483</v>
      </c>
      <c r="C1447" s="76" t="str">
        <f>IF('Kunden Eingang'!B1447&gt;0,VLOOKUP('Kunden Eingang'!A1447,Kunden!$H$1:$I$5,2,FALSE),"")</f>
        <v>DE</v>
      </c>
      <c r="D1447" s="76" t="str">
        <f>IF('Kunden Eingang'!B1447&gt;0,VLOOKUP(C1447,ID!$L$1:$M$5,2,FALSE),"")</f>
        <v>Glas-Etikette</v>
      </c>
    </row>
    <row r="1448" spans="1:4" x14ac:dyDescent="0.25">
      <c r="A1448" s="76" t="str">
        <f>IF('Kunden Eingang'!B1448&gt;0,'Kunden Eingang'!C1448,"")</f>
        <v>Dan Bangerter menuiserie &amp; rénovations</v>
      </c>
      <c r="B1448" s="76">
        <f>IF('Kunden Eingang'!B1448&gt;0,'Kunden Eingang'!B1448,"")</f>
        <v>11484</v>
      </c>
      <c r="C1448" s="76" t="str">
        <f>IF('Kunden Eingang'!B1448&gt;0,VLOOKUP('Kunden Eingang'!A1448,Kunden!$H$1:$I$5,2,FALSE),"")</f>
        <v>FR</v>
      </c>
      <c r="D1448" s="76" t="str">
        <f>IF('Kunden Eingang'!B1448&gt;0,VLOOKUP(C1448,ID!$L$1:$M$5,2,FALSE),"")</f>
        <v>Glas-Etikette FR</v>
      </c>
    </row>
    <row r="1449" spans="1:4" x14ac:dyDescent="0.25">
      <c r="A1449" s="76" t="str">
        <f>IF('Kunden Eingang'!B1449&gt;0,'Kunden Eingang'!C1449,"")</f>
        <v xml:space="preserve">Maurice Beaud Fils Constructions </v>
      </c>
      <c r="B1449" s="76">
        <f>IF('Kunden Eingang'!B1449&gt;0,'Kunden Eingang'!B1449,"")</f>
        <v>11485</v>
      </c>
      <c r="C1449" s="76" t="str">
        <f>IF('Kunden Eingang'!B1449&gt;0,VLOOKUP('Kunden Eingang'!A1449,Kunden!$H$1:$I$5,2,FALSE),"")</f>
        <v>FR</v>
      </c>
      <c r="D1449" s="76" t="str">
        <f>IF('Kunden Eingang'!B1449&gt;0,VLOOKUP(C1449,ID!$L$1:$M$5,2,FALSE),"")</f>
        <v>Glas-Etikette FR</v>
      </c>
    </row>
    <row r="1450" spans="1:4" x14ac:dyDescent="0.25">
      <c r="A1450" s="76" t="str">
        <f>IF('Kunden Eingang'!B1450&gt;0,'Kunden Eingang'!C1450,"")</f>
        <v>Schreinerei Tschan GmbH</v>
      </c>
      <c r="B1450" s="76">
        <f>IF('Kunden Eingang'!B1450&gt;0,'Kunden Eingang'!B1450,"")</f>
        <v>11486</v>
      </c>
      <c r="C1450" s="76" t="str">
        <f>IF('Kunden Eingang'!B1450&gt;0,VLOOKUP('Kunden Eingang'!A1450,Kunden!$H$1:$I$5,2,FALSE),"")</f>
        <v>DE</v>
      </c>
      <c r="D1450" s="76" t="str">
        <f>IF('Kunden Eingang'!B1450&gt;0,VLOOKUP(C1450,ID!$L$1:$M$5,2,FALSE),"")</f>
        <v>Glas-Etikette</v>
      </c>
    </row>
    <row r="1451" spans="1:4" x14ac:dyDescent="0.25">
      <c r="A1451" s="76" t="str">
        <f>IF('Kunden Eingang'!B1451&gt;0,'Kunden Eingang'!C1451,"")</f>
        <v>La Casa Chilena</v>
      </c>
      <c r="B1451" s="76">
        <f>IF('Kunden Eingang'!B1451&gt;0,'Kunden Eingang'!B1451,"")</f>
        <v>11487</v>
      </c>
      <c r="C1451" s="76" t="str">
        <f>IF('Kunden Eingang'!B1451&gt;0,VLOOKUP('Kunden Eingang'!A1451,Kunden!$H$1:$I$5,2,FALSE),"")</f>
        <v>DE</v>
      </c>
      <c r="D1451" s="76" t="str">
        <f>IF('Kunden Eingang'!B1451&gt;0,VLOOKUP(C1451,ID!$L$1:$M$5,2,FALSE),"")</f>
        <v>Glas-Etikette</v>
      </c>
    </row>
    <row r="1452" spans="1:4" x14ac:dyDescent="0.25">
      <c r="A1452" s="76" t="str">
        <f>IF('Kunden Eingang'!B1452&gt;0,'Kunden Eingang'!C1452,"")</f>
        <v>AB Art-Bois SA</v>
      </c>
      <c r="B1452" s="76">
        <f>IF('Kunden Eingang'!B1452&gt;0,'Kunden Eingang'!B1452,"")</f>
        <v>11488</v>
      </c>
      <c r="C1452" s="76" t="str">
        <f>IF('Kunden Eingang'!B1452&gt;0,VLOOKUP('Kunden Eingang'!A1452,Kunden!$H$1:$I$5,2,FALSE),"")</f>
        <v>FR</v>
      </c>
      <c r="D1452" s="76" t="str">
        <f>IF('Kunden Eingang'!B1452&gt;0,VLOOKUP(C1452,ID!$L$1:$M$5,2,FALSE),"")</f>
        <v>Glas-Etikette FR</v>
      </c>
    </row>
    <row r="1453" spans="1:4" x14ac:dyDescent="0.25">
      <c r="A1453" s="76" t="str">
        <f>IF('Kunden Eingang'!B1453&gt;0,'Kunden Eingang'!C1453,"")</f>
        <v>A. &amp; H. Metall GmbH</v>
      </c>
      <c r="B1453" s="76">
        <f>IF('Kunden Eingang'!B1453&gt;0,'Kunden Eingang'!B1453,"")</f>
        <v>11489</v>
      </c>
      <c r="C1453" s="76" t="str">
        <f>IF('Kunden Eingang'!B1453&gt;0,VLOOKUP('Kunden Eingang'!A1453,Kunden!$H$1:$I$5,2,FALSE),"")</f>
        <v>DE</v>
      </c>
      <c r="D1453" s="76" t="str">
        <f>IF('Kunden Eingang'!B1453&gt;0,VLOOKUP(C1453,ID!$L$1:$M$5,2,FALSE),"")</f>
        <v>Glas-Etikette</v>
      </c>
    </row>
    <row r="1454" spans="1:4" x14ac:dyDescent="0.25">
      <c r="A1454" s="76" t="str">
        <f>IF('Kunden Eingang'!B1454&gt;0,'Kunden Eingang'!C1454,"")</f>
        <v>Metall + Handwerk AG</v>
      </c>
      <c r="B1454" s="76">
        <f>IF('Kunden Eingang'!B1454&gt;0,'Kunden Eingang'!B1454,"")</f>
        <v>11490</v>
      </c>
      <c r="C1454" s="76" t="str">
        <f>IF('Kunden Eingang'!B1454&gt;0,VLOOKUP('Kunden Eingang'!A1454,Kunden!$H$1:$I$5,2,FALSE),"")</f>
        <v>DE</v>
      </c>
      <c r="D1454" s="76" t="str">
        <f>IF('Kunden Eingang'!B1454&gt;0,VLOOKUP(C1454,ID!$L$1:$M$5,2,FALSE),"")</f>
        <v>Glas-Etikette</v>
      </c>
    </row>
    <row r="1455" spans="1:4" x14ac:dyDescent="0.25">
      <c r="A1455" s="76" t="str">
        <f>IF('Kunden Eingang'!B1455&gt;0,'Kunden Eingang'!C1455,"")</f>
        <v>Nägelin Schlossereli GmbH</v>
      </c>
      <c r="B1455" s="76">
        <f>IF('Kunden Eingang'!B1455&gt;0,'Kunden Eingang'!B1455,"")</f>
        <v>11491</v>
      </c>
      <c r="C1455" s="76" t="str">
        <f>IF('Kunden Eingang'!B1455&gt;0,VLOOKUP('Kunden Eingang'!A1455,Kunden!$H$1:$I$5,2,FALSE),"")</f>
        <v>DE</v>
      </c>
      <c r="D1455" s="76" t="str">
        <f>IF('Kunden Eingang'!B1455&gt;0,VLOOKUP(C1455,ID!$L$1:$M$5,2,FALSE),"")</f>
        <v>Glas-Etikette</v>
      </c>
    </row>
    <row r="1456" spans="1:4" x14ac:dyDescent="0.25">
      <c r="A1456" s="76" t="str">
        <f>IF('Kunden Eingang'!B1456&gt;0,'Kunden Eingang'!C1456,"")</f>
        <v>Moore der Schlosser</v>
      </c>
      <c r="B1456" s="76">
        <f>IF('Kunden Eingang'!B1456&gt;0,'Kunden Eingang'!B1456,"")</f>
        <v>11492</v>
      </c>
      <c r="C1456" s="76" t="str">
        <f>IF('Kunden Eingang'!B1456&gt;0,VLOOKUP('Kunden Eingang'!A1456,Kunden!$H$1:$I$5,2,FALSE),"")</f>
        <v>DE</v>
      </c>
      <c r="D1456" s="76" t="str">
        <f>IF('Kunden Eingang'!B1456&gt;0,VLOOKUP(C1456,ID!$L$1:$M$5,2,FALSE),"")</f>
        <v>Glas-Etikette</v>
      </c>
    </row>
    <row r="1457" spans="1:4" x14ac:dyDescent="0.25">
      <c r="A1457" s="76" t="str">
        <f>IF('Kunden Eingang'!B1457&gt;0,'Kunden Eingang'!C1457,"")</f>
        <v>Hübelibier Brauerei</v>
      </c>
      <c r="B1457" s="76">
        <f>IF('Kunden Eingang'!B1457&gt;0,'Kunden Eingang'!B1457,"")</f>
        <v>11493</v>
      </c>
      <c r="C1457" s="76" t="str">
        <f>IF('Kunden Eingang'!B1457&gt;0,VLOOKUP('Kunden Eingang'!A1457,Kunden!$H$1:$I$5,2,FALSE),"")</f>
        <v>DE</v>
      </c>
      <c r="D1457" s="76" t="str">
        <f>IF('Kunden Eingang'!B1457&gt;0,VLOOKUP(C1457,ID!$L$1:$M$5,2,FALSE),"")</f>
        <v>Glas-Etikette</v>
      </c>
    </row>
    <row r="1458" spans="1:4" x14ac:dyDescent="0.25">
      <c r="A1458" s="76" t="str">
        <f>IF('Kunden Eingang'!B1458&gt;0,'Kunden Eingang'!C1458,"")</f>
        <v>RIWA Design AG</v>
      </c>
      <c r="B1458" s="76">
        <f>IF('Kunden Eingang'!B1458&gt;0,'Kunden Eingang'!B1458,"")</f>
        <v>11494</v>
      </c>
      <c r="C1458" s="76" t="str">
        <f>IF('Kunden Eingang'!B1458&gt;0,VLOOKUP('Kunden Eingang'!A1458,Kunden!$H$1:$I$5,2,FALSE),"")</f>
        <v>DE</v>
      </c>
      <c r="D1458" s="76" t="str">
        <f>IF('Kunden Eingang'!B1458&gt;0,VLOOKUP(C1458,ID!$L$1:$M$5,2,FALSE),"")</f>
        <v>Glas-Etikette</v>
      </c>
    </row>
    <row r="1459" spans="1:4" x14ac:dyDescent="0.25">
      <c r="A1459" s="76" t="str">
        <f>IF('Kunden Eingang'!B1459&gt;0,'Kunden Eingang'!C1459,"")</f>
        <v xml:space="preserve">Hasler + Co SA · Delémont </v>
      </c>
      <c r="B1459" s="76">
        <f>IF('Kunden Eingang'!B1459&gt;0,'Kunden Eingang'!B1459,"")</f>
        <v>11495</v>
      </c>
      <c r="C1459" s="76" t="str">
        <f>IF('Kunden Eingang'!B1459&gt;0,VLOOKUP('Kunden Eingang'!A1459,Kunden!$H$1:$I$5,2,FALSE),"")</f>
        <v>FR</v>
      </c>
      <c r="D1459" s="76" t="str">
        <f>IF('Kunden Eingang'!B1459&gt;0,VLOOKUP(C1459,ID!$L$1:$M$5,2,FALSE),"")</f>
        <v>Glas-Etikette FR</v>
      </c>
    </row>
    <row r="1460" spans="1:4" x14ac:dyDescent="0.25">
      <c r="A1460" s="76" t="str">
        <f>IF('Kunden Eingang'!B1460&gt;0,'Kunden Eingang'!C1460,"")</f>
        <v>Guenat Monnerat SA</v>
      </c>
      <c r="B1460" s="76">
        <f>IF('Kunden Eingang'!B1460&gt;0,'Kunden Eingang'!B1460,"")</f>
        <v>11496</v>
      </c>
      <c r="C1460" s="76" t="str">
        <f>IF('Kunden Eingang'!B1460&gt;0,VLOOKUP('Kunden Eingang'!A1460,Kunden!$H$1:$I$5,2,FALSE),"")</f>
        <v>FR</v>
      </c>
      <c r="D1460" s="76" t="str">
        <f>IF('Kunden Eingang'!B1460&gt;0,VLOOKUP(C1460,ID!$L$1:$M$5,2,FALSE),"")</f>
        <v>Glas-Etikette FR</v>
      </c>
    </row>
    <row r="1461" spans="1:4" x14ac:dyDescent="0.25">
      <c r="A1461" s="76" t="str">
        <f>IF('Kunden Eingang'!B1461&gt;0,'Kunden Eingang'!C1461,"")</f>
        <v>Lux Architekten</v>
      </c>
      <c r="B1461" s="76">
        <f>IF('Kunden Eingang'!B1461&gt;0,'Kunden Eingang'!B1461,"")</f>
        <v>11497</v>
      </c>
      <c r="C1461" s="76" t="str">
        <f>IF('Kunden Eingang'!B1461&gt;0,VLOOKUP('Kunden Eingang'!A1461,Kunden!$H$1:$I$5,2,FALSE),"")</f>
        <v>DE</v>
      </c>
      <c r="D1461" s="76" t="str">
        <f>IF('Kunden Eingang'!B1461&gt;0,VLOOKUP(C1461,ID!$L$1:$M$5,2,FALSE),"")</f>
        <v>Glas-Etikette</v>
      </c>
    </row>
    <row r="1462" spans="1:4" x14ac:dyDescent="0.25">
      <c r="A1462" s="76" t="str">
        <f>IF('Kunden Eingang'!B1462&gt;0,'Kunden Eingang'!C1462,"")</f>
        <v>fensterbaumeler ag</v>
      </c>
      <c r="B1462" s="76">
        <f>IF('Kunden Eingang'!B1462&gt;0,'Kunden Eingang'!B1462,"")</f>
        <v>11498</v>
      </c>
      <c r="C1462" s="76" t="str">
        <f>IF('Kunden Eingang'!B1462&gt;0,VLOOKUP('Kunden Eingang'!A1462,Kunden!$H$1:$I$5,2,FALSE),"")</f>
        <v>DE</v>
      </c>
      <c r="D1462" s="76" t="str">
        <f>IF('Kunden Eingang'!B1462&gt;0,VLOOKUP(C1462,ID!$L$1:$M$5,2,FALSE),"")</f>
        <v>Glas-Etikette</v>
      </c>
    </row>
    <row r="1463" spans="1:4" x14ac:dyDescent="0.25">
      <c r="A1463" s="76" t="str">
        <f>IF('Kunden Eingang'!B1463&gt;0,'Kunden Eingang'!C1463,"")</f>
        <v>Glas Müller AG</v>
      </c>
      <c r="B1463" s="76">
        <f>IF('Kunden Eingang'!B1463&gt;0,'Kunden Eingang'!B1463,"")</f>
        <v>11499</v>
      </c>
      <c r="C1463" s="76" t="str">
        <f>IF('Kunden Eingang'!B1463&gt;0,VLOOKUP('Kunden Eingang'!A1463,Kunden!$H$1:$I$5,2,FALSE),"")</f>
        <v>DE</v>
      </c>
      <c r="D1463" s="76" t="str">
        <f>IF('Kunden Eingang'!B1463&gt;0,VLOOKUP(C1463,ID!$L$1:$M$5,2,FALSE),"")</f>
        <v>Glas-Etikette</v>
      </c>
    </row>
    <row r="1464" spans="1:4" x14ac:dyDescent="0.25">
      <c r="A1464" s="76" t="str">
        <f>IF('Kunden Eingang'!B1464&gt;0,'Kunden Eingang'!C1464,"")</f>
        <v>Fritz Boss AG</v>
      </c>
      <c r="B1464" s="76">
        <f>IF('Kunden Eingang'!B1464&gt;0,'Kunden Eingang'!B1464,"")</f>
        <v>11500</v>
      </c>
      <c r="C1464" s="76" t="str">
        <f>IF('Kunden Eingang'!B1464&gt;0,VLOOKUP('Kunden Eingang'!A1464,Kunden!$H$1:$I$5,2,FALSE),"")</f>
        <v>DE</v>
      </c>
      <c r="D1464" s="76" t="str">
        <f>IF('Kunden Eingang'!B1464&gt;0,VLOOKUP(C1464,ID!$L$1:$M$5,2,FALSE),"")</f>
        <v>Glas-Etikette</v>
      </c>
    </row>
    <row r="1465" spans="1:4" x14ac:dyDescent="0.25">
      <c r="A1465" s="76" t="str">
        <f>IF('Kunden Eingang'!B1465&gt;0,'Kunden Eingang'!C1465,"")</f>
        <v>BrasMetal Sàrl</v>
      </c>
      <c r="B1465" s="76">
        <f>IF('Kunden Eingang'!B1465&gt;0,'Kunden Eingang'!B1465,"")</f>
        <v>11501</v>
      </c>
      <c r="C1465" s="76" t="str">
        <f>IF('Kunden Eingang'!B1465&gt;0,VLOOKUP('Kunden Eingang'!A1465,Kunden!$H$1:$I$5,2,FALSE),"")</f>
        <v>FR</v>
      </c>
      <c r="D1465" s="76" t="str">
        <f>IF('Kunden Eingang'!B1465&gt;0,VLOOKUP(C1465,ID!$L$1:$M$5,2,FALSE),"")</f>
        <v>Glas-Etikette FR</v>
      </c>
    </row>
    <row r="1466" spans="1:4" x14ac:dyDescent="0.25">
      <c r="A1466" s="76" t="str">
        <f>IF('Kunden Eingang'!B1466&gt;0,'Kunden Eingang'!C1466,"")</f>
        <v>Amanda Suhr</v>
      </c>
      <c r="B1466" s="76">
        <f>IF('Kunden Eingang'!B1466&gt;0,'Kunden Eingang'!B1466,"")</f>
        <v>11503</v>
      </c>
      <c r="C1466" s="76" t="str">
        <f>IF('Kunden Eingang'!B1466&gt;0,VLOOKUP('Kunden Eingang'!A1466,Kunden!$H$1:$I$5,2,FALSE),"")</f>
        <v>DE</v>
      </c>
      <c r="D1466" s="76" t="str">
        <f>IF('Kunden Eingang'!B1466&gt;0,VLOOKUP(C1466,ID!$L$1:$M$5,2,FALSE),"")</f>
        <v>Glas-Etikette</v>
      </c>
    </row>
    <row r="1467" spans="1:4" x14ac:dyDescent="0.25">
      <c r="A1467" s="76" t="str">
        <f>IF('Kunden Eingang'!B1467&gt;0,'Kunden Eingang'!C1467,"")</f>
        <v>Design Confort Sàrl</v>
      </c>
      <c r="B1467" s="76">
        <f>IF('Kunden Eingang'!B1467&gt;0,'Kunden Eingang'!B1467,"")</f>
        <v>11504</v>
      </c>
      <c r="C1467" s="76" t="str">
        <f>IF('Kunden Eingang'!B1467&gt;0,VLOOKUP('Kunden Eingang'!A1467,Kunden!$H$1:$I$5,2,FALSE),"")</f>
        <v>FR</v>
      </c>
      <c r="D1467" s="76" t="str">
        <f>IF('Kunden Eingang'!B1467&gt;0,VLOOKUP(C1467,ID!$L$1:$M$5,2,FALSE),"")</f>
        <v>Glas-Etikette FR</v>
      </c>
    </row>
    <row r="1468" spans="1:4" x14ac:dyDescent="0.25">
      <c r="A1468" s="76" t="str">
        <f>IF('Kunden Eingang'!B1468&gt;0,'Kunden Eingang'!C1468,"")</f>
        <v>Metall-Systembau Kohli</v>
      </c>
      <c r="B1468" s="76">
        <f>IF('Kunden Eingang'!B1468&gt;0,'Kunden Eingang'!B1468,"")</f>
        <v>11505</v>
      </c>
      <c r="C1468" s="76" t="str">
        <f>IF('Kunden Eingang'!B1468&gt;0,VLOOKUP('Kunden Eingang'!A1468,Kunden!$H$1:$I$5,2,FALSE),"")</f>
        <v>DE</v>
      </c>
      <c r="D1468" s="76" t="str">
        <f>IF('Kunden Eingang'!B1468&gt;0,VLOOKUP(C1468,ID!$L$1:$M$5,2,FALSE),"")</f>
        <v>Glas-Etikette</v>
      </c>
    </row>
    <row r="1469" spans="1:4" x14ac:dyDescent="0.25">
      <c r="A1469" s="76" t="str">
        <f>IF('Kunden Eingang'!B1469&gt;0,'Kunden Eingang'!C1469,"")</f>
        <v>Mermod Sàrl</v>
      </c>
      <c r="B1469" s="76">
        <f>IF('Kunden Eingang'!B1469&gt;0,'Kunden Eingang'!B1469,"")</f>
        <v>11506</v>
      </c>
      <c r="C1469" s="76" t="str">
        <f>IF('Kunden Eingang'!B1469&gt;0,VLOOKUP('Kunden Eingang'!A1469,Kunden!$H$1:$I$5,2,FALSE),"")</f>
        <v>FR</v>
      </c>
      <c r="D1469" s="76" t="str">
        <f>IF('Kunden Eingang'!B1469&gt;0,VLOOKUP(C1469,ID!$L$1:$M$5,2,FALSE),"")</f>
        <v>Glas-Etikette FR</v>
      </c>
    </row>
    <row r="1470" spans="1:4" x14ac:dyDescent="0.25">
      <c r="A1470" s="76" t="str">
        <f>IF('Kunden Eingang'!B1470&gt;0,'Kunden Eingang'!C1470,"")</f>
        <v>HTH Serrurier Sàrl</v>
      </c>
      <c r="B1470" s="76">
        <f>IF('Kunden Eingang'!B1470&gt;0,'Kunden Eingang'!B1470,"")</f>
        <v>11507</v>
      </c>
      <c r="C1470" s="76" t="str">
        <f>IF('Kunden Eingang'!B1470&gt;0,VLOOKUP('Kunden Eingang'!A1470,Kunden!$H$1:$I$5,2,FALSE),"")</f>
        <v>FR</v>
      </c>
      <c r="D1470" s="76" t="str">
        <f>IF('Kunden Eingang'!B1470&gt;0,VLOOKUP(C1470,ID!$L$1:$M$5,2,FALSE),"")</f>
        <v>Glas-Etikette FR</v>
      </c>
    </row>
    <row r="1471" spans="1:4" x14ac:dyDescent="0.25">
      <c r="A1471" s="76" t="str">
        <f>IF('Kunden Eingang'!B1471&gt;0,'Kunden Eingang'!C1471,"")</f>
        <v>Schreinerei Marti KLG</v>
      </c>
      <c r="B1471" s="76">
        <f>IF('Kunden Eingang'!B1471&gt;0,'Kunden Eingang'!B1471,"")</f>
        <v>11508</v>
      </c>
      <c r="C1471" s="76" t="str">
        <f>IF('Kunden Eingang'!B1471&gt;0,VLOOKUP('Kunden Eingang'!A1471,Kunden!$H$1:$I$5,2,FALSE),"")</f>
        <v>DE</v>
      </c>
      <c r="D1471" s="76" t="str">
        <f>IF('Kunden Eingang'!B1471&gt;0,VLOOKUP(C1471,ID!$L$1:$M$5,2,FALSE),"")</f>
        <v>Glas-Etikette</v>
      </c>
    </row>
    <row r="1472" spans="1:4" x14ac:dyDescent="0.25">
      <c r="A1472" s="76" t="str">
        <f>IF('Kunden Eingang'!B1472&gt;0,'Kunden Eingang'!C1472,"")</f>
        <v>S.BERNET Sàrl</v>
      </c>
      <c r="B1472" s="76">
        <f>IF('Kunden Eingang'!B1472&gt;0,'Kunden Eingang'!B1472,"")</f>
        <v>11509</v>
      </c>
      <c r="C1472" s="76" t="str">
        <f>IF('Kunden Eingang'!B1472&gt;0,VLOOKUP('Kunden Eingang'!A1472,Kunden!$H$1:$I$5,2,FALSE),"")</f>
        <v>FR</v>
      </c>
      <c r="D1472" s="76" t="str">
        <f>IF('Kunden Eingang'!B1472&gt;0,VLOOKUP(C1472,ID!$L$1:$M$5,2,FALSE),"")</f>
        <v>Glas-Etikette FR</v>
      </c>
    </row>
    <row r="1473" spans="1:4" x14ac:dyDescent="0.25">
      <c r="A1473" s="76" t="str">
        <f>IF('Kunden Eingang'!B1473&gt;0,'Kunden Eingang'!C1473,"")</f>
        <v>Bonzon Ambiance Bois Agencement sàrl</v>
      </c>
      <c r="B1473" s="76">
        <f>IF('Kunden Eingang'!B1473&gt;0,'Kunden Eingang'!B1473,"")</f>
        <v>11510</v>
      </c>
      <c r="C1473" s="76" t="str">
        <f>IF('Kunden Eingang'!B1473&gt;0,VLOOKUP('Kunden Eingang'!A1473,Kunden!$H$1:$I$5,2,FALSE),"")</f>
        <v>FR</v>
      </c>
      <c r="D1473" s="76" t="str">
        <f>IF('Kunden Eingang'!B1473&gt;0,VLOOKUP(C1473,ID!$L$1:$M$5,2,FALSE),"")</f>
        <v>Glas-Etikette FR</v>
      </c>
    </row>
    <row r="1474" spans="1:4" x14ac:dyDescent="0.25">
      <c r="A1474" s="76" t="str">
        <f>IF('Kunden Eingang'!B1474&gt;0,'Kunden Eingang'!C1474,"")</f>
        <v>ATP Serrurerie SA</v>
      </c>
      <c r="B1474" s="76">
        <f>IF('Kunden Eingang'!B1474&gt;0,'Kunden Eingang'!B1474,"")</f>
        <v>11511</v>
      </c>
      <c r="C1474" s="76" t="str">
        <f>IF('Kunden Eingang'!B1474&gt;0,VLOOKUP('Kunden Eingang'!A1474,Kunden!$H$1:$I$5,2,FALSE),"")</f>
        <v>FR</v>
      </c>
      <c r="D1474" s="76" t="str">
        <f>IF('Kunden Eingang'!B1474&gt;0,VLOOKUP(C1474,ID!$L$1:$M$5,2,FALSE),"")</f>
        <v>Glas-Etikette FR</v>
      </c>
    </row>
    <row r="1475" spans="1:4" x14ac:dyDescent="0.25">
      <c r="A1475" s="76" t="str">
        <f>IF('Kunden Eingang'!B1475&gt;0,'Kunden Eingang'!C1475,"")</f>
        <v xml:space="preserve">LANTHMANN CONSTRUCTIONS BOIS SA </v>
      </c>
      <c r="B1475" s="76">
        <f>IF('Kunden Eingang'!B1475&gt;0,'Kunden Eingang'!B1475,"")</f>
        <v>11512</v>
      </c>
      <c r="C1475" s="76" t="str">
        <f>IF('Kunden Eingang'!B1475&gt;0,VLOOKUP('Kunden Eingang'!A1475,Kunden!$H$1:$I$5,2,FALSE),"")</f>
        <v>FR</v>
      </c>
      <c r="D1475" s="76" t="str">
        <f>IF('Kunden Eingang'!B1475&gt;0,VLOOKUP(C1475,ID!$L$1:$M$5,2,FALSE),"")</f>
        <v>Glas-Etikette FR</v>
      </c>
    </row>
    <row r="1476" spans="1:4" x14ac:dyDescent="0.25">
      <c r="A1476" s="76" t="str">
        <f>IF('Kunden Eingang'!B1476&gt;0,'Kunden Eingang'!C1476,"")</f>
        <v>Steel Créations Sàrl</v>
      </c>
      <c r="B1476" s="76">
        <f>IF('Kunden Eingang'!B1476&gt;0,'Kunden Eingang'!B1476,"")</f>
        <v>11513</v>
      </c>
      <c r="C1476" s="76" t="str">
        <f>IF('Kunden Eingang'!B1476&gt;0,VLOOKUP('Kunden Eingang'!A1476,Kunden!$H$1:$I$5,2,FALSE),"")</f>
        <v>FR</v>
      </c>
      <c r="D1476" s="76" t="str">
        <f>IF('Kunden Eingang'!B1476&gt;0,VLOOKUP(C1476,ID!$L$1:$M$5,2,FALSE),"")</f>
        <v>Glas-Etikette FR</v>
      </c>
    </row>
    <row r="1477" spans="1:4" x14ac:dyDescent="0.25">
      <c r="A1477" s="76" t="str">
        <f>IF('Kunden Eingang'!B1477&gt;0,'Kunden Eingang'!C1477,"")</f>
        <v>ACM Atelier Concept Menuiserie SA</v>
      </c>
      <c r="B1477" s="76">
        <f>IF('Kunden Eingang'!B1477&gt;0,'Kunden Eingang'!B1477,"")</f>
        <v>11514</v>
      </c>
      <c r="C1477" s="76" t="str">
        <f>IF('Kunden Eingang'!B1477&gt;0,VLOOKUP('Kunden Eingang'!A1477,Kunden!$H$1:$I$5,2,FALSE),"")</f>
        <v>FR</v>
      </c>
      <c r="D1477" s="76" t="str">
        <f>IF('Kunden Eingang'!B1477&gt;0,VLOOKUP(C1477,ID!$L$1:$M$5,2,FALSE),"")</f>
        <v>Glas-Etikette FR</v>
      </c>
    </row>
    <row r="1478" spans="1:4" x14ac:dyDescent="0.25">
      <c r="A1478" s="76" t="str">
        <f>IF('Kunden Eingang'!B1478&gt;0,'Kunden Eingang'!C1478,"")</f>
        <v>Tomwood AG</v>
      </c>
      <c r="B1478" s="76">
        <f>IF('Kunden Eingang'!B1478&gt;0,'Kunden Eingang'!B1478,"")</f>
        <v>11515</v>
      </c>
      <c r="C1478" s="76" t="str">
        <f>IF('Kunden Eingang'!B1478&gt;0,VLOOKUP('Kunden Eingang'!A1478,Kunden!$H$1:$I$5,2,FALSE),"")</f>
        <v>DE</v>
      </c>
      <c r="D1478" s="76" t="str">
        <f>IF('Kunden Eingang'!B1478&gt;0,VLOOKUP(C1478,ID!$L$1:$M$5,2,FALSE),"")</f>
        <v>Glas-Etikette</v>
      </c>
    </row>
    <row r="1479" spans="1:4" x14ac:dyDescent="0.25">
      <c r="A1479" s="76" t="str">
        <f>IF('Kunden Eingang'!B1479&gt;0,'Kunden Eingang'!C1479,"")</f>
        <v>Schreinerei Pius Bättig</v>
      </c>
      <c r="B1479" s="76">
        <f>IF('Kunden Eingang'!B1479&gt;0,'Kunden Eingang'!B1479,"")</f>
        <v>11516</v>
      </c>
      <c r="C1479" s="76" t="str">
        <f>IF('Kunden Eingang'!B1479&gt;0,VLOOKUP('Kunden Eingang'!A1479,Kunden!$H$1:$I$5,2,FALSE),"")</f>
        <v>DE</v>
      </c>
      <c r="D1479" s="76" t="str">
        <f>IF('Kunden Eingang'!B1479&gt;0,VLOOKUP(C1479,ID!$L$1:$M$5,2,FALSE),"")</f>
        <v>Glas-Etikette</v>
      </c>
    </row>
    <row r="1480" spans="1:4" x14ac:dyDescent="0.25">
      <c r="A1480" s="76" t="str">
        <f>IF('Kunden Eingang'!B1480&gt;0,'Kunden Eingang'!C1480,"")</f>
        <v>Cyril Roy</v>
      </c>
      <c r="B1480" s="76">
        <f>IF('Kunden Eingang'!B1480&gt;0,'Kunden Eingang'!B1480,"")</f>
        <v>11517</v>
      </c>
      <c r="C1480" s="76" t="str">
        <f>IF('Kunden Eingang'!B1480&gt;0,VLOOKUP('Kunden Eingang'!A1480,Kunden!$H$1:$I$5,2,FALSE),"")</f>
        <v>FR</v>
      </c>
      <c r="D1480" s="76" t="str">
        <f>IF('Kunden Eingang'!B1480&gt;0,VLOOKUP(C1480,ID!$L$1:$M$5,2,FALSE),"")</f>
        <v>Glas-Etikette FR</v>
      </c>
    </row>
    <row r="1481" spans="1:4" x14ac:dyDescent="0.25">
      <c r="A1481" s="76" t="str">
        <f>IF('Kunden Eingang'!B1481&gt;0,'Kunden Eingang'!C1481,"")</f>
        <v>chMarbet GmbH</v>
      </c>
      <c r="B1481" s="76">
        <f>IF('Kunden Eingang'!B1481&gt;0,'Kunden Eingang'!B1481,"")</f>
        <v>11518</v>
      </c>
      <c r="C1481" s="76" t="str">
        <f>IF('Kunden Eingang'!B1481&gt;0,VLOOKUP('Kunden Eingang'!A1481,Kunden!$H$1:$I$5,2,FALSE),"")</f>
        <v>DE</v>
      </c>
      <c r="D1481" s="76" t="str">
        <f>IF('Kunden Eingang'!B1481&gt;0,VLOOKUP(C1481,ID!$L$1:$M$5,2,FALSE),"")</f>
        <v>Glas-Etikette</v>
      </c>
    </row>
    <row r="1482" spans="1:4" x14ac:dyDescent="0.25">
      <c r="A1482" s="76" t="str">
        <f>IF('Kunden Eingang'!B1482&gt;0,'Kunden Eingang'!C1482,"")</f>
        <v>Carrosserie Hänni Sàrl</v>
      </c>
      <c r="B1482" s="76">
        <f>IF('Kunden Eingang'!B1482&gt;0,'Kunden Eingang'!B1482,"")</f>
        <v>11519</v>
      </c>
      <c r="C1482" s="76" t="str">
        <f>IF('Kunden Eingang'!B1482&gt;0,VLOOKUP('Kunden Eingang'!A1482,Kunden!$H$1:$I$5,2,FALSE),"")</f>
        <v>FR</v>
      </c>
      <c r="D1482" s="76" t="str">
        <f>IF('Kunden Eingang'!B1482&gt;0,VLOOKUP(C1482,ID!$L$1:$M$5,2,FALSE),"")</f>
        <v>Glas-Etikette FR</v>
      </c>
    </row>
    <row r="1483" spans="1:4" x14ac:dyDescent="0.25">
      <c r="A1483" s="76" t="str">
        <f>IF('Kunden Eingang'!B1483&gt;0,'Kunden Eingang'!C1483,"")</f>
        <v>Rhein Fenster AG</v>
      </c>
      <c r="B1483" s="76">
        <f>IF('Kunden Eingang'!B1483&gt;0,'Kunden Eingang'!B1483,"")</f>
        <v>11520</v>
      </c>
      <c r="C1483" s="76" t="str">
        <f>IF('Kunden Eingang'!B1483&gt;0,VLOOKUP('Kunden Eingang'!A1483,Kunden!$H$1:$I$5,2,FALSE),"")</f>
        <v>DE</v>
      </c>
      <c r="D1483" s="76" t="str">
        <f>IF('Kunden Eingang'!B1483&gt;0,VLOOKUP(C1483,ID!$L$1:$M$5,2,FALSE),"")</f>
        <v>Glas-Etikette</v>
      </c>
    </row>
    <row r="1484" spans="1:4" x14ac:dyDescent="0.25">
      <c r="A1484" s="76" t="str">
        <f>IF('Kunden Eingang'!B1484&gt;0,'Kunden Eingang'!C1484,"")</f>
        <v>ForBois AG</v>
      </c>
      <c r="B1484" s="76">
        <f>IF('Kunden Eingang'!B1484&gt;0,'Kunden Eingang'!B1484,"")</f>
        <v>11521</v>
      </c>
      <c r="C1484" s="76" t="str">
        <f>IF('Kunden Eingang'!B1484&gt;0,VLOOKUP('Kunden Eingang'!A1484,Kunden!$H$1:$I$5,2,FALSE),"")</f>
        <v>FR</v>
      </c>
      <c r="D1484" s="76" t="str">
        <f>IF('Kunden Eingang'!B1484&gt;0,VLOOKUP(C1484,ID!$L$1:$M$5,2,FALSE),"")</f>
        <v>Glas-Etikette FR</v>
      </c>
    </row>
    <row r="1485" spans="1:4" x14ac:dyDescent="0.25">
      <c r="A1485" s="76" t="str">
        <f>IF('Kunden Eingang'!B1485&gt;0,'Kunden Eingang'!C1485,"")</f>
        <v>U. &amp; R. Herrmann GmbH</v>
      </c>
      <c r="B1485" s="76">
        <f>IF('Kunden Eingang'!B1485&gt;0,'Kunden Eingang'!B1485,"")</f>
        <v>11522</v>
      </c>
      <c r="C1485" s="76" t="str">
        <f>IF('Kunden Eingang'!B1485&gt;0,VLOOKUP('Kunden Eingang'!A1485,Kunden!$H$1:$I$5,2,FALSE),"")</f>
        <v>DE</v>
      </c>
      <c r="D1485" s="76" t="str">
        <f>IF('Kunden Eingang'!B1485&gt;0,VLOOKUP(C1485,ID!$L$1:$M$5,2,FALSE),"")</f>
        <v>Glas-Etikette</v>
      </c>
    </row>
    <row r="1486" spans="1:4" x14ac:dyDescent="0.25">
      <c r="A1486" s="76" t="str">
        <f>IF('Kunden Eingang'!B1486&gt;0,'Kunden Eingang'!C1486,"")</f>
        <v>Breitenstein Servicecenter AG</v>
      </c>
      <c r="B1486" s="76">
        <f>IF('Kunden Eingang'!B1486&gt;0,'Kunden Eingang'!B1486,"")</f>
        <v>11523</v>
      </c>
      <c r="C1486" s="76" t="str">
        <f>IF('Kunden Eingang'!B1486&gt;0,VLOOKUP('Kunden Eingang'!A1486,Kunden!$H$1:$I$5,2,FALSE),"")</f>
        <v>DE</v>
      </c>
      <c r="D1486" s="76" t="str">
        <f>IF('Kunden Eingang'!B1486&gt;0,VLOOKUP(C1486,ID!$L$1:$M$5,2,FALSE),"")</f>
        <v>Glas-Etikette</v>
      </c>
    </row>
    <row r="1487" spans="1:4" x14ac:dyDescent="0.25">
      <c r="A1487" s="76" t="str">
        <f>IF('Kunden Eingang'!B1487&gt;0,'Kunden Eingang'!C1487,"")</f>
        <v>Reichmuth &amp; Rüegg AG</v>
      </c>
      <c r="B1487" s="76">
        <f>IF('Kunden Eingang'!B1487&gt;0,'Kunden Eingang'!B1487,"")</f>
        <v>11524</v>
      </c>
      <c r="C1487" s="76" t="str">
        <f>IF('Kunden Eingang'!B1487&gt;0,VLOOKUP('Kunden Eingang'!A1487,Kunden!$H$1:$I$5,2,FALSE),"")</f>
        <v>DE</v>
      </c>
      <c r="D1487" s="76" t="str">
        <f>IF('Kunden Eingang'!B1487&gt;0,VLOOKUP(C1487,ID!$L$1:$M$5,2,FALSE),"")</f>
        <v>Glas-Etikette</v>
      </c>
    </row>
    <row r="1488" spans="1:4" x14ac:dyDescent="0.25">
      <c r="A1488" s="76" t="str">
        <f>IF('Kunden Eingang'!B1488&gt;0,'Kunden Eingang'!C1488,"")</f>
        <v>Cuisine Rapide Suisse Sàrl</v>
      </c>
      <c r="B1488" s="76">
        <f>IF('Kunden Eingang'!B1488&gt;0,'Kunden Eingang'!B1488,"")</f>
        <v>11525</v>
      </c>
      <c r="C1488" s="76" t="str">
        <f>IF('Kunden Eingang'!B1488&gt;0,VLOOKUP('Kunden Eingang'!A1488,Kunden!$H$1:$I$5,2,FALSE),"")</f>
        <v>FR</v>
      </c>
      <c r="D1488" s="76" t="str">
        <f>IF('Kunden Eingang'!B1488&gt;0,VLOOKUP(C1488,ID!$L$1:$M$5,2,FALSE),"")</f>
        <v>Glas-Etikette FR</v>
      </c>
    </row>
    <row r="1489" spans="1:4" x14ac:dyDescent="0.25">
      <c r="A1489" s="76" t="str">
        <f>IF('Kunden Eingang'!B1489&gt;0,'Kunden Eingang'!C1489,"")</f>
        <v>Menuiserie Froté Denis</v>
      </c>
      <c r="B1489" s="76">
        <f>IF('Kunden Eingang'!B1489&gt;0,'Kunden Eingang'!B1489,"")</f>
        <v>11526</v>
      </c>
      <c r="C1489" s="76" t="str">
        <f>IF('Kunden Eingang'!B1489&gt;0,VLOOKUP('Kunden Eingang'!A1489,Kunden!$H$1:$I$5,2,FALSE),"")</f>
        <v>FR</v>
      </c>
      <c r="D1489" s="76" t="str">
        <f>IF('Kunden Eingang'!B1489&gt;0,VLOOKUP(C1489,ID!$L$1:$M$5,2,FALSE),"")</f>
        <v>Glas-Etikette FR</v>
      </c>
    </row>
    <row r="1490" spans="1:4" x14ac:dyDescent="0.25">
      <c r="A1490" s="76" t="str">
        <f>IF('Kunden Eingang'!B1490&gt;0,'Kunden Eingang'!C1490,"")</f>
        <v>Thomas Queloz Menuiserie Sàrl</v>
      </c>
      <c r="B1490" s="76">
        <f>IF('Kunden Eingang'!B1490&gt;0,'Kunden Eingang'!B1490,"")</f>
        <v>11527</v>
      </c>
      <c r="C1490" s="76" t="str">
        <f>IF('Kunden Eingang'!B1490&gt;0,VLOOKUP('Kunden Eingang'!A1490,Kunden!$H$1:$I$5,2,FALSE),"")</f>
        <v>FR</v>
      </c>
      <c r="D1490" s="76" t="str">
        <f>IF('Kunden Eingang'!B1490&gt;0,VLOOKUP(C1490,ID!$L$1:$M$5,2,FALSE),"")</f>
        <v>Glas-Etikette FR</v>
      </c>
    </row>
    <row r="1491" spans="1:4" x14ac:dyDescent="0.25">
      <c r="A1491" s="76" t="str">
        <f>IF('Kunden Eingang'!B1491&gt;0,'Kunden Eingang'!C1491,"")</f>
        <v>R&amp;B Immowerk und Bauwerk GmbH</v>
      </c>
      <c r="B1491" s="76">
        <f>IF('Kunden Eingang'!B1491&gt;0,'Kunden Eingang'!B1491,"")</f>
        <v>11528</v>
      </c>
      <c r="C1491" s="76" t="str">
        <f>IF('Kunden Eingang'!B1491&gt;0,VLOOKUP('Kunden Eingang'!A1491,Kunden!$H$1:$I$5,2,FALSE),"")</f>
        <v>DE</v>
      </c>
      <c r="D1491" s="76" t="str">
        <f>IF('Kunden Eingang'!B1491&gt;0,VLOOKUP(C1491,ID!$L$1:$M$5,2,FALSE),"")</f>
        <v>Glas-Etikette</v>
      </c>
    </row>
    <row r="1492" spans="1:4" x14ac:dyDescent="0.25">
      <c r="A1492" s="76" t="str">
        <f>IF('Kunden Eingang'!B1492&gt;0,'Kunden Eingang'!C1492,"")</f>
        <v>Poretti-Gaggini SA</v>
      </c>
      <c r="B1492" s="76">
        <f>IF('Kunden Eingang'!B1492&gt;0,'Kunden Eingang'!B1492,"")</f>
        <v>11529</v>
      </c>
      <c r="C1492" s="76" t="str">
        <f>IF('Kunden Eingang'!B1492&gt;0,VLOOKUP('Kunden Eingang'!A1492,Kunden!$H$1:$I$5,2,FALSE),"")</f>
        <v>DE</v>
      </c>
      <c r="D1492" s="76" t="str">
        <f>IF('Kunden Eingang'!B1492&gt;0,VLOOKUP(C1492,ID!$L$1:$M$5,2,FALSE),"")</f>
        <v>Glas-Etikette</v>
      </c>
    </row>
    <row r="1493" spans="1:4" x14ac:dyDescent="0.25">
      <c r="A1493" s="76" t="str">
        <f>IF('Kunden Eingang'!B1493&gt;0,'Kunden Eingang'!C1493,"")</f>
        <v>Burckels Serrurerie</v>
      </c>
      <c r="B1493" s="76">
        <f>IF('Kunden Eingang'!B1493&gt;0,'Kunden Eingang'!B1493,"")</f>
        <v>11530</v>
      </c>
      <c r="C1493" s="76" t="str">
        <f>IF('Kunden Eingang'!B1493&gt;0,VLOOKUP('Kunden Eingang'!A1493,Kunden!$H$1:$I$5,2,FALSE),"")</f>
        <v>FR</v>
      </c>
      <c r="D1493" s="76" t="str">
        <f>IF('Kunden Eingang'!B1493&gt;0,VLOOKUP(C1493,ID!$L$1:$M$5,2,FALSE),"")</f>
        <v>Glas-Etikette FR</v>
      </c>
    </row>
    <row r="1494" spans="1:4" x14ac:dyDescent="0.25">
      <c r="A1494" s="76" t="str">
        <f>IF('Kunden Eingang'!B1494&gt;0,'Kunden Eingang'!C1494,"")</f>
        <v>Pfister Ladenbau AG</v>
      </c>
      <c r="B1494" s="76">
        <f>IF('Kunden Eingang'!B1494&gt;0,'Kunden Eingang'!B1494,"")</f>
        <v>11531</v>
      </c>
      <c r="C1494" s="76" t="str">
        <f>IF('Kunden Eingang'!B1494&gt;0,VLOOKUP('Kunden Eingang'!A1494,Kunden!$H$1:$I$5,2,FALSE),"")</f>
        <v>DE</v>
      </c>
      <c r="D1494" s="76" t="str">
        <f>IF('Kunden Eingang'!B1494&gt;0,VLOOKUP(C1494,ID!$L$1:$M$5,2,FALSE),"")</f>
        <v>Glas-Etikette</v>
      </c>
    </row>
    <row r="1495" spans="1:4" x14ac:dyDescent="0.25">
      <c r="A1495" s="76" t="str">
        <f>IF('Kunden Eingang'!B1495&gt;0,'Kunden Eingang'!C1495,"")</f>
        <v>FACSA Sanierung AG</v>
      </c>
      <c r="B1495" s="76">
        <f>IF('Kunden Eingang'!B1495&gt;0,'Kunden Eingang'!B1495,"")</f>
        <v>11532</v>
      </c>
      <c r="C1495" s="76" t="str">
        <f>IF('Kunden Eingang'!B1495&gt;0,VLOOKUP('Kunden Eingang'!A1495,Kunden!$H$1:$I$5,2,FALSE),"")</f>
        <v>DE</v>
      </c>
      <c r="D1495" s="76" t="str">
        <f>IF('Kunden Eingang'!B1495&gt;0,VLOOKUP(C1495,ID!$L$1:$M$5,2,FALSE),"")</f>
        <v>Glas-Etikette</v>
      </c>
    </row>
    <row r="1496" spans="1:4" x14ac:dyDescent="0.25">
      <c r="A1496" s="76" t="str">
        <f>IF('Kunden Eingang'!B1496&gt;0,'Kunden Eingang'!C1496,"")</f>
        <v>Menuiserie Agaunoise Sàrl</v>
      </c>
      <c r="B1496" s="76">
        <f>IF('Kunden Eingang'!B1496&gt;0,'Kunden Eingang'!B1496,"")</f>
        <v>11533</v>
      </c>
      <c r="C1496" s="76" t="str">
        <f>IF('Kunden Eingang'!B1496&gt;0,VLOOKUP('Kunden Eingang'!A1496,Kunden!$H$1:$I$5,2,FALSE),"")</f>
        <v>FR</v>
      </c>
      <c r="D1496" s="76" t="str">
        <f>IF('Kunden Eingang'!B1496&gt;0,VLOOKUP(C1496,ID!$L$1:$M$5,2,FALSE),"")</f>
        <v>Glas-Etikette FR</v>
      </c>
    </row>
    <row r="1497" spans="1:4" x14ac:dyDescent="0.25">
      <c r="A1497" s="76" t="str">
        <f>IF('Kunden Eingang'!B1497&gt;0,'Kunden Eingang'!C1497,"")</f>
        <v>Brätterbude AG</v>
      </c>
      <c r="B1497" s="76">
        <f>IF('Kunden Eingang'!B1497&gt;0,'Kunden Eingang'!B1497,"")</f>
        <v>11534</v>
      </c>
      <c r="C1497" s="76" t="str">
        <f>IF('Kunden Eingang'!B1497&gt;0,VLOOKUP('Kunden Eingang'!A1497,Kunden!$H$1:$I$5,2,FALSE),"")</f>
        <v>DE</v>
      </c>
      <c r="D1497" s="76" t="str">
        <f>IF('Kunden Eingang'!B1497&gt;0,VLOOKUP(C1497,ID!$L$1:$M$5,2,FALSE),"")</f>
        <v>Glas-Etikette</v>
      </c>
    </row>
    <row r="1498" spans="1:4" x14ac:dyDescent="0.25">
      <c r="A1498" s="76" t="str">
        <f>IF('Kunden Eingang'!B1498&gt;0,'Kunden Eingang'!C1498,"")</f>
        <v>P+H Parquet + Holzbau AG Bern</v>
      </c>
      <c r="B1498" s="76">
        <f>IF('Kunden Eingang'!B1498&gt;0,'Kunden Eingang'!B1498,"")</f>
        <v>11535</v>
      </c>
      <c r="C1498" s="76" t="str">
        <f>IF('Kunden Eingang'!B1498&gt;0,VLOOKUP('Kunden Eingang'!A1498,Kunden!$H$1:$I$5,2,FALSE),"")</f>
        <v>DE</v>
      </c>
      <c r="D1498" s="76" t="str">
        <f>IF('Kunden Eingang'!B1498&gt;0,VLOOKUP(C1498,ID!$L$1:$M$5,2,FALSE),"")</f>
        <v>Glas-Etikette</v>
      </c>
    </row>
    <row r="1499" spans="1:4" x14ac:dyDescent="0.25">
      <c r="A1499" s="76" t="str">
        <f>IF('Kunden Eingang'!B1499&gt;0,'Kunden Eingang'!C1499,"")</f>
        <v>Menuiserie P.-A. Visinand</v>
      </c>
      <c r="B1499" s="76">
        <f>IF('Kunden Eingang'!B1499&gt;0,'Kunden Eingang'!B1499,"")</f>
        <v>11536</v>
      </c>
      <c r="C1499" s="76" t="str">
        <f>IF('Kunden Eingang'!B1499&gt;0,VLOOKUP('Kunden Eingang'!A1499,Kunden!$H$1:$I$5,2,FALSE),"")</f>
        <v>FR</v>
      </c>
      <c r="D1499" s="76" t="str">
        <f>IF('Kunden Eingang'!B1499&gt;0,VLOOKUP(C1499,ID!$L$1:$M$5,2,FALSE),"")</f>
        <v>Glas-Etikette FR</v>
      </c>
    </row>
    <row r="1500" spans="1:4" x14ac:dyDescent="0.25">
      <c r="A1500" s="76" t="str">
        <f>IF('Kunden Eingang'!B1500&gt;0,'Kunden Eingang'!C1500,"")</f>
        <v>Metallbau Huser AG</v>
      </c>
      <c r="B1500" s="76">
        <f>IF('Kunden Eingang'!B1500&gt;0,'Kunden Eingang'!B1500,"")</f>
        <v>11537</v>
      </c>
      <c r="C1500" s="76" t="str">
        <f>IF('Kunden Eingang'!B1500&gt;0,VLOOKUP('Kunden Eingang'!A1500,Kunden!$H$1:$I$5,2,FALSE),"")</f>
        <v>DE</v>
      </c>
      <c r="D1500" s="76" t="str">
        <f>IF('Kunden Eingang'!B1500&gt;0,VLOOKUP(C1500,ID!$L$1:$M$5,2,FALSE),"")</f>
        <v>Glas-Etikette</v>
      </c>
    </row>
    <row r="1501" spans="1:4" x14ac:dyDescent="0.25">
      <c r="A1501" s="76" t="str">
        <f>IF('Kunden Eingang'!B1501&gt;0,'Kunden Eingang'!C1501,"")</f>
        <v>Paul Lengen Schreinerei GmbH</v>
      </c>
      <c r="B1501" s="76">
        <f>IF('Kunden Eingang'!B1501&gt;0,'Kunden Eingang'!B1501,"")</f>
        <v>11538</v>
      </c>
      <c r="C1501" s="76" t="str">
        <f>IF('Kunden Eingang'!B1501&gt;0,VLOOKUP('Kunden Eingang'!A1501,Kunden!$H$1:$I$5,2,FALSE),"")</f>
        <v>DE</v>
      </c>
      <c r="D1501" s="76" t="str">
        <f>IF('Kunden Eingang'!B1501&gt;0,VLOOKUP(C1501,ID!$L$1:$M$5,2,FALSE),"")</f>
        <v>Glas-Etikette</v>
      </c>
    </row>
    <row r="1502" spans="1:4" x14ac:dyDescent="0.25">
      <c r="A1502" s="76" t="str">
        <f>IF('Kunden Eingang'!B1502&gt;0,'Kunden Eingang'!C1502,"")</f>
        <v>Ré-pars Constructions Métallique</v>
      </c>
      <c r="B1502" s="76">
        <f>IF('Kunden Eingang'!B1502&gt;0,'Kunden Eingang'!B1502,"")</f>
        <v>11539</v>
      </c>
      <c r="C1502" s="76" t="str">
        <f>IF('Kunden Eingang'!B1502&gt;0,VLOOKUP('Kunden Eingang'!A1502,Kunden!$H$1:$I$5,2,FALSE),"")</f>
        <v>FR</v>
      </c>
      <c r="D1502" s="76" t="str">
        <f>IF('Kunden Eingang'!B1502&gt;0,VLOOKUP(C1502,ID!$L$1:$M$5,2,FALSE),"")</f>
        <v>Glas-Etikette FR</v>
      </c>
    </row>
    <row r="1503" spans="1:4" x14ac:dyDescent="0.25">
      <c r="A1503" s="76" t="str">
        <f>IF('Kunden Eingang'!B1503&gt;0,'Kunden Eingang'!C1503,"")</f>
        <v>EDEM SA</v>
      </c>
      <c r="B1503" s="76">
        <f>IF('Kunden Eingang'!B1503&gt;0,'Kunden Eingang'!B1503,"")</f>
        <v>11540</v>
      </c>
      <c r="C1503" s="76" t="str">
        <f>IF('Kunden Eingang'!B1503&gt;0,VLOOKUP('Kunden Eingang'!A1503,Kunden!$H$1:$I$5,2,FALSE),"")</f>
        <v>DE</v>
      </c>
      <c r="D1503" s="76" t="str">
        <f>IF('Kunden Eingang'!B1503&gt;0,VLOOKUP(C1503,ID!$L$1:$M$5,2,FALSE),"")</f>
        <v>Glas-Etikette</v>
      </c>
    </row>
    <row r="1504" spans="1:4" x14ac:dyDescent="0.25">
      <c r="A1504" s="76" t="str">
        <f>IF('Kunden Eingang'!B1504&gt;0,'Kunden Eingang'!C1504,"")</f>
        <v>Antikschreinerei Büchi</v>
      </c>
      <c r="B1504" s="76">
        <f>IF('Kunden Eingang'!B1504&gt;0,'Kunden Eingang'!B1504,"")</f>
        <v>11541</v>
      </c>
      <c r="C1504" s="76" t="str">
        <f>IF('Kunden Eingang'!B1504&gt;0,VLOOKUP('Kunden Eingang'!A1504,Kunden!$H$1:$I$5,2,FALSE),"")</f>
        <v>DE</v>
      </c>
      <c r="D1504" s="76" t="str">
        <f>IF('Kunden Eingang'!B1504&gt;0,VLOOKUP(C1504,ID!$L$1:$M$5,2,FALSE),"")</f>
        <v>Glas-Etikette</v>
      </c>
    </row>
    <row r="1505" spans="1:4" x14ac:dyDescent="0.25">
      <c r="A1505" s="76" t="str">
        <f>IF('Kunden Eingang'!B1505&gt;0,'Kunden Eingang'!C1505,"")</f>
        <v>Adeb Sàrl</v>
      </c>
      <c r="B1505" s="76">
        <f>IF('Kunden Eingang'!B1505&gt;0,'Kunden Eingang'!B1505,"")</f>
        <v>11542</v>
      </c>
      <c r="C1505" s="76" t="str">
        <f>IF('Kunden Eingang'!B1505&gt;0,VLOOKUP('Kunden Eingang'!A1505,Kunden!$H$1:$I$5,2,FALSE),"")</f>
        <v>FR</v>
      </c>
      <c r="D1505" s="76" t="str">
        <f>IF('Kunden Eingang'!B1505&gt;0,VLOOKUP(C1505,ID!$L$1:$M$5,2,FALSE),"")</f>
        <v>Glas-Etikette FR</v>
      </c>
    </row>
    <row r="1506" spans="1:4" x14ac:dyDescent="0.25">
      <c r="A1506" s="76" t="str">
        <f>IF('Kunden Eingang'!B1506&gt;0,'Kunden Eingang'!C1506,"")</f>
        <v>SCHWYTER.AG</v>
      </c>
      <c r="B1506" s="76">
        <f>IF('Kunden Eingang'!B1506&gt;0,'Kunden Eingang'!B1506,"")</f>
        <v>11543</v>
      </c>
      <c r="C1506" s="76" t="str">
        <f>IF('Kunden Eingang'!B1506&gt;0,VLOOKUP('Kunden Eingang'!A1506,Kunden!$H$1:$I$5,2,FALSE),"")</f>
        <v>DE</v>
      </c>
      <c r="D1506" s="76" t="str">
        <f>IF('Kunden Eingang'!B1506&gt;0,VLOOKUP(C1506,ID!$L$1:$M$5,2,FALSE),"")</f>
        <v>Glas-Etikette</v>
      </c>
    </row>
    <row r="1507" spans="1:4" x14ac:dyDescent="0.25">
      <c r="A1507" s="76" t="str">
        <f>IF('Kunden Eingang'!B1507&gt;0,'Kunden Eingang'!C1507,"")</f>
        <v>Oneplus Construction AG</v>
      </c>
      <c r="B1507" s="76">
        <f>IF('Kunden Eingang'!B1507&gt;0,'Kunden Eingang'!B1507,"")</f>
        <v>11544</v>
      </c>
      <c r="C1507" s="76" t="str">
        <f>IF('Kunden Eingang'!B1507&gt;0,VLOOKUP('Kunden Eingang'!A1507,Kunden!$H$1:$I$5,2,FALSE),"")</f>
        <v>DE</v>
      </c>
      <c r="D1507" s="76" t="str">
        <f>IF('Kunden Eingang'!B1507&gt;0,VLOOKUP(C1507,ID!$L$1:$M$5,2,FALSE),"")</f>
        <v>Glas-Etikette</v>
      </c>
    </row>
    <row r="1508" spans="1:4" x14ac:dyDescent="0.25">
      <c r="A1508" s="76" t="str">
        <f>IF('Kunden Eingang'!B1508&gt;0,'Kunden Eingang'!C1508,"")</f>
        <v>Menuiserie B.Millasson</v>
      </c>
      <c r="B1508" s="76">
        <f>IF('Kunden Eingang'!B1508&gt;0,'Kunden Eingang'!B1508,"")</f>
        <v>11545</v>
      </c>
      <c r="C1508" s="76" t="str">
        <f>IF('Kunden Eingang'!B1508&gt;0,VLOOKUP('Kunden Eingang'!A1508,Kunden!$H$1:$I$5,2,FALSE),"")</f>
        <v>FR</v>
      </c>
      <c r="D1508" s="76" t="str">
        <f>IF('Kunden Eingang'!B1508&gt;0,VLOOKUP(C1508,ID!$L$1:$M$5,2,FALSE),"")</f>
        <v>Glas-Etikette FR</v>
      </c>
    </row>
    <row r="1509" spans="1:4" x14ac:dyDescent="0.25">
      <c r="A1509" s="76" t="str">
        <f>IF('Kunden Eingang'!B1509&gt;0,'Kunden Eingang'!C1509,"")</f>
        <v>Vitrerie du Nord SA</v>
      </c>
      <c r="B1509" s="76">
        <f>IF('Kunden Eingang'!B1509&gt;0,'Kunden Eingang'!B1509,"")</f>
        <v>11546</v>
      </c>
      <c r="C1509" s="76" t="str">
        <f>IF('Kunden Eingang'!B1509&gt;0,VLOOKUP('Kunden Eingang'!A1509,Kunden!$H$1:$I$5,2,FALSE),"")</f>
        <v>FR</v>
      </c>
      <c r="D1509" s="76" t="str">
        <f>IF('Kunden Eingang'!B1509&gt;0,VLOOKUP(C1509,ID!$L$1:$M$5,2,FALSE),"")</f>
        <v>Glas-Etikette FR</v>
      </c>
    </row>
    <row r="1510" spans="1:4" x14ac:dyDescent="0.25">
      <c r="A1510" s="76" t="str">
        <f>IF('Kunden Eingang'!B1510&gt;0,'Kunden Eingang'!C1510,"")</f>
        <v>MG Construction, Mario Guarnaccia</v>
      </c>
      <c r="B1510" s="76">
        <f>IF('Kunden Eingang'!B1510&gt;0,'Kunden Eingang'!B1510,"")</f>
        <v>11547</v>
      </c>
      <c r="C1510" s="76" t="str">
        <f>IF('Kunden Eingang'!B1510&gt;0,VLOOKUP('Kunden Eingang'!A1510,Kunden!$H$1:$I$5,2,FALSE),"")</f>
        <v>FR</v>
      </c>
      <c r="D1510" s="76" t="str">
        <f>IF('Kunden Eingang'!B1510&gt;0,VLOOKUP(C1510,ID!$L$1:$M$5,2,FALSE),"")</f>
        <v>Glas-Etikette FR</v>
      </c>
    </row>
    <row r="1511" spans="1:4" x14ac:dyDescent="0.25">
      <c r="A1511" s="76" t="str">
        <f>IF('Kunden Eingang'!B1511&gt;0,'Kunden Eingang'!C1511,"")</f>
        <v>Oberli Schlosserei AG</v>
      </c>
      <c r="B1511" s="76">
        <f>IF('Kunden Eingang'!B1511&gt;0,'Kunden Eingang'!B1511,"")</f>
        <v>11548</v>
      </c>
      <c r="C1511" s="76" t="str">
        <f>IF('Kunden Eingang'!B1511&gt;0,VLOOKUP('Kunden Eingang'!A1511,Kunden!$H$1:$I$5,2,FALSE),"")</f>
        <v>DE</v>
      </c>
      <c r="D1511" s="76" t="str">
        <f>IF('Kunden Eingang'!B1511&gt;0,VLOOKUP(C1511,ID!$L$1:$M$5,2,FALSE),"")</f>
        <v>Glas-Etikette</v>
      </c>
    </row>
    <row r="1512" spans="1:4" x14ac:dyDescent="0.25">
      <c r="A1512" s="76" t="str">
        <f>IF('Kunden Eingang'!B1512&gt;0,'Kunden Eingang'!C1512,"")</f>
        <v>Glastechnik Schürmann GmbH</v>
      </c>
      <c r="B1512" s="76">
        <f>IF('Kunden Eingang'!B1512&gt;0,'Kunden Eingang'!B1512,"")</f>
        <v>11549</v>
      </c>
      <c r="C1512" s="76" t="str">
        <f>IF('Kunden Eingang'!B1512&gt;0,VLOOKUP('Kunden Eingang'!A1512,Kunden!$H$1:$I$5,2,FALSE),"")</f>
        <v>DE</v>
      </c>
      <c r="D1512" s="76" t="str">
        <f>IF('Kunden Eingang'!B1512&gt;0,VLOOKUP(C1512,ID!$L$1:$M$5,2,FALSE),"")</f>
        <v>Glas-Etikette</v>
      </c>
    </row>
    <row r="1513" spans="1:4" x14ac:dyDescent="0.25">
      <c r="A1513" s="76" t="str">
        <f>IF('Kunden Eingang'!B1513&gt;0,'Kunden Eingang'!C1513,"")</f>
        <v>Progenie Ebénisterie &amp; Agencement interieur</v>
      </c>
      <c r="B1513" s="76">
        <f>IF('Kunden Eingang'!B1513&gt;0,'Kunden Eingang'!B1513,"")</f>
        <v>11550</v>
      </c>
      <c r="C1513" s="76" t="str">
        <f>IF('Kunden Eingang'!B1513&gt;0,VLOOKUP('Kunden Eingang'!A1513,Kunden!$H$1:$I$5,2,FALSE),"")</f>
        <v>FR</v>
      </c>
      <c r="D1513" s="76" t="str">
        <f>IF('Kunden Eingang'!B1513&gt;0,VLOOKUP(C1513,ID!$L$1:$M$5,2,FALSE),"")</f>
        <v>Glas-Etikette FR</v>
      </c>
    </row>
    <row r="1514" spans="1:4" x14ac:dyDescent="0.25">
      <c r="A1514" s="76" t="str">
        <f>IF('Kunden Eingang'!B1514&gt;0,'Kunden Eingang'!C1514,"")</f>
        <v>André Wälti</v>
      </c>
      <c r="B1514" s="76">
        <f>IF('Kunden Eingang'!B1514&gt;0,'Kunden Eingang'!B1514,"")</f>
        <v>11551</v>
      </c>
      <c r="C1514" s="76" t="str">
        <f>IF('Kunden Eingang'!B1514&gt;0,VLOOKUP('Kunden Eingang'!A1514,Kunden!$H$1:$I$5,2,FALSE),"")</f>
        <v>DE</v>
      </c>
      <c r="D1514" s="76" t="str">
        <f>IF('Kunden Eingang'!B1514&gt;0,VLOOKUP(C1514,ID!$L$1:$M$5,2,FALSE),"")</f>
        <v>Glas-Etikette</v>
      </c>
    </row>
    <row r="1515" spans="1:4" x14ac:dyDescent="0.25">
      <c r="A1515" s="76" t="str">
        <f>IF('Kunden Eingang'!B1515&gt;0,'Kunden Eingang'!C1515,"")</f>
        <v>Holzbau Hummel + Rikli</v>
      </c>
      <c r="B1515" s="76">
        <f>IF('Kunden Eingang'!B1515&gt;0,'Kunden Eingang'!B1515,"")</f>
        <v>11552</v>
      </c>
      <c r="C1515" s="76" t="str">
        <f>IF('Kunden Eingang'!B1515&gt;0,VLOOKUP('Kunden Eingang'!A1515,Kunden!$H$1:$I$5,2,FALSE),"")</f>
        <v>DE</v>
      </c>
      <c r="D1515" s="76" t="str">
        <f>IF('Kunden Eingang'!B1515&gt;0,VLOOKUP(C1515,ID!$L$1:$M$5,2,FALSE),"")</f>
        <v>Glas-Etikette</v>
      </c>
    </row>
    <row r="1516" spans="1:4" x14ac:dyDescent="0.25">
      <c r="A1516" s="76" t="str">
        <f>IF('Kunden Eingang'!B1516&gt;0,'Kunden Eingang'!C1516,"")</f>
        <v>Ritz SA</v>
      </c>
      <c r="B1516" s="76">
        <f>IF('Kunden Eingang'!B1516&gt;0,'Kunden Eingang'!B1516,"")</f>
        <v>11553</v>
      </c>
      <c r="C1516" s="76" t="str">
        <f>IF('Kunden Eingang'!B1516&gt;0,VLOOKUP('Kunden Eingang'!A1516,Kunden!$H$1:$I$5,2,FALSE),"")</f>
        <v>FR</v>
      </c>
      <c r="D1516" s="76" t="str">
        <f>IF('Kunden Eingang'!B1516&gt;0,VLOOKUP(C1516,ID!$L$1:$M$5,2,FALSE),"")</f>
        <v>Glas-Etikette FR</v>
      </c>
    </row>
    <row r="1517" spans="1:4" x14ac:dyDescent="0.25">
      <c r="A1517" s="76" t="str">
        <f>IF('Kunden Eingang'!B1517&gt;0,'Kunden Eingang'!C1517,"")</f>
        <v>Wenger Fenster AG</v>
      </c>
      <c r="B1517" s="76">
        <f>IF('Kunden Eingang'!B1517&gt;0,'Kunden Eingang'!B1517,"")</f>
        <v>11554</v>
      </c>
      <c r="C1517" s="76" t="str">
        <f>IF('Kunden Eingang'!B1517&gt;0,VLOOKUP('Kunden Eingang'!A1517,Kunden!$H$1:$I$5,2,FALSE),"")</f>
        <v>DE</v>
      </c>
      <c r="D1517" s="76" t="str">
        <f>IF('Kunden Eingang'!B1517&gt;0,VLOOKUP(C1517,ID!$L$1:$M$5,2,FALSE),"")</f>
        <v>Glas-Etikette</v>
      </c>
    </row>
    <row r="1518" spans="1:4" x14ac:dyDescent="0.25">
      <c r="A1518" s="76" t="str">
        <f>IF('Kunden Eingang'!B1518&gt;0,'Kunden Eingang'!C1518,"")</f>
        <v>STALDER SA</v>
      </c>
      <c r="B1518" s="76">
        <f>IF('Kunden Eingang'!B1518&gt;0,'Kunden Eingang'!B1518,"")</f>
        <v>11555</v>
      </c>
      <c r="C1518" s="76" t="str">
        <f>IF('Kunden Eingang'!B1518&gt;0,VLOOKUP('Kunden Eingang'!A1518,Kunden!$H$1:$I$5,2,FALSE),"")</f>
        <v>FR</v>
      </c>
      <c r="D1518" s="76" t="str">
        <f>IF('Kunden Eingang'!B1518&gt;0,VLOOKUP(C1518,ID!$L$1:$M$5,2,FALSE),"")</f>
        <v>Glas-Etikette FR</v>
      </c>
    </row>
    <row r="1519" spans="1:4" x14ac:dyDescent="0.25">
      <c r="A1519" s="76" t="str">
        <f>IF('Kunden Eingang'!B1519&gt;0,'Kunden Eingang'!C1519,"")</f>
        <v>Paul Weber AG Metall- und Stahlbau</v>
      </c>
      <c r="B1519" s="76">
        <f>IF('Kunden Eingang'!B1519&gt;0,'Kunden Eingang'!B1519,"")</f>
        <v>11556</v>
      </c>
      <c r="C1519" s="76" t="str">
        <f>IF('Kunden Eingang'!B1519&gt;0,VLOOKUP('Kunden Eingang'!A1519,Kunden!$H$1:$I$5,2,FALSE),"")</f>
        <v>DE</v>
      </c>
      <c r="D1519" s="76" t="str">
        <f>IF('Kunden Eingang'!B1519&gt;0,VLOOKUP(C1519,ID!$L$1:$M$5,2,FALSE),"")</f>
        <v>Glas-Etikette</v>
      </c>
    </row>
    <row r="1520" spans="1:4" x14ac:dyDescent="0.25">
      <c r="A1520" s="76" t="str">
        <f>IF('Kunden Eingang'!B1520&gt;0,'Kunden Eingang'!C1520,"")</f>
        <v>K-Fenêtres SA</v>
      </c>
      <c r="B1520" s="76">
        <f>IF('Kunden Eingang'!B1520&gt;0,'Kunden Eingang'!B1520,"")</f>
        <v>11557</v>
      </c>
      <c r="C1520" s="76" t="str">
        <f>IF('Kunden Eingang'!B1520&gt;0,VLOOKUP('Kunden Eingang'!A1520,Kunden!$H$1:$I$5,2,FALSE),"")</f>
        <v>FR</v>
      </c>
      <c r="D1520" s="76" t="str">
        <f>IF('Kunden Eingang'!B1520&gt;0,VLOOKUP(C1520,ID!$L$1:$M$5,2,FALSE),"")</f>
        <v>Glas-Etikette FR</v>
      </c>
    </row>
    <row r="1521" spans="1:4" x14ac:dyDescent="0.25">
      <c r="A1521" s="76" t="str">
        <f>IF('Kunden Eingang'!B1521&gt;0,'Kunden Eingang'!C1521,"")</f>
        <v>AZ Holz AG</v>
      </c>
      <c r="B1521" s="76">
        <f>IF('Kunden Eingang'!B1521&gt;0,'Kunden Eingang'!B1521,"")</f>
        <v>11558</v>
      </c>
      <c r="C1521" s="76" t="str">
        <f>IF('Kunden Eingang'!B1521&gt;0,VLOOKUP('Kunden Eingang'!A1521,Kunden!$H$1:$I$5,2,FALSE),"")</f>
        <v>DE</v>
      </c>
      <c r="D1521" s="76" t="str">
        <f>IF('Kunden Eingang'!B1521&gt;0,VLOOKUP(C1521,ID!$L$1:$M$5,2,FALSE),"")</f>
        <v>Glas-Etikette</v>
      </c>
    </row>
    <row r="1522" spans="1:4" x14ac:dyDescent="0.25">
      <c r="A1522" s="76" t="str">
        <f>IF('Kunden Eingang'!B1522&gt;0,'Kunden Eingang'!C1522,"")</f>
        <v>Altran Aluminium SA</v>
      </c>
      <c r="B1522" s="76">
        <f>IF('Kunden Eingang'!B1522&gt;0,'Kunden Eingang'!B1522,"")</f>
        <v>11559</v>
      </c>
      <c r="C1522" s="76" t="str">
        <f>IF('Kunden Eingang'!B1522&gt;0,VLOOKUP('Kunden Eingang'!A1522,Kunden!$H$1:$I$5,2,FALSE),"")</f>
        <v>FR</v>
      </c>
      <c r="D1522" s="76" t="str">
        <f>IF('Kunden Eingang'!B1522&gt;0,VLOOKUP(C1522,ID!$L$1:$M$5,2,FALSE),"")</f>
        <v>Glas-Etikette FR</v>
      </c>
    </row>
    <row r="1523" spans="1:4" x14ac:dyDescent="0.25">
      <c r="A1523" s="76" t="str">
        <f>IF('Kunden Eingang'!B1523&gt;0,'Kunden Eingang'!C1523,"")</f>
        <v>Assistance Serrurerie Sàrl</v>
      </c>
      <c r="B1523" s="76">
        <f>IF('Kunden Eingang'!B1523&gt;0,'Kunden Eingang'!B1523,"")</f>
        <v>11560</v>
      </c>
      <c r="C1523" s="76" t="str">
        <f>IF('Kunden Eingang'!B1523&gt;0,VLOOKUP('Kunden Eingang'!A1523,Kunden!$H$1:$I$5,2,FALSE),"")</f>
        <v>FR</v>
      </c>
      <c r="D1523" s="76" t="str">
        <f>IF('Kunden Eingang'!B1523&gt;0,VLOOKUP(C1523,ID!$L$1:$M$5,2,FALSE),"")</f>
        <v>Glas-Etikette FR</v>
      </c>
    </row>
    <row r="1524" spans="1:4" x14ac:dyDescent="0.25">
      <c r="A1524" s="76" t="str">
        <f>IF('Kunden Eingang'!B1524&gt;0,'Kunden Eingang'!C1524,"")</f>
        <v>Schreineratelier Ritz</v>
      </c>
      <c r="B1524" s="76">
        <f>IF('Kunden Eingang'!B1524&gt;0,'Kunden Eingang'!B1524,"")</f>
        <v>11561</v>
      </c>
      <c r="C1524" s="76" t="str">
        <f>IF('Kunden Eingang'!B1524&gt;0,VLOOKUP('Kunden Eingang'!A1524,Kunden!$H$1:$I$5,2,FALSE),"")</f>
        <v>DE</v>
      </c>
      <c r="D1524" s="76" t="str">
        <f>IF('Kunden Eingang'!B1524&gt;0,VLOOKUP(C1524,ID!$L$1:$M$5,2,FALSE),"")</f>
        <v>Glas-Etikette</v>
      </c>
    </row>
    <row r="1525" spans="1:4" x14ac:dyDescent="0.25">
      <c r="A1525" s="76" t="str">
        <f>IF('Kunden Eingang'!B1525&gt;0,'Kunden Eingang'!C1525,"")</f>
        <v>Ego Kiefer AG</v>
      </c>
      <c r="B1525" s="76">
        <f>IF('Kunden Eingang'!B1525&gt;0,'Kunden Eingang'!B1525,"")</f>
        <v>11562</v>
      </c>
      <c r="C1525" s="76" t="str">
        <f>IF('Kunden Eingang'!B1525&gt;0,VLOOKUP('Kunden Eingang'!A1525,Kunden!$H$1:$I$5,2,FALSE),"")</f>
        <v>DE</v>
      </c>
      <c r="D1525" s="76" t="str">
        <f>IF('Kunden Eingang'!B1525&gt;0,VLOOKUP(C1525,ID!$L$1:$M$5,2,FALSE),"")</f>
        <v>Glas-Etikette</v>
      </c>
    </row>
    <row r="1526" spans="1:4" x14ac:dyDescent="0.25">
      <c r="A1526" s="76" t="str">
        <f>IF('Kunden Eingang'!B1526&gt;0,'Kunden Eingang'!C1526,"")</f>
        <v>Dénériaz Construction Bois SA</v>
      </c>
      <c r="B1526" s="76">
        <f>IF('Kunden Eingang'!B1526&gt;0,'Kunden Eingang'!B1526,"")</f>
        <v>11563</v>
      </c>
      <c r="C1526" s="76" t="str">
        <f>IF('Kunden Eingang'!B1526&gt;0,VLOOKUP('Kunden Eingang'!A1526,Kunden!$H$1:$I$5,2,FALSE),"")</f>
        <v>FR</v>
      </c>
      <c r="D1526" s="76" t="str">
        <f>IF('Kunden Eingang'!B1526&gt;0,VLOOKUP(C1526,ID!$L$1:$M$5,2,FALSE),"")</f>
        <v>Glas-Etikette FR</v>
      </c>
    </row>
    <row r="1527" spans="1:4" x14ac:dyDescent="0.25">
      <c r="A1527" s="76" t="str">
        <f>IF('Kunden Eingang'!B1527&gt;0,'Kunden Eingang'!C1527,"")</f>
        <v>D. Vaucher Sàrl</v>
      </c>
      <c r="B1527" s="76">
        <f>IF('Kunden Eingang'!B1527&gt;0,'Kunden Eingang'!B1527,"")</f>
        <v>11564</v>
      </c>
      <c r="C1527" s="76" t="str">
        <f>IF('Kunden Eingang'!B1527&gt;0,VLOOKUP('Kunden Eingang'!A1527,Kunden!$H$1:$I$5,2,FALSE),"")</f>
        <v>FR</v>
      </c>
      <c r="D1527" s="76" t="str">
        <f>IF('Kunden Eingang'!B1527&gt;0,VLOOKUP(C1527,ID!$L$1:$M$5,2,FALSE),"")</f>
        <v>Glas-Etikette FR</v>
      </c>
    </row>
    <row r="1528" spans="1:4" x14ac:dyDescent="0.25">
      <c r="A1528" s="76" t="str">
        <f>IF('Kunden Eingang'!B1528&gt;0,'Kunden Eingang'!C1528,"")</f>
        <v>Schreinerei Zwicky AG</v>
      </c>
      <c r="B1528" s="76">
        <f>IF('Kunden Eingang'!B1528&gt;0,'Kunden Eingang'!B1528,"")</f>
        <v>11565</v>
      </c>
      <c r="C1528" s="76" t="str">
        <f>IF('Kunden Eingang'!B1528&gt;0,VLOOKUP('Kunden Eingang'!A1528,Kunden!$H$1:$I$5,2,FALSE),"")</f>
        <v>DE</v>
      </c>
      <c r="D1528" s="76" t="str">
        <f>IF('Kunden Eingang'!B1528&gt;0,VLOOKUP(C1528,ID!$L$1:$M$5,2,FALSE),"")</f>
        <v>Glas-Etikette</v>
      </c>
    </row>
    <row r="1529" spans="1:4" x14ac:dyDescent="0.25">
      <c r="A1529" s="76" t="str">
        <f>IF('Kunden Eingang'!B1529&gt;0,'Kunden Eingang'!C1529,"")</f>
        <v>H. Gschwend AG Metallbau</v>
      </c>
      <c r="B1529" s="76">
        <f>IF('Kunden Eingang'!B1529&gt;0,'Kunden Eingang'!B1529,"")</f>
        <v>11566</v>
      </c>
      <c r="C1529" s="76" t="str">
        <f>IF('Kunden Eingang'!B1529&gt;0,VLOOKUP('Kunden Eingang'!A1529,Kunden!$H$1:$I$5,2,FALSE),"")</f>
        <v>DE</v>
      </c>
      <c r="D1529" s="76" t="str">
        <f>IF('Kunden Eingang'!B1529&gt;0,VLOOKUP(C1529,ID!$L$1:$M$5,2,FALSE),"")</f>
        <v>Glas-Etikette</v>
      </c>
    </row>
    <row r="1530" spans="1:4" x14ac:dyDescent="0.25">
      <c r="A1530" s="76" t="str">
        <f>IF('Kunden Eingang'!B1530&gt;0,'Kunden Eingang'!C1530,"")</f>
        <v>ATELIER DES METAUX</v>
      </c>
      <c r="B1530" s="76">
        <f>IF('Kunden Eingang'!B1530&gt;0,'Kunden Eingang'!B1530,"")</f>
        <v>11567</v>
      </c>
      <c r="C1530" s="76" t="str">
        <f>IF('Kunden Eingang'!B1530&gt;0,VLOOKUP('Kunden Eingang'!A1530,Kunden!$H$1:$I$5,2,FALSE),"")</f>
        <v>FR</v>
      </c>
      <c r="D1530" s="76" t="str">
        <f>IF('Kunden Eingang'!B1530&gt;0,VLOOKUP(C1530,ID!$L$1:$M$5,2,FALSE),"")</f>
        <v>Glas-Etikette FR</v>
      </c>
    </row>
    <row r="1531" spans="1:4" x14ac:dyDescent="0.25">
      <c r="A1531" s="76" t="str">
        <f>IF('Kunden Eingang'!B1531&gt;0,'Kunden Eingang'!C1531,"")</f>
        <v>Rolf Imbach</v>
      </c>
      <c r="B1531" s="76">
        <f>IF('Kunden Eingang'!B1531&gt;0,'Kunden Eingang'!B1531,"")</f>
        <v>11568</v>
      </c>
      <c r="C1531" s="76" t="str">
        <f>IF('Kunden Eingang'!B1531&gt;0,VLOOKUP('Kunden Eingang'!A1531,Kunden!$H$1:$I$5,2,FALSE),"")</f>
        <v>DE</v>
      </c>
      <c r="D1531" s="76" t="str">
        <f>IF('Kunden Eingang'!B1531&gt;0,VLOOKUP(C1531,ID!$L$1:$M$5,2,FALSE),"")</f>
        <v>Glas-Etikette</v>
      </c>
    </row>
    <row r="1532" spans="1:4" x14ac:dyDescent="0.25">
      <c r="A1532" s="76" t="str">
        <f>IF('Kunden Eingang'!B1532&gt;0,'Kunden Eingang'!C1532,"")</f>
        <v>Holzbau Wägli AG</v>
      </c>
      <c r="B1532" s="76">
        <f>IF('Kunden Eingang'!B1532&gt;0,'Kunden Eingang'!B1532,"")</f>
        <v>11569</v>
      </c>
      <c r="C1532" s="76" t="str">
        <f>IF('Kunden Eingang'!B1532&gt;0,VLOOKUP('Kunden Eingang'!A1532,Kunden!$H$1:$I$5,2,FALSE),"")</f>
        <v>DE</v>
      </c>
      <c r="D1532" s="76" t="str">
        <f>IF('Kunden Eingang'!B1532&gt;0,VLOOKUP(C1532,ID!$L$1:$M$5,2,FALSE),"")</f>
        <v>Glas-Etikette</v>
      </c>
    </row>
    <row r="1533" spans="1:4" x14ac:dyDescent="0.25">
      <c r="A1533" s="76" t="str">
        <f>IF('Kunden Eingang'!B1533&gt;0,'Kunden Eingang'!C1533,"")</f>
        <v>Manfred Gygax</v>
      </c>
      <c r="B1533" s="76">
        <f>IF('Kunden Eingang'!B1533&gt;0,'Kunden Eingang'!B1533,"")</f>
        <v>11570</v>
      </c>
      <c r="C1533" s="76" t="str">
        <f>IF('Kunden Eingang'!B1533&gt;0,VLOOKUP('Kunden Eingang'!A1533,Kunden!$H$1:$I$5,2,FALSE),"")</f>
        <v>DE</v>
      </c>
      <c r="D1533" s="76" t="str">
        <f>IF('Kunden Eingang'!B1533&gt;0,VLOOKUP(C1533,ID!$L$1:$M$5,2,FALSE),"")</f>
        <v>Glas-Etikette</v>
      </c>
    </row>
    <row r="1534" spans="1:4" x14ac:dyDescent="0.25">
      <c r="A1534" s="76" t="str">
        <f>IF('Kunden Eingang'!B1534&gt;0,'Kunden Eingang'!C1534,"")</f>
        <v>Vifian Möbelwerkstätte AG</v>
      </c>
      <c r="B1534" s="76">
        <f>IF('Kunden Eingang'!B1534&gt;0,'Kunden Eingang'!B1534,"")</f>
        <v>11571</v>
      </c>
      <c r="C1534" s="76" t="str">
        <f>IF('Kunden Eingang'!B1534&gt;0,VLOOKUP('Kunden Eingang'!A1534,Kunden!$H$1:$I$5,2,FALSE),"")</f>
        <v>DE</v>
      </c>
      <c r="D1534" s="76" t="str">
        <f>IF('Kunden Eingang'!B1534&gt;0,VLOOKUP(C1534,ID!$L$1:$M$5,2,FALSE),"")</f>
        <v>Glas-Etikette</v>
      </c>
    </row>
    <row r="1535" spans="1:4" x14ac:dyDescent="0.25">
      <c r="A1535" s="76" t="str">
        <f>IF('Kunden Eingang'!B1535&gt;0,'Kunden Eingang'!C1535,"")</f>
        <v>www.systemes-de-portes.ch Sàrl</v>
      </c>
      <c r="B1535" s="76">
        <f>IF('Kunden Eingang'!B1535&gt;0,'Kunden Eingang'!B1535,"")</f>
        <v>11572</v>
      </c>
      <c r="C1535" s="76" t="str">
        <f>IF('Kunden Eingang'!B1535&gt;0,VLOOKUP('Kunden Eingang'!A1535,Kunden!$H$1:$I$5,2,FALSE),"")</f>
        <v>FR</v>
      </c>
      <c r="D1535" s="76" t="str">
        <f>IF('Kunden Eingang'!B1535&gt;0,VLOOKUP(C1535,ID!$L$1:$M$5,2,FALSE),"")</f>
        <v>Glas-Etikette FR</v>
      </c>
    </row>
    <row r="1536" spans="1:4" x14ac:dyDescent="0.25">
      <c r="A1536" s="76" t="str">
        <f>IF('Kunden Eingang'!B1536&gt;0,'Kunden Eingang'!C1536,"")</f>
        <v>EVASION BOIS Sàrl</v>
      </c>
      <c r="B1536" s="76">
        <f>IF('Kunden Eingang'!B1536&gt;0,'Kunden Eingang'!B1536,"")</f>
        <v>11573</v>
      </c>
      <c r="C1536" s="76" t="str">
        <f>IF('Kunden Eingang'!B1536&gt;0,VLOOKUP('Kunden Eingang'!A1536,Kunden!$H$1:$I$5,2,FALSE),"")</f>
        <v>FR</v>
      </c>
      <c r="D1536" s="76" t="str">
        <f>IF('Kunden Eingang'!B1536&gt;0,VLOOKUP(C1536,ID!$L$1:$M$5,2,FALSE),"")</f>
        <v>Glas-Etikette FR</v>
      </c>
    </row>
    <row r="1537" spans="1:4" x14ac:dyDescent="0.25">
      <c r="A1537" s="76" t="str">
        <f>IF('Kunden Eingang'!B1537&gt;0,'Kunden Eingang'!C1537,"")</f>
        <v>Ateliers Romanens Sàrl</v>
      </c>
      <c r="B1537" s="76">
        <f>IF('Kunden Eingang'!B1537&gt;0,'Kunden Eingang'!B1537,"")</f>
        <v>11574</v>
      </c>
      <c r="C1537" s="76" t="str">
        <f>IF('Kunden Eingang'!B1537&gt;0,VLOOKUP('Kunden Eingang'!A1537,Kunden!$H$1:$I$5,2,FALSE),"")</f>
        <v>FR</v>
      </c>
      <c r="D1537" s="76" t="str">
        <f>IF('Kunden Eingang'!B1537&gt;0,VLOOKUP(C1537,ID!$L$1:$M$5,2,FALSE),"")</f>
        <v>Glas-Etikette FR</v>
      </c>
    </row>
    <row r="1538" spans="1:4" x14ac:dyDescent="0.25">
      <c r="A1538" s="76" t="str">
        <f>IF('Kunden Eingang'!B1538&gt;0,'Kunden Eingang'!C1538,"")</f>
        <v>Baumgartner Landmaschinen GmbH</v>
      </c>
      <c r="B1538" s="76">
        <f>IF('Kunden Eingang'!B1538&gt;0,'Kunden Eingang'!B1538,"")</f>
        <v>11575</v>
      </c>
      <c r="C1538" s="76" t="str">
        <f>IF('Kunden Eingang'!B1538&gt;0,VLOOKUP('Kunden Eingang'!A1538,Kunden!$H$1:$I$5,2,FALSE),"")</f>
        <v>DE</v>
      </c>
      <c r="D1538" s="76" t="str">
        <f>IF('Kunden Eingang'!B1538&gt;0,VLOOKUP(C1538,ID!$L$1:$M$5,2,FALSE),"")</f>
        <v>Glas-Etikette</v>
      </c>
    </row>
    <row r="1539" spans="1:4" x14ac:dyDescent="0.25">
      <c r="A1539" s="76" t="str">
        <f>IF('Kunden Eingang'!B1539&gt;0,'Kunden Eingang'!C1539,"")</f>
        <v>Gereno Brütsch</v>
      </c>
      <c r="B1539" s="76">
        <f>IF('Kunden Eingang'!B1539&gt;0,'Kunden Eingang'!B1539,"")</f>
        <v>11576</v>
      </c>
      <c r="C1539" s="76" t="str">
        <f>IF('Kunden Eingang'!B1539&gt;0,VLOOKUP('Kunden Eingang'!A1539,Kunden!$H$1:$I$5,2,FALSE),"")</f>
        <v>DE</v>
      </c>
      <c r="D1539" s="76" t="str">
        <f>IF('Kunden Eingang'!B1539&gt;0,VLOOKUP(C1539,ID!$L$1:$M$5,2,FALSE),"")</f>
        <v>Glas-Etikette</v>
      </c>
    </row>
    <row r="1540" spans="1:4" x14ac:dyDescent="0.25">
      <c r="A1540" s="76" t="str">
        <f>IF('Kunden Eingang'!B1540&gt;0,'Kunden Eingang'!C1540,"")</f>
        <v>Regio Fenster AG</v>
      </c>
      <c r="B1540" s="76">
        <f>IF('Kunden Eingang'!B1540&gt;0,'Kunden Eingang'!B1540,"")</f>
        <v>11577</v>
      </c>
      <c r="C1540" s="76" t="str">
        <f>IF('Kunden Eingang'!B1540&gt;0,VLOOKUP('Kunden Eingang'!A1540,Kunden!$H$1:$I$5,2,FALSE),"")</f>
        <v>DE</v>
      </c>
      <c r="D1540" s="76" t="str">
        <f>IF('Kunden Eingang'!B1540&gt;0,VLOOKUP(C1540,ID!$L$1:$M$5,2,FALSE),"")</f>
        <v>Glas-Etikette</v>
      </c>
    </row>
    <row r="1541" spans="1:4" x14ac:dyDescent="0.25">
      <c r="A1541" s="76" t="str">
        <f>IF('Kunden Eingang'!B1541&gt;0,'Kunden Eingang'!C1541,"")</f>
        <v>Métal 3D Sàrl</v>
      </c>
      <c r="B1541" s="76">
        <f>IF('Kunden Eingang'!B1541&gt;0,'Kunden Eingang'!B1541,"")</f>
        <v>11578</v>
      </c>
      <c r="C1541" s="76" t="str">
        <f>IF('Kunden Eingang'!B1541&gt;0,VLOOKUP('Kunden Eingang'!A1541,Kunden!$H$1:$I$5,2,FALSE),"")</f>
        <v>FR</v>
      </c>
      <c r="D1541" s="76" t="str">
        <f>IF('Kunden Eingang'!B1541&gt;0,VLOOKUP(C1541,ID!$L$1:$M$5,2,FALSE),"")</f>
        <v>Glas-Etikette FR</v>
      </c>
    </row>
    <row r="1542" spans="1:4" x14ac:dyDescent="0.25">
      <c r="A1542" s="76" t="str">
        <f>IF('Kunden Eingang'!B1542&gt;0,'Kunden Eingang'!C1542,"")</f>
        <v>2G-INOX Sàrl</v>
      </c>
      <c r="B1542" s="76">
        <f>IF('Kunden Eingang'!B1542&gt;0,'Kunden Eingang'!B1542,"")</f>
        <v>11579</v>
      </c>
      <c r="C1542" s="76" t="str">
        <f>IF('Kunden Eingang'!B1542&gt;0,VLOOKUP('Kunden Eingang'!A1542,Kunden!$H$1:$I$5,2,FALSE),"")</f>
        <v>FR</v>
      </c>
      <c r="D1542" s="76" t="str">
        <f>IF('Kunden Eingang'!B1542&gt;0,VLOOKUP(C1542,ID!$L$1:$M$5,2,FALSE),"")</f>
        <v>Glas-Etikette FR</v>
      </c>
    </row>
    <row r="1543" spans="1:4" x14ac:dyDescent="0.25">
      <c r="A1543" s="76" t="str">
        <f>IF('Kunden Eingang'!B1543&gt;0,'Kunden Eingang'!C1543,"")</f>
        <v>Schluep</v>
      </c>
      <c r="B1543" s="76">
        <f>IF('Kunden Eingang'!B1543&gt;0,'Kunden Eingang'!B1543,"")</f>
        <v>11580</v>
      </c>
      <c r="C1543" s="76" t="str">
        <f>IF('Kunden Eingang'!B1543&gt;0,VLOOKUP('Kunden Eingang'!A1543,Kunden!$H$1:$I$5,2,FALSE),"")</f>
        <v>DE</v>
      </c>
      <c r="D1543" s="76" t="str">
        <f>IF('Kunden Eingang'!B1543&gt;0,VLOOKUP(C1543,ID!$L$1:$M$5,2,FALSE),"")</f>
        <v>Glas-Etikette</v>
      </c>
    </row>
    <row r="1544" spans="1:4" x14ac:dyDescent="0.25">
      <c r="A1544" s="76" t="str">
        <f>IF('Kunden Eingang'!B1544&gt;0,'Kunden Eingang'!C1544,"")</f>
        <v>Menuiserie Ostorero Sàrl</v>
      </c>
      <c r="B1544" s="76">
        <f>IF('Kunden Eingang'!B1544&gt;0,'Kunden Eingang'!B1544,"")</f>
        <v>11581</v>
      </c>
      <c r="C1544" s="76" t="str">
        <f>IF('Kunden Eingang'!B1544&gt;0,VLOOKUP('Kunden Eingang'!A1544,Kunden!$H$1:$I$5,2,FALSE),"")</f>
        <v>FR</v>
      </c>
      <c r="D1544" s="76" t="str">
        <f>IF('Kunden Eingang'!B1544&gt;0,VLOOKUP(C1544,ID!$L$1:$M$5,2,FALSE),"")</f>
        <v>Glas-Etikette FR</v>
      </c>
    </row>
    <row r="1545" spans="1:4" x14ac:dyDescent="0.25">
      <c r="A1545" s="76" t="str">
        <f>IF('Kunden Eingang'!B1545&gt;0,'Kunden Eingang'!C1545,"")</f>
        <v>AE Concept &amp; Construction Thaçi</v>
      </c>
      <c r="B1545" s="76">
        <f>IF('Kunden Eingang'!B1545&gt;0,'Kunden Eingang'!B1545,"")</f>
        <v>11582</v>
      </c>
      <c r="C1545" s="76" t="str">
        <f>IF('Kunden Eingang'!B1545&gt;0,VLOOKUP('Kunden Eingang'!A1545,Kunden!$H$1:$I$5,2,FALSE),"")</f>
        <v>FR</v>
      </c>
      <c r="D1545" s="76" t="str">
        <f>IF('Kunden Eingang'!B1545&gt;0,VLOOKUP(C1545,ID!$L$1:$M$5,2,FALSE),"")</f>
        <v>Glas-Etikette FR</v>
      </c>
    </row>
    <row r="1546" spans="1:4" x14ac:dyDescent="0.25">
      <c r="A1546" s="76" t="str">
        <f>IF('Kunden Eingang'!B1546&gt;0,'Kunden Eingang'!C1546,"")</f>
        <v>Herr Franco Giancroce</v>
      </c>
      <c r="B1546" s="76">
        <f>IF('Kunden Eingang'!B1546&gt;0,'Kunden Eingang'!B1546,"")</f>
        <v>11583</v>
      </c>
      <c r="C1546" s="76" t="str">
        <f>IF('Kunden Eingang'!B1546&gt;0,VLOOKUP('Kunden Eingang'!A1546,Kunden!$H$1:$I$5,2,FALSE),"")</f>
        <v>DE</v>
      </c>
      <c r="D1546" s="76" t="str">
        <f>IF('Kunden Eingang'!B1546&gt;0,VLOOKUP(C1546,ID!$L$1:$M$5,2,FALSE),"")</f>
        <v>Glas-Etikette</v>
      </c>
    </row>
    <row r="1547" spans="1:4" x14ac:dyDescent="0.25">
      <c r="A1547" s="76" t="str">
        <f>IF('Kunden Eingang'!B1547&gt;0,'Kunden Eingang'!C1547,"")</f>
        <v>Girard Frères Sàrl</v>
      </c>
      <c r="B1547" s="76">
        <f>IF('Kunden Eingang'!B1547&gt;0,'Kunden Eingang'!B1547,"")</f>
        <v>11584</v>
      </c>
      <c r="C1547" s="76" t="str">
        <f>IF('Kunden Eingang'!B1547&gt;0,VLOOKUP('Kunden Eingang'!A1547,Kunden!$H$1:$I$5,2,FALSE),"")</f>
        <v>FR</v>
      </c>
      <c r="D1547" s="76" t="str">
        <f>IF('Kunden Eingang'!B1547&gt;0,VLOOKUP(C1547,ID!$L$1:$M$5,2,FALSE),"")</f>
        <v>Glas-Etikette FR</v>
      </c>
    </row>
    <row r="1548" spans="1:4" x14ac:dyDescent="0.25">
      <c r="A1548" s="76" t="str">
        <f>IF('Kunden Eingang'!B1548&gt;0,'Kunden Eingang'!C1548,"")</f>
        <v>Techno-Concept Sàrl</v>
      </c>
      <c r="B1548" s="76">
        <f>IF('Kunden Eingang'!B1548&gt;0,'Kunden Eingang'!B1548,"")</f>
        <v>11585</v>
      </c>
      <c r="C1548" s="76" t="str">
        <f>IF('Kunden Eingang'!B1548&gt;0,VLOOKUP('Kunden Eingang'!A1548,Kunden!$H$1:$I$5,2,FALSE),"")</f>
        <v>FR</v>
      </c>
      <c r="D1548" s="76" t="str">
        <f>IF('Kunden Eingang'!B1548&gt;0,VLOOKUP(C1548,ID!$L$1:$M$5,2,FALSE),"")</f>
        <v>Glas-Etikette FR</v>
      </c>
    </row>
    <row r="1549" spans="1:4" x14ac:dyDescent="0.25">
      <c r="A1549" s="76" t="str">
        <f>IF('Kunden Eingang'!B1549&gt;0,'Kunden Eingang'!C1549,"")</f>
        <v>Gerber macht's GmbH</v>
      </c>
      <c r="B1549" s="76">
        <f>IF('Kunden Eingang'!B1549&gt;0,'Kunden Eingang'!B1549,"")</f>
        <v>11586</v>
      </c>
      <c r="C1549" s="76" t="str">
        <f>IF('Kunden Eingang'!B1549&gt;0,VLOOKUP('Kunden Eingang'!A1549,Kunden!$H$1:$I$5,2,FALSE),"")</f>
        <v>DE</v>
      </c>
      <c r="D1549" s="76" t="str">
        <f>IF('Kunden Eingang'!B1549&gt;0,VLOOKUP(C1549,ID!$L$1:$M$5,2,FALSE),"")</f>
        <v>Glas-Etikette</v>
      </c>
    </row>
    <row r="1550" spans="1:4" x14ac:dyDescent="0.25">
      <c r="A1550" s="76" t="str">
        <f>IF('Kunden Eingang'!B1550&gt;0,'Kunden Eingang'!C1550,"")</f>
        <v>Irniger Innenausbau AG</v>
      </c>
      <c r="B1550" s="76">
        <f>IF('Kunden Eingang'!B1550&gt;0,'Kunden Eingang'!B1550,"")</f>
        <v>11587</v>
      </c>
      <c r="C1550" s="76" t="str">
        <f>IF('Kunden Eingang'!B1550&gt;0,VLOOKUP('Kunden Eingang'!A1550,Kunden!$H$1:$I$5,2,FALSE),"")</f>
        <v>DE</v>
      </c>
      <c r="D1550" s="76" t="str">
        <f>IF('Kunden Eingang'!B1550&gt;0,VLOOKUP(C1550,ID!$L$1:$M$5,2,FALSE),"")</f>
        <v>Glas-Etikette</v>
      </c>
    </row>
    <row r="1551" spans="1:4" x14ac:dyDescent="0.25">
      <c r="A1551" s="76" t="str">
        <f>IF('Kunden Eingang'!B1551&gt;0,'Kunden Eingang'!C1551,"")</f>
        <v>THEODOOR AG</v>
      </c>
      <c r="B1551" s="76">
        <f>IF('Kunden Eingang'!B1551&gt;0,'Kunden Eingang'!B1551,"")</f>
        <v>11588</v>
      </c>
      <c r="C1551" s="76" t="str">
        <f>IF('Kunden Eingang'!B1551&gt;0,VLOOKUP('Kunden Eingang'!A1551,Kunden!$H$1:$I$5,2,FALSE),"")</f>
        <v>DE</v>
      </c>
      <c r="D1551" s="76" t="str">
        <f>IF('Kunden Eingang'!B1551&gt;0,VLOOKUP(C1551,ID!$L$1:$M$5,2,FALSE),"")</f>
        <v>Glas-Etikette</v>
      </c>
    </row>
    <row r="1552" spans="1:4" x14ac:dyDescent="0.25">
      <c r="A1552" s="76" t="str">
        <f>IF('Kunden Eingang'!B1552&gt;0,'Kunden Eingang'!C1552,"")</f>
        <v>HR Huber Metallbau GmbH</v>
      </c>
      <c r="B1552" s="76">
        <f>IF('Kunden Eingang'!B1552&gt;0,'Kunden Eingang'!B1552,"")</f>
        <v>11589</v>
      </c>
      <c r="C1552" s="76" t="str">
        <f>IF('Kunden Eingang'!B1552&gt;0,VLOOKUP('Kunden Eingang'!A1552,Kunden!$H$1:$I$5,2,FALSE),"")</f>
        <v>DE</v>
      </c>
      <c r="D1552" s="76" t="str">
        <f>IF('Kunden Eingang'!B1552&gt;0,VLOOKUP(C1552,ID!$L$1:$M$5,2,FALSE),"")</f>
        <v>Glas-Etikette</v>
      </c>
    </row>
    <row r="1553" spans="1:4" x14ac:dyDescent="0.25">
      <c r="A1553" s="76" t="str">
        <f>IF('Kunden Eingang'!B1553&gt;0,'Kunden Eingang'!C1553,"")</f>
        <v>Dominik Ackermann Design</v>
      </c>
      <c r="B1553" s="76">
        <f>IF('Kunden Eingang'!B1553&gt;0,'Kunden Eingang'!B1553,"")</f>
        <v>11590</v>
      </c>
      <c r="C1553" s="76" t="str">
        <f>IF('Kunden Eingang'!B1553&gt;0,VLOOKUP('Kunden Eingang'!A1553,Kunden!$H$1:$I$5,2,FALSE),"")</f>
        <v>FR</v>
      </c>
      <c r="D1553" s="76" t="str">
        <f>IF('Kunden Eingang'!B1553&gt;0,VLOOKUP(C1553,ID!$L$1:$M$5,2,FALSE),"")</f>
        <v>Glas-Etikette FR</v>
      </c>
    </row>
    <row r="1554" spans="1:4" x14ac:dyDescent="0.25">
      <c r="A1554" s="76" t="str">
        <f>IF('Kunden Eingang'!B1554&gt;0,'Kunden Eingang'!C1554,"")</f>
        <v>Atelier Volet Charpentier/Bâtisseur SA</v>
      </c>
      <c r="B1554" s="76">
        <f>IF('Kunden Eingang'!B1554&gt;0,'Kunden Eingang'!B1554,"")</f>
        <v>11591</v>
      </c>
      <c r="C1554" s="76" t="str">
        <f>IF('Kunden Eingang'!B1554&gt;0,VLOOKUP('Kunden Eingang'!A1554,Kunden!$H$1:$I$5,2,FALSE),"")</f>
        <v>FR</v>
      </c>
      <c r="D1554" s="76" t="str">
        <f>IF('Kunden Eingang'!B1554&gt;0,VLOOKUP(C1554,ID!$L$1:$M$5,2,FALSE),"")</f>
        <v>Glas-Etikette FR</v>
      </c>
    </row>
    <row r="1555" spans="1:4" x14ac:dyDescent="0.25">
      <c r="A1555" s="76" t="str">
        <f>IF('Kunden Eingang'!B1555&gt;0,'Kunden Eingang'!C1555,"")</f>
        <v>Häni Metallbau AG</v>
      </c>
      <c r="B1555" s="76">
        <f>IF('Kunden Eingang'!B1555&gt;0,'Kunden Eingang'!B1555,"")</f>
        <v>11592</v>
      </c>
      <c r="C1555" s="76" t="str">
        <f>IF('Kunden Eingang'!B1555&gt;0,VLOOKUP('Kunden Eingang'!A1555,Kunden!$H$1:$I$5,2,FALSE),"")</f>
        <v>DE</v>
      </c>
      <c r="D1555" s="76" t="str">
        <f>IF('Kunden Eingang'!B1555&gt;0,VLOOKUP(C1555,ID!$L$1:$M$5,2,FALSE),"")</f>
        <v>Glas-Etikette</v>
      </c>
    </row>
    <row r="1556" spans="1:4" x14ac:dyDescent="0.25">
      <c r="A1556" s="76" t="str">
        <f>IF('Kunden Eingang'!B1556&gt;0,'Kunden Eingang'!C1556,"")</f>
        <v>HOLZ3 AG</v>
      </c>
      <c r="B1556" s="76">
        <f>IF('Kunden Eingang'!B1556&gt;0,'Kunden Eingang'!B1556,"")</f>
        <v>11593</v>
      </c>
      <c r="C1556" s="76" t="str">
        <f>IF('Kunden Eingang'!B1556&gt;0,VLOOKUP('Kunden Eingang'!A1556,Kunden!$H$1:$I$5,2,FALSE),"")</f>
        <v>DE</v>
      </c>
      <c r="D1556" s="76" t="str">
        <f>IF('Kunden Eingang'!B1556&gt;0,VLOOKUP(C1556,ID!$L$1:$M$5,2,FALSE),"")</f>
        <v>Glas-Etikette</v>
      </c>
    </row>
    <row r="1557" spans="1:4" x14ac:dyDescent="0.25">
      <c r="A1557" s="76" t="str">
        <f>IF('Kunden Eingang'!B1557&gt;0,'Kunden Eingang'!C1557,"")</f>
        <v>KST AG</v>
      </c>
      <c r="B1557" s="76">
        <f>IF('Kunden Eingang'!B1557&gt;0,'Kunden Eingang'!B1557,"")</f>
        <v>11594</v>
      </c>
      <c r="C1557" s="76" t="str">
        <f>IF('Kunden Eingang'!B1557&gt;0,VLOOKUP('Kunden Eingang'!A1557,Kunden!$H$1:$I$5,2,FALSE),"")</f>
        <v>FR</v>
      </c>
      <c r="D1557" s="76" t="str">
        <f>IF('Kunden Eingang'!B1557&gt;0,VLOOKUP(C1557,ID!$L$1:$M$5,2,FALSE),"")</f>
        <v>Glas-Etikette FR</v>
      </c>
    </row>
    <row r="1558" spans="1:4" x14ac:dyDescent="0.25">
      <c r="A1558" s="76" t="str">
        <f>IF('Kunden Eingang'!B1558&gt;0,'Kunden Eingang'!C1558,"")</f>
        <v>Swing Tor Sàrl</v>
      </c>
      <c r="B1558" s="76">
        <f>IF('Kunden Eingang'!B1558&gt;0,'Kunden Eingang'!B1558,"")</f>
        <v>11595</v>
      </c>
      <c r="C1558" s="76" t="str">
        <f>IF('Kunden Eingang'!B1558&gt;0,VLOOKUP('Kunden Eingang'!A1558,Kunden!$H$1:$I$5,2,FALSE),"")</f>
        <v>FR</v>
      </c>
      <c r="D1558" s="76" t="str">
        <f>IF('Kunden Eingang'!B1558&gt;0,VLOOKUP(C1558,ID!$L$1:$M$5,2,FALSE),"")</f>
        <v>Glas-Etikette FR</v>
      </c>
    </row>
    <row r="1559" spans="1:4" x14ac:dyDescent="0.25">
      <c r="A1559" s="76" t="str">
        <f>IF('Kunden Eingang'!B1559&gt;0,'Kunden Eingang'!C1559,"")</f>
        <v>Gutknecht SA</v>
      </c>
      <c r="B1559" s="76">
        <f>IF('Kunden Eingang'!B1559&gt;0,'Kunden Eingang'!B1559,"")</f>
        <v>11596</v>
      </c>
      <c r="C1559" s="76" t="str">
        <f>IF('Kunden Eingang'!B1559&gt;0,VLOOKUP('Kunden Eingang'!A1559,Kunden!$H$1:$I$5,2,FALSE),"")</f>
        <v>FR</v>
      </c>
      <c r="D1559" s="76" t="str">
        <f>IF('Kunden Eingang'!B1559&gt;0,VLOOKUP(C1559,ID!$L$1:$M$5,2,FALSE),"")</f>
        <v>Glas-Etikette FR</v>
      </c>
    </row>
    <row r="1560" spans="1:4" x14ac:dyDescent="0.25">
      <c r="A1560" s="76" t="str">
        <f>IF('Kunden Eingang'!B1560&gt;0,'Kunden Eingang'!C1560,"")</f>
        <v>P+H Parquet + Holzbau AG Bern</v>
      </c>
      <c r="B1560" s="76">
        <f>IF('Kunden Eingang'!B1560&gt;0,'Kunden Eingang'!B1560,"")</f>
        <v>11597</v>
      </c>
      <c r="C1560" s="76" t="str">
        <f>IF('Kunden Eingang'!B1560&gt;0,VLOOKUP('Kunden Eingang'!A1560,Kunden!$H$1:$I$5,2,FALSE),"")</f>
        <v>DE</v>
      </c>
      <c r="D1560" s="76" t="str">
        <f>IF('Kunden Eingang'!B1560&gt;0,VLOOKUP(C1560,ID!$L$1:$M$5,2,FALSE),"")</f>
        <v>Glas-Etikette</v>
      </c>
    </row>
    <row r="1561" spans="1:4" x14ac:dyDescent="0.25">
      <c r="A1561" s="76" t="str">
        <f>IF('Kunden Eingang'!B1561&gt;0,'Kunden Eingang'!C1561,"")</f>
        <v>Techno Serrurerie Dias Sàrl</v>
      </c>
      <c r="B1561" s="76">
        <f>IF('Kunden Eingang'!B1561&gt;0,'Kunden Eingang'!B1561,"")</f>
        <v>11598</v>
      </c>
      <c r="C1561" s="76" t="str">
        <f>IF('Kunden Eingang'!B1561&gt;0,VLOOKUP('Kunden Eingang'!A1561,Kunden!$H$1:$I$5,2,FALSE),"")</f>
        <v>FR</v>
      </c>
      <c r="D1561" s="76" t="str">
        <f>IF('Kunden Eingang'!B1561&gt;0,VLOOKUP(C1561,ID!$L$1:$M$5,2,FALSE),"")</f>
        <v>Glas-Etikette FR</v>
      </c>
    </row>
    <row r="1562" spans="1:4" x14ac:dyDescent="0.25">
      <c r="A1562" s="76" t="str">
        <f>IF('Kunden Eingang'!B1562&gt;0,'Kunden Eingang'!C1562,"")</f>
        <v>ARGECOM SA</v>
      </c>
      <c r="B1562" s="76">
        <f>IF('Kunden Eingang'!B1562&gt;0,'Kunden Eingang'!B1562,"")</f>
        <v>11599</v>
      </c>
      <c r="C1562" s="76" t="str">
        <f>IF('Kunden Eingang'!B1562&gt;0,VLOOKUP('Kunden Eingang'!A1562,Kunden!$H$1:$I$5,2,FALSE),"")</f>
        <v>FR</v>
      </c>
      <c r="D1562" s="76" t="str">
        <f>IF('Kunden Eingang'!B1562&gt;0,VLOOKUP(C1562,ID!$L$1:$M$5,2,FALSE),"")</f>
        <v>Glas-Etikette FR</v>
      </c>
    </row>
    <row r="1563" spans="1:4" x14ac:dyDescent="0.25">
      <c r="A1563" s="76" t="str">
        <f>IF('Kunden Eingang'!B1563&gt;0,'Kunden Eingang'!C1563,"")</f>
        <v>Peter Lüthi Innenausbau</v>
      </c>
      <c r="B1563" s="76">
        <f>IF('Kunden Eingang'!B1563&gt;0,'Kunden Eingang'!B1563,"")</f>
        <v>11600</v>
      </c>
      <c r="C1563" s="76" t="str">
        <f>IF('Kunden Eingang'!B1563&gt;0,VLOOKUP('Kunden Eingang'!A1563,Kunden!$H$1:$I$5,2,FALSE),"")</f>
        <v>DE</v>
      </c>
      <c r="D1563" s="76" t="str">
        <f>IF('Kunden Eingang'!B1563&gt;0,VLOOKUP(C1563,ID!$L$1:$M$5,2,FALSE),"")</f>
        <v>Glas-Etikette</v>
      </c>
    </row>
    <row r="1564" spans="1:4" x14ac:dyDescent="0.25">
      <c r="A1564" s="76" t="str">
        <f>IF('Kunden Eingang'!B1564&gt;0,'Kunden Eingang'!C1564,"")</f>
        <v>C R M Sàrl</v>
      </c>
      <c r="B1564" s="76">
        <f>IF('Kunden Eingang'!B1564&gt;0,'Kunden Eingang'!B1564,"")</f>
        <v>11601</v>
      </c>
      <c r="C1564" s="76" t="str">
        <f>IF('Kunden Eingang'!B1564&gt;0,VLOOKUP('Kunden Eingang'!A1564,Kunden!$H$1:$I$5,2,FALSE),"")</f>
        <v>FR</v>
      </c>
      <c r="D1564" s="76" t="str">
        <f>IF('Kunden Eingang'!B1564&gt;0,VLOOKUP(C1564,ID!$L$1:$M$5,2,FALSE),"")</f>
        <v>Glas-Etikette FR</v>
      </c>
    </row>
    <row r="1565" spans="1:4" x14ac:dyDescent="0.25">
      <c r="A1565" s="76" t="str">
        <f>IF('Kunden Eingang'!B1565&gt;0,'Kunden Eingang'!C1565,"")</f>
        <v>Gebr. Imbach AG</v>
      </c>
      <c r="B1565" s="76">
        <f>IF('Kunden Eingang'!B1565&gt;0,'Kunden Eingang'!B1565,"")</f>
        <v>11602</v>
      </c>
      <c r="C1565" s="76" t="str">
        <f>IF('Kunden Eingang'!B1565&gt;0,VLOOKUP('Kunden Eingang'!A1565,Kunden!$H$1:$I$5,2,FALSE),"")</f>
        <v>DE</v>
      </c>
      <c r="D1565" s="76" t="str">
        <f>IF('Kunden Eingang'!B1565&gt;0,VLOOKUP(C1565,ID!$L$1:$M$5,2,FALSE),"")</f>
        <v>Glas-Etikette</v>
      </c>
    </row>
    <row r="1566" spans="1:4" x14ac:dyDescent="0.25">
      <c r="A1566" s="76" t="str">
        <f>IF('Kunden Eingang'!B1566&gt;0,'Kunden Eingang'!C1566,"")</f>
        <v>Ligniform GmbH</v>
      </c>
      <c r="B1566" s="76">
        <f>IF('Kunden Eingang'!B1566&gt;0,'Kunden Eingang'!B1566,"")</f>
        <v>11603</v>
      </c>
      <c r="C1566" s="76" t="str">
        <f>IF('Kunden Eingang'!B1566&gt;0,VLOOKUP('Kunden Eingang'!A1566,Kunden!$H$1:$I$5,2,FALSE),"")</f>
        <v>DE</v>
      </c>
      <c r="D1566" s="76" t="str">
        <f>IF('Kunden Eingang'!B1566&gt;0,VLOOKUP(C1566,ID!$L$1:$M$5,2,FALSE),"")</f>
        <v>Glas-Etikette</v>
      </c>
    </row>
    <row r="1567" spans="1:4" x14ac:dyDescent="0.25">
      <c r="A1567" s="76" t="str">
        <f>IF('Kunden Eingang'!B1567&gt;0,'Kunden Eingang'!C1567,"")</f>
        <v>MANUS</v>
      </c>
      <c r="B1567" s="76">
        <f>IF('Kunden Eingang'!B1567&gt;0,'Kunden Eingang'!B1567,"")</f>
        <v>11604</v>
      </c>
      <c r="C1567" s="76" t="str">
        <f>IF('Kunden Eingang'!B1567&gt;0,VLOOKUP('Kunden Eingang'!A1567,Kunden!$H$1:$I$5,2,FALSE),"")</f>
        <v>DE</v>
      </c>
      <c r="D1567" s="76" t="str">
        <f>IF('Kunden Eingang'!B1567&gt;0,VLOOKUP(C1567,ID!$L$1:$M$5,2,FALSE),"")</f>
        <v>Glas-Etikette</v>
      </c>
    </row>
    <row r="1568" spans="1:4" x14ac:dyDescent="0.25">
      <c r="A1568" s="76" t="str">
        <f>IF('Kunden Eingang'!B1568&gt;0,'Kunden Eingang'!C1568,"")</f>
        <v xml:space="preserve">CAF IBAT Sàrl </v>
      </c>
      <c r="B1568" s="76">
        <f>IF('Kunden Eingang'!B1568&gt;0,'Kunden Eingang'!B1568,"")</f>
        <v>11605</v>
      </c>
      <c r="C1568" s="76" t="str">
        <f>IF('Kunden Eingang'!B1568&gt;0,VLOOKUP('Kunden Eingang'!A1568,Kunden!$H$1:$I$5,2,FALSE),"")</f>
        <v>DE</v>
      </c>
      <c r="D1568" s="76" t="str">
        <f>IF('Kunden Eingang'!B1568&gt;0,VLOOKUP(C1568,ID!$L$1:$M$5,2,FALSE),"")</f>
        <v>Glas-Etikette</v>
      </c>
    </row>
    <row r="1569" spans="1:4" x14ac:dyDescent="0.25">
      <c r="A1569" s="76" t="str">
        <f>IF('Kunden Eingang'!B1569&gt;0,'Kunden Eingang'!C1569,"")</f>
        <v>SINGER Menuiserie SA</v>
      </c>
      <c r="B1569" s="76">
        <f>IF('Kunden Eingang'!B1569&gt;0,'Kunden Eingang'!B1569,"")</f>
        <v>11606</v>
      </c>
      <c r="C1569" s="76" t="str">
        <f>IF('Kunden Eingang'!B1569&gt;0,VLOOKUP('Kunden Eingang'!A1569,Kunden!$H$1:$I$5,2,FALSE),"")</f>
        <v>DE</v>
      </c>
      <c r="D1569" s="76" t="str">
        <f>IF('Kunden Eingang'!B1569&gt;0,VLOOKUP(C1569,ID!$L$1:$M$5,2,FALSE),"")</f>
        <v>Glas-Etikette</v>
      </c>
    </row>
    <row r="1570" spans="1:4" x14ac:dyDescent="0.25">
      <c r="A1570" s="76" t="str">
        <f>IF('Kunden Eingang'!B1570&gt;0,'Kunden Eingang'!C1570,"")</f>
        <v>Berger Schreinerei GmbH</v>
      </c>
      <c r="B1570" s="76">
        <f>IF('Kunden Eingang'!B1570&gt;0,'Kunden Eingang'!B1570,"")</f>
        <v>11607</v>
      </c>
      <c r="C1570" s="76" t="str">
        <f>IF('Kunden Eingang'!B1570&gt;0,VLOOKUP('Kunden Eingang'!A1570,Kunden!$H$1:$I$5,2,FALSE),"")</f>
        <v>DE</v>
      </c>
      <c r="D1570" s="76" t="str">
        <f>IF('Kunden Eingang'!B1570&gt;0,VLOOKUP(C1570,ID!$L$1:$M$5,2,FALSE),"")</f>
        <v>Glas-Etikette</v>
      </c>
    </row>
    <row r="1571" spans="1:4" x14ac:dyDescent="0.25">
      <c r="A1571" s="76" t="str">
        <f>IF('Kunden Eingang'!B1571&gt;0,'Kunden Eingang'!C1571,"")</f>
        <v>Wisler Holzbau AG</v>
      </c>
      <c r="B1571" s="76">
        <f>IF('Kunden Eingang'!B1571&gt;0,'Kunden Eingang'!B1571,"")</f>
        <v>11608</v>
      </c>
      <c r="C1571" s="76" t="str">
        <f>IF('Kunden Eingang'!B1571&gt;0,VLOOKUP('Kunden Eingang'!A1571,Kunden!$H$1:$I$5,2,FALSE),"")</f>
        <v>DE</v>
      </c>
      <c r="D1571" s="76" t="str">
        <f>IF('Kunden Eingang'!B1571&gt;0,VLOOKUP(C1571,ID!$L$1:$M$5,2,FALSE),"")</f>
        <v>Glas-Etikette</v>
      </c>
    </row>
    <row r="1572" spans="1:4" x14ac:dyDescent="0.25">
      <c r="A1572" s="76" t="str">
        <f>IF('Kunden Eingang'!B1572&gt;0,'Kunden Eingang'!C1572,"")</f>
        <v>Studienzentrum Gerzensee</v>
      </c>
      <c r="B1572" s="76">
        <f>IF('Kunden Eingang'!B1572&gt;0,'Kunden Eingang'!B1572,"")</f>
        <v>11609</v>
      </c>
      <c r="C1572" s="76" t="str">
        <f>IF('Kunden Eingang'!B1572&gt;0,VLOOKUP('Kunden Eingang'!A1572,Kunden!$H$1:$I$5,2,FALSE),"")</f>
        <v>DE</v>
      </c>
      <c r="D1572" s="76" t="str">
        <f>IF('Kunden Eingang'!B1572&gt;0,VLOOKUP(C1572,ID!$L$1:$M$5,2,FALSE),"")</f>
        <v>Glas-Etikette</v>
      </c>
    </row>
    <row r="1573" spans="1:4" x14ac:dyDescent="0.25">
      <c r="A1573" s="76" t="str">
        <f>IF('Kunden Eingang'!B1573&gt;0,'Kunden Eingang'!C1573,"")</f>
        <v>Schneider System AG</v>
      </c>
      <c r="B1573" s="76">
        <f>IF('Kunden Eingang'!B1573&gt;0,'Kunden Eingang'!B1573,"")</f>
        <v>11610</v>
      </c>
      <c r="C1573" s="76" t="str">
        <f>IF('Kunden Eingang'!B1573&gt;0,VLOOKUP('Kunden Eingang'!A1573,Kunden!$H$1:$I$5,2,FALSE),"")</f>
        <v>DE</v>
      </c>
      <c r="D1573" s="76" t="str">
        <f>IF('Kunden Eingang'!B1573&gt;0,VLOOKUP(C1573,ID!$L$1:$M$5,2,FALSE),"")</f>
        <v>Glas-Etikette</v>
      </c>
    </row>
    <row r="1574" spans="1:4" x14ac:dyDescent="0.25">
      <c r="A1574" s="76" t="str">
        <f>IF('Kunden Eingang'!B1574&gt;0,'Kunden Eingang'!C1574,"")</f>
        <v>Marti AG Basel</v>
      </c>
      <c r="B1574" s="76">
        <f>IF('Kunden Eingang'!B1574&gt;0,'Kunden Eingang'!B1574,"")</f>
        <v>11611</v>
      </c>
      <c r="C1574" s="76" t="str">
        <f>IF('Kunden Eingang'!B1574&gt;0,VLOOKUP('Kunden Eingang'!A1574,Kunden!$H$1:$I$5,2,FALSE),"")</f>
        <v>DE</v>
      </c>
      <c r="D1574" s="76" t="str">
        <f>IF('Kunden Eingang'!B1574&gt;0,VLOOKUP(C1574,ID!$L$1:$M$5,2,FALSE),"")</f>
        <v>Glas-Etikette</v>
      </c>
    </row>
    <row r="1575" spans="1:4" x14ac:dyDescent="0.25">
      <c r="A1575" s="76" t="str">
        <f>IF('Kunden Eingang'!B1575&gt;0,'Kunden Eingang'!C1575,"")</f>
        <v>NESG AG</v>
      </c>
      <c r="B1575" s="76">
        <f>IF('Kunden Eingang'!B1575&gt;0,'Kunden Eingang'!B1575,"")</f>
        <v>11612</v>
      </c>
      <c r="C1575" s="76" t="str">
        <f>IF('Kunden Eingang'!B1575&gt;0,VLOOKUP('Kunden Eingang'!A1575,Kunden!$H$1:$I$5,2,FALSE),"")</f>
        <v>DE</v>
      </c>
      <c r="D1575" s="76" t="str">
        <f>IF('Kunden Eingang'!B1575&gt;0,VLOOKUP(C1575,ID!$L$1:$M$5,2,FALSE),"")</f>
        <v>Glas-Etikette</v>
      </c>
    </row>
    <row r="1576" spans="1:4" x14ac:dyDescent="0.25">
      <c r="A1576" s="76" t="str">
        <f>IF('Kunden Eingang'!B1576&gt;0,'Kunden Eingang'!C1576,"")</f>
        <v>A. Portmann Holzbau AG</v>
      </c>
      <c r="B1576" s="76">
        <f>IF('Kunden Eingang'!B1576&gt;0,'Kunden Eingang'!B1576,"")</f>
        <v>11613</v>
      </c>
      <c r="C1576" s="76" t="str">
        <f>IF('Kunden Eingang'!B1576&gt;0,VLOOKUP('Kunden Eingang'!A1576,Kunden!$H$1:$I$5,2,FALSE),"")</f>
        <v>DE</v>
      </c>
      <c r="D1576" s="76" t="str">
        <f>IF('Kunden Eingang'!B1576&gt;0,VLOOKUP(C1576,ID!$L$1:$M$5,2,FALSE),"")</f>
        <v>Glas-Etikette</v>
      </c>
    </row>
    <row r="1577" spans="1:4" x14ac:dyDescent="0.25">
      <c r="A1577" s="76" t="str">
        <f>IF('Kunden Eingang'!B1577&gt;0,'Kunden Eingang'!C1577,"")</f>
        <v>Antonio Scafidi Sàrl</v>
      </c>
      <c r="B1577" s="76">
        <f>IF('Kunden Eingang'!B1577&gt;0,'Kunden Eingang'!B1577,"")</f>
        <v>11614</v>
      </c>
      <c r="C1577" s="76" t="str">
        <f>IF('Kunden Eingang'!B1577&gt;0,VLOOKUP('Kunden Eingang'!A1577,Kunden!$H$1:$I$5,2,FALSE),"")</f>
        <v>FR</v>
      </c>
      <c r="D1577" s="76" t="str">
        <f>IF('Kunden Eingang'!B1577&gt;0,VLOOKUP(C1577,ID!$L$1:$M$5,2,FALSE),"")</f>
        <v>Glas-Etikette FR</v>
      </c>
    </row>
    <row r="1578" spans="1:4" x14ac:dyDescent="0.25">
      <c r="A1578" s="76" t="str">
        <f>IF('Kunden Eingang'!B1578&gt;0,'Kunden Eingang'!C1578,"")</f>
        <v>Gindraux Fenêtres SA</v>
      </c>
      <c r="B1578" s="76">
        <f>IF('Kunden Eingang'!B1578&gt;0,'Kunden Eingang'!B1578,"")</f>
        <v>11615</v>
      </c>
      <c r="C1578" s="76" t="str">
        <f>IF('Kunden Eingang'!B1578&gt;0,VLOOKUP('Kunden Eingang'!A1578,Kunden!$H$1:$I$5,2,FALSE),"")</f>
        <v>FR</v>
      </c>
      <c r="D1578" s="76" t="str">
        <f>IF('Kunden Eingang'!B1578&gt;0,VLOOKUP(C1578,ID!$L$1:$M$5,2,FALSE),"")</f>
        <v>Glas-Etikette FR</v>
      </c>
    </row>
    <row r="1579" spans="1:4" x14ac:dyDescent="0.25">
      <c r="A1579" s="76" t="str">
        <f>IF('Kunden Eingang'!B1579&gt;0,'Kunden Eingang'!C1579,"")</f>
        <v>ED Menuiserie S.A.</v>
      </c>
      <c r="B1579" s="76">
        <f>IF('Kunden Eingang'!B1579&gt;0,'Kunden Eingang'!B1579,"")</f>
        <v>11616</v>
      </c>
      <c r="C1579" s="76" t="str">
        <f>IF('Kunden Eingang'!B1579&gt;0,VLOOKUP('Kunden Eingang'!A1579,Kunden!$H$1:$I$5,2,FALSE),"")</f>
        <v>FR</v>
      </c>
      <c r="D1579" s="76" t="str">
        <f>IF('Kunden Eingang'!B1579&gt;0,VLOOKUP(C1579,ID!$L$1:$M$5,2,FALSE),"")</f>
        <v>Glas-Etikette FR</v>
      </c>
    </row>
    <row r="1580" spans="1:4" x14ac:dyDescent="0.25">
      <c r="A1580" s="76" t="str">
        <f>IF('Kunden Eingang'!B1580&gt;0,'Kunden Eingang'!C1580,"")</f>
        <v>Ducommun Menuisiers SA</v>
      </c>
      <c r="B1580" s="76">
        <f>IF('Kunden Eingang'!B1580&gt;0,'Kunden Eingang'!B1580,"")</f>
        <v>11617</v>
      </c>
      <c r="C1580" s="76" t="str">
        <f>IF('Kunden Eingang'!B1580&gt;0,VLOOKUP('Kunden Eingang'!A1580,Kunden!$H$1:$I$5,2,FALSE),"")</f>
        <v>FR</v>
      </c>
      <c r="D1580" s="76" t="str">
        <f>IF('Kunden Eingang'!B1580&gt;0,VLOOKUP(C1580,ID!$L$1:$M$5,2,FALSE),"")</f>
        <v>Glas-Etikette FR</v>
      </c>
    </row>
    <row r="1581" spans="1:4" x14ac:dyDescent="0.25">
      <c r="A1581" s="76" t="str">
        <f>IF('Kunden Eingang'!B1581&gt;0,'Kunden Eingang'!C1581,"")</f>
        <v>B&amp;B bautech GmbH</v>
      </c>
      <c r="B1581" s="76">
        <f>IF('Kunden Eingang'!B1581&gt;0,'Kunden Eingang'!B1581,"")</f>
        <v>11618</v>
      </c>
      <c r="C1581" s="76" t="str">
        <f>IF('Kunden Eingang'!B1581&gt;0,VLOOKUP('Kunden Eingang'!A1581,Kunden!$H$1:$I$5,2,FALSE),"")</f>
        <v>DE</v>
      </c>
      <c r="D1581" s="76" t="str">
        <f>IF('Kunden Eingang'!B1581&gt;0,VLOOKUP(C1581,ID!$L$1:$M$5,2,FALSE),"")</f>
        <v>Glas-Etikette</v>
      </c>
    </row>
    <row r="1582" spans="1:4" x14ac:dyDescent="0.25">
      <c r="A1582" s="76" t="str">
        <f>IF('Kunden Eingang'!B1582&gt;0,'Kunden Eingang'!C1582,"")</f>
        <v>Seiler Metallbau AG</v>
      </c>
      <c r="B1582" s="76">
        <f>IF('Kunden Eingang'!B1582&gt;0,'Kunden Eingang'!B1582,"")</f>
        <v>11619</v>
      </c>
      <c r="C1582" s="76" t="str">
        <f>IF('Kunden Eingang'!B1582&gt;0,VLOOKUP('Kunden Eingang'!A1582,Kunden!$H$1:$I$5,2,FALSE),"")</f>
        <v>DE</v>
      </c>
      <c r="D1582" s="76" t="str">
        <f>IF('Kunden Eingang'!B1582&gt;0,VLOOKUP(C1582,ID!$L$1:$M$5,2,FALSE),"")</f>
        <v>Glas-Etikette</v>
      </c>
    </row>
    <row r="1583" spans="1:4" x14ac:dyDescent="0.25">
      <c r="A1583" s="76" t="str">
        <f>IF('Kunden Eingang'!B1583&gt;0,'Kunden Eingang'!C1583,"")</f>
        <v>Métal Vision Sàrl</v>
      </c>
      <c r="B1583" s="76">
        <f>IF('Kunden Eingang'!B1583&gt;0,'Kunden Eingang'!B1583,"")</f>
        <v>11620</v>
      </c>
      <c r="C1583" s="76" t="str">
        <f>IF('Kunden Eingang'!B1583&gt;0,VLOOKUP('Kunden Eingang'!A1583,Kunden!$H$1:$I$5,2,FALSE),"")</f>
        <v>FR</v>
      </c>
      <c r="D1583" s="76" t="str">
        <f>IF('Kunden Eingang'!B1583&gt;0,VLOOKUP(C1583,ID!$L$1:$M$5,2,FALSE),"")</f>
        <v>Glas-Etikette FR</v>
      </c>
    </row>
    <row r="1584" spans="1:4" x14ac:dyDescent="0.25">
      <c r="A1584" s="76" t="str">
        <f>IF('Kunden Eingang'!B1584&gt;0,'Kunden Eingang'!C1584,"")</f>
        <v>Spotti Interieur Naturel GmbH</v>
      </c>
      <c r="B1584" s="76">
        <f>IF('Kunden Eingang'!B1584&gt;0,'Kunden Eingang'!B1584,"")</f>
        <v>11621</v>
      </c>
      <c r="C1584" s="76" t="str">
        <f>IF('Kunden Eingang'!B1584&gt;0,VLOOKUP('Kunden Eingang'!A1584,Kunden!$H$1:$I$5,2,FALSE),"")</f>
        <v>DE</v>
      </c>
      <c r="D1584" s="76" t="str">
        <f>IF('Kunden Eingang'!B1584&gt;0,VLOOKUP(C1584,ID!$L$1:$M$5,2,FALSE),"")</f>
        <v>Glas-Etikette</v>
      </c>
    </row>
    <row r="1585" spans="1:4" x14ac:dyDescent="0.25">
      <c r="A1585" s="76" t="str">
        <f>IF('Kunden Eingang'!B1585&gt;0,'Kunden Eingang'!C1585,"")</f>
        <v>Murisier &amp; Fils</v>
      </c>
      <c r="B1585" s="76">
        <f>IF('Kunden Eingang'!B1585&gt;0,'Kunden Eingang'!B1585,"")</f>
        <v>11622</v>
      </c>
      <c r="C1585" s="76" t="str">
        <f>IF('Kunden Eingang'!B1585&gt;0,VLOOKUP('Kunden Eingang'!A1585,Kunden!$H$1:$I$5,2,FALSE),"")</f>
        <v>FR</v>
      </c>
      <c r="D1585" s="76" t="str">
        <f>IF('Kunden Eingang'!B1585&gt;0,VLOOKUP(C1585,ID!$L$1:$M$5,2,FALSE),"")</f>
        <v>Glas-Etikette FR</v>
      </c>
    </row>
    <row r="1586" spans="1:4" x14ac:dyDescent="0.25">
      <c r="A1586" s="76" t="str">
        <f>IF('Kunden Eingang'!B1586&gt;0,'Kunden Eingang'!C1586,"")</f>
        <v xml:space="preserve">Menuiserie V.Addor sàrl </v>
      </c>
      <c r="B1586" s="76">
        <f>IF('Kunden Eingang'!B1586&gt;0,'Kunden Eingang'!B1586,"")</f>
        <v>11623</v>
      </c>
      <c r="C1586" s="76" t="str">
        <f>IF('Kunden Eingang'!B1586&gt;0,VLOOKUP('Kunden Eingang'!A1586,Kunden!$H$1:$I$5,2,FALSE),"")</f>
        <v>FR</v>
      </c>
      <c r="D1586" s="76" t="str">
        <f>IF('Kunden Eingang'!B1586&gt;0,VLOOKUP(C1586,ID!$L$1:$M$5,2,FALSE),"")</f>
        <v>Glas-Etikette FR</v>
      </c>
    </row>
    <row r="1587" spans="1:4" x14ac:dyDescent="0.25">
      <c r="A1587" s="76" t="str">
        <f>IF('Kunden Eingang'!B1587&gt;0,'Kunden Eingang'!C1587,"")</f>
        <v>MCE Marti Sàrl</v>
      </c>
      <c r="B1587" s="76">
        <f>IF('Kunden Eingang'!B1587&gt;0,'Kunden Eingang'!B1587,"")</f>
        <v>11624</v>
      </c>
      <c r="C1587" s="76" t="str">
        <f>IF('Kunden Eingang'!B1587&gt;0,VLOOKUP('Kunden Eingang'!A1587,Kunden!$H$1:$I$5,2,FALSE),"")</f>
        <v>FR</v>
      </c>
      <c r="D1587" s="76" t="str">
        <f>IF('Kunden Eingang'!B1587&gt;0,VLOOKUP(C1587,ID!$L$1:$M$5,2,FALSE),"")</f>
        <v>Glas-Etikette FR</v>
      </c>
    </row>
    <row r="1588" spans="1:4" x14ac:dyDescent="0.25">
      <c r="A1588" s="76" t="str">
        <f>IF('Kunden Eingang'!B1588&gt;0,'Kunden Eingang'!C1588,"")</f>
        <v>Ulrich Aeby Menuiserie</v>
      </c>
      <c r="B1588" s="76">
        <f>IF('Kunden Eingang'!B1588&gt;0,'Kunden Eingang'!B1588,"")</f>
        <v>11625</v>
      </c>
      <c r="C1588" s="76" t="str">
        <f>IF('Kunden Eingang'!B1588&gt;0,VLOOKUP('Kunden Eingang'!A1588,Kunden!$H$1:$I$5,2,FALSE),"")</f>
        <v>FR</v>
      </c>
      <c r="D1588" s="76" t="str">
        <f>IF('Kunden Eingang'!B1588&gt;0,VLOOKUP(C1588,ID!$L$1:$M$5,2,FALSE),"")</f>
        <v>Glas-Etikette FR</v>
      </c>
    </row>
    <row r="1589" spans="1:4" x14ac:dyDescent="0.25">
      <c r="A1589" s="76" t="str">
        <f>IF('Kunden Eingang'!B1589&gt;0,'Kunden Eingang'!C1589,"")</f>
        <v>Keller Metallbau AG</v>
      </c>
      <c r="B1589" s="76">
        <f>IF('Kunden Eingang'!B1589&gt;0,'Kunden Eingang'!B1589,"")</f>
        <v>11626</v>
      </c>
      <c r="C1589" s="76" t="str">
        <f>IF('Kunden Eingang'!B1589&gt;0,VLOOKUP('Kunden Eingang'!A1589,Kunden!$H$1:$I$5,2,FALSE),"")</f>
        <v>DE</v>
      </c>
      <c r="D1589" s="76" t="str">
        <f>IF('Kunden Eingang'!B1589&gt;0,VLOOKUP(C1589,ID!$L$1:$M$5,2,FALSE),"")</f>
        <v>Glas-Etikette</v>
      </c>
    </row>
    <row r="1590" spans="1:4" x14ac:dyDescent="0.25">
      <c r="A1590" s="76" t="str">
        <f>IF('Kunden Eingang'!B1590&gt;0,'Kunden Eingang'!C1590,"")</f>
        <v>Lehmann Räume GmbH</v>
      </c>
      <c r="B1590" s="76">
        <f>IF('Kunden Eingang'!B1590&gt;0,'Kunden Eingang'!B1590,"")</f>
        <v>11627</v>
      </c>
      <c r="C1590" s="76" t="str">
        <f>IF('Kunden Eingang'!B1590&gt;0,VLOOKUP('Kunden Eingang'!A1590,Kunden!$H$1:$I$5,2,FALSE),"")</f>
        <v>DE</v>
      </c>
      <c r="D1590" s="76" t="str">
        <f>IF('Kunden Eingang'!B1590&gt;0,VLOOKUP(C1590,ID!$L$1:$M$5,2,FALSE),"")</f>
        <v>Glas-Etikette</v>
      </c>
    </row>
    <row r="1591" spans="1:4" x14ac:dyDescent="0.25">
      <c r="A1591" s="76" t="str">
        <f>IF('Kunden Eingang'!B1591&gt;0,'Kunden Eingang'!C1591,"")</f>
        <v>Frésard Frères Menuiserie</v>
      </c>
      <c r="B1591" s="76">
        <f>IF('Kunden Eingang'!B1591&gt;0,'Kunden Eingang'!B1591,"")</f>
        <v>11628</v>
      </c>
      <c r="C1591" s="76" t="str">
        <f>IF('Kunden Eingang'!B1591&gt;0,VLOOKUP('Kunden Eingang'!A1591,Kunden!$H$1:$I$5,2,FALSE),"")</f>
        <v>FR</v>
      </c>
      <c r="D1591" s="76" t="str">
        <f>IF('Kunden Eingang'!B1591&gt;0,VLOOKUP(C1591,ID!$L$1:$M$5,2,FALSE),"")</f>
        <v>Glas-Etikette FR</v>
      </c>
    </row>
    <row r="1592" spans="1:4" x14ac:dyDescent="0.25">
      <c r="A1592" s="76" t="str">
        <f>IF('Kunden Eingang'!B1592&gt;0,'Kunden Eingang'!C1592,"")</f>
        <v>SGU Swiss AG</v>
      </c>
      <c r="B1592" s="76">
        <f>IF('Kunden Eingang'!B1592&gt;0,'Kunden Eingang'!B1592,"")</f>
        <v>11629</v>
      </c>
      <c r="C1592" s="76" t="str">
        <f>IF('Kunden Eingang'!B1592&gt;0,VLOOKUP('Kunden Eingang'!A1592,Kunden!$H$1:$I$5,2,FALSE),"")</f>
        <v>DE</v>
      </c>
      <c r="D1592" s="76" t="str">
        <f>IF('Kunden Eingang'!B1592&gt;0,VLOOKUP(C1592,ID!$L$1:$M$5,2,FALSE),"")</f>
        <v>Glas-Etikette</v>
      </c>
    </row>
    <row r="1593" spans="1:4" x14ac:dyDescent="0.25">
      <c r="A1593" s="76" t="str">
        <f>IF('Kunden Eingang'!B1593&gt;0,'Kunden Eingang'!C1593,"")</f>
        <v>Schreinerei Zihlmann GmbH</v>
      </c>
      <c r="B1593" s="76">
        <f>IF('Kunden Eingang'!B1593&gt;0,'Kunden Eingang'!B1593,"")</f>
        <v>11630</v>
      </c>
      <c r="C1593" s="76" t="str">
        <f>IF('Kunden Eingang'!B1593&gt;0,VLOOKUP('Kunden Eingang'!A1593,Kunden!$H$1:$I$5,2,FALSE),"")</f>
        <v>DE</v>
      </c>
      <c r="D1593" s="76" t="str">
        <f>IF('Kunden Eingang'!B1593&gt;0,VLOOKUP(C1593,ID!$L$1:$M$5,2,FALSE),"")</f>
        <v>Glas-Etikette</v>
      </c>
    </row>
    <row r="1594" spans="1:4" x14ac:dyDescent="0.25">
      <c r="A1594" s="76" t="str">
        <f>IF('Kunden Eingang'!B1594&gt;0,'Kunden Eingang'!C1594,"")</f>
        <v>Menuiserie Suarato Sàrl</v>
      </c>
      <c r="B1594" s="76">
        <f>IF('Kunden Eingang'!B1594&gt;0,'Kunden Eingang'!B1594,"")</f>
        <v>11631</v>
      </c>
      <c r="C1594" s="76" t="str">
        <f>IF('Kunden Eingang'!B1594&gt;0,VLOOKUP('Kunden Eingang'!A1594,Kunden!$H$1:$I$5,2,FALSE),"")</f>
        <v>FR</v>
      </c>
      <c r="D1594" s="76" t="str">
        <f>IF('Kunden Eingang'!B1594&gt;0,VLOOKUP(C1594,ID!$L$1:$M$5,2,FALSE),"")</f>
        <v>Glas-Etikette FR</v>
      </c>
    </row>
    <row r="1595" spans="1:4" x14ac:dyDescent="0.25">
      <c r="A1595" s="76" t="str">
        <f>IF('Kunden Eingang'!B1595&gt;0,'Kunden Eingang'!C1595,"")</f>
        <v>Geilinger AG</v>
      </c>
      <c r="B1595" s="76">
        <f>IF('Kunden Eingang'!B1595&gt;0,'Kunden Eingang'!B1595,"")</f>
        <v>11632</v>
      </c>
      <c r="C1595" s="76" t="str">
        <f>IF('Kunden Eingang'!B1595&gt;0,VLOOKUP('Kunden Eingang'!A1595,Kunden!$H$1:$I$5,2,FALSE),"")</f>
        <v>DE</v>
      </c>
      <c r="D1595" s="76" t="str">
        <f>IF('Kunden Eingang'!B1595&gt;0,VLOOKUP(C1595,ID!$L$1:$M$5,2,FALSE),"")</f>
        <v>Glas-Etikette</v>
      </c>
    </row>
    <row r="1596" spans="1:4" x14ac:dyDescent="0.25">
      <c r="A1596" s="76" t="str">
        <f>IF('Kunden Eingang'!B1596&gt;0,'Kunden Eingang'!C1596,"")</f>
        <v>Express Fenster GmbH</v>
      </c>
      <c r="B1596" s="76">
        <f>IF('Kunden Eingang'!B1596&gt;0,'Kunden Eingang'!B1596,"")</f>
        <v>11633</v>
      </c>
      <c r="C1596" s="76" t="str">
        <f>IF('Kunden Eingang'!B1596&gt;0,VLOOKUP('Kunden Eingang'!A1596,Kunden!$H$1:$I$5,2,FALSE),"")</f>
        <v>DE</v>
      </c>
      <c r="D1596" s="76" t="str">
        <f>IF('Kunden Eingang'!B1596&gt;0,VLOOKUP(C1596,ID!$L$1:$M$5,2,FALSE),"")</f>
        <v>Glas-Etikette</v>
      </c>
    </row>
    <row r="1597" spans="1:4" x14ac:dyDescent="0.25">
      <c r="A1597" s="76" t="str">
        <f>IF('Kunden Eingang'!B1597&gt;0,'Kunden Eingang'!C1597,"")</f>
        <v>All in 1 Bautechnik GmbH</v>
      </c>
      <c r="B1597" s="76">
        <f>IF('Kunden Eingang'!B1597&gt;0,'Kunden Eingang'!B1597,"")</f>
        <v>11634</v>
      </c>
      <c r="C1597" s="76" t="str">
        <f>IF('Kunden Eingang'!B1597&gt;0,VLOOKUP('Kunden Eingang'!A1597,Kunden!$H$1:$I$5,2,FALSE),"")</f>
        <v>DE</v>
      </c>
      <c r="D1597" s="76" t="str">
        <f>IF('Kunden Eingang'!B1597&gt;0,VLOOKUP(C1597,ID!$L$1:$M$5,2,FALSE),"")</f>
        <v>Glas-Etikette</v>
      </c>
    </row>
    <row r="1598" spans="1:4" x14ac:dyDescent="0.25">
      <c r="A1598" s="76" t="str">
        <f>IF('Kunden Eingang'!B1598&gt;0,'Kunden Eingang'!C1598,"")</f>
        <v>Holzwerk GmbH</v>
      </c>
      <c r="B1598" s="76">
        <f>IF('Kunden Eingang'!B1598&gt;0,'Kunden Eingang'!B1598,"")</f>
        <v>11635</v>
      </c>
      <c r="C1598" s="76" t="str">
        <f>IF('Kunden Eingang'!B1598&gt;0,VLOOKUP('Kunden Eingang'!A1598,Kunden!$H$1:$I$5,2,FALSE),"")</f>
        <v>DE</v>
      </c>
      <c r="D1598" s="76" t="str">
        <f>IF('Kunden Eingang'!B1598&gt;0,VLOOKUP(C1598,ID!$L$1:$M$5,2,FALSE),"")</f>
        <v>Glas-Etikette</v>
      </c>
    </row>
    <row r="1599" spans="1:4" x14ac:dyDescent="0.25">
      <c r="A1599" s="76" t="str">
        <f>IF('Kunden Eingang'!B1599&gt;0,'Kunden Eingang'!C1599,"")</f>
        <v>Gaby Beaud SA</v>
      </c>
      <c r="B1599" s="76">
        <f>IF('Kunden Eingang'!B1599&gt;0,'Kunden Eingang'!B1599,"")</f>
        <v>11636</v>
      </c>
      <c r="C1599" s="76" t="str">
        <f>IF('Kunden Eingang'!B1599&gt;0,VLOOKUP('Kunden Eingang'!A1599,Kunden!$H$1:$I$5,2,FALSE),"")</f>
        <v>FR</v>
      </c>
      <c r="D1599" s="76" t="str">
        <f>IF('Kunden Eingang'!B1599&gt;0,VLOOKUP(C1599,ID!$L$1:$M$5,2,FALSE),"")</f>
        <v>Glas-Etikette FR</v>
      </c>
    </row>
    <row r="1600" spans="1:4" x14ac:dyDescent="0.25">
      <c r="A1600" s="76" t="str">
        <f>IF('Kunden Eingang'!B1600&gt;0,'Kunden Eingang'!C1600,"")</f>
        <v>24 Sàrl</v>
      </c>
      <c r="B1600" s="76">
        <f>IF('Kunden Eingang'!B1600&gt;0,'Kunden Eingang'!B1600,"")</f>
        <v>11637</v>
      </c>
      <c r="C1600" s="76" t="str">
        <f>IF('Kunden Eingang'!B1600&gt;0,VLOOKUP('Kunden Eingang'!A1600,Kunden!$H$1:$I$5,2,FALSE),"")</f>
        <v>FR</v>
      </c>
      <c r="D1600" s="76" t="str">
        <f>IF('Kunden Eingang'!B1600&gt;0,VLOOKUP(C1600,ID!$L$1:$M$5,2,FALSE),"")</f>
        <v>Glas-Etikette FR</v>
      </c>
    </row>
    <row r="1601" spans="1:4" x14ac:dyDescent="0.25">
      <c r="A1601" s="76" t="str">
        <f>IF('Kunden Eingang'!B1601&gt;0,'Kunden Eingang'!C1601,"")</f>
        <v>Menuiserie Zerbini Sàrl</v>
      </c>
      <c r="B1601" s="76">
        <f>IF('Kunden Eingang'!B1601&gt;0,'Kunden Eingang'!B1601,"")</f>
        <v>11638</v>
      </c>
      <c r="C1601" s="76" t="str">
        <f>IF('Kunden Eingang'!B1601&gt;0,VLOOKUP('Kunden Eingang'!A1601,Kunden!$H$1:$I$5,2,FALSE),"")</f>
        <v>FR</v>
      </c>
      <c r="D1601" s="76" t="str">
        <f>IF('Kunden Eingang'!B1601&gt;0,VLOOKUP(C1601,ID!$L$1:$M$5,2,FALSE),"")</f>
        <v>Glas-Etikette FR</v>
      </c>
    </row>
    <row r="1602" spans="1:4" x14ac:dyDescent="0.25">
      <c r="A1602" s="76" t="str">
        <f>IF('Kunden Eingang'!B1602&gt;0,'Kunden Eingang'!C1602,"")</f>
        <v>FEU PROTECT SYSTEM Sàrl</v>
      </c>
      <c r="B1602" s="76">
        <f>IF('Kunden Eingang'!B1602&gt;0,'Kunden Eingang'!B1602,"")</f>
        <v>11639</v>
      </c>
      <c r="C1602" s="76" t="str">
        <f>IF('Kunden Eingang'!B1602&gt;0,VLOOKUP('Kunden Eingang'!A1602,Kunden!$H$1:$I$5,2,FALSE),"")</f>
        <v>FR</v>
      </c>
      <c r="D1602" s="76" t="str">
        <f>IF('Kunden Eingang'!B1602&gt;0,VLOOKUP(C1602,ID!$L$1:$M$5,2,FALSE),"")</f>
        <v>Glas-Etikette FR</v>
      </c>
    </row>
    <row r="1603" spans="1:4" x14ac:dyDescent="0.25">
      <c r="A1603" s="76" t="str">
        <f>IF('Kunden Eingang'!B1603&gt;0,'Kunden Eingang'!C1603,"")</f>
        <v>KM Metallbau GmbH</v>
      </c>
      <c r="B1603" s="76">
        <f>IF('Kunden Eingang'!B1603&gt;0,'Kunden Eingang'!B1603,"")</f>
        <v>11640</v>
      </c>
      <c r="C1603" s="76" t="str">
        <f>IF('Kunden Eingang'!B1603&gt;0,VLOOKUP('Kunden Eingang'!A1603,Kunden!$H$1:$I$5,2,FALSE),"")</f>
        <v>DE</v>
      </c>
      <c r="D1603" s="76" t="str">
        <f>IF('Kunden Eingang'!B1603&gt;0,VLOOKUP(C1603,ID!$L$1:$M$5,2,FALSE),"")</f>
        <v>Glas-Etikette</v>
      </c>
    </row>
    <row r="1604" spans="1:4" x14ac:dyDescent="0.25">
      <c r="A1604" s="76" t="str">
        <f>IF('Kunden Eingang'!B1604&gt;0,'Kunden Eingang'!C1604,"")</f>
        <v>Glassworks, Matteo Gonet GmbH</v>
      </c>
      <c r="B1604" s="76">
        <f>IF('Kunden Eingang'!B1604&gt;0,'Kunden Eingang'!B1604,"")</f>
        <v>11641</v>
      </c>
      <c r="C1604" s="76" t="str">
        <f>IF('Kunden Eingang'!B1604&gt;0,VLOOKUP('Kunden Eingang'!A1604,Kunden!$H$1:$I$5,2,FALSE),"")</f>
        <v>DE</v>
      </c>
      <c r="D1604" s="76" t="str">
        <f>IF('Kunden Eingang'!B1604&gt;0,VLOOKUP(C1604,ID!$L$1:$M$5,2,FALSE),"")</f>
        <v>Glas-Etikette</v>
      </c>
    </row>
    <row r="1605" spans="1:4" x14ac:dyDescent="0.25">
      <c r="A1605" s="76" t="str">
        <f>IF('Kunden Eingang'!B1605&gt;0,'Kunden Eingang'!C1605,"")</f>
        <v>Alusol Sàrl</v>
      </c>
      <c r="B1605" s="76">
        <f>IF('Kunden Eingang'!B1605&gt;0,'Kunden Eingang'!B1605,"")</f>
        <v>11642</v>
      </c>
      <c r="C1605" s="76" t="str">
        <f>IF('Kunden Eingang'!B1605&gt;0,VLOOKUP('Kunden Eingang'!A1605,Kunden!$H$1:$I$5,2,FALSE),"")</f>
        <v>FR</v>
      </c>
      <c r="D1605" s="76" t="str">
        <f>IF('Kunden Eingang'!B1605&gt;0,VLOOKUP(C1605,ID!$L$1:$M$5,2,FALSE),"")</f>
        <v>Glas-Etikette FR</v>
      </c>
    </row>
    <row r="1606" spans="1:4" x14ac:dyDescent="0.25">
      <c r="A1606" s="76" t="str">
        <f>IF('Kunden Eingang'!B1606&gt;0,'Kunden Eingang'!C1606,"")</f>
        <v>B&amp;M Vitrerie, Miroiterie Sàrl</v>
      </c>
      <c r="B1606" s="76">
        <f>IF('Kunden Eingang'!B1606&gt;0,'Kunden Eingang'!B1606,"")</f>
        <v>11643</v>
      </c>
      <c r="C1606" s="76" t="str">
        <f>IF('Kunden Eingang'!B1606&gt;0,VLOOKUP('Kunden Eingang'!A1606,Kunden!$H$1:$I$5,2,FALSE),"")</f>
        <v>FR</v>
      </c>
      <c r="D1606" s="76" t="str">
        <f>IF('Kunden Eingang'!B1606&gt;0,VLOOKUP(C1606,ID!$L$1:$M$5,2,FALSE),"")</f>
        <v>Glas-Etikette FR</v>
      </c>
    </row>
    <row r="1607" spans="1:4" x14ac:dyDescent="0.25">
      <c r="A1607" s="76" t="str">
        <f>IF('Kunden Eingang'!B1607&gt;0,'Kunden Eingang'!C1607,"")</f>
        <v>Pfister GmbH</v>
      </c>
      <c r="B1607" s="76">
        <f>IF('Kunden Eingang'!B1607&gt;0,'Kunden Eingang'!B1607,"")</f>
        <v>11644</v>
      </c>
      <c r="C1607" s="76" t="str">
        <f>IF('Kunden Eingang'!B1607&gt;0,VLOOKUP('Kunden Eingang'!A1607,Kunden!$H$1:$I$5,2,FALSE),"")</f>
        <v>DE</v>
      </c>
      <c r="D1607" s="76" t="str">
        <f>IF('Kunden Eingang'!B1607&gt;0,VLOOKUP(C1607,ID!$L$1:$M$5,2,FALSE),"")</f>
        <v>Glas-Etikette</v>
      </c>
    </row>
    <row r="1608" spans="1:4" x14ac:dyDescent="0.25">
      <c r="A1608" s="76" t="str">
        <f>IF('Kunden Eingang'!B1608&gt;0,'Kunden Eingang'!C1608,"")</f>
        <v>Menuiserie Leuenberger</v>
      </c>
      <c r="B1608" s="76">
        <f>IF('Kunden Eingang'!B1608&gt;0,'Kunden Eingang'!B1608,"")</f>
        <v>11645</v>
      </c>
      <c r="C1608" s="76" t="str">
        <f>IF('Kunden Eingang'!B1608&gt;0,VLOOKUP('Kunden Eingang'!A1608,Kunden!$H$1:$I$5,2,FALSE),"")</f>
        <v>FR</v>
      </c>
      <c r="D1608" s="76" t="str">
        <f>IF('Kunden Eingang'!B1608&gt;0,VLOOKUP(C1608,ID!$L$1:$M$5,2,FALSE),"")</f>
        <v>Glas-Etikette FR</v>
      </c>
    </row>
    <row r="1609" spans="1:4" x14ac:dyDescent="0.25">
      <c r="A1609" s="76" t="str">
        <f>IF('Kunden Eingang'!B1609&gt;0,'Kunden Eingang'!C1609,"")</f>
        <v>Updike Construction SARL</v>
      </c>
      <c r="B1609" s="76">
        <f>IF('Kunden Eingang'!B1609&gt;0,'Kunden Eingang'!B1609,"")</f>
        <v>11646</v>
      </c>
      <c r="C1609" s="76" t="str">
        <f>IF('Kunden Eingang'!B1609&gt;0,VLOOKUP('Kunden Eingang'!A1609,Kunden!$H$1:$I$5,2,FALSE),"")</f>
        <v>FR</v>
      </c>
      <c r="D1609" s="76" t="str">
        <f>IF('Kunden Eingang'!B1609&gt;0,VLOOKUP(C1609,ID!$L$1:$M$5,2,FALSE),"")</f>
        <v>Glas-Etikette FR</v>
      </c>
    </row>
    <row r="1610" spans="1:4" x14ac:dyDescent="0.25">
      <c r="A1610" s="76" t="str">
        <f>IF('Kunden Eingang'!B1610&gt;0,'Kunden Eingang'!C1610,"")</f>
        <v>Centre de Formation Professionnelle Construction</v>
      </c>
      <c r="B1610" s="76">
        <f>IF('Kunden Eingang'!B1610&gt;0,'Kunden Eingang'!B1610,"")</f>
        <v>11647</v>
      </c>
      <c r="C1610" s="76" t="str">
        <f>IF('Kunden Eingang'!B1610&gt;0,VLOOKUP('Kunden Eingang'!A1610,Kunden!$H$1:$I$5,2,FALSE),"")</f>
        <v>FR</v>
      </c>
      <c r="D1610" s="76" t="str">
        <f>IF('Kunden Eingang'!B1610&gt;0,VLOOKUP(C1610,ID!$L$1:$M$5,2,FALSE),"")</f>
        <v>Glas-Etikette FR</v>
      </c>
    </row>
    <row r="1611" spans="1:4" x14ac:dyDescent="0.25">
      <c r="A1611" s="76" t="str">
        <f>IF('Kunden Eingang'!B1611&gt;0,'Kunden Eingang'!C1611,"")</f>
        <v>TECHNIQUE METAL Sàrl</v>
      </c>
      <c r="B1611" s="76">
        <f>IF('Kunden Eingang'!B1611&gt;0,'Kunden Eingang'!B1611,"")</f>
        <v>11648</v>
      </c>
      <c r="C1611" s="76" t="str">
        <f>IF('Kunden Eingang'!B1611&gt;0,VLOOKUP('Kunden Eingang'!A1611,Kunden!$H$1:$I$5,2,FALSE),"")</f>
        <v>FR</v>
      </c>
      <c r="D1611" s="76" t="str">
        <f>IF('Kunden Eingang'!B1611&gt;0,VLOOKUP(C1611,ID!$L$1:$M$5,2,FALSE),"")</f>
        <v>Glas-Etikette FR</v>
      </c>
    </row>
    <row r="1612" spans="1:4" x14ac:dyDescent="0.25">
      <c r="A1612" s="76" t="str">
        <f>IF('Kunden Eingang'!B1612&gt;0,'Kunden Eingang'!C1612,"")</f>
        <v xml:space="preserve">RYPAX Rygner </v>
      </c>
      <c r="B1612" s="76">
        <f>IF('Kunden Eingang'!B1612&gt;0,'Kunden Eingang'!B1612,"")</f>
        <v>11649</v>
      </c>
      <c r="C1612" s="76" t="str">
        <f>IF('Kunden Eingang'!B1612&gt;0,VLOOKUP('Kunden Eingang'!A1612,Kunden!$H$1:$I$5,2,FALSE),"")</f>
        <v>FR</v>
      </c>
      <c r="D1612" s="76" t="str">
        <f>IF('Kunden Eingang'!B1612&gt;0,VLOOKUP(C1612,ID!$L$1:$M$5,2,FALSE),"")</f>
        <v>Glas-Etikette FR</v>
      </c>
    </row>
    <row r="1613" spans="1:4" x14ac:dyDescent="0.25">
      <c r="A1613" s="76" t="str">
        <f>IF('Kunden Eingang'!B1613&gt;0,'Kunden Eingang'!C1613,"")</f>
        <v>Studer Holzfachmann GmbH</v>
      </c>
      <c r="B1613" s="76">
        <f>IF('Kunden Eingang'!B1613&gt;0,'Kunden Eingang'!B1613,"")</f>
        <v>11650</v>
      </c>
      <c r="C1613" s="76" t="str">
        <f>IF('Kunden Eingang'!B1613&gt;0,VLOOKUP('Kunden Eingang'!A1613,Kunden!$H$1:$I$5,2,FALSE),"")</f>
        <v>DE</v>
      </c>
      <c r="D1613" s="76" t="str">
        <f>IF('Kunden Eingang'!B1613&gt;0,VLOOKUP(C1613,ID!$L$1:$M$5,2,FALSE),"")</f>
        <v>Glas-Etikette</v>
      </c>
    </row>
    <row r="1614" spans="1:4" x14ac:dyDescent="0.25">
      <c r="A1614" s="76" t="str">
        <f>IF('Kunden Eingang'!B1614&gt;0,'Kunden Eingang'!C1614,"")</f>
        <v>TechnicTôle Progin Sàrl</v>
      </c>
      <c r="B1614" s="76">
        <f>IF('Kunden Eingang'!B1614&gt;0,'Kunden Eingang'!B1614,"")</f>
        <v>11651</v>
      </c>
      <c r="C1614" s="76" t="str">
        <f>IF('Kunden Eingang'!B1614&gt;0,VLOOKUP('Kunden Eingang'!A1614,Kunden!$H$1:$I$5,2,FALSE),"")</f>
        <v>FR</v>
      </c>
      <c r="D1614" s="76" t="str">
        <f>IF('Kunden Eingang'!B1614&gt;0,VLOOKUP(C1614,ID!$L$1:$M$5,2,FALSE),"")</f>
        <v>Glas-Etikette FR</v>
      </c>
    </row>
    <row r="1615" spans="1:4" x14ac:dyDescent="0.25">
      <c r="A1615" s="76" t="str">
        <f>IF('Kunden Eingang'!B1615&gt;0,'Kunden Eingang'!C1615,"")</f>
        <v>Leuba Travaux Spéciaux SA</v>
      </c>
      <c r="B1615" s="76">
        <f>IF('Kunden Eingang'!B1615&gt;0,'Kunden Eingang'!B1615,"")</f>
        <v>11652</v>
      </c>
      <c r="C1615" s="76" t="str">
        <f>IF('Kunden Eingang'!B1615&gt;0,VLOOKUP('Kunden Eingang'!A1615,Kunden!$H$1:$I$5,2,FALSE),"")</f>
        <v>FR</v>
      </c>
      <c r="D1615" s="76" t="str">
        <f>IF('Kunden Eingang'!B1615&gt;0,VLOOKUP(C1615,ID!$L$1:$M$5,2,FALSE),"")</f>
        <v>Glas-Etikette FR</v>
      </c>
    </row>
    <row r="1616" spans="1:4" x14ac:dyDescent="0.25">
      <c r="A1616" s="76" t="str">
        <f>IF('Kunden Eingang'!B1616&gt;0,'Kunden Eingang'!C1616,"")</f>
        <v>Metalis Sàrl</v>
      </c>
      <c r="B1616" s="76">
        <f>IF('Kunden Eingang'!B1616&gt;0,'Kunden Eingang'!B1616,"")</f>
        <v>11653</v>
      </c>
      <c r="C1616" s="76" t="str">
        <f>IF('Kunden Eingang'!B1616&gt;0,VLOOKUP('Kunden Eingang'!A1616,Kunden!$H$1:$I$5,2,FALSE),"")</f>
        <v>FR</v>
      </c>
      <c r="D1616" s="76" t="str">
        <f>IF('Kunden Eingang'!B1616&gt;0,VLOOKUP(C1616,ID!$L$1:$M$5,2,FALSE),"")</f>
        <v>Glas-Etikette FR</v>
      </c>
    </row>
    <row r="1617" spans="1:4" x14ac:dyDescent="0.25">
      <c r="A1617" s="76" t="str">
        <f>IF('Kunden Eingang'!B1617&gt;0,'Kunden Eingang'!C1617,"")</f>
        <v>CFPC</v>
      </c>
      <c r="B1617" s="76">
        <f>IF('Kunden Eingang'!B1617&gt;0,'Kunden Eingang'!B1617,"")</f>
        <v>11654</v>
      </c>
      <c r="C1617" s="76" t="str">
        <f>IF('Kunden Eingang'!B1617&gt;0,VLOOKUP('Kunden Eingang'!A1617,Kunden!$H$1:$I$5,2,FALSE),"")</f>
        <v>FR</v>
      </c>
      <c r="D1617" s="76" t="str">
        <f>IF('Kunden Eingang'!B1617&gt;0,VLOOKUP(C1617,ID!$L$1:$M$5,2,FALSE),"")</f>
        <v>Glas-Etikette FR</v>
      </c>
    </row>
    <row r="1618" spans="1:4" x14ac:dyDescent="0.25">
      <c r="A1618" s="76" t="str">
        <f>IF('Kunden Eingang'!B1618&gt;0,'Kunden Eingang'!C1618,"")</f>
        <v>BEG Léman SA</v>
      </c>
      <c r="B1618" s="76">
        <f>IF('Kunden Eingang'!B1618&gt;0,'Kunden Eingang'!B1618,"")</f>
        <v>11655</v>
      </c>
      <c r="C1618" s="76" t="str">
        <f>IF('Kunden Eingang'!B1618&gt;0,VLOOKUP('Kunden Eingang'!A1618,Kunden!$H$1:$I$5,2,FALSE),"")</f>
        <v>FR</v>
      </c>
      <c r="D1618" s="76" t="str">
        <f>IF('Kunden Eingang'!B1618&gt;0,VLOOKUP(C1618,ID!$L$1:$M$5,2,FALSE),"")</f>
        <v>Glas-Etikette FR</v>
      </c>
    </row>
    <row r="1619" spans="1:4" x14ac:dyDescent="0.25">
      <c r="A1619" s="76" t="str">
        <f>IF('Kunden Eingang'!B1619&gt;0,'Kunden Eingang'!C1619,"")</f>
        <v>Schreinerei Otto Watli AG</v>
      </c>
      <c r="B1619" s="76">
        <f>IF('Kunden Eingang'!B1619&gt;0,'Kunden Eingang'!B1619,"")</f>
        <v>11656</v>
      </c>
      <c r="C1619" s="76" t="str">
        <f>IF('Kunden Eingang'!B1619&gt;0,VLOOKUP('Kunden Eingang'!A1619,Kunden!$H$1:$I$5,2,FALSE),"")</f>
        <v>DE</v>
      </c>
      <c r="D1619" s="76" t="str">
        <f>IF('Kunden Eingang'!B1619&gt;0,VLOOKUP(C1619,ID!$L$1:$M$5,2,FALSE),"")</f>
        <v>Glas-Etikette</v>
      </c>
    </row>
    <row r="1620" spans="1:4" x14ac:dyDescent="0.25">
      <c r="A1620" s="76" t="str">
        <f>IF('Kunden Eingang'!B1620&gt;0,'Kunden Eingang'!C1620,"")</f>
        <v>RASOM GLASS SRL</v>
      </c>
      <c r="B1620" s="76">
        <f>IF('Kunden Eingang'!B1620&gt;0,'Kunden Eingang'!B1620,"")</f>
        <v>11657</v>
      </c>
      <c r="C1620" s="76" t="str">
        <f>IF('Kunden Eingang'!B1620&gt;0,VLOOKUP('Kunden Eingang'!A1620,Kunden!$H$1:$I$5,2,FALSE),"")</f>
        <v>DE</v>
      </c>
      <c r="D1620" s="76" t="str">
        <f>IF('Kunden Eingang'!B1620&gt;0,VLOOKUP(C1620,ID!$L$1:$M$5,2,FALSE),"")</f>
        <v>Glas-Etikette</v>
      </c>
    </row>
    <row r="1621" spans="1:4" x14ac:dyDescent="0.25">
      <c r="A1621" s="76" t="str">
        <f>IF('Kunden Eingang'!B1621&gt;0,'Kunden Eingang'!C1621,"")</f>
        <v>Serrurerie B.Tomasso</v>
      </c>
      <c r="B1621" s="76">
        <f>IF('Kunden Eingang'!B1621&gt;0,'Kunden Eingang'!B1621,"")</f>
        <v>11658</v>
      </c>
      <c r="C1621" s="76" t="str">
        <f>IF('Kunden Eingang'!B1621&gt;0,VLOOKUP('Kunden Eingang'!A1621,Kunden!$H$1:$I$5,2,FALSE),"")</f>
        <v>FR</v>
      </c>
      <c r="D1621" s="76" t="str">
        <f>IF('Kunden Eingang'!B1621&gt;0,VLOOKUP(C1621,ID!$L$1:$M$5,2,FALSE),"")</f>
        <v>Glas-Etikette FR</v>
      </c>
    </row>
    <row r="1622" spans="1:4" x14ac:dyDescent="0.25">
      <c r="A1622" s="76" t="str">
        <f>IF('Kunden Eingang'!B1622&gt;0,'Kunden Eingang'!C1622,"")</f>
        <v>Michel Mooser SA</v>
      </c>
      <c r="B1622" s="76">
        <f>IF('Kunden Eingang'!B1622&gt;0,'Kunden Eingang'!B1622,"")</f>
        <v>11659</v>
      </c>
      <c r="C1622" s="76" t="str">
        <f>IF('Kunden Eingang'!B1622&gt;0,VLOOKUP('Kunden Eingang'!A1622,Kunden!$H$1:$I$5,2,FALSE),"")</f>
        <v>FR</v>
      </c>
      <c r="D1622" s="76" t="str">
        <f>IF('Kunden Eingang'!B1622&gt;0,VLOOKUP(C1622,ID!$L$1:$M$5,2,FALSE),"")</f>
        <v>Glas-Etikette FR</v>
      </c>
    </row>
    <row r="1623" spans="1:4" x14ac:dyDescent="0.25">
      <c r="A1623" s="76" t="str">
        <f>IF('Kunden Eingang'!B1623&gt;0,'Kunden Eingang'!C1623,"")</f>
        <v>Bertschinger Innenausbau AG</v>
      </c>
      <c r="B1623" s="76">
        <f>IF('Kunden Eingang'!B1623&gt;0,'Kunden Eingang'!B1623,"")</f>
        <v>11660</v>
      </c>
      <c r="C1623" s="76" t="str">
        <f>IF('Kunden Eingang'!B1623&gt;0,VLOOKUP('Kunden Eingang'!A1623,Kunden!$H$1:$I$5,2,FALSE),"")</f>
        <v>DE</v>
      </c>
      <c r="D1623" s="76" t="str">
        <f>IF('Kunden Eingang'!B1623&gt;0,VLOOKUP(C1623,ID!$L$1:$M$5,2,FALSE),"")</f>
        <v>Glas-Etikette</v>
      </c>
    </row>
    <row r="1624" spans="1:4" x14ac:dyDescent="0.25">
      <c r="A1624" s="76" t="str">
        <f>IF('Kunden Eingang'!B1624&gt;0,'Kunden Eingang'!C1624,"")</f>
        <v>GAY PASETTI SA</v>
      </c>
      <c r="B1624" s="76">
        <f>IF('Kunden Eingang'!B1624&gt;0,'Kunden Eingang'!B1624,"")</f>
        <v>11661</v>
      </c>
      <c r="C1624" s="76" t="str">
        <f>IF('Kunden Eingang'!B1624&gt;0,VLOOKUP('Kunden Eingang'!A1624,Kunden!$H$1:$I$5,2,FALSE),"")</f>
        <v>FR</v>
      </c>
      <c r="D1624" s="76" t="str">
        <f>IF('Kunden Eingang'!B1624&gt;0,VLOOKUP(C1624,ID!$L$1:$M$5,2,FALSE),"")</f>
        <v>Glas-Etikette FR</v>
      </c>
    </row>
    <row r="1625" spans="1:4" x14ac:dyDescent="0.25">
      <c r="A1625" s="76" t="str">
        <f>IF('Kunden Eingang'!B1625&gt;0,'Kunden Eingang'!C1625,"")</f>
        <v>WIGASOL AG</v>
      </c>
      <c r="B1625" s="76">
        <f>IF('Kunden Eingang'!B1625&gt;0,'Kunden Eingang'!B1625,"")</f>
        <v>11662</v>
      </c>
      <c r="C1625" s="76" t="str">
        <f>IF('Kunden Eingang'!B1625&gt;0,VLOOKUP('Kunden Eingang'!A1625,Kunden!$H$1:$I$5,2,FALSE),"")</f>
        <v>DE</v>
      </c>
      <c r="D1625" s="76" t="str">
        <f>IF('Kunden Eingang'!B1625&gt;0,VLOOKUP(C1625,ID!$L$1:$M$5,2,FALSE),"")</f>
        <v>Glas-Etikette</v>
      </c>
    </row>
    <row r="1626" spans="1:4" x14ac:dyDescent="0.25">
      <c r="A1626" s="76" t="str">
        <f>IF('Kunden Eingang'!B1626&gt;0,'Kunden Eingang'!C1626,"")</f>
        <v>Menuiserie Chardonnens Sàrl</v>
      </c>
      <c r="B1626" s="76">
        <f>IF('Kunden Eingang'!B1626&gt;0,'Kunden Eingang'!B1626,"")</f>
        <v>11663</v>
      </c>
      <c r="C1626" s="76" t="str">
        <f>IF('Kunden Eingang'!B1626&gt;0,VLOOKUP('Kunden Eingang'!A1626,Kunden!$H$1:$I$5,2,FALSE),"")</f>
        <v>FR</v>
      </c>
      <c r="D1626" s="76" t="str">
        <f>IF('Kunden Eingang'!B1626&gt;0,VLOOKUP(C1626,ID!$L$1:$M$5,2,FALSE),"")</f>
        <v>Glas-Etikette FR</v>
      </c>
    </row>
    <row r="1627" spans="1:4" x14ac:dyDescent="0.25">
      <c r="A1627" s="76" t="str">
        <f>IF('Kunden Eingang'!B1627&gt;0,'Kunden Eingang'!C1627,"")</f>
        <v>EREDI FU COSTANTINO CHIESA</v>
      </c>
      <c r="B1627" s="76">
        <f>IF('Kunden Eingang'!B1627&gt;0,'Kunden Eingang'!B1627,"")</f>
        <v>11664</v>
      </c>
      <c r="C1627" s="76" t="str">
        <f>IF('Kunden Eingang'!B1627&gt;0,VLOOKUP('Kunden Eingang'!A1627,Kunden!$H$1:$I$5,2,FALSE),"")</f>
        <v>DE</v>
      </c>
      <c r="D1627" s="76" t="str">
        <f>IF('Kunden Eingang'!B1627&gt;0,VLOOKUP(C1627,ID!$L$1:$M$5,2,FALSE),"")</f>
        <v>Glas-Etikette</v>
      </c>
    </row>
    <row r="1628" spans="1:4" x14ac:dyDescent="0.25">
      <c r="A1628" s="76" t="str">
        <f>IF('Kunden Eingang'!B1628&gt;0,'Kunden Eingang'!C1628,"")</f>
        <v>Herger + Koch AG</v>
      </c>
      <c r="B1628" s="76">
        <f>IF('Kunden Eingang'!B1628&gt;0,'Kunden Eingang'!B1628,"")</f>
        <v>11665</v>
      </c>
      <c r="C1628" s="76" t="str">
        <f>IF('Kunden Eingang'!B1628&gt;0,VLOOKUP('Kunden Eingang'!A1628,Kunden!$H$1:$I$5,2,FALSE),"")</f>
        <v>DE</v>
      </c>
      <c r="D1628" s="76" t="str">
        <f>IF('Kunden Eingang'!B1628&gt;0,VLOOKUP(C1628,ID!$L$1:$M$5,2,FALSE),"")</f>
        <v>Glas-Etikette</v>
      </c>
    </row>
    <row r="1629" spans="1:4" x14ac:dyDescent="0.25">
      <c r="A1629" s="76" t="str">
        <f>IF('Kunden Eingang'!B1629&gt;0,'Kunden Eingang'!C1629,"")</f>
        <v>Thoma Schreinerei AG</v>
      </c>
      <c r="B1629" s="76">
        <f>IF('Kunden Eingang'!B1629&gt;0,'Kunden Eingang'!B1629,"")</f>
        <v>11666</v>
      </c>
      <c r="C1629" s="76" t="str">
        <f>IF('Kunden Eingang'!B1629&gt;0,VLOOKUP('Kunden Eingang'!A1629,Kunden!$H$1:$I$5,2,FALSE),"")</f>
        <v>DE</v>
      </c>
      <c r="D1629" s="76" t="str">
        <f>IF('Kunden Eingang'!B1629&gt;0,VLOOKUP(C1629,ID!$L$1:$M$5,2,FALSE),"")</f>
        <v>Glas-Etikette</v>
      </c>
    </row>
    <row r="1630" spans="1:4" x14ac:dyDescent="0.25">
      <c r="A1630" s="76" t="str">
        <f>IF('Kunden Eingang'!B1630&gt;0,'Kunden Eingang'!C1630,"")</f>
        <v>Glasmanufaktur Buttikon AG</v>
      </c>
      <c r="B1630" s="76">
        <f>IF('Kunden Eingang'!B1630&gt;0,'Kunden Eingang'!B1630,"")</f>
        <v>11667</v>
      </c>
      <c r="C1630" s="76" t="str">
        <f>IF('Kunden Eingang'!B1630&gt;0,VLOOKUP('Kunden Eingang'!A1630,Kunden!$H$1:$I$5,2,FALSE),"")</f>
        <v>DE</v>
      </c>
      <c r="D1630" s="76" t="str">
        <f>IF('Kunden Eingang'!B1630&gt;0,VLOOKUP(C1630,ID!$L$1:$M$5,2,FALSE),"")</f>
        <v>Glas-Etikette</v>
      </c>
    </row>
    <row r="1631" spans="1:4" x14ac:dyDescent="0.25">
      <c r="A1631" s="76" t="str">
        <f>IF('Kunden Eingang'!B1631&gt;0,'Kunden Eingang'!C1631,"")</f>
        <v>Wüst Metallbau AG</v>
      </c>
      <c r="B1631" s="76">
        <f>IF('Kunden Eingang'!B1631&gt;0,'Kunden Eingang'!B1631,"")</f>
        <v>11668</v>
      </c>
      <c r="C1631" s="76" t="str">
        <f>IF('Kunden Eingang'!B1631&gt;0,VLOOKUP('Kunden Eingang'!A1631,Kunden!$H$1:$I$5,2,FALSE),"")</f>
        <v>DE</v>
      </c>
      <c r="D1631" s="76" t="str">
        <f>IF('Kunden Eingang'!B1631&gt;0,VLOOKUP(C1631,ID!$L$1:$M$5,2,FALSE),"")</f>
        <v>Glas-Etikette</v>
      </c>
    </row>
    <row r="1632" spans="1:4" x14ac:dyDescent="0.25">
      <c r="A1632" s="76" t="str">
        <f>IF('Kunden Eingang'!B1632&gt;0,'Kunden Eingang'!C1632,"")</f>
        <v>GlassPro GmbH</v>
      </c>
      <c r="B1632" s="76">
        <f>IF('Kunden Eingang'!B1632&gt;0,'Kunden Eingang'!B1632,"")</f>
        <v>11669</v>
      </c>
      <c r="C1632" s="76" t="str">
        <f>IF('Kunden Eingang'!B1632&gt;0,VLOOKUP('Kunden Eingang'!A1632,Kunden!$H$1:$I$5,2,FALSE),"")</f>
        <v>DE</v>
      </c>
      <c r="D1632" s="76" t="str">
        <f>IF('Kunden Eingang'!B1632&gt;0,VLOOKUP(C1632,ID!$L$1:$M$5,2,FALSE),"")</f>
        <v>Glas-Etikette</v>
      </c>
    </row>
    <row r="1633" spans="1:4" x14ac:dyDescent="0.25">
      <c r="A1633" s="76" t="str">
        <f>IF('Kunden Eingang'!B1633&gt;0,'Kunden Eingang'!C1633,"")</f>
        <v>Menuiserie du Bugnon Sàrl</v>
      </c>
      <c r="B1633" s="76">
        <f>IF('Kunden Eingang'!B1633&gt;0,'Kunden Eingang'!B1633,"")</f>
        <v>11670</v>
      </c>
      <c r="C1633" s="76" t="str">
        <f>IF('Kunden Eingang'!B1633&gt;0,VLOOKUP('Kunden Eingang'!A1633,Kunden!$H$1:$I$5,2,FALSE),"")</f>
        <v>FR</v>
      </c>
      <c r="D1633" s="76" t="str">
        <f>IF('Kunden Eingang'!B1633&gt;0,VLOOKUP(C1633,ID!$L$1:$M$5,2,FALSE),"")</f>
        <v>Glas-Etikette FR</v>
      </c>
    </row>
    <row r="1634" spans="1:4" x14ac:dyDescent="0.25">
      <c r="A1634" s="76" t="str">
        <f>IF('Kunden Eingang'!B1634&gt;0,'Kunden Eingang'!C1634,"")</f>
        <v>FTP Fenster Türen+Planungs GmbH</v>
      </c>
      <c r="B1634" s="76">
        <f>IF('Kunden Eingang'!B1634&gt;0,'Kunden Eingang'!B1634,"")</f>
        <v>11671</v>
      </c>
      <c r="C1634" s="76" t="str">
        <f>IF('Kunden Eingang'!B1634&gt;0,VLOOKUP('Kunden Eingang'!A1634,Kunden!$H$1:$I$5,2,FALSE),"")</f>
        <v>DE</v>
      </c>
      <c r="D1634" s="76" t="str">
        <f>IF('Kunden Eingang'!B1634&gt;0,VLOOKUP(C1634,ID!$L$1:$M$5,2,FALSE),"")</f>
        <v>Glas-Etikette</v>
      </c>
    </row>
    <row r="1635" spans="1:4" x14ac:dyDescent="0.25">
      <c r="A1635" s="76" t="str">
        <f>IF('Kunden Eingang'!B1635&gt;0,'Kunden Eingang'!C1635,"")</f>
        <v>CAR Construction Aluminium SA</v>
      </c>
      <c r="B1635" s="76">
        <f>IF('Kunden Eingang'!B1635&gt;0,'Kunden Eingang'!B1635,"")</f>
        <v>11672</v>
      </c>
      <c r="C1635" s="76" t="str">
        <f>IF('Kunden Eingang'!B1635&gt;0,VLOOKUP('Kunden Eingang'!A1635,Kunden!$H$1:$I$5,2,FALSE),"")</f>
        <v>FR</v>
      </c>
      <c r="D1635" s="76" t="str">
        <f>IF('Kunden Eingang'!B1635&gt;0,VLOOKUP(C1635,ID!$L$1:$M$5,2,FALSE),"")</f>
        <v>Glas-Etikette FR</v>
      </c>
    </row>
    <row r="1636" spans="1:4" x14ac:dyDescent="0.25">
      <c r="A1636" s="76" t="str">
        <f>IF('Kunden Eingang'!B1636&gt;0,'Kunden Eingang'!C1636,"")</f>
        <v>nemus Sàrl</v>
      </c>
      <c r="B1636" s="76">
        <f>IF('Kunden Eingang'!B1636&gt;0,'Kunden Eingang'!B1636,"")</f>
        <v>11673</v>
      </c>
      <c r="C1636" s="76" t="str">
        <f>IF('Kunden Eingang'!B1636&gt;0,VLOOKUP('Kunden Eingang'!A1636,Kunden!$H$1:$I$5,2,FALSE),"")</f>
        <v>FR</v>
      </c>
      <c r="D1636" s="76" t="str">
        <f>IF('Kunden Eingang'!B1636&gt;0,VLOOKUP(C1636,ID!$L$1:$M$5,2,FALSE),"")</f>
        <v>Glas-Etikette FR</v>
      </c>
    </row>
    <row r="1637" spans="1:4" x14ac:dyDescent="0.25">
      <c r="A1637" s="76" t="str">
        <f>IF('Kunden Eingang'!B1637&gt;0,'Kunden Eingang'!C1637,"")</f>
        <v>MENUISERIE CONCEPT.CH SARL</v>
      </c>
      <c r="B1637" s="76">
        <f>IF('Kunden Eingang'!B1637&gt;0,'Kunden Eingang'!B1637,"")</f>
        <v>11674</v>
      </c>
      <c r="C1637" s="76" t="str">
        <f>IF('Kunden Eingang'!B1637&gt;0,VLOOKUP('Kunden Eingang'!A1637,Kunden!$H$1:$I$5,2,FALSE),"")</f>
        <v>FR</v>
      </c>
      <c r="D1637" s="76" t="str">
        <f>IF('Kunden Eingang'!B1637&gt;0,VLOOKUP(C1637,ID!$L$1:$M$5,2,FALSE),"")</f>
        <v>Glas-Etikette FR</v>
      </c>
    </row>
    <row r="1638" spans="1:4" x14ac:dyDescent="0.25">
      <c r="A1638" s="76" t="str">
        <f>IF('Kunden Eingang'!B1638&gt;0,'Kunden Eingang'!C1638,"")</f>
        <v>Jan Kinsbergen Architects Ltd.</v>
      </c>
      <c r="B1638" s="76">
        <f>IF('Kunden Eingang'!B1638&gt;0,'Kunden Eingang'!B1638,"")</f>
        <v>11675</v>
      </c>
      <c r="C1638" s="76" t="str">
        <f>IF('Kunden Eingang'!B1638&gt;0,VLOOKUP('Kunden Eingang'!A1638,Kunden!$H$1:$I$5,2,FALSE),"")</f>
        <v>DE</v>
      </c>
      <c r="D1638" s="76" t="str">
        <f>IF('Kunden Eingang'!B1638&gt;0,VLOOKUP(C1638,ID!$L$1:$M$5,2,FALSE),"")</f>
        <v>Glas-Etikette</v>
      </c>
    </row>
    <row r="1639" spans="1:4" x14ac:dyDescent="0.25">
      <c r="A1639" s="76" t="str">
        <f>IF('Kunden Eingang'!B1639&gt;0,'Kunden Eingang'!C1639,"")</f>
        <v>Schreinerei Grüter AG</v>
      </c>
      <c r="B1639" s="76">
        <f>IF('Kunden Eingang'!B1639&gt;0,'Kunden Eingang'!B1639,"")</f>
        <v>11676</v>
      </c>
      <c r="C1639" s="76" t="str">
        <f>IF('Kunden Eingang'!B1639&gt;0,VLOOKUP('Kunden Eingang'!A1639,Kunden!$H$1:$I$5,2,FALSE),"")</f>
        <v>DE</v>
      </c>
      <c r="D1639" s="76" t="str">
        <f>IF('Kunden Eingang'!B1639&gt;0,VLOOKUP(C1639,ID!$L$1:$M$5,2,FALSE),"")</f>
        <v>Glas-Etikette</v>
      </c>
    </row>
    <row r="1640" spans="1:4" x14ac:dyDescent="0.25">
      <c r="A1640" s="76" t="str">
        <f>IF('Kunden Eingang'!B1640&gt;0,'Kunden Eingang'!C1640,"")</f>
        <v>Menuiserie Pascal Isler</v>
      </c>
      <c r="B1640" s="76">
        <f>IF('Kunden Eingang'!B1640&gt;0,'Kunden Eingang'!B1640,"")</f>
        <v>11677</v>
      </c>
      <c r="C1640" s="76" t="str">
        <f>IF('Kunden Eingang'!B1640&gt;0,VLOOKUP('Kunden Eingang'!A1640,Kunden!$H$1:$I$5,2,FALSE),"")</f>
        <v>FR</v>
      </c>
      <c r="D1640" s="76" t="str">
        <f>IF('Kunden Eingang'!B1640&gt;0,VLOOKUP(C1640,ID!$L$1:$M$5,2,FALSE),"")</f>
        <v>Glas-Etikette FR</v>
      </c>
    </row>
    <row r="1641" spans="1:4" x14ac:dyDescent="0.25">
      <c r="A1641" s="76" t="str">
        <f>IF('Kunden Eingang'!B1641&gt;0,'Kunden Eingang'!C1641,"")</f>
        <v>Schneider Holzbau Heimberg AG</v>
      </c>
      <c r="B1641" s="76">
        <f>IF('Kunden Eingang'!B1641&gt;0,'Kunden Eingang'!B1641,"")</f>
        <v>11678</v>
      </c>
      <c r="C1641" s="76" t="str">
        <f>IF('Kunden Eingang'!B1641&gt;0,VLOOKUP('Kunden Eingang'!A1641,Kunden!$H$1:$I$5,2,FALSE),"")</f>
        <v>DE</v>
      </c>
      <c r="D1641" s="76" t="str">
        <f>IF('Kunden Eingang'!B1641&gt;0,VLOOKUP(C1641,ID!$L$1:$M$5,2,FALSE),"")</f>
        <v>Glas-Etikette</v>
      </c>
    </row>
    <row r="1642" spans="1:4" x14ac:dyDescent="0.25">
      <c r="A1642" s="76" t="str">
        <f>IF('Kunden Eingang'!B1642&gt;0,'Kunden Eingang'!C1642,"")</f>
        <v>Baccialegno SA</v>
      </c>
      <c r="B1642" s="76">
        <f>IF('Kunden Eingang'!B1642&gt;0,'Kunden Eingang'!B1642,"")</f>
        <v>11679</v>
      </c>
      <c r="C1642" s="76" t="str">
        <f>IF('Kunden Eingang'!B1642&gt;0,VLOOKUP('Kunden Eingang'!A1642,Kunden!$H$1:$I$5,2,FALSE),"")</f>
        <v>DE</v>
      </c>
      <c r="D1642" s="76" t="str">
        <f>IF('Kunden Eingang'!B1642&gt;0,VLOOKUP(C1642,ID!$L$1:$M$5,2,FALSE),"")</f>
        <v>Glas-Etikette</v>
      </c>
    </row>
    <row r="1643" spans="1:4" x14ac:dyDescent="0.25">
      <c r="A1643" s="76" t="str">
        <f>IF('Kunden Eingang'!B1643&gt;0,'Kunden Eingang'!C1643,"")</f>
        <v>vandaglas AG Kreuzlingen</v>
      </c>
      <c r="B1643" s="76">
        <f>IF('Kunden Eingang'!B1643&gt;0,'Kunden Eingang'!B1643,"")</f>
        <v>11680</v>
      </c>
      <c r="C1643" s="76" t="str">
        <f>IF('Kunden Eingang'!B1643&gt;0,VLOOKUP('Kunden Eingang'!A1643,Kunden!$H$1:$I$5,2,FALSE),"")</f>
        <v>DE</v>
      </c>
      <c r="D1643" s="76" t="str">
        <f>IF('Kunden Eingang'!B1643&gt;0,VLOOKUP(C1643,ID!$L$1:$M$5,2,FALSE),"")</f>
        <v>Glas-Etikette</v>
      </c>
    </row>
    <row r="1644" spans="1:4" x14ac:dyDescent="0.25">
      <c r="A1644" s="76" t="str">
        <f>IF('Kunden Eingang'!B1644&gt;0,'Kunden Eingang'!C1644,"")</f>
        <v>Holzwerkstatt Oase GmbH</v>
      </c>
      <c r="B1644" s="76">
        <f>IF('Kunden Eingang'!B1644&gt;0,'Kunden Eingang'!B1644,"")</f>
        <v>11681</v>
      </c>
      <c r="C1644" s="76" t="str">
        <f>IF('Kunden Eingang'!B1644&gt;0,VLOOKUP('Kunden Eingang'!A1644,Kunden!$H$1:$I$5,2,FALSE),"")</f>
        <v>DE</v>
      </c>
      <c r="D1644" s="76" t="str">
        <f>IF('Kunden Eingang'!B1644&gt;0,VLOOKUP(C1644,ID!$L$1:$M$5,2,FALSE),"")</f>
        <v>Glas-Etikette</v>
      </c>
    </row>
    <row r="1645" spans="1:4" x14ac:dyDescent="0.25">
      <c r="A1645" s="76" t="str">
        <f>IF('Kunden Eingang'!B1645&gt;0,'Kunden Eingang'!C1645,"")</f>
        <v>CDFI SA</v>
      </c>
      <c r="B1645" s="76">
        <f>IF('Kunden Eingang'!B1645&gt;0,'Kunden Eingang'!B1645,"")</f>
        <v>11682</v>
      </c>
      <c r="C1645" s="76" t="str">
        <f>IF('Kunden Eingang'!B1645&gt;0,VLOOKUP('Kunden Eingang'!A1645,Kunden!$H$1:$I$5,2,FALSE),"")</f>
        <v>FR</v>
      </c>
      <c r="D1645" s="76" t="str">
        <f>IF('Kunden Eingang'!B1645&gt;0,VLOOKUP(C1645,ID!$L$1:$M$5,2,FALSE),"")</f>
        <v>Glas-Etikette FR</v>
      </c>
    </row>
    <row r="1646" spans="1:4" x14ac:dyDescent="0.25">
      <c r="A1646" s="76" t="str">
        <f>IF('Kunden Eingang'!B1646&gt;0,'Kunden Eingang'!C1646,"")</f>
        <v>Hobel Genossenschaft</v>
      </c>
      <c r="B1646" s="76">
        <f>IF('Kunden Eingang'!B1646&gt;0,'Kunden Eingang'!B1646,"")</f>
        <v>11683</v>
      </c>
      <c r="C1646" s="76" t="str">
        <f>IF('Kunden Eingang'!B1646&gt;0,VLOOKUP('Kunden Eingang'!A1646,Kunden!$H$1:$I$5,2,FALSE),"")</f>
        <v>DE</v>
      </c>
      <c r="D1646" s="76" t="str">
        <f>IF('Kunden Eingang'!B1646&gt;0,VLOOKUP(C1646,ID!$L$1:$M$5,2,FALSE),"")</f>
        <v>Glas-Etikette</v>
      </c>
    </row>
    <row r="1647" spans="1:4" x14ac:dyDescent="0.25">
      <c r="A1647" s="76" t="str">
        <f>IF('Kunden Eingang'!B1647&gt;0,'Kunden Eingang'!C1647,"")</f>
        <v>AC Aluminium Créations SA</v>
      </c>
      <c r="B1647" s="76">
        <f>IF('Kunden Eingang'!B1647&gt;0,'Kunden Eingang'!B1647,"")</f>
        <v>11684</v>
      </c>
      <c r="C1647" s="76" t="str">
        <f>IF('Kunden Eingang'!B1647&gt;0,VLOOKUP('Kunden Eingang'!A1647,Kunden!$H$1:$I$5,2,FALSE),"")</f>
        <v>FR</v>
      </c>
      <c r="D1647" s="76" t="str">
        <f>IF('Kunden Eingang'!B1647&gt;0,VLOOKUP(C1647,ID!$L$1:$M$5,2,FALSE),"")</f>
        <v>Glas-Etikette FR</v>
      </c>
    </row>
    <row r="1648" spans="1:4" x14ac:dyDescent="0.25">
      <c r="A1648" s="76" t="str">
        <f>IF('Kunden Eingang'!B1648&gt;0,'Kunden Eingang'!C1648,"")</f>
        <v>Menuiserie et Charpente Boisval SA</v>
      </c>
      <c r="B1648" s="76">
        <f>IF('Kunden Eingang'!B1648&gt;0,'Kunden Eingang'!B1648,"")</f>
        <v>11685</v>
      </c>
      <c r="C1648" s="76" t="str">
        <f>IF('Kunden Eingang'!B1648&gt;0,VLOOKUP('Kunden Eingang'!A1648,Kunden!$H$1:$I$5,2,FALSE),"")</f>
        <v>FR</v>
      </c>
      <c r="D1648" s="76" t="str">
        <f>IF('Kunden Eingang'!B1648&gt;0,VLOOKUP(C1648,ID!$L$1:$M$5,2,FALSE),"")</f>
        <v>Glas-Etikette FR</v>
      </c>
    </row>
    <row r="1649" spans="1:4" x14ac:dyDescent="0.25">
      <c r="A1649" s="76" t="str">
        <f>IF('Kunden Eingang'!B1649&gt;0,'Kunden Eingang'!C1649,"")</f>
        <v>Glasstec Sàrl</v>
      </c>
      <c r="B1649" s="76">
        <f>IF('Kunden Eingang'!B1649&gt;0,'Kunden Eingang'!B1649,"")</f>
        <v>11686</v>
      </c>
      <c r="C1649" s="76" t="str">
        <f>IF('Kunden Eingang'!B1649&gt;0,VLOOKUP('Kunden Eingang'!A1649,Kunden!$H$1:$I$5,2,FALSE),"")</f>
        <v>FR</v>
      </c>
      <c r="D1649" s="76" t="str">
        <f>IF('Kunden Eingang'!B1649&gt;0,VLOOKUP(C1649,ID!$L$1:$M$5,2,FALSE),"")</f>
        <v>Glas-Etikette FR</v>
      </c>
    </row>
    <row r="1650" spans="1:4" x14ac:dyDescent="0.25">
      <c r="A1650" s="76" t="str">
        <f>IF('Kunden Eingang'!B1650&gt;0,'Kunden Eingang'!C1650,"")</f>
        <v>PICHLER projects GmbH / Srl</v>
      </c>
      <c r="B1650" s="76">
        <f>IF('Kunden Eingang'!B1650&gt;0,'Kunden Eingang'!B1650,"")</f>
        <v>11687</v>
      </c>
      <c r="C1650" s="76" t="str">
        <f>IF('Kunden Eingang'!B1650&gt;0,VLOOKUP('Kunden Eingang'!A1650,Kunden!$H$1:$I$5,2,FALSE),"")</f>
        <v>DE</v>
      </c>
      <c r="D1650" s="76" t="str">
        <f>IF('Kunden Eingang'!B1650&gt;0,VLOOKUP(C1650,ID!$L$1:$M$5,2,FALSE),"")</f>
        <v>Glas-Etikette</v>
      </c>
    </row>
    <row r="1651" spans="1:4" x14ac:dyDescent="0.25">
      <c r="A1651" s="76" t="str">
        <f>IF('Kunden Eingang'!B1651&gt;0,'Kunden Eingang'!C1651,"")</f>
        <v>BO Burgener &amp; Oberli SA</v>
      </c>
      <c r="B1651" s="76">
        <f>IF('Kunden Eingang'!B1651&gt;0,'Kunden Eingang'!B1651,"")</f>
        <v>11688</v>
      </c>
      <c r="C1651" s="76" t="str">
        <f>IF('Kunden Eingang'!B1651&gt;0,VLOOKUP('Kunden Eingang'!A1651,Kunden!$H$1:$I$5,2,FALSE),"")</f>
        <v>FR</v>
      </c>
      <c r="D1651" s="76" t="str">
        <f>IF('Kunden Eingang'!B1651&gt;0,VLOOKUP(C1651,ID!$L$1:$M$5,2,FALSE),"")</f>
        <v>Glas-Etikette FR</v>
      </c>
    </row>
    <row r="1652" spans="1:4" x14ac:dyDescent="0.25">
      <c r="A1652" s="76" t="str">
        <f>IF('Kunden Eingang'!B1652&gt;0,'Kunden Eingang'!C1652,"")</f>
        <v>F. SACCHETTI Sàrl</v>
      </c>
      <c r="B1652" s="76">
        <f>IF('Kunden Eingang'!B1652&gt;0,'Kunden Eingang'!B1652,"")</f>
        <v>11689</v>
      </c>
      <c r="C1652" s="76" t="str">
        <f>IF('Kunden Eingang'!B1652&gt;0,VLOOKUP('Kunden Eingang'!A1652,Kunden!$H$1:$I$5,2,FALSE),"")</f>
        <v>FR</v>
      </c>
      <c r="D1652" s="76" t="str">
        <f>IF('Kunden Eingang'!B1652&gt;0,VLOOKUP(C1652,ID!$L$1:$M$5,2,FALSE),"")</f>
        <v>Glas-Etikette FR</v>
      </c>
    </row>
    <row r="1653" spans="1:4" x14ac:dyDescent="0.25">
      <c r="A1653" s="76" t="str">
        <f>IF('Kunden Eingang'!B1653&gt;0,'Kunden Eingang'!C1653,"")</f>
        <v>Schreinerei Zosso Bernard AG</v>
      </c>
      <c r="B1653" s="76">
        <f>IF('Kunden Eingang'!B1653&gt;0,'Kunden Eingang'!B1653,"")</f>
        <v>11690</v>
      </c>
      <c r="C1653" s="76" t="str">
        <f>IF('Kunden Eingang'!B1653&gt;0,VLOOKUP('Kunden Eingang'!A1653,Kunden!$H$1:$I$5,2,FALSE),"")</f>
        <v>DE</v>
      </c>
      <c r="D1653" s="76" t="str">
        <f>IF('Kunden Eingang'!B1653&gt;0,VLOOKUP(C1653,ID!$L$1:$M$5,2,FALSE),"")</f>
        <v>Glas-Etikette</v>
      </c>
    </row>
    <row r="1654" spans="1:4" x14ac:dyDescent="0.25">
      <c r="A1654" s="76" t="str">
        <f>IF('Kunden Eingang'!B1654&gt;0,'Kunden Eingang'!C1654,"")</f>
        <v>Vitrerie Lopez</v>
      </c>
      <c r="B1654" s="76">
        <f>IF('Kunden Eingang'!B1654&gt;0,'Kunden Eingang'!B1654,"")</f>
        <v>11691</v>
      </c>
      <c r="C1654" s="76" t="str">
        <f>IF('Kunden Eingang'!B1654&gt;0,VLOOKUP('Kunden Eingang'!A1654,Kunden!$H$1:$I$5,2,FALSE),"")</f>
        <v>FR</v>
      </c>
      <c r="D1654" s="76" t="str">
        <f>IF('Kunden Eingang'!B1654&gt;0,VLOOKUP(C1654,ID!$L$1:$M$5,2,FALSE),"")</f>
        <v>Glas-Etikette FR</v>
      </c>
    </row>
    <row r="1655" spans="1:4" x14ac:dyDescent="0.25">
      <c r="A1655" s="76" t="str">
        <f>IF('Kunden Eingang'!B1655&gt;0,'Kunden Eingang'!C1655,"")</f>
        <v>Maxime Risse SA</v>
      </c>
      <c r="B1655" s="76">
        <f>IF('Kunden Eingang'!B1655&gt;0,'Kunden Eingang'!B1655,"")</f>
        <v>11692</v>
      </c>
      <c r="C1655" s="76" t="str">
        <f>IF('Kunden Eingang'!B1655&gt;0,VLOOKUP('Kunden Eingang'!A1655,Kunden!$H$1:$I$5,2,FALSE),"")</f>
        <v>FR</v>
      </c>
      <c r="D1655" s="76" t="str">
        <f>IF('Kunden Eingang'!B1655&gt;0,VLOOKUP(C1655,ID!$L$1:$M$5,2,FALSE),"")</f>
        <v>Glas-Etikette FR</v>
      </c>
    </row>
    <row r="1656" spans="1:4" x14ac:dyDescent="0.25">
      <c r="A1656" s="76" t="str">
        <f>IF('Kunden Eingang'!B1656&gt;0,'Kunden Eingang'!C1656,"")</f>
        <v>Tech Constructing Sàrl</v>
      </c>
      <c r="B1656" s="76">
        <f>IF('Kunden Eingang'!B1656&gt;0,'Kunden Eingang'!B1656,"")</f>
        <v>11693</v>
      </c>
      <c r="C1656" s="76" t="str">
        <f>IF('Kunden Eingang'!B1656&gt;0,VLOOKUP('Kunden Eingang'!A1656,Kunden!$H$1:$I$5,2,FALSE),"")</f>
        <v>FR</v>
      </c>
      <c r="D1656" s="76" t="str">
        <f>IF('Kunden Eingang'!B1656&gt;0,VLOOKUP(C1656,ID!$L$1:$M$5,2,FALSE),"")</f>
        <v>Glas-Etikette FR</v>
      </c>
    </row>
    <row r="1657" spans="1:4" x14ac:dyDescent="0.25">
      <c r="A1657" s="76" t="str">
        <f>IF('Kunden Eingang'!B1657&gt;0,'Kunden Eingang'!C1657,"")</f>
        <v>BERGER HOLZBAU GmbH</v>
      </c>
      <c r="B1657" s="76">
        <f>IF('Kunden Eingang'!B1657&gt;0,'Kunden Eingang'!B1657,"")</f>
        <v>11694</v>
      </c>
      <c r="C1657" s="76" t="str">
        <f>IF('Kunden Eingang'!B1657&gt;0,VLOOKUP('Kunden Eingang'!A1657,Kunden!$H$1:$I$5,2,FALSE),"")</f>
        <v>DE</v>
      </c>
      <c r="D1657" s="76" t="str">
        <f>IF('Kunden Eingang'!B1657&gt;0,VLOOKUP(C1657,ID!$L$1:$M$5,2,FALSE),"")</f>
        <v>Glas-Etikette</v>
      </c>
    </row>
    <row r="1658" spans="1:4" x14ac:dyDescent="0.25">
      <c r="A1658" s="76" t="str">
        <f>IF('Kunden Eingang'!B1658&gt;0,'Kunden Eingang'!C1658,"")</f>
        <v>Smartex Sàrl</v>
      </c>
      <c r="B1658" s="76">
        <f>IF('Kunden Eingang'!B1658&gt;0,'Kunden Eingang'!B1658,"")</f>
        <v>11695</v>
      </c>
      <c r="C1658" s="76" t="str">
        <f>IF('Kunden Eingang'!B1658&gt;0,VLOOKUP('Kunden Eingang'!A1658,Kunden!$H$1:$I$5,2,FALSE),"")</f>
        <v>FR</v>
      </c>
      <c r="D1658" s="76" t="str">
        <f>IF('Kunden Eingang'!B1658&gt;0,VLOOKUP(C1658,ID!$L$1:$M$5,2,FALSE),"")</f>
        <v>Glas-Etikette FR</v>
      </c>
    </row>
    <row r="1659" spans="1:4" x14ac:dyDescent="0.25">
      <c r="A1659" s="76" t="str">
        <f>IF('Kunden Eingang'!B1659&gt;0,'Kunden Eingang'!C1659,"")</f>
        <v>Beloma GmbH</v>
      </c>
      <c r="B1659" s="76">
        <f>IF('Kunden Eingang'!B1659&gt;0,'Kunden Eingang'!B1659,"")</f>
        <v>11696</v>
      </c>
      <c r="C1659" s="76" t="str">
        <f>IF('Kunden Eingang'!B1659&gt;0,VLOOKUP('Kunden Eingang'!A1659,Kunden!$H$1:$I$5,2,FALSE),"")</f>
        <v>DE</v>
      </c>
      <c r="D1659" s="76" t="str">
        <f>IF('Kunden Eingang'!B1659&gt;0,VLOOKUP(C1659,ID!$L$1:$M$5,2,FALSE),"")</f>
        <v>Glas-Etikette</v>
      </c>
    </row>
    <row r="1660" spans="1:4" x14ac:dyDescent="0.25">
      <c r="A1660" s="76" t="str">
        <f>IF('Kunden Eingang'!B1660&gt;0,'Kunden Eingang'!C1660,"")</f>
        <v>Böll Fenster Service AG</v>
      </c>
      <c r="B1660" s="76">
        <f>IF('Kunden Eingang'!B1660&gt;0,'Kunden Eingang'!B1660,"")</f>
        <v>11697</v>
      </c>
      <c r="C1660" s="76" t="str">
        <f>IF('Kunden Eingang'!B1660&gt;0,VLOOKUP('Kunden Eingang'!A1660,Kunden!$H$1:$I$5,2,FALSE),"")</f>
        <v>DE</v>
      </c>
      <c r="D1660" s="76" t="str">
        <f>IF('Kunden Eingang'!B1660&gt;0,VLOOKUP(C1660,ID!$L$1:$M$5,2,FALSE),"")</f>
        <v>Glas-Etikette</v>
      </c>
    </row>
    <row r="1661" spans="1:4" x14ac:dyDescent="0.25">
      <c r="A1661" s="76" t="str">
        <f>IF('Kunden Eingang'!B1661&gt;0,'Kunden Eingang'!C1661,"")</f>
        <v>May &amp; Eggimann Schreinerei GmbH</v>
      </c>
      <c r="B1661" s="76">
        <f>IF('Kunden Eingang'!B1661&gt;0,'Kunden Eingang'!B1661,"")</f>
        <v>11698</v>
      </c>
      <c r="C1661" s="76" t="str">
        <f>IF('Kunden Eingang'!B1661&gt;0,VLOOKUP('Kunden Eingang'!A1661,Kunden!$H$1:$I$5,2,FALSE),"")</f>
        <v>DE</v>
      </c>
      <c r="D1661" s="76" t="str">
        <f>IF('Kunden Eingang'!B1661&gt;0,VLOOKUP(C1661,ID!$L$1:$M$5,2,FALSE),"")</f>
        <v>Glas-Etikette</v>
      </c>
    </row>
    <row r="1662" spans="1:4" x14ac:dyDescent="0.25">
      <c r="A1662" s="76" t="str">
        <f>IF('Kunden Eingang'!B1662&gt;0,'Kunden Eingang'!C1662,"")</f>
        <v>Baugeno Biel Genossenschaft</v>
      </c>
      <c r="B1662" s="76">
        <f>IF('Kunden Eingang'!B1662&gt;0,'Kunden Eingang'!B1662,"")</f>
        <v>11699</v>
      </c>
      <c r="C1662" s="76" t="str">
        <f>IF('Kunden Eingang'!B1662&gt;0,VLOOKUP('Kunden Eingang'!A1662,Kunden!$H$1:$I$5,2,FALSE),"")</f>
        <v>DE</v>
      </c>
      <c r="D1662" s="76" t="str">
        <f>IF('Kunden Eingang'!B1662&gt;0,VLOOKUP(C1662,ID!$L$1:$M$5,2,FALSE),"")</f>
        <v>Glas-Etikette</v>
      </c>
    </row>
    <row r="1663" spans="1:4" x14ac:dyDescent="0.25">
      <c r="A1663" s="76" t="str">
        <f>IF('Kunden Eingang'!B1663&gt;0,'Kunden Eingang'!C1663,"")</f>
        <v>KastGlass Sàrl</v>
      </c>
      <c r="B1663" s="76">
        <f>IF('Kunden Eingang'!B1663&gt;0,'Kunden Eingang'!B1663,"")</f>
        <v>11700</v>
      </c>
      <c r="C1663" s="76" t="str">
        <f>IF('Kunden Eingang'!B1663&gt;0,VLOOKUP('Kunden Eingang'!A1663,Kunden!$H$1:$I$5,2,FALSE),"")</f>
        <v>DE</v>
      </c>
      <c r="D1663" s="76" t="str">
        <f>IF('Kunden Eingang'!B1663&gt;0,VLOOKUP(C1663,ID!$L$1:$M$5,2,FALSE),"")</f>
        <v>Glas-Etikette</v>
      </c>
    </row>
    <row r="1664" spans="1:4" x14ac:dyDescent="0.25">
      <c r="A1664" s="76" t="str">
        <f>IF('Kunden Eingang'!B1664&gt;0,'Kunden Eingang'!C1664,"")</f>
        <v>Piccand SA</v>
      </c>
      <c r="B1664" s="76">
        <f>IF('Kunden Eingang'!B1664&gt;0,'Kunden Eingang'!B1664,"")</f>
        <v>11701</v>
      </c>
      <c r="C1664" s="76" t="str">
        <f>IF('Kunden Eingang'!B1664&gt;0,VLOOKUP('Kunden Eingang'!A1664,Kunden!$H$1:$I$5,2,FALSE),"")</f>
        <v>FR</v>
      </c>
      <c r="D1664" s="76" t="str">
        <f>IF('Kunden Eingang'!B1664&gt;0,VLOOKUP(C1664,ID!$L$1:$M$5,2,FALSE),"")</f>
        <v>Glas-Etikette FR</v>
      </c>
    </row>
    <row r="1665" spans="1:4" x14ac:dyDescent="0.25">
      <c r="A1665" s="76" t="str">
        <f>IF('Kunden Eingang'!B1665&gt;0,'Kunden Eingang'!C1665,"")</f>
        <v>Schweizer Glaserei GmbH</v>
      </c>
      <c r="B1665" s="76">
        <f>IF('Kunden Eingang'!B1665&gt;0,'Kunden Eingang'!B1665,"")</f>
        <v>11702</v>
      </c>
      <c r="C1665" s="76" t="str">
        <f>IF('Kunden Eingang'!B1665&gt;0,VLOOKUP('Kunden Eingang'!A1665,Kunden!$H$1:$I$5,2,FALSE),"")</f>
        <v>DE</v>
      </c>
      <c r="D1665" s="76" t="str">
        <f>IF('Kunden Eingang'!B1665&gt;0,VLOOKUP(C1665,ID!$L$1:$M$5,2,FALSE),"")</f>
        <v>Glas-Etikette</v>
      </c>
    </row>
    <row r="1666" spans="1:4" x14ac:dyDescent="0.25">
      <c r="A1666" s="76" t="str">
        <f>IF('Kunden Eingang'!B1666&gt;0,'Kunden Eingang'!C1666,"")</f>
        <v>ELITE Créateurs d'Intérieurs SA</v>
      </c>
      <c r="B1666" s="76">
        <f>IF('Kunden Eingang'!B1666&gt;0,'Kunden Eingang'!B1666,"")</f>
        <v>11703</v>
      </c>
      <c r="C1666" s="76" t="str">
        <f>IF('Kunden Eingang'!B1666&gt;0,VLOOKUP('Kunden Eingang'!A1666,Kunden!$H$1:$I$5,2,FALSE),"")</f>
        <v>FR</v>
      </c>
      <c r="D1666" s="76" t="str">
        <f>IF('Kunden Eingang'!B1666&gt;0,VLOOKUP(C1666,ID!$L$1:$M$5,2,FALSE),"")</f>
        <v>Glas-Etikette FR</v>
      </c>
    </row>
    <row r="1667" spans="1:4" x14ac:dyDescent="0.25">
      <c r="A1667" s="76" t="str">
        <f>IF('Kunden Eingang'!B1667&gt;0,'Kunden Eingang'!C1667,"")</f>
        <v>Glaeser AG</v>
      </c>
      <c r="B1667" s="76">
        <f>IF('Kunden Eingang'!B1667&gt;0,'Kunden Eingang'!B1667,"")</f>
        <v>11704</v>
      </c>
      <c r="C1667" s="76" t="str">
        <f>IF('Kunden Eingang'!B1667&gt;0,VLOOKUP('Kunden Eingang'!A1667,Kunden!$H$1:$I$5,2,FALSE),"")</f>
        <v>DE</v>
      </c>
      <c r="D1667" s="76" t="str">
        <f>IF('Kunden Eingang'!B1667&gt;0,VLOOKUP(C1667,ID!$L$1:$M$5,2,FALSE),"")</f>
        <v>Glas-Etikette</v>
      </c>
    </row>
    <row r="1668" spans="1:4" x14ac:dyDescent="0.25">
      <c r="A1668" s="76" t="str">
        <f>IF('Kunden Eingang'!B1668&gt;0,'Kunden Eingang'!C1668,"")</f>
        <v>Weber AG Küchen und Innenausbau</v>
      </c>
      <c r="B1668" s="76">
        <f>IF('Kunden Eingang'!B1668&gt;0,'Kunden Eingang'!B1668,"")</f>
        <v>11705</v>
      </c>
      <c r="C1668" s="76" t="str">
        <f>IF('Kunden Eingang'!B1668&gt;0,VLOOKUP('Kunden Eingang'!A1668,Kunden!$H$1:$I$5,2,FALSE),"")</f>
        <v>DE</v>
      </c>
      <c r="D1668" s="76" t="str">
        <f>IF('Kunden Eingang'!B1668&gt;0,VLOOKUP(C1668,ID!$L$1:$M$5,2,FALSE),"")</f>
        <v>Glas-Etikette</v>
      </c>
    </row>
    <row r="1669" spans="1:4" x14ac:dyDescent="0.25">
      <c r="A1669" s="76" t="str">
        <f>IF('Kunden Eingang'!B1669&gt;0,'Kunden Eingang'!C1669,"")</f>
        <v>Gebrüder Zulfaj GmbH</v>
      </c>
      <c r="B1669" s="76">
        <f>IF('Kunden Eingang'!B1669&gt;0,'Kunden Eingang'!B1669,"")</f>
        <v>11706</v>
      </c>
      <c r="C1669" s="76" t="str">
        <f>IF('Kunden Eingang'!B1669&gt;0,VLOOKUP('Kunden Eingang'!A1669,Kunden!$H$1:$I$5,2,FALSE),"")</f>
        <v>DE</v>
      </c>
      <c r="D1669" s="76" t="str">
        <f>IF('Kunden Eingang'!B1669&gt;0,VLOOKUP(C1669,ID!$L$1:$M$5,2,FALSE),"")</f>
        <v>Glas-Etikette</v>
      </c>
    </row>
    <row r="1670" spans="1:4" x14ac:dyDescent="0.25">
      <c r="A1670" s="76" t="str">
        <f>IF('Kunden Eingang'!B1670&gt;0,'Kunden Eingang'!C1670,"")</f>
        <v>Pyroguard France SARL</v>
      </c>
      <c r="B1670" s="76">
        <f>IF('Kunden Eingang'!B1670&gt;0,'Kunden Eingang'!B1670,"")</f>
        <v>11707</v>
      </c>
      <c r="C1670" s="76" t="str">
        <f>IF('Kunden Eingang'!B1670&gt;0,VLOOKUP('Kunden Eingang'!A1670,Kunden!$H$1:$I$5,2,FALSE),"")</f>
        <v>FR</v>
      </c>
      <c r="D1670" s="76" t="str">
        <f>IF('Kunden Eingang'!B1670&gt;0,VLOOKUP(C1670,ID!$L$1:$M$5,2,FALSE),"")</f>
        <v>Glas-Etikette FR</v>
      </c>
    </row>
    <row r="1671" spans="1:4" x14ac:dyDescent="0.25">
      <c r="A1671" s="76" t="str">
        <f>IF('Kunden Eingang'!B1671&gt;0,'Kunden Eingang'!C1671,"")</f>
        <v>Metalux Metall Gmbh</v>
      </c>
      <c r="B1671" s="76">
        <f>IF('Kunden Eingang'!B1671&gt;0,'Kunden Eingang'!B1671,"")</f>
        <v>11708</v>
      </c>
      <c r="C1671" s="76" t="str">
        <f>IF('Kunden Eingang'!B1671&gt;0,VLOOKUP('Kunden Eingang'!A1671,Kunden!$H$1:$I$5,2,FALSE),"")</f>
        <v>DE</v>
      </c>
      <c r="D1671" s="76" t="str">
        <f>IF('Kunden Eingang'!B1671&gt;0,VLOOKUP(C1671,ID!$L$1:$M$5,2,FALSE),"")</f>
        <v>Glas-Etikette</v>
      </c>
    </row>
    <row r="1672" spans="1:4" x14ac:dyDescent="0.25">
      <c r="A1672" s="76" t="str">
        <f>IF('Kunden Eingang'!B1672&gt;0,'Kunden Eingang'!C1672,"")</f>
        <v>Thomas Fessler GmbH</v>
      </c>
      <c r="B1672" s="76">
        <f>IF('Kunden Eingang'!B1672&gt;0,'Kunden Eingang'!B1672,"")</f>
        <v>11709</v>
      </c>
      <c r="C1672" s="76" t="str">
        <f>IF('Kunden Eingang'!B1672&gt;0,VLOOKUP('Kunden Eingang'!A1672,Kunden!$H$1:$I$5,2,FALSE),"")</f>
        <v>DE</v>
      </c>
      <c r="D1672" s="76" t="str">
        <f>IF('Kunden Eingang'!B1672&gt;0,VLOOKUP(C1672,ID!$L$1:$M$5,2,FALSE),"")</f>
        <v>Glas-Etikette</v>
      </c>
    </row>
    <row r="1673" spans="1:4" x14ac:dyDescent="0.25">
      <c r="A1673" s="76" t="str">
        <f>IF('Kunden Eingang'!B1673&gt;0,'Kunden Eingang'!C1673,"")</f>
        <v>Hunziker Der Schreiner GmbH</v>
      </c>
      <c r="B1673" s="76">
        <f>IF('Kunden Eingang'!B1673&gt;0,'Kunden Eingang'!B1673,"")</f>
        <v>11710</v>
      </c>
      <c r="C1673" s="76" t="str">
        <f>IF('Kunden Eingang'!B1673&gt;0,VLOOKUP('Kunden Eingang'!A1673,Kunden!$H$1:$I$5,2,FALSE),"")</f>
        <v>DE</v>
      </c>
      <c r="D1673" s="76" t="str">
        <f>IF('Kunden Eingang'!B1673&gt;0,VLOOKUP(C1673,ID!$L$1:$M$5,2,FALSE),"")</f>
        <v>Glas-Etikette</v>
      </c>
    </row>
    <row r="1674" spans="1:4" x14ac:dyDescent="0.25">
      <c r="A1674" s="76" t="str">
        <f>IF('Kunden Eingang'!B1674&gt;0,'Kunden Eingang'!C1674,"")</f>
        <v>Officine Munari SA</v>
      </c>
      <c r="B1674" s="76">
        <f>IF('Kunden Eingang'!B1674&gt;0,'Kunden Eingang'!B1674,"")</f>
        <v>11711</v>
      </c>
      <c r="C1674" s="76" t="str">
        <f>IF('Kunden Eingang'!B1674&gt;0,VLOOKUP('Kunden Eingang'!A1674,Kunden!$H$1:$I$5,2,FALSE),"")</f>
        <v>DE</v>
      </c>
      <c r="D1674" s="76" t="str">
        <f>IF('Kunden Eingang'!B1674&gt;0,VLOOKUP(C1674,ID!$L$1:$M$5,2,FALSE),"")</f>
        <v>Glas-Etikette</v>
      </c>
    </row>
    <row r="1675" spans="1:4" x14ac:dyDescent="0.25">
      <c r="A1675" s="76" t="str">
        <f>IF('Kunden Eingang'!B1675&gt;0,'Kunden Eingang'!C1675,"")</f>
        <v>OP Menuiserie SA</v>
      </c>
      <c r="B1675" s="76">
        <f>IF('Kunden Eingang'!B1675&gt;0,'Kunden Eingang'!B1675,"")</f>
        <v>11712</v>
      </c>
      <c r="C1675" s="76" t="str">
        <f>IF('Kunden Eingang'!B1675&gt;0,VLOOKUP('Kunden Eingang'!A1675,Kunden!$H$1:$I$5,2,FALSE),"")</f>
        <v>FR</v>
      </c>
      <c r="D1675" s="76" t="str">
        <f>IF('Kunden Eingang'!B1675&gt;0,VLOOKUP(C1675,ID!$L$1:$M$5,2,FALSE),"")</f>
        <v>Glas-Etikette FR</v>
      </c>
    </row>
    <row r="1676" spans="1:4" x14ac:dyDescent="0.25">
      <c r="A1676" s="76" t="str">
        <f>IF('Kunden Eingang'!B1676&gt;0,'Kunden Eingang'!C1676,"")</f>
        <v>Nicole Ferretti Design Industriel Sàrl</v>
      </c>
      <c r="B1676" s="76">
        <f>IF('Kunden Eingang'!B1676&gt;0,'Kunden Eingang'!B1676,"")</f>
        <v>11713</v>
      </c>
      <c r="C1676" s="76" t="str">
        <f>IF('Kunden Eingang'!B1676&gt;0,VLOOKUP('Kunden Eingang'!A1676,Kunden!$H$1:$I$5,2,FALSE),"")</f>
        <v>FR</v>
      </c>
      <c r="D1676" s="76" t="str">
        <f>IF('Kunden Eingang'!B1676&gt;0,VLOOKUP(C1676,ID!$L$1:$M$5,2,FALSE),"")</f>
        <v>Glas-Etikette FR</v>
      </c>
    </row>
    <row r="1677" spans="1:4" x14ac:dyDescent="0.25">
      <c r="A1677" s="76" t="str">
        <f>IF('Kunden Eingang'!B1677&gt;0,'Kunden Eingang'!C1677,"")</f>
        <v>Itten+Brechbühl SA</v>
      </c>
      <c r="B1677" s="76">
        <f>IF('Kunden Eingang'!B1677&gt;0,'Kunden Eingang'!B1677,"")</f>
        <v>11714</v>
      </c>
      <c r="C1677" s="76" t="str">
        <f>IF('Kunden Eingang'!B1677&gt;0,VLOOKUP('Kunden Eingang'!A1677,Kunden!$H$1:$I$5,2,FALSE),"")</f>
        <v>FR</v>
      </c>
      <c r="D1677" s="76" t="str">
        <f>IF('Kunden Eingang'!B1677&gt;0,VLOOKUP(C1677,ID!$L$1:$M$5,2,FALSE),"")</f>
        <v>Glas-Etikette FR</v>
      </c>
    </row>
    <row r="1678" spans="1:4" x14ac:dyDescent="0.25">
      <c r="A1678" s="76" t="str">
        <f>IF('Kunden Eingang'!B1678&gt;0,'Kunden Eingang'!C1678,"")</f>
        <v xml:space="preserve">Schreinerei Wyss AG </v>
      </c>
      <c r="B1678" s="76">
        <f>IF('Kunden Eingang'!B1678&gt;0,'Kunden Eingang'!B1678,"")</f>
        <v>11715</v>
      </c>
      <c r="C1678" s="76" t="str">
        <f>IF('Kunden Eingang'!B1678&gt;0,VLOOKUP('Kunden Eingang'!A1678,Kunden!$H$1:$I$5,2,FALSE),"")</f>
        <v>DE</v>
      </c>
      <c r="D1678" s="76" t="str">
        <f>IF('Kunden Eingang'!B1678&gt;0,VLOOKUP(C1678,ID!$L$1:$M$5,2,FALSE),"")</f>
        <v>Glas-Etikette</v>
      </c>
    </row>
    <row r="1679" spans="1:4" x14ac:dyDescent="0.25">
      <c r="A1679" s="76" t="str">
        <f>IF('Kunden Eingang'!B1679&gt;0,'Kunden Eingang'!C1679,"")</f>
        <v>Failloubaz Rénovations Sàrl</v>
      </c>
      <c r="B1679" s="76">
        <f>IF('Kunden Eingang'!B1679&gt;0,'Kunden Eingang'!B1679,"")</f>
        <v>11716</v>
      </c>
      <c r="C1679" s="76" t="str">
        <f>IF('Kunden Eingang'!B1679&gt;0,VLOOKUP('Kunden Eingang'!A1679,Kunden!$H$1:$I$5,2,FALSE),"")</f>
        <v>FR</v>
      </c>
      <c r="D1679" s="76" t="str">
        <f>IF('Kunden Eingang'!B1679&gt;0,VLOOKUP(C1679,ID!$L$1:$M$5,2,FALSE),"")</f>
        <v>Glas-Etikette FR</v>
      </c>
    </row>
    <row r="1680" spans="1:4" x14ac:dyDescent="0.25">
      <c r="A1680" s="76" t="str">
        <f>IF('Kunden Eingang'!B1680&gt;0,'Kunden Eingang'!C1680,"")</f>
        <v>BKT Metallbau GmbH</v>
      </c>
      <c r="B1680" s="76">
        <f>IF('Kunden Eingang'!B1680&gt;0,'Kunden Eingang'!B1680,"")</f>
        <v>11717</v>
      </c>
      <c r="C1680" s="76" t="str">
        <f>IF('Kunden Eingang'!B1680&gt;0,VLOOKUP('Kunden Eingang'!A1680,Kunden!$H$1:$I$5,2,FALSE),"")</f>
        <v>DE</v>
      </c>
      <c r="D1680" s="76" t="str">
        <f>IF('Kunden Eingang'!B1680&gt;0,VLOOKUP(C1680,ID!$L$1:$M$5,2,FALSE),"")</f>
        <v>Glas-Etikette</v>
      </c>
    </row>
    <row r="1681" spans="1:4" x14ac:dyDescent="0.25">
      <c r="A1681" s="76" t="str">
        <f>IF('Kunden Eingang'!B1681&gt;0,'Kunden Eingang'!C1681,"")</f>
        <v>BSV La Côte S.A.</v>
      </c>
      <c r="B1681" s="76">
        <f>IF('Kunden Eingang'!B1681&gt;0,'Kunden Eingang'!B1681,"")</f>
        <v>11718</v>
      </c>
      <c r="C1681" s="76" t="str">
        <f>IF('Kunden Eingang'!B1681&gt;0,VLOOKUP('Kunden Eingang'!A1681,Kunden!$H$1:$I$5,2,FALSE),"")</f>
        <v>FR</v>
      </c>
      <c r="D1681" s="76" t="str">
        <f>IF('Kunden Eingang'!B1681&gt;0,VLOOKUP(C1681,ID!$L$1:$M$5,2,FALSE),"")</f>
        <v>Glas-Etikette FR</v>
      </c>
    </row>
    <row r="1682" spans="1:4" x14ac:dyDescent="0.25">
      <c r="A1682" s="76" t="str">
        <f>IF('Kunden Eingang'!B1682&gt;0,'Kunden Eingang'!C1682,"")</f>
        <v>GRUYÈRE MÉTAL SA</v>
      </c>
      <c r="B1682" s="76">
        <f>IF('Kunden Eingang'!B1682&gt;0,'Kunden Eingang'!B1682,"")</f>
        <v>11719</v>
      </c>
      <c r="C1682" s="76" t="str">
        <f>IF('Kunden Eingang'!B1682&gt;0,VLOOKUP('Kunden Eingang'!A1682,Kunden!$H$1:$I$5,2,FALSE),"")</f>
        <v>FR</v>
      </c>
      <c r="D1682" s="76" t="str">
        <f>IF('Kunden Eingang'!B1682&gt;0,VLOOKUP(C1682,ID!$L$1:$M$5,2,FALSE),"")</f>
        <v>Glas-Etikette FR</v>
      </c>
    </row>
    <row r="1683" spans="1:4" x14ac:dyDescent="0.25">
      <c r="A1683" s="76" t="str">
        <f>IF('Kunden Eingang'!B1683&gt;0,'Kunden Eingang'!C1683,"")</f>
        <v>Loretti S.A</v>
      </c>
      <c r="B1683" s="76">
        <f>IF('Kunden Eingang'!B1683&gt;0,'Kunden Eingang'!B1683,"")</f>
        <v>11720</v>
      </c>
      <c r="C1683" s="76" t="str">
        <f>IF('Kunden Eingang'!B1683&gt;0,VLOOKUP('Kunden Eingang'!A1683,Kunden!$H$1:$I$5,2,FALSE),"")</f>
        <v>FR</v>
      </c>
      <c r="D1683" s="76" t="str">
        <f>IF('Kunden Eingang'!B1683&gt;0,VLOOKUP(C1683,ID!$L$1:$M$5,2,FALSE),"")</f>
        <v>Glas-Etikette FR</v>
      </c>
    </row>
    <row r="1684" spans="1:4" x14ac:dyDescent="0.25">
      <c r="A1684" s="76" t="str">
        <f>IF('Kunden Eingang'!B1684&gt;0,'Kunden Eingang'!C1684,"")</f>
        <v>BMP Bautechnik GmbH</v>
      </c>
      <c r="B1684" s="76">
        <f>IF('Kunden Eingang'!B1684&gt;0,'Kunden Eingang'!B1684,"")</f>
        <v>11721</v>
      </c>
      <c r="C1684" s="76" t="str">
        <f>IF('Kunden Eingang'!B1684&gt;0,VLOOKUP('Kunden Eingang'!A1684,Kunden!$H$1:$I$5,2,FALSE),"")</f>
        <v>DE</v>
      </c>
      <c r="D1684" s="76" t="str">
        <f>IF('Kunden Eingang'!B1684&gt;0,VLOOKUP(C1684,ID!$L$1:$M$5,2,FALSE),"")</f>
        <v>Glas-Etikette</v>
      </c>
    </row>
    <row r="1685" spans="1:4" x14ac:dyDescent="0.25">
      <c r="A1685" s="76" t="str">
        <f>IF('Kunden Eingang'!B1685&gt;0,'Kunden Eingang'!C1685,"")</f>
        <v>cb schreiner gmbh</v>
      </c>
      <c r="B1685" s="76">
        <f>IF('Kunden Eingang'!B1685&gt;0,'Kunden Eingang'!B1685,"")</f>
        <v>11722</v>
      </c>
      <c r="C1685" s="76" t="str">
        <f>IF('Kunden Eingang'!B1685&gt;0,VLOOKUP('Kunden Eingang'!A1685,Kunden!$H$1:$I$5,2,FALSE),"")</f>
        <v>DE</v>
      </c>
      <c r="D1685" s="76" t="str">
        <f>IF('Kunden Eingang'!B1685&gt;0,VLOOKUP(C1685,ID!$L$1:$M$5,2,FALSE),"")</f>
        <v>Glas-Etikette</v>
      </c>
    </row>
    <row r="1686" spans="1:4" x14ac:dyDescent="0.25">
      <c r="A1686" s="76" t="str">
        <f>IF('Kunden Eingang'!B1686&gt;0,'Kunden Eingang'!C1686,"")</f>
        <v>Romain Morel - Mensuiserie et Bureau technique</v>
      </c>
      <c r="B1686" s="76">
        <f>IF('Kunden Eingang'!B1686&gt;0,'Kunden Eingang'!B1686,"")</f>
        <v>11723</v>
      </c>
      <c r="C1686" s="76" t="str">
        <f>IF('Kunden Eingang'!B1686&gt;0,VLOOKUP('Kunden Eingang'!A1686,Kunden!$H$1:$I$5,2,FALSE),"")</f>
        <v>FR</v>
      </c>
      <c r="D1686" s="76" t="str">
        <f>IF('Kunden Eingang'!B1686&gt;0,VLOOKUP(C1686,ID!$L$1:$M$5,2,FALSE),"")</f>
        <v>Glas-Etikette FR</v>
      </c>
    </row>
    <row r="1687" spans="1:4" x14ac:dyDescent="0.25">
      <c r="A1687" s="76" t="str">
        <f>IF('Kunden Eingang'!B1687&gt;0,'Kunden Eingang'!C1687,"")</f>
        <v>Menuiserie Waeber Sàrl</v>
      </c>
      <c r="B1687" s="76">
        <f>IF('Kunden Eingang'!B1687&gt;0,'Kunden Eingang'!B1687,"")</f>
        <v>11724</v>
      </c>
      <c r="C1687" s="76" t="str">
        <f>IF('Kunden Eingang'!B1687&gt;0,VLOOKUP('Kunden Eingang'!A1687,Kunden!$H$1:$I$5,2,FALSE),"")</f>
        <v>FR</v>
      </c>
      <c r="D1687" s="76" t="str">
        <f>IF('Kunden Eingang'!B1687&gt;0,VLOOKUP(C1687,ID!$L$1:$M$5,2,FALSE),"")</f>
        <v>Glas-Etikette FR</v>
      </c>
    </row>
    <row r="1688" spans="1:4" x14ac:dyDescent="0.25">
      <c r="A1688" s="76" t="str">
        <f>IF('Kunden Eingang'!B1688&gt;0,'Kunden Eingang'!C1688,"")</f>
        <v>Holzbau Sticher GmbH</v>
      </c>
      <c r="B1688" s="76">
        <f>IF('Kunden Eingang'!B1688&gt;0,'Kunden Eingang'!B1688,"")</f>
        <v>11725</v>
      </c>
      <c r="C1688" s="76" t="str">
        <f>IF('Kunden Eingang'!B1688&gt;0,VLOOKUP('Kunden Eingang'!A1688,Kunden!$H$1:$I$5,2,FALSE),"")</f>
        <v>DE</v>
      </c>
      <c r="D1688" s="76" t="str">
        <f>IF('Kunden Eingang'!B1688&gt;0,VLOOKUP(C1688,ID!$L$1:$M$5,2,FALSE),"")</f>
        <v>Glas-Etikette</v>
      </c>
    </row>
    <row r="1689" spans="1:4" x14ac:dyDescent="0.25">
      <c r="A1689" s="76" t="str">
        <f>IF('Kunden Eingang'!B1689&gt;0,'Kunden Eingang'!C1689,"")</f>
        <v>Eggimann AG</v>
      </c>
      <c r="B1689" s="76">
        <f>IF('Kunden Eingang'!B1689&gt;0,'Kunden Eingang'!B1689,"")</f>
        <v>11726</v>
      </c>
      <c r="C1689" s="76" t="str">
        <f>IF('Kunden Eingang'!B1689&gt;0,VLOOKUP('Kunden Eingang'!A1689,Kunden!$H$1:$I$5,2,FALSE),"")</f>
        <v>DE</v>
      </c>
      <c r="D1689" s="76" t="str">
        <f>IF('Kunden Eingang'!B1689&gt;0,VLOOKUP(C1689,ID!$L$1:$M$5,2,FALSE),"")</f>
        <v>Glas-Etikette</v>
      </c>
    </row>
    <row r="1690" spans="1:4" x14ac:dyDescent="0.25">
      <c r="A1690" s="76" t="str">
        <f>IF('Kunden Eingang'!B1690&gt;0,'Kunden Eingang'!C1690,"")</f>
        <v>Serrurerie Concept SA</v>
      </c>
      <c r="B1690" s="76">
        <f>IF('Kunden Eingang'!B1690&gt;0,'Kunden Eingang'!B1690,"")</f>
        <v>11727</v>
      </c>
      <c r="C1690" s="76" t="str">
        <f>IF('Kunden Eingang'!B1690&gt;0,VLOOKUP('Kunden Eingang'!A1690,Kunden!$H$1:$I$5,2,FALSE),"")</f>
        <v>FR</v>
      </c>
      <c r="D1690" s="76" t="str">
        <f>IF('Kunden Eingang'!B1690&gt;0,VLOOKUP(C1690,ID!$L$1:$M$5,2,FALSE),"")</f>
        <v>Glas-Etikette FR</v>
      </c>
    </row>
    <row r="1691" spans="1:4" x14ac:dyDescent="0.25">
      <c r="A1691" s="76" t="str">
        <f>IF('Kunden Eingang'!B1691&gt;0,'Kunden Eingang'!C1691,"")</f>
        <v>BATIPRO SA</v>
      </c>
      <c r="B1691" s="76">
        <f>IF('Kunden Eingang'!B1691&gt;0,'Kunden Eingang'!B1691,"")</f>
        <v>11728</v>
      </c>
      <c r="C1691" s="76" t="str">
        <f>IF('Kunden Eingang'!B1691&gt;0,VLOOKUP('Kunden Eingang'!A1691,Kunden!$H$1:$I$5,2,FALSE),"")</f>
        <v>FR</v>
      </c>
      <c r="D1691" s="76" t="str">
        <f>IF('Kunden Eingang'!B1691&gt;0,VLOOKUP(C1691,ID!$L$1:$M$5,2,FALSE),"")</f>
        <v>Glas-Etikette FR</v>
      </c>
    </row>
    <row r="1692" spans="1:4" x14ac:dyDescent="0.25">
      <c r="A1692" s="76" t="str">
        <f>IF('Kunden Eingang'!B1692&gt;0,'Kunden Eingang'!C1692,"")</f>
        <v>CMNP Sàrl</v>
      </c>
      <c r="B1692" s="76">
        <f>IF('Kunden Eingang'!B1692&gt;0,'Kunden Eingang'!B1692,"")</f>
        <v>11729</v>
      </c>
      <c r="C1692" s="76" t="str">
        <f>IF('Kunden Eingang'!B1692&gt;0,VLOOKUP('Kunden Eingang'!A1692,Kunden!$H$1:$I$5,2,FALSE),"")</f>
        <v>FR</v>
      </c>
      <c r="D1692" s="76" t="str">
        <f>IF('Kunden Eingang'!B1692&gt;0,VLOOKUP(C1692,ID!$L$1:$M$5,2,FALSE),"")</f>
        <v>Glas-Etikette FR</v>
      </c>
    </row>
    <row r="1693" spans="1:4" x14ac:dyDescent="0.25">
      <c r="A1693" s="76" t="str">
        <f>IF('Kunden Eingang'!B1693&gt;0,'Kunden Eingang'!C1693,"")</f>
        <v>MG76 Construction Sàrl</v>
      </c>
      <c r="B1693" s="76">
        <f>IF('Kunden Eingang'!B1693&gt;0,'Kunden Eingang'!B1693,"")</f>
        <v>11730</v>
      </c>
      <c r="C1693" s="76" t="str">
        <f>IF('Kunden Eingang'!B1693&gt;0,VLOOKUP('Kunden Eingang'!A1693,Kunden!$H$1:$I$5,2,FALSE),"")</f>
        <v>FR</v>
      </c>
      <c r="D1693" s="76" t="str">
        <f>IF('Kunden Eingang'!B1693&gt;0,VLOOKUP(C1693,ID!$L$1:$M$5,2,FALSE),"")</f>
        <v>Glas-Etikette FR</v>
      </c>
    </row>
    <row r="1694" spans="1:4" x14ac:dyDescent="0.25">
      <c r="A1694" s="76" t="str">
        <f>IF('Kunden Eingang'!B1694&gt;0,'Kunden Eingang'!C1694,"")</f>
        <v>Menuiserie Monnin</v>
      </c>
      <c r="B1694" s="76">
        <f>IF('Kunden Eingang'!B1694&gt;0,'Kunden Eingang'!B1694,"")</f>
        <v>11731</v>
      </c>
      <c r="C1694" s="76" t="str">
        <f>IF('Kunden Eingang'!B1694&gt;0,VLOOKUP('Kunden Eingang'!A1694,Kunden!$H$1:$I$5,2,FALSE),"")</f>
        <v>FR</v>
      </c>
      <c r="D1694" s="76" t="str">
        <f>IF('Kunden Eingang'!B1694&gt;0,VLOOKUP(C1694,ID!$L$1:$M$5,2,FALSE),"")</f>
        <v>Glas-Etikette FR</v>
      </c>
    </row>
    <row r="1695" spans="1:4" x14ac:dyDescent="0.25">
      <c r="A1695" s="76" t="str">
        <f>IF('Kunden Eingang'!B1695&gt;0,'Kunden Eingang'!C1695,"")</f>
        <v>DEVO-Tech AG</v>
      </c>
      <c r="B1695" s="76">
        <f>IF('Kunden Eingang'!B1695&gt;0,'Kunden Eingang'!B1695,"")</f>
        <v>11732</v>
      </c>
      <c r="C1695" s="76" t="str">
        <f>IF('Kunden Eingang'!B1695&gt;0,VLOOKUP('Kunden Eingang'!A1695,Kunden!$H$1:$I$5,2,FALSE),"")</f>
        <v>DE</v>
      </c>
      <c r="D1695" s="76" t="str">
        <f>IF('Kunden Eingang'!B1695&gt;0,VLOOKUP(C1695,ID!$L$1:$M$5,2,FALSE),"")</f>
        <v>Glas-Etikette</v>
      </c>
    </row>
    <row r="1696" spans="1:4" x14ac:dyDescent="0.25">
      <c r="A1696" s="76" t="str">
        <f>IF('Kunden Eingang'!B1696&gt;0,'Kunden Eingang'!C1696,"")</f>
        <v>Alpina Bois SA</v>
      </c>
      <c r="B1696" s="76">
        <f>IF('Kunden Eingang'!B1696&gt;0,'Kunden Eingang'!B1696,"")</f>
        <v>11733</v>
      </c>
      <c r="C1696" s="76" t="str">
        <f>IF('Kunden Eingang'!B1696&gt;0,VLOOKUP('Kunden Eingang'!A1696,Kunden!$H$1:$I$5,2,FALSE),"")</f>
        <v>FR</v>
      </c>
      <c r="D1696" s="76" t="str">
        <f>IF('Kunden Eingang'!B1696&gt;0,VLOOKUP(C1696,ID!$L$1:$M$5,2,FALSE),"")</f>
        <v>Glas-Etikette FR</v>
      </c>
    </row>
    <row r="1697" spans="1:4" x14ac:dyDescent="0.25">
      <c r="A1697" s="76" t="str">
        <f>IF('Kunden Eingang'!B1697&gt;0,'Kunden Eingang'!C1697,"")</f>
        <v>Menuiserie Studer Ivan</v>
      </c>
      <c r="B1697" s="76">
        <f>IF('Kunden Eingang'!B1697&gt;0,'Kunden Eingang'!B1697,"")</f>
        <v>11734</v>
      </c>
      <c r="C1697" s="76" t="str">
        <f>IF('Kunden Eingang'!B1697&gt;0,VLOOKUP('Kunden Eingang'!A1697,Kunden!$H$1:$I$5,2,FALSE),"")</f>
        <v>FR</v>
      </c>
      <c r="D1697" s="76" t="str">
        <f>IF('Kunden Eingang'!B1697&gt;0,VLOOKUP(C1697,ID!$L$1:$M$5,2,FALSE),"")</f>
        <v>Glas-Etikette FR</v>
      </c>
    </row>
    <row r="1698" spans="1:4" x14ac:dyDescent="0.25">
      <c r="A1698" s="76" t="str">
        <f>IF('Kunden Eingang'!B1698&gt;0,'Kunden Eingang'!C1698,"")</f>
        <v>Menuiserie de la Vallée SA</v>
      </c>
      <c r="B1698" s="76">
        <f>IF('Kunden Eingang'!B1698&gt;0,'Kunden Eingang'!B1698,"")</f>
        <v>11735</v>
      </c>
      <c r="C1698" s="76" t="str">
        <f>IF('Kunden Eingang'!B1698&gt;0,VLOOKUP('Kunden Eingang'!A1698,Kunden!$H$1:$I$5,2,FALSE),"")</f>
        <v>FR</v>
      </c>
      <c r="D1698" s="76" t="str">
        <f>IF('Kunden Eingang'!B1698&gt;0,VLOOKUP(C1698,ID!$L$1:$M$5,2,FALSE),"")</f>
        <v>Glas-Etikette FR</v>
      </c>
    </row>
    <row r="1699" spans="1:4" x14ac:dyDescent="0.25">
      <c r="A1699" s="76" t="str">
        <f>IF('Kunden Eingang'!B1699&gt;0,'Kunden Eingang'!C1699,"")</f>
        <v>Menuiserie Divernois SA</v>
      </c>
      <c r="B1699" s="76">
        <f>IF('Kunden Eingang'!B1699&gt;0,'Kunden Eingang'!B1699,"")</f>
        <v>11736</v>
      </c>
      <c r="C1699" s="76" t="str">
        <f>IF('Kunden Eingang'!B1699&gt;0,VLOOKUP('Kunden Eingang'!A1699,Kunden!$H$1:$I$5,2,FALSE),"")</f>
        <v>FR</v>
      </c>
      <c r="D1699" s="76" t="str">
        <f>IF('Kunden Eingang'!B1699&gt;0,VLOOKUP(C1699,ID!$L$1:$M$5,2,FALSE),"")</f>
        <v>Glas-Etikette FR</v>
      </c>
    </row>
    <row r="1700" spans="1:4" x14ac:dyDescent="0.25">
      <c r="A1700" s="76" t="str">
        <f>IF('Kunden Eingang'!B1700&gt;0,'Kunden Eingang'!C1700,"")</f>
        <v xml:space="preserve">Dafe Plast SA </v>
      </c>
      <c r="B1700" s="76">
        <f>IF('Kunden Eingang'!B1700&gt;0,'Kunden Eingang'!B1700,"")</f>
        <v>11737</v>
      </c>
      <c r="C1700" s="76" t="str">
        <f>IF('Kunden Eingang'!B1700&gt;0,VLOOKUP('Kunden Eingang'!A1700,Kunden!$H$1:$I$5,2,FALSE),"")</f>
        <v>FR</v>
      </c>
      <c r="D1700" s="76" t="str">
        <f>IF('Kunden Eingang'!B1700&gt;0,VLOOKUP(C1700,ID!$L$1:$M$5,2,FALSE),"")</f>
        <v>Glas-Etikette FR</v>
      </c>
    </row>
    <row r="1701" spans="1:4" x14ac:dyDescent="0.25">
      <c r="A1701" s="76" t="str">
        <f>IF('Kunden Eingang'!B1701&gt;0,'Kunden Eingang'!C1701,"")</f>
        <v>Pichler Projects Schweiz AG</v>
      </c>
      <c r="B1701" s="76">
        <f>IF('Kunden Eingang'!B1701&gt;0,'Kunden Eingang'!B1701,"")</f>
        <v>11738</v>
      </c>
      <c r="C1701" s="76" t="str">
        <f>IF('Kunden Eingang'!B1701&gt;0,VLOOKUP('Kunden Eingang'!A1701,Kunden!$H$1:$I$5,2,FALSE),"")</f>
        <v>DE</v>
      </c>
      <c r="D1701" s="76" t="str">
        <f>IF('Kunden Eingang'!B1701&gt;0,VLOOKUP(C1701,ID!$L$1:$M$5,2,FALSE),"")</f>
        <v>Glas-Etikette</v>
      </c>
    </row>
    <row r="1702" spans="1:4" x14ac:dyDescent="0.25">
      <c r="A1702" s="76" t="str">
        <f>IF('Kunden Eingang'!B1702&gt;0,'Kunden Eingang'!C1702,"")</f>
        <v>Pierre Geiser Menuiserie-Charpente Sàrl</v>
      </c>
      <c r="B1702" s="76">
        <f>IF('Kunden Eingang'!B1702&gt;0,'Kunden Eingang'!B1702,"")</f>
        <v>11739</v>
      </c>
      <c r="C1702" s="76" t="str">
        <f>IF('Kunden Eingang'!B1702&gt;0,VLOOKUP('Kunden Eingang'!A1702,Kunden!$H$1:$I$5,2,FALSE),"")</f>
        <v>FR</v>
      </c>
      <c r="D1702" s="76" t="str">
        <f>IF('Kunden Eingang'!B1702&gt;0,VLOOKUP(C1702,ID!$L$1:$M$5,2,FALSE),"")</f>
        <v>Glas-Etikette FR</v>
      </c>
    </row>
    <row r="1703" spans="1:4" x14ac:dyDescent="0.25">
      <c r="A1703" s="76" t="str">
        <f>IF('Kunden Eingang'!B1703&gt;0,'Kunden Eingang'!C1703,"")</f>
        <v>VULCAIN SAS</v>
      </c>
      <c r="B1703" s="76">
        <f>IF('Kunden Eingang'!B1703&gt;0,'Kunden Eingang'!B1703,"")</f>
        <v>11740</v>
      </c>
      <c r="C1703" s="76" t="str">
        <f>IF('Kunden Eingang'!B1703&gt;0,VLOOKUP('Kunden Eingang'!A1703,Kunden!$H$1:$I$5,2,FALSE),"")</f>
        <v>FR</v>
      </c>
      <c r="D1703" s="76" t="str">
        <f>IF('Kunden Eingang'!B1703&gt;0,VLOOKUP(C1703,ID!$L$1:$M$5,2,FALSE),"")</f>
        <v>Glas-Etikette FR</v>
      </c>
    </row>
    <row r="1704" spans="1:4" x14ac:dyDescent="0.25">
      <c r="A1704" s="76" t="str">
        <f>IF('Kunden Eingang'!B1704&gt;0,'Kunden Eingang'!C1704,"")</f>
        <v>Riedo Mobilbau AG</v>
      </c>
      <c r="B1704" s="76">
        <f>IF('Kunden Eingang'!B1704&gt;0,'Kunden Eingang'!B1704,"")</f>
        <v>11741</v>
      </c>
      <c r="C1704" s="76" t="str">
        <f>IF('Kunden Eingang'!B1704&gt;0,VLOOKUP('Kunden Eingang'!A1704,Kunden!$H$1:$I$5,2,FALSE),"")</f>
        <v>DE</v>
      </c>
      <c r="D1704" s="76" t="str">
        <f>IF('Kunden Eingang'!B1704&gt;0,VLOOKUP(C1704,ID!$L$1:$M$5,2,FALSE),"")</f>
        <v>Glas-Etikette</v>
      </c>
    </row>
    <row r="1705" spans="1:4" x14ac:dyDescent="0.25">
      <c r="A1705" s="76" t="str">
        <f>IF('Kunden Eingang'!B1705&gt;0,'Kunden Eingang'!C1705,"")</f>
        <v xml:space="preserve">Menuiserie Pierre Chassot sàrl </v>
      </c>
      <c r="B1705" s="76">
        <f>IF('Kunden Eingang'!B1705&gt;0,'Kunden Eingang'!B1705,"")</f>
        <v>11742</v>
      </c>
      <c r="C1705" s="76" t="str">
        <f>IF('Kunden Eingang'!B1705&gt;0,VLOOKUP('Kunden Eingang'!A1705,Kunden!$H$1:$I$5,2,FALSE),"")</f>
        <v>FR</v>
      </c>
      <c r="D1705" s="76" t="str">
        <f>IF('Kunden Eingang'!B1705&gt;0,VLOOKUP(C1705,ID!$L$1:$M$5,2,FALSE),"")</f>
        <v>Glas-Etikette FR</v>
      </c>
    </row>
    <row r="1706" spans="1:4" x14ac:dyDescent="0.25">
      <c r="A1706" s="76" t="str">
        <f>IF('Kunden Eingang'!B1706&gt;0,'Kunden Eingang'!C1706,"")</f>
        <v>Rc Métallerie</v>
      </c>
      <c r="B1706" s="76">
        <f>IF('Kunden Eingang'!B1706&gt;0,'Kunden Eingang'!B1706,"")</f>
        <v>11743</v>
      </c>
      <c r="C1706" s="76" t="str">
        <f>IF('Kunden Eingang'!B1706&gt;0,VLOOKUP('Kunden Eingang'!A1706,Kunden!$H$1:$I$5,2,FALSE),"")</f>
        <v>FR</v>
      </c>
      <c r="D1706" s="76" t="str">
        <f>IF('Kunden Eingang'!B1706&gt;0,VLOOKUP(C1706,ID!$L$1:$M$5,2,FALSE),"")</f>
        <v>Glas-Etikette FR</v>
      </c>
    </row>
    <row r="1707" spans="1:4" x14ac:dyDescent="0.25">
      <c r="A1707" s="76" t="str">
        <f>IF('Kunden Eingang'!B1707&gt;0,'Kunden Eingang'!C1707,"")</f>
        <v>Menuiserie Raval &amp; Siegenthaler Sàrl</v>
      </c>
      <c r="B1707" s="76">
        <f>IF('Kunden Eingang'!B1707&gt;0,'Kunden Eingang'!B1707,"")</f>
        <v>11744</v>
      </c>
      <c r="C1707" s="76" t="str">
        <f>IF('Kunden Eingang'!B1707&gt;0,VLOOKUP('Kunden Eingang'!A1707,Kunden!$H$1:$I$5,2,FALSE),"")</f>
        <v>FR</v>
      </c>
      <c r="D1707" s="76" t="str">
        <f>IF('Kunden Eingang'!B1707&gt;0,VLOOKUP(C1707,ID!$L$1:$M$5,2,FALSE),"")</f>
        <v>Glas-Etikette FR</v>
      </c>
    </row>
    <row r="1708" spans="1:4" x14ac:dyDescent="0.25">
      <c r="A1708" s="76" t="str">
        <f>IF('Kunden Eingang'!B1708&gt;0,'Kunden Eingang'!C1708,"")</f>
        <v>Mariéthoz Menuiserie SÀRL</v>
      </c>
      <c r="B1708" s="76">
        <f>IF('Kunden Eingang'!B1708&gt;0,'Kunden Eingang'!B1708,"")</f>
        <v>11745</v>
      </c>
      <c r="C1708" s="76" t="str">
        <f>IF('Kunden Eingang'!B1708&gt;0,VLOOKUP('Kunden Eingang'!A1708,Kunden!$H$1:$I$5,2,FALSE),"")</f>
        <v>FR</v>
      </c>
      <c r="D1708" s="76" t="str">
        <f>IF('Kunden Eingang'!B1708&gt;0,VLOOKUP(C1708,ID!$L$1:$M$5,2,FALSE),"")</f>
        <v>Glas-Etikette FR</v>
      </c>
    </row>
    <row r="1709" spans="1:4" x14ac:dyDescent="0.25">
      <c r="A1709" s="76" t="str">
        <f>IF('Kunden Eingang'!B1709&gt;0,'Kunden Eingang'!C1709,"")</f>
        <v>Cubik SA</v>
      </c>
      <c r="B1709" s="76">
        <f>IF('Kunden Eingang'!B1709&gt;0,'Kunden Eingang'!B1709,"")</f>
        <v>11746</v>
      </c>
      <c r="C1709" s="76" t="str">
        <f>IF('Kunden Eingang'!B1709&gt;0,VLOOKUP('Kunden Eingang'!A1709,Kunden!$H$1:$I$5,2,FALSE),"")</f>
        <v>DE</v>
      </c>
      <c r="D1709" s="76" t="str">
        <f>IF('Kunden Eingang'!B1709&gt;0,VLOOKUP(C1709,ID!$L$1:$M$5,2,FALSE),"")</f>
        <v>Glas-Etikette</v>
      </c>
    </row>
    <row r="1710" spans="1:4" x14ac:dyDescent="0.25">
      <c r="A1710" s="76" t="str">
        <f>IF('Kunden Eingang'!B1710&gt;0,'Kunden Eingang'!C1710,"")</f>
        <v>Charpentes et Menuiserie Forster Sàrl</v>
      </c>
      <c r="B1710" s="76">
        <f>IF('Kunden Eingang'!B1710&gt;0,'Kunden Eingang'!B1710,"")</f>
        <v>11747</v>
      </c>
      <c r="C1710" s="76" t="str">
        <f>IF('Kunden Eingang'!B1710&gt;0,VLOOKUP('Kunden Eingang'!A1710,Kunden!$H$1:$I$5,2,FALSE),"")</f>
        <v>FR</v>
      </c>
      <c r="D1710" s="76" t="str">
        <f>IF('Kunden Eingang'!B1710&gt;0,VLOOKUP(C1710,ID!$L$1:$M$5,2,FALSE),"")</f>
        <v>Glas-Etikette FR</v>
      </c>
    </row>
    <row r="1711" spans="1:4" x14ac:dyDescent="0.25">
      <c r="A1711" s="76" t="str">
        <f>IF('Kunden Eingang'!B1711&gt;0,'Kunden Eingang'!C1711,"")</f>
        <v>ph plus GmbH</v>
      </c>
      <c r="B1711" s="76">
        <f>IF('Kunden Eingang'!B1711&gt;0,'Kunden Eingang'!B1711,"")</f>
        <v>11748</v>
      </c>
      <c r="C1711" s="76" t="str">
        <f>IF('Kunden Eingang'!B1711&gt;0,VLOOKUP('Kunden Eingang'!A1711,Kunden!$H$1:$I$5,2,FALSE),"")</f>
        <v>DE</v>
      </c>
      <c r="D1711" s="76" t="str">
        <f>IF('Kunden Eingang'!B1711&gt;0,VLOOKUP(C1711,ID!$L$1:$M$5,2,FALSE),"")</f>
        <v>Glas-Etikette</v>
      </c>
    </row>
    <row r="1712" spans="1:4" x14ac:dyDescent="0.25">
      <c r="A1712" s="76" t="str">
        <f>IF('Kunden Eingang'!B1712&gt;0,'Kunden Eingang'!C1712,"")</f>
        <v>BLACKSTONE Constructions Métalliques Sàrl</v>
      </c>
      <c r="B1712" s="76">
        <f>IF('Kunden Eingang'!B1712&gt;0,'Kunden Eingang'!B1712,"")</f>
        <v>11749</v>
      </c>
      <c r="C1712" s="76" t="str">
        <f>IF('Kunden Eingang'!B1712&gt;0,VLOOKUP('Kunden Eingang'!A1712,Kunden!$H$1:$I$5,2,FALSE),"")</f>
        <v>FR</v>
      </c>
      <c r="D1712" s="76" t="str">
        <f>IF('Kunden Eingang'!B1712&gt;0,VLOOKUP(C1712,ID!$L$1:$M$5,2,FALSE),"")</f>
        <v>Glas-Etikette FR</v>
      </c>
    </row>
    <row r="1713" spans="1:4" x14ac:dyDescent="0.25">
      <c r="A1713" s="76" t="str">
        <f>IF('Kunden Eingang'!B1713&gt;0,'Kunden Eingang'!C1713,"")</f>
        <v>Mesan AG</v>
      </c>
      <c r="B1713" s="76">
        <f>IF('Kunden Eingang'!B1713&gt;0,'Kunden Eingang'!B1713,"")</f>
        <v>11750</v>
      </c>
      <c r="C1713" s="76" t="str">
        <f>IF('Kunden Eingang'!B1713&gt;0,VLOOKUP('Kunden Eingang'!A1713,Kunden!$H$1:$I$5,2,FALSE),"")</f>
        <v>DE</v>
      </c>
      <c r="D1713" s="76" t="str">
        <f>IF('Kunden Eingang'!B1713&gt;0,VLOOKUP(C1713,ID!$L$1:$M$5,2,FALSE),"")</f>
        <v>Glas-Etikette</v>
      </c>
    </row>
    <row r="1714" spans="1:4" x14ac:dyDescent="0.25">
      <c r="A1714" s="76" t="str">
        <f>IF('Kunden Eingang'!B1714&gt;0,'Kunden Eingang'!C1714,"")</f>
        <v>Schreiner2 AG</v>
      </c>
      <c r="B1714" s="76">
        <f>IF('Kunden Eingang'!B1714&gt;0,'Kunden Eingang'!B1714,"")</f>
        <v>11751</v>
      </c>
      <c r="C1714" s="76" t="str">
        <f>IF('Kunden Eingang'!B1714&gt;0,VLOOKUP('Kunden Eingang'!A1714,Kunden!$H$1:$I$5,2,FALSE),"")</f>
        <v>DE</v>
      </c>
      <c r="D1714" s="76" t="str">
        <f>IF('Kunden Eingang'!B1714&gt;0,VLOOKUP(C1714,ID!$L$1:$M$5,2,FALSE),"")</f>
        <v>Glas-Etikette</v>
      </c>
    </row>
    <row r="1715" spans="1:4" x14ac:dyDescent="0.25">
      <c r="A1715" s="76" t="str">
        <f>IF('Kunden Eingang'!B1715&gt;0,'Kunden Eingang'!C1715,"")</f>
        <v>Laurent/Carvalho Sàrl</v>
      </c>
      <c r="B1715" s="76">
        <f>IF('Kunden Eingang'!B1715&gt;0,'Kunden Eingang'!B1715,"")</f>
        <v>11752</v>
      </c>
      <c r="C1715" s="76" t="str">
        <f>IF('Kunden Eingang'!B1715&gt;0,VLOOKUP('Kunden Eingang'!A1715,Kunden!$H$1:$I$5,2,FALSE),"")</f>
        <v>FR</v>
      </c>
      <c r="D1715" s="76" t="str">
        <f>IF('Kunden Eingang'!B1715&gt;0,VLOOKUP(C1715,ID!$L$1:$M$5,2,FALSE),"")</f>
        <v>Glas-Etikette FR</v>
      </c>
    </row>
    <row r="1716" spans="1:4" x14ac:dyDescent="0.25">
      <c r="A1716" s="76" t="str">
        <f>IF('Kunden Eingang'!B1716&gt;0,'Kunden Eingang'!C1716,"")</f>
        <v>Tara Métal Sàrl</v>
      </c>
      <c r="B1716" s="76">
        <f>IF('Kunden Eingang'!B1716&gt;0,'Kunden Eingang'!B1716,"")</f>
        <v>11753</v>
      </c>
      <c r="C1716" s="76" t="str">
        <f>IF('Kunden Eingang'!B1716&gt;0,VLOOKUP('Kunden Eingang'!A1716,Kunden!$H$1:$I$5,2,FALSE),"")</f>
        <v>FR</v>
      </c>
      <c r="D1716" s="76" t="str">
        <f>IF('Kunden Eingang'!B1716&gt;0,VLOOKUP(C1716,ID!$L$1:$M$5,2,FALSE),"")</f>
        <v>Glas-Etikette FR</v>
      </c>
    </row>
    <row r="1717" spans="1:4" x14ac:dyDescent="0.25">
      <c r="A1717" s="76" t="str">
        <f>IF('Kunden Eingang'!B1717&gt;0,'Kunden Eingang'!C1717,"")</f>
        <v>Inox Process SNC</v>
      </c>
      <c r="B1717" s="76">
        <f>IF('Kunden Eingang'!B1717&gt;0,'Kunden Eingang'!B1717,"")</f>
        <v>11754</v>
      </c>
      <c r="C1717" s="76" t="str">
        <f>IF('Kunden Eingang'!B1717&gt;0,VLOOKUP('Kunden Eingang'!A1717,Kunden!$H$1:$I$5,2,FALSE),"")</f>
        <v>FR</v>
      </c>
      <c r="D1717" s="76" t="str">
        <f>IF('Kunden Eingang'!B1717&gt;0,VLOOKUP(C1717,ID!$L$1:$M$5,2,FALSE),"")</f>
        <v>Glas-Etikette FR</v>
      </c>
    </row>
    <row r="1718" spans="1:4" x14ac:dyDescent="0.25">
      <c r="A1718" s="76" t="str">
        <f>IF('Kunden Eingang'!B1718&gt;0,'Kunden Eingang'!C1718,"")</f>
        <v>ID-Fenêtres Sàrl</v>
      </c>
      <c r="B1718" s="76">
        <f>IF('Kunden Eingang'!B1718&gt;0,'Kunden Eingang'!B1718,"")</f>
        <v>11755</v>
      </c>
      <c r="C1718" s="76" t="str">
        <f>IF('Kunden Eingang'!B1718&gt;0,VLOOKUP('Kunden Eingang'!A1718,Kunden!$H$1:$I$5,2,FALSE),"")</f>
        <v>FR</v>
      </c>
      <c r="D1718" s="76" t="str">
        <f>IF('Kunden Eingang'!B1718&gt;0,VLOOKUP(C1718,ID!$L$1:$M$5,2,FALSE),"")</f>
        <v>Glas-Etikette FR</v>
      </c>
    </row>
    <row r="1719" spans="1:4" x14ac:dyDescent="0.25">
      <c r="A1719" s="76" t="str">
        <f>IF('Kunden Eingang'!B1719&gt;0,'Kunden Eingang'!C1719,"")</f>
        <v>DG Verre Sàrl</v>
      </c>
      <c r="B1719" s="76">
        <f>IF('Kunden Eingang'!B1719&gt;0,'Kunden Eingang'!B1719,"")</f>
        <v>11756</v>
      </c>
      <c r="C1719" s="76" t="str">
        <f>IF('Kunden Eingang'!B1719&gt;0,VLOOKUP('Kunden Eingang'!A1719,Kunden!$H$1:$I$5,2,FALSE),"")</f>
        <v>FR</v>
      </c>
      <c r="D1719" s="76" t="str">
        <f>IF('Kunden Eingang'!B1719&gt;0,VLOOKUP(C1719,ID!$L$1:$M$5,2,FALSE),"")</f>
        <v>Glas-Etikette FR</v>
      </c>
    </row>
    <row r="1720" spans="1:4" x14ac:dyDescent="0.25">
      <c r="A1720" s="76" t="str">
        <f>IF('Kunden Eingang'!B1720&gt;0,'Kunden Eingang'!C1720,"")</f>
        <v>Dubosson Frères SA</v>
      </c>
      <c r="B1720" s="76">
        <f>IF('Kunden Eingang'!B1720&gt;0,'Kunden Eingang'!B1720,"")</f>
        <v>11757</v>
      </c>
      <c r="C1720" s="76" t="str">
        <f>IF('Kunden Eingang'!B1720&gt;0,VLOOKUP('Kunden Eingang'!A1720,Kunden!$H$1:$I$5,2,FALSE),"")</f>
        <v>FR</v>
      </c>
      <c r="D1720" s="76" t="str">
        <f>IF('Kunden Eingang'!B1720&gt;0,VLOOKUP(C1720,ID!$L$1:$M$5,2,FALSE),"")</f>
        <v>Glas-Etikette FR</v>
      </c>
    </row>
    <row r="1721" spans="1:4" x14ac:dyDescent="0.25">
      <c r="A1721" s="76" t="str">
        <f>IF('Kunden Eingang'!B1721&gt;0,'Kunden Eingang'!C1721,"")</f>
        <v>Mometa Sàrl</v>
      </c>
      <c r="B1721" s="76">
        <f>IF('Kunden Eingang'!B1721&gt;0,'Kunden Eingang'!B1721,"")</f>
        <v>11758</v>
      </c>
      <c r="C1721" s="76" t="str">
        <f>IF('Kunden Eingang'!B1721&gt;0,VLOOKUP('Kunden Eingang'!A1721,Kunden!$H$1:$I$5,2,FALSE),"")</f>
        <v>FR</v>
      </c>
      <c r="D1721" s="76" t="str">
        <f>IF('Kunden Eingang'!B1721&gt;0,VLOOKUP(C1721,ID!$L$1:$M$5,2,FALSE),"")</f>
        <v>Glas-Etikette FR</v>
      </c>
    </row>
    <row r="1722" spans="1:4" x14ac:dyDescent="0.25">
      <c r="A1722" s="76" t="str">
        <f>IF('Kunden Eingang'!B1722&gt;0,'Kunden Eingang'!C1722,"")</f>
        <v xml:space="preserve">Paris &amp; Comtesse </v>
      </c>
      <c r="B1722" s="76">
        <f>IF('Kunden Eingang'!B1722&gt;0,'Kunden Eingang'!B1722,"")</f>
        <v>11759</v>
      </c>
      <c r="C1722" s="76" t="str">
        <f>IF('Kunden Eingang'!B1722&gt;0,VLOOKUP('Kunden Eingang'!A1722,Kunden!$H$1:$I$5,2,FALSE),"")</f>
        <v>FR</v>
      </c>
      <c r="D1722" s="76" t="str">
        <f>IF('Kunden Eingang'!B1722&gt;0,VLOOKUP(C1722,ID!$L$1:$M$5,2,FALSE),"")</f>
        <v>Glas-Etikette FR</v>
      </c>
    </row>
    <row r="1723" spans="1:4" x14ac:dyDescent="0.25">
      <c r="A1723" s="76" t="str">
        <f>IF('Kunden Eingang'!B1723&gt;0,'Kunden Eingang'!C1723,"")</f>
        <v>MSP Sàrl</v>
      </c>
      <c r="B1723" s="76">
        <f>IF('Kunden Eingang'!B1723&gt;0,'Kunden Eingang'!B1723,"")</f>
        <v>11760</v>
      </c>
      <c r="C1723" s="76" t="str">
        <f>IF('Kunden Eingang'!B1723&gt;0,VLOOKUP('Kunden Eingang'!A1723,Kunden!$H$1:$I$5,2,FALSE),"")</f>
        <v>FR</v>
      </c>
      <c r="D1723" s="76" t="str">
        <f>IF('Kunden Eingang'!B1723&gt;0,VLOOKUP(C1723,ID!$L$1:$M$5,2,FALSE),"")</f>
        <v>Glas-Etikette FR</v>
      </c>
    </row>
    <row r="1724" spans="1:4" x14ac:dyDescent="0.25">
      <c r="A1724" s="76" t="str">
        <f>IF('Kunden Eingang'!B1724&gt;0,'Kunden Eingang'!C1724,"")</f>
        <v>Salamin B. Menuiserie Sàrl</v>
      </c>
      <c r="B1724" s="76">
        <f>IF('Kunden Eingang'!B1724&gt;0,'Kunden Eingang'!B1724,"")</f>
        <v>11761</v>
      </c>
      <c r="C1724" s="76" t="str">
        <f>IF('Kunden Eingang'!B1724&gt;0,VLOOKUP('Kunden Eingang'!A1724,Kunden!$H$1:$I$5,2,FALSE),"")</f>
        <v>FR</v>
      </c>
      <c r="D1724" s="76" t="str">
        <f>IF('Kunden Eingang'!B1724&gt;0,VLOOKUP(C1724,ID!$L$1:$M$5,2,FALSE),"")</f>
        <v>Glas-Etikette FR</v>
      </c>
    </row>
    <row r="1725" spans="1:4" x14ac:dyDescent="0.25">
      <c r="A1725" s="76" t="str">
        <f>IF('Kunden Eingang'!B1725&gt;0,'Kunden Eingang'!C1725,"")</f>
        <v>Menuiserie MEA Sàrl</v>
      </c>
      <c r="B1725" s="76">
        <f>IF('Kunden Eingang'!B1725&gt;0,'Kunden Eingang'!B1725,"")</f>
        <v>11762</v>
      </c>
      <c r="C1725" s="76" t="str">
        <f>IF('Kunden Eingang'!B1725&gt;0,VLOOKUP('Kunden Eingang'!A1725,Kunden!$H$1:$I$5,2,FALSE),"")</f>
        <v>FR</v>
      </c>
      <c r="D1725" s="76" t="str">
        <f>IF('Kunden Eingang'!B1725&gt;0,VLOOKUP(C1725,ID!$L$1:$M$5,2,FALSE),"")</f>
        <v>Glas-Etikette FR</v>
      </c>
    </row>
    <row r="1726" spans="1:4" x14ac:dyDescent="0.25">
      <c r="A1726" s="76" t="str">
        <f>IF('Kunden Eingang'!B1726&gt;0,'Kunden Eingang'!C1726,"")</f>
        <v>Grandjean-Menuiserie Sàrl</v>
      </c>
      <c r="B1726" s="76">
        <f>IF('Kunden Eingang'!B1726&gt;0,'Kunden Eingang'!B1726,"")</f>
        <v>11763</v>
      </c>
      <c r="C1726" s="76" t="str">
        <f>IF('Kunden Eingang'!B1726&gt;0,VLOOKUP('Kunden Eingang'!A1726,Kunden!$H$1:$I$5,2,FALSE),"")</f>
        <v>FR</v>
      </c>
      <c r="D1726" s="76" t="str">
        <f>IF('Kunden Eingang'!B1726&gt;0,VLOOKUP(C1726,ID!$L$1:$M$5,2,FALSE),"")</f>
        <v>Glas-Etikette FR</v>
      </c>
    </row>
    <row r="1727" spans="1:4" x14ac:dyDescent="0.25">
      <c r="A1727" s="76" t="str">
        <f>IF('Kunden Eingang'!B1727&gt;0,'Kunden Eingang'!C1727,"")</f>
        <v>Gaillard Agencement SA</v>
      </c>
      <c r="B1727" s="76">
        <f>IF('Kunden Eingang'!B1727&gt;0,'Kunden Eingang'!B1727,"")</f>
        <v>11764</v>
      </c>
      <c r="C1727" s="76" t="str">
        <f>IF('Kunden Eingang'!B1727&gt;0,VLOOKUP('Kunden Eingang'!A1727,Kunden!$H$1:$I$5,2,FALSE),"")</f>
        <v>FR</v>
      </c>
      <c r="D1727" s="76" t="str">
        <f>IF('Kunden Eingang'!B1727&gt;0,VLOOKUP(C1727,ID!$L$1:$M$5,2,FALSE),"")</f>
        <v>Glas-Etikette FR</v>
      </c>
    </row>
    <row r="1728" spans="1:4" x14ac:dyDescent="0.25">
      <c r="A1728" s="76" t="str">
        <f>IF('Kunden Eingang'!B1728&gt;0,'Kunden Eingang'!C1728,"")</f>
        <v>PICHLER projects GmbH</v>
      </c>
      <c r="B1728" s="76">
        <f>IF('Kunden Eingang'!B1728&gt;0,'Kunden Eingang'!B1728,"")</f>
        <v>11765</v>
      </c>
      <c r="C1728" s="76" t="str">
        <f>IF('Kunden Eingang'!B1728&gt;0,VLOOKUP('Kunden Eingang'!A1728,Kunden!$H$1:$I$5,2,FALSE),"")</f>
        <v>DE</v>
      </c>
      <c r="D1728" s="76" t="str">
        <f>IF('Kunden Eingang'!B1728&gt;0,VLOOKUP(C1728,ID!$L$1:$M$5,2,FALSE),"")</f>
        <v>Glas-Etikette</v>
      </c>
    </row>
    <row r="1729" spans="1:4" x14ac:dyDescent="0.25">
      <c r="A1729" s="76" t="str">
        <f>IF('Kunden Eingang'!B1729&gt;0,'Kunden Eingang'!C1729,"")</f>
        <v>Birsglas GmbH</v>
      </c>
      <c r="B1729" s="76">
        <f>IF('Kunden Eingang'!B1729&gt;0,'Kunden Eingang'!B1729,"")</f>
        <v>11766</v>
      </c>
      <c r="C1729" s="76" t="str">
        <f>IF('Kunden Eingang'!B1729&gt;0,VLOOKUP('Kunden Eingang'!A1729,Kunden!$H$1:$I$5,2,FALSE),"")</f>
        <v>DE</v>
      </c>
      <c r="D1729" s="76" t="str">
        <f>IF('Kunden Eingang'!B1729&gt;0,VLOOKUP(C1729,ID!$L$1:$M$5,2,FALSE),"")</f>
        <v>Glas-Etikette</v>
      </c>
    </row>
    <row r="1730" spans="1:4" x14ac:dyDescent="0.25">
      <c r="A1730" s="76" t="str">
        <f>IF('Kunden Eingang'!B1730&gt;0,'Kunden Eingang'!C1730,"")</f>
        <v>Romain Boillat</v>
      </c>
      <c r="B1730" s="76">
        <f>IF('Kunden Eingang'!B1730&gt;0,'Kunden Eingang'!B1730,"")</f>
        <v>11767</v>
      </c>
      <c r="C1730" s="76" t="str">
        <f>IF('Kunden Eingang'!B1730&gt;0,VLOOKUP('Kunden Eingang'!A1730,Kunden!$H$1:$I$5,2,FALSE),"")</f>
        <v>FR</v>
      </c>
      <c r="D1730" s="76" t="str">
        <f>IF('Kunden Eingang'!B1730&gt;0,VLOOKUP(C1730,ID!$L$1:$M$5,2,FALSE),"")</f>
        <v>Glas-Etikette FR</v>
      </c>
    </row>
    <row r="1731" spans="1:4" x14ac:dyDescent="0.25">
      <c r="A1731" s="76" t="str">
        <f>IF('Kunden Eingang'!B1731&gt;0,'Kunden Eingang'!C1731,"")</f>
        <v>EgoKiefer AG</v>
      </c>
      <c r="B1731" s="76">
        <f>IF('Kunden Eingang'!B1731&gt;0,'Kunden Eingang'!B1731,"")</f>
        <v>11768</v>
      </c>
      <c r="C1731" s="76" t="str">
        <f>IF('Kunden Eingang'!B1731&gt;0,VLOOKUP('Kunden Eingang'!A1731,Kunden!$H$1:$I$5,2,FALSE),"")</f>
        <v>DE</v>
      </c>
      <c r="D1731" s="76" t="str">
        <f>IF('Kunden Eingang'!B1731&gt;0,VLOOKUP(C1731,ID!$L$1:$M$5,2,FALSE),"")</f>
        <v>Glas-Etikette</v>
      </c>
    </row>
    <row r="1732" spans="1:4" x14ac:dyDescent="0.25">
      <c r="A1732" s="76" t="str">
        <f>IF('Kunden Eingang'!B1732&gt;0,'Kunden Eingang'!C1732,"")</f>
        <v>Fahrzeugbau Fernandez</v>
      </c>
      <c r="B1732" s="76">
        <f>IF('Kunden Eingang'!B1732&gt;0,'Kunden Eingang'!B1732,"")</f>
        <v>11769</v>
      </c>
      <c r="C1732" s="76" t="str">
        <f>IF('Kunden Eingang'!B1732&gt;0,VLOOKUP('Kunden Eingang'!A1732,Kunden!$H$1:$I$5,2,FALSE),"")</f>
        <v>DE</v>
      </c>
      <c r="D1732" s="76" t="str">
        <f>IF('Kunden Eingang'!B1732&gt;0,VLOOKUP(C1732,ID!$L$1:$M$5,2,FALSE),"")</f>
        <v>Glas-Etikette</v>
      </c>
    </row>
    <row r="1733" spans="1:4" x14ac:dyDescent="0.25">
      <c r="A1733" s="76" t="str">
        <f>IF('Kunden Eingang'!B1733&gt;0,'Kunden Eingang'!C1733,"")</f>
        <v>holz-werk Schreinerei</v>
      </c>
      <c r="B1733" s="76">
        <f>IF('Kunden Eingang'!B1733&gt;0,'Kunden Eingang'!B1733,"")</f>
        <v>11770</v>
      </c>
      <c r="C1733" s="76" t="str">
        <f>IF('Kunden Eingang'!B1733&gt;0,VLOOKUP('Kunden Eingang'!A1733,Kunden!$H$1:$I$5,2,FALSE),"")</f>
        <v>DE</v>
      </c>
      <c r="D1733" s="76" t="str">
        <f>IF('Kunden Eingang'!B1733&gt;0,VLOOKUP(C1733,ID!$L$1:$M$5,2,FALSE),"")</f>
        <v>Glas-Etikette</v>
      </c>
    </row>
    <row r="1734" spans="1:4" x14ac:dyDescent="0.25">
      <c r="A1734" s="76" t="str">
        <f>IF('Kunden Eingang'!B1734&gt;0,'Kunden Eingang'!C1734,"")</f>
        <v>Rö-Trans AG</v>
      </c>
      <c r="B1734" s="76">
        <f>IF('Kunden Eingang'!B1734&gt;0,'Kunden Eingang'!B1734,"")</f>
        <v>11771</v>
      </c>
      <c r="C1734" s="76" t="str">
        <f>IF('Kunden Eingang'!B1734&gt;0,VLOOKUP('Kunden Eingang'!A1734,Kunden!$H$1:$I$5,2,FALSE),"")</f>
        <v>DE</v>
      </c>
      <c r="D1734" s="76" t="str">
        <f>IF('Kunden Eingang'!B1734&gt;0,VLOOKUP(C1734,ID!$L$1:$M$5,2,FALSE),"")</f>
        <v>Glas-Etikette</v>
      </c>
    </row>
    <row r="1735" spans="1:4" x14ac:dyDescent="0.25">
      <c r="A1735" s="76" t="str">
        <f>IF('Kunden Eingang'!B1735&gt;0,'Kunden Eingang'!C1735,"")</f>
        <v>Woodlab Sàrl</v>
      </c>
      <c r="B1735" s="76">
        <f>IF('Kunden Eingang'!B1735&gt;0,'Kunden Eingang'!B1735,"")</f>
        <v>11772</v>
      </c>
      <c r="C1735" s="76" t="str">
        <f>IF('Kunden Eingang'!B1735&gt;0,VLOOKUP('Kunden Eingang'!A1735,Kunden!$H$1:$I$5,2,FALSE),"")</f>
        <v>FR</v>
      </c>
      <c r="D1735" s="76" t="str">
        <f>IF('Kunden Eingang'!B1735&gt;0,VLOOKUP(C1735,ID!$L$1:$M$5,2,FALSE),"")</f>
        <v>Glas-Etikette FR</v>
      </c>
    </row>
    <row r="1736" spans="1:4" x14ac:dyDescent="0.25">
      <c r="A1736" s="76" t="str">
        <f>IF('Kunden Eingang'!B1736&gt;0,'Kunden Eingang'!C1736,"")</f>
        <v>Ernst Fischer AG</v>
      </c>
      <c r="B1736" s="76">
        <f>IF('Kunden Eingang'!B1736&gt;0,'Kunden Eingang'!B1736,"")</f>
        <v>11773</v>
      </c>
      <c r="C1736" s="76" t="str">
        <f>IF('Kunden Eingang'!B1736&gt;0,VLOOKUP('Kunden Eingang'!A1736,Kunden!$H$1:$I$5,2,FALSE),"")</f>
        <v>DE</v>
      </c>
      <c r="D1736" s="76" t="str">
        <f>IF('Kunden Eingang'!B1736&gt;0,VLOOKUP(C1736,ID!$L$1:$M$5,2,FALSE),"")</f>
        <v>Glas-Etikette</v>
      </c>
    </row>
    <row r="1737" spans="1:4" x14ac:dyDescent="0.25">
      <c r="A1737" s="76" t="str">
        <f>IF('Kunden Eingang'!B1737&gt;0,'Kunden Eingang'!C1737,"")</f>
        <v>Menuiserie Fabrice Boder</v>
      </c>
      <c r="B1737" s="76">
        <f>IF('Kunden Eingang'!B1737&gt;0,'Kunden Eingang'!B1737,"")</f>
        <v>11774</v>
      </c>
      <c r="C1737" s="76" t="str">
        <f>IF('Kunden Eingang'!B1737&gt;0,VLOOKUP('Kunden Eingang'!A1737,Kunden!$H$1:$I$5,2,FALSE),"")</f>
        <v>FR</v>
      </c>
      <c r="D1737" s="76" t="str">
        <f>IF('Kunden Eingang'!B1737&gt;0,VLOOKUP(C1737,ID!$L$1:$M$5,2,FALSE),"")</f>
        <v>Glas-Etikette FR</v>
      </c>
    </row>
    <row r="1738" spans="1:4" x14ac:dyDescent="0.25">
      <c r="A1738" s="76" t="str">
        <f>IF('Kunden Eingang'!B1738&gt;0,'Kunden Eingang'!C1738,"")</f>
        <v>Glass Swiss S.à.r.l.</v>
      </c>
      <c r="B1738" s="76">
        <f>IF('Kunden Eingang'!B1738&gt;0,'Kunden Eingang'!B1738,"")</f>
        <v>11775</v>
      </c>
      <c r="C1738" s="76" t="str">
        <f>IF('Kunden Eingang'!B1738&gt;0,VLOOKUP('Kunden Eingang'!A1738,Kunden!$H$1:$I$5,2,FALSE),"")</f>
        <v>FR</v>
      </c>
      <c r="D1738" s="76" t="str">
        <f>IF('Kunden Eingang'!B1738&gt;0,VLOOKUP(C1738,ID!$L$1:$M$5,2,FALSE),"")</f>
        <v>Glas-Etikette FR</v>
      </c>
    </row>
    <row r="1739" spans="1:4" x14ac:dyDescent="0.25">
      <c r="A1739" s="76" t="str">
        <f>IF('Kunden Eingang'!B1739&gt;0,'Kunden Eingang'!C1739,"")</f>
        <v>Mangold Holzbau GmbH</v>
      </c>
      <c r="B1739" s="76">
        <f>IF('Kunden Eingang'!B1739&gt;0,'Kunden Eingang'!B1739,"")</f>
        <v>11776</v>
      </c>
      <c r="C1739" s="76" t="str">
        <f>IF('Kunden Eingang'!B1739&gt;0,VLOOKUP('Kunden Eingang'!A1739,Kunden!$H$1:$I$5,2,FALSE),"")</f>
        <v>DE</v>
      </c>
      <c r="D1739" s="76" t="str">
        <f>IF('Kunden Eingang'!B1739&gt;0,VLOOKUP(C1739,ID!$L$1:$M$5,2,FALSE),"")</f>
        <v>Glas-Etikette</v>
      </c>
    </row>
    <row r="1740" spans="1:4" x14ac:dyDescent="0.25">
      <c r="A1740" s="76" t="str">
        <f>IF('Kunden Eingang'!B1740&gt;0,'Kunden Eingang'!C1740,"")</f>
        <v>PL-metal Sàrl</v>
      </c>
      <c r="B1740" s="76">
        <f>IF('Kunden Eingang'!B1740&gt;0,'Kunden Eingang'!B1740,"")</f>
        <v>11777</v>
      </c>
      <c r="C1740" s="76" t="str">
        <f>IF('Kunden Eingang'!B1740&gt;0,VLOOKUP('Kunden Eingang'!A1740,Kunden!$H$1:$I$5,2,FALSE),"")</f>
        <v>FR</v>
      </c>
      <c r="D1740" s="76" t="str">
        <f>IF('Kunden Eingang'!B1740&gt;0,VLOOKUP(C1740,ID!$L$1:$M$5,2,FALSE),"")</f>
        <v>Glas-Etikette FR</v>
      </c>
    </row>
    <row r="1741" spans="1:4" x14ac:dyDescent="0.25">
      <c r="A1741" s="76" t="str">
        <f>IF('Kunden Eingang'!B1741&gt;0,'Kunden Eingang'!C1741,"")</f>
        <v>MSE Metall- und Stahlbau AG Endingen</v>
      </c>
      <c r="B1741" s="76">
        <f>IF('Kunden Eingang'!B1741&gt;0,'Kunden Eingang'!B1741,"")</f>
        <v>11778</v>
      </c>
      <c r="C1741" s="76" t="str">
        <f>IF('Kunden Eingang'!B1741&gt;0,VLOOKUP('Kunden Eingang'!A1741,Kunden!$H$1:$I$5,2,FALSE),"")</f>
        <v>DE</v>
      </c>
      <c r="D1741" s="76" t="str">
        <f>IF('Kunden Eingang'!B1741&gt;0,VLOOKUP(C1741,ID!$L$1:$M$5,2,FALSE),"")</f>
        <v>Glas-Etikette</v>
      </c>
    </row>
    <row r="1742" spans="1:4" x14ac:dyDescent="0.25">
      <c r="A1742" s="76" t="str">
        <f>IF('Kunden Eingang'!B1742&gt;0,'Kunden Eingang'!C1742,"")</f>
        <v>CASTO Sàrl</v>
      </c>
      <c r="B1742" s="76">
        <f>IF('Kunden Eingang'!B1742&gt;0,'Kunden Eingang'!B1742,"")</f>
        <v>11779</v>
      </c>
      <c r="C1742" s="76" t="str">
        <f>IF('Kunden Eingang'!B1742&gt;0,VLOOKUP('Kunden Eingang'!A1742,Kunden!$H$1:$I$5,2,FALSE),"")</f>
        <v>FR</v>
      </c>
      <c r="D1742" s="76" t="str">
        <f>IF('Kunden Eingang'!B1742&gt;0,VLOOKUP(C1742,ID!$L$1:$M$5,2,FALSE),"")</f>
        <v>Glas-Etikette FR</v>
      </c>
    </row>
    <row r="1743" spans="1:4" x14ac:dyDescent="0.25">
      <c r="A1743" s="76" t="str">
        <f>IF('Kunden Eingang'!B1743&gt;0,'Kunden Eingang'!C1743,"")</f>
        <v>Yves Nicolier SA</v>
      </c>
      <c r="B1743" s="76">
        <f>IF('Kunden Eingang'!B1743&gt;0,'Kunden Eingang'!B1743,"")</f>
        <v>11780</v>
      </c>
      <c r="C1743" s="76" t="str">
        <f>IF('Kunden Eingang'!B1743&gt;0,VLOOKUP('Kunden Eingang'!A1743,Kunden!$H$1:$I$5,2,FALSE),"")</f>
        <v>FR</v>
      </c>
      <c r="D1743" s="76" t="str">
        <f>IF('Kunden Eingang'!B1743&gt;0,VLOOKUP(C1743,ID!$L$1:$M$5,2,FALSE),"")</f>
        <v>Glas-Etikette FR</v>
      </c>
    </row>
    <row r="1744" spans="1:4" x14ac:dyDescent="0.25">
      <c r="A1744" s="76" t="str">
        <f>IF('Kunden Eingang'!B1744&gt;0,'Kunden Eingang'!C1744,"")</f>
        <v>BATIVER SUISSE SA</v>
      </c>
      <c r="B1744" s="76">
        <f>IF('Kunden Eingang'!B1744&gt;0,'Kunden Eingang'!B1744,"")</f>
        <v>11781</v>
      </c>
      <c r="C1744" s="76" t="str">
        <f>IF('Kunden Eingang'!B1744&gt;0,VLOOKUP('Kunden Eingang'!A1744,Kunden!$H$1:$I$5,2,FALSE),"")</f>
        <v>FR</v>
      </c>
      <c r="D1744" s="76" t="str">
        <f>IF('Kunden Eingang'!B1744&gt;0,VLOOKUP(C1744,ID!$L$1:$M$5,2,FALSE),"")</f>
        <v>Glas-Etikette FR</v>
      </c>
    </row>
    <row r="1745" spans="1:4" x14ac:dyDescent="0.25">
      <c r="A1745" s="76" t="str">
        <f>IF('Kunden Eingang'!B1745&gt;0,'Kunden Eingang'!C1745,"")</f>
        <v>Schreinerei Häfelfinger AG</v>
      </c>
      <c r="B1745" s="76">
        <f>IF('Kunden Eingang'!B1745&gt;0,'Kunden Eingang'!B1745,"")</f>
        <v>11782</v>
      </c>
      <c r="C1745" s="76" t="str">
        <f>IF('Kunden Eingang'!B1745&gt;0,VLOOKUP('Kunden Eingang'!A1745,Kunden!$H$1:$I$5,2,FALSE),"")</f>
        <v>DE</v>
      </c>
      <c r="D1745" s="76" t="str">
        <f>IF('Kunden Eingang'!B1745&gt;0,VLOOKUP(C1745,ID!$L$1:$M$5,2,FALSE),"")</f>
        <v>Glas-Etikette</v>
      </c>
    </row>
    <row r="1746" spans="1:4" x14ac:dyDescent="0.25">
      <c r="A1746" s="76" t="str">
        <f>IF('Kunden Eingang'!B1746&gt;0,'Kunden Eingang'!C1746,"")</f>
        <v>DT Infinity SA</v>
      </c>
      <c r="B1746" s="76">
        <f>IF('Kunden Eingang'!B1746&gt;0,'Kunden Eingang'!B1746,"")</f>
        <v>11783</v>
      </c>
      <c r="C1746" s="76" t="str">
        <f>IF('Kunden Eingang'!B1746&gt;0,VLOOKUP('Kunden Eingang'!A1746,Kunden!$H$1:$I$5,2,FALSE),"")</f>
        <v>FR</v>
      </c>
      <c r="D1746" s="76" t="str">
        <f>IF('Kunden Eingang'!B1746&gt;0,VLOOKUP(C1746,ID!$L$1:$M$5,2,FALSE),"")</f>
        <v>Glas-Etikette FR</v>
      </c>
    </row>
    <row r="1747" spans="1:4" x14ac:dyDescent="0.25">
      <c r="A1747" s="76" t="str">
        <f>IF('Kunden Eingang'!B1747&gt;0,'Kunden Eingang'!C1747,"")</f>
        <v>LustenbergerAG</v>
      </c>
      <c r="B1747" s="76">
        <f>IF('Kunden Eingang'!B1747&gt;0,'Kunden Eingang'!B1747,"")</f>
        <v>11784</v>
      </c>
      <c r="C1747" s="76" t="str">
        <f>IF('Kunden Eingang'!B1747&gt;0,VLOOKUP('Kunden Eingang'!A1747,Kunden!$H$1:$I$5,2,FALSE),"")</f>
        <v>DE</v>
      </c>
      <c r="D1747" s="76" t="str">
        <f>IF('Kunden Eingang'!B1747&gt;0,VLOOKUP(C1747,ID!$L$1:$M$5,2,FALSE),"")</f>
        <v>Glas-Etikette</v>
      </c>
    </row>
    <row r="1748" spans="1:4" x14ac:dyDescent="0.25">
      <c r="A1748" s="76" t="str">
        <f>IF('Kunden Eingang'!B1748&gt;0,'Kunden Eingang'!C1748,"")</f>
        <v>Jenzer Küchen Schreinerei</v>
      </c>
      <c r="B1748" s="76">
        <f>IF('Kunden Eingang'!B1748&gt;0,'Kunden Eingang'!B1748,"")</f>
        <v>11785</v>
      </c>
      <c r="C1748" s="76" t="str">
        <f>IF('Kunden Eingang'!B1748&gt;0,VLOOKUP('Kunden Eingang'!A1748,Kunden!$H$1:$I$5,2,FALSE),"")</f>
        <v>DE</v>
      </c>
      <c r="D1748" s="76" t="str">
        <f>IF('Kunden Eingang'!B1748&gt;0,VLOOKUP(C1748,ID!$L$1:$M$5,2,FALSE),"")</f>
        <v>Glas-Etikette</v>
      </c>
    </row>
    <row r="1749" spans="1:4" x14ac:dyDescent="0.25">
      <c r="A1749" s="76" t="str">
        <f>IF('Kunden Eingang'!B1749&gt;0,'Kunden Eingang'!C1749,"")</f>
        <v>Malergeschäft René Moy</v>
      </c>
      <c r="B1749" s="76">
        <f>IF('Kunden Eingang'!B1749&gt;0,'Kunden Eingang'!B1749,"")</f>
        <v>11786</v>
      </c>
      <c r="C1749" s="76" t="str">
        <f>IF('Kunden Eingang'!B1749&gt;0,VLOOKUP('Kunden Eingang'!A1749,Kunden!$H$1:$I$5,2,FALSE),"")</f>
        <v>DE</v>
      </c>
      <c r="D1749" s="76" t="str">
        <f>IF('Kunden Eingang'!B1749&gt;0,VLOOKUP(C1749,ID!$L$1:$M$5,2,FALSE),"")</f>
        <v>Glas-Etikette</v>
      </c>
    </row>
    <row r="1750" spans="1:4" x14ac:dyDescent="0.25">
      <c r="A1750" s="76" t="str">
        <f>IF('Kunden Eingang'!B1750&gt;0,'Kunden Eingang'!C1750,"")</f>
        <v>Y. Chatelan SA</v>
      </c>
      <c r="B1750" s="76">
        <f>IF('Kunden Eingang'!B1750&gt;0,'Kunden Eingang'!B1750,"")</f>
        <v>11787</v>
      </c>
      <c r="C1750" s="76" t="str">
        <f>IF('Kunden Eingang'!B1750&gt;0,VLOOKUP('Kunden Eingang'!A1750,Kunden!$H$1:$I$5,2,FALSE),"")</f>
        <v>FR</v>
      </c>
      <c r="D1750" s="76" t="str">
        <f>IF('Kunden Eingang'!B1750&gt;0,VLOOKUP(C1750,ID!$L$1:$M$5,2,FALSE),"")</f>
        <v>Glas-Etikette FR</v>
      </c>
    </row>
    <row r="1751" spans="1:4" x14ac:dyDescent="0.25">
      <c r="A1751" s="76" t="str">
        <f>IF('Kunden Eingang'!B1751&gt;0,'Kunden Eingang'!C1751,"")</f>
        <v>Claudio Caviezel GmbH</v>
      </c>
      <c r="B1751" s="76">
        <f>IF('Kunden Eingang'!B1751&gt;0,'Kunden Eingang'!B1751,"")</f>
        <v>11788</v>
      </c>
      <c r="C1751" s="76" t="str">
        <f>IF('Kunden Eingang'!B1751&gt;0,VLOOKUP('Kunden Eingang'!A1751,Kunden!$H$1:$I$5,2,FALSE),"")</f>
        <v>DE</v>
      </c>
      <c r="D1751" s="76" t="str">
        <f>IF('Kunden Eingang'!B1751&gt;0,VLOOKUP(C1751,ID!$L$1:$M$5,2,FALSE),"")</f>
        <v>Glas-Etikette</v>
      </c>
    </row>
    <row r="1752" spans="1:4" x14ac:dyDescent="0.25">
      <c r="A1752" s="76" t="str">
        <f>IF('Kunden Eingang'!B1752&gt;0,'Kunden Eingang'!C1752,"")</f>
        <v>Zgraggen AG</v>
      </c>
      <c r="B1752" s="76">
        <f>IF('Kunden Eingang'!B1752&gt;0,'Kunden Eingang'!B1752,"")</f>
        <v>11789</v>
      </c>
      <c r="C1752" s="76" t="str">
        <f>IF('Kunden Eingang'!B1752&gt;0,VLOOKUP('Kunden Eingang'!A1752,Kunden!$H$1:$I$5,2,FALSE),"")</f>
        <v>DE</v>
      </c>
      <c r="D1752" s="76" t="str">
        <f>IF('Kunden Eingang'!B1752&gt;0,VLOOKUP(C1752,ID!$L$1:$M$5,2,FALSE),"")</f>
        <v>Glas-Etikette</v>
      </c>
    </row>
    <row r="1753" spans="1:4" x14ac:dyDescent="0.25">
      <c r="A1753" s="76" t="str">
        <f>IF('Kunden Eingang'!B1753&gt;0,'Kunden Eingang'!C1753,"")</f>
        <v>Destani Metallbau &amp; Metallbaumontagen GmbH</v>
      </c>
      <c r="B1753" s="76">
        <f>IF('Kunden Eingang'!B1753&gt;0,'Kunden Eingang'!B1753,"")</f>
        <v>11790</v>
      </c>
      <c r="C1753" s="76" t="str">
        <f>IF('Kunden Eingang'!B1753&gt;0,VLOOKUP('Kunden Eingang'!A1753,Kunden!$H$1:$I$5,2,FALSE),"")</f>
        <v>DE</v>
      </c>
      <c r="D1753" s="76" t="str">
        <f>IF('Kunden Eingang'!B1753&gt;0,VLOOKUP(C1753,ID!$L$1:$M$5,2,FALSE),"")</f>
        <v>Glas-Etikette</v>
      </c>
    </row>
    <row r="1754" spans="1:4" x14ac:dyDescent="0.25">
      <c r="A1754" s="76" t="str">
        <f>IF('Kunden Eingang'!B1754&gt;0,'Kunden Eingang'!C1754,"")</f>
        <v>fagusnoir AG</v>
      </c>
      <c r="B1754" s="76">
        <f>IF('Kunden Eingang'!B1754&gt;0,'Kunden Eingang'!B1754,"")</f>
        <v>11791</v>
      </c>
      <c r="C1754" s="76" t="str">
        <f>IF('Kunden Eingang'!B1754&gt;0,VLOOKUP('Kunden Eingang'!A1754,Kunden!$H$1:$I$5,2,FALSE),"")</f>
        <v>DE</v>
      </c>
      <c r="D1754" s="76" t="str">
        <f>IF('Kunden Eingang'!B1754&gt;0,VLOOKUP(C1754,ID!$L$1:$M$5,2,FALSE),"")</f>
        <v>Glas-Etikette</v>
      </c>
    </row>
    <row r="1755" spans="1:4" x14ac:dyDescent="0.25">
      <c r="A1755" s="76" t="str">
        <f>IF('Kunden Eingang'!B1755&gt;0,'Kunden Eingang'!C1755,"")</f>
        <v>HEPTA GROUPE SA</v>
      </c>
      <c r="B1755" s="76">
        <f>IF('Kunden Eingang'!B1755&gt;0,'Kunden Eingang'!B1755,"")</f>
        <v>11792</v>
      </c>
      <c r="C1755" s="76" t="str">
        <f>IF('Kunden Eingang'!B1755&gt;0,VLOOKUP('Kunden Eingang'!A1755,Kunden!$H$1:$I$5,2,FALSE),"")</f>
        <v>FR</v>
      </c>
      <c r="D1755" s="76" t="str">
        <f>IF('Kunden Eingang'!B1755&gt;0,VLOOKUP(C1755,ID!$L$1:$M$5,2,FALSE),"")</f>
        <v>Glas-Etikette FR</v>
      </c>
    </row>
    <row r="1756" spans="1:4" x14ac:dyDescent="0.25">
      <c r="A1756" s="76" t="str">
        <f>IF('Kunden Eingang'!B1756&gt;0,'Kunden Eingang'!C1756,"")</f>
        <v>Werkstatt 95</v>
      </c>
      <c r="B1756" s="76">
        <f>IF('Kunden Eingang'!B1756&gt;0,'Kunden Eingang'!B1756,"")</f>
        <v>11793</v>
      </c>
      <c r="C1756" s="76" t="str">
        <f>IF('Kunden Eingang'!B1756&gt;0,VLOOKUP('Kunden Eingang'!A1756,Kunden!$H$1:$I$5,2,FALSE),"")</f>
        <v>DE</v>
      </c>
      <c r="D1756" s="76" t="str">
        <f>IF('Kunden Eingang'!B1756&gt;0,VLOOKUP(C1756,ID!$L$1:$M$5,2,FALSE),"")</f>
        <v>Glas-Etikette</v>
      </c>
    </row>
    <row r="1757" spans="1:4" x14ac:dyDescent="0.25">
      <c r="A1757" s="76" t="str">
        <f>IF('Kunden Eingang'!B1757&gt;0,'Kunden Eingang'!C1757,"")</f>
        <v>Pfander Holzbau</v>
      </c>
      <c r="B1757" s="76">
        <f>IF('Kunden Eingang'!B1757&gt;0,'Kunden Eingang'!B1757,"")</f>
        <v>11794</v>
      </c>
      <c r="C1757" s="76" t="str">
        <f>IF('Kunden Eingang'!B1757&gt;0,VLOOKUP('Kunden Eingang'!A1757,Kunden!$H$1:$I$5,2,FALSE),"")</f>
        <v>DE</v>
      </c>
      <c r="D1757" s="76" t="str">
        <f>IF('Kunden Eingang'!B1757&gt;0,VLOOKUP(C1757,ID!$L$1:$M$5,2,FALSE),"")</f>
        <v>Glas-Etikette</v>
      </c>
    </row>
    <row r="1758" spans="1:4" x14ac:dyDescent="0.25">
      <c r="A1758" s="76" t="str">
        <f>IF('Kunden Eingang'!B1758&gt;0,'Kunden Eingang'!C1758,"")</f>
        <v>Strausak Holzbau &amp; Partner AG</v>
      </c>
      <c r="B1758" s="76">
        <f>IF('Kunden Eingang'!B1758&gt;0,'Kunden Eingang'!B1758,"")</f>
        <v>11795</v>
      </c>
      <c r="C1758" s="76" t="str">
        <f>IF('Kunden Eingang'!B1758&gt;0,VLOOKUP('Kunden Eingang'!A1758,Kunden!$H$1:$I$5,2,FALSE),"")</f>
        <v>DE</v>
      </c>
      <c r="D1758" s="76" t="str">
        <f>IF('Kunden Eingang'!B1758&gt;0,VLOOKUP(C1758,ID!$L$1:$M$5,2,FALSE),"")</f>
        <v>Glas-Etikette</v>
      </c>
    </row>
    <row r="1759" spans="1:4" x14ac:dyDescent="0.25">
      <c r="A1759" s="76" t="str">
        <f>IF('Kunden Eingang'!B1759&gt;0,'Kunden Eingang'!C1759,"")</f>
        <v>Huwiler Mägu GmbH</v>
      </c>
      <c r="B1759" s="76">
        <f>IF('Kunden Eingang'!B1759&gt;0,'Kunden Eingang'!B1759,"")</f>
        <v>11796</v>
      </c>
      <c r="C1759" s="76" t="str">
        <f>IF('Kunden Eingang'!B1759&gt;0,VLOOKUP('Kunden Eingang'!A1759,Kunden!$H$1:$I$5,2,FALSE),"")</f>
        <v>DE</v>
      </c>
      <c r="D1759" s="76" t="str">
        <f>IF('Kunden Eingang'!B1759&gt;0,VLOOKUP(C1759,ID!$L$1:$M$5,2,FALSE),"")</f>
        <v>Glas-Etikette</v>
      </c>
    </row>
    <row r="1760" spans="1:4" x14ac:dyDescent="0.25">
      <c r="A1760" s="76" t="str">
        <f>IF('Kunden Eingang'!B1760&gt;0,'Kunden Eingang'!C1760,"")</f>
        <v>Ametal Serrurerie Sàrl</v>
      </c>
      <c r="B1760" s="76">
        <f>IF('Kunden Eingang'!B1760&gt;0,'Kunden Eingang'!B1760,"")</f>
        <v>11797</v>
      </c>
      <c r="C1760" s="76" t="str">
        <f>IF('Kunden Eingang'!B1760&gt;0,VLOOKUP('Kunden Eingang'!A1760,Kunden!$H$1:$I$5,2,FALSE),"")</f>
        <v>FR</v>
      </c>
      <c r="D1760" s="76" t="str">
        <f>IF('Kunden Eingang'!B1760&gt;0,VLOOKUP(C1760,ID!$L$1:$M$5,2,FALSE),"")</f>
        <v>Glas-Etikette FR</v>
      </c>
    </row>
    <row r="1761" spans="1:4" x14ac:dyDescent="0.25">
      <c r="A1761" s="76" t="str">
        <f>IF('Kunden Eingang'!B1761&gt;0,'Kunden Eingang'!C1761,"")</f>
        <v>Donald Mayor SA</v>
      </c>
      <c r="B1761" s="76">
        <f>IF('Kunden Eingang'!B1761&gt;0,'Kunden Eingang'!B1761,"")</f>
        <v>11798</v>
      </c>
      <c r="C1761" s="76" t="str">
        <f>IF('Kunden Eingang'!B1761&gt;0,VLOOKUP('Kunden Eingang'!A1761,Kunden!$H$1:$I$5,2,FALSE),"")</f>
        <v>FR</v>
      </c>
      <c r="D1761" s="76" t="str">
        <f>IF('Kunden Eingang'!B1761&gt;0,VLOOKUP(C1761,ID!$L$1:$M$5,2,FALSE),"")</f>
        <v>Glas-Etikette FR</v>
      </c>
    </row>
    <row r="1762" spans="1:4" x14ac:dyDescent="0.25">
      <c r="A1762" s="76" t="str">
        <f>IF('Kunden Eingang'!B1762&gt;0,'Kunden Eingang'!C1762,"")</f>
        <v>Ruepp Schreinerei AG</v>
      </c>
      <c r="B1762" s="76">
        <f>IF('Kunden Eingang'!B1762&gt;0,'Kunden Eingang'!B1762,"")</f>
        <v>11799</v>
      </c>
      <c r="C1762" s="76" t="str">
        <f>IF('Kunden Eingang'!B1762&gt;0,VLOOKUP('Kunden Eingang'!A1762,Kunden!$H$1:$I$5,2,FALSE),"")</f>
        <v>DE</v>
      </c>
      <c r="D1762" s="76" t="str">
        <f>IF('Kunden Eingang'!B1762&gt;0,VLOOKUP(C1762,ID!$L$1:$M$5,2,FALSE),"")</f>
        <v>Glas-Etikette</v>
      </c>
    </row>
    <row r="1763" spans="1:4" x14ac:dyDescent="0.25">
      <c r="A1763" s="76" t="str">
        <f>IF('Kunden Eingang'!B1763&gt;0,'Kunden Eingang'!C1763,"")</f>
        <v>GVD SA</v>
      </c>
      <c r="B1763" s="76">
        <f>IF('Kunden Eingang'!B1763&gt;0,'Kunden Eingang'!B1763,"")</f>
        <v>11800</v>
      </c>
      <c r="C1763" s="76" t="str">
        <f>IF('Kunden Eingang'!B1763&gt;0,VLOOKUP('Kunden Eingang'!A1763,Kunden!$H$1:$I$5,2,FALSE),"")</f>
        <v>FR</v>
      </c>
      <c r="D1763" s="76" t="str">
        <f>IF('Kunden Eingang'!B1763&gt;0,VLOOKUP(C1763,ID!$L$1:$M$5,2,FALSE),"")</f>
        <v>Glas-Etikette FR</v>
      </c>
    </row>
    <row r="1764" spans="1:4" x14ac:dyDescent="0.25">
      <c r="A1764" s="76" t="str">
        <f>IF('Kunden Eingang'!B1764&gt;0,'Kunden Eingang'!C1764,"")</f>
        <v>Jeff Constructions Métalliques Sàrl</v>
      </c>
      <c r="B1764" s="76">
        <f>IF('Kunden Eingang'!B1764&gt;0,'Kunden Eingang'!B1764,"")</f>
        <v>11801</v>
      </c>
      <c r="C1764" s="76" t="str">
        <f>IF('Kunden Eingang'!B1764&gt;0,VLOOKUP('Kunden Eingang'!A1764,Kunden!$H$1:$I$5,2,FALSE),"")</f>
        <v>FR</v>
      </c>
      <c r="D1764" s="76" t="str">
        <f>IF('Kunden Eingang'!B1764&gt;0,VLOOKUP(C1764,ID!$L$1:$M$5,2,FALSE),"")</f>
        <v>Glas-Etikette FR</v>
      </c>
    </row>
    <row r="1765" spans="1:4" x14ac:dyDescent="0.25">
      <c r="A1765" s="76" t="str">
        <f>IF('Kunden Eingang'!B1765&gt;0,'Kunden Eingang'!C1765,"")</f>
        <v>Sym-Tech</v>
      </c>
      <c r="B1765" s="76">
        <f>IF('Kunden Eingang'!B1765&gt;0,'Kunden Eingang'!B1765,"")</f>
        <v>11802</v>
      </c>
      <c r="C1765" s="76" t="str">
        <f>IF('Kunden Eingang'!B1765&gt;0,VLOOKUP('Kunden Eingang'!A1765,Kunden!$H$1:$I$5,2,FALSE),"")</f>
        <v>DE</v>
      </c>
      <c r="D1765" s="76" t="str">
        <f>IF('Kunden Eingang'!B1765&gt;0,VLOOKUP(C1765,ID!$L$1:$M$5,2,FALSE),"")</f>
        <v>Glas-Etikette</v>
      </c>
    </row>
    <row r="1766" spans="1:4" x14ac:dyDescent="0.25">
      <c r="A1766" s="76" t="str">
        <f>IF('Kunden Eingang'!B1766&gt;0,'Kunden Eingang'!C1766,"")</f>
        <v>Adam Schreinerei AG</v>
      </c>
      <c r="B1766" s="76">
        <f>IF('Kunden Eingang'!B1766&gt;0,'Kunden Eingang'!B1766,"")</f>
        <v>11803</v>
      </c>
      <c r="C1766" s="76" t="str">
        <f>IF('Kunden Eingang'!B1766&gt;0,VLOOKUP('Kunden Eingang'!A1766,Kunden!$H$1:$I$5,2,FALSE),"")</f>
        <v>DE</v>
      </c>
      <c r="D1766" s="76" t="str">
        <f>IF('Kunden Eingang'!B1766&gt;0,VLOOKUP(C1766,ID!$L$1:$M$5,2,FALSE),"")</f>
        <v>Glas-Etikette</v>
      </c>
    </row>
    <row r="1767" spans="1:4" x14ac:dyDescent="0.25">
      <c r="A1767" s="76" t="str">
        <f>IF('Kunden Eingang'!B1767&gt;0,'Kunden Eingang'!C1767,"")</f>
        <v>Villanchet Associés Sàrl</v>
      </c>
      <c r="B1767" s="76">
        <f>IF('Kunden Eingang'!B1767&gt;0,'Kunden Eingang'!B1767,"")</f>
        <v>11804</v>
      </c>
      <c r="C1767" s="76" t="str">
        <f>IF('Kunden Eingang'!B1767&gt;0,VLOOKUP('Kunden Eingang'!A1767,Kunden!$H$1:$I$5,2,FALSE),"")</f>
        <v>FR</v>
      </c>
      <c r="D1767" s="76" t="str">
        <f>IF('Kunden Eingang'!B1767&gt;0,VLOOKUP(C1767,ID!$L$1:$M$5,2,FALSE),"")</f>
        <v>Glas-Etikette FR</v>
      </c>
    </row>
    <row r="1768" spans="1:4" x14ac:dyDescent="0.25">
      <c r="A1768" s="76" t="str">
        <f>IF('Kunden Eingang'!B1768&gt;0,'Kunden Eingang'!C1768,"")</f>
        <v>Puenzieux Associés SA</v>
      </c>
      <c r="B1768" s="76">
        <f>IF('Kunden Eingang'!B1768&gt;0,'Kunden Eingang'!B1768,"")</f>
        <v>11805</v>
      </c>
      <c r="C1768" s="76" t="str">
        <f>IF('Kunden Eingang'!B1768&gt;0,VLOOKUP('Kunden Eingang'!A1768,Kunden!$H$1:$I$5,2,FALSE),"")</f>
        <v>FR</v>
      </c>
      <c r="D1768" s="76" t="str">
        <f>IF('Kunden Eingang'!B1768&gt;0,VLOOKUP(C1768,ID!$L$1:$M$5,2,FALSE),"")</f>
        <v>Glas-Etikette FR</v>
      </c>
    </row>
    <row r="1769" spans="1:4" x14ac:dyDescent="0.25">
      <c r="A1769" s="76" t="str">
        <f>IF('Kunden Eingang'!B1769&gt;0,'Kunden Eingang'!C1769,"")</f>
        <v>Alpenda S.A.</v>
      </c>
      <c r="B1769" s="76">
        <f>IF('Kunden Eingang'!B1769&gt;0,'Kunden Eingang'!B1769,"")</f>
        <v>11806</v>
      </c>
      <c r="C1769" s="76" t="str">
        <f>IF('Kunden Eingang'!B1769&gt;0,VLOOKUP('Kunden Eingang'!A1769,Kunden!$H$1:$I$5,2,FALSE),"")</f>
        <v>FR</v>
      </c>
      <c r="D1769" s="76" t="str">
        <f>IF('Kunden Eingang'!B1769&gt;0,VLOOKUP(C1769,ID!$L$1:$M$5,2,FALSE),"")</f>
        <v>Glas-Etikette FR</v>
      </c>
    </row>
    <row r="1770" spans="1:4" x14ac:dyDescent="0.25">
      <c r="A1770" s="76" t="str">
        <f>IF('Kunden Eingang'!B1770&gt;0,'Kunden Eingang'!C1770,"")</f>
        <v>Gebrüder Degen Metallbau AG</v>
      </c>
      <c r="B1770" s="76">
        <f>IF('Kunden Eingang'!B1770&gt;0,'Kunden Eingang'!B1770,"")</f>
        <v>11807</v>
      </c>
      <c r="C1770" s="76" t="str">
        <f>IF('Kunden Eingang'!B1770&gt;0,VLOOKUP('Kunden Eingang'!A1770,Kunden!$H$1:$I$5,2,FALSE),"")</f>
        <v>DE</v>
      </c>
      <c r="D1770" s="76" t="str">
        <f>IF('Kunden Eingang'!B1770&gt;0,VLOOKUP(C1770,ID!$L$1:$M$5,2,FALSE),"")</f>
        <v>Glas-Etikette</v>
      </c>
    </row>
    <row r="1771" spans="1:4" x14ac:dyDescent="0.25">
      <c r="A1771" s="76" t="str">
        <f>IF('Kunden Eingang'!B1771&gt;0,'Kunden Eingang'!C1771,"")</f>
        <v>Vincent Jaton Sàrl</v>
      </c>
      <c r="B1771" s="76">
        <f>IF('Kunden Eingang'!B1771&gt;0,'Kunden Eingang'!B1771,"")</f>
        <v>11808</v>
      </c>
      <c r="C1771" s="76" t="str">
        <f>IF('Kunden Eingang'!B1771&gt;0,VLOOKUP('Kunden Eingang'!A1771,Kunden!$H$1:$I$5,2,FALSE),"")</f>
        <v>FR</v>
      </c>
      <c r="D1771" s="76" t="str">
        <f>IF('Kunden Eingang'!B1771&gt;0,VLOOKUP(C1771,ID!$L$1:$M$5,2,FALSE),"")</f>
        <v>Glas-Etikette FR</v>
      </c>
    </row>
    <row r="1772" spans="1:4" x14ac:dyDescent="0.25">
      <c r="A1772" s="76" t="str">
        <f>IF('Kunden Eingang'!B1772&gt;0,'Kunden Eingang'!C1772,"")</f>
        <v>Mock Schreinerei AG</v>
      </c>
      <c r="B1772" s="76">
        <f>IF('Kunden Eingang'!B1772&gt;0,'Kunden Eingang'!B1772,"")</f>
        <v>11809</v>
      </c>
      <c r="C1772" s="76" t="str">
        <f>IF('Kunden Eingang'!B1772&gt;0,VLOOKUP('Kunden Eingang'!A1772,Kunden!$H$1:$I$5,2,FALSE),"")</f>
        <v>DE</v>
      </c>
      <c r="D1772" s="76" t="str">
        <f>IF('Kunden Eingang'!B1772&gt;0,VLOOKUP(C1772,ID!$L$1:$M$5,2,FALSE),"")</f>
        <v>Glas-Etikette</v>
      </c>
    </row>
    <row r="1773" spans="1:4" x14ac:dyDescent="0.25">
      <c r="A1773" s="76" t="str">
        <f>IF('Kunden Eingang'!B1773&gt;0,'Kunden Eingang'!C1773,"")</f>
        <v xml:space="preserve">Raumplanet  büro für raum planung netzwerk   </v>
      </c>
      <c r="B1773" s="76">
        <f>IF('Kunden Eingang'!B1773&gt;0,'Kunden Eingang'!B1773,"")</f>
        <v>11810</v>
      </c>
      <c r="C1773" s="76" t="str">
        <f>IF('Kunden Eingang'!B1773&gt;0,VLOOKUP('Kunden Eingang'!A1773,Kunden!$H$1:$I$5,2,FALSE),"")</f>
        <v>DE</v>
      </c>
      <c r="D1773" s="76" t="str">
        <f>IF('Kunden Eingang'!B1773&gt;0,VLOOKUP(C1773,ID!$L$1:$M$5,2,FALSE),"")</f>
        <v>Glas-Etikette</v>
      </c>
    </row>
    <row r="1774" spans="1:4" x14ac:dyDescent="0.25">
      <c r="A1774" s="76" t="str">
        <f>IF('Kunden Eingang'!B1774&gt;0,'Kunden Eingang'!C1774,"")</f>
        <v>Schreinerarbeiten Tobias Schwarz</v>
      </c>
      <c r="B1774" s="76">
        <f>IF('Kunden Eingang'!B1774&gt;0,'Kunden Eingang'!B1774,"")</f>
        <v>11811</v>
      </c>
      <c r="C1774" s="76" t="str">
        <f>IF('Kunden Eingang'!B1774&gt;0,VLOOKUP('Kunden Eingang'!A1774,Kunden!$H$1:$I$5,2,FALSE),"")</f>
        <v>DE</v>
      </c>
      <c r="D1774" s="76" t="str">
        <f>IF('Kunden Eingang'!B1774&gt;0,VLOOKUP(C1774,ID!$L$1:$M$5,2,FALSE),"")</f>
        <v>Glas-Etikette</v>
      </c>
    </row>
    <row r="1775" spans="1:4" x14ac:dyDescent="0.25">
      <c r="A1775" s="76" t="str">
        <f>IF('Kunden Eingang'!B1775&gt;0,'Kunden Eingang'!C1775,"")</f>
        <v>von Allmen Denise et Elias snc</v>
      </c>
      <c r="B1775" s="76">
        <f>IF('Kunden Eingang'!B1775&gt;0,'Kunden Eingang'!B1775,"")</f>
        <v>11812</v>
      </c>
      <c r="C1775" s="76" t="str">
        <f>IF('Kunden Eingang'!B1775&gt;0,VLOOKUP('Kunden Eingang'!A1775,Kunden!$H$1:$I$5,2,FALSE),"")</f>
        <v>FR</v>
      </c>
      <c r="D1775" s="76" t="str">
        <f>IF('Kunden Eingang'!B1775&gt;0,VLOOKUP(C1775,ID!$L$1:$M$5,2,FALSE),"")</f>
        <v>Glas-Etikette FR</v>
      </c>
    </row>
    <row r="1776" spans="1:4" x14ac:dyDescent="0.25">
      <c r="A1776" s="76" t="str">
        <f>IF('Kunden Eingang'!B1776&gt;0,'Kunden Eingang'!C1776,"")</f>
        <v xml:space="preserve">Metalex constructions Sàrl </v>
      </c>
      <c r="B1776" s="76">
        <f>IF('Kunden Eingang'!B1776&gt;0,'Kunden Eingang'!B1776,"")</f>
        <v>11813</v>
      </c>
      <c r="C1776" s="76" t="str">
        <f>IF('Kunden Eingang'!B1776&gt;0,VLOOKUP('Kunden Eingang'!A1776,Kunden!$H$1:$I$5,2,FALSE),"")</f>
        <v>FR</v>
      </c>
      <c r="D1776" s="76" t="str">
        <f>IF('Kunden Eingang'!B1776&gt;0,VLOOKUP(C1776,ID!$L$1:$M$5,2,FALSE),"")</f>
        <v>Glas-Etikette FR</v>
      </c>
    </row>
    <row r="1777" spans="1:4" x14ac:dyDescent="0.25">
      <c r="A1777" s="76" t="str">
        <f>IF('Kunden Eingang'!B1777&gt;0,'Kunden Eingang'!C1777,"")</f>
        <v>Etienne Berney SA</v>
      </c>
      <c r="B1777" s="76">
        <f>IF('Kunden Eingang'!B1777&gt;0,'Kunden Eingang'!B1777,"")</f>
        <v>11814</v>
      </c>
      <c r="C1777" s="76" t="str">
        <f>IF('Kunden Eingang'!B1777&gt;0,VLOOKUP('Kunden Eingang'!A1777,Kunden!$H$1:$I$5,2,FALSE),"")</f>
        <v>FR</v>
      </c>
      <c r="D1777" s="76" t="str">
        <f>IF('Kunden Eingang'!B1777&gt;0,VLOOKUP(C1777,ID!$L$1:$M$5,2,FALSE),"")</f>
        <v>Glas-Etikette FR</v>
      </c>
    </row>
    <row r="1778" spans="1:4" x14ac:dyDescent="0.25">
      <c r="A1778" s="76" t="str">
        <f>IF('Kunden Eingang'!B1778&gt;0,'Kunden Eingang'!C1778,"")</f>
        <v>SVM SA</v>
      </c>
      <c r="B1778" s="76">
        <f>IF('Kunden Eingang'!B1778&gt;0,'Kunden Eingang'!B1778,"")</f>
        <v>11815</v>
      </c>
      <c r="C1778" s="76" t="str">
        <f>IF('Kunden Eingang'!B1778&gt;0,VLOOKUP('Kunden Eingang'!A1778,Kunden!$H$1:$I$5,2,FALSE),"")</f>
        <v>FR</v>
      </c>
      <c r="D1778" s="76" t="str">
        <f>IF('Kunden Eingang'!B1778&gt;0,VLOOKUP(C1778,ID!$L$1:$M$5,2,FALSE),"")</f>
        <v>Glas-Etikette FR</v>
      </c>
    </row>
    <row r="1779" spans="1:4" x14ac:dyDescent="0.25">
      <c r="A1779" s="76" t="str">
        <f>IF('Kunden Eingang'!B1779&gt;0,'Kunden Eingang'!C1779,"")</f>
        <v xml:space="preserve">Menuiserie Villarejo </v>
      </c>
      <c r="B1779" s="76">
        <f>IF('Kunden Eingang'!B1779&gt;0,'Kunden Eingang'!B1779,"")</f>
        <v>11816</v>
      </c>
      <c r="C1779" s="76" t="str">
        <f>IF('Kunden Eingang'!B1779&gt;0,VLOOKUP('Kunden Eingang'!A1779,Kunden!$H$1:$I$5,2,FALSE),"")</f>
        <v>FR</v>
      </c>
      <c r="D1779" s="76" t="str">
        <f>IF('Kunden Eingang'!B1779&gt;0,VLOOKUP(C1779,ID!$L$1:$M$5,2,FALSE),"")</f>
        <v>Glas-Etikette FR</v>
      </c>
    </row>
    <row r="1780" spans="1:4" x14ac:dyDescent="0.25">
      <c r="A1780" s="76" t="str">
        <f>IF('Kunden Eingang'!B1780&gt;0,'Kunden Eingang'!C1780,"")</f>
        <v>CIMO Compagnie industrielle de Monthey SA</v>
      </c>
      <c r="B1780" s="76">
        <f>IF('Kunden Eingang'!B1780&gt;0,'Kunden Eingang'!B1780,"")</f>
        <v>11817</v>
      </c>
      <c r="C1780" s="76" t="str">
        <f>IF('Kunden Eingang'!B1780&gt;0,VLOOKUP('Kunden Eingang'!A1780,Kunden!$H$1:$I$5,2,FALSE),"")</f>
        <v>FR</v>
      </c>
      <c r="D1780" s="76" t="str">
        <f>IF('Kunden Eingang'!B1780&gt;0,VLOOKUP(C1780,ID!$L$1:$M$5,2,FALSE),"")</f>
        <v>Glas-Etikette FR</v>
      </c>
    </row>
    <row r="1781" spans="1:4" x14ac:dyDescent="0.25">
      <c r="A1781" s="76" t="str">
        <f>IF('Kunden Eingang'!B1781&gt;0,'Kunden Eingang'!C1781,"")</f>
        <v>Erteco SA</v>
      </c>
      <c r="B1781" s="76">
        <f>IF('Kunden Eingang'!B1781&gt;0,'Kunden Eingang'!B1781,"")</f>
        <v>11818</v>
      </c>
      <c r="C1781" s="76" t="str">
        <f>IF('Kunden Eingang'!B1781&gt;0,VLOOKUP('Kunden Eingang'!A1781,Kunden!$H$1:$I$5,2,FALSE),"")</f>
        <v>FR</v>
      </c>
      <c r="D1781" s="76" t="str">
        <f>IF('Kunden Eingang'!B1781&gt;0,VLOOKUP(C1781,ID!$L$1:$M$5,2,FALSE),"")</f>
        <v>Glas-Etikette FR</v>
      </c>
    </row>
    <row r="1782" spans="1:4" x14ac:dyDescent="0.25">
      <c r="A1782" s="76" t="str">
        <f>IF('Kunden Eingang'!B1782&gt;0,'Kunden Eingang'!C1782,"")</f>
        <v>RG Industrie Sàrl</v>
      </c>
      <c r="B1782" s="76">
        <f>IF('Kunden Eingang'!B1782&gt;0,'Kunden Eingang'!B1782,"")</f>
        <v>11819</v>
      </c>
      <c r="C1782" s="76" t="str">
        <f>IF('Kunden Eingang'!B1782&gt;0,VLOOKUP('Kunden Eingang'!A1782,Kunden!$H$1:$I$5,2,FALSE),"")</f>
        <v>FR</v>
      </c>
      <c r="D1782" s="76" t="str">
        <f>IF('Kunden Eingang'!B1782&gt;0,VLOOKUP(C1782,ID!$L$1:$M$5,2,FALSE),"")</f>
        <v>Glas-Etikette FR</v>
      </c>
    </row>
    <row r="1783" spans="1:4" x14ac:dyDescent="0.25">
      <c r="A1783" s="76" t="str">
        <f>IF('Kunden Eingang'!B1783&gt;0,'Kunden Eingang'!C1783,"")</f>
        <v>OMBRELLA Sàrl</v>
      </c>
      <c r="B1783" s="76">
        <f>IF('Kunden Eingang'!B1783&gt;0,'Kunden Eingang'!B1783,"")</f>
        <v>11820</v>
      </c>
      <c r="C1783" s="76" t="str">
        <f>IF('Kunden Eingang'!B1783&gt;0,VLOOKUP('Kunden Eingang'!A1783,Kunden!$H$1:$I$5,2,FALSE),"")</f>
        <v>FR</v>
      </c>
      <c r="D1783" s="76" t="str">
        <f>IF('Kunden Eingang'!B1783&gt;0,VLOOKUP(C1783,ID!$L$1:$M$5,2,FALSE),"")</f>
        <v>Glas-Etikette FR</v>
      </c>
    </row>
    <row r="1784" spans="1:4" x14ac:dyDescent="0.25">
      <c r="A1784" s="76" t="str">
        <f>IF('Kunden Eingang'!B1784&gt;0,'Kunden Eingang'!C1784,"")</f>
        <v>Pro Verre Sàrl</v>
      </c>
      <c r="B1784" s="76">
        <f>IF('Kunden Eingang'!B1784&gt;0,'Kunden Eingang'!B1784,"")</f>
        <v>11821</v>
      </c>
      <c r="C1784" s="76" t="str">
        <f>IF('Kunden Eingang'!B1784&gt;0,VLOOKUP('Kunden Eingang'!A1784,Kunden!$H$1:$I$5,2,FALSE),"")</f>
        <v>FR</v>
      </c>
      <c r="D1784" s="76" t="str">
        <f>IF('Kunden Eingang'!B1784&gt;0,VLOOKUP(C1784,ID!$L$1:$M$5,2,FALSE),"")</f>
        <v>Glas-Etikette FR</v>
      </c>
    </row>
    <row r="1785" spans="1:4" x14ac:dyDescent="0.25">
      <c r="A1785" s="76" t="str">
        <f>IF('Kunden Eingang'!B1785&gt;0,'Kunden Eingang'!C1785,"")</f>
        <v>Anliker AG Holzwerkstoffe</v>
      </c>
      <c r="B1785" s="76">
        <f>IF('Kunden Eingang'!B1785&gt;0,'Kunden Eingang'!B1785,"")</f>
        <v>11822</v>
      </c>
      <c r="C1785" s="76" t="str">
        <f>IF('Kunden Eingang'!B1785&gt;0,VLOOKUP('Kunden Eingang'!A1785,Kunden!$H$1:$I$5,2,FALSE),"")</f>
        <v>DE</v>
      </c>
      <c r="D1785" s="76" t="str">
        <f>IF('Kunden Eingang'!B1785&gt;0,VLOOKUP(C1785,ID!$L$1:$M$5,2,FALSE),"")</f>
        <v>Glas-Etikette</v>
      </c>
    </row>
    <row r="1786" spans="1:4" x14ac:dyDescent="0.25">
      <c r="A1786" s="76" t="str">
        <f>IF('Kunden Eingang'!B1786&gt;0,'Kunden Eingang'!C1786,"")</f>
        <v>Gebr. Vogel &amp; Co. AG</v>
      </c>
      <c r="B1786" s="76">
        <f>IF('Kunden Eingang'!B1786&gt;0,'Kunden Eingang'!B1786,"")</f>
        <v>11823</v>
      </c>
      <c r="C1786" s="76" t="str">
        <f>IF('Kunden Eingang'!B1786&gt;0,VLOOKUP('Kunden Eingang'!A1786,Kunden!$H$1:$I$5,2,FALSE),"")</f>
        <v>DE</v>
      </c>
      <c r="D1786" s="76" t="str">
        <f>IF('Kunden Eingang'!B1786&gt;0,VLOOKUP(C1786,ID!$L$1:$M$5,2,FALSE),"")</f>
        <v>Glas-Etikette</v>
      </c>
    </row>
    <row r="1787" spans="1:4" x14ac:dyDescent="0.25">
      <c r="A1787" s="76" t="str">
        <f>IF('Kunden Eingang'!B1787&gt;0,'Kunden Eingang'!C1787,"")</f>
        <v>Seba Menuiserie Sàrl</v>
      </c>
      <c r="B1787" s="76">
        <f>IF('Kunden Eingang'!B1787&gt;0,'Kunden Eingang'!B1787,"")</f>
        <v>11824</v>
      </c>
      <c r="C1787" s="76" t="str">
        <f>IF('Kunden Eingang'!B1787&gt;0,VLOOKUP('Kunden Eingang'!A1787,Kunden!$H$1:$I$5,2,FALSE),"")</f>
        <v>FR</v>
      </c>
      <c r="D1787" s="76" t="str">
        <f>IF('Kunden Eingang'!B1787&gt;0,VLOOKUP(C1787,ID!$L$1:$M$5,2,FALSE),"")</f>
        <v>Glas-Etikette FR</v>
      </c>
    </row>
    <row r="1788" spans="1:4" x14ac:dyDescent="0.25">
      <c r="A1788" s="76" t="str">
        <f>IF('Kunden Eingang'!B1788&gt;0,'Kunden Eingang'!C1788,"")</f>
        <v>Baechler Agencement SA</v>
      </c>
      <c r="B1788" s="76">
        <f>IF('Kunden Eingang'!B1788&gt;0,'Kunden Eingang'!B1788,"")</f>
        <v>11825</v>
      </c>
      <c r="C1788" s="76" t="str">
        <f>IF('Kunden Eingang'!B1788&gt;0,VLOOKUP('Kunden Eingang'!A1788,Kunden!$H$1:$I$5,2,FALSE),"")</f>
        <v>FR</v>
      </c>
      <c r="D1788" s="76" t="str">
        <f>IF('Kunden Eingang'!B1788&gt;0,VLOOKUP(C1788,ID!$L$1:$M$5,2,FALSE),"")</f>
        <v>Glas-Etikette FR</v>
      </c>
    </row>
    <row r="1789" spans="1:4" x14ac:dyDescent="0.25">
      <c r="A1789" s="76" t="str">
        <f>IF('Kunden Eingang'!B1789&gt;0,'Kunden Eingang'!C1789,"")</f>
        <v>Vitretec Sàrl</v>
      </c>
      <c r="B1789" s="76">
        <f>IF('Kunden Eingang'!B1789&gt;0,'Kunden Eingang'!B1789,"")</f>
        <v>11826</v>
      </c>
      <c r="C1789" s="76" t="str">
        <f>IF('Kunden Eingang'!B1789&gt;0,VLOOKUP('Kunden Eingang'!A1789,Kunden!$H$1:$I$5,2,FALSE),"")</f>
        <v>FR</v>
      </c>
      <c r="D1789" s="76" t="str">
        <f>IF('Kunden Eingang'!B1789&gt;0,VLOOKUP(C1789,ID!$L$1:$M$5,2,FALSE),"")</f>
        <v>Glas-Etikette FR</v>
      </c>
    </row>
    <row r="1790" spans="1:4" x14ac:dyDescent="0.25">
      <c r="A1790" s="76" t="str">
        <f>IF('Kunden Eingang'!B1790&gt;0,'Kunden Eingang'!C1790,"")</f>
        <v>Didier Frund Sàrl</v>
      </c>
      <c r="B1790" s="76">
        <f>IF('Kunden Eingang'!B1790&gt;0,'Kunden Eingang'!B1790,"")</f>
        <v>11827</v>
      </c>
      <c r="C1790" s="76" t="str">
        <f>IF('Kunden Eingang'!B1790&gt;0,VLOOKUP('Kunden Eingang'!A1790,Kunden!$H$1:$I$5,2,FALSE),"")</f>
        <v>FR</v>
      </c>
      <c r="D1790" s="76" t="str">
        <f>IF('Kunden Eingang'!B1790&gt;0,VLOOKUP(C1790,ID!$L$1:$M$5,2,FALSE),"")</f>
        <v>Glas-Etikette FR</v>
      </c>
    </row>
    <row r="1791" spans="1:4" x14ac:dyDescent="0.25">
      <c r="A1791" s="76" t="str">
        <f>IF('Kunden Eingang'!B1791&gt;0,'Kunden Eingang'!C1791,"")</f>
        <v>Busch S.A. Morrens</v>
      </c>
      <c r="B1791" s="76">
        <f>IF('Kunden Eingang'!B1791&gt;0,'Kunden Eingang'!B1791,"")</f>
        <v>11828</v>
      </c>
      <c r="C1791" s="76" t="str">
        <f>IF('Kunden Eingang'!B1791&gt;0,VLOOKUP('Kunden Eingang'!A1791,Kunden!$H$1:$I$5,2,FALSE),"")</f>
        <v>FR</v>
      </c>
      <c r="D1791" s="76" t="str">
        <f>IF('Kunden Eingang'!B1791&gt;0,VLOOKUP(C1791,ID!$L$1:$M$5,2,FALSE),"")</f>
        <v>Glas-Etikette FR</v>
      </c>
    </row>
    <row r="1792" spans="1:4" x14ac:dyDescent="0.25">
      <c r="A1792" s="76" t="str">
        <f>IF('Kunden Eingang'!B1792&gt;0,'Kunden Eingang'!C1792,"")</f>
        <v>Spart Menuiserie Sàrl</v>
      </c>
      <c r="B1792" s="76">
        <f>IF('Kunden Eingang'!B1792&gt;0,'Kunden Eingang'!B1792,"")</f>
        <v>11829</v>
      </c>
      <c r="C1792" s="76" t="str">
        <f>IF('Kunden Eingang'!B1792&gt;0,VLOOKUP('Kunden Eingang'!A1792,Kunden!$H$1:$I$5,2,FALSE),"")</f>
        <v>FR</v>
      </c>
      <c r="D1792" s="76" t="str">
        <f>IF('Kunden Eingang'!B1792&gt;0,VLOOKUP(C1792,ID!$L$1:$M$5,2,FALSE),"")</f>
        <v>Glas-Etikette FR</v>
      </c>
    </row>
    <row r="1793" spans="1:4" x14ac:dyDescent="0.25">
      <c r="A1793" s="76" t="str">
        <f>IF('Kunden Eingang'!B1793&gt;0,'Kunden Eingang'!C1793,"")</f>
        <v>Seiler AG Stahl- &amp; Metallbau</v>
      </c>
      <c r="B1793" s="76">
        <f>IF('Kunden Eingang'!B1793&gt;0,'Kunden Eingang'!B1793,"")</f>
        <v>11830</v>
      </c>
      <c r="C1793" s="76" t="str">
        <f>IF('Kunden Eingang'!B1793&gt;0,VLOOKUP('Kunden Eingang'!A1793,Kunden!$H$1:$I$5,2,FALSE),"")</f>
        <v>DE</v>
      </c>
      <c r="D1793" s="76" t="str">
        <f>IF('Kunden Eingang'!B1793&gt;0,VLOOKUP(C1793,ID!$L$1:$M$5,2,FALSE),"")</f>
        <v>Glas-Etikette</v>
      </c>
    </row>
    <row r="1794" spans="1:4" x14ac:dyDescent="0.25">
      <c r="A1794" s="76" t="str">
        <f>IF('Kunden Eingang'!B1794&gt;0,'Kunden Eingang'!C1794,"")</f>
        <v>Schreinerei Bittel AG</v>
      </c>
      <c r="B1794" s="76">
        <f>IF('Kunden Eingang'!B1794&gt;0,'Kunden Eingang'!B1794,"")</f>
        <v>11831</v>
      </c>
      <c r="C1794" s="76" t="str">
        <f>IF('Kunden Eingang'!B1794&gt;0,VLOOKUP('Kunden Eingang'!A1794,Kunden!$H$1:$I$5,2,FALSE),"")</f>
        <v>DE</v>
      </c>
      <c r="D1794" s="76" t="str">
        <f>IF('Kunden Eingang'!B1794&gt;0,VLOOKUP(C1794,ID!$L$1:$M$5,2,FALSE),"")</f>
        <v>Glas-Etikette</v>
      </c>
    </row>
    <row r="1795" spans="1:4" x14ac:dyDescent="0.25">
      <c r="A1795" s="76" t="str">
        <f>IF('Kunden Eingang'!B1795&gt;0,'Kunden Eingang'!C1795,"")</f>
        <v>MEBAG Apparate- und Metallbau AG</v>
      </c>
      <c r="B1795" s="76">
        <f>IF('Kunden Eingang'!B1795&gt;0,'Kunden Eingang'!B1795,"")</f>
        <v>11832</v>
      </c>
      <c r="C1795" s="76" t="str">
        <f>IF('Kunden Eingang'!B1795&gt;0,VLOOKUP('Kunden Eingang'!A1795,Kunden!$H$1:$I$5,2,FALSE),"")</f>
        <v>DE</v>
      </c>
      <c r="D1795" s="76" t="str">
        <f>IF('Kunden Eingang'!B1795&gt;0,VLOOKUP(C1795,ID!$L$1:$M$5,2,FALSE),"")</f>
        <v>Glas-Etikette</v>
      </c>
    </row>
    <row r="1796" spans="1:4" x14ac:dyDescent="0.25">
      <c r="A1796" s="76" t="str">
        <f>IF('Kunden Eingang'!B1796&gt;0,'Kunden Eingang'!C1796,"")</f>
        <v xml:space="preserve">L’Atelier Plantard Sàrl </v>
      </c>
      <c r="B1796" s="76">
        <f>IF('Kunden Eingang'!B1796&gt;0,'Kunden Eingang'!B1796,"")</f>
        <v>11833</v>
      </c>
      <c r="C1796" s="76" t="str">
        <f>IF('Kunden Eingang'!B1796&gt;0,VLOOKUP('Kunden Eingang'!A1796,Kunden!$H$1:$I$5,2,FALSE),"")</f>
        <v>FR</v>
      </c>
      <c r="D1796" s="76" t="str">
        <f>IF('Kunden Eingang'!B1796&gt;0,VLOOKUP(C1796,ID!$L$1:$M$5,2,FALSE),"")</f>
        <v>Glas-Etikette FR</v>
      </c>
    </row>
    <row r="1797" spans="1:4" x14ac:dyDescent="0.25">
      <c r="A1797" s="76" t="str">
        <f>IF('Kunden Eingang'!B1797&gt;0,'Kunden Eingang'!C1797,"")</f>
        <v>Stiftung Erlenhof</v>
      </c>
      <c r="B1797" s="76">
        <f>IF('Kunden Eingang'!B1797&gt;0,'Kunden Eingang'!B1797,"")</f>
        <v>11834</v>
      </c>
      <c r="C1797" s="76" t="str">
        <f>IF('Kunden Eingang'!B1797&gt;0,VLOOKUP('Kunden Eingang'!A1797,Kunden!$H$1:$I$5,2,FALSE),"")</f>
        <v>DE</v>
      </c>
      <c r="D1797" s="76" t="str">
        <f>IF('Kunden Eingang'!B1797&gt;0,VLOOKUP(C1797,ID!$L$1:$M$5,2,FALSE),"")</f>
        <v>Glas-Etikette</v>
      </c>
    </row>
    <row r="1798" spans="1:4" x14ac:dyDescent="0.25">
      <c r="A1798" s="76" t="str">
        <f>IF('Kunden Eingang'!B1798&gt;0,'Kunden Eingang'!C1798,"")</f>
        <v>CHABRY Charles &amp; Fils S.A.</v>
      </c>
      <c r="B1798" s="76">
        <f>IF('Kunden Eingang'!B1798&gt;0,'Kunden Eingang'!B1798,"")</f>
        <v>11835</v>
      </c>
      <c r="C1798" s="76" t="str">
        <f>IF('Kunden Eingang'!B1798&gt;0,VLOOKUP('Kunden Eingang'!A1798,Kunden!$H$1:$I$5,2,FALSE),"")</f>
        <v>FR</v>
      </c>
      <c r="D1798" s="76" t="str">
        <f>IF('Kunden Eingang'!B1798&gt;0,VLOOKUP(C1798,ID!$L$1:$M$5,2,FALSE),"")</f>
        <v>Glas-Etikette FR</v>
      </c>
    </row>
    <row r="1799" spans="1:4" x14ac:dyDescent="0.25">
      <c r="A1799" s="76" t="str">
        <f>IF('Kunden Eingang'!B1799&gt;0,'Kunden Eingang'!C1799,"")</f>
        <v>G. Baumgartner AG</v>
      </c>
      <c r="B1799" s="76">
        <f>IF('Kunden Eingang'!B1799&gt;0,'Kunden Eingang'!B1799,"")</f>
        <v>11836</v>
      </c>
      <c r="C1799" s="76" t="str">
        <f>IF('Kunden Eingang'!B1799&gt;0,VLOOKUP('Kunden Eingang'!A1799,Kunden!$H$1:$I$5,2,FALSE),"")</f>
        <v>DE</v>
      </c>
      <c r="D1799" s="76" t="str">
        <f>IF('Kunden Eingang'!B1799&gt;0,VLOOKUP(C1799,ID!$L$1:$M$5,2,FALSE),"")</f>
        <v>Glas-Etikette</v>
      </c>
    </row>
    <row r="1800" spans="1:4" x14ac:dyDescent="0.25">
      <c r="A1800" s="76" t="str">
        <f>IF('Kunden Eingang'!B1800&gt;0,'Kunden Eingang'!C1800,"")</f>
        <v>Holzbautech Rotten AG</v>
      </c>
      <c r="B1800" s="76">
        <f>IF('Kunden Eingang'!B1800&gt;0,'Kunden Eingang'!B1800,"")</f>
        <v>11837</v>
      </c>
      <c r="C1800" s="76" t="str">
        <f>IF('Kunden Eingang'!B1800&gt;0,VLOOKUP('Kunden Eingang'!A1800,Kunden!$H$1:$I$5,2,FALSE),"")</f>
        <v>DE</v>
      </c>
      <c r="D1800" s="76" t="str">
        <f>IF('Kunden Eingang'!B1800&gt;0,VLOOKUP(C1800,ID!$L$1:$M$5,2,FALSE),"")</f>
        <v>Glas-Etikette</v>
      </c>
    </row>
    <row r="1801" spans="1:4" x14ac:dyDescent="0.25">
      <c r="A1801" s="76" t="str">
        <f>IF('Kunden Eingang'!B1801&gt;0,'Kunden Eingang'!C1801,"")</f>
        <v>Zybach Holztechnik AG</v>
      </c>
      <c r="B1801" s="76">
        <f>IF('Kunden Eingang'!B1801&gt;0,'Kunden Eingang'!B1801,"")</f>
        <v>11838</v>
      </c>
      <c r="C1801" s="76" t="str">
        <f>IF('Kunden Eingang'!B1801&gt;0,VLOOKUP('Kunden Eingang'!A1801,Kunden!$H$1:$I$5,2,FALSE),"")</f>
        <v>DE</v>
      </c>
      <c r="D1801" s="76" t="str">
        <f>IF('Kunden Eingang'!B1801&gt;0,VLOOKUP(C1801,ID!$L$1:$M$5,2,FALSE),"")</f>
        <v>Glas-Etikette</v>
      </c>
    </row>
    <row r="1802" spans="1:4" x14ac:dyDescent="0.25">
      <c r="A1802" s="76" t="str">
        <f>IF('Kunden Eingang'!B1802&gt;0,'Kunden Eingang'!C1802,"")</f>
        <v>Metallprofi René In-Albon AG</v>
      </c>
      <c r="B1802" s="76">
        <f>IF('Kunden Eingang'!B1802&gt;0,'Kunden Eingang'!B1802,"")</f>
        <v>11839</v>
      </c>
      <c r="C1802" s="76" t="str">
        <f>IF('Kunden Eingang'!B1802&gt;0,VLOOKUP('Kunden Eingang'!A1802,Kunden!$H$1:$I$5,2,FALSE),"")</f>
        <v>DE</v>
      </c>
      <c r="D1802" s="76" t="str">
        <f>IF('Kunden Eingang'!B1802&gt;0,VLOOKUP(C1802,ID!$L$1:$M$5,2,FALSE),"")</f>
        <v>Glas-Etikette</v>
      </c>
    </row>
    <row r="1803" spans="1:4" x14ac:dyDescent="0.25">
      <c r="A1803" s="76" t="str">
        <f>IF('Kunden Eingang'!B1803&gt;0,'Kunden Eingang'!C1803,"")</f>
        <v>Schreinerei Stutz AG Thun</v>
      </c>
      <c r="B1803" s="76">
        <f>IF('Kunden Eingang'!B1803&gt;0,'Kunden Eingang'!B1803,"")</f>
        <v>11840</v>
      </c>
      <c r="C1803" s="76" t="str">
        <f>IF('Kunden Eingang'!B1803&gt;0,VLOOKUP('Kunden Eingang'!A1803,Kunden!$H$1:$I$5,2,FALSE),"")</f>
        <v>DE</v>
      </c>
      <c r="D1803" s="76" t="str">
        <f>IF('Kunden Eingang'!B1803&gt;0,VLOOKUP(C1803,ID!$L$1:$M$5,2,FALSE),"")</f>
        <v>Glas-Etikette</v>
      </c>
    </row>
    <row r="1804" spans="1:4" x14ac:dyDescent="0.25">
      <c r="A1804" s="76" t="str">
        <f>IF('Kunden Eingang'!B1804&gt;0,'Kunden Eingang'!C1804,"")</f>
        <v>Erich Senn Glas- Fenster- + Metallbau AG</v>
      </c>
      <c r="B1804" s="76">
        <f>IF('Kunden Eingang'!B1804&gt;0,'Kunden Eingang'!B1804,"")</f>
        <v>11841</v>
      </c>
      <c r="C1804" s="76" t="str">
        <f>IF('Kunden Eingang'!B1804&gt;0,VLOOKUP('Kunden Eingang'!A1804,Kunden!$H$1:$I$5,2,FALSE),"")</f>
        <v>DE</v>
      </c>
      <c r="D1804" s="76" t="str">
        <f>IF('Kunden Eingang'!B1804&gt;0,VLOOKUP(C1804,ID!$L$1:$M$5,2,FALSE),"")</f>
        <v>Glas-Etikette</v>
      </c>
    </row>
    <row r="1805" spans="1:4" x14ac:dyDescent="0.25">
      <c r="A1805" s="76" t="str">
        <f>IF('Kunden Eingang'!B1805&gt;0,'Kunden Eingang'!C1805,"")</f>
        <v>Aron Constructions Sàrl</v>
      </c>
      <c r="B1805" s="76">
        <f>IF('Kunden Eingang'!B1805&gt;0,'Kunden Eingang'!B1805,"")</f>
        <v>11842</v>
      </c>
      <c r="C1805" s="76" t="str">
        <f>IF('Kunden Eingang'!B1805&gt;0,VLOOKUP('Kunden Eingang'!A1805,Kunden!$H$1:$I$5,2,FALSE),"")</f>
        <v>FR</v>
      </c>
      <c r="D1805" s="76" t="str">
        <f>IF('Kunden Eingang'!B1805&gt;0,VLOOKUP(C1805,ID!$L$1:$M$5,2,FALSE),"")</f>
        <v>Glas-Etikette FR</v>
      </c>
    </row>
    <row r="1806" spans="1:4" x14ac:dyDescent="0.25">
      <c r="A1806" s="76" t="str">
        <f>IF('Kunden Eingang'!B1806&gt;0,'Kunden Eingang'!C1806,"")</f>
        <v>Menuiserie Paul Jodry</v>
      </c>
      <c r="B1806" s="76">
        <f>IF('Kunden Eingang'!B1806&gt;0,'Kunden Eingang'!B1806,"")</f>
        <v>11843</v>
      </c>
      <c r="C1806" s="76" t="str">
        <f>IF('Kunden Eingang'!B1806&gt;0,VLOOKUP('Kunden Eingang'!A1806,Kunden!$H$1:$I$5,2,FALSE),"")</f>
        <v>FR</v>
      </c>
      <c r="D1806" s="76" t="str">
        <f>IF('Kunden Eingang'!B1806&gt;0,VLOOKUP(C1806,ID!$L$1:$M$5,2,FALSE),"")</f>
        <v>Glas-Etikette FR</v>
      </c>
    </row>
    <row r="1807" spans="1:4" x14ac:dyDescent="0.25">
      <c r="A1807" s="76" t="str">
        <f>IF('Kunden Eingang'!B1807&gt;0,'Kunden Eingang'!C1807,"")</f>
        <v>Schreinerei LPG GmbH</v>
      </c>
      <c r="B1807" s="76">
        <f>IF('Kunden Eingang'!B1807&gt;0,'Kunden Eingang'!B1807,"")</f>
        <v>11844</v>
      </c>
      <c r="C1807" s="76" t="str">
        <f>IF('Kunden Eingang'!B1807&gt;0,VLOOKUP('Kunden Eingang'!A1807,Kunden!$H$1:$I$5,2,FALSE),"")</f>
        <v>DE</v>
      </c>
      <c r="D1807" s="76" t="str">
        <f>IF('Kunden Eingang'!B1807&gt;0,VLOOKUP(C1807,ID!$L$1:$M$5,2,FALSE),"")</f>
        <v>Glas-Etikette</v>
      </c>
    </row>
    <row r="1808" spans="1:4" x14ac:dyDescent="0.25">
      <c r="A1808" s="76" t="str">
        <f>IF('Kunden Eingang'!B1808&gt;0,'Kunden Eingang'!C1808,"")</f>
        <v>Metallbau Mathias Thalmann</v>
      </c>
      <c r="B1808" s="76">
        <f>IF('Kunden Eingang'!B1808&gt;0,'Kunden Eingang'!B1808,"")</f>
        <v>11845</v>
      </c>
      <c r="C1808" s="76" t="str">
        <f>IF('Kunden Eingang'!B1808&gt;0,VLOOKUP('Kunden Eingang'!A1808,Kunden!$H$1:$I$5,2,FALSE),"")</f>
        <v>DE</v>
      </c>
      <c r="D1808" s="76" t="str">
        <f>IF('Kunden Eingang'!B1808&gt;0,VLOOKUP(C1808,ID!$L$1:$M$5,2,FALSE),"")</f>
        <v>Glas-Etikette</v>
      </c>
    </row>
    <row r="1809" spans="1:4" x14ac:dyDescent="0.25">
      <c r="A1809" s="76" t="str">
        <f>IF('Kunden Eingang'!B1809&gt;0,'Kunden Eingang'!C1809,"")</f>
        <v>FMB Facility GmbH</v>
      </c>
      <c r="B1809" s="76">
        <f>IF('Kunden Eingang'!B1809&gt;0,'Kunden Eingang'!B1809,"")</f>
        <v>11846</v>
      </c>
      <c r="C1809" s="76" t="str">
        <f>IF('Kunden Eingang'!B1809&gt;0,VLOOKUP('Kunden Eingang'!A1809,Kunden!$H$1:$I$5,2,FALSE),"")</f>
        <v>DE</v>
      </c>
      <c r="D1809" s="76" t="str">
        <f>IF('Kunden Eingang'!B1809&gt;0,VLOOKUP(C1809,ID!$L$1:$M$5,2,FALSE),"")</f>
        <v>Glas-Etikette</v>
      </c>
    </row>
    <row r="1810" spans="1:4" x14ac:dyDescent="0.25">
      <c r="A1810" s="76" t="str">
        <f>IF('Kunden Eingang'!B1810&gt;0,'Kunden Eingang'!C1810,"")</f>
        <v>Gerber + Bögli SA</v>
      </c>
      <c r="B1810" s="76">
        <f>IF('Kunden Eingang'!B1810&gt;0,'Kunden Eingang'!B1810,"")</f>
        <v>11847</v>
      </c>
      <c r="C1810" s="76" t="str">
        <f>IF('Kunden Eingang'!B1810&gt;0,VLOOKUP('Kunden Eingang'!A1810,Kunden!$H$1:$I$5,2,FALSE),"")</f>
        <v>FR</v>
      </c>
      <c r="D1810" s="76" t="str">
        <f>IF('Kunden Eingang'!B1810&gt;0,VLOOKUP(C1810,ID!$L$1:$M$5,2,FALSE),"")</f>
        <v>Glas-Etikette FR</v>
      </c>
    </row>
    <row r="1811" spans="1:4" x14ac:dyDescent="0.25">
      <c r="A1811" s="76" t="str">
        <f>IF('Kunden Eingang'!B1811&gt;0,'Kunden Eingang'!C1811,"")</f>
        <v>Chaperon Agencement Sàrl</v>
      </c>
      <c r="B1811" s="76">
        <f>IF('Kunden Eingang'!B1811&gt;0,'Kunden Eingang'!B1811,"")</f>
        <v>11848</v>
      </c>
      <c r="C1811" s="76" t="str">
        <f>IF('Kunden Eingang'!B1811&gt;0,VLOOKUP('Kunden Eingang'!A1811,Kunden!$H$1:$I$5,2,FALSE),"")</f>
        <v>FR</v>
      </c>
      <c r="D1811" s="76" t="str">
        <f>IF('Kunden Eingang'!B1811&gt;0,VLOOKUP(C1811,ID!$L$1:$M$5,2,FALSE),"")</f>
        <v>Glas-Etikette FR</v>
      </c>
    </row>
    <row r="1812" spans="1:4" x14ac:dyDescent="0.25">
      <c r="A1812" s="76" t="str">
        <f>IF('Kunden Eingang'!B1812&gt;0,'Kunden Eingang'!C1812,"")</f>
        <v>SERRURERIE RECUPAIR SARL</v>
      </c>
      <c r="B1812" s="76">
        <f>IF('Kunden Eingang'!B1812&gt;0,'Kunden Eingang'!B1812,"")</f>
        <v>11849</v>
      </c>
      <c r="C1812" s="76" t="str">
        <f>IF('Kunden Eingang'!B1812&gt;0,VLOOKUP('Kunden Eingang'!A1812,Kunden!$H$1:$I$5,2,FALSE),"")</f>
        <v>FR</v>
      </c>
      <c r="D1812" s="76" t="str">
        <f>IF('Kunden Eingang'!B1812&gt;0,VLOOKUP(C1812,ID!$L$1:$M$5,2,FALSE),"")</f>
        <v>Glas-Etikette FR</v>
      </c>
    </row>
    <row r="1813" spans="1:4" x14ac:dyDescent="0.25">
      <c r="A1813" s="76" t="str">
        <f>IF('Kunden Eingang'!B1813&gt;0,'Kunden Eingang'!C1813,"")</f>
        <v>FGS SA</v>
      </c>
      <c r="B1813" s="76">
        <f>IF('Kunden Eingang'!B1813&gt;0,'Kunden Eingang'!B1813,"")</f>
        <v>11850</v>
      </c>
      <c r="C1813" s="76" t="str">
        <f>IF('Kunden Eingang'!B1813&gt;0,VLOOKUP('Kunden Eingang'!A1813,Kunden!$H$1:$I$5,2,FALSE),"")</f>
        <v>FR</v>
      </c>
      <c r="D1813" s="76" t="str">
        <f>IF('Kunden Eingang'!B1813&gt;0,VLOOKUP(C1813,ID!$L$1:$M$5,2,FALSE),"")</f>
        <v>Glas-Etikette FR</v>
      </c>
    </row>
    <row r="1814" spans="1:4" x14ac:dyDescent="0.25">
      <c r="A1814" s="76" t="str">
        <f>IF('Kunden Eingang'!B1814&gt;0,'Kunden Eingang'!C1814,"")</f>
        <v>Fenster Bünter AG</v>
      </c>
      <c r="B1814" s="76">
        <f>IF('Kunden Eingang'!B1814&gt;0,'Kunden Eingang'!B1814,"")</f>
        <v>11851</v>
      </c>
      <c r="C1814" s="76" t="str">
        <f>IF('Kunden Eingang'!B1814&gt;0,VLOOKUP('Kunden Eingang'!A1814,Kunden!$H$1:$I$5,2,FALSE),"")</f>
        <v>DE</v>
      </c>
      <c r="D1814" s="76" t="str">
        <f>IF('Kunden Eingang'!B1814&gt;0,VLOOKUP(C1814,ID!$L$1:$M$5,2,FALSE),"")</f>
        <v>Glas-Etikette</v>
      </c>
    </row>
    <row r="1815" spans="1:4" x14ac:dyDescent="0.25">
      <c r="A1815" s="76" t="str">
        <f>IF('Kunden Eingang'!B1815&gt;0,'Kunden Eingang'!C1815,"")</f>
        <v>Schnüriger AG</v>
      </c>
      <c r="B1815" s="76">
        <f>IF('Kunden Eingang'!B1815&gt;0,'Kunden Eingang'!B1815,"")</f>
        <v>11852</v>
      </c>
      <c r="C1815" s="76" t="str">
        <f>IF('Kunden Eingang'!B1815&gt;0,VLOOKUP('Kunden Eingang'!A1815,Kunden!$H$1:$I$5,2,FALSE),"")</f>
        <v>DE</v>
      </c>
      <c r="D1815" s="76" t="str">
        <f>IF('Kunden Eingang'!B1815&gt;0,VLOOKUP(C1815,ID!$L$1:$M$5,2,FALSE),"")</f>
        <v>Glas-Etikette</v>
      </c>
    </row>
    <row r="1816" spans="1:4" x14ac:dyDescent="0.25">
      <c r="A1816" s="76" t="str">
        <f>IF('Kunden Eingang'!B1816&gt;0,'Kunden Eingang'!C1816,"")</f>
        <v>G. FAVRE Sàrl</v>
      </c>
      <c r="B1816" s="76">
        <f>IF('Kunden Eingang'!B1816&gt;0,'Kunden Eingang'!B1816,"")</f>
        <v>11853</v>
      </c>
      <c r="C1816" s="76" t="str">
        <f>IF('Kunden Eingang'!B1816&gt;0,VLOOKUP('Kunden Eingang'!A1816,Kunden!$H$1:$I$5,2,FALSE),"")</f>
        <v>FR</v>
      </c>
      <c r="D1816" s="76" t="str">
        <f>IF('Kunden Eingang'!B1816&gt;0,VLOOKUP(C1816,ID!$L$1:$M$5,2,FALSE),"")</f>
        <v>Glas-Etikette FR</v>
      </c>
    </row>
    <row r="1817" spans="1:4" x14ac:dyDescent="0.25">
      <c r="A1817" s="76" t="str">
        <f>IF('Kunden Eingang'!B1817&gt;0,'Kunden Eingang'!C1817,"")</f>
        <v>Mona Gebr. GmbH</v>
      </c>
      <c r="B1817" s="76">
        <f>IF('Kunden Eingang'!B1817&gt;0,'Kunden Eingang'!B1817,"")</f>
        <v>11854</v>
      </c>
      <c r="C1817" s="76" t="str">
        <f>IF('Kunden Eingang'!B1817&gt;0,VLOOKUP('Kunden Eingang'!A1817,Kunden!$H$1:$I$5,2,FALSE),"")</f>
        <v>DE</v>
      </c>
      <c r="D1817" s="76" t="str">
        <f>IF('Kunden Eingang'!B1817&gt;0,VLOOKUP(C1817,ID!$L$1:$M$5,2,FALSE),"")</f>
        <v>Glas-Etikette</v>
      </c>
    </row>
    <row r="1818" spans="1:4" x14ac:dyDescent="0.25">
      <c r="A1818" s="76" t="str">
        <f>IF('Kunden Eingang'!B1818&gt;0,'Kunden Eingang'!C1818,"")</f>
        <v>Lauchernalp Bergbahnen AG</v>
      </c>
      <c r="B1818" s="76">
        <f>IF('Kunden Eingang'!B1818&gt;0,'Kunden Eingang'!B1818,"")</f>
        <v>11855</v>
      </c>
      <c r="C1818" s="76" t="str">
        <f>IF('Kunden Eingang'!B1818&gt;0,VLOOKUP('Kunden Eingang'!A1818,Kunden!$H$1:$I$5,2,FALSE),"")</f>
        <v>DE</v>
      </c>
      <c r="D1818" s="76" t="str">
        <f>IF('Kunden Eingang'!B1818&gt;0,VLOOKUP(C1818,ID!$L$1:$M$5,2,FALSE),"")</f>
        <v>Glas-Etikette</v>
      </c>
    </row>
    <row r="1819" spans="1:4" x14ac:dyDescent="0.25">
      <c r="A1819" s="76" t="str">
        <f>IF('Kunden Eingang'!B1819&gt;0,'Kunden Eingang'!C1819,"")</f>
        <v>STIRO Schreinerei GmbH</v>
      </c>
      <c r="B1819" s="76">
        <f>IF('Kunden Eingang'!B1819&gt;0,'Kunden Eingang'!B1819,"")</f>
        <v>11856</v>
      </c>
      <c r="C1819" s="76" t="str">
        <f>IF('Kunden Eingang'!B1819&gt;0,VLOOKUP('Kunden Eingang'!A1819,Kunden!$H$1:$I$5,2,FALSE),"")</f>
        <v>DE</v>
      </c>
      <c r="D1819" s="76" t="str">
        <f>IF('Kunden Eingang'!B1819&gt;0,VLOOKUP(C1819,ID!$L$1:$M$5,2,FALSE),"")</f>
        <v>Glas-Etikette</v>
      </c>
    </row>
    <row r="1820" spans="1:4" x14ac:dyDescent="0.25">
      <c r="A1820" s="76" t="str">
        <f>IF('Kunden Eingang'!B1820&gt;0,'Kunden Eingang'!C1820,"")</f>
        <v>Vitrerie Doric Ugljesa Sàrl</v>
      </c>
      <c r="B1820" s="76">
        <f>IF('Kunden Eingang'!B1820&gt;0,'Kunden Eingang'!B1820,"")</f>
        <v>11857</v>
      </c>
      <c r="C1820" s="76" t="str">
        <f>IF('Kunden Eingang'!B1820&gt;0,VLOOKUP('Kunden Eingang'!A1820,Kunden!$H$1:$I$5,2,FALSE),"")</f>
        <v>FR</v>
      </c>
      <c r="D1820" s="76" t="str">
        <f>IF('Kunden Eingang'!B1820&gt;0,VLOOKUP(C1820,ID!$L$1:$M$5,2,FALSE),"")</f>
        <v>Glas-Etikette FR</v>
      </c>
    </row>
    <row r="1821" spans="1:4" x14ac:dyDescent="0.25">
      <c r="A1821" s="76" t="str">
        <f>IF('Kunden Eingang'!B1821&gt;0,'Kunden Eingang'!C1821,"")</f>
        <v>Bâti Fenêtres &amp; Stores SA</v>
      </c>
      <c r="B1821" s="76">
        <f>IF('Kunden Eingang'!B1821&gt;0,'Kunden Eingang'!B1821,"")</f>
        <v>11858</v>
      </c>
      <c r="C1821" s="76" t="str">
        <f>IF('Kunden Eingang'!B1821&gt;0,VLOOKUP('Kunden Eingang'!A1821,Kunden!$H$1:$I$5,2,FALSE),"")</f>
        <v>FR</v>
      </c>
      <c r="D1821" s="76" t="str">
        <f>IF('Kunden Eingang'!B1821&gt;0,VLOOKUP(C1821,ID!$L$1:$M$5,2,FALSE),"")</f>
        <v>Glas-Etikette FR</v>
      </c>
    </row>
    <row r="1822" spans="1:4" x14ac:dyDescent="0.25">
      <c r="A1822" s="76" t="str">
        <f>IF('Kunden Eingang'!B1822&gt;0,'Kunden Eingang'!C1822,"")</f>
        <v>Bärtschi Variohaus AG</v>
      </c>
      <c r="B1822" s="76">
        <f>IF('Kunden Eingang'!B1822&gt;0,'Kunden Eingang'!B1822,"")</f>
        <v>11859</v>
      </c>
      <c r="C1822" s="76" t="str">
        <f>IF('Kunden Eingang'!B1822&gt;0,VLOOKUP('Kunden Eingang'!A1822,Kunden!$H$1:$I$5,2,FALSE),"")</f>
        <v>DE</v>
      </c>
      <c r="D1822" s="76" t="str">
        <f>IF('Kunden Eingang'!B1822&gt;0,VLOOKUP(C1822,ID!$L$1:$M$5,2,FALSE),"")</f>
        <v>Glas-Etikette</v>
      </c>
    </row>
    <row r="1823" spans="1:4" x14ac:dyDescent="0.25">
      <c r="A1823" s="76" t="str">
        <f>IF('Kunden Eingang'!B1823&gt;0,'Kunden Eingang'!C1823,"")</f>
        <v>ADANI Constructions Métalliques Sàrl</v>
      </c>
      <c r="B1823" s="76">
        <f>IF('Kunden Eingang'!B1823&gt;0,'Kunden Eingang'!B1823,"")</f>
        <v>11860</v>
      </c>
      <c r="C1823" s="76" t="str">
        <f>IF('Kunden Eingang'!B1823&gt;0,VLOOKUP('Kunden Eingang'!A1823,Kunden!$H$1:$I$5,2,FALSE),"")</f>
        <v>FR</v>
      </c>
      <c r="D1823" s="76" t="str">
        <f>IF('Kunden Eingang'!B1823&gt;0,VLOOKUP(C1823,ID!$L$1:$M$5,2,FALSE),"")</f>
        <v>Glas-Etikette FR</v>
      </c>
    </row>
    <row r="1824" spans="1:4" x14ac:dyDescent="0.25">
      <c r="A1824" s="76" t="str">
        <f>IF('Kunden Eingang'!B1824&gt;0,'Kunden Eingang'!C1824,"")</f>
        <v>ID Industriel Design Sàrl</v>
      </c>
      <c r="B1824" s="76">
        <f>IF('Kunden Eingang'!B1824&gt;0,'Kunden Eingang'!B1824,"")</f>
        <v>11861</v>
      </c>
      <c r="C1824" s="76" t="str">
        <f>IF('Kunden Eingang'!B1824&gt;0,VLOOKUP('Kunden Eingang'!A1824,Kunden!$H$1:$I$5,2,FALSE),"")</f>
        <v>FR</v>
      </c>
      <c r="D1824" s="76" t="str">
        <f>IF('Kunden Eingang'!B1824&gt;0,VLOOKUP(C1824,ID!$L$1:$M$5,2,FALSE),"")</f>
        <v>Glas-Etikette FR</v>
      </c>
    </row>
    <row r="1825" spans="1:4" x14ac:dyDescent="0.25">
      <c r="A1825" s="76" t="str">
        <f>IF('Kunden Eingang'!B1825&gt;0,'Kunden Eingang'!C1825,"")</f>
        <v>Menuiserie vitrerie Jean Louis Delavelle Sàrl</v>
      </c>
      <c r="B1825" s="76">
        <f>IF('Kunden Eingang'!B1825&gt;0,'Kunden Eingang'!B1825,"")</f>
        <v>11862</v>
      </c>
      <c r="C1825" s="76" t="str">
        <f>IF('Kunden Eingang'!B1825&gt;0,VLOOKUP('Kunden Eingang'!A1825,Kunden!$H$1:$I$5,2,FALSE),"")</f>
        <v>FR</v>
      </c>
      <c r="D1825" s="76" t="str">
        <f>IF('Kunden Eingang'!B1825&gt;0,VLOOKUP(C1825,ID!$L$1:$M$5,2,FALSE),"")</f>
        <v>Glas-Etikette FR</v>
      </c>
    </row>
    <row r="1826" spans="1:4" x14ac:dyDescent="0.25">
      <c r="A1826" s="76" t="str">
        <f>IF('Kunden Eingang'!B1826&gt;0,'Kunden Eingang'!C1826,"")</f>
        <v>Imwinkelried Schreinerei AG</v>
      </c>
      <c r="B1826" s="76">
        <f>IF('Kunden Eingang'!B1826&gt;0,'Kunden Eingang'!B1826,"")</f>
        <v>11863</v>
      </c>
      <c r="C1826" s="76" t="str">
        <f>IF('Kunden Eingang'!B1826&gt;0,VLOOKUP('Kunden Eingang'!A1826,Kunden!$H$1:$I$5,2,FALSE),"")</f>
        <v>DE</v>
      </c>
      <c r="D1826" s="76" t="str">
        <f>IF('Kunden Eingang'!B1826&gt;0,VLOOKUP(C1826,ID!$L$1:$M$5,2,FALSE),"")</f>
        <v>Glas-Etikette</v>
      </c>
    </row>
    <row r="1827" spans="1:4" x14ac:dyDescent="0.25">
      <c r="A1827" s="76" t="str">
        <f>IF('Kunden Eingang'!B1827&gt;0,'Kunden Eingang'!C1827,"")</f>
        <v>glasmetall ZANOLARI AG</v>
      </c>
      <c r="B1827" s="76">
        <f>IF('Kunden Eingang'!B1827&gt;0,'Kunden Eingang'!B1827,"")</f>
        <v>11864</v>
      </c>
      <c r="C1827" s="76" t="str">
        <f>IF('Kunden Eingang'!B1827&gt;0,VLOOKUP('Kunden Eingang'!A1827,Kunden!$H$1:$I$5,2,FALSE),"")</f>
        <v>DE</v>
      </c>
      <c r="D1827" s="76" t="str">
        <f>IF('Kunden Eingang'!B1827&gt;0,VLOOKUP(C1827,ID!$L$1:$M$5,2,FALSE),"")</f>
        <v>Glas-Etikette</v>
      </c>
    </row>
    <row r="1828" spans="1:4" x14ac:dyDescent="0.25">
      <c r="A1828" s="76" t="str">
        <f>IF('Kunden Eingang'!B1828&gt;0,'Kunden Eingang'!C1828,"")</f>
        <v>Gebrüder Hauswirth Schreinerei GmbH</v>
      </c>
      <c r="B1828" s="76">
        <f>IF('Kunden Eingang'!B1828&gt;0,'Kunden Eingang'!B1828,"")</f>
        <v>11865</v>
      </c>
      <c r="C1828" s="76" t="str">
        <f>IF('Kunden Eingang'!B1828&gt;0,VLOOKUP('Kunden Eingang'!A1828,Kunden!$H$1:$I$5,2,FALSE),"")</f>
        <v>DE</v>
      </c>
      <c r="D1828" s="76" t="str">
        <f>IF('Kunden Eingang'!B1828&gt;0,VLOOKUP(C1828,ID!$L$1:$M$5,2,FALSE),"")</f>
        <v>Glas-Etikette</v>
      </c>
    </row>
    <row r="1829" spans="1:4" x14ac:dyDescent="0.25">
      <c r="A1829" s="76" t="str">
        <f>IF('Kunden Eingang'!B1829&gt;0,'Kunden Eingang'!C1829,"")</f>
        <v>VERALUGROUPE SA</v>
      </c>
      <c r="B1829" s="76">
        <f>IF('Kunden Eingang'!B1829&gt;0,'Kunden Eingang'!B1829,"")</f>
        <v>11866</v>
      </c>
      <c r="C1829" s="76" t="str">
        <f>IF('Kunden Eingang'!B1829&gt;0,VLOOKUP('Kunden Eingang'!A1829,Kunden!$H$1:$I$5,2,FALSE),"")</f>
        <v>FR</v>
      </c>
      <c r="D1829" s="76" t="str">
        <f>IF('Kunden Eingang'!B1829&gt;0,VLOOKUP(C1829,ID!$L$1:$M$5,2,FALSE),"")</f>
        <v>Glas-Etikette FR</v>
      </c>
    </row>
    <row r="1830" spans="1:4" x14ac:dyDescent="0.25">
      <c r="A1830" s="76" t="str">
        <f>IF('Kunden Eingang'!B1830&gt;0,'Kunden Eingang'!C1830,"")</f>
        <v>Könitzer und Hofer AG</v>
      </c>
      <c r="B1830" s="76">
        <f>IF('Kunden Eingang'!B1830&gt;0,'Kunden Eingang'!B1830,"")</f>
        <v>11867</v>
      </c>
      <c r="C1830" s="76" t="str">
        <f>IF('Kunden Eingang'!B1830&gt;0,VLOOKUP('Kunden Eingang'!A1830,Kunden!$H$1:$I$5,2,FALSE),"")</f>
        <v>DE</v>
      </c>
      <c r="D1830" s="76" t="str">
        <f>IF('Kunden Eingang'!B1830&gt;0,VLOOKUP(C1830,ID!$L$1:$M$5,2,FALSE),"")</f>
        <v>Glas-Etikette</v>
      </c>
    </row>
    <row r="1831" spans="1:4" x14ac:dyDescent="0.25">
      <c r="A1831" s="76" t="str">
        <f>IF('Kunden Eingang'!B1831&gt;0,'Kunden Eingang'!C1831,"")</f>
        <v>FB Metallbau GmbH</v>
      </c>
      <c r="B1831" s="76">
        <f>IF('Kunden Eingang'!B1831&gt;0,'Kunden Eingang'!B1831,"")</f>
        <v>11868</v>
      </c>
      <c r="C1831" s="76" t="str">
        <f>IF('Kunden Eingang'!B1831&gt;0,VLOOKUP('Kunden Eingang'!A1831,Kunden!$H$1:$I$5,2,FALSE),"")</f>
        <v>DE</v>
      </c>
      <c r="D1831" s="76" t="str">
        <f>IF('Kunden Eingang'!B1831&gt;0,VLOOKUP(C1831,ID!$L$1:$M$5,2,FALSE),"")</f>
        <v>Glas-Etikette</v>
      </c>
    </row>
    <row r="1832" spans="1:4" x14ac:dyDescent="0.25">
      <c r="A1832" s="76" t="str">
        <f>IF('Kunden Eingang'!B1832&gt;0,'Kunden Eingang'!C1832,"")</f>
        <v>Fanaj Métel Sàrl</v>
      </c>
      <c r="B1832" s="76">
        <f>IF('Kunden Eingang'!B1832&gt;0,'Kunden Eingang'!B1832,"")</f>
        <v>11869</v>
      </c>
      <c r="C1832" s="76" t="str">
        <f>IF('Kunden Eingang'!B1832&gt;0,VLOOKUP('Kunden Eingang'!A1832,Kunden!$H$1:$I$5,2,FALSE),"")</f>
        <v>FR</v>
      </c>
      <c r="D1832" s="76" t="str">
        <f>IF('Kunden Eingang'!B1832&gt;0,VLOOKUP(C1832,ID!$L$1:$M$5,2,FALSE),"")</f>
        <v>Glas-Etikette FR</v>
      </c>
    </row>
    <row r="1833" spans="1:4" x14ac:dyDescent="0.25">
      <c r="A1833" s="76" t="str">
        <f>IF('Kunden Eingang'!B1833&gt;0,'Kunden Eingang'!C1833,"")</f>
        <v>Valentin Francey Artisan Menuisier Charpentier</v>
      </c>
      <c r="B1833" s="76">
        <f>IF('Kunden Eingang'!B1833&gt;0,'Kunden Eingang'!B1833,"")</f>
        <v>11870</v>
      </c>
      <c r="C1833" s="76" t="str">
        <f>IF('Kunden Eingang'!B1833&gt;0,VLOOKUP('Kunden Eingang'!A1833,Kunden!$H$1:$I$5,2,FALSE),"")</f>
        <v>FR</v>
      </c>
      <c r="D1833" s="76" t="str">
        <f>IF('Kunden Eingang'!B1833&gt;0,VLOOKUP(C1833,ID!$L$1:$M$5,2,FALSE),"")</f>
        <v>Glas-Etikette FR</v>
      </c>
    </row>
    <row r="1834" spans="1:4" x14ac:dyDescent="0.25">
      <c r="A1834" s="76" t="str">
        <f>IF('Kunden Eingang'!B1834&gt;0,'Kunden Eingang'!C1834,"")</f>
        <v>Menuiserie Iseli Valentin</v>
      </c>
      <c r="B1834" s="76">
        <f>IF('Kunden Eingang'!B1834&gt;0,'Kunden Eingang'!B1834,"")</f>
        <v>11871</v>
      </c>
      <c r="C1834" s="76" t="str">
        <f>IF('Kunden Eingang'!B1834&gt;0,VLOOKUP('Kunden Eingang'!A1834,Kunden!$H$1:$I$5,2,FALSE),"")</f>
        <v>FR</v>
      </c>
      <c r="D1834" s="76" t="str">
        <f>IF('Kunden Eingang'!B1834&gt;0,VLOOKUP(C1834,ID!$L$1:$M$5,2,FALSE),"")</f>
        <v>Glas-Etikette FR</v>
      </c>
    </row>
    <row r="1835" spans="1:4" x14ac:dyDescent="0.25">
      <c r="A1835" s="76" t="str">
        <f>IF('Kunden Eingang'!B1835&gt;0,'Kunden Eingang'!C1835,"")</f>
        <v>EgoKiefer AG</v>
      </c>
      <c r="B1835" s="76">
        <f>IF('Kunden Eingang'!B1835&gt;0,'Kunden Eingang'!B1835,"")</f>
        <v>11872</v>
      </c>
      <c r="C1835" s="76" t="str">
        <f>IF('Kunden Eingang'!B1835&gt;0,VLOOKUP('Kunden Eingang'!A1835,Kunden!$H$1:$I$5,2,FALSE),"")</f>
        <v>DE</v>
      </c>
      <c r="D1835" s="76" t="str">
        <f>IF('Kunden Eingang'!B1835&gt;0,VLOOKUP(C1835,ID!$L$1:$M$5,2,FALSE),"")</f>
        <v>Glas-Etikette</v>
      </c>
    </row>
    <row r="1836" spans="1:4" x14ac:dyDescent="0.25">
      <c r="A1836" s="76" t="str">
        <f>IF('Kunden Eingang'!B1836&gt;0,'Kunden Eingang'!C1836,"")</f>
        <v>A. Bisig Schreinerei-Innenausbau</v>
      </c>
      <c r="B1836" s="76">
        <f>IF('Kunden Eingang'!B1836&gt;0,'Kunden Eingang'!B1836,"")</f>
        <v>11873</v>
      </c>
      <c r="C1836" s="76" t="str">
        <f>IF('Kunden Eingang'!B1836&gt;0,VLOOKUP('Kunden Eingang'!A1836,Kunden!$H$1:$I$5,2,FALSE),"")</f>
        <v>DE</v>
      </c>
      <c r="D1836" s="76" t="str">
        <f>IF('Kunden Eingang'!B1836&gt;0,VLOOKUP(C1836,ID!$L$1:$M$5,2,FALSE),"")</f>
        <v>Glas-Etikette</v>
      </c>
    </row>
    <row r="1837" spans="1:4" x14ac:dyDescent="0.25">
      <c r="A1837" s="76" t="str">
        <f>IF('Kunden Eingang'!B1837&gt;0,'Kunden Eingang'!C1837,"")</f>
        <v>ÉCOLE ROMANDE DU MÉTAL SÀRL</v>
      </c>
      <c r="B1837" s="76">
        <f>IF('Kunden Eingang'!B1837&gt;0,'Kunden Eingang'!B1837,"")</f>
        <v>11874</v>
      </c>
      <c r="C1837" s="76" t="str">
        <f>IF('Kunden Eingang'!B1837&gt;0,VLOOKUP('Kunden Eingang'!A1837,Kunden!$H$1:$I$5,2,FALSE),"")</f>
        <v>FR</v>
      </c>
      <c r="D1837" s="76" t="str">
        <f>IF('Kunden Eingang'!B1837&gt;0,VLOOKUP(C1837,ID!$L$1:$M$5,2,FALSE),"")</f>
        <v>Glas-Etikette FR</v>
      </c>
    </row>
    <row r="1838" spans="1:4" x14ac:dyDescent="0.25">
      <c r="A1838" s="76" t="str">
        <f>IF('Kunden Eingang'!B1838&gt;0,'Kunden Eingang'!C1838,"")</f>
        <v>Vonlanthen Holzbau AG</v>
      </c>
      <c r="B1838" s="76">
        <f>IF('Kunden Eingang'!B1838&gt;0,'Kunden Eingang'!B1838,"")</f>
        <v>11875</v>
      </c>
      <c r="C1838" s="76" t="str">
        <f>IF('Kunden Eingang'!B1838&gt;0,VLOOKUP('Kunden Eingang'!A1838,Kunden!$H$1:$I$5,2,FALSE),"")</f>
        <v>DE</v>
      </c>
      <c r="D1838" s="76" t="str">
        <f>IF('Kunden Eingang'!B1838&gt;0,VLOOKUP(C1838,ID!$L$1:$M$5,2,FALSE),"")</f>
        <v>Glas-Etikette</v>
      </c>
    </row>
    <row r="1839" spans="1:4" x14ac:dyDescent="0.25">
      <c r="A1839" s="76" t="str">
        <f>IF('Kunden Eingang'!B1839&gt;0,'Kunden Eingang'!C1839,"")</f>
        <v>JDFerronnerie</v>
      </c>
      <c r="B1839" s="76">
        <f>IF('Kunden Eingang'!B1839&gt;0,'Kunden Eingang'!B1839,"")</f>
        <v>11876</v>
      </c>
      <c r="C1839" s="76" t="str">
        <f>IF('Kunden Eingang'!B1839&gt;0,VLOOKUP('Kunden Eingang'!A1839,Kunden!$H$1:$I$5,2,FALSE),"")</f>
        <v>FR</v>
      </c>
      <c r="D1839" s="76" t="str">
        <f>IF('Kunden Eingang'!B1839&gt;0,VLOOKUP(C1839,ID!$L$1:$M$5,2,FALSE),"")</f>
        <v>Glas-Etikette FR</v>
      </c>
    </row>
    <row r="1840" spans="1:4" x14ac:dyDescent="0.25">
      <c r="A1840" s="76" t="str">
        <f>IF('Kunden Eingang'!B1840&gt;0,'Kunden Eingang'!C1840,"")</f>
        <v>KISLIG-BOIS SA</v>
      </c>
      <c r="B1840" s="76">
        <f>IF('Kunden Eingang'!B1840&gt;0,'Kunden Eingang'!B1840,"")</f>
        <v>11877</v>
      </c>
      <c r="C1840" s="76" t="str">
        <f>IF('Kunden Eingang'!B1840&gt;0,VLOOKUP('Kunden Eingang'!A1840,Kunden!$H$1:$I$5,2,FALSE),"")</f>
        <v>FR</v>
      </c>
      <c r="D1840" s="76" t="str">
        <f>IF('Kunden Eingang'!B1840&gt;0,VLOOKUP(C1840,ID!$L$1:$M$5,2,FALSE),"")</f>
        <v>Glas-Etikette FR</v>
      </c>
    </row>
    <row r="1841" spans="1:4" x14ac:dyDescent="0.25">
      <c r="A1841" s="76" t="str">
        <f>IF('Kunden Eingang'!B1841&gt;0,'Kunden Eingang'!C1841,"")</f>
        <v>Dos Santos Simao Aurelio</v>
      </c>
      <c r="B1841" s="76">
        <f>IF('Kunden Eingang'!B1841&gt;0,'Kunden Eingang'!B1841,"")</f>
        <v>11878</v>
      </c>
      <c r="C1841" s="76" t="str">
        <f>IF('Kunden Eingang'!B1841&gt;0,VLOOKUP('Kunden Eingang'!A1841,Kunden!$H$1:$I$5,2,FALSE),"")</f>
        <v>FR</v>
      </c>
      <c r="D1841" s="76" t="str">
        <f>IF('Kunden Eingang'!B1841&gt;0,VLOOKUP(C1841,ID!$L$1:$M$5,2,FALSE),"")</f>
        <v>Glas-Etikette FR</v>
      </c>
    </row>
    <row r="1842" spans="1:4" x14ac:dyDescent="0.25">
      <c r="A1842" s="76" t="str">
        <f>IF('Kunden Eingang'!B1842&gt;0,'Kunden Eingang'!C1842,"")</f>
        <v>Roland Millasson Construction métallique</v>
      </c>
      <c r="B1842" s="76">
        <f>IF('Kunden Eingang'!B1842&gt;0,'Kunden Eingang'!B1842,"")</f>
        <v>11879</v>
      </c>
      <c r="C1842" s="76" t="str">
        <f>IF('Kunden Eingang'!B1842&gt;0,VLOOKUP('Kunden Eingang'!A1842,Kunden!$H$1:$I$5,2,FALSE),"")</f>
        <v>FR</v>
      </c>
      <c r="D1842" s="76" t="str">
        <f>IF('Kunden Eingang'!B1842&gt;0,VLOOKUP(C1842,ID!$L$1:$M$5,2,FALSE),"")</f>
        <v>Glas-Etikette FR</v>
      </c>
    </row>
    <row r="1843" spans="1:4" x14ac:dyDescent="0.25">
      <c r="A1843" s="76" t="str">
        <f>IF('Kunden Eingang'!B1843&gt;0,'Kunden Eingang'!C1843,"")</f>
        <v>HUBER - ALUTECH, Nachfolger Nezdet Hamidi</v>
      </c>
      <c r="B1843" s="76">
        <f>IF('Kunden Eingang'!B1843&gt;0,'Kunden Eingang'!B1843,"")</f>
        <v>11880</v>
      </c>
      <c r="C1843" s="76" t="str">
        <f>IF('Kunden Eingang'!B1843&gt;0,VLOOKUP('Kunden Eingang'!A1843,Kunden!$H$1:$I$5,2,FALSE),"")</f>
        <v>DE</v>
      </c>
      <c r="D1843" s="76" t="str">
        <f>IF('Kunden Eingang'!B1843&gt;0,VLOOKUP(C1843,ID!$L$1:$M$5,2,FALSE),"")</f>
        <v>Glas-Etikette</v>
      </c>
    </row>
    <row r="1844" spans="1:4" x14ac:dyDescent="0.25">
      <c r="A1844" s="76" t="str">
        <f>IF('Kunden Eingang'!B1844&gt;0,'Kunden Eingang'!C1844,"")</f>
        <v>Coffre Dépannage Sàrl</v>
      </c>
      <c r="B1844" s="76">
        <f>IF('Kunden Eingang'!B1844&gt;0,'Kunden Eingang'!B1844,"")</f>
        <v>11881</v>
      </c>
      <c r="C1844" s="76" t="str">
        <f>IF('Kunden Eingang'!B1844&gt;0,VLOOKUP('Kunden Eingang'!A1844,Kunden!$H$1:$I$5,2,FALSE),"")</f>
        <v>FR</v>
      </c>
      <c r="D1844" s="76" t="str">
        <f>IF('Kunden Eingang'!B1844&gt;0,VLOOKUP(C1844,ID!$L$1:$M$5,2,FALSE),"")</f>
        <v>Glas-Etikette FR</v>
      </c>
    </row>
    <row r="1845" spans="1:4" x14ac:dyDescent="0.25">
      <c r="A1845" s="76" t="str">
        <f>IF('Kunden Eingang'!B1845&gt;0,'Kunden Eingang'!C1845,"")</f>
        <v>Glas Fritz ETIKETTE</v>
      </c>
      <c r="B1845" s="76">
        <f>IF('Kunden Eingang'!B1845&gt;0,'Kunden Eingang'!B1845,"")</f>
        <v>49994</v>
      </c>
      <c r="C1845" s="76" t="e">
        <f>IF('Kunden Eingang'!B1845&gt;0,VLOOKUP('Kunden Eingang'!A1845,Kunden!$H$1:$I$5,2,FALSE),"")</f>
        <v>#N/A</v>
      </c>
      <c r="D1845" s="76" t="e">
        <f>IF('Kunden Eingang'!B1845&gt;0,VLOOKUP(C1845,ID!$L$1:$M$5,2,FALSE),"")</f>
        <v>#N/A</v>
      </c>
    </row>
    <row r="1846" spans="1:4" x14ac:dyDescent="0.25">
      <c r="A1846" s="76" t="str">
        <f>IF('Kunden Eingang'!B1846&gt;0,'Kunden Eingang'!C1846,"")</f>
        <v>Standard Kunde Deutsch</v>
      </c>
      <c r="B1846" s="76">
        <f>IF('Kunden Eingang'!B1846&gt;0,'Kunden Eingang'!B1846,"")</f>
        <v>49995</v>
      </c>
      <c r="C1846" s="76" t="e">
        <f>IF('Kunden Eingang'!B1846&gt;0,VLOOKUP('Kunden Eingang'!A1846,Kunden!$H$1:$I$5,2,FALSE),"")</f>
        <v>#N/A</v>
      </c>
      <c r="D1846" s="76" t="e">
        <f>IF('Kunden Eingang'!B1846&gt;0,VLOOKUP(C1846,ID!$L$1:$M$5,2,FALSE),"")</f>
        <v>#N/A</v>
      </c>
    </row>
    <row r="1847" spans="1:4" x14ac:dyDescent="0.25">
      <c r="A1847" s="76" t="str">
        <f>IF('Kunden Eingang'!B1847&gt;0,'Kunden Eingang'!C1847,"")</f>
        <v>Standard Kunde Französisch</v>
      </c>
      <c r="B1847" s="76">
        <f>IF('Kunden Eingang'!B1847&gt;0,'Kunden Eingang'!B1847,"")</f>
        <v>49996</v>
      </c>
      <c r="C1847" s="76" t="e">
        <f>IF('Kunden Eingang'!B1847&gt;0,VLOOKUP('Kunden Eingang'!A1847,Kunden!$H$1:$I$5,2,FALSE),"")</f>
        <v>#N/A</v>
      </c>
      <c r="D1847" s="76" t="e">
        <f>IF('Kunden Eingang'!B1847&gt;0,VLOOKUP(C1847,ID!$L$1:$M$5,2,FALSE),"")</f>
        <v>#N/A</v>
      </c>
    </row>
    <row r="1848" spans="1:4" x14ac:dyDescent="0.25">
      <c r="A1848" s="76" t="str">
        <f>IF('Kunden Eingang'!B1848&gt;0,'Kunden Eingang'!C1848,"")</f>
        <v>A_Kunde</v>
      </c>
      <c r="B1848" s="76">
        <f>IF('Kunden Eingang'!B1848&gt;0,'Kunden Eingang'!B1848,"")</f>
        <v>49997</v>
      </c>
      <c r="C1848" s="76" t="e">
        <f>IF('Kunden Eingang'!B1848&gt;0,VLOOKUP('Kunden Eingang'!A1848,Kunden!$H$1:$I$5,2,FALSE),"")</f>
        <v>#N/A</v>
      </c>
      <c r="D1848" s="76" t="e">
        <f>IF('Kunden Eingang'!B1848&gt;0,VLOOKUP(C1848,ID!$L$1:$M$5,2,FALSE),"")</f>
        <v>#N/A</v>
      </c>
    </row>
    <row r="1849" spans="1:4" x14ac:dyDescent="0.25">
      <c r="A1849" s="76" t="str">
        <f>IF('Kunden Eingang'!B1849&gt;0,'Kunden Eingang'!C1849,"")</f>
        <v>GT Oberkulm ETIKETTE</v>
      </c>
      <c r="B1849" s="76">
        <f>IF('Kunden Eingang'!B1849&gt;0,'Kunden Eingang'!B1849,"")</f>
        <v>49998</v>
      </c>
      <c r="C1849" s="76" t="e">
        <f>IF('Kunden Eingang'!B1849&gt;0,VLOOKUP('Kunden Eingang'!A1849,Kunden!$H$1:$I$5,2,FALSE),"")</f>
        <v>#N/A</v>
      </c>
      <c r="D1849" s="76" t="e">
        <f>IF('Kunden Eingang'!B1849&gt;0,VLOOKUP(C1849,ID!$L$1:$M$5,2,FALSE),"")</f>
        <v>#N/A</v>
      </c>
    </row>
    <row r="1850" spans="1:4" x14ac:dyDescent="0.25">
      <c r="A1850" s="76" t="str">
        <f>IF('Kunden Eingang'!B1850&gt;0,'Kunden Eingang'!C1850,"")</f>
        <v>Soltermann ETIKETTE</v>
      </c>
      <c r="B1850" s="76">
        <f>IF('Kunden Eingang'!B1850&gt;0,'Kunden Eingang'!B1850,"")</f>
        <v>49999</v>
      </c>
      <c r="C1850" s="76" t="e">
        <f>IF('Kunden Eingang'!B1850&gt;0,VLOOKUP('Kunden Eingang'!A1850,Kunden!$H$1:$I$5,2,FALSE),"")</f>
        <v>#N/A</v>
      </c>
      <c r="D1850" s="76" t="e">
        <f>IF('Kunden Eingang'!B1850&gt;0,VLOOKUP(C1850,ID!$L$1:$M$5,2,FALSE),"")</f>
        <v>#N/A</v>
      </c>
    </row>
    <row r="1851" spans="1:4" x14ac:dyDescent="0.25">
      <c r="A1851" s="76" t="str">
        <f>IF('Kunden Eingang'!B1851&gt;0,'Kunden Eingang'!C1851,"")</f>
        <v/>
      </c>
      <c r="B1851" s="76" t="str">
        <f>IF('Kunden Eingang'!B1851&gt;0,'Kunden Eingang'!B1851,"")</f>
        <v/>
      </c>
      <c r="C1851" s="76" t="str">
        <f>IF('Kunden Eingang'!B1851&gt;0,VLOOKUP('Kunden Eingang'!A1851,Kunden!$H$1:$I$5,2,FALSE),"")</f>
        <v/>
      </c>
      <c r="D1851" s="76" t="str">
        <f>IF('Kunden Eingang'!B1851&gt;0,VLOOKUP(C1851,ID!$L$1:$M$5,2,FALSE),"")</f>
        <v/>
      </c>
    </row>
    <row r="1852" spans="1:4" x14ac:dyDescent="0.25">
      <c r="A1852" s="76" t="str">
        <f>IF('Kunden Eingang'!B1852&gt;0,'Kunden Eingang'!C1852,"")</f>
        <v/>
      </c>
      <c r="B1852" s="76" t="str">
        <f>IF('Kunden Eingang'!B1852&gt;0,'Kunden Eingang'!B1852,"")</f>
        <v/>
      </c>
      <c r="C1852" s="76" t="str">
        <f>IF('Kunden Eingang'!B1852&gt;0,VLOOKUP('Kunden Eingang'!A1852,Kunden!$H$1:$I$5,2,FALSE),"")</f>
        <v/>
      </c>
      <c r="D1852" s="76" t="str">
        <f>IF('Kunden Eingang'!B1852&gt;0,VLOOKUP(C1852,ID!$L$1:$M$5,2,FALSE),"")</f>
        <v/>
      </c>
    </row>
    <row r="1853" spans="1:4" x14ac:dyDescent="0.25">
      <c r="A1853" s="76" t="str">
        <f>IF('Kunden Eingang'!B1853&gt;0,'Kunden Eingang'!C1853,"")</f>
        <v/>
      </c>
      <c r="B1853" s="76" t="str">
        <f>IF('Kunden Eingang'!B1853&gt;0,'Kunden Eingang'!B1853,"")</f>
        <v/>
      </c>
      <c r="C1853" s="76" t="str">
        <f>IF('Kunden Eingang'!B1853&gt;0,VLOOKUP('Kunden Eingang'!A1853,Kunden!$H$1:$I$5,2,FALSE),"")</f>
        <v/>
      </c>
      <c r="D1853" s="76" t="str">
        <f>IF('Kunden Eingang'!B1853&gt;0,VLOOKUP(C1853,ID!$L$1:$M$5,2,FALSE),"")</f>
        <v/>
      </c>
    </row>
    <row r="1854" spans="1:4" x14ac:dyDescent="0.25">
      <c r="A1854" s="76" t="str">
        <f>IF('Kunden Eingang'!B1854&gt;0,'Kunden Eingang'!C1854,"")</f>
        <v/>
      </c>
      <c r="B1854" s="76" t="str">
        <f>IF('Kunden Eingang'!B1854&gt;0,'Kunden Eingang'!B1854,"")</f>
        <v/>
      </c>
      <c r="C1854" s="76" t="str">
        <f>IF('Kunden Eingang'!B1854&gt;0,VLOOKUP('Kunden Eingang'!A1854,Kunden!$H$1:$I$5,2,FALSE),"")</f>
        <v/>
      </c>
      <c r="D1854" s="76" t="str">
        <f>IF('Kunden Eingang'!B1854&gt;0,VLOOKUP(C1854,ID!$L$1:$M$5,2,FALSE),"")</f>
        <v/>
      </c>
    </row>
    <row r="1855" spans="1:4" x14ac:dyDescent="0.25">
      <c r="A1855" s="76" t="str">
        <f>IF('Kunden Eingang'!B1855&gt;0,'Kunden Eingang'!C1855,"")</f>
        <v/>
      </c>
      <c r="B1855" s="76" t="str">
        <f>IF('Kunden Eingang'!B1855&gt;0,'Kunden Eingang'!B1855,"")</f>
        <v/>
      </c>
      <c r="C1855" s="76" t="str">
        <f>IF('Kunden Eingang'!B1855&gt;0,VLOOKUP('Kunden Eingang'!A1855,Kunden!$H$1:$I$5,2,FALSE),"")</f>
        <v/>
      </c>
      <c r="D1855" s="76" t="str">
        <f>IF('Kunden Eingang'!B1855&gt;0,VLOOKUP(C1855,ID!$L$1:$M$5,2,FALSE),"")</f>
        <v/>
      </c>
    </row>
    <row r="1856" spans="1:4" x14ac:dyDescent="0.25">
      <c r="A1856" s="76" t="str">
        <f>IF('Kunden Eingang'!B1856&gt;0,'Kunden Eingang'!C1856,"")</f>
        <v/>
      </c>
      <c r="B1856" s="76" t="str">
        <f>IF('Kunden Eingang'!B1856&gt;0,'Kunden Eingang'!B1856,"")</f>
        <v/>
      </c>
      <c r="C1856" s="76" t="str">
        <f>IF('Kunden Eingang'!B1856&gt;0,VLOOKUP('Kunden Eingang'!A1856,Kunden!$H$1:$I$5,2,FALSE),"")</f>
        <v/>
      </c>
      <c r="D1856" s="76" t="str">
        <f>IF('Kunden Eingang'!B1856&gt;0,VLOOKUP(C1856,ID!$L$1:$M$5,2,FALSE),"")</f>
        <v/>
      </c>
    </row>
    <row r="1857" spans="1:4" x14ac:dyDescent="0.25">
      <c r="A1857" s="76" t="str">
        <f>IF('Kunden Eingang'!B1857&gt;0,'Kunden Eingang'!C1857,"")</f>
        <v/>
      </c>
      <c r="B1857" s="76" t="str">
        <f>IF('Kunden Eingang'!B1857&gt;0,'Kunden Eingang'!B1857,"")</f>
        <v/>
      </c>
      <c r="C1857" s="76" t="str">
        <f>IF('Kunden Eingang'!B1857&gt;0,VLOOKUP('Kunden Eingang'!A1857,Kunden!$H$1:$I$5,2,FALSE),"")</f>
        <v/>
      </c>
      <c r="D1857" s="76" t="str">
        <f>IF('Kunden Eingang'!B1857&gt;0,VLOOKUP(C1857,ID!$L$1:$M$5,2,FALSE),"")</f>
        <v/>
      </c>
    </row>
    <row r="1858" spans="1:4" x14ac:dyDescent="0.25">
      <c r="A1858" s="76" t="str">
        <f>IF('Kunden Eingang'!B1858&gt;0,'Kunden Eingang'!C1858,"")</f>
        <v/>
      </c>
      <c r="B1858" s="76" t="str">
        <f>IF('Kunden Eingang'!B1858&gt;0,'Kunden Eingang'!B1858,"")</f>
        <v/>
      </c>
      <c r="C1858" s="76" t="str">
        <f>IF('Kunden Eingang'!B1858&gt;0,VLOOKUP('Kunden Eingang'!A1858,Kunden!$H$1:$I$5,2,FALSE),"")</f>
        <v/>
      </c>
      <c r="D1858" s="76" t="str">
        <f>IF('Kunden Eingang'!B1858&gt;0,VLOOKUP(C1858,ID!$L$1:$M$5,2,FALSE),"")</f>
        <v/>
      </c>
    </row>
    <row r="1859" spans="1:4" x14ac:dyDescent="0.25">
      <c r="A1859" s="76" t="str">
        <f>IF('Kunden Eingang'!B1859&gt;0,'Kunden Eingang'!C1859,"")</f>
        <v/>
      </c>
      <c r="B1859" s="76" t="str">
        <f>IF('Kunden Eingang'!B1859&gt;0,'Kunden Eingang'!B1859,"")</f>
        <v/>
      </c>
      <c r="C1859" s="76" t="str">
        <f>IF('Kunden Eingang'!B1859&gt;0,VLOOKUP('Kunden Eingang'!A1859,Kunden!$H$1:$I$5,2,FALSE),"")</f>
        <v/>
      </c>
      <c r="D1859" s="76" t="str">
        <f>IF('Kunden Eingang'!B1859&gt;0,VLOOKUP(C1859,ID!$L$1:$M$5,2,FALSE),"")</f>
        <v/>
      </c>
    </row>
    <row r="1860" spans="1:4" x14ac:dyDescent="0.25">
      <c r="A1860" s="76" t="str">
        <f>IF('Kunden Eingang'!B1860&gt;0,'Kunden Eingang'!C1860,"")</f>
        <v/>
      </c>
      <c r="B1860" s="76" t="str">
        <f>IF('Kunden Eingang'!B1860&gt;0,'Kunden Eingang'!B1860,"")</f>
        <v/>
      </c>
      <c r="C1860" s="76" t="str">
        <f>IF('Kunden Eingang'!B1860&gt;0,VLOOKUP('Kunden Eingang'!A1860,Kunden!$H$1:$I$5,2,FALSE),"")</f>
        <v/>
      </c>
      <c r="D1860" s="76" t="str">
        <f>IF('Kunden Eingang'!B1860&gt;0,VLOOKUP(C1860,ID!$L$1:$M$5,2,FALSE),"")</f>
        <v/>
      </c>
    </row>
    <row r="1861" spans="1:4" x14ac:dyDescent="0.25">
      <c r="A1861" s="76" t="str">
        <f>IF('Kunden Eingang'!B1861&gt;0,'Kunden Eingang'!C1861,"")</f>
        <v/>
      </c>
      <c r="B1861" s="76" t="str">
        <f>IF('Kunden Eingang'!B1861&gt;0,'Kunden Eingang'!B1861,"")</f>
        <v/>
      </c>
      <c r="C1861" s="76" t="str">
        <f>IF('Kunden Eingang'!B1861&gt;0,VLOOKUP('Kunden Eingang'!A1861,Kunden!$H$1:$I$5,2,FALSE),"")</f>
        <v/>
      </c>
      <c r="D1861" s="76" t="str">
        <f>IF('Kunden Eingang'!B1861&gt;0,VLOOKUP(C1861,ID!$L$1:$M$5,2,FALSE),"")</f>
        <v/>
      </c>
    </row>
    <row r="1862" spans="1:4" x14ac:dyDescent="0.25">
      <c r="A1862" s="76" t="str">
        <f>IF('Kunden Eingang'!B1862&gt;0,'Kunden Eingang'!C1862,"")</f>
        <v/>
      </c>
      <c r="B1862" s="76" t="str">
        <f>IF('Kunden Eingang'!B1862&gt;0,'Kunden Eingang'!B1862,"")</f>
        <v/>
      </c>
      <c r="C1862" s="76" t="str">
        <f>IF('Kunden Eingang'!B1862&gt;0,VLOOKUP('Kunden Eingang'!A1862,Kunden!$H$1:$I$5,2,FALSE),"")</f>
        <v/>
      </c>
      <c r="D1862" s="76" t="str">
        <f>IF('Kunden Eingang'!B1862&gt;0,VLOOKUP(C1862,ID!$L$1:$M$5,2,FALSE),"")</f>
        <v/>
      </c>
    </row>
    <row r="1863" spans="1:4" x14ac:dyDescent="0.25">
      <c r="A1863" s="76" t="str">
        <f>IF('Kunden Eingang'!B1863&gt;0,'Kunden Eingang'!C1863,"")</f>
        <v/>
      </c>
      <c r="B1863" s="76" t="str">
        <f>IF('Kunden Eingang'!B1863&gt;0,'Kunden Eingang'!B1863,"")</f>
        <v/>
      </c>
      <c r="C1863" s="76" t="str">
        <f>IF('Kunden Eingang'!B1863&gt;0,VLOOKUP('Kunden Eingang'!A1863,Kunden!$H$1:$I$5,2,FALSE),"")</f>
        <v/>
      </c>
      <c r="D1863" s="76" t="str">
        <f>IF('Kunden Eingang'!B1863&gt;0,VLOOKUP(C1863,ID!$L$1:$M$5,2,FALSE),"")</f>
        <v/>
      </c>
    </row>
    <row r="1864" spans="1:4" x14ac:dyDescent="0.25">
      <c r="A1864" s="76" t="str">
        <f>IF('Kunden Eingang'!B1864&gt;0,'Kunden Eingang'!C1864,"")</f>
        <v/>
      </c>
      <c r="B1864" s="76" t="str">
        <f>IF('Kunden Eingang'!B1864&gt;0,'Kunden Eingang'!B1864,"")</f>
        <v/>
      </c>
      <c r="C1864" s="76" t="str">
        <f>IF('Kunden Eingang'!B1864&gt;0,VLOOKUP('Kunden Eingang'!A1864,Kunden!$H$1:$I$5,2,FALSE),"")</f>
        <v/>
      </c>
      <c r="D1864" s="76" t="str">
        <f>IF('Kunden Eingang'!B1864&gt;0,VLOOKUP(C1864,ID!$L$1:$M$5,2,FALSE),"")</f>
        <v/>
      </c>
    </row>
    <row r="1865" spans="1:4" x14ac:dyDescent="0.25">
      <c r="A1865" s="76" t="str">
        <f>IF('Kunden Eingang'!B1865&gt;0,'Kunden Eingang'!C1865,"")</f>
        <v/>
      </c>
      <c r="B1865" s="76" t="str">
        <f>IF('Kunden Eingang'!B1865&gt;0,'Kunden Eingang'!B1865,"")</f>
        <v/>
      </c>
      <c r="C1865" s="76" t="str">
        <f>IF('Kunden Eingang'!B1865&gt;0,VLOOKUP('Kunden Eingang'!A1865,Kunden!$H$1:$I$5,2,FALSE),"")</f>
        <v/>
      </c>
      <c r="D1865" s="76" t="str">
        <f>IF('Kunden Eingang'!B1865&gt;0,VLOOKUP(C1865,ID!$L$1:$M$5,2,FALSE),"")</f>
        <v/>
      </c>
    </row>
    <row r="1866" spans="1:4" x14ac:dyDescent="0.25">
      <c r="A1866" s="76" t="str">
        <f>IF('Kunden Eingang'!B1866&gt;0,'Kunden Eingang'!C1866,"")</f>
        <v/>
      </c>
      <c r="B1866" s="76" t="str">
        <f>IF('Kunden Eingang'!B1866&gt;0,'Kunden Eingang'!B1866,"")</f>
        <v/>
      </c>
      <c r="C1866" s="76" t="str">
        <f>IF('Kunden Eingang'!B1866&gt;0,VLOOKUP('Kunden Eingang'!A1866,Kunden!$H$1:$I$5,2,FALSE),"")</f>
        <v/>
      </c>
      <c r="D1866" s="76" t="str">
        <f>IF('Kunden Eingang'!B1866&gt;0,VLOOKUP(C1866,ID!$L$1:$M$5,2,FALSE),"")</f>
        <v/>
      </c>
    </row>
    <row r="1867" spans="1:4" x14ac:dyDescent="0.25">
      <c r="A1867" s="76" t="str">
        <f>IF('Kunden Eingang'!B1867&gt;0,'Kunden Eingang'!C1867,"")</f>
        <v/>
      </c>
      <c r="B1867" s="76" t="str">
        <f>IF('Kunden Eingang'!B1867&gt;0,'Kunden Eingang'!B1867,"")</f>
        <v/>
      </c>
      <c r="C1867" s="76" t="str">
        <f>IF('Kunden Eingang'!B1867&gt;0,VLOOKUP('Kunden Eingang'!A1867,Kunden!$H$1:$I$5,2,FALSE),"")</f>
        <v/>
      </c>
      <c r="D1867" s="76" t="str">
        <f>IF('Kunden Eingang'!B1867&gt;0,VLOOKUP(C1867,ID!$L$1:$M$5,2,FALSE),"")</f>
        <v/>
      </c>
    </row>
    <row r="1868" spans="1:4" x14ac:dyDescent="0.25">
      <c r="A1868" s="76" t="str">
        <f>IF('Kunden Eingang'!B1868&gt;0,'Kunden Eingang'!C1868,"")</f>
        <v/>
      </c>
      <c r="B1868" s="76" t="str">
        <f>IF('Kunden Eingang'!B1868&gt;0,'Kunden Eingang'!B1868,"")</f>
        <v/>
      </c>
      <c r="C1868" s="76" t="str">
        <f>IF('Kunden Eingang'!B1868&gt;0,VLOOKUP('Kunden Eingang'!A1868,Kunden!$H$1:$I$5,2,FALSE),"")</f>
        <v/>
      </c>
      <c r="D1868" s="76" t="str">
        <f>IF('Kunden Eingang'!B1868&gt;0,VLOOKUP(C1868,ID!$L$1:$M$5,2,FALSE),"")</f>
        <v/>
      </c>
    </row>
    <row r="1869" spans="1:4" x14ac:dyDescent="0.25">
      <c r="A1869" s="76" t="str">
        <f>IF('Kunden Eingang'!B1869&gt;0,'Kunden Eingang'!C1869,"")</f>
        <v/>
      </c>
      <c r="B1869" s="76" t="str">
        <f>IF('Kunden Eingang'!B1869&gt;0,'Kunden Eingang'!B1869,"")</f>
        <v/>
      </c>
      <c r="C1869" s="76" t="str">
        <f>IF('Kunden Eingang'!B1869&gt;0,VLOOKUP('Kunden Eingang'!A1869,Kunden!$H$1:$I$5,2,FALSE),"")</f>
        <v/>
      </c>
      <c r="D1869" s="76" t="str">
        <f>IF('Kunden Eingang'!B1869&gt;0,VLOOKUP(C1869,ID!$L$1:$M$5,2,FALSE),"")</f>
        <v/>
      </c>
    </row>
    <row r="1870" spans="1:4" x14ac:dyDescent="0.25">
      <c r="A1870" s="76" t="str">
        <f>IF('Kunden Eingang'!B1870&gt;0,'Kunden Eingang'!C1870,"")</f>
        <v/>
      </c>
      <c r="B1870" s="76" t="str">
        <f>IF('Kunden Eingang'!B1870&gt;0,'Kunden Eingang'!B1870,"")</f>
        <v/>
      </c>
      <c r="C1870" s="76" t="str">
        <f>IF('Kunden Eingang'!B1870&gt;0,VLOOKUP('Kunden Eingang'!A1870,Kunden!$H$1:$I$5,2,FALSE),"")</f>
        <v/>
      </c>
      <c r="D1870" s="76" t="str">
        <f>IF('Kunden Eingang'!B1870&gt;0,VLOOKUP(C1870,ID!$L$1:$M$5,2,FALSE),"")</f>
        <v/>
      </c>
    </row>
    <row r="1871" spans="1:4" x14ac:dyDescent="0.25">
      <c r="A1871" s="76" t="str">
        <f>IF('Kunden Eingang'!B1871&gt;0,'Kunden Eingang'!C1871,"")</f>
        <v/>
      </c>
      <c r="B1871" s="76" t="str">
        <f>IF('Kunden Eingang'!B1871&gt;0,'Kunden Eingang'!B1871,"")</f>
        <v/>
      </c>
      <c r="C1871" s="76" t="str">
        <f>IF('Kunden Eingang'!B1871&gt;0,VLOOKUP('Kunden Eingang'!A1871,Kunden!$H$1:$I$5,2,FALSE),"")</f>
        <v/>
      </c>
      <c r="D1871" s="76" t="str">
        <f>IF('Kunden Eingang'!B1871&gt;0,VLOOKUP(C1871,ID!$L$1:$M$5,2,FALSE),"")</f>
        <v/>
      </c>
    </row>
    <row r="1872" spans="1:4" x14ac:dyDescent="0.25">
      <c r="A1872" s="76" t="str">
        <f>IF('Kunden Eingang'!B1872&gt;0,'Kunden Eingang'!C1872,"")</f>
        <v/>
      </c>
      <c r="B1872" s="76" t="str">
        <f>IF('Kunden Eingang'!B1872&gt;0,'Kunden Eingang'!B1872,"")</f>
        <v/>
      </c>
      <c r="C1872" s="76" t="str">
        <f>IF('Kunden Eingang'!B1872&gt;0,VLOOKUP('Kunden Eingang'!A1872,Kunden!$H$1:$I$5,2,FALSE),"")</f>
        <v/>
      </c>
      <c r="D1872" s="76" t="str">
        <f>IF('Kunden Eingang'!B1872&gt;0,VLOOKUP(C1872,ID!$L$1:$M$5,2,FALSE),"")</f>
        <v/>
      </c>
    </row>
    <row r="1873" spans="1:4" x14ac:dyDescent="0.25">
      <c r="A1873" s="76" t="str">
        <f>IF('Kunden Eingang'!B1873&gt;0,'Kunden Eingang'!C1873,"")</f>
        <v/>
      </c>
      <c r="B1873" s="76" t="str">
        <f>IF('Kunden Eingang'!B1873&gt;0,'Kunden Eingang'!B1873,"")</f>
        <v/>
      </c>
      <c r="C1873" s="76" t="str">
        <f>IF('Kunden Eingang'!B1873&gt;0,VLOOKUP('Kunden Eingang'!A1873,Kunden!$H$1:$I$5,2,FALSE),"")</f>
        <v/>
      </c>
      <c r="D1873" s="76" t="str">
        <f>IF('Kunden Eingang'!B1873&gt;0,VLOOKUP(C1873,ID!$L$1:$M$5,2,FALSE),"")</f>
        <v/>
      </c>
    </row>
    <row r="1874" spans="1:4" x14ac:dyDescent="0.25">
      <c r="A1874" s="76" t="str">
        <f>IF('Kunden Eingang'!B1874&gt;0,'Kunden Eingang'!C1874,"")</f>
        <v/>
      </c>
      <c r="B1874" s="76" t="str">
        <f>IF('Kunden Eingang'!B1874&gt;0,'Kunden Eingang'!B1874,"")</f>
        <v/>
      </c>
      <c r="C1874" s="76" t="str">
        <f>IF('Kunden Eingang'!B1874&gt;0,VLOOKUP('Kunden Eingang'!A1874,Kunden!$H$1:$I$5,2,FALSE),"")</f>
        <v/>
      </c>
      <c r="D1874" s="76" t="str">
        <f>IF('Kunden Eingang'!B1874&gt;0,VLOOKUP(C1874,ID!$L$1:$M$5,2,FALSE),"")</f>
        <v/>
      </c>
    </row>
    <row r="1875" spans="1:4" x14ac:dyDescent="0.25">
      <c r="A1875" s="76" t="str">
        <f>IF('Kunden Eingang'!B1875&gt;0,'Kunden Eingang'!C1875,"")</f>
        <v/>
      </c>
      <c r="B1875" s="76" t="str">
        <f>IF('Kunden Eingang'!B1875&gt;0,'Kunden Eingang'!B1875,"")</f>
        <v/>
      </c>
      <c r="C1875" s="76" t="str">
        <f>IF('Kunden Eingang'!B1875&gt;0,VLOOKUP('Kunden Eingang'!A1875,Kunden!$H$1:$I$5,2,FALSE),"")</f>
        <v/>
      </c>
      <c r="D1875" s="76" t="str">
        <f>IF('Kunden Eingang'!B1875&gt;0,VLOOKUP(C1875,ID!$L$1:$M$5,2,FALSE),"")</f>
        <v/>
      </c>
    </row>
    <row r="1876" spans="1:4" x14ac:dyDescent="0.25">
      <c r="A1876" s="76" t="str">
        <f>IF('Kunden Eingang'!B1876&gt;0,'Kunden Eingang'!C1876,"")</f>
        <v/>
      </c>
      <c r="B1876" s="76" t="str">
        <f>IF('Kunden Eingang'!B1876&gt;0,'Kunden Eingang'!B1876,"")</f>
        <v/>
      </c>
      <c r="C1876" s="76" t="str">
        <f>IF('Kunden Eingang'!B1876&gt;0,VLOOKUP('Kunden Eingang'!A1876,Kunden!$H$1:$I$5,2,FALSE),"")</f>
        <v/>
      </c>
      <c r="D1876" s="76" t="str">
        <f>IF('Kunden Eingang'!B1876&gt;0,VLOOKUP(C1876,ID!$L$1:$M$5,2,FALSE),"")</f>
        <v/>
      </c>
    </row>
    <row r="1877" spans="1:4" x14ac:dyDescent="0.25">
      <c r="A1877" s="76" t="str">
        <f>IF('Kunden Eingang'!B1877&gt;0,'Kunden Eingang'!C1877,"")</f>
        <v/>
      </c>
      <c r="B1877" s="76" t="str">
        <f>IF('Kunden Eingang'!B1877&gt;0,'Kunden Eingang'!B1877,"")</f>
        <v/>
      </c>
      <c r="C1877" s="76" t="str">
        <f>IF('Kunden Eingang'!B1877&gt;0,VLOOKUP('Kunden Eingang'!A1877,Kunden!$H$1:$I$5,2,FALSE),"")</f>
        <v/>
      </c>
      <c r="D1877" s="76" t="str">
        <f>IF('Kunden Eingang'!B1877&gt;0,VLOOKUP(C1877,ID!$L$1:$M$5,2,FALSE),"")</f>
        <v/>
      </c>
    </row>
    <row r="1878" spans="1:4" x14ac:dyDescent="0.25">
      <c r="A1878" s="76" t="str">
        <f>IF('Kunden Eingang'!B1878&gt;0,'Kunden Eingang'!C1878,"")</f>
        <v/>
      </c>
      <c r="B1878" s="76" t="str">
        <f>IF('Kunden Eingang'!B1878&gt;0,'Kunden Eingang'!B1878,"")</f>
        <v/>
      </c>
      <c r="C1878" s="76" t="str">
        <f>IF('Kunden Eingang'!B1878&gt;0,VLOOKUP('Kunden Eingang'!A1878,Kunden!$H$1:$I$5,2,FALSE),"")</f>
        <v/>
      </c>
      <c r="D1878" s="76" t="str">
        <f>IF('Kunden Eingang'!B1878&gt;0,VLOOKUP(C1878,ID!$L$1:$M$5,2,FALSE),"")</f>
        <v/>
      </c>
    </row>
    <row r="1879" spans="1:4" x14ac:dyDescent="0.25">
      <c r="A1879" s="76" t="str">
        <f>IF('Kunden Eingang'!B1879&gt;0,'Kunden Eingang'!C1879,"")</f>
        <v/>
      </c>
      <c r="B1879" s="76" t="str">
        <f>IF('Kunden Eingang'!B1879&gt;0,'Kunden Eingang'!B1879,"")</f>
        <v/>
      </c>
      <c r="C1879" s="76" t="str">
        <f>IF('Kunden Eingang'!B1879&gt;0,VLOOKUP('Kunden Eingang'!A1879,Kunden!$H$1:$I$5,2,FALSE),"")</f>
        <v/>
      </c>
      <c r="D1879" s="76" t="str">
        <f>IF('Kunden Eingang'!B1879&gt;0,VLOOKUP(C1879,ID!$L$1:$M$5,2,FALSE),"")</f>
        <v/>
      </c>
    </row>
    <row r="1880" spans="1:4" x14ac:dyDescent="0.25">
      <c r="A1880" s="76" t="str">
        <f>IF('Kunden Eingang'!B1880&gt;0,'Kunden Eingang'!C1880,"")</f>
        <v/>
      </c>
      <c r="B1880" s="76" t="str">
        <f>IF('Kunden Eingang'!B1880&gt;0,'Kunden Eingang'!B1880,"")</f>
        <v/>
      </c>
      <c r="C1880" s="76" t="str">
        <f>IF('Kunden Eingang'!B1880&gt;0,VLOOKUP('Kunden Eingang'!A1880,Kunden!$H$1:$I$5,2,FALSE),"")</f>
        <v/>
      </c>
      <c r="D1880" s="76" t="str">
        <f>IF('Kunden Eingang'!B1880&gt;0,VLOOKUP(C1880,ID!$L$1:$M$5,2,FALSE),"")</f>
        <v/>
      </c>
    </row>
    <row r="1881" spans="1:4" x14ac:dyDescent="0.25">
      <c r="A1881" s="76" t="str">
        <f>IF('Kunden Eingang'!B1881&gt;0,'Kunden Eingang'!C1881,"")</f>
        <v/>
      </c>
      <c r="B1881" s="76" t="str">
        <f>IF('Kunden Eingang'!B1881&gt;0,'Kunden Eingang'!B1881,"")</f>
        <v/>
      </c>
      <c r="C1881" s="76" t="str">
        <f>IF('Kunden Eingang'!B1881&gt;0,VLOOKUP('Kunden Eingang'!A1881,Kunden!$H$1:$I$5,2,FALSE),"")</f>
        <v/>
      </c>
      <c r="D1881" s="76" t="str">
        <f>IF('Kunden Eingang'!B1881&gt;0,VLOOKUP(C1881,ID!$L$1:$M$5,2,FALSE),"")</f>
        <v/>
      </c>
    </row>
    <row r="1882" spans="1:4" x14ac:dyDescent="0.25">
      <c r="A1882" s="76" t="str">
        <f>IF('Kunden Eingang'!B1882&gt;0,'Kunden Eingang'!C1882,"")</f>
        <v/>
      </c>
      <c r="B1882" s="76" t="str">
        <f>IF('Kunden Eingang'!B1882&gt;0,'Kunden Eingang'!B1882,"")</f>
        <v/>
      </c>
      <c r="C1882" s="76" t="str">
        <f>IF('Kunden Eingang'!B1882&gt;0,VLOOKUP('Kunden Eingang'!A1882,Kunden!$H$1:$I$5,2,FALSE),"")</f>
        <v/>
      </c>
      <c r="D1882" s="76" t="str">
        <f>IF('Kunden Eingang'!B1882&gt;0,VLOOKUP(C1882,ID!$L$1:$M$5,2,FALSE),"")</f>
        <v/>
      </c>
    </row>
    <row r="1883" spans="1:4" x14ac:dyDescent="0.25">
      <c r="A1883" s="76" t="str">
        <f>IF('Kunden Eingang'!B1883&gt;0,'Kunden Eingang'!C1883,"")</f>
        <v/>
      </c>
      <c r="B1883" s="76" t="str">
        <f>IF('Kunden Eingang'!B1883&gt;0,'Kunden Eingang'!B1883,"")</f>
        <v/>
      </c>
      <c r="C1883" s="76" t="str">
        <f>IF('Kunden Eingang'!B1883&gt;0,VLOOKUP('Kunden Eingang'!A1883,Kunden!$H$1:$I$5,2,FALSE),"")</f>
        <v/>
      </c>
      <c r="D1883" s="76" t="str">
        <f>IF('Kunden Eingang'!B1883&gt;0,VLOOKUP(C1883,ID!$L$1:$M$5,2,FALSE),"")</f>
        <v/>
      </c>
    </row>
    <row r="1884" spans="1:4" x14ac:dyDescent="0.25">
      <c r="A1884" s="76" t="str">
        <f>IF('Kunden Eingang'!B1884&gt;0,'Kunden Eingang'!C1884,"")</f>
        <v/>
      </c>
      <c r="B1884" s="76" t="str">
        <f>IF('Kunden Eingang'!B1884&gt;0,'Kunden Eingang'!B1884,"")</f>
        <v/>
      </c>
      <c r="C1884" s="76" t="str">
        <f>IF('Kunden Eingang'!B1884&gt;0,VLOOKUP('Kunden Eingang'!A1884,Kunden!$H$1:$I$5,2,FALSE),"")</f>
        <v/>
      </c>
      <c r="D1884" s="76" t="str">
        <f>IF('Kunden Eingang'!B1884&gt;0,VLOOKUP(C1884,ID!$L$1:$M$5,2,FALSE),"")</f>
        <v/>
      </c>
    </row>
    <row r="1885" spans="1:4" x14ac:dyDescent="0.25">
      <c r="A1885" s="76" t="str">
        <f>IF('Kunden Eingang'!B1885&gt;0,'Kunden Eingang'!C1885,"")</f>
        <v/>
      </c>
      <c r="B1885" s="76" t="str">
        <f>IF('Kunden Eingang'!B1885&gt;0,'Kunden Eingang'!B1885,"")</f>
        <v/>
      </c>
      <c r="C1885" s="76" t="str">
        <f>IF('Kunden Eingang'!B1885&gt;0,VLOOKUP('Kunden Eingang'!A1885,Kunden!$H$1:$I$5,2,FALSE),"")</f>
        <v/>
      </c>
      <c r="D1885" s="76" t="str">
        <f>IF('Kunden Eingang'!B1885&gt;0,VLOOKUP(C1885,ID!$L$1:$M$5,2,FALSE),"")</f>
        <v/>
      </c>
    </row>
    <row r="1886" spans="1:4" x14ac:dyDescent="0.25">
      <c r="A1886" s="76" t="str">
        <f>IF('Kunden Eingang'!B1886&gt;0,'Kunden Eingang'!C1886,"")</f>
        <v/>
      </c>
      <c r="B1886" s="76" t="str">
        <f>IF('Kunden Eingang'!B1886&gt;0,'Kunden Eingang'!B1886,"")</f>
        <v/>
      </c>
      <c r="C1886" s="76" t="str">
        <f>IF('Kunden Eingang'!B1886&gt;0,VLOOKUP('Kunden Eingang'!A1886,Kunden!$H$1:$I$5,2,FALSE),"")</f>
        <v/>
      </c>
      <c r="D1886" s="76" t="str">
        <f>IF('Kunden Eingang'!B1886&gt;0,VLOOKUP(C1886,ID!$L$1:$M$5,2,FALSE),"")</f>
        <v/>
      </c>
    </row>
    <row r="1887" spans="1:4" x14ac:dyDescent="0.25">
      <c r="A1887" s="76" t="str">
        <f>IF('Kunden Eingang'!B1887&gt;0,'Kunden Eingang'!C1887,"")</f>
        <v/>
      </c>
      <c r="B1887" s="76" t="str">
        <f>IF('Kunden Eingang'!B1887&gt;0,'Kunden Eingang'!B1887,"")</f>
        <v/>
      </c>
      <c r="C1887" s="76" t="str">
        <f>IF('Kunden Eingang'!B1887&gt;0,VLOOKUP('Kunden Eingang'!A1887,Kunden!$H$1:$I$5,2,FALSE),"")</f>
        <v/>
      </c>
      <c r="D1887" s="76" t="str">
        <f>IF('Kunden Eingang'!B1887&gt;0,VLOOKUP(C1887,ID!$L$1:$M$5,2,FALSE),"")</f>
        <v/>
      </c>
    </row>
    <row r="1888" spans="1:4" x14ac:dyDescent="0.25">
      <c r="A1888" s="76" t="str">
        <f>IF('Kunden Eingang'!B1888&gt;0,'Kunden Eingang'!C1888,"")</f>
        <v/>
      </c>
      <c r="B1888" s="76" t="str">
        <f>IF('Kunden Eingang'!B1888&gt;0,'Kunden Eingang'!B1888,"")</f>
        <v/>
      </c>
      <c r="C1888" s="76" t="str">
        <f>IF('Kunden Eingang'!B1888&gt;0,VLOOKUP('Kunden Eingang'!A1888,Kunden!$H$1:$I$5,2,FALSE),"")</f>
        <v/>
      </c>
      <c r="D1888" s="76" t="str">
        <f>IF('Kunden Eingang'!B1888&gt;0,VLOOKUP(C1888,ID!$L$1:$M$5,2,FALSE),"")</f>
        <v/>
      </c>
    </row>
    <row r="1889" spans="1:4" x14ac:dyDescent="0.25">
      <c r="A1889" s="76" t="str">
        <f>IF('Kunden Eingang'!B1889&gt;0,'Kunden Eingang'!C1889,"")</f>
        <v/>
      </c>
      <c r="B1889" s="76" t="str">
        <f>IF('Kunden Eingang'!B1889&gt;0,'Kunden Eingang'!B1889,"")</f>
        <v/>
      </c>
      <c r="C1889" s="76" t="str">
        <f>IF('Kunden Eingang'!B1889&gt;0,VLOOKUP('Kunden Eingang'!A1889,Kunden!$H$1:$I$5,2,FALSE),"")</f>
        <v/>
      </c>
      <c r="D1889" s="76" t="str">
        <f>IF('Kunden Eingang'!B1889&gt;0,VLOOKUP(C1889,ID!$L$1:$M$5,2,FALSE),"")</f>
        <v/>
      </c>
    </row>
    <row r="1890" spans="1:4" x14ac:dyDescent="0.25">
      <c r="A1890" s="76" t="str">
        <f>IF('Kunden Eingang'!B1890&gt;0,'Kunden Eingang'!C1890,"")</f>
        <v/>
      </c>
      <c r="B1890" s="76" t="str">
        <f>IF('Kunden Eingang'!B1890&gt;0,'Kunden Eingang'!B1890,"")</f>
        <v/>
      </c>
      <c r="C1890" s="76" t="str">
        <f>IF('Kunden Eingang'!B1890&gt;0,VLOOKUP('Kunden Eingang'!A1890,Kunden!$H$1:$I$5,2,FALSE),"")</f>
        <v/>
      </c>
      <c r="D1890" s="76" t="str">
        <f>IF('Kunden Eingang'!B1890&gt;0,VLOOKUP(C1890,ID!$L$1:$M$5,2,FALSE),"")</f>
        <v/>
      </c>
    </row>
    <row r="1891" spans="1:4" x14ac:dyDescent="0.25">
      <c r="A1891" s="76" t="str">
        <f>IF('Kunden Eingang'!B1891&gt;0,'Kunden Eingang'!C1891,"")</f>
        <v/>
      </c>
      <c r="B1891" s="76" t="str">
        <f>IF('Kunden Eingang'!B1891&gt;0,'Kunden Eingang'!B1891,"")</f>
        <v/>
      </c>
      <c r="C1891" s="76" t="str">
        <f>IF('Kunden Eingang'!B1891&gt;0,VLOOKUP('Kunden Eingang'!A1891,Kunden!$H$1:$I$5,2,FALSE),"")</f>
        <v/>
      </c>
      <c r="D1891" s="76" t="str">
        <f>IF('Kunden Eingang'!B1891&gt;0,VLOOKUP(C1891,ID!$L$1:$M$5,2,FALSE),"")</f>
        <v/>
      </c>
    </row>
    <row r="1892" spans="1:4" x14ac:dyDescent="0.25">
      <c r="A1892" s="76" t="str">
        <f>IF('Kunden Eingang'!B1892&gt;0,'Kunden Eingang'!C1892,"")</f>
        <v/>
      </c>
      <c r="B1892" s="76" t="str">
        <f>IF('Kunden Eingang'!B1892&gt;0,'Kunden Eingang'!B1892,"")</f>
        <v/>
      </c>
      <c r="C1892" s="76" t="str">
        <f>IF('Kunden Eingang'!B1892&gt;0,VLOOKUP('Kunden Eingang'!A1892,Kunden!$H$1:$I$5,2,FALSE),"")</f>
        <v/>
      </c>
      <c r="D1892" s="76" t="str">
        <f>IF('Kunden Eingang'!B1892&gt;0,VLOOKUP(C1892,ID!$L$1:$M$5,2,FALSE),"")</f>
        <v/>
      </c>
    </row>
    <row r="1893" spans="1:4" x14ac:dyDescent="0.25">
      <c r="A1893" s="76" t="str">
        <f>IF('Kunden Eingang'!B1893&gt;0,'Kunden Eingang'!C1893,"")</f>
        <v/>
      </c>
      <c r="B1893" s="76" t="str">
        <f>IF('Kunden Eingang'!B1893&gt;0,'Kunden Eingang'!B1893,"")</f>
        <v/>
      </c>
      <c r="C1893" s="76" t="str">
        <f>IF('Kunden Eingang'!B1893&gt;0,VLOOKUP('Kunden Eingang'!A1893,Kunden!$H$1:$I$5,2,FALSE),"")</f>
        <v/>
      </c>
      <c r="D1893" s="76" t="str">
        <f>IF('Kunden Eingang'!B1893&gt;0,VLOOKUP(C1893,ID!$L$1:$M$5,2,FALSE),"")</f>
        <v/>
      </c>
    </row>
    <row r="1894" spans="1:4" x14ac:dyDescent="0.25">
      <c r="A1894" s="76" t="str">
        <f>IF('Kunden Eingang'!B1894&gt;0,'Kunden Eingang'!C1894,"")</f>
        <v/>
      </c>
      <c r="B1894" s="76" t="str">
        <f>IF('Kunden Eingang'!B1894&gt;0,'Kunden Eingang'!B1894,"")</f>
        <v/>
      </c>
      <c r="C1894" s="76" t="str">
        <f>IF('Kunden Eingang'!B1894&gt;0,VLOOKUP('Kunden Eingang'!A1894,Kunden!$H$1:$I$5,2,FALSE),"")</f>
        <v/>
      </c>
      <c r="D1894" s="76" t="str">
        <f>IF('Kunden Eingang'!B1894&gt;0,VLOOKUP(C1894,ID!$L$1:$M$5,2,FALSE),"")</f>
        <v/>
      </c>
    </row>
    <row r="1895" spans="1:4" x14ac:dyDescent="0.25">
      <c r="A1895" s="76" t="str">
        <f>IF('Kunden Eingang'!B1895&gt;0,'Kunden Eingang'!C1895,"")</f>
        <v/>
      </c>
      <c r="B1895" s="76" t="str">
        <f>IF('Kunden Eingang'!B1895&gt;0,'Kunden Eingang'!B1895,"")</f>
        <v/>
      </c>
      <c r="C1895" s="76" t="str">
        <f>IF('Kunden Eingang'!B1895&gt;0,VLOOKUP('Kunden Eingang'!A1895,Kunden!$H$1:$I$5,2,FALSE),"")</f>
        <v/>
      </c>
      <c r="D1895" s="76" t="str">
        <f>IF('Kunden Eingang'!B1895&gt;0,VLOOKUP(C1895,ID!$L$1:$M$5,2,FALSE),"")</f>
        <v/>
      </c>
    </row>
    <row r="1896" spans="1:4" x14ac:dyDescent="0.25">
      <c r="A1896" s="76" t="str">
        <f>IF('Kunden Eingang'!B1896&gt;0,'Kunden Eingang'!C1896,"")</f>
        <v/>
      </c>
      <c r="B1896" s="76" t="str">
        <f>IF('Kunden Eingang'!B1896&gt;0,'Kunden Eingang'!B1896,"")</f>
        <v/>
      </c>
      <c r="C1896" s="76" t="str">
        <f>IF('Kunden Eingang'!B1896&gt;0,VLOOKUP('Kunden Eingang'!A1896,Kunden!$H$1:$I$5,2,FALSE),"")</f>
        <v/>
      </c>
      <c r="D1896" s="76" t="str">
        <f>IF('Kunden Eingang'!B1896&gt;0,VLOOKUP(C1896,ID!$L$1:$M$5,2,FALSE),"")</f>
        <v/>
      </c>
    </row>
    <row r="1897" spans="1:4" x14ac:dyDescent="0.25">
      <c r="A1897" s="76" t="str">
        <f>IF('Kunden Eingang'!B1897&gt;0,'Kunden Eingang'!C1897,"")</f>
        <v/>
      </c>
      <c r="B1897" s="76" t="str">
        <f>IF('Kunden Eingang'!B1897&gt;0,'Kunden Eingang'!B1897,"")</f>
        <v/>
      </c>
      <c r="C1897" s="76" t="str">
        <f>IF('Kunden Eingang'!B1897&gt;0,VLOOKUP('Kunden Eingang'!A1897,Kunden!$H$1:$I$5,2,FALSE),"")</f>
        <v/>
      </c>
      <c r="D1897" s="76" t="str">
        <f>IF('Kunden Eingang'!B1897&gt;0,VLOOKUP(C1897,ID!$L$1:$M$5,2,FALSE),"")</f>
        <v/>
      </c>
    </row>
    <row r="1898" spans="1:4" x14ac:dyDescent="0.25">
      <c r="A1898" s="76" t="str">
        <f>IF('Kunden Eingang'!B1898&gt;0,'Kunden Eingang'!C1898,"")</f>
        <v/>
      </c>
      <c r="B1898" s="76" t="str">
        <f>IF('Kunden Eingang'!B1898&gt;0,'Kunden Eingang'!B1898,"")</f>
        <v/>
      </c>
      <c r="C1898" s="76" t="str">
        <f>IF('Kunden Eingang'!B1898&gt;0,VLOOKUP('Kunden Eingang'!A1898,Kunden!$H$1:$I$5,2,FALSE),"")</f>
        <v/>
      </c>
      <c r="D1898" s="76" t="str">
        <f>IF('Kunden Eingang'!B1898&gt;0,VLOOKUP(C1898,ID!$L$1:$M$5,2,FALSE),"")</f>
        <v/>
      </c>
    </row>
    <row r="1899" spans="1:4" x14ac:dyDescent="0.25">
      <c r="A1899" s="76" t="str">
        <f>IF('Kunden Eingang'!B1899&gt;0,'Kunden Eingang'!C1899,"")</f>
        <v/>
      </c>
      <c r="B1899" s="76" t="str">
        <f>IF('Kunden Eingang'!B1899&gt;0,'Kunden Eingang'!B1899,"")</f>
        <v/>
      </c>
      <c r="C1899" s="76" t="str">
        <f>IF('Kunden Eingang'!B1899&gt;0,VLOOKUP('Kunden Eingang'!A1899,Kunden!$H$1:$I$5,2,FALSE),"")</f>
        <v/>
      </c>
      <c r="D1899" s="76" t="str">
        <f>IF('Kunden Eingang'!B1899&gt;0,VLOOKUP(C1899,ID!$L$1:$M$5,2,FALSE),"")</f>
        <v/>
      </c>
    </row>
    <row r="1900" spans="1:4" x14ac:dyDescent="0.25">
      <c r="A1900" s="76" t="str">
        <f>IF('Kunden Eingang'!B1900&gt;0,'Kunden Eingang'!C1900,"")</f>
        <v/>
      </c>
      <c r="B1900" s="76" t="str">
        <f>IF('Kunden Eingang'!B1900&gt;0,'Kunden Eingang'!B1900,"")</f>
        <v/>
      </c>
      <c r="C1900" s="76" t="str">
        <f>IF('Kunden Eingang'!B1900&gt;0,VLOOKUP('Kunden Eingang'!A1900,Kunden!$H$1:$I$5,2,FALSE),"")</f>
        <v/>
      </c>
      <c r="D1900" s="76" t="str">
        <f>IF('Kunden Eingang'!B1900&gt;0,VLOOKUP(C1900,ID!$L$1:$M$5,2,FALSE),"")</f>
        <v/>
      </c>
    </row>
    <row r="1901" spans="1:4" x14ac:dyDescent="0.25">
      <c r="A1901" s="76" t="str">
        <f>IF('Kunden Eingang'!B1901&gt;0,'Kunden Eingang'!C1901,"")</f>
        <v/>
      </c>
      <c r="B1901" s="76" t="str">
        <f>IF('Kunden Eingang'!B1901&gt;0,'Kunden Eingang'!B1901,"")</f>
        <v/>
      </c>
      <c r="C1901" s="76" t="str">
        <f>IF('Kunden Eingang'!B1901&gt;0,VLOOKUP('Kunden Eingang'!A1901,Kunden!$H$1:$I$5,2,FALSE),"")</f>
        <v/>
      </c>
      <c r="D1901" s="76" t="str">
        <f>IF('Kunden Eingang'!B1901&gt;0,VLOOKUP(C1901,ID!$L$1:$M$5,2,FALSE),"")</f>
        <v/>
      </c>
    </row>
    <row r="1902" spans="1:4" x14ac:dyDescent="0.25">
      <c r="A1902" s="76" t="str">
        <f>IF('Kunden Eingang'!B1902&gt;0,'Kunden Eingang'!C1902,"")</f>
        <v/>
      </c>
      <c r="B1902" s="76" t="str">
        <f>IF('Kunden Eingang'!B1902&gt;0,'Kunden Eingang'!B1902,"")</f>
        <v/>
      </c>
      <c r="C1902" s="76" t="str">
        <f>IF('Kunden Eingang'!B1902&gt;0,VLOOKUP('Kunden Eingang'!A1902,Kunden!$H$1:$I$5,2,FALSE),"")</f>
        <v/>
      </c>
      <c r="D1902" s="76" t="str">
        <f>IF('Kunden Eingang'!B1902&gt;0,VLOOKUP(C1902,ID!$L$1:$M$5,2,FALSE),"")</f>
        <v/>
      </c>
    </row>
    <row r="1903" spans="1:4" x14ac:dyDescent="0.25">
      <c r="A1903" s="76" t="str">
        <f>IF('Kunden Eingang'!B1903&gt;0,'Kunden Eingang'!C1903,"")</f>
        <v/>
      </c>
      <c r="B1903" s="76" t="str">
        <f>IF('Kunden Eingang'!B1903&gt;0,'Kunden Eingang'!B1903,"")</f>
        <v/>
      </c>
      <c r="C1903" s="76" t="str">
        <f>IF('Kunden Eingang'!B1903&gt;0,VLOOKUP('Kunden Eingang'!A1903,Kunden!$H$1:$I$5,2,FALSE),"")</f>
        <v/>
      </c>
      <c r="D1903" s="76" t="str">
        <f>IF('Kunden Eingang'!B1903&gt;0,VLOOKUP(C1903,ID!$L$1:$M$5,2,FALSE),"")</f>
        <v/>
      </c>
    </row>
    <row r="1904" spans="1:4" x14ac:dyDescent="0.25">
      <c r="A1904" s="76" t="str">
        <f>IF('Kunden Eingang'!B1904&gt;0,'Kunden Eingang'!C1904,"")</f>
        <v/>
      </c>
      <c r="B1904" s="76" t="str">
        <f>IF('Kunden Eingang'!B1904&gt;0,'Kunden Eingang'!B1904,"")</f>
        <v/>
      </c>
      <c r="C1904" s="76" t="str">
        <f>IF('Kunden Eingang'!B1904&gt;0,VLOOKUP('Kunden Eingang'!A1904,Kunden!$H$1:$I$5,2,FALSE),"")</f>
        <v/>
      </c>
      <c r="D1904" s="76" t="str">
        <f>IF('Kunden Eingang'!B1904&gt;0,VLOOKUP(C1904,ID!$L$1:$M$5,2,FALSE),"")</f>
        <v/>
      </c>
    </row>
    <row r="1905" spans="1:4" x14ac:dyDescent="0.25">
      <c r="A1905" s="76" t="str">
        <f>IF('Kunden Eingang'!B1905&gt;0,'Kunden Eingang'!C1905,"")</f>
        <v/>
      </c>
      <c r="B1905" s="76" t="str">
        <f>IF('Kunden Eingang'!B1905&gt;0,'Kunden Eingang'!B1905,"")</f>
        <v/>
      </c>
      <c r="C1905" s="76" t="str">
        <f>IF('Kunden Eingang'!B1905&gt;0,VLOOKUP('Kunden Eingang'!A1905,Kunden!$H$1:$I$5,2,FALSE),"")</f>
        <v/>
      </c>
      <c r="D1905" s="76" t="str">
        <f>IF('Kunden Eingang'!B1905&gt;0,VLOOKUP(C1905,ID!$L$1:$M$5,2,FALSE),"")</f>
        <v/>
      </c>
    </row>
    <row r="1906" spans="1:4" x14ac:dyDescent="0.25">
      <c r="A1906" s="76" t="str">
        <f>IF('Kunden Eingang'!B1906&gt;0,'Kunden Eingang'!C1906,"")</f>
        <v/>
      </c>
      <c r="B1906" s="76" t="str">
        <f>IF('Kunden Eingang'!B1906&gt;0,'Kunden Eingang'!B1906,"")</f>
        <v/>
      </c>
      <c r="C1906" s="76" t="str">
        <f>IF('Kunden Eingang'!B1906&gt;0,VLOOKUP('Kunden Eingang'!A1906,Kunden!$H$1:$I$5,2,FALSE),"")</f>
        <v/>
      </c>
      <c r="D1906" s="76" t="str">
        <f>IF('Kunden Eingang'!B1906&gt;0,VLOOKUP(C1906,ID!$L$1:$M$5,2,FALSE),"")</f>
        <v/>
      </c>
    </row>
    <row r="1907" spans="1:4" x14ac:dyDescent="0.25">
      <c r="A1907" s="76" t="str">
        <f>IF('Kunden Eingang'!B1907&gt;0,'Kunden Eingang'!C1907,"")</f>
        <v/>
      </c>
      <c r="B1907" s="76" t="str">
        <f>IF('Kunden Eingang'!B1907&gt;0,'Kunden Eingang'!B1907,"")</f>
        <v/>
      </c>
      <c r="C1907" s="76" t="str">
        <f>IF('Kunden Eingang'!B1907&gt;0,VLOOKUP('Kunden Eingang'!A1907,Kunden!$H$1:$I$5,2,FALSE),"")</f>
        <v/>
      </c>
      <c r="D1907" s="76" t="str">
        <f>IF('Kunden Eingang'!B1907&gt;0,VLOOKUP(C1907,ID!$L$1:$M$5,2,FALSE),"")</f>
        <v/>
      </c>
    </row>
    <row r="1908" spans="1:4" x14ac:dyDescent="0.25">
      <c r="A1908" s="76" t="str">
        <f>IF('Kunden Eingang'!B1908&gt;0,'Kunden Eingang'!C1908,"")</f>
        <v/>
      </c>
      <c r="B1908" s="76" t="str">
        <f>IF('Kunden Eingang'!B1908&gt;0,'Kunden Eingang'!B1908,"")</f>
        <v/>
      </c>
      <c r="C1908" s="76" t="str">
        <f>IF('Kunden Eingang'!B1908&gt;0,VLOOKUP('Kunden Eingang'!A1908,Kunden!$H$1:$I$5,2,FALSE),"")</f>
        <v/>
      </c>
      <c r="D1908" s="76" t="str">
        <f>IF('Kunden Eingang'!B1908&gt;0,VLOOKUP(C1908,ID!$L$1:$M$5,2,FALSE),"")</f>
        <v/>
      </c>
    </row>
    <row r="1909" spans="1:4" x14ac:dyDescent="0.25">
      <c r="A1909" s="76" t="str">
        <f>IF('Kunden Eingang'!B1909&gt;0,'Kunden Eingang'!C1909,"")</f>
        <v/>
      </c>
      <c r="B1909" s="76" t="str">
        <f>IF('Kunden Eingang'!B1909&gt;0,'Kunden Eingang'!B1909,"")</f>
        <v/>
      </c>
      <c r="C1909" s="76" t="str">
        <f>IF('Kunden Eingang'!B1909&gt;0,VLOOKUP('Kunden Eingang'!A1909,Kunden!$H$1:$I$5,2,FALSE),"")</f>
        <v/>
      </c>
      <c r="D1909" s="76" t="str">
        <f>IF('Kunden Eingang'!B1909&gt;0,VLOOKUP(C1909,ID!$L$1:$M$5,2,FALSE),"")</f>
        <v/>
      </c>
    </row>
    <row r="1910" spans="1:4" x14ac:dyDescent="0.25">
      <c r="A1910" s="76" t="str">
        <f>IF('Kunden Eingang'!B1910&gt;0,'Kunden Eingang'!C1910,"")</f>
        <v/>
      </c>
      <c r="B1910" s="76" t="str">
        <f>IF('Kunden Eingang'!B1910&gt;0,'Kunden Eingang'!B1910,"")</f>
        <v/>
      </c>
      <c r="C1910" s="76" t="str">
        <f>IF('Kunden Eingang'!B1910&gt;0,VLOOKUP('Kunden Eingang'!A1910,Kunden!$H$1:$I$5,2,FALSE),"")</f>
        <v/>
      </c>
      <c r="D1910" s="76" t="str">
        <f>IF('Kunden Eingang'!B1910&gt;0,VLOOKUP(C1910,ID!$L$1:$M$5,2,FALSE),"")</f>
        <v/>
      </c>
    </row>
    <row r="1911" spans="1:4" x14ac:dyDescent="0.25">
      <c r="A1911" s="76" t="str">
        <f>IF('Kunden Eingang'!B1911&gt;0,'Kunden Eingang'!C1911,"")</f>
        <v/>
      </c>
      <c r="B1911" s="76" t="str">
        <f>IF('Kunden Eingang'!B1911&gt;0,'Kunden Eingang'!B1911,"")</f>
        <v/>
      </c>
      <c r="C1911" s="76" t="str">
        <f>IF('Kunden Eingang'!B1911&gt;0,VLOOKUP('Kunden Eingang'!A1911,Kunden!$H$1:$I$5,2,FALSE),"")</f>
        <v/>
      </c>
      <c r="D1911" s="76" t="str">
        <f>IF('Kunden Eingang'!B1911&gt;0,VLOOKUP(C1911,ID!$L$1:$M$5,2,FALSE),"")</f>
        <v/>
      </c>
    </row>
    <row r="1912" spans="1:4" x14ac:dyDescent="0.25">
      <c r="A1912" s="76" t="str">
        <f>IF('Kunden Eingang'!B1912&gt;0,'Kunden Eingang'!C1912,"")</f>
        <v/>
      </c>
      <c r="B1912" s="76" t="str">
        <f>IF('Kunden Eingang'!B1912&gt;0,'Kunden Eingang'!B1912,"")</f>
        <v/>
      </c>
      <c r="C1912" s="76" t="str">
        <f>IF('Kunden Eingang'!B1912&gt;0,VLOOKUP('Kunden Eingang'!A1912,Kunden!$H$1:$I$5,2,FALSE),"")</f>
        <v/>
      </c>
      <c r="D1912" s="76" t="str">
        <f>IF('Kunden Eingang'!B1912&gt;0,VLOOKUP(C1912,ID!$L$1:$M$5,2,FALSE),"")</f>
        <v/>
      </c>
    </row>
    <row r="1913" spans="1:4" x14ac:dyDescent="0.25">
      <c r="A1913" s="76" t="str">
        <f>IF('Kunden Eingang'!B1913&gt;0,'Kunden Eingang'!C1913,"")</f>
        <v/>
      </c>
      <c r="B1913" s="76" t="str">
        <f>IF('Kunden Eingang'!B1913&gt;0,'Kunden Eingang'!B1913,"")</f>
        <v/>
      </c>
      <c r="C1913" s="76" t="str">
        <f>IF('Kunden Eingang'!B1913&gt;0,VLOOKUP('Kunden Eingang'!A1913,Kunden!$H$1:$I$5,2,FALSE),"")</f>
        <v/>
      </c>
      <c r="D1913" s="76" t="str">
        <f>IF('Kunden Eingang'!B1913&gt;0,VLOOKUP(C1913,ID!$L$1:$M$5,2,FALSE),"")</f>
        <v/>
      </c>
    </row>
    <row r="1914" spans="1:4" x14ac:dyDescent="0.25">
      <c r="A1914" s="76" t="str">
        <f>IF('Kunden Eingang'!B1914&gt;0,'Kunden Eingang'!C1914,"")</f>
        <v/>
      </c>
      <c r="B1914" s="76" t="str">
        <f>IF('Kunden Eingang'!B1914&gt;0,'Kunden Eingang'!B1914,"")</f>
        <v/>
      </c>
      <c r="C1914" s="76" t="str">
        <f>IF('Kunden Eingang'!B1914&gt;0,VLOOKUP('Kunden Eingang'!A1914,Kunden!$H$1:$I$5,2,FALSE),"")</f>
        <v/>
      </c>
      <c r="D1914" s="76" t="str">
        <f>IF('Kunden Eingang'!B1914&gt;0,VLOOKUP(C1914,ID!$L$1:$M$5,2,FALSE),"")</f>
        <v/>
      </c>
    </row>
    <row r="1915" spans="1:4" x14ac:dyDescent="0.25">
      <c r="A1915" s="76" t="str">
        <f>IF('Kunden Eingang'!B1915&gt;0,'Kunden Eingang'!C1915,"")</f>
        <v/>
      </c>
      <c r="B1915" s="76" t="str">
        <f>IF('Kunden Eingang'!B1915&gt;0,'Kunden Eingang'!B1915,"")</f>
        <v/>
      </c>
      <c r="C1915" s="76" t="str">
        <f>IF('Kunden Eingang'!B1915&gt;0,VLOOKUP('Kunden Eingang'!A1915,Kunden!$H$1:$I$5,2,FALSE),"")</f>
        <v/>
      </c>
      <c r="D1915" s="76" t="str">
        <f>IF('Kunden Eingang'!B1915&gt;0,VLOOKUP(C1915,ID!$L$1:$M$5,2,FALSE),"")</f>
        <v/>
      </c>
    </row>
    <row r="1916" spans="1:4" x14ac:dyDescent="0.25">
      <c r="A1916" s="76" t="str">
        <f>IF('Kunden Eingang'!B1916&gt;0,'Kunden Eingang'!C1916,"")</f>
        <v/>
      </c>
      <c r="B1916" s="76" t="str">
        <f>IF('Kunden Eingang'!B1916&gt;0,'Kunden Eingang'!B1916,"")</f>
        <v/>
      </c>
      <c r="C1916" s="76" t="str">
        <f>IF('Kunden Eingang'!B1916&gt;0,VLOOKUP('Kunden Eingang'!A1916,Kunden!$H$1:$I$5,2,FALSE),"")</f>
        <v/>
      </c>
      <c r="D1916" s="76" t="str">
        <f>IF('Kunden Eingang'!B1916&gt;0,VLOOKUP(C1916,ID!$L$1:$M$5,2,FALSE),"")</f>
        <v/>
      </c>
    </row>
    <row r="1917" spans="1:4" x14ac:dyDescent="0.25">
      <c r="A1917" s="76" t="str">
        <f>IF('Kunden Eingang'!B1917&gt;0,'Kunden Eingang'!C1917,"")</f>
        <v/>
      </c>
      <c r="B1917" s="76" t="str">
        <f>IF('Kunden Eingang'!B1917&gt;0,'Kunden Eingang'!B1917,"")</f>
        <v/>
      </c>
      <c r="C1917" s="76" t="str">
        <f>IF('Kunden Eingang'!B1917&gt;0,VLOOKUP('Kunden Eingang'!A1917,Kunden!$H$1:$I$5,2,FALSE),"")</f>
        <v/>
      </c>
      <c r="D1917" s="76" t="str">
        <f>IF('Kunden Eingang'!B1917&gt;0,VLOOKUP(C1917,ID!$L$1:$M$5,2,FALSE),"")</f>
        <v/>
      </c>
    </row>
    <row r="1918" spans="1:4" x14ac:dyDescent="0.25">
      <c r="A1918" s="76" t="str">
        <f>IF('Kunden Eingang'!B1918&gt;0,'Kunden Eingang'!C1918,"")</f>
        <v/>
      </c>
      <c r="B1918" s="76" t="str">
        <f>IF('Kunden Eingang'!B1918&gt;0,'Kunden Eingang'!B1918,"")</f>
        <v/>
      </c>
      <c r="C1918" s="76" t="str">
        <f>IF('Kunden Eingang'!B1918&gt;0,VLOOKUP('Kunden Eingang'!A1918,Kunden!$H$1:$I$5,2,FALSE),"")</f>
        <v/>
      </c>
      <c r="D1918" s="76" t="str">
        <f>IF('Kunden Eingang'!B1918&gt;0,VLOOKUP(C1918,ID!$L$1:$M$5,2,FALSE),"")</f>
        <v/>
      </c>
    </row>
    <row r="1919" spans="1:4" x14ac:dyDescent="0.25">
      <c r="A1919" s="76" t="str">
        <f>IF('Kunden Eingang'!B1919&gt;0,'Kunden Eingang'!C1919,"")</f>
        <v/>
      </c>
      <c r="B1919" s="76" t="str">
        <f>IF('Kunden Eingang'!B1919&gt;0,'Kunden Eingang'!B1919,"")</f>
        <v/>
      </c>
      <c r="C1919" s="76" t="str">
        <f>IF('Kunden Eingang'!B1919&gt;0,VLOOKUP('Kunden Eingang'!A1919,Kunden!$H$1:$I$5,2,FALSE),"")</f>
        <v/>
      </c>
      <c r="D1919" s="76" t="str">
        <f>IF('Kunden Eingang'!B1919&gt;0,VLOOKUP(C1919,ID!$L$1:$M$5,2,FALSE),"")</f>
        <v/>
      </c>
    </row>
    <row r="1920" spans="1:4" x14ac:dyDescent="0.25">
      <c r="A1920" s="76" t="str">
        <f>IF('Kunden Eingang'!B1920&gt;0,'Kunden Eingang'!C1920,"")</f>
        <v/>
      </c>
      <c r="B1920" s="76" t="str">
        <f>IF('Kunden Eingang'!B1920&gt;0,'Kunden Eingang'!B1920,"")</f>
        <v/>
      </c>
      <c r="C1920" s="76" t="str">
        <f>IF('Kunden Eingang'!B1920&gt;0,VLOOKUP('Kunden Eingang'!A1920,Kunden!$H$1:$I$5,2,FALSE),"")</f>
        <v/>
      </c>
      <c r="D1920" s="76" t="str">
        <f>IF('Kunden Eingang'!B1920&gt;0,VLOOKUP(C1920,ID!$L$1:$M$5,2,FALSE),"")</f>
        <v/>
      </c>
    </row>
    <row r="1921" spans="1:4" x14ac:dyDescent="0.25">
      <c r="A1921" s="76" t="str">
        <f>IF('Kunden Eingang'!B1921&gt;0,'Kunden Eingang'!C1921,"")</f>
        <v/>
      </c>
      <c r="B1921" s="76" t="str">
        <f>IF('Kunden Eingang'!B1921&gt;0,'Kunden Eingang'!B1921,"")</f>
        <v/>
      </c>
      <c r="C1921" s="76" t="str">
        <f>IF('Kunden Eingang'!B1921&gt;0,VLOOKUP('Kunden Eingang'!A1921,Kunden!$H$1:$I$5,2,FALSE),"")</f>
        <v/>
      </c>
      <c r="D1921" s="76" t="str">
        <f>IF('Kunden Eingang'!B1921&gt;0,VLOOKUP(C1921,ID!$L$1:$M$5,2,FALSE),"")</f>
        <v/>
      </c>
    </row>
    <row r="1922" spans="1:4" x14ac:dyDescent="0.25">
      <c r="A1922" s="76" t="str">
        <f>IF('Kunden Eingang'!B1922&gt;0,'Kunden Eingang'!C1922,"")</f>
        <v/>
      </c>
      <c r="B1922" s="76" t="str">
        <f>IF('Kunden Eingang'!B1922&gt;0,'Kunden Eingang'!B1922,"")</f>
        <v/>
      </c>
      <c r="C1922" s="76" t="str">
        <f>IF('Kunden Eingang'!B1922&gt;0,VLOOKUP('Kunden Eingang'!A1922,Kunden!$H$1:$I$5,2,FALSE),"")</f>
        <v/>
      </c>
      <c r="D1922" s="76" t="str">
        <f>IF('Kunden Eingang'!B1922&gt;0,VLOOKUP(C1922,ID!$L$1:$M$5,2,FALSE),"")</f>
        <v/>
      </c>
    </row>
    <row r="1923" spans="1:4" x14ac:dyDescent="0.25">
      <c r="A1923" s="76" t="str">
        <f>IF('Kunden Eingang'!B1923&gt;0,'Kunden Eingang'!C1923,"")</f>
        <v/>
      </c>
      <c r="B1923" s="76" t="str">
        <f>IF('Kunden Eingang'!B1923&gt;0,'Kunden Eingang'!B1923,"")</f>
        <v/>
      </c>
      <c r="C1923" s="76" t="str">
        <f>IF('Kunden Eingang'!B1923&gt;0,VLOOKUP('Kunden Eingang'!A1923,Kunden!$H$1:$I$5,2,FALSE),"")</f>
        <v/>
      </c>
      <c r="D1923" s="76" t="str">
        <f>IF('Kunden Eingang'!B1923&gt;0,VLOOKUP(C1923,ID!$L$1:$M$5,2,FALSE),"")</f>
        <v/>
      </c>
    </row>
    <row r="1924" spans="1:4" x14ac:dyDescent="0.25">
      <c r="A1924" s="76" t="str">
        <f>IF('Kunden Eingang'!B1924&gt;0,'Kunden Eingang'!C1924,"")</f>
        <v/>
      </c>
      <c r="B1924" s="76" t="str">
        <f>IF('Kunden Eingang'!B1924&gt;0,'Kunden Eingang'!B1924,"")</f>
        <v/>
      </c>
      <c r="C1924" s="76" t="str">
        <f>IF('Kunden Eingang'!B1924&gt;0,VLOOKUP('Kunden Eingang'!A1924,Kunden!$H$1:$I$5,2,FALSE),"")</f>
        <v/>
      </c>
      <c r="D1924" s="76" t="str">
        <f>IF('Kunden Eingang'!B1924&gt;0,VLOOKUP(C1924,ID!$L$1:$M$5,2,FALSE),"")</f>
        <v/>
      </c>
    </row>
    <row r="1925" spans="1:4" x14ac:dyDescent="0.25">
      <c r="A1925" s="76" t="str">
        <f>IF('Kunden Eingang'!B1925&gt;0,'Kunden Eingang'!C1925,"")</f>
        <v/>
      </c>
      <c r="B1925" s="76" t="str">
        <f>IF('Kunden Eingang'!B1925&gt;0,'Kunden Eingang'!B1925,"")</f>
        <v/>
      </c>
      <c r="C1925" s="76" t="str">
        <f>IF('Kunden Eingang'!B1925&gt;0,VLOOKUP('Kunden Eingang'!A1925,Kunden!$H$1:$I$5,2,FALSE),"")</f>
        <v/>
      </c>
      <c r="D1925" s="76" t="str">
        <f>IF('Kunden Eingang'!B1925&gt;0,VLOOKUP(C1925,ID!$L$1:$M$5,2,FALSE),"")</f>
        <v/>
      </c>
    </row>
    <row r="1926" spans="1:4" x14ac:dyDescent="0.25">
      <c r="A1926" s="76" t="str">
        <f>IF('Kunden Eingang'!B1926&gt;0,'Kunden Eingang'!C1926,"")</f>
        <v/>
      </c>
      <c r="B1926" s="76" t="str">
        <f>IF('Kunden Eingang'!B1926&gt;0,'Kunden Eingang'!B1926,"")</f>
        <v/>
      </c>
      <c r="C1926" s="76" t="str">
        <f>IF('Kunden Eingang'!B1926&gt;0,VLOOKUP('Kunden Eingang'!A1926,Kunden!$H$1:$I$5,2,FALSE),"")</f>
        <v/>
      </c>
      <c r="D1926" s="76" t="str">
        <f>IF('Kunden Eingang'!B1926&gt;0,VLOOKUP(C1926,ID!$L$1:$M$5,2,FALSE),"")</f>
        <v/>
      </c>
    </row>
    <row r="1927" spans="1:4" x14ac:dyDescent="0.25">
      <c r="A1927" s="76" t="str">
        <f>IF('Kunden Eingang'!B1927&gt;0,'Kunden Eingang'!C1927,"")</f>
        <v/>
      </c>
      <c r="B1927" s="76" t="str">
        <f>IF('Kunden Eingang'!B1927&gt;0,'Kunden Eingang'!B1927,"")</f>
        <v/>
      </c>
      <c r="C1927" s="76" t="str">
        <f>IF('Kunden Eingang'!B1927&gt;0,VLOOKUP('Kunden Eingang'!A1927,Kunden!$H$1:$I$5,2,FALSE),"")</f>
        <v/>
      </c>
      <c r="D1927" s="76" t="str">
        <f>IF('Kunden Eingang'!B1927&gt;0,VLOOKUP(C1927,ID!$L$1:$M$5,2,FALSE),"")</f>
        <v/>
      </c>
    </row>
    <row r="1928" spans="1:4" x14ac:dyDescent="0.25">
      <c r="A1928" s="76" t="str">
        <f>IF('Kunden Eingang'!B1928&gt;0,'Kunden Eingang'!C1928,"")</f>
        <v/>
      </c>
      <c r="B1928" s="76" t="str">
        <f>IF('Kunden Eingang'!B1928&gt;0,'Kunden Eingang'!B1928,"")</f>
        <v/>
      </c>
      <c r="C1928" s="76" t="str">
        <f>IF('Kunden Eingang'!B1928&gt;0,VLOOKUP('Kunden Eingang'!A1928,Kunden!$H$1:$I$5,2,FALSE),"")</f>
        <v/>
      </c>
      <c r="D1928" s="76" t="str">
        <f>IF('Kunden Eingang'!B1928&gt;0,VLOOKUP(C1928,ID!$L$1:$M$5,2,FALSE),"")</f>
        <v/>
      </c>
    </row>
    <row r="1929" spans="1:4" x14ac:dyDescent="0.25">
      <c r="A1929" s="76" t="str">
        <f>IF('Kunden Eingang'!B1929&gt;0,'Kunden Eingang'!C1929,"")</f>
        <v/>
      </c>
      <c r="B1929" s="76" t="str">
        <f>IF('Kunden Eingang'!B1929&gt;0,'Kunden Eingang'!B1929,"")</f>
        <v/>
      </c>
      <c r="C1929" s="76" t="str">
        <f>IF('Kunden Eingang'!B1929&gt;0,VLOOKUP('Kunden Eingang'!A1929,Kunden!$H$1:$I$5,2,FALSE),"")</f>
        <v/>
      </c>
      <c r="D1929" s="76" t="str">
        <f>IF('Kunden Eingang'!B1929&gt;0,VLOOKUP(C1929,ID!$L$1:$M$5,2,FALSE),"")</f>
        <v/>
      </c>
    </row>
    <row r="1930" spans="1:4" x14ac:dyDescent="0.25">
      <c r="A1930" s="76" t="str">
        <f>IF('Kunden Eingang'!B1930&gt;0,'Kunden Eingang'!C1930,"")</f>
        <v/>
      </c>
      <c r="B1930" s="76" t="str">
        <f>IF('Kunden Eingang'!B1930&gt;0,'Kunden Eingang'!B1930,"")</f>
        <v/>
      </c>
      <c r="C1930" s="76" t="str">
        <f>IF('Kunden Eingang'!B1930&gt;0,VLOOKUP('Kunden Eingang'!A1930,Kunden!$H$1:$I$5,2,FALSE),"")</f>
        <v/>
      </c>
      <c r="D1930" s="76" t="str">
        <f>IF('Kunden Eingang'!B1930&gt;0,VLOOKUP(C1930,ID!$L$1:$M$5,2,FALSE),"")</f>
        <v/>
      </c>
    </row>
    <row r="1931" spans="1:4" x14ac:dyDescent="0.25">
      <c r="A1931" s="76" t="str">
        <f>IF('Kunden Eingang'!B1931&gt;0,'Kunden Eingang'!C1931,"")</f>
        <v/>
      </c>
      <c r="B1931" s="76" t="str">
        <f>IF('Kunden Eingang'!B1931&gt;0,'Kunden Eingang'!B1931,"")</f>
        <v/>
      </c>
      <c r="C1931" s="76" t="str">
        <f>IF('Kunden Eingang'!B1931&gt;0,VLOOKUP('Kunden Eingang'!A1931,Kunden!$H$1:$I$5,2,FALSE),"")</f>
        <v/>
      </c>
      <c r="D1931" s="76" t="str">
        <f>IF('Kunden Eingang'!B1931&gt;0,VLOOKUP(C1931,ID!$L$1:$M$5,2,FALSE),"")</f>
        <v/>
      </c>
    </row>
    <row r="1932" spans="1:4" x14ac:dyDescent="0.25">
      <c r="A1932" s="76" t="str">
        <f>IF('Kunden Eingang'!B1932&gt;0,'Kunden Eingang'!C1932,"")</f>
        <v/>
      </c>
      <c r="B1932" s="76" t="str">
        <f>IF('Kunden Eingang'!B1932&gt;0,'Kunden Eingang'!B1932,"")</f>
        <v/>
      </c>
      <c r="C1932" s="76" t="str">
        <f>IF('Kunden Eingang'!B1932&gt;0,VLOOKUP('Kunden Eingang'!A1932,Kunden!$H$1:$I$5,2,FALSE),"")</f>
        <v/>
      </c>
      <c r="D1932" s="76" t="str">
        <f>IF('Kunden Eingang'!B1932&gt;0,VLOOKUP(C1932,ID!$L$1:$M$5,2,FALSE),"")</f>
        <v/>
      </c>
    </row>
    <row r="1933" spans="1:4" x14ac:dyDescent="0.25">
      <c r="A1933" s="76" t="str">
        <f>IF('Kunden Eingang'!B1933&gt;0,'Kunden Eingang'!C1933,"")</f>
        <v/>
      </c>
      <c r="B1933" s="76" t="str">
        <f>IF('Kunden Eingang'!B1933&gt;0,'Kunden Eingang'!B1933,"")</f>
        <v/>
      </c>
      <c r="C1933" s="76" t="str">
        <f>IF('Kunden Eingang'!B1933&gt;0,VLOOKUP('Kunden Eingang'!A1933,Kunden!$H$1:$I$5,2,FALSE),"")</f>
        <v/>
      </c>
      <c r="D1933" s="76" t="str">
        <f>IF('Kunden Eingang'!B1933&gt;0,VLOOKUP(C1933,ID!$L$1:$M$5,2,FALSE),"")</f>
        <v/>
      </c>
    </row>
    <row r="1934" spans="1:4" x14ac:dyDescent="0.25">
      <c r="A1934" s="76" t="str">
        <f>IF('Kunden Eingang'!B1934&gt;0,'Kunden Eingang'!C1934,"")</f>
        <v/>
      </c>
      <c r="B1934" s="76" t="str">
        <f>IF('Kunden Eingang'!B1934&gt;0,'Kunden Eingang'!B1934,"")</f>
        <v/>
      </c>
      <c r="C1934" s="76" t="str">
        <f>IF('Kunden Eingang'!B1934&gt;0,VLOOKUP('Kunden Eingang'!A1934,Kunden!$H$1:$I$5,2,FALSE),"")</f>
        <v/>
      </c>
      <c r="D1934" s="76" t="str">
        <f>IF('Kunden Eingang'!B1934&gt;0,VLOOKUP(C1934,ID!$L$1:$M$5,2,FALSE),"")</f>
        <v/>
      </c>
    </row>
    <row r="1935" spans="1:4" x14ac:dyDescent="0.25">
      <c r="A1935" s="76" t="str">
        <f>IF('Kunden Eingang'!B1935&gt;0,'Kunden Eingang'!C1935,"")</f>
        <v/>
      </c>
      <c r="B1935" s="76" t="str">
        <f>IF('Kunden Eingang'!B1935&gt;0,'Kunden Eingang'!B1935,"")</f>
        <v/>
      </c>
      <c r="C1935" s="76" t="str">
        <f>IF('Kunden Eingang'!B1935&gt;0,VLOOKUP('Kunden Eingang'!A1935,Kunden!$H$1:$I$5,2,FALSE),"")</f>
        <v/>
      </c>
      <c r="D1935" s="76" t="str">
        <f>IF('Kunden Eingang'!B1935&gt;0,VLOOKUP(C1935,ID!$L$1:$M$5,2,FALSE),"")</f>
        <v/>
      </c>
    </row>
    <row r="1936" spans="1:4" x14ac:dyDescent="0.25">
      <c r="A1936" s="76" t="str">
        <f>IF('Kunden Eingang'!B1936&gt;0,'Kunden Eingang'!C1936,"")</f>
        <v/>
      </c>
      <c r="B1936" s="76" t="str">
        <f>IF('Kunden Eingang'!B1936&gt;0,'Kunden Eingang'!B1936,"")</f>
        <v/>
      </c>
      <c r="C1936" s="76" t="str">
        <f>IF('Kunden Eingang'!B1936&gt;0,VLOOKUP('Kunden Eingang'!A1936,Kunden!$H$1:$I$5,2,FALSE),"")</f>
        <v/>
      </c>
      <c r="D1936" s="76" t="str">
        <f>IF('Kunden Eingang'!B1936&gt;0,VLOOKUP(C1936,ID!$L$1:$M$5,2,FALSE),"")</f>
        <v/>
      </c>
    </row>
    <row r="1937" spans="1:4" x14ac:dyDescent="0.25">
      <c r="A1937" s="76" t="str">
        <f>IF('Kunden Eingang'!B1937&gt;0,'Kunden Eingang'!C1937,"")</f>
        <v/>
      </c>
      <c r="B1937" s="76" t="str">
        <f>IF('Kunden Eingang'!B1937&gt;0,'Kunden Eingang'!B1937,"")</f>
        <v/>
      </c>
      <c r="C1937" s="76" t="str">
        <f>IF('Kunden Eingang'!B1937&gt;0,VLOOKUP('Kunden Eingang'!A1937,Kunden!$H$1:$I$5,2,FALSE),"")</f>
        <v/>
      </c>
      <c r="D1937" s="76" t="str">
        <f>IF('Kunden Eingang'!B1937&gt;0,VLOOKUP(C1937,ID!$L$1:$M$5,2,FALSE),"")</f>
        <v/>
      </c>
    </row>
    <row r="1938" spans="1:4" x14ac:dyDescent="0.25">
      <c r="A1938" s="76" t="str">
        <f>IF('Kunden Eingang'!B1938&gt;0,'Kunden Eingang'!C1938,"")</f>
        <v/>
      </c>
      <c r="B1938" s="76" t="str">
        <f>IF('Kunden Eingang'!B1938&gt;0,'Kunden Eingang'!B1938,"")</f>
        <v/>
      </c>
      <c r="C1938" s="76" t="str">
        <f>IF('Kunden Eingang'!B1938&gt;0,VLOOKUP('Kunden Eingang'!A1938,Kunden!$H$1:$I$5,2,FALSE),"")</f>
        <v/>
      </c>
      <c r="D1938" s="76" t="str">
        <f>IF('Kunden Eingang'!B1938&gt;0,VLOOKUP(C1938,ID!$L$1:$M$5,2,FALSE),"")</f>
        <v/>
      </c>
    </row>
    <row r="1939" spans="1:4" x14ac:dyDescent="0.25">
      <c r="A1939" s="76" t="str">
        <f>IF('Kunden Eingang'!B1939&gt;0,'Kunden Eingang'!C1939,"")</f>
        <v/>
      </c>
      <c r="B1939" s="76" t="str">
        <f>IF('Kunden Eingang'!B1939&gt;0,'Kunden Eingang'!B1939,"")</f>
        <v/>
      </c>
      <c r="C1939" s="76" t="str">
        <f>IF('Kunden Eingang'!B1939&gt;0,VLOOKUP('Kunden Eingang'!A1939,Kunden!$H$1:$I$5,2,FALSE),"")</f>
        <v/>
      </c>
      <c r="D1939" s="76" t="str">
        <f>IF('Kunden Eingang'!B1939&gt;0,VLOOKUP(C1939,ID!$L$1:$M$5,2,FALSE),"")</f>
        <v/>
      </c>
    </row>
    <row r="1940" spans="1:4" x14ac:dyDescent="0.25">
      <c r="A1940" s="76" t="str">
        <f>IF('Kunden Eingang'!B1940&gt;0,'Kunden Eingang'!C1940,"")</f>
        <v/>
      </c>
      <c r="B1940" s="76" t="str">
        <f>IF('Kunden Eingang'!B1940&gt;0,'Kunden Eingang'!B1940,"")</f>
        <v/>
      </c>
      <c r="C1940" s="76" t="str">
        <f>IF('Kunden Eingang'!B1940&gt;0,VLOOKUP('Kunden Eingang'!A1940,Kunden!$H$1:$I$5,2,FALSE),"")</f>
        <v/>
      </c>
      <c r="D1940" s="76" t="str">
        <f>IF('Kunden Eingang'!B1940&gt;0,VLOOKUP(C1940,ID!$L$1:$M$5,2,FALSE),"")</f>
        <v/>
      </c>
    </row>
    <row r="1941" spans="1:4" x14ac:dyDescent="0.25">
      <c r="A1941" s="76" t="str">
        <f>IF('Kunden Eingang'!B1941&gt;0,'Kunden Eingang'!C1941,"")</f>
        <v/>
      </c>
      <c r="B1941" s="76" t="str">
        <f>IF('Kunden Eingang'!B1941&gt;0,'Kunden Eingang'!B1941,"")</f>
        <v/>
      </c>
      <c r="C1941" s="76" t="str">
        <f>IF('Kunden Eingang'!B1941&gt;0,VLOOKUP('Kunden Eingang'!A1941,Kunden!$H$1:$I$5,2,FALSE),"")</f>
        <v/>
      </c>
      <c r="D1941" s="76" t="str">
        <f>IF('Kunden Eingang'!B1941&gt;0,VLOOKUP(C1941,ID!$L$1:$M$5,2,FALSE),"")</f>
        <v/>
      </c>
    </row>
    <row r="1942" spans="1:4" x14ac:dyDescent="0.25">
      <c r="A1942" s="76" t="str">
        <f>IF('Kunden Eingang'!B1942&gt;0,'Kunden Eingang'!C1942,"")</f>
        <v/>
      </c>
      <c r="B1942" s="76" t="str">
        <f>IF('Kunden Eingang'!B1942&gt;0,'Kunden Eingang'!B1942,"")</f>
        <v/>
      </c>
      <c r="C1942" s="76" t="str">
        <f>IF('Kunden Eingang'!B1942&gt;0,VLOOKUP('Kunden Eingang'!A1942,Kunden!$H$1:$I$5,2,FALSE),"")</f>
        <v/>
      </c>
      <c r="D1942" s="76" t="str">
        <f>IF('Kunden Eingang'!B1942&gt;0,VLOOKUP(C1942,ID!$L$1:$M$5,2,FALSE),"")</f>
        <v/>
      </c>
    </row>
    <row r="1943" spans="1:4" x14ac:dyDescent="0.25">
      <c r="A1943" s="76" t="str">
        <f>IF('Kunden Eingang'!B1943&gt;0,'Kunden Eingang'!C1943,"")</f>
        <v/>
      </c>
      <c r="B1943" s="76" t="str">
        <f>IF('Kunden Eingang'!B1943&gt;0,'Kunden Eingang'!B1943,"")</f>
        <v/>
      </c>
      <c r="C1943" s="76" t="str">
        <f>IF('Kunden Eingang'!B1943&gt;0,VLOOKUP('Kunden Eingang'!A1943,Kunden!$H$1:$I$5,2,FALSE),"")</f>
        <v/>
      </c>
      <c r="D1943" s="76" t="str">
        <f>IF('Kunden Eingang'!B1943&gt;0,VLOOKUP(C1943,ID!$L$1:$M$5,2,FALSE),"")</f>
        <v/>
      </c>
    </row>
    <row r="1944" spans="1:4" x14ac:dyDescent="0.25">
      <c r="A1944" s="76" t="str">
        <f>IF('Kunden Eingang'!B1944&gt;0,'Kunden Eingang'!C1944,"")</f>
        <v/>
      </c>
      <c r="B1944" s="76" t="str">
        <f>IF('Kunden Eingang'!B1944&gt;0,'Kunden Eingang'!B1944,"")</f>
        <v/>
      </c>
      <c r="C1944" s="76" t="str">
        <f>IF('Kunden Eingang'!B1944&gt;0,VLOOKUP('Kunden Eingang'!A1944,Kunden!$H$1:$I$5,2,FALSE),"")</f>
        <v/>
      </c>
      <c r="D1944" s="76" t="str">
        <f>IF('Kunden Eingang'!B1944&gt;0,VLOOKUP(C1944,ID!$L$1:$M$5,2,FALSE),"")</f>
        <v/>
      </c>
    </row>
    <row r="1945" spans="1:4" x14ac:dyDescent="0.25">
      <c r="A1945" s="76" t="str">
        <f>IF('Kunden Eingang'!B1945&gt;0,'Kunden Eingang'!C1945,"")</f>
        <v/>
      </c>
      <c r="B1945" s="76" t="str">
        <f>IF('Kunden Eingang'!B1945&gt;0,'Kunden Eingang'!B1945,"")</f>
        <v/>
      </c>
      <c r="C1945" s="76" t="str">
        <f>IF('Kunden Eingang'!B1945&gt;0,VLOOKUP('Kunden Eingang'!A1945,Kunden!$H$1:$I$5,2,FALSE),"")</f>
        <v/>
      </c>
      <c r="D1945" s="76" t="str">
        <f>IF('Kunden Eingang'!B1945&gt;0,VLOOKUP(C1945,ID!$L$1:$M$5,2,FALSE),"")</f>
        <v/>
      </c>
    </row>
    <row r="1946" spans="1:4" x14ac:dyDescent="0.25">
      <c r="A1946" s="76" t="str">
        <f>IF('Kunden Eingang'!B1946&gt;0,'Kunden Eingang'!C1946,"")</f>
        <v/>
      </c>
      <c r="B1946" s="76" t="str">
        <f>IF('Kunden Eingang'!B1946&gt;0,'Kunden Eingang'!B1946,"")</f>
        <v/>
      </c>
      <c r="C1946" s="76" t="str">
        <f>IF('Kunden Eingang'!B1946&gt;0,VLOOKUP('Kunden Eingang'!A1946,Kunden!$H$1:$I$5,2,FALSE),"")</f>
        <v/>
      </c>
      <c r="D1946" s="76" t="str">
        <f>IF('Kunden Eingang'!B1946&gt;0,VLOOKUP(C1946,ID!$L$1:$M$5,2,FALSE),"")</f>
        <v/>
      </c>
    </row>
    <row r="1947" spans="1:4" x14ac:dyDescent="0.25">
      <c r="A1947" s="76" t="str">
        <f>IF('Kunden Eingang'!B1947&gt;0,'Kunden Eingang'!C1947,"")</f>
        <v/>
      </c>
      <c r="B1947" s="76" t="str">
        <f>IF('Kunden Eingang'!B1947&gt;0,'Kunden Eingang'!B1947,"")</f>
        <v/>
      </c>
      <c r="C1947" s="76" t="str">
        <f>IF('Kunden Eingang'!B1947&gt;0,VLOOKUP('Kunden Eingang'!A1947,Kunden!$H$1:$I$5,2,FALSE),"")</f>
        <v/>
      </c>
      <c r="D1947" s="76" t="str">
        <f>IF('Kunden Eingang'!B1947&gt;0,VLOOKUP(C1947,ID!$L$1:$M$5,2,FALSE),"")</f>
        <v/>
      </c>
    </row>
    <row r="1948" spans="1:4" x14ac:dyDescent="0.25">
      <c r="A1948" s="76" t="str">
        <f>IF('Kunden Eingang'!B1948&gt;0,'Kunden Eingang'!C1948,"")</f>
        <v/>
      </c>
      <c r="B1948" s="76" t="str">
        <f>IF('Kunden Eingang'!B1948&gt;0,'Kunden Eingang'!B1948,"")</f>
        <v/>
      </c>
      <c r="C1948" s="76" t="str">
        <f>IF('Kunden Eingang'!B1948&gt;0,VLOOKUP('Kunden Eingang'!A1948,Kunden!$H$1:$I$5,2,FALSE),"")</f>
        <v/>
      </c>
      <c r="D1948" s="76" t="str">
        <f>IF('Kunden Eingang'!B1948&gt;0,VLOOKUP(C1948,ID!$L$1:$M$5,2,FALSE),"")</f>
        <v/>
      </c>
    </row>
    <row r="1949" spans="1:4" x14ac:dyDescent="0.25">
      <c r="A1949" s="76" t="str">
        <f>IF('Kunden Eingang'!B1949&gt;0,'Kunden Eingang'!C1949,"")</f>
        <v/>
      </c>
      <c r="B1949" s="76" t="str">
        <f>IF('Kunden Eingang'!B1949&gt;0,'Kunden Eingang'!B1949,"")</f>
        <v/>
      </c>
      <c r="C1949" s="76" t="str">
        <f>IF('Kunden Eingang'!B1949&gt;0,VLOOKUP('Kunden Eingang'!A1949,Kunden!$H$1:$I$5,2,FALSE),"")</f>
        <v/>
      </c>
      <c r="D1949" s="76" t="str">
        <f>IF('Kunden Eingang'!B1949&gt;0,VLOOKUP(C1949,ID!$L$1:$M$5,2,FALSE),"")</f>
        <v/>
      </c>
    </row>
    <row r="1950" spans="1:4" x14ac:dyDescent="0.25">
      <c r="A1950" s="76" t="str">
        <f>IF('Kunden Eingang'!B1950&gt;0,'Kunden Eingang'!C1950,"")</f>
        <v/>
      </c>
      <c r="B1950" s="76" t="str">
        <f>IF('Kunden Eingang'!B1950&gt;0,'Kunden Eingang'!B1950,"")</f>
        <v/>
      </c>
      <c r="C1950" s="76" t="str">
        <f>IF('Kunden Eingang'!B1950&gt;0,VLOOKUP('Kunden Eingang'!A1950,Kunden!$H$1:$I$5,2,FALSE),"")</f>
        <v/>
      </c>
      <c r="D1950" s="76" t="str">
        <f>IF('Kunden Eingang'!B1950&gt;0,VLOOKUP(C1950,ID!$L$1:$M$5,2,FALSE),"")</f>
        <v/>
      </c>
    </row>
    <row r="1951" spans="1:4" x14ac:dyDescent="0.25">
      <c r="A1951" s="76" t="str">
        <f>IF('Kunden Eingang'!B1951&gt;0,'Kunden Eingang'!C1951,"")</f>
        <v/>
      </c>
      <c r="B1951" s="76" t="str">
        <f>IF('Kunden Eingang'!B1951&gt;0,'Kunden Eingang'!B1951,"")</f>
        <v/>
      </c>
      <c r="C1951" s="76" t="str">
        <f>IF('Kunden Eingang'!B1951&gt;0,VLOOKUP('Kunden Eingang'!A1951,Kunden!$H$1:$I$5,2,FALSE),"")</f>
        <v/>
      </c>
      <c r="D1951" s="76" t="str">
        <f>IF('Kunden Eingang'!B1951&gt;0,VLOOKUP(C1951,ID!$L$1:$M$5,2,FALSE),"")</f>
        <v/>
      </c>
    </row>
    <row r="1952" spans="1:4" x14ac:dyDescent="0.25">
      <c r="A1952" s="76" t="str">
        <f>IF('Kunden Eingang'!B1952&gt;0,'Kunden Eingang'!C1952,"")</f>
        <v/>
      </c>
      <c r="B1952" s="76" t="str">
        <f>IF('Kunden Eingang'!B1952&gt;0,'Kunden Eingang'!B1952,"")</f>
        <v/>
      </c>
      <c r="C1952" s="76" t="str">
        <f>IF('Kunden Eingang'!B1952&gt;0,VLOOKUP('Kunden Eingang'!A1952,Kunden!$H$1:$I$5,2,FALSE),"")</f>
        <v/>
      </c>
      <c r="D1952" s="76" t="str">
        <f>IF('Kunden Eingang'!B1952&gt;0,VLOOKUP(C1952,ID!$L$1:$M$5,2,FALSE),"")</f>
        <v/>
      </c>
    </row>
    <row r="1953" spans="1:4" x14ac:dyDescent="0.25">
      <c r="A1953" s="76" t="str">
        <f>IF('Kunden Eingang'!B1953&gt;0,'Kunden Eingang'!C1953,"")</f>
        <v/>
      </c>
      <c r="B1953" s="76" t="str">
        <f>IF('Kunden Eingang'!B1953&gt;0,'Kunden Eingang'!B1953,"")</f>
        <v/>
      </c>
      <c r="C1953" s="76" t="str">
        <f>IF('Kunden Eingang'!B1953&gt;0,VLOOKUP('Kunden Eingang'!A1953,Kunden!$H$1:$I$5,2,FALSE),"")</f>
        <v/>
      </c>
      <c r="D1953" s="76" t="str">
        <f>IF('Kunden Eingang'!B1953&gt;0,VLOOKUP(C1953,ID!$L$1:$M$5,2,FALSE),"")</f>
        <v/>
      </c>
    </row>
    <row r="1954" spans="1:4" x14ac:dyDescent="0.25">
      <c r="A1954" s="76" t="str">
        <f>IF('Kunden Eingang'!B1954&gt;0,'Kunden Eingang'!C1954,"")</f>
        <v/>
      </c>
      <c r="B1954" s="76" t="str">
        <f>IF('Kunden Eingang'!B1954&gt;0,'Kunden Eingang'!B1954,"")</f>
        <v/>
      </c>
      <c r="C1954" s="76" t="str">
        <f>IF('Kunden Eingang'!B1954&gt;0,VLOOKUP('Kunden Eingang'!A1954,Kunden!$H$1:$I$5,2,FALSE),"")</f>
        <v/>
      </c>
      <c r="D1954" s="76" t="str">
        <f>IF('Kunden Eingang'!B1954&gt;0,VLOOKUP(C1954,ID!$L$1:$M$5,2,FALSE),"")</f>
        <v/>
      </c>
    </row>
    <row r="1955" spans="1:4" x14ac:dyDescent="0.25">
      <c r="A1955" s="76" t="str">
        <f>IF('Kunden Eingang'!B1955&gt;0,'Kunden Eingang'!C1955,"")</f>
        <v/>
      </c>
      <c r="B1955" s="76" t="str">
        <f>IF('Kunden Eingang'!B1955&gt;0,'Kunden Eingang'!B1955,"")</f>
        <v/>
      </c>
      <c r="C1955" s="76" t="str">
        <f>IF('Kunden Eingang'!B1955&gt;0,VLOOKUP('Kunden Eingang'!A1955,Kunden!$H$1:$I$5,2,FALSE),"")</f>
        <v/>
      </c>
      <c r="D1955" s="76" t="str">
        <f>IF('Kunden Eingang'!B1955&gt;0,VLOOKUP(C1955,ID!$L$1:$M$5,2,FALSE),"")</f>
        <v/>
      </c>
    </row>
    <row r="1956" spans="1:4" x14ac:dyDescent="0.25">
      <c r="A1956" s="76" t="str">
        <f>IF('Kunden Eingang'!B1956&gt;0,'Kunden Eingang'!C1956,"")</f>
        <v/>
      </c>
      <c r="B1956" s="76" t="str">
        <f>IF('Kunden Eingang'!B1956&gt;0,'Kunden Eingang'!B1956,"")</f>
        <v/>
      </c>
      <c r="C1956" s="76" t="str">
        <f>IF('Kunden Eingang'!B1956&gt;0,VLOOKUP('Kunden Eingang'!A1956,Kunden!$H$1:$I$5,2,FALSE),"")</f>
        <v/>
      </c>
      <c r="D1956" s="76" t="str">
        <f>IF('Kunden Eingang'!B1956&gt;0,VLOOKUP(C1956,ID!$L$1:$M$5,2,FALSE),"")</f>
        <v/>
      </c>
    </row>
    <row r="1957" spans="1:4" x14ac:dyDescent="0.25">
      <c r="A1957" s="76" t="str">
        <f>IF('Kunden Eingang'!B1957&gt;0,'Kunden Eingang'!C1957,"")</f>
        <v/>
      </c>
      <c r="B1957" s="76" t="str">
        <f>IF('Kunden Eingang'!B1957&gt;0,'Kunden Eingang'!B1957,"")</f>
        <v/>
      </c>
      <c r="C1957" s="76" t="str">
        <f>IF('Kunden Eingang'!B1957&gt;0,VLOOKUP('Kunden Eingang'!A1957,Kunden!$H$1:$I$5,2,FALSE),"")</f>
        <v/>
      </c>
      <c r="D1957" s="76" t="str">
        <f>IF('Kunden Eingang'!B1957&gt;0,VLOOKUP(C1957,ID!$L$1:$M$5,2,FALSE),"")</f>
        <v/>
      </c>
    </row>
    <row r="1958" spans="1:4" x14ac:dyDescent="0.25">
      <c r="A1958" s="76" t="str">
        <f>IF('Kunden Eingang'!B1958&gt;0,'Kunden Eingang'!C1958,"")</f>
        <v/>
      </c>
      <c r="B1958" s="76" t="str">
        <f>IF('Kunden Eingang'!B1958&gt;0,'Kunden Eingang'!B1958,"")</f>
        <v/>
      </c>
      <c r="C1958" s="76" t="str">
        <f>IF('Kunden Eingang'!B1958&gt;0,VLOOKUP('Kunden Eingang'!A1958,Kunden!$H$1:$I$5,2,FALSE),"")</f>
        <v/>
      </c>
      <c r="D1958" s="76" t="str">
        <f>IF('Kunden Eingang'!B1958&gt;0,VLOOKUP(C1958,ID!$L$1:$M$5,2,FALSE),"")</f>
        <v/>
      </c>
    </row>
    <row r="1959" spans="1:4" x14ac:dyDescent="0.25">
      <c r="A1959" s="76" t="str">
        <f>IF('Kunden Eingang'!B1959&gt;0,'Kunden Eingang'!C1959,"")</f>
        <v/>
      </c>
      <c r="B1959" s="76" t="str">
        <f>IF('Kunden Eingang'!B1959&gt;0,'Kunden Eingang'!B1959,"")</f>
        <v/>
      </c>
      <c r="C1959" s="76" t="str">
        <f>IF('Kunden Eingang'!B1959&gt;0,VLOOKUP('Kunden Eingang'!A1959,Kunden!$H$1:$I$5,2,FALSE),"")</f>
        <v/>
      </c>
      <c r="D1959" s="76" t="str">
        <f>IF('Kunden Eingang'!B1959&gt;0,VLOOKUP(C1959,ID!$L$1:$M$5,2,FALSE),"")</f>
        <v/>
      </c>
    </row>
    <row r="1960" spans="1:4" x14ac:dyDescent="0.25">
      <c r="A1960" s="76" t="str">
        <f>IF('Kunden Eingang'!B1960&gt;0,'Kunden Eingang'!C1960,"")</f>
        <v/>
      </c>
      <c r="B1960" s="76" t="str">
        <f>IF('Kunden Eingang'!B1960&gt;0,'Kunden Eingang'!B1960,"")</f>
        <v/>
      </c>
      <c r="C1960" s="76" t="str">
        <f>IF('Kunden Eingang'!B1960&gt;0,VLOOKUP('Kunden Eingang'!A1960,Kunden!$H$1:$I$5,2,FALSE),"")</f>
        <v/>
      </c>
      <c r="D1960" s="76" t="str">
        <f>IF('Kunden Eingang'!B1960&gt;0,VLOOKUP(C1960,ID!$L$1:$M$5,2,FALSE),"")</f>
        <v/>
      </c>
    </row>
    <row r="1961" spans="1:4" x14ac:dyDescent="0.25">
      <c r="A1961" s="76" t="str">
        <f>IF('Kunden Eingang'!B1961&gt;0,'Kunden Eingang'!C1961,"")</f>
        <v/>
      </c>
      <c r="B1961" s="76" t="str">
        <f>IF('Kunden Eingang'!B1961&gt;0,'Kunden Eingang'!B1961,"")</f>
        <v/>
      </c>
      <c r="C1961" s="76" t="str">
        <f>IF('Kunden Eingang'!B1961&gt;0,VLOOKUP('Kunden Eingang'!A1961,Kunden!$H$1:$I$5,2,FALSE),"")</f>
        <v/>
      </c>
      <c r="D1961" s="76" t="str">
        <f>IF('Kunden Eingang'!B1961&gt;0,VLOOKUP(C1961,ID!$L$1:$M$5,2,FALSE),"")</f>
        <v/>
      </c>
    </row>
    <row r="1962" spans="1:4" x14ac:dyDescent="0.25">
      <c r="A1962" s="76" t="str">
        <f>IF('Kunden Eingang'!B1962&gt;0,'Kunden Eingang'!C1962,"")</f>
        <v/>
      </c>
      <c r="B1962" s="76" t="str">
        <f>IF('Kunden Eingang'!B1962&gt;0,'Kunden Eingang'!B1962,"")</f>
        <v/>
      </c>
      <c r="C1962" s="76" t="str">
        <f>IF('Kunden Eingang'!B1962&gt;0,VLOOKUP('Kunden Eingang'!A1962,Kunden!$H$1:$I$5,2,FALSE),"")</f>
        <v/>
      </c>
      <c r="D1962" s="76" t="str">
        <f>IF('Kunden Eingang'!B1962&gt;0,VLOOKUP(C1962,ID!$L$1:$M$5,2,FALSE),"")</f>
        <v/>
      </c>
    </row>
    <row r="1963" spans="1:4" x14ac:dyDescent="0.25">
      <c r="A1963" s="76" t="str">
        <f>IF('Kunden Eingang'!B1963&gt;0,'Kunden Eingang'!C1963,"")</f>
        <v/>
      </c>
      <c r="B1963" s="76" t="str">
        <f>IF('Kunden Eingang'!B1963&gt;0,'Kunden Eingang'!B1963,"")</f>
        <v/>
      </c>
      <c r="C1963" s="76" t="str">
        <f>IF('Kunden Eingang'!B1963&gt;0,VLOOKUP('Kunden Eingang'!A1963,Kunden!$H$1:$I$5,2,FALSE),"")</f>
        <v/>
      </c>
      <c r="D1963" s="76" t="str">
        <f>IF('Kunden Eingang'!B1963&gt;0,VLOOKUP(C1963,ID!$L$1:$M$5,2,FALSE),"")</f>
        <v/>
      </c>
    </row>
    <row r="1964" spans="1:4" x14ac:dyDescent="0.25">
      <c r="A1964" s="76" t="str">
        <f>IF('Kunden Eingang'!B1964&gt;0,'Kunden Eingang'!C1964,"")</f>
        <v/>
      </c>
      <c r="B1964" s="76" t="str">
        <f>IF('Kunden Eingang'!B1964&gt;0,'Kunden Eingang'!B1964,"")</f>
        <v/>
      </c>
      <c r="C1964" s="76" t="str">
        <f>IF('Kunden Eingang'!B1964&gt;0,VLOOKUP('Kunden Eingang'!A1964,Kunden!$H$1:$I$5,2,FALSE),"")</f>
        <v/>
      </c>
      <c r="D1964" s="76" t="str">
        <f>IF('Kunden Eingang'!B1964&gt;0,VLOOKUP(C1964,ID!$L$1:$M$5,2,FALSE),"")</f>
        <v/>
      </c>
    </row>
    <row r="1965" spans="1:4" x14ac:dyDescent="0.25">
      <c r="A1965" s="76" t="str">
        <f>IF('Kunden Eingang'!B1965&gt;0,'Kunden Eingang'!C1965,"")</f>
        <v/>
      </c>
      <c r="B1965" s="76" t="str">
        <f>IF('Kunden Eingang'!B1965&gt;0,'Kunden Eingang'!B1965,"")</f>
        <v/>
      </c>
      <c r="C1965" s="76" t="str">
        <f>IF('Kunden Eingang'!B1965&gt;0,VLOOKUP('Kunden Eingang'!A1965,Kunden!$H$1:$I$5,2,FALSE),"")</f>
        <v/>
      </c>
      <c r="D1965" s="76" t="str">
        <f>IF('Kunden Eingang'!B1965&gt;0,VLOOKUP(C1965,ID!$L$1:$M$5,2,FALSE),"")</f>
        <v/>
      </c>
    </row>
    <row r="1966" spans="1:4" x14ac:dyDescent="0.25">
      <c r="A1966" s="76" t="str">
        <f>IF('Kunden Eingang'!B1966&gt;0,'Kunden Eingang'!C1966,"")</f>
        <v/>
      </c>
      <c r="B1966" s="76" t="str">
        <f>IF('Kunden Eingang'!B1966&gt;0,'Kunden Eingang'!B1966,"")</f>
        <v/>
      </c>
      <c r="C1966" s="76" t="str">
        <f>IF('Kunden Eingang'!B1966&gt;0,VLOOKUP('Kunden Eingang'!A1966,Kunden!$H$1:$I$5,2,FALSE),"")</f>
        <v/>
      </c>
      <c r="D1966" s="76" t="str">
        <f>IF('Kunden Eingang'!B1966&gt;0,VLOOKUP(C1966,ID!$L$1:$M$5,2,FALSE),"")</f>
        <v/>
      </c>
    </row>
    <row r="1967" spans="1:4" x14ac:dyDescent="0.25">
      <c r="A1967" s="76" t="str">
        <f>IF('Kunden Eingang'!B1967&gt;0,'Kunden Eingang'!C1967,"")</f>
        <v/>
      </c>
      <c r="B1967" s="76" t="str">
        <f>IF('Kunden Eingang'!B1967&gt;0,'Kunden Eingang'!B1967,"")</f>
        <v/>
      </c>
      <c r="C1967" s="76" t="str">
        <f>IF('Kunden Eingang'!B1967&gt;0,VLOOKUP('Kunden Eingang'!A1967,Kunden!$H$1:$I$5,2,FALSE),"")</f>
        <v/>
      </c>
      <c r="D1967" s="76" t="str">
        <f>IF('Kunden Eingang'!B1967&gt;0,VLOOKUP(C1967,ID!$L$1:$M$5,2,FALSE),"")</f>
        <v/>
      </c>
    </row>
    <row r="1968" spans="1:4" x14ac:dyDescent="0.25">
      <c r="A1968" s="76" t="str">
        <f>IF('Kunden Eingang'!B1968&gt;0,'Kunden Eingang'!C1968,"")</f>
        <v/>
      </c>
      <c r="B1968" s="76" t="str">
        <f>IF('Kunden Eingang'!B1968&gt;0,'Kunden Eingang'!B1968,"")</f>
        <v/>
      </c>
      <c r="C1968" s="76" t="str">
        <f>IF('Kunden Eingang'!B1968&gt;0,VLOOKUP('Kunden Eingang'!A1968,Kunden!$H$1:$I$5,2,FALSE),"")</f>
        <v/>
      </c>
      <c r="D1968" s="76" t="str">
        <f>IF('Kunden Eingang'!B1968&gt;0,VLOOKUP(C1968,ID!$L$1:$M$5,2,FALSE),"")</f>
        <v/>
      </c>
    </row>
    <row r="1969" spans="1:4" x14ac:dyDescent="0.25">
      <c r="A1969" s="76" t="str">
        <f>IF('Kunden Eingang'!B1969&gt;0,'Kunden Eingang'!C1969,"")</f>
        <v/>
      </c>
      <c r="B1969" s="76" t="str">
        <f>IF('Kunden Eingang'!B1969&gt;0,'Kunden Eingang'!B1969,"")</f>
        <v/>
      </c>
      <c r="C1969" s="76" t="str">
        <f>IF('Kunden Eingang'!B1969&gt;0,VLOOKUP('Kunden Eingang'!A1969,Kunden!$H$1:$I$5,2,FALSE),"")</f>
        <v/>
      </c>
      <c r="D1969" s="76" t="str">
        <f>IF('Kunden Eingang'!B1969&gt;0,VLOOKUP(C1969,ID!$L$1:$M$5,2,FALSE),"")</f>
        <v/>
      </c>
    </row>
    <row r="1970" spans="1:4" x14ac:dyDescent="0.25">
      <c r="A1970" s="76" t="str">
        <f>IF('Kunden Eingang'!B1970&gt;0,'Kunden Eingang'!C1970,"")</f>
        <v/>
      </c>
      <c r="B1970" s="76" t="str">
        <f>IF('Kunden Eingang'!B1970&gt;0,'Kunden Eingang'!B1970,"")</f>
        <v/>
      </c>
      <c r="C1970" s="76" t="str">
        <f>IF('Kunden Eingang'!B1970&gt;0,VLOOKUP('Kunden Eingang'!A1970,Kunden!$H$1:$I$5,2,FALSE),"")</f>
        <v/>
      </c>
      <c r="D1970" s="76" t="str">
        <f>IF('Kunden Eingang'!B1970&gt;0,VLOOKUP(C1970,ID!$L$1:$M$5,2,FALSE),"")</f>
        <v/>
      </c>
    </row>
    <row r="1971" spans="1:4" x14ac:dyDescent="0.25">
      <c r="A1971" s="76" t="str">
        <f>IF('Kunden Eingang'!B1971&gt;0,'Kunden Eingang'!C1971,"")</f>
        <v/>
      </c>
      <c r="B1971" s="76" t="str">
        <f>IF('Kunden Eingang'!B1971&gt;0,'Kunden Eingang'!B1971,"")</f>
        <v/>
      </c>
      <c r="C1971" s="76" t="str">
        <f>IF('Kunden Eingang'!B1971&gt;0,VLOOKUP('Kunden Eingang'!A1971,Kunden!$H$1:$I$5,2,FALSE),"")</f>
        <v/>
      </c>
      <c r="D1971" s="76" t="str">
        <f>IF('Kunden Eingang'!B1971&gt;0,VLOOKUP(C1971,ID!$L$1:$M$5,2,FALSE),"")</f>
        <v/>
      </c>
    </row>
    <row r="1972" spans="1:4" x14ac:dyDescent="0.25">
      <c r="A1972" s="76" t="str">
        <f>IF('Kunden Eingang'!B1972&gt;0,'Kunden Eingang'!C1972,"")</f>
        <v/>
      </c>
      <c r="B1972" s="76" t="str">
        <f>IF('Kunden Eingang'!B1972&gt;0,'Kunden Eingang'!B1972,"")</f>
        <v/>
      </c>
      <c r="C1972" s="76" t="str">
        <f>IF('Kunden Eingang'!B1972&gt;0,VLOOKUP('Kunden Eingang'!A1972,Kunden!$H$1:$I$5,2,FALSE),"")</f>
        <v/>
      </c>
      <c r="D1972" s="76" t="str">
        <f>IF('Kunden Eingang'!B1972&gt;0,VLOOKUP(C1972,ID!$L$1:$M$5,2,FALSE),"")</f>
        <v/>
      </c>
    </row>
    <row r="1973" spans="1:4" x14ac:dyDescent="0.25">
      <c r="A1973" s="76" t="str">
        <f>IF('Kunden Eingang'!B1973&gt;0,'Kunden Eingang'!C1973,"")</f>
        <v/>
      </c>
      <c r="B1973" s="76" t="str">
        <f>IF('Kunden Eingang'!B1973&gt;0,'Kunden Eingang'!B1973,"")</f>
        <v/>
      </c>
      <c r="C1973" s="76" t="str">
        <f>IF('Kunden Eingang'!B1973&gt;0,VLOOKUP('Kunden Eingang'!A1973,Kunden!$H$1:$I$5,2,FALSE),"")</f>
        <v/>
      </c>
      <c r="D1973" s="76" t="str">
        <f>IF('Kunden Eingang'!B1973&gt;0,VLOOKUP(C1973,ID!$L$1:$M$5,2,FALSE),"")</f>
        <v/>
      </c>
    </row>
    <row r="1974" spans="1:4" x14ac:dyDescent="0.25">
      <c r="A1974" s="76" t="str">
        <f>IF('Kunden Eingang'!B1974&gt;0,'Kunden Eingang'!C1974,"")</f>
        <v/>
      </c>
      <c r="B1974" s="76" t="str">
        <f>IF('Kunden Eingang'!B1974&gt;0,'Kunden Eingang'!B1974,"")</f>
        <v/>
      </c>
      <c r="C1974" s="76" t="str">
        <f>IF('Kunden Eingang'!B1974&gt;0,VLOOKUP('Kunden Eingang'!A1974,Kunden!$H$1:$I$5,2,FALSE),"")</f>
        <v/>
      </c>
      <c r="D1974" s="76" t="str">
        <f>IF('Kunden Eingang'!B1974&gt;0,VLOOKUP(C1974,ID!$L$1:$M$5,2,FALSE),"")</f>
        <v/>
      </c>
    </row>
    <row r="1975" spans="1:4" x14ac:dyDescent="0.25">
      <c r="A1975" s="76" t="str">
        <f>IF('Kunden Eingang'!B1975&gt;0,'Kunden Eingang'!C1975,"")</f>
        <v/>
      </c>
      <c r="B1975" s="76" t="str">
        <f>IF('Kunden Eingang'!B1975&gt;0,'Kunden Eingang'!B1975,"")</f>
        <v/>
      </c>
      <c r="C1975" s="76" t="str">
        <f>IF('Kunden Eingang'!B1975&gt;0,VLOOKUP('Kunden Eingang'!A1975,Kunden!$H$1:$I$5,2,FALSE),"")</f>
        <v/>
      </c>
      <c r="D1975" s="76" t="str">
        <f>IF('Kunden Eingang'!B1975&gt;0,VLOOKUP(C1975,ID!$L$1:$M$5,2,FALSE),"")</f>
        <v/>
      </c>
    </row>
    <row r="1976" spans="1:4" x14ac:dyDescent="0.25">
      <c r="A1976" s="76" t="str">
        <f>IF('Kunden Eingang'!B1976&gt;0,'Kunden Eingang'!C1976,"")</f>
        <v/>
      </c>
      <c r="B1976" s="76" t="str">
        <f>IF('Kunden Eingang'!B1976&gt;0,'Kunden Eingang'!B1976,"")</f>
        <v/>
      </c>
      <c r="C1976" s="76" t="str">
        <f>IF('Kunden Eingang'!B1976&gt;0,VLOOKUP('Kunden Eingang'!A1976,Kunden!$H$1:$I$5,2,FALSE),"")</f>
        <v/>
      </c>
      <c r="D1976" s="76" t="str">
        <f>IF('Kunden Eingang'!B1976&gt;0,VLOOKUP(C1976,ID!$L$1:$M$5,2,FALSE),"")</f>
        <v/>
      </c>
    </row>
    <row r="1977" spans="1:4" x14ac:dyDescent="0.25">
      <c r="A1977" s="76" t="str">
        <f>IF('Kunden Eingang'!B1977&gt;0,'Kunden Eingang'!C1977,"")</f>
        <v/>
      </c>
      <c r="B1977" s="76" t="str">
        <f>IF('Kunden Eingang'!B1977&gt;0,'Kunden Eingang'!B1977,"")</f>
        <v/>
      </c>
      <c r="C1977" s="76" t="str">
        <f>IF('Kunden Eingang'!B1977&gt;0,VLOOKUP('Kunden Eingang'!A1977,Kunden!$H$1:$I$5,2,FALSE),"")</f>
        <v/>
      </c>
      <c r="D1977" s="76" t="str">
        <f>IF('Kunden Eingang'!B1977&gt;0,VLOOKUP(C1977,ID!$L$1:$M$5,2,FALSE),"")</f>
        <v/>
      </c>
    </row>
    <row r="1978" spans="1:4" x14ac:dyDescent="0.25">
      <c r="A1978" s="76" t="str">
        <f>IF('Kunden Eingang'!B1978&gt;0,'Kunden Eingang'!C1978,"")</f>
        <v/>
      </c>
      <c r="B1978" s="76" t="str">
        <f>IF('Kunden Eingang'!B1978&gt;0,'Kunden Eingang'!B1978,"")</f>
        <v/>
      </c>
      <c r="C1978" s="76" t="str">
        <f>IF('Kunden Eingang'!B1978&gt;0,VLOOKUP('Kunden Eingang'!A1978,Kunden!$H$1:$I$5,2,FALSE),"")</f>
        <v/>
      </c>
      <c r="D1978" s="76" t="str">
        <f>IF('Kunden Eingang'!B1978&gt;0,VLOOKUP(C1978,ID!$L$1:$M$5,2,FALSE),"")</f>
        <v/>
      </c>
    </row>
    <row r="1979" spans="1:4" x14ac:dyDescent="0.25">
      <c r="A1979" s="76" t="str">
        <f>IF('Kunden Eingang'!B1979&gt;0,'Kunden Eingang'!C1979,"")</f>
        <v/>
      </c>
      <c r="B1979" s="76" t="str">
        <f>IF('Kunden Eingang'!B1979&gt;0,'Kunden Eingang'!B1979,"")</f>
        <v/>
      </c>
      <c r="C1979" s="76" t="str">
        <f>IF('Kunden Eingang'!B1979&gt;0,VLOOKUP('Kunden Eingang'!A1979,Kunden!$H$1:$I$5,2,FALSE),"")</f>
        <v/>
      </c>
      <c r="D1979" s="76" t="str">
        <f>IF('Kunden Eingang'!B1979&gt;0,VLOOKUP(C1979,ID!$L$1:$M$5,2,FALSE),"")</f>
        <v/>
      </c>
    </row>
    <row r="1980" spans="1:4" x14ac:dyDescent="0.25">
      <c r="A1980" s="76" t="str">
        <f>IF('Kunden Eingang'!B1980&gt;0,'Kunden Eingang'!C1980,"")</f>
        <v/>
      </c>
      <c r="B1980" s="76" t="str">
        <f>IF('Kunden Eingang'!B1980&gt;0,'Kunden Eingang'!B1980,"")</f>
        <v/>
      </c>
      <c r="C1980" s="76" t="str">
        <f>IF('Kunden Eingang'!B1980&gt;0,VLOOKUP('Kunden Eingang'!A1980,Kunden!$H$1:$I$5,2,FALSE),"")</f>
        <v/>
      </c>
      <c r="D1980" s="76" t="str">
        <f>IF('Kunden Eingang'!B1980&gt;0,VLOOKUP(C1980,ID!$L$1:$M$5,2,FALSE),"")</f>
        <v/>
      </c>
    </row>
    <row r="1981" spans="1:4" x14ac:dyDescent="0.25">
      <c r="A1981" s="76" t="str">
        <f>IF('Kunden Eingang'!B1981&gt;0,'Kunden Eingang'!C1981,"")</f>
        <v/>
      </c>
      <c r="B1981" s="76" t="str">
        <f>IF('Kunden Eingang'!B1981&gt;0,'Kunden Eingang'!B1981,"")</f>
        <v/>
      </c>
      <c r="C1981" s="76" t="str">
        <f>IF('Kunden Eingang'!B1981&gt;0,VLOOKUP('Kunden Eingang'!A1981,Kunden!$H$1:$I$5,2,FALSE),"")</f>
        <v/>
      </c>
      <c r="D1981" s="76" t="str">
        <f>IF('Kunden Eingang'!B1981&gt;0,VLOOKUP(C1981,ID!$L$1:$M$5,2,FALSE),"")</f>
        <v/>
      </c>
    </row>
    <row r="1982" spans="1:4" x14ac:dyDescent="0.25">
      <c r="A1982" s="76" t="str">
        <f>IF('Kunden Eingang'!B1982&gt;0,'Kunden Eingang'!C1982,"")</f>
        <v/>
      </c>
      <c r="B1982" s="76" t="str">
        <f>IF('Kunden Eingang'!B1982&gt;0,'Kunden Eingang'!B1982,"")</f>
        <v/>
      </c>
      <c r="C1982" s="76" t="str">
        <f>IF('Kunden Eingang'!B1982&gt;0,VLOOKUP('Kunden Eingang'!A1982,Kunden!$H$1:$I$5,2,FALSE),"")</f>
        <v/>
      </c>
      <c r="D1982" s="76" t="str">
        <f>IF('Kunden Eingang'!B1982&gt;0,VLOOKUP(C1982,ID!$L$1:$M$5,2,FALSE),"")</f>
        <v/>
      </c>
    </row>
    <row r="1983" spans="1:4" x14ac:dyDescent="0.25">
      <c r="A1983" s="76" t="str">
        <f>IF('Kunden Eingang'!B1983&gt;0,'Kunden Eingang'!C1983,"")</f>
        <v/>
      </c>
      <c r="B1983" s="76" t="str">
        <f>IF('Kunden Eingang'!B1983&gt;0,'Kunden Eingang'!B1983,"")</f>
        <v/>
      </c>
      <c r="C1983" s="76" t="str">
        <f>IF('Kunden Eingang'!B1983&gt;0,VLOOKUP('Kunden Eingang'!A1983,Kunden!$H$1:$I$5,2,FALSE),"")</f>
        <v/>
      </c>
      <c r="D1983" s="76" t="str">
        <f>IF('Kunden Eingang'!B1983&gt;0,VLOOKUP(C1983,ID!$L$1:$M$5,2,FALSE),"")</f>
        <v/>
      </c>
    </row>
    <row r="1984" spans="1:4" x14ac:dyDescent="0.25">
      <c r="A1984" s="76" t="str">
        <f>IF('Kunden Eingang'!B1984&gt;0,'Kunden Eingang'!C1984,"")</f>
        <v/>
      </c>
      <c r="B1984" s="76" t="str">
        <f>IF('Kunden Eingang'!B1984&gt;0,'Kunden Eingang'!B1984,"")</f>
        <v/>
      </c>
      <c r="C1984" s="76" t="str">
        <f>IF('Kunden Eingang'!B1984&gt;0,VLOOKUP('Kunden Eingang'!A1984,Kunden!$H$1:$I$5,2,FALSE),"")</f>
        <v/>
      </c>
      <c r="D1984" s="76" t="str">
        <f>IF('Kunden Eingang'!B1984&gt;0,VLOOKUP(C1984,ID!$L$1:$M$5,2,FALSE),"")</f>
        <v/>
      </c>
    </row>
    <row r="1985" spans="1:4" x14ac:dyDescent="0.25">
      <c r="A1985" s="76" t="str">
        <f>IF('Kunden Eingang'!B1985&gt;0,'Kunden Eingang'!C1985,"")</f>
        <v/>
      </c>
      <c r="B1985" s="76" t="str">
        <f>IF('Kunden Eingang'!B1985&gt;0,'Kunden Eingang'!B1985,"")</f>
        <v/>
      </c>
      <c r="C1985" s="76" t="str">
        <f>IF('Kunden Eingang'!B1985&gt;0,VLOOKUP('Kunden Eingang'!A1985,Kunden!$H$1:$I$5,2,FALSE),"")</f>
        <v/>
      </c>
      <c r="D1985" s="76" t="str">
        <f>IF('Kunden Eingang'!B1985&gt;0,VLOOKUP(C1985,ID!$L$1:$M$5,2,FALSE),"")</f>
        <v/>
      </c>
    </row>
    <row r="1986" spans="1:4" x14ac:dyDescent="0.25">
      <c r="A1986" s="76" t="str">
        <f>IF('Kunden Eingang'!B1986&gt;0,'Kunden Eingang'!C1986,"")</f>
        <v/>
      </c>
      <c r="B1986" s="76" t="str">
        <f>IF('Kunden Eingang'!B1986&gt;0,'Kunden Eingang'!B1986,"")</f>
        <v/>
      </c>
      <c r="C1986" s="76" t="str">
        <f>IF('Kunden Eingang'!B1986&gt;0,VLOOKUP('Kunden Eingang'!A1986,Kunden!$H$1:$I$5,2,FALSE),"")</f>
        <v/>
      </c>
      <c r="D1986" s="76" t="str">
        <f>IF('Kunden Eingang'!B1986&gt;0,VLOOKUP(C1986,ID!$L$1:$M$5,2,FALSE),"")</f>
        <v/>
      </c>
    </row>
    <row r="1987" spans="1:4" x14ac:dyDescent="0.25">
      <c r="A1987" s="76" t="str">
        <f>IF('Kunden Eingang'!B1987&gt;0,'Kunden Eingang'!C1987,"")</f>
        <v/>
      </c>
      <c r="B1987" s="76" t="str">
        <f>IF('Kunden Eingang'!B1987&gt;0,'Kunden Eingang'!B1987,"")</f>
        <v/>
      </c>
      <c r="C1987" s="76" t="str">
        <f>IF('Kunden Eingang'!B1987&gt;0,VLOOKUP('Kunden Eingang'!A1987,Kunden!$H$1:$I$5,2,FALSE),"")</f>
        <v/>
      </c>
      <c r="D1987" s="76" t="str">
        <f>IF('Kunden Eingang'!B1987&gt;0,VLOOKUP(C1987,ID!$L$1:$M$5,2,FALSE),"")</f>
        <v/>
      </c>
    </row>
    <row r="1988" spans="1:4" x14ac:dyDescent="0.25">
      <c r="A1988" s="76" t="str">
        <f>IF('Kunden Eingang'!B1988&gt;0,'Kunden Eingang'!C1988,"")</f>
        <v/>
      </c>
      <c r="B1988" s="76" t="str">
        <f>IF('Kunden Eingang'!B1988&gt;0,'Kunden Eingang'!B1988,"")</f>
        <v/>
      </c>
      <c r="C1988" s="76" t="str">
        <f>IF('Kunden Eingang'!B1988&gt;0,VLOOKUP('Kunden Eingang'!A1988,Kunden!$H$1:$I$5,2,FALSE),"")</f>
        <v/>
      </c>
      <c r="D1988" s="76" t="str">
        <f>IF('Kunden Eingang'!B1988&gt;0,VLOOKUP(C1988,ID!$L$1:$M$5,2,FALSE),"")</f>
        <v/>
      </c>
    </row>
    <row r="1989" spans="1:4" x14ac:dyDescent="0.25">
      <c r="A1989" s="76" t="str">
        <f>IF('Kunden Eingang'!B1989&gt;0,'Kunden Eingang'!C1989,"")</f>
        <v/>
      </c>
      <c r="B1989" s="76" t="str">
        <f>IF('Kunden Eingang'!B1989&gt;0,'Kunden Eingang'!B1989,"")</f>
        <v/>
      </c>
      <c r="C1989" s="76" t="str">
        <f>IF('Kunden Eingang'!B1989&gt;0,VLOOKUP('Kunden Eingang'!A1989,Kunden!$H$1:$I$5,2,FALSE),"")</f>
        <v/>
      </c>
      <c r="D1989" s="76" t="str">
        <f>IF('Kunden Eingang'!B1989&gt;0,VLOOKUP(C1989,ID!$L$1:$M$5,2,FALSE),"")</f>
        <v/>
      </c>
    </row>
    <row r="1990" spans="1:4" x14ac:dyDescent="0.25">
      <c r="A1990" s="76" t="str">
        <f>IF('Kunden Eingang'!B1990&gt;0,'Kunden Eingang'!C1990,"")</f>
        <v/>
      </c>
      <c r="B1990" s="76" t="str">
        <f>IF('Kunden Eingang'!B1990&gt;0,'Kunden Eingang'!B1990,"")</f>
        <v/>
      </c>
      <c r="C1990" s="76" t="str">
        <f>IF('Kunden Eingang'!B1990&gt;0,VLOOKUP('Kunden Eingang'!A1990,Kunden!$H$1:$I$5,2,FALSE),"")</f>
        <v/>
      </c>
      <c r="D1990" s="76" t="str">
        <f>IF('Kunden Eingang'!B1990&gt;0,VLOOKUP(C1990,ID!$L$1:$M$5,2,FALSE),"")</f>
        <v/>
      </c>
    </row>
    <row r="1991" spans="1:4" x14ac:dyDescent="0.25">
      <c r="A1991" s="76" t="str">
        <f>IF('Kunden Eingang'!B1991&gt;0,'Kunden Eingang'!C1991,"")</f>
        <v/>
      </c>
      <c r="B1991" s="76" t="str">
        <f>IF('Kunden Eingang'!B1991&gt;0,'Kunden Eingang'!B1991,"")</f>
        <v/>
      </c>
      <c r="C1991" s="76" t="str">
        <f>IF('Kunden Eingang'!B1991&gt;0,VLOOKUP('Kunden Eingang'!A1991,Kunden!$H$1:$I$5,2,FALSE),"")</f>
        <v/>
      </c>
      <c r="D1991" s="76" t="str">
        <f>IF('Kunden Eingang'!B1991&gt;0,VLOOKUP(C1991,ID!$L$1:$M$5,2,FALSE),"")</f>
        <v/>
      </c>
    </row>
    <row r="1992" spans="1:4" x14ac:dyDescent="0.25">
      <c r="A1992" s="76" t="str">
        <f>IF('Kunden Eingang'!B1992&gt;0,'Kunden Eingang'!C1992,"")</f>
        <v/>
      </c>
      <c r="B1992" s="76" t="str">
        <f>IF('Kunden Eingang'!B1992&gt;0,'Kunden Eingang'!B1992,"")</f>
        <v/>
      </c>
      <c r="C1992" s="76" t="str">
        <f>IF('Kunden Eingang'!B1992&gt;0,VLOOKUP('Kunden Eingang'!A1992,Kunden!$H$1:$I$5,2,FALSE),"")</f>
        <v/>
      </c>
      <c r="D1992" s="76" t="str">
        <f>IF('Kunden Eingang'!B1992&gt;0,VLOOKUP(C1992,ID!$L$1:$M$5,2,FALSE),"")</f>
        <v/>
      </c>
    </row>
    <row r="1993" spans="1:4" x14ac:dyDescent="0.25">
      <c r="A1993" s="76" t="str">
        <f>IF('Kunden Eingang'!B1993&gt;0,'Kunden Eingang'!C1993,"")</f>
        <v/>
      </c>
      <c r="B1993" s="76" t="str">
        <f>IF('Kunden Eingang'!B1993&gt;0,'Kunden Eingang'!B1993,"")</f>
        <v/>
      </c>
      <c r="C1993" s="76" t="str">
        <f>IF('Kunden Eingang'!B1993&gt;0,VLOOKUP('Kunden Eingang'!A1993,Kunden!$H$1:$I$5,2,FALSE),"")</f>
        <v/>
      </c>
      <c r="D1993" s="76" t="str">
        <f>IF('Kunden Eingang'!B1993&gt;0,VLOOKUP(C1993,ID!$L$1:$M$5,2,FALSE),"")</f>
        <v/>
      </c>
    </row>
    <row r="1994" spans="1:4" x14ac:dyDescent="0.25">
      <c r="A1994" s="76" t="str">
        <f>IF('Kunden Eingang'!B1994&gt;0,'Kunden Eingang'!C1994,"")</f>
        <v/>
      </c>
      <c r="B1994" s="76" t="str">
        <f>IF('Kunden Eingang'!B1994&gt;0,'Kunden Eingang'!B1994,"")</f>
        <v/>
      </c>
      <c r="C1994" s="76" t="str">
        <f>IF('Kunden Eingang'!B1994&gt;0,VLOOKUP('Kunden Eingang'!A1994,Kunden!$H$1:$I$5,2,FALSE),"")</f>
        <v/>
      </c>
      <c r="D1994" s="76" t="str">
        <f>IF('Kunden Eingang'!B1994&gt;0,VLOOKUP(C1994,ID!$L$1:$M$5,2,FALSE),"")</f>
        <v/>
      </c>
    </row>
    <row r="1995" spans="1:4" x14ac:dyDescent="0.25">
      <c r="A1995" s="76" t="str">
        <f>IF('Kunden Eingang'!B1995&gt;0,'Kunden Eingang'!C1995,"")</f>
        <v/>
      </c>
      <c r="B1995" s="76" t="str">
        <f>IF('Kunden Eingang'!B1995&gt;0,'Kunden Eingang'!B1995,"")</f>
        <v/>
      </c>
      <c r="C1995" s="76" t="str">
        <f>IF('Kunden Eingang'!B1995&gt;0,VLOOKUP('Kunden Eingang'!A1995,Kunden!$H$1:$I$5,2,FALSE),"")</f>
        <v/>
      </c>
      <c r="D1995" s="76" t="str">
        <f>IF('Kunden Eingang'!B1995&gt;0,VLOOKUP(C1995,ID!$L$1:$M$5,2,FALSE),"")</f>
        <v/>
      </c>
    </row>
    <row r="1996" spans="1:4" x14ac:dyDescent="0.25">
      <c r="A1996" s="76" t="str">
        <f>IF('Kunden Eingang'!B1996&gt;0,'Kunden Eingang'!C1996,"")</f>
        <v/>
      </c>
      <c r="B1996" s="76" t="str">
        <f>IF('Kunden Eingang'!B1996&gt;0,'Kunden Eingang'!B1996,"")</f>
        <v/>
      </c>
      <c r="C1996" s="76" t="str">
        <f>IF('Kunden Eingang'!B1996&gt;0,VLOOKUP('Kunden Eingang'!A1996,Kunden!$H$1:$I$5,2,FALSE),"")</f>
        <v/>
      </c>
      <c r="D1996" s="76" t="str">
        <f>IF('Kunden Eingang'!B1996&gt;0,VLOOKUP(C1996,ID!$L$1:$M$5,2,FALSE),"")</f>
        <v/>
      </c>
    </row>
    <row r="1997" spans="1:4" x14ac:dyDescent="0.25">
      <c r="A1997" s="76" t="str">
        <f>IF('Kunden Eingang'!B1997&gt;0,'Kunden Eingang'!C1997,"")</f>
        <v/>
      </c>
      <c r="B1997" s="76" t="str">
        <f>IF('Kunden Eingang'!B1997&gt;0,'Kunden Eingang'!B1997,"")</f>
        <v/>
      </c>
      <c r="C1997" s="76" t="str">
        <f>IF('Kunden Eingang'!B1997&gt;0,VLOOKUP('Kunden Eingang'!A1997,Kunden!$H$1:$I$5,2,FALSE),"")</f>
        <v/>
      </c>
      <c r="D1997" s="76" t="str">
        <f>IF('Kunden Eingang'!B1997&gt;0,VLOOKUP(C1997,ID!$L$1:$M$5,2,FALSE),"")</f>
        <v/>
      </c>
    </row>
    <row r="1998" spans="1:4" x14ac:dyDescent="0.25">
      <c r="A1998" s="76" t="str">
        <f>IF('Kunden Eingang'!B1998&gt;0,'Kunden Eingang'!C1998,"")</f>
        <v/>
      </c>
      <c r="B1998" s="76" t="str">
        <f>IF('Kunden Eingang'!B1998&gt;0,'Kunden Eingang'!B1998,"")</f>
        <v/>
      </c>
      <c r="C1998" s="76" t="str">
        <f>IF('Kunden Eingang'!B1998&gt;0,VLOOKUP('Kunden Eingang'!A1998,Kunden!$H$1:$I$5,2,FALSE),"")</f>
        <v/>
      </c>
      <c r="D1998" s="76" t="str">
        <f>IF('Kunden Eingang'!B1998&gt;0,VLOOKUP(C1998,ID!$L$1:$M$5,2,FALSE),"")</f>
        <v/>
      </c>
    </row>
    <row r="1999" spans="1:4" x14ac:dyDescent="0.25">
      <c r="A1999" s="76" t="str">
        <f>IF('Kunden Eingang'!B1999&gt;0,'Kunden Eingang'!C1999,"")</f>
        <v/>
      </c>
      <c r="B1999" s="76" t="str">
        <f>IF('Kunden Eingang'!B1999&gt;0,'Kunden Eingang'!B1999,"")</f>
        <v/>
      </c>
      <c r="C1999" s="76" t="str">
        <f>IF('Kunden Eingang'!B1999&gt;0,VLOOKUP('Kunden Eingang'!A1999,Kunden!$H$1:$I$5,2,FALSE),"")</f>
        <v/>
      </c>
      <c r="D1999" s="76" t="str">
        <f>IF('Kunden Eingang'!B1999&gt;0,VLOOKUP(C1999,ID!$L$1:$M$5,2,FALSE),"")</f>
        <v/>
      </c>
    </row>
    <row r="2000" spans="1:4" x14ac:dyDescent="0.25">
      <c r="A2000" s="76" t="str">
        <f>IF('Kunden Eingang'!B2000&gt;0,'Kunden Eingang'!C2000,"")</f>
        <v/>
      </c>
      <c r="B2000" s="76" t="str">
        <f>IF('Kunden Eingang'!B2000&gt;0,'Kunden Eingang'!B2000,"")</f>
        <v/>
      </c>
      <c r="C2000" s="76" t="str">
        <f>IF('Kunden Eingang'!B2000&gt;0,VLOOKUP('Kunden Eingang'!A2000,Kunden!$H$1:$I$5,2,FALSE),"")</f>
        <v/>
      </c>
      <c r="D2000" s="76" t="str">
        <f>IF('Kunden Eingang'!B2000&gt;0,VLOOKUP(C2000,ID!$L$1:$M$5,2,FALSE),"")</f>
        <v/>
      </c>
    </row>
    <row r="2001" spans="1:4" x14ac:dyDescent="0.25">
      <c r="A2001" s="76"/>
      <c r="B2001" s="76"/>
      <c r="C2001" s="76"/>
      <c r="D2001" s="76" t="str">
        <f>IF(B2001&gt;0,VLOOKUP(C2001,ID!$L$1:$M$5,2,FALSE),"")</f>
        <v/>
      </c>
    </row>
    <row r="2002" spans="1:4" x14ac:dyDescent="0.25">
      <c r="A2002" s="76"/>
      <c r="B2002" s="76"/>
      <c r="C2002" s="76"/>
      <c r="D2002" s="76"/>
    </row>
    <row r="2003" spans="1:4" x14ac:dyDescent="0.25">
      <c r="A2003" s="76"/>
      <c r="B2003" s="76"/>
      <c r="C2003" s="76"/>
      <c r="D2003" s="76"/>
    </row>
    <row r="2004" spans="1:4" x14ac:dyDescent="0.25">
      <c r="A2004" s="76"/>
      <c r="B2004" s="76"/>
      <c r="C2004" s="76"/>
      <c r="D2004" s="76"/>
    </row>
    <row r="2005" spans="1:4" x14ac:dyDescent="0.25">
      <c r="A2005" s="76"/>
      <c r="B2005" s="76"/>
      <c r="C2005" s="76"/>
      <c r="D2005" s="76"/>
    </row>
    <row r="2006" spans="1:4" x14ac:dyDescent="0.25">
      <c r="A2006" s="76"/>
      <c r="B2006" s="76"/>
      <c r="C2006" s="76"/>
      <c r="D2006" s="76"/>
    </row>
    <row r="2007" spans="1:4" x14ac:dyDescent="0.25">
      <c r="A2007" s="76"/>
      <c r="B2007" s="76"/>
      <c r="C2007" s="76"/>
      <c r="D2007" s="76"/>
    </row>
    <row r="2008" spans="1:4" x14ac:dyDescent="0.25">
      <c r="A2008" s="76"/>
      <c r="B2008" s="76"/>
      <c r="C2008" s="76"/>
      <c r="D2008" s="76"/>
    </row>
    <row r="2009" spans="1:4" x14ac:dyDescent="0.25">
      <c r="A2009" s="76"/>
      <c r="B2009" s="76"/>
      <c r="C2009" s="76"/>
      <c r="D2009" s="76"/>
    </row>
    <row r="2010" spans="1:4" x14ac:dyDescent="0.25">
      <c r="A2010" s="76"/>
      <c r="B2010" s="76"/>
      <c r="C2010" s="76"/>
      <c r="D2010" s="76"/>
    </row>
    <row r="2011" spans="1:4" x14ac:dyDescent="0.25">
      <c r="A2011" s="76"/>
      <c r="B2011" s="76"/>
      <c r="C2011" s="76"/>
      <c r="D2011" s="76"/>
    </row>
    <row r="2012" spans="1:4" x14ac:dyDescent="0.25">
      <c r="A2012" s="76"/>
      <c r="B2012" s="76"/>
      <c r="C2012" s="76"/>
      <c r="D2012" s="76"/>
    </row>
    <row r="2013" spans="1:4" x14ac:dyDescent="0.25">
      <c r="A2013" s="76"/>
      <c r="B2013" s="76"/>
      <c r="C2013" s="76"/>
      <c r="D2013" s="76"/>
    </row>
    <row r="2014" spans="1:4" x14ac:dyDescent="0.25">
      <c r="A2014" s="76"/>
      <c r="B2014" s="76"/>
      <c r="C2014" s="76"/>
      <c r="D2014" s="76"/>
    </row>
    <row r="2015" spans="1:4" x14ac:dyDescent="0.25">
      <c r="A2015" s="76"/>
      <c r="B2015" s="76"/>
      <c r="C2015" s="76"/>
      <c r="D2015" s="76"/>
    </row>
    <row r="2016" spans="1:4" x14ac:dyDescent="0.25">
      <c r="A2016" s="76"/>
      <c r="B2016" s="76"/>
      <c r="C2016" s="76"/>
      <c r="D2016" s="76"/>
    </row>
    <row r="2017" spans="1:4" x14ac:dyDescent="0.25">
      <c r="A2017" s="76"/>
      <c r="B2017" s="76"/>
      <c r="C2017" s="76"/>
      <c r="D2017" s="76"/>
    </row>
    <row r="2018" spans="1:4" x14ac:dyDescent="0.25">
      <c r="A2018" s="76"/>
      <c r="B2018" s="76"/>
      <c r="C2018" s="76"/>
      <c r="D2018" s="76"/>
    </row>
    <row r="2019" spans="1:4" x14ac:dyDescent="0.25">
      <c r="A2019" s="76"/>
      <c r="B2019" s="76"/>
      <c r="C2019" s="76"/>
      <c r="D2019" s="76"/>
    </row>
    <row r="2020" spans="1:4" x14ac:dyDescent="0.25">
      <c r="A2020" s="76"/>
      <c r="B2020" s="76"/>
      <c r="C2020" s="76"/>
      <c r="D2020" s="76"/>
    </row>
    <row r="2021" spans="1:4" x14ac:dyDescent="0.25">
      <c r="A2021" s="76"/>
      <c r="B2021" s="76"/>
      <c r="C2021" s="76"/>
      <c r="D2021" s="76"/>
    </row>
    <row r="2022" spans="1:4" x14ac:dyDescent="0.25">
      <c r="A2022" s="76"/>
      <c r="B2022" s="76"/>
      <c r="C2022" s="76"/>
      <c r="D2022" s="76"/>
    </row>
    <row r="2023" spans="1:4" x14ac:dyDescent="0.25">
      <c r="A2023" s="76"/>
      <c r="B2023" s="76"/>
      <c r="C2023" s="76"/>
      <c r="D2023" s="76"/>
    </row>
    <row r="2024" spans="1:4" x14ac:dyDescent="0.25">
      <c r="A2024" s="76"/>
      <c r="B2024" s="76"/>
      <c r="C2024" s="76"/>
      <c r="D2024" s="76"/>
    </row>
    <row r="2025" spans="1:4" x14ac:dyDescent="0.25">
      <c r="A2025" s="76"/>
      <c r="B2025" s="76"/>
      <c r="C2025" s="76"/>
      <c r="D2025" s="76"/>
    </row>
    <row r="2026" spans="1:4" x14ac:dyDescent="0.25">
      <c r="A2026" s="76"/>
      <c r="B2026" s="76"/>
      <c r="C2026" s="76"/>
      <c r="D2026" s="76"/>
    </row>
    <row r="2027" spans="1:4" x14ac:dyDescent="0.25">
      <c r="A2027" s="76"/>
      <c r="B2027" s="76"/>
      <c r="C2027" s="76"/>
      <c r="D2027" s="76"/>
    </row>
    <row r="2028" spans="1:4" x14ac:dyDescent="0.25">
      <c r="A2028" s="76"/>
      <c r="B2028" s="76"/>
      <c r="C2028" s="76"/>
      <c r="D2028" s="76"/>
    </row>
    <row r="2029" spans="1:4" x14ac:dyDescent="0.25">
      <c r="A2029" s="76"/>
      <c r="B2029" s="76"/>
      <c r="C2029" s="76"/>
      <c r="D2029" s="76"/>
    </row>
    <row r="2030" spans="1:4" x14ac:dyDescent="0.25">
      <c r="A2030" s="76"/>
      <c r="B2030" s="76"/>
      <c r="C2030" s="76"/>
      <c r="D2030" s="76"/>
    </row>
    <row r="2031" spans="1:4" x14ac:dyDescent="0.25">
      <c r="A2031" s="76"/>
      <c r="B2031" s="76"/>
      <c r="C2031" s="76"/>
      <c r="D2031" s="76"/>
    </row>
    <row r="2032" spans="1:4" x14ac:dyDescent="0.25">
      <c r="A2032" s="76"/>
      <c r="B2032" s="76"/>
      <c r="C2032" s="76"/>
      <c r="D2032" s="76"/>
    </row>
    <row r="2033" spans="1:4" x14ac:dyDescent="0.25">
      <c r="A2033" s="76"/>
      <c r="B2033" s="76"/>
      <c r="C2033" s="76"/>
      <c r="D2033" s="76"/>
    </row>
    <row r="2034" spans="1:4" x14ac:dyDescent="0.25">
      <c r="A2034" s="76"/>
      <c r="B2034" s="76"/>
      <c r="C2034" s="76"/>
      <c r="D2034" s="76"/>
    </row>
    <row r="2035" spans="1:4" x14ac:dyDescent="0.25">
      <c r="A2035" s="76"/>
      <c r="B2035" s="76"/>
      <c r="C2035" s="76"/>
      <c r="D2035" s="76"/>
    </row>
    <row r="2036" spans="1:4" x14ac:dyDescent="0.25">
      <c r="A2036" s="76"/>
      <c r="B2036" s="76"/>
      <c r="C2036" s="76"/>
      <c r="D2036" s="76"/>
    </row>
    <row r="2037" spans="1:4" x14ac:dyDescent="0.25">
      <c r="A2037" s="76"/>
      <c r="B2037" s="76"/>
      <c r="C2037" s="76"/>
      <c r="D2037" s="76"/>
    </row>
    <row r="2038" spans="1:4" x14ac:dyDescent="0.25">
      <c r="A2038" s="76"/>
      <c r="B2038" s="76"/>
      <c r="C2038" s="76"/>
      <c r="D2038" s="76"/>
    </row>
    <row r="2039" spans="1:4" x14ac:dyDescent="0.25">
      <c r="A2039" s="76"/>
      <c r="B2039" s="76"/>
      <c r="C2039" s="76"/>
      <c r="D2039" s="76"/>
    </row>
    <row r="2040" spans="1:4" x14ac:dyDescent="0.25">
      <c r="A2040" s="76"/>
      <c r="B2040" s="76"/>
      <c r="C2040" s="76"/>
      <c r="D2040" s="76"/>
    </row>
    <row r="2041" spans="1:4" x14ac:dyDescent="0.25">
      <c r="A2041" s="76"/>
      <c r="B2041" s="76"/>
      <c r="C2041" s="76"/>
      <c r="D2041" s="76"/>
    </row>
    <row r="2042" spans="1:4" x14ac:dyDescent="0.25">
      <c r="A2042" s="76"/>
      <c r="B2042" s="76"/>
      <c r="C2042" s="76"/>
      <c r="D2042" s="76"/>
    </row>
    <row r="2043" spans="1:4" x14ac:dyDescent="0.25">
      <c r="A2043" s="76"/>
      <c r="B2043" s="76"/>
      <c r="C2043" s="76"/>
      <c r="D2043" s="76"/>
    </row>
    <row r="2044" spans="1:4" x14ac:dyDescent="0.25">
      <c r="A2044" s="76"/>
      <c r="B2044" s="76"/>
      <c r="C2044" s="76"/>
      <c r="D2044" s="76"/>
    </row>
    <row r="2045" spans="1:4" x14ac:dyDescent="0.25">
      <c r="A2045" s="76"/>
      <c r="B2045" s="76"/>
      <c r="C2045" s="76"/>
      <c r="D2045" s="76"/>
    </row>
    <row r="2046" spans="1:4" x14ac:dyDescent="0.25">
      <c r="A2046" s="76"/>
      <c r="B2046" s="76"/>
      <c r="C2046" s="76"/>
      <c r="D2046" s="76"/>
    </row>
    <row r="2047" spans="1:4" x14ac:dyDescent="0.25">
      <c r="A2047" s="76"/>
      <c r="B2047" s="76"/>
      <c r="C2047" s="76"/>
      <c r="D2047" s="76"/>
    </row>
    <row r="2048" spans="1:4" x14ac:dyDescent="0.25">
      <c r="A2048" s="76"/>
      <c r="B2048" s="76"/>
      <c r="C2048" s="76"/>
      <c r="D2048" s="76"/>
    </row>
    <row r="2049" spans="1:4" x14ac:dyDescent="0.25">
      <c r="A2049" s="76"/>
      <c r="B2049" s="76"/>
      <c r="C2049" s="76"/>
      <c r="D2049" s="76"/>
    </row>
    <row r="2050" spans="1:4" x14ac:dyDescent="0.25">
      <c r="A2050" s="76"/>
      <c r="B2050" s="76"/>
      <c r="C2050" s="76"/>
      <c r="D2050" s="76"/>
    </row>
    <row r="2051" spans="1:4" x14ac:dyDescent="0.25">
      <c r="A2051" s="76"/>
      <c r="B2051" s="76"/>
      <c r="C2051" s="76"/>
      <c r="D2051" s="76"/>
    </row>
    <row r="2052" spans="1:4" x14ac:dyDescent="0.25">
      <c r="A2052" s="76"/>
      <c r="B2052" s="76"/>
      <c r="C2052" s="76"/>
      <c r="D2052" s="76"/>
    </row>
    <row r="2053" spans="1:4" x14ac:dyDescent="0.25">
      <c r="A2053" s="76"/>
      <c r="B2053" s="76"/>
      <c r="C2053" s="76"/>
      <c r="D2053" s="76"/>
    </row>
    <row r="2054" spans="1:4" x14ac:dyDescent="0.25">
      <c r="A2054" s="76"/>
      <c r="B2054" s="76"/>
      <c r="C2054" s="76"/>
      <c r="D2054" s="76"/>
    </row>
    <row r="2055" spans="1:4" x14ac:dyDescent="0.25">
      <c r="A2055" s="76"/>
      <c r="B2055" s="76"/>
      <c r="C2055" s="76"/>
      <c r="D2055" s="76"/>
    </row>
    <row r="2056" spans="1:4" x14ac:dyDescent="0.25">
      <c r="A2056" s="76"/>
      <c r="B2056" s="76"/>
      <c r="C2056" s="76"/>
      <c r="D2056" s="76"/>
    </row>
    <row r="2057" spans="1:4" x14ac:dyDescent="0.25">
      <c r="A2057" s="76"/>
      <c r="B2057" s="76"/>
      <c r="C2057" s="76"/>
      <c r="D2057" s="76"/>
    </row>
    <row r="2058" spans="1:4" x14ac:dyDescent="0.25">
      <c r="A2058" s="76"/>
      <c r="B2058" s="76"/>
      <c r="C2058" s="76"/>
      <c r="D2058" s="76"/>
    </row>
    <row r="2059" spans="1:4" x14ac:dyDescent="0.25">
      <c r="A2059" s="76"/>
      <c r="B2059" s="76"/>
      <c r="C2059" s="76"/>
      <c r="D2059" s="76"/>
    </row>
    <row r="2060" spans="1:4" x14ac:dyDescent="0.25">
      <c r="A2060" s="76"/>
      <c r="B2060" s="76"/>
      <c r="C2060" s="76"/>
      <c r="D2060" s="76"/>
    </row>
    <row r="2061" spans="1:4" x14ac:dyDescent="0.25">
      <c r="A2061" s="76"/>
      <c r="B2061" s="76"/>
      <c r="C2061" s="76"/>
      <c r="D2061" s="76"/>
    </row>
    <row r="2062" spans="1:4" x14ac:dyDescent="0.25">
      <c r="A2062" s="76"/>
      <c r="B2062" s="76"/>
      <c r="C2062" s="76"/>
      <c r="D2062" s="76"/>
    </row>
    <row r="2063" spans="1:4" x14ac:dyDescent="0.25">
      <c r="A2063" s="76"/>
      <c r="B2063" s="76"/>
      <c r="C2063" s="76"/>
      <c r="D2063" s="76"/>
    </row>
    <row r="2064" spans="1:4" x14ac:dyDescent="0.25">
      <c r="A2064" s="76"/>
      <c r="B2064" s="76"/>
      <c r="C2064" s="76"/>
      <c r="D2064" s="76"/>
    </row>
    <row r="2065" spans="1:4" x14ac:dyDescent="0.25">
      <c r="A2065" s="76"/>
      <c r="B2065" s="76"/>
      <c r="C2065" s="76"/>
      <c r="D2065" s="76"/>
    </row>
    <row r="2066" spans="1:4" x14ac:dyDescent="0.25">
      <c r="A2066" s="76"/>
      <c r="B2066" s="76"/>
      <c r="C2066" s="76"/>
      <c r="D2066" s="76"/>
    </row>
    <row r="2067" spans="1:4" x14ac:dyDescent="0.25">
      <c r="A2067" s="76"/>
      <c r="B2067" s="76"/>
      <c r="C2067" s="76"/>
      <c r="D2067" s="76"/>
    </row>
    <row r="2068" spans="1:4" x14ac:dyDescent="0.25">
      <c r="A2068" s="76"/>
      <c r="B2068" s="76"/>
      <c r="C2068" s="76"/>
      <c r="D2068" s="76"/>
    </row>
    <row r="2069" spans="1:4" x14ac:dyDescent="0.25">
      <c r="A2069" s="76"/>
      <c r="B2069" s="76"/>
      <c r="C2069" s="76"/>
      <c r="D2069" s="76"/>
    </row>
    <row r="2070" spans="1:4" x14ac:dyDescent="0.25">
      <c r="A2070" s="76"/>
      <c r="B2070" s="76"/>
      <c r="C2070" s="76"/>
      <c r="D2070" s="76"/>
    </row>
    <row r="2071" spans="1:4" x14ac:dyDescent="0.25">
      <c r="A2071" s="76"/>
      <c r="B2071" s="76"/>
      <c r="C2071" s="76"/>
      <c r="D2071" s="76"/>
    </row>
    <row r="2072" spans="1:4" x14ac:dyDescent="0.25">
      <c r="A2072" s="76"/>
      <c r="B2072" s="76"/>
      <c r="C2072" s="76"/>
      <c r="D2072" s="76"/>
    </row>
    <row r="2073" spans="1:4" x14ac:dyDescent="0.25">
      <c r="A2073" s="76"/>
      <c r="B2073" s="76"/>
      <c r="C2073" s="76"/>
      <c r="D2073" s="76"/>
    </row>
    <row r="2074" spans="1:4" x14ac:dyDescent="0.25">
      <c r="A2074" s="76"/>
      <c r="B2074" s="76"/>
      <c r="C2074" s="76"/>
      <c r="D2074" s="76"/>
    </row>
    <row r="2075" spans="1:4" x14ac:dyDescent="0.25">
      <c r="A2075" s="76"/>
      <c r="B2075" s="76"/>
      <c r="C2075" s="76"/>
      <c r="D2075" s="76"/>
    </row>
    <row r="2076" spans="1:4" x14ac:dyDescent="0.25">
      <c r="A2076" s="76"/>
      <c r="B2076" s="76"/>
      <c r="C2076" s="76"/>
      <c r="D2076" s="76"/>
    </row>
    <row r="2077" spans="1:4" x14ac:dyDescent="0.25">
      <c r="A2077" s="76"/>
      <c r="B2077" s="76"/>
      <c r="C2077" s="76"/>
      <c r="D2077" s="76"/>
    </row>
    <row r="2078" spans="1:4" x14ac:dyDescent="0.25">
      <c r="A2078" s="76"/>
      <c r="B2078" s="76"/>
      <c r="C2078" s="76"/>
      <c r="D2078" s="76"/>
    </row>
    <row r="2079" spans="1:4" x14ac:dyDescent="0.25">
      <c r="A2079" s="76"/>
      <c r="B2079" s="76"/>
      <c r="C2079" s="76"/>
      <c r="D2079" s="76"/>
    </row>
    <row r="2080" spans="1:4" x14ac:dyDescent="0.25">
      <c r="A2080" s="76"/>
      <c r="B2080" s="76"/>
      <c r="C2080" s="76"/>
      <c r="D2080" s="76"/>
    </row>
    <row r="2081" spans="1:4" x14ac:dyDescent="0.25">
      <c r="A2081" s="76"/>
      <c r="B2081" s="76"/>
      <c r="C2081" s="76"/>
      <c r="D2081" s="76"/>
    </row>
    <row r="2082" spans="1:4" x14ac:dyDescent="0.25">
      <c r="A2082" s="76"/>
      <c r="B2082" s="76"/>
      <c r="C2082" s="76"/>
      <c r="D2082" s="76"/>
    </row>
    <row r="2083" spans="1:4" x14ac:dyDescent="0.25">
      <c r="A2083" s="76"/>
      <c r="B2083" s="76"/>
      <c r="C2083" s="76"/>
      <c r="D2083" s="76"/>
    </row>
    <row r="2084" spans="1:4" x14ac:dyDescent="0.25">
      <c r="A2084" s="76"/>
      <c r="B2084" s="76"/>
      <c r="C2084" s="76"/>
      <c r="D2084" s="76"/>
    </row>
    <row r="2085" spans="1:4" x14ac:dyDescent="0.25">
      <c r="A2085" s="76"/>
      <c r="B2085" s="76"/>
      <c r="C2085" s="76"/>
      <c r="D2085" s="76"/>
    </row>
    <row r="2086" spans="1:4" x14ac:dyDescent="0.25">
      <c r="A2086" s="76"/>
      <c r="B2086" s="76"/>
      <c r="C2086" s="76"/>
      <c r="D2086" s="76"/>
    </row>
    <row r="2087" spans="1:4" x14ac:dyDescent="0.25">
      <c r="A2087" s="76"/>
      <c r="B2087" s="76"/>
      <c r="C2087" s="76"/>
      <c r="D2087" s="76"/>
    </row>
    <row r="2088" spans="1:4" x14ac:dyDescent="0.25">
      <c r="A2088" s="76"/>
      <c r="B2088" s="76"/>
      <c r="C2088" s="76"/>
      <c r="D2088" s="76"/>
    </row>
    <row r="2089" spans="1:4" x14ac:dyDescent="0.25">
      <c r="A2089" s="76"/>
      <c r="B2089" s="76"/>
      <c r="C2089" s="76"/>
      <c r="D2089" s="76"/>
    </row>
    <row r="2090" spans="1:4" x14ac:dyDescent="0.25">
      <c r="A2090" s="76"/>
      <c r="B2090" s="76"/>
      <c r="C2090" s="76"/>
      <c r="D2090" s="76"/>
    </row>
    <row r="2091" spans="1:4" x14ac:dyDescent="0.25">
      <c r="A2091" s="76"/>
      <c r="B2091" s="76"/>
      <c r="C2091" s="76"/>
      <c r="D2091" s="76"/>
    </row>
    <row r="2092" spans="1:4" x14ac:dyDescent="0.25">
      <c r="A2092" s="76"/>
      <c r="B2092" s="76"/>
      <c r="C2092" s="76"/>
      <c r="D2092" s="76"/>
    </row>
    <row r="2093" spans="1:4" x14ac:dyDescent="0.25">
      <c r="A2093" s="76"/>
      <c r="B2093" s="76"/>
      <c r="C2093" s="76"/>
      <c r="D2093" s="76"/>
    </row>
    <row r="2094" spans="1:4" x14ac:dyDescent="0.25">
      <c r="A2094" s="76"/>
      <c r="B2094" s="76"/>
      <c r="C2094" s="76"/>
      <c r="D2094" s="76"/>
    </row>
    <row r="2095" spans="1:4" x14ac:dyDescent="0.25">
      <c r="A2095" s="76"/>
      <c r="B2095" s="76"/>
      <c r="C2095" s="76"/>
      <c r="D2095" s="76"/>
    </row>
    <row r="2096" spans="1:4" x14ac:dyDescent="0.25">
      <c r="A2096" s="76"/>
      <c r="B2096" s="76"/>
      <c r="C2096" s="76"/>
      <c r="D2096" s="76"/>
    </row>
    <row r="2097" spans="1:4" x14ac:dyDescent="0.25">
      <c r="A2097" s="76"/>
      <c r="B2097" s="76"/>
      <c r="C2097" s="76"/>
      <c r="D2097" s="76"/>
    </row>
    <row r="2098" spans="1:4" x14ac:dyDescent="0.25">
      <c r="A2098" s="76"/>
      <c r="B2098" s="76"/>
      <c r="C2098" s="76"/>
      <c r="D2098" s="76"/>
    </row>
    <row r="2099" spans="1:4" x14ac:dyDescent="0.25">
      <c r="A2099" s="76"/>
      <c r="B2099" s="76"/>
      <c r="C2099" s="76"/>
      <c r="D2099" s="76"/>
    </row>
    <row r="2100" spans="1:4" x14ac:dyDescent="0.25">
      <c r="A2100" s="76"/>
      <c r="B2100" s="76"/>
      <c r="C2100" s="76"/>
      <c r="D2100" s="76"/>
    </row>
    <row r="2101" spans="1:4" x14ac:dyDescent="0.25">
      <c r="A2101" s="76"/>
      <c r="B2101" s="76"/>
      <c r="C2101" s="76"/>
      <c r="D2101" s="76"/>
    </row>
    <row r="2102" spans="1:4" x14ac:dyDescent="0.25">
      <c r="A2102" s="76"/>
      <c r="B2102" s="76"/>
      <c r="C2102" s="76"/>
      <c r="D2102" s="76"/>
    </row>
    <row r="2103" spans="1:4" x14ac:dyDescent="0.25">
      <c r="A2103" s="76"/>
      <c r="B2103" s="76"/>
      <c r="C2103" s="76"/>
      <c r="D2103" s="76"/>
    </row>
    <row r="2104" spans="1:4" x14ac:dyDescent="0.25">
      <c r="A2104" s="76"/>
      <c r="B2104" s="76"/>
      <c r="C2104" s="76"/>
      <c r="D2104" s="76"/>
    </row>
    <row r="2105" spans="1:4" x14ac:dyDescent="0.25">
      <c r="A2105" s="76"/>
      <c r="B2105" s="76"/>
      <c r="C2105" s="76"/>
      <c r="D2105" s="76"/>
    </row>
    <row r="2106" spans="1:4" x14ac:dyDescent="0.25">
      <c r="A2106" s="76"/>
      <c r="B2106" s="76"/>
      <c r="C2106" s="76"/>
      <c r="D2106" s="76"/>
    </row>
    <row r="2107" spans="1:4" x14ac:dyDescent="0.25">
      <c r="A2107" s="76"/>
      <c r="B2107" s="76"/>
      <c r="C2107" s="76"/>
      <c r="D2107" s="76"/>
    </row>
    <row r="2108" spans="1:4" x14ac:dyDescent="0.25">
      <c r="A2108" s="76"/>
      <c r="B2108" s="76"/>
      <c r="C2108" s="76"/>
      <c r="D2108" s="76"/>
    </row>
    <row r="2109" spans="1:4" x14ac:dyDescent="0.25">
      <c r="A2109" s="76"/>
      <c r="B2109" s="76"/>
      <c r="C2109" s="76"/>
      <c r="D2109" s="76"/>
    </row>
    <row r="2110" spans="1:4" x14ac:dyDescent="0.25">
      <c r="A2110" s="76"/>
      <c r="B2110" s="76"/>
      <c r="C2110" s="76"/>
      <c r="D2110" s="76"/>
    </row>
    <row r="2111" spans="1:4" x14ac:dyDescent="0.25">
      <c r="A2111" s="76"/>
      <c r="B2111" s="76"/>
      <c r="C2111" s="76"/>
      <c r="D2111" s="76"/>
    </row>
    <row r="2112" spans="1:4" x14ac:dyDescent="0.25">
      <c r="A2112" s="76"/>
      <c r="B2112" s="76"/>
      <c r="C2112" s="76"/>
      <c r="D2112" s="76"/>
    </row>
    <row r="2113" spans="1:4" x14ac:dyDescent="0.25">
      <c r="A2113" s="76"/>
      <c r="B2113" s="76"/>
      <c r="C2113" s="76"/>
      <c r="D2113" s="76"/>
    </row>
    <row r="2114" spans="1:4" x14ac:dyDescent="0.25">
      <c r="A2114" s="76"/>
      <c r="B2114" s="76"/>
      <c r="C2114" s="76"/>
      <c r="D2114" s="76"/>
    </row>
    <row r="2115" spans="1:4" x14ac:dyDescent="0.25">
      <c r="A2115" s="76"/>
      <c r="B2115" s="76"/>
      <c r="C2115" s="76"/>
      <c r="D2115" s="76"/>
    </row>
    <row r="2116" spans="1:4" x14ac:dyDescent="0.25">
      <c r="A2116" s="76"/>
      <c r="B2116" s="76"/>
      <c r="C2116" s="76"/>
      <c r="D2116" s="76"/>
    </row>
    <row r="2117" spans="1:4" x14ac:dyDescent="0.25">
      <c r="A2117" s="76"/>
      <c r="B2117" s="76"/>
      <c r="C2117" s="76"/>
      <c r="D2117" s="76"/>
    </row>
    <row r="2118" spans="1:4" x14ac:dyDescent="0.25">
      <c r="A2118" s="76"/>
      <c r="B2118" s="76"/>
      <c r="C2118" s="76"/>
      <c r="D2118" s="76"/>
    </row>
    <row r="2119" spans="1:4" x14ac:dyDescent="0.25">
      <c r="A2119" s="76"/>
      <c r="B2119" s="76"/>
      <c r="C2119" s="76"/>
      <c r="D2119" s="76"/>
    </row>
    <row r="2120" spans="1:4" x14ac:dyDescent="0.25">
      <c r="A2120" s="76"/>
      <c r="B2120" s="76"/>
      <c r="C2120" s="76"/>
      <c r="D2120" s="76"/>
    </row>
    <row r="2121" spans="1:4" x14ac:dyDescent="0.25">
      <c r="A2121" s="76"/>
      <c r="B2121" s="76"/>
      <c r="C2121" s="76"/>
      <c r="D2121" s="76"/>
    </row>
    <row r="2122" spans="1:4" x14ac:dyDescent="0.25">
      <c r="A2122" s="76"/>
      <c r="B2122" s="76"/>
      <c r="C2122" s="76"/>
      <c r="D2122" s="76"/>
    </row>
    <row r="2123" spans="1:4" x14ac:dyDescent="0.25">
      <c r="A2123" s="76"/>
      <c r="B2123" s="76"/>
      <c r="C2123" s="76"/>
      <c r="D2123" s="76"/>
    </row>
    <row r="2124" spans="1:4" x14ac:dyDescent="0.25">
      <c r="A2124" s="76"/>
      <c r="B2124" s="76"/>
      <c r="C2124" s="76"/>
      <c r="D2124" s="76"/>
    </row>
    <row r="2125" spans="1:4" x14ac:dyDescent="0.25">
      <c r="A2125" s="76"/>
      <c r="B2125" s="76"/>
      <c r="C2125" s="76"/>
      <c r="D2125" s="76"/>
    </row>
    <row r="2126" spans="1:4" x14ac:dyDescent="0.25">
      <c r="A2126" s="76"/>
      <c r="B2126" s="76"/>
      <c r="C2126" s="76"/>
      <c r="D2126" s="76"/>
    </row>
    <row r="2127" spans="1:4" x14ac:dyDescent="0.25">
      <c r="A2127" s="76"/>
      <c r="B2127" s="76"/>
      <c r="C2127" s="76"/>
      <c r="D2127" s="76"/>
    </row>
    <row r="2128" spans="1:4" x14ac:dyDescent="0.25">
      <c r="A2128" s="76"/>
      <c r="B2128" s="76"/>
      <c r="C2128" s="76"/>
      <c r="D2128" s="76"/>
    </row>
    <row r="2129" spans="1:4" x14ac:dyDescent="0.25">
      <c r="A2129" s="76"/>
      <c r="B2129" s="76"/>
      <c r="C2129" s="76"/>
      <c r="D2129" s="76"/>
    </row>
    <row r="2130" spans="1:4" x14ac:dyDescent="0.25">
      <c r="A2130" s="76"/>
      <c r="B2130" s="76"/>
      <c r="C2130" s="76"/>
      <c r="D2130" s="76"/>
    </row>
    <row r="2131" spans="1:4" x14ac:dyDescent="0.25">
      <c r="A2131" s="76"/>
      <c r="B2131" s="76"/>
      <c r="C2131" s="76"/>
      <c r="D2131" s="76"/>
    </row>
    <row r="2132" spans="1:4" x14ac:dyDescent="0.25">
      <c r="A2132" s="76"/>
      <c r="B2132" s="76"/>
      <c r="C2132" s="76"/>
      <c r="D2132" s="76"/>
    </row>
    <row r="2133" spans="1:4" x14ac:dyDescent="0.25">
      <c r="A2133" s="76"/>
      <c r="B2133" s="76"/>
      <c r="C2133" s="76"/>
      <c r="D2133" s="76"/>
    </row>
    <row r="2134" spans="1:4" x14ac:dyDescent="0.25">
      <c r="A2134" s="76"/>
      <c r="B2134" s="76"/>
      <c r="C2134" s="76"/>
      <c r="D2134" s="76"/>
    </row>
    <row r="2135" spans="1:4" x14ac:dyDescent="0.25">
      <c r="A2135" s="76"/>
      <c r="B2135" s="76"/>
      <c r="C2135" s="76"/>
      <c r="D2135" s="76"/>
    </row>
    <row r="2136" spans="1:4" x14ac:dyDescent="0.25">
      <c r="A2136" s="76"/>
      <c r="B2136" s="76"/>
      <c r="C2136" s="76"/>
      <c r="D2136" s="76"/>
    </row>
    <row r="2137" spans="1:4" x14ac:dyDescent="0.25">
      <c r="A2137" s="76"/>
      <c r="B2137" s="76"/>
      <c r="C2137" s="76"/>
      <c r="D2137" s="76"/>
    </row>
    <row r="2138" spans="1:4" x14ac:dyDescent="0.25">
      <c r="A2138" s="76"/>
      <c r="B2138" s="76"/>
      <c r="C2138" s="76"/>
      <c r="D2138" s="76"/>
    </row>
    <row r="2139" spans="1:4" x14ac:dyDescent="0.25">
      <c r="A2139" s="76"/>
      <c r="B2139" s="76"/>
      <c r="C2139" s="76"/>
      <c r="D2139" s="76"/>
    </row>
    <row r="2140" spans="1:4" x14ac:dyDescent="0.25">
      <c r="A2140" s="76"/>
      <c r="B2140" s="76"/>
      <c r="C2140" s="76"/>
      <c r="D2140" s="76"/>
    </row>
    <row r="2141" spans="1:4" x14ac:dyDescent="0.25">
      <c r="A2141" s="76"/>
      <c r="B2141" s="76"/>
      <c r="C2141" s="76"/>
      <c r="D2141" s="76"/>
    </row>
    <row r="2142" spans="1:4" x14ac:dyDescent="0.25">
      <c r="A2142" s="76"/>
      <c r="B2142" s="76"/>
      <c r="C2142" s="76"/>
      <c r="D2142" s="76"/>
    </row>
    <row r="2143" spans="1:4" x14ac:dyDescent="0.25">
      <c r="A2143" s="76"/>
      <c r="B2143" s="76"/>
      <c r="C2143" s="76"/>
      <c r="D2143" s="76"/>
    </row>
    <row r="2144" spans="1:4" x14ac:dyDescent="0.25">
      <c r="A2144" s="76"/>
      <c r="B2144" s="76"/>
      <c r="C2144" s="76"/>
      <c r="D2144" s="76"/>
    </row>
    <row r="2145" spans="1:4" x14ac:dyDescent="0.25">
      <c r="A2145" s="76"/>
      <c r="B2145" s="76"/>
      <c r="C2145" s="76"/>
      <c r="D2145" s="76"/>
    </row>
    <row r="2146" spans="1:4" x14ac:dyDescent="0.25">
      <c r="A2146" s="76"/>
      <c r="B2146" s="76"/>
      <c r="C2146" s="76"/>
      <c r="D2146" s="76"/>
    </row>
    <row r="2147" spans="1:4" x14ac:dyDescent="0.25">
      <c r="A2147" s="76"/>
      <c r="B2147" s="76"/>
      <c r="C2147" s="76"/>
      <c r="D2147" s="76"/>
    </row>
    <row r="2148" spans="1:4" x14ac:dyDescent="0.25">
      <c r="A2148" s="76"/>
      <c r="B2148" s="76"/>
      <c r="C2148" s="76"/>
      <c r="D2148" s="76"/>
    </row>
    <row r="2149" spans="1:4" x14ac:dyDescent="0.25">
      <c r="A2149" s="76"/>
      <c r="B2149" s="76"/>
      <c r="C2149" s="76"/>
      <c r="D2149" s="76"/>
    </row>
    <row r="2150" spans="1:4" x14ac:dyDescent="0.25">
      <c r="A2150" s="76"/>
      <c r="B2150" s="76"/>
      <c r="C2150" s="76"/>
      <c r="D2150" s="76"/>
    </row>
    <row r="2151" spans="1:4" x14ac:dyDescent="0.25">
      <c r="A2151" s="76"/>
      <c r="B2151" s="76"/>
      <c r="C2151" s="76"/>
      <c r="D2151" s="76"/>
    </row>
    <row r="2152" spans="1:4" x14ac:dyDescent="0.25">
      <c r="A2152" s="76"/>
      <c r="B2152" s="76"/>
      <c r="C2152" s="76"/>
      <c r="D2152" s="76"/>
    </row>
    <row r="2153" spans="1:4" x14ac:dyDescent="0.25">
      <c r="A2153" s="76"/>
      <c r="B2153" s="76"/>
      <c r="C2153" s="76"/>
      <c r="D2153" s="76"/>
    </row>
    <row r="2154" spans="1:4" x14ac:dyDescent="0.25">
      <c r="A2154" s="76"/>
      <c r="B2154" s="76"/>
      <c r="C2154" s="76"/>
      <c r="D2154" s="76"/>
    </row>
    <row r="2155" spans="1:4" x14ac:dyDescent="0.25">
      <c r="A2155" s="76"/>
      <c r="B2155" s="76"/>
      <c r="C2155" s="76"/>
      <c r="D2155" s="76"/>
    </row>
    <row r="2156" spans="1:4" x14ac:dyDescent="0.25">
      <c r="A2156" s="76"/>
      <c r="B2156" s="76"/>
      <c r="C2156" s="76"/>
      <c r="D2156" s="76"/>
    </row>
    <row r="2157" spans="1:4" x14ac:dyDescent="0.25">
      <c r="A2157" s="76"/>
      <c r="B2157" s="76"/>
      <c r="C2157" s="76"/>
      <c r="D2157" s="76"/>
    </row>
    <row r="2158" spans="1:4" x14ac:dyDescent="0.25">
      <c r="A2158" s="76"/>
      <c r="B2158" s="76"/>
      <c r="C2158" s="76"/>
      <c r="D2158" s="76"/>
    </row>
    <row r="2159" spans="1:4" x14ac:dyDescent="0.25">
      <c r="A2159" s="76"/>
      <c r="B2159" s="76"/>
      <c r="C2159" s="76"/>
      <c r="D2159" s="76"/>
    </row>
    <row r="2160" spans="1:4" x14ac:dyDescent="0.25">
      <c r="A2160" s="76"/>
      <c r="B2160" s="76"/>
      <c r="C2160" s="76"/>
      <c r="D2160" s="76"/>
    </row>
    <row r="2161" spans="1:4" x14ac:dyDescent="0.25">
      <c r="A2161" s="76"/>
      <c r="B2161" s="76"/>
      <c r="C2161" s="76"/>
      <c r="D2161" s="76"/>
    </row>
    <row r="2162" spans="1:4" x14ac:dyDescent="0.25">
      <c r="A2162" s="76"/>
      <c r="B2162" s="76"/>
      <c r="C2162" s="76"/>
      <c r="D2162" s="76"/>
    </row>
    <row r="2163" spans="1:4" x14ac:dyDescent="0.25">
      <c r="A2163" s="76"/>
      <c r="B2163" s="76"/>
      <c r="C2163" s="76"/>
      <c r="D2163" s="76"/>
    </row>
    <row r="2164" spans="1:4" x14ac:dyDescent="0.25">
      <c r="A2164" s="76"/>
      <c r="B2164" s="76"/>
      <c r="C2164" s="76"/>
      <c r="D2164" s="76"/>
    </row>
    <row r="2165" spans="1:4" x14ac:dyDescent="0.25">
      <c r="A2165" s="76"/>
      <c r="B2165" s="76"/>
      <c r="C2165" s="76"/>
      <c r="D2165" s="76"/>
    </row>
    <row r="2166" spans="1:4" x14ac:dyDescent="0.25">
      <c r="A2166" s="76"/>
      <c r="B2166" s="76"/>
      <c r="C2166" s="76"/>
      <c r="D2166" s="76"/>
    </row>
    <row r="2167" spans="1:4" x14ac:dyDescent="0.25">
      <c r="A2167" s="76"/>
      <c r="B2167" s="76"/>
      <c r="C2167" s="76"/>
      <c r="D2167" s="76"/>
    </row>
    <row r="2168" spans="1:4" x14ac:dyDescent="0.25">
      <c r="A2168" s="76"/>
      <c r="B2168" s="76"/>
      <c r="C2168" s="76"/>
      <c r="D2168" s="76"/>
    </row>
    <row r="2169" spans="1:4" x14ac:dyDescent="0.25">
      <c r="A2169" s="76"/>
      <c r="B2169" s="76"/>
      <c r="C2169" s="76"/>
      <c r="D2169" s="76"/>
    </row>
    <row r="2170" spans="1:4" x14ac:dyDescent="0.25">
      <c r="A2170" s="76"/>
      <c r="B2170" s="76"/>
      <c r="C2170" s="76"/>
      <c r="D2170" s="76"/>
    </row>
    <row r="2171" spans="1:4" x14ac:dyDescent="0.25">
      <c r="A2171" s="76"/>
      <c r="B2171" s="76"/>
      <c r="C2171" s="76"/>
      <c r="D2171" s="76"/>
    </row>
    <row r="2172" spans="1:4" x14ac:dyDescent="0.25">
      <c r="A2172" s="76"/>
      <c r="B2172" s="76"/>
      <c r="C2172" s="76"/>
      <c r="D2172" s="76"/>
    </row>
    <row r="2173" spans="1:4" x14ac:dyDescent="0.25">
      <c r="A2173" s="76"/>
      <c r="B2173" s="76"/>
      <c r="C2173" s="76"/>
      <c r="D2173" s="76"/>
    </row>
    <row r="2174" spans="1:4" x14ac:dyDescent="0.25">
      <c r="A2174" s="76"/>
      <c r="B2174" s="76"/>
      <c r="C2174" s="76"/>
      <c r="D2174" s="76"/>
    </row>
    <row r="2175" spans="1:4" x14ac:dyDescent="0.25">
      <c r="A2175" s="76"/>
      <c r="B2175" s="76"/>
      <c r="C2175" s="76"/>
      <c r="D2175" s="76"/>
    </row>
    <row r="2176" spans="1:4" x14ac:dyDescent="0.25">
      <c r="A2176" s="76"/>
      <c r="B2176" s="76"/>
      <c r="C2176" s="76"/>
      <c r="D2176" s="76"/>
    </row>
    <row r="2177" spans="1:4" x14ac:dyDescent="0.25">
      <c r="A2177" s="76"/>
      <c r="B2177" s="76"/>
      <c r="C2177" s="76"/>
      <c r="D2177" s="76"/>
    </row>
    <row r="2178" spans="1:4" x14ac:dyDescent="0.25">
      <c r="A2178" s="76"/>
      <c r="B2178" s="76"/>
      <c r="C2178" s="76"/>
      <c r="D2178" s="76"/>
    </row>
    <row r="2179" spans="1:4" x14ac:dyDescent="0.25">
      <c r="A2179" s="76"/>
      <c r="B2179" s="76"/>
      <c r="C2179" s="76"/>
      <c r="D2179" s="76"/>
    </row>
    <row r="2180" spans="1:4" x14ac:dyDescent="0.25">
      <c r="A2180" s="76"/>
      <c r="B2180" s="76"/>
      <c r="C2180" s="76"/>
      <c r="D2180" s="76"/>
    </row>
    <row r="2181" spans="1:4" x14ac:dyDescent="0.25">
      <c r="A2181" s="76"/>
      <c r="B2181" s="76"/>
      <c r="C2181" s="76"/>
      <c r="D2181" s="76"/>
    </row>
    <row r="2182" spans="1:4" x14ac:dyDescent="0.25">
      <c r="A2182" s="76"/>
      <c r="B2182" s="76"/>
      <c r="C2182" s="76"/>
      <c r="D2182" s="76"/>
    </row>
    <row r="2183" spans="1:4" x14ac:dyDescent="0.25">
      <c r="A2183" s="76"/>
      <c r="B2183" s="76"/>
      <c r="C2183" s="76"/>
      <c r="D2183" s="76"/>
    </row>
    <row r="2184" spans="1:4" x14ac:dyDescent="0.25">
      <c r="A2184" s="76"/>
      <c r="B2184" s="76"/>
      <c r="C2184" s="76"/>
      <c r="D2184" s="76"/>
    </row>
    <row r="2185" spans="1:4" x14ac:dyDescent="0.25">
      <c r="A2185" s="76"/>
      <c r="B2185" s="76"/>
      <c r="C2185" s="76"/>
      <c r="D2185" s="76"/>
    </row>
    <row r="2186" spans="1:4" x14ac:dyDescent="0.25">
      <c r="A2186" s="76"/>
      <c r="B2186" s="76"/>
      <c r="C2186" s="76"/>
      <c r="D2186" s="76"/>
    </row>
    <row r="2187" spans="1:4" x14ac:dyDescent="0.25">
      <c r="A2187" s="76"/>
      <c r="B2187" s="76"/>
      <c r="C2187" s="76"/>
      <c r="D2187" s="76"/>
    </row>
    <row r="2188" spans="1:4" x14ac:dyDescent="0.25">
      <c r="A2188" s="76"/>
      <c r="B2188" s="76"/>
      <c r="C2188" s="76"/>
      <c r="D2188" s="76"/>
    </row>
    <row r="2189" spans="1:4" x14ac:dyDescent="0.25">
      <c r="A2189" s="76"/>
      <c r="B2189" s="76"/>
      <c r="C2189" s="76"/>
      <c r="D2189" s="76"/>
    </row>
    <row r="2190" spans="1:4" x14ac:dyDescent="0.25">
      <c r="A2190" s="76"/>
      <c r="B2190" s="76"/>
      <c r="C2190" s="76"/>
      <c r="D2190" s="76"/>
    </row>
    <row r="2191" spans="1:4" x14ac:dyDescent="0.25">
      <c r="A2191" s="76"/>
      <c r="B2191" s="76"/>
      <c r="C2191" s="76"/>
      <c r="D2191" s="76"/>
    </row>
    <row r="2192" spans="1:4" x14ac:dyDescent="0.25">
      <c r="A2192" s="76"/>
      <c r="B2192" s="76"/>
      <c r="C2192" s="76"/>
      <c r="D2192" s="76"/>
    </row>
    <row r="2193" spans="1:4" x14ac:dyDescent="0.25">
      <c r="A2193" s="76"/>
      <c r="B2193" s="76"/>
      <c r="C2193" s="76"/>
      <c r="D2193" s="76"/>
    </row>
    <row r="2194" spans="1:4" x14ac:dyDescent="0.25">
      <c r="A2194" s="76"/>
      <c r="B2194" s="76"/>
      <c r="C2194" s="76"/>
      <c r="D2194" s="76"/>
    </row>
    <row r="2195" spans="1:4" x14ac:dyDescent="0.25">
      <c r="A2195" s="76"/>
      <c r="B2195" s="76"/>
      <c r="C2195" s="76"/>
      <c r="D2195" s="76"/>
    </row>
    <row r="2196" spans="1:4" x14ac:dyDescent="0.25">
      <c r="A2196" s="76"/>
      <c r="B2196" s="76"/>
      <c r="C2196" s="76"/>
      <c r="D2196" s="76"/>
    </row>
    <row r="2197" spans="1:4" x14ac:dyDescent="0.25">
      <c r="A2197" s="76"/>
      <c r="B2197" s="76"/>
      <c r="C2197" s="76"/>
      <c r="D2197" s="76"/>
    </row>
    <row r="2198" spans="1:4" x14ac:dyDescent="0.25">
      <c r="A2198" s="76"/>
      <c r="B2198" s="76"/>
      <c r="C2198" s="76"/>
      <c r="D2198" s="76"/>
    </row>
    <row r="2199" spans="1:4" x14ac:dyDescent="0.25">
      <c r="A2199" s="76"/>
      <c r="B2199" s="76"/>
      <c r="C2199" s="76"/>
      <c r="D2199" s="76"/>
    </row>
    <row r="2200" spans="1:4" x14ac:dyDescent="0.25">
      <c r="A2200" s="76"/>
      <c r="B2200" s="76"/>
      <c r="C2200" s="76"/>
      <c r="D2200" s="76"/>
    </row>
    <row r="2201" spans="1:4" x14ac:dyDescent="0.25">
      <c r="A2201" s="76"/>
      <c r="B2201" s="76"/>
      <c r="C2201" s="76"/>
      <c r="D2201" s="76"/>
    </row>
    <row r="2202" spans="1:4" x14ac:dyDescent="0.25">
      <c r="A2202" s="76"/>
      <c r="B2202" s="76"/>
      <c r="C2202" s="76"/>
      <c r="D2202" s="76"/>
    </row>
    <row r="2203" spans="1:4" x14ac:dyDescent="0.25">
      <c r="A2203" s="76"/>
      <c r="B2203" s="76"/>
      <c r="C2203" s="76"/>
      <c r="D2203" s="76"/>
    </row>
    <row r="2204" spans="1:4" x14ac:dyDescent="0.25">
      <c r="A2204" s="76"/>
      <c r="B2204" s="76"/>
      <c r="C2204" s="76"/>
      <c r="D2204" s="76"/>
    </row>
    <row r="2205" spans="1:4" x14ac:dyDescent="0.25">
      <c r="A2205" s="76"/>
      <c r="B2205" s="76"/>
      <c r="C2205" s="76"/>
      <c r="D2205" s="76"/>
    </row>
    <row r="2206" spans="1:4" x14ac:dyDescent="0.25">
      <c r="A2206" s="76"/>
      <c r="B2206" s="76"/>
      <c r="C2206" s="76"/>
      <c r="D2206" s="76"/>
    </row>
    <row r="2207" spans="1:4" x14ac:dyDescent="0.25">
      <c r="A2207" s="76"/>
      <c r="B2207" s="76"/>
      <c r="C2207" s="76"/>
      <c r="D2207" s="76"/>
    </row>
    <row r="2208" spans="1:4" x14ac:dyDescent="0.25">
      <c r="A2208" s="76"/>
      <c r="B2208" s="76"/>
      <c r="C2208" s="76"/>
      <c r="D2208" s="76"/>
    </row>
    <row r="2209" spans="1:4" x14ac:dyDescent="0.25">
      <c r="A2209" s="76"/>
      <c r="B2209" s="76"/>
      <c r="C2209" s="76"/>
      <c r="D2209" s="76"/>
    </row>
    <row r="2210" spans="1:4" x14ac:dyDescent="0.25">
      <c r="A2210" s="76"/>
      <c r="B2210" s="76"/>
      <c r="C2210" s="76"/>
      <c r="D2210" s="76"/>
    </row>
    <row r="2211" spans="1:4" x14ac:dyDescent="0.25">
      <c r="A2211" s="76"/>
      <c r="B2211" s="76"/>
      <c r="C2211" s="76"/>
      <c r="D2211" s="76"/>
    </row>
    <row r="2212" spans="1:4" x14ac:dyDescent="0.25">
      <c r="A2212" s="76"/>
      <c r="B2212" s="76"/>
      <c r="C2212" s="76"/>
      <c r="D2212" s="76"/>
    </row>
    <row r="2213" spans="1:4" x14ac:dyDescent="0.25">
      <c r="A2213" s="76"/>
      <c r="B2213" s="76"/>
      <c r="C2213" s="76"/>
      <c r="D2213" s="76"/>
    </row>
    <row r="2214" spans="1:4" x14ac:dyDescent="0.25">
      <c r="A2214" s="76"/>
      <c r="B2214" s="76"/>
      <c r="C2214" s="76"/>
      <c r="D2214" s="76"/>
    </row>
    <row r="2215" spans="1:4" x14ac:dyDescent="0.25">
      <c r="A2215" s="76"/>
      <c r="B2215" s="76"/>
      <c r="C2215" s="76"/>
      <c r="D2215" s="76"/>
    </row>
    <row r="2216" spans="1:4" x14ac:dyDescent="0.25">
      <c r="A2216" s="76"/>
      <c r="B2216" s="76"/>
      <c r="C2216" s="76"/>
      <c r="D2216" s="76"/>
    </row>
    <row r="2217" spans="1:4" x14ac:dyDescent="0.25">
      <c r="A2217" s="76"/>
      <c r="B2217" s="76"/>
      <c r="C2217" s="76"/>
      <c r="D2217" s="76"/>
    </row>
    <row r="2218" spans="1:4" x14ac:dyDescent="0.25">
      <c r="A2218" s="76"/>
      <c r="B2218" s="76"/>
      <c r="C2218" s="76"/>
      <c r="D2218" s="76"/>
    </row>
    <row r="2219" spans="1:4" x14ac:dyDescent="0.25">
      <c r="A2219" s="76"/>
      <c r="B2219" s="76"/>
      <c r="C2219" s="76"/>
      <c r="D2219" s="76"/>
    </row>
    <row r="2220" spans="1:4" x14ac:dyDescent="0.25">
      <c r="A2220" s="76"/>
      <c r="B2220" s="76"/>
      <c r="C2220" s="76"/>
      <c r="D2220" s="76"/>
    </row>
    <row r="2221" spans="1:4" x14ac:dyDescent="0.25">
      <c r="A2221" s="76"/>
      <c r="B2221" s="76"/>
      <c r="C2221" s="76"/>
      <c r="D2221" s="76"/>
    </row>
    <row r="2222" spans="1:4" x14ac:dyDescent="0.25">
      <c r="A2222" s="76"/>
      <c r="B2222" s="76"/>
      <c r="C2222" s="76"/>
      <c r="D2222" s="76"/>
    </row>
    <row r="2223" spans="1:4" x14ac:dyDescent="0.25">
      <c r="A2223" s="76"/>
      <c r="B2223" s="76"/>
      <c r="C2223" s="76"/>
      <c r="D2223" s="76"/>
    </row>
    <row r="2224" spans="1:4" x14ac:dyDescent="0.25">
      <c r="A2224" s="76"/>
      <c r="B2224" s="76"/>
      <c r="C2224" s="76"/>
      <c r="D2224" s="76"/>
    </row>
    <row r="2225" spans="1:4" x14ac:dyDescent="0.25">
      <c r="A2225" s="76"/>
      <c r="B2225" s="76"/>
      <c r="C2225" s="76"/>
      <c r="D2225" s="76"/>
    </row>
    <row r="2226" spans="1:4" x14ac:dyDescent="0.25">
      <c r="A2226" s="76"/>
      <c r="B2226" s="76"/>
      <c r="C2226" s="76"/>
      <c r="D2226" s="76"/>
    </row>
    <row r="2227" spans="1:4" x14ac:dyDescent="0.25">
      <c r="A2227" s="76"/>
      <c r="B2227" s="76"/>
      <c r="C2227" s="76"/>
      <c r="D2227" s="76"/>
    </row>
    <row r="2228" spans="1:4" x14ac:dyDescent="0.25">
      <c r="A2228" s="76"/>
      <c r="B2228" s="76"/>
      <c r="C2228" s="76"/>
      <c r="D2228" s="76"/>
    </row>
    <row r="2229" spans="1:4" x14ac:dyDescent="0.25">
      <c r="A2229" s="76"/>
      <c r="B2229" s="76"/>
      <c r="C2229" s="76"/>
      <c r="D2229" s="76"/>
    </row>
    <row r="2230" spans="1:4" x14ac:dyDescent="0.25">
      <c r="A2230" s="76"/>
      <c r="B2230" s="76"/>
      <c r="C2230" s="76"/>
      <c r="D2230" s="76"/>
    </row>
    <row r="2231" spans="1:4" x14ac:dyDescent="0.25">
      <c r="A2231" s="76"/>
      <c r="B2231" s="76"/>
      <c r="C2231" s="76"/>
      <c r="D2231" s="76"/>
    </row>
    <row r="2232" spans="1:4" x14ac:dyDescent="0.25">
      <c r="A2232" s="76"/>
      <c r="B2232" s="76"/>
      <c r="C2232" s="76"/>
      <c r="D2232" s="76"/>
    </row>
    <row r="2233" spans="1:4" x14ac:dyDescent="0.25">
      <c r="A2233" s="76"/>
      <c r="B2233" s="76"/>
      <c r="C2233" s="76"/>
      <c r="D2233" s="76"/>
    </row>
    <row r="2234" spans="1:4" x14ac:dyDescent="0.25">
      <c r="A2234" s="76"/>
      <c r="B2234" s="76"/>
      <c r="C2234" s="76"/>
      <c r="D2234" s="76"/>
    </row>
    <row r="2235" spans="1:4" x14ac:dyDescent="0.25">
      <c r="A2235" s="76"/>
      <c r="B2235" s="76"/>
      <c r="C2235" s="76"/>
      <c r="D2235" s="76"/>
    </row>
    <row r="2236" spans="1:4" x14ac:dyDescent="0.25">
      <c r="A2236" s="76"/>
      <c r="B2236" s="76"/>
      <c r="C2236" s="76"/>
      <c r="D2236" s="76"/>
    </row>
    <row r="2237" spans="1:4" x14ac:dyDescent="0.25">
      <c r="A2237" s="76"/>
      <c r="B2237" s="76"/>
      <c r="C2237" s="76"/>
      <c r="D2237" s="76"/>
    </row>
    <row r="2238" spans="1:4" x14ac:dyDescent="0.25">
      <c r="A2238" s="76"/>
      <c r="B2238" s="76"/>
      <c r="C2238" s="76"/>
      <c r="D2238" s="76"/>
    </row>
    <row r="2239" spans="1:4" x14ac:dyDescent="0.25">
      <c r="A2239" s="76"/>
      <c r="B2239" s="76"/>
      <c r="C2239" s="76"/>
      <c r="D2239" s="76"/>
    </row>
    <row r="2240" spans="1:4" x14ac:dyDescent="0.25">
      <c r="A2240" s="76"/>
      <c r="B2240" s="76"/>
      <c r="C2240" s="76"/>
      <c r="D2240" s="76"/>
    </row>
    <row r="2241" spans="1:4" x14ac:dyDescent="0.25">
      <c r="A2241" s="76"/>
      <c r="B2241" s="76"/>
      <c r="C2241" s="76"/>
      <c r="D2241" s="76"/>
    </row>
    <row r="2242" spans="1:4" x14ac:dyDescent="0.25">
      <c r="A2242" s="76"/>
      <c r="B2242" s="76"/>
      <c r="C2242" s="76"/>
      <c r="D2242" s="76"/>
    </row>
    <row r="2243" spans="1:4" x14ac:dyDescent="0.25">
      <c r="A2243" s="76"/>
      <c r="B2243" s="76"/>
      <c r="C2243" s="76"/>
      <c r="D2243" s="76"/>
    </row>
    <row r="2244" spans="1:4" x14ac:dyDescent="0.25">
      <c r="A2244" s="76"/>
      <c r="B2244" s="76"/>
      <c r="C2244" s="76"/>
      <c r="D2244" s="76"/>
    </row>
    <row r="2245" spans="1:4" x14ac:dyDescent="0.25">
      <c r="A2245" s="76"/>
      <c r="B2245" s="76"/>
      <c r="C2245" s="76"/>
      <c r="D2245" s="76"/>
    </row>
    <row r="2246" spans="1:4" x14ac:dyDescent="0.25">
      <c r="A2246" s="76"/>
      <c r="B2246" s="76"/>
      <c r="C2246" s="76"/>
      <c r="D2246" s="76"/>
    </row>
    <row r="2247" spans="1:4" x14ac:dyDescent="0.25">
      <c r="A2247" s="76"/>
      <c r="B2247" s="76"/>
      <c r="C2247" s="76"/>
      <c r="D2247" s="76"/>
    </row>
    <row r="2248" spans="1:4" x14ac:dyDescent="0.25">
      <c r="A2248" s="76"/>
      <c r="B2248" s="76"/>
      <c r="C2248" s="76"/>
      <c r="D2248" s="76"/>
    </row>
    <row r="2249" spans="1:4" x14ac:dyDescent="0.25">
      <c r="A2249" s="76"/>
      <c r="B2249" s="76"/>
      <c r="C2249" s="76"/>
      <c r="D2249" s="76"/>
    </row>
    <row r="2250" spans="1:4" x14ac:dyDescent="0.25">
      <c r="A2250" s="76"/>
      <c r="B2250" s="76"/>
      <c r="C2250" s="76"/>
      <c r="D2250" s="76"/>
    </row>
    <row r="2251" spans="1:4" x14ac:dyDescent="0.25">
      <c r="A2251" s="76"/>
      <c r="B2251" s="76"/>
      <c r="C2251" s="76"/>
      <c r="D2251" s="76"/>
    </row>
    <row r="2252" spans="1:4" x14ac:dyDescent="0.25">
      <c r="A2252" s="76"/>
      <c r="B2252" s="76"/>
      <c r="C2252" s="76"/>
      <c r="D2252" s="76"/>
    </row>
    <row r="2253" spans="1:4" x14ac:dyDescent="0.25">
      <c r="A2253" s="76"/>
      <c r="B2253" s="76"/>
      <c r="C2253" s="76"/>
      <c r="D2253" s="76"/>
    </row>
    <row r="2254" spans="1:4" x14ac:dyDescent="0.25">
      <c r="A2254" s="76"/>
      <c r="B2254" s="76"/>
      <c r="C2254" s="76"/>
      <c r="D2254" s="76"/>
    </row>
    <row r="2255" spans="1:4" x14ac:dyDescent="0.25">
      <c r="A2255" s="76"/>
      <c r="B2255" s="76"/>
      <c r="C2255" s="76"/>
      <c r="D2255" s="76"/>
    </row>
    <row r="2256" spans="1:4" x14ac:dyDescent="0.25">
      <c r="A2256" s="76"/>
      <c r="B2256" s="76"/>
      <c r="C2256" s="76"/>
      <c r="D2256" s="76"/>
    </row>
    <row r="2257" spans="1:4" x14ac:dyDescent="0.25">
      <c r="A2257" s="76"/>
      <c r="B2257" s="76"/>
      <c r="C2257" s="76"/>
      <c r="D2257" s="76"/>
    </row>
    <row r="2258" spans="1:4" x14ac:dyDescent="0.25">
      <c r="A2258" s="76"/>
      <c r="B2258" s="76"/>
      <c r="C2258" s="76"/>
      <c r="D2258" s="76"/>
    </row>
    <row r="2259" spans="1:4" x14ac:dyDescent="0.25">
      <c r="A2259" s="76"/>
      <c r="B2259" s="76"/>
      <c r="C2259" s="76"/>
      <c r="D2259" s="76"/>
    </row>
    <row r="2260" spans="1:4" x14ac:dyDescent="0.25">
      <c r="A2260" s="76"/>
      <c r="B2260" s="76"/>
      <c r="C2260" s="76"/>
      <c r="D2260" s="76"/>
    </row>
    <row r="2261" spans="1:4" x14ac:dyDescent="0.25">
      <c r="A2261" s="76"/>
      <c r="B2261" s="76"/>
      <c r="C2261" s="76"/>
      <c r="D2261" s="76"/>
    </row>
    <row r="2262" spans="1:4" x14ac:dyDescent="0.25">
      <c r="A2262" s="76"/>
      <c r="B2262" s="76"/>
      <c r="C2262" s="76"/>
      <c r="D2262" s="76"/>
    </row>
    <row r="2263" spans="1:4" x14ac:dyDescent="0.25">
      <c r="A2263" s="76"/>
      <c r="B2263" s="76"/>
      <c r="C2263" s="76"/>
      <c r="D2263" s="76"/>
    </row>
    <row r="2264" spans="1:4" x14ac:dyDescent="0.25">
      <c r="A2264" s="76"/>
      <c r="B2264" s="76"/>
      <c r="C2264" s="76"/>
      <c r="D2264" s="76"/>
    </row>
    <row r="2265" spans="1:4" x14ac:dyDescent="0.25">
      <c r="A2265" s="76"/>
      <c r="B2265" s="76"/>
      <c r="C2265" s="76"/>
      <c r="D2265" s="76"/>
    </row>
    <row r="2266" spans="1:4" x14ac:dyDescent="0.25">
      <c r="A2266" s="76"/>
      <c r="B2266" s="76"/>
      <c r="C2266" s="76"/>
      <c r="D2266" s="76"/>
    </row>
    <row r="2267" spans="1:4" x14ac:dyDescent="0.25">
      <c r="A2267" s="76"/>
      <c r="B2267" s="76"/>
      <c r="C2267" s="76"/>
      <c r="D2267" s="76"/>
    </row>
    <row r="2268" spans="1:4" x14ac:dyDescent="0.25">
      <c r="A2268" s="76"/>
      <c r="B2268" s="76"/>
      <c r="C2268" s="76"/>
      <c r="D2268" s="76"/>
    </row>
    <row r="2269" spans="1:4" x14ac:dyDescent="0.25">
      <c r="A2269" s="76"/>
      <c r="B2269" s="76"/>
      <c r="C2269" s="76"/>
      <c r="D2269" s="76"/>
    </row>
    <row r="2270" spans="1:4" x14ac:dyDescent="0.25">
      <c r="A2270" s="76"/>
      <c r="B2270" s="76"/>
      <c r="C2270" s="76"/>
      <c r="D2270" s="76"/>
    </row>
    <row r="2271" spans="1:4" x14ac:dyDescent="0.25">
      <c r="A2271" s="76"/>
      <c r="B2271" s="76"/>
      <c r="C2271" s="76"/>
      <c r="D2271" s="76"/>
    </row>
    <row r="2272" spans="1:4" x14ac:dyDescent="0.25">
      <c r="A2272" s="76"/>
      <c r="B2272" s="76"/>
      <c r="C2272" s="76"/>
      <c r="D2272" s="76"/>
    </row>
    <row r="2273" spans="1:4" x14ac:dyDescent="0.25">
      <c r="A2273" s="76"/>
      <c r="B2273" s="76"/>
      <c r="C2273" s="76"/>
      <c r="D2273" s="76"/>
    </row>
    <row r="2274" spans="1:4" x14ac:dyDescent="0.25">
      <c r="A2274" s="76"/>
      <c r="B2274" s="76"/>
      <c r="C2274" s="76"/>
      <c r="D2274" s="76"/>
    </row>
    <row r="2275" spans="1:4" x14ac:dyDescent="0.25">
      <c r="A2275" s="76"/>
      <c r="B2275" s="76"/>
      <c r="C2275" s="76"/>
      <c r="D2275" s="76"/>
    </row>
    <row r="2276" spans="1:4" x14ac:dyDescent="0.25">
      <c r="A2276" s="76"/>
      <c r="B2276" s="76"/>
      <c r="C2276" s="76"/>
      <c r="D2276" s="76"/>
    </row>
    <row r="2277" spans="1:4" x14ac:dyDescent="0.25">
      <c r="A2277" s="76"/>
      <c r="B2277" s="76"/>
      <c r="C2277" s="76"/>
      <c r="D2277" s="76"/>
    </row>
    <row r="2278" spans="1:4" x14ac:dyDescent="0.25">
      <c r="A2278" s="76"/>
      <c r="B2278" s="76"/>
      <c r="C2278" s="76"/>
      <c r="D2278" s="76"/>
    </row>
    <row r="2279" spans="1:4" x14ac:dyDescent="0.25">
      <c r="A2279" s="76"/>
      <c r="B2279" s="76"/>
      <c r="C2279" s="76"/>
      <c r="D2279" s="76"/>
    </row>
    <row r="2280" spans="1:4" x14ac:dyDescent="0.25">
      <c r="A2280" s="76"/>
      <c r="B2280" s="76"/>
      <c r="C2280" s="76"/>
      <c r="D2280" s="76"/>
    </row>
    <row r="2281" spans="1:4" x14ac:dyDescent="0.25">
      <c r="A2281" s="76"/>
      <c r="B2281" s="76"/>
      <c r="C2281" s="76"/>
      <c r="D2281" s="76"/>
    </row>
    <row r="2282" spans="1:4" x14ac:dyDescent="0.25">
      <c r="A2282" s="76"/>
      <c r="B2282" s="76"/>
      <c r="C2282" s="76"/>
      <c r="D2282" s="76"/>
    </row>
    <row r="2283" spans="1:4" x14ac:dyDescent="0.25">
      <c r="A2283" s="76"/>
      <c r="B2283" s="76"/>
      <c r="C2283" s="76"/>
      <c r="D2283" s="76"/>
    </row>
    <row r="2284" spans="1:4" x14ac:dyDescent="0.25">
      <c r="A2284" s="76"/>
      <c r="B2284" s="76"/>
      <c r="C2284" s="76"/>
      <c r="D2284" s="76"/>
    </row>
    <row r="2285" spans="1:4" x14ac:dyDescent="0.25">
      <c r="A2285" s="76"/>
      <c r="B2285" s="76"/>
      <c r="C2285" s="76"/>
      <c r="D2285" s="76"/>
    </row>
    <row r="2286" spans="1:4" x14ac:dyDescent="0.25">
      <c r="A2286" s="76"/>
      <c r="B2286" s="76"/>
      <c r="C2286" s="76"/>
      <c r="D2286" s="76"/>
    </row>
    <row r="2287" spans="1:4" x14ac:dyDescent="0.25">
      <c r="A2287" s="76"/>
      <c r="B2287" s="76"/>
      <c r="C2287" s="76"/>
      <c r="D2287" s="76"/>
    </row>
    <row r="2288" spans="1:4" x14ac:dyDescent="0.25">
      <c r="A2288" s="76"/>
      <c r="B2288" s="76"/>
      <c r="C2288" s="76"/>
      <c r="D2288" s="76"/>
    </row>
    <row r="2289" spans="1:4" x14ac:dyDescent="0.25">
      <c r="A2289" s="76"/>
      <c r="B2289" s="76"/>
      <c r="C2289" s="76"/>
      <c r="D2289" s="76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Kunden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11</xdr:col>
                    <xdr:colOff>733425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19</vt:i4>
      </vt:variant>
      <vt:variant>
        <vt:lpstr>Benannte Bereiche</vt:lpstr>
      </vt:variant>
      <vt:variant>
        <vt:i4>3</vt:i4>
      </vt:variant>
    </vt:vector>
  </HeadingPairs>
  <TitlesOfParts>
    <vt:vector size="22" baseType="lpstr">
      <vt:lpstr>Basisdaten</vt:lpstr>
      <vt:lpstr>AUF mit BM-Nr</vt:lpstr>
      <vt:lpstr>Glas-Etikette</vt:lpstr>
      <vt:lpstr>Glas-Etikette FR</vt:lpstr>
      <vt:lpstr>Glas-Etikette GTOB</vt:lpstr>
      <vt:lpstr>Glas-Etikette SOL</vt:lpstr>
      <vt:lpstr>Glas-Etikette GF</vt:lpstr>
      <vt:lpstr>Glas-Etikette (alt)</vt:lpstr>
      <vt:lpstr>Glas-Etikette FR (alt)</vt:lpstr>
      <vt:lpstr>Glas-Etikette GTOB (alt)</vt:lpstr>
      <vt:lpstr>Glas-Etikette SOL (alt)</vt:lpstr>
      <vt:lpstr>Glas-Etikette GF (alt</vt:lpstr>
      <vt:lpstr>Wasch-Etikette</vt:lpstr>
      <vt:lpstr>Tabelle1</vt:lpstr>
      <vt:lpstr>Tabelle2</vt:lpstr>
      <vt:lpstr>Tabelle3</vt:lpstr>
      <vt:lpstr>ID</vt:lpstr>
      <vt:lpstr>Kunden Eingang</vt:lpstr>
      <vt:lpstr>Kunden</vt:lpstr>
      <vt:lpstr>IDs</vt:lpstr>
      <vt:lpstr>IDs_Etikette</vt:lpstr>
      <vt:lpstr>IDs_Kunden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Loacker</dc:creator>
  <cp:lastModifiedBy>Produktion</cp:lastModifiedBy>
  <cp:lastPrinted>2026-03-18T13:30:46Z</cp:lastPrinted>
  <dcterms:created xsi:type="dcterms:W3CDTF">2019-01-30T15:34:25Z</dcterms:created>
  <dcterms:modified xsi:type="dcterms:W3CDTF">2026-03-18T14:39:42Z</dcterms:modified>
</cp:coreProperties>
</file>